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showObjects="none" codeName="ThisWorkbook"/>
  <mc:AlternateContent xmlns:mc="http://schemas.openxmlformats.org/markup-compatibility/2006">
    <mc:Choice Requires="x15">
      <x15ac:absPath xmlns:x15ac="http://schemas.microsoft.com/office/spreadsheetml/2010/11/ac" url="https://ofwat.sharepoint.com/sites/ofw-pr24/PostFD phase/Outcomes/ODI rates and risk/Post CMA model updates/"/>
    </mc:Choice>
  </mc:AlternateContent>
  <xr:revisionPtr revIDLastSave="0" documentId="8_{7CD251F5-9E01-41D3-ACBE-2A0E2D3081E9}" xr6:coauthVersionLast="47" xr6:coauthVersionMax="47" xr10:uidLastSave="{00000000-0000-0000-0000-000000000000}"/>
  <bookViews>
    <workbookView xWindow="-120" yWindow="-120" windowWidth="29040" windowHeight="15720" xr2:uid="{C33CF97A-C08C-4D9F-ACDB-0CDB3AD74288}"/>
  </bookViews>
  <sheets>
    <sheet name="Cover" sheetId="3" r:id="rId1"/>
    <sheet name="FAST" sheetId="4" r:id="rId2"/>
    <sheet name="Change Log" sheetId="1" r:id="rId3"/>
    <sheet name="Lists" sheetId="40" r:id="rId4"/>
    <sheet name="F_inputs" sheetId="41" r:id="rId5"/>
    <sheet name="FD Inputs Pre Conversion" sheetId="42" r:id="rId6"/>
    <sheet name="FD Inputs final" sheetId="43" r:id="rId7"/>
    <sheet name="PCA Inputs" sheetId="44" r:id="rId8"/>
  </sheets>
  <externalReferences>
    <externalReference r:id="rId9"/>
  </externalReferences>
  <definedNames>
    <definedName name="Constants">#REF!</definedName>
    <definedName name="FirstRow">#REF!</definedName>
    <definedName name="FirstTime">#REF!</definedName>
    <definedName name="Label">#REF!</definedName>
    <definedName name="PC.codes">#REF!</definedName>
    <definedName name="PC.longnames">#REF!</definedName>
    <definedName name="ReportBarFormat">#REF!</definedName>
    <definedName name="TimeRow">#REF!</definedName>
    <definedName name="TOCFirstLine">#REF!</definedName>
    <definedName name="TOCobxASM">#REF!</definedName>
    <definedName name="TOCobxASM.ASM_calculations">#REF!</definedName>
    <definedName name="TOCobxASM.ASM_calculations.Base_RoRE_value">#REF!</definedName>
    <definedName name="TOCobxASM.ASM_calculations.Thresholds">#REF!</definedName>
    <definedName name="TOCobxASM.ASM_calculations.Total">#REF!</definedName>
    <definedName name="TOCobxASM.Convert_to_RoRE">#REF!</definedName>
    <definedName name="TOCobxASM.Final_ASM_Adjustments">#REF!</definedName>
    <definedName name="TOCobxASM.Final_ASM_Adjustments.Reporting">#REF!</definedName>
    <definedName name="TOCobxBespokes">#REF!</definedName>
    <definedName name="TOCobxBespokes.Performance_and_payments">#REF!</definedName>
    <definedName name="TOCobxBespokes.Performance_and_payments.Apply_cap_and_collar___cum">#REF!</definedName>
    <definedName name="TOCobxBespokes.Performance_and_payments.Apply_cap_and_collar___cum.Capping">#REF!</definedName>
    <definedName name="TOCobxBespokes.Performance_and_payments.Apply_cap_and_collar___cum.Collar">#REF!</definedName>
    <definedName name="TOCobxBespokes.Performance_and_payments.Apply_deadband">#REF!</definedName>
    <definedName name="TOCobxBespokes.Performance_and_payments.Apply_deadband.Outperformance">#REF!</definedName>
    <definedName name="TOCobxBespokes.Performance_and_payments.Apply_deadband.Underperformance">#REF!</definedName>
    <definedName name="TOCobxBespokes.Performance_and_payments.Gross_performance">#REF!</definedName>
    <definedName name="TOCobxBespokes.Performance_and_payments.ODI_payment">#REF!</definedName>
    <definedName name="TOCobxBespokes.Performance_and_payments.ODI_payment.Map_to_companies">#REF!</definedName>
    <definedName name="TOCobxBespokes.Regulated_Equity">#REF!</definedName>
    <definedName name="TOCobxInputs">#REF!</definedName>
    <definedName name="TOCobxInputs.ASM">#REF!</definedName>
    <definedName name="TOCobxInputs.Bespokes">#REF!</definedName>
    <definedName name="TOCobxInputs.Bespokes.Bespoke_mapping">#REF!</definedName>
    <definedName name="TOCobxInputs.Bespokes.Cap___collar">#REF!</definedName>
    <definedName name="TOCobxInputs.Bespokes.Cap___collar.Cap">#REF!</definedName>
    <definedName name="TOCobxInputs.Bespokes.Cap___collar.Collar">#REF!</definedName>
    <definedName name="TOCobxInputs.Bespokes.Deadband">#REF!</definedName>
    <definedName name="TOCobxInputs.Bespokes.Gross_performance___Cumulative">#REF!</definedName>
    <definedName name="TOCobxInputs.Bespokes.Performance">#REF!</definedName>
    <definedName name="TOCobxInputs.General">#REF!</definedName>
    <definedName name="TOCobxInputs.Mergers">#REF!</definedName>
    <definedName name="TOCobxInputs.MeXes">#REF!</definedName>
    <definedName name="TOCobxInputs.MeXes.Mexes">#REF!</definedName>
    <definedName name="TOCobxInputs.MeXes.PC_allocation">#REF!</definedName>
    <definedName name="TOCobxInputs.Model_Constants">#REF!</definedName>
    <definedName name="TOCobxInputs.OAM">#REF!</definedName>
    <definedName name="TOCobxInputs.PCA">#REF!</definedName>
    <definedName name="TOCobxInputs.Performance_Commitments">#REF!</definedName>
    <definedName name="TOCobxInputs.Performance_Commitments.Cap___collar">#REF!</definedName>
    <definedName name="TOCobxInputs.Performance_Commitments.Cap___collar.Down_PCs">#REF!</definedName>
    <definedName name="TOCobxInputs.Performance_Commitments.Cap___collar.Up_PCs">#REF!</definedName>
    <definedName name="TOCobxInputs.Performance_Commitments.Deadband">#REF!</definedName>
    <definedName name="TOCobxInputs.Performance_Commitments.Deadband.Down_PCs">#REF!</definedName>
    <definedName name="TOCobxInputs.Performance_Commitments.Deadband.Up_PCs">#REF!</definedName>
    <definedName name="TOCobxInputs.Performance_Commitments.Enhanced">#REF!</definedName>
    <definedName name="TOCobxInputs.Performance_Commitments.Performance">#REF!</definedName>
    <definedName name="TOCobxInputs.Performance_Commitments.Performance.Down">#REF!</definedName>
    <definedName name="TOCobxInputs.Performance_Commitments.Performance.Down.PCL">#REF!</definedName>
    <definedName name="TOCobxInputs.Performance_Commitments.Performance.Overrides">#REF!</definedName>
    <definedName name="TOCobxInputs.Performance_Commitments.Performance.SOF_adjustment">#REF!</definedName>
    <definedName name="TOCobxInputs.Performance_Commitments.Performance.Up">#REF!</definedName>
    <definedName name="TOCobxInputs.Performance_Commitments.Performance.Up.PCL">#REF!</definedName>
    <definedName name="TOCobxInputs.Performance_Commitments.Rates">#REF!</definedName>
    <definedName name="TOCobxInputs.Performance_Commitments.Rates.Down_PCs">#REF!</definedName>
    <definedName name="TOCobxInputs.Performance_Commitments.Rates.Up_PCs">#REF!</definedName>
    <definedName name="TOCobxInputs.Performance_Commitments.TTT">#REF!</definedName>
    <definedName name="TOCobxInputs.Performance_Commitments.TTT.Early_handback">#REF!</definedName>
    <definedName name="TOCobxInputs.Performance_Commitments.TTT.Early_handback.Performance">#REF!</definedName>
    <definedName name="TOCobxInputs.Performance_Commitments.TTT.Early_handback.Rates">#REF!</definedName>
    <definedName name="TOCobxInputs.Performance_Commitments.TTT.RCV">#REF!</definedName>
    <definedName name="TOCobxInputs.Performance_Commitments.TTT.System_acceptance">#REF!</definedName>
    <definedName name="TOCobxInputs.Performance_Commitments.TTT.System_acceptance.Deadband">#REF!</definedName>
    <definedName name="TOCobxInputs.Performance_Commitments.TTT.System_acceptance.Performance">#REF!</definedName>
    <definedName name="TOCobxInputs.Performance_Commitments.TTT.System_acceptance.Rates">#REF!</definedName>
    <definedName name="TOCobxInputs.RCV">#REF!</definedName>
    <definedName name="TOCobxInputs.WN_WR___">#REF!</definedName>
    <definedName name="TOCobxMerger">#REF!</definedName>
    <definedName name="TOCobxMerger.Map_MeXes">#REF!</definedName>
    <definedName name="TOCobxMerger.Map_MeXes.Map_to_merged">#REF!</definedName>
    <definedName name="TOCobxMerger.Map_MeXes.Post_merger">#REF!</definedName>
    <definedName name="TOCobxMerger.Map_regulated_equity">#REF!</definedName>
    <definedName name="TOCobxMerger.Map_standard_PC_payments">#REF!</definedName>
    <definedName name="TOCobxMeXes">#REF!</definedName>
    <definedName name="TOCobxMeXes.C_MEX">#REF!</definedName>
    <definedName name="TOCobxMeXes.Totals">#REF!</definedName>
    <definedName name="TOCobxModel_Checks_and_Alerts">#REF!</definedName>
    <definedName name="TOCobxModel_Checks_and_Alerts.Model_Checks">#REF!</definedName>
    <definedName name="TOCobxOAM">#REF!</definedName>
    <definedName name="TOCobxOAM.Company_Adjustments">#REF!</definedName>
    <definedName name="TOCobxOAM.Company_Adjustments.Adjusted_Returns">#REF!</definedName>
    <definedName name="TOCobxOAM.Median_Calculation">#REF!</definedName>
    <definedName name="TOCobxOAM.Median_Calculation.Median_Flags">#REF!</definedName>
    <definedName name="TOCobxOAM.Median_Calculation.Ranking_companies">#REF!</definedName>
    <definedName name="TOCobxOAM.Median_Calculation.Setup">#REF!</definedName>
    <definedName name="TOCobxOAM.OAM_Calculation">#REF!</definedName>
    <definedName name="TOCobxOAM.OAM_Calculation.Median_Benchmarks">#REF!</definedName>
    <definedName name="TOCobxOAM.OAM_Calculation.Trigger_Assessment">#REF!</definedName>
    <definedName name="TOCobxOAM.ODI_Processing">#REF!</definedName>
    <definedName name="TOCobxOAM.ODI_Processing.RoRE_Conversion">#REF!</definedName>
    <definedName name="TOCobxOutputs">#REF!</definedName>
    <definedName name="TOCobxOutputs.ASM">#REF!</definedName>
    <definedName name="TOCobxOutputs.PCA">#REF!</definedName>
    <definedName name="TOCobxOutputs.PCA.Bespokes">#REF!</definedName>
    <definedName name="TOCobxOutputs.PCA.Common">#REF!</definedName>
    <definedName name="TOCobxPCs.Down">#REF!</definedName>
    <definedName name="TOCobxPCs.Down.Payments">#REF!</definedName>
    <definedName name="TOCobxPCs.Down.Payments.After_deadband">#REF!</definedName>
    <definedName name="TOCobxPCs.Down.Payments.Apply_cap_and_collar">#REF!</definedName>
    <definedName name="TOCobxPCs.Down.Payments.Apply_cap_and_collar.Cap">#REF!</definedName>
    <definedName name="TOCobxPCs.Down.Payments.Apply_cap_and_collar.Collar">#REF!</definedName>
    <definedName name="TOCobxPCs.Down.Payments.Apply_cap_and_collar.Total">#REF!</definedName>
    <definedName name="TOCobxPCs.Down.Payments.Enhanced_payments">#REF!</definedName>
    <definedName name="TOCobxPCs.Down.Performance">#REF!</definedName>
    <definedName name="TOCobxPCs.Down.Performance.Apply_deadband">#REF!</definedName>
    <definedName name="TOCobxPCs.Down.Performance.Enhanced_performance_applies">#REF!</definedName>
    <definedName name="TOCobxPCs.Down.Performance.Gross_performance">#REF!</definedName>
    <definedName name="TOCobxPCs.Down.Performance.Summary">#REF!</definedName>
    <definedName name="TOCobxPCs.Totals">#REF!</definedName>
    <definedName name="TOCobxPCs.Up">#REF!</definedName>
    <definedName name="TOCobxPCs.Up.Payments">#REF!</definedName>
    <definedName name="TOCobxPCs.Up.Payments.After_deadband">#REF!</definedName>
    <definedName name="TOCobxPCs.Up.Payments.Apply_cap_and_collar">#REF!</definedName>
    <definedName name="TOCobxPCs.Up.Payments.Apply_cap_and_collar.Cap">#REF!</definedName>
    <definedName name="TOCobxPCs.Up.Payments.Apply_cap_and_collar.Collar">#REF!</definedName>
    <definedName name="TOCobxPCs.Up.Payments.Apply_cap_and_collar.Total">#REF!</definedName>
    <definedName name="TOCobxPCs.Up.Payments.Enhanced_payments">#REF!</definedName>
    <definedName name="TOCobxPCs.Up.Performance">#REF!</definedName>
    <definedName name="TOCobxPCs.Up.Performance.Apply_deadband">#REF!</definedName>
    <definedName name="TOCobxPCs.Up.Performance.Gross_performance">#REF!</definedName>
    <definedName name="TOCobxPCs.Up.Performance.Summary_for_info">#REF!</definedName>
    <definedName name="TOCobxPCs__AFW_">#REF!</definedName>
    <definedName name="TOCobxPCs__ANH_">#REF!</definedName>
    <definedName name="TOCobxPCs__BRL_">#REF!</definedName>
    <definedName name="TOCobxPCs__HDD_">#REF!</definedName>
    <definedName name="TOCobxPCs__NES_">#REF!</definedName>
    <definedName name="TOCobxPCs__PRT_">#REF!</definedName>
    <definedName name="TOCobxPCs__SES_">#REF!</definedName>
    <definedName name="TOCobxPCs__SEW_">#REF!</definedName>
    <definedName name="TOCobxPCs__SRN_">#REF!</definedName>
    <definedName name="TOCobxPCs__SSC_">#REF!</definedName>
    <definedName name="TOCobxPCs__SVE_">#REF!</definedName>
    <definedName name="TOCobxPCs__SWB_">#REF!</definedName>
    <definedName name="TOCobxPCs__TMS_">#REF!</definedName>
    <definedName name="TOCobxPCs__UUW_">#REF!</definedName>
    <definedName name="TOCobxPCs__WSH_">#REF!</definedName>
    <definedName name="TOCobxPCs__WSX_">#REF!</definedName>
    <definedName name="TOCobxPCs__YKY_">#REF!</definedName>
    <definedName name="TOCobxRCV">#REF!</definedName>
    <definedName name="TOCobxSOF_adjustment_for_EDM_uptime">#REF!</definedName>
    <definedName name="TOCobxTime">#REF!</definedName>
    <definedName name="TOCobxTime.Headers">#REF!</definedName>
    <definedName name="TOCobxTime.SA_ODI_payment_this_year_flag">#REF!</definedName>
    <definedName name="TOCobxTTT">#REF!</definedName>
    <definedName name="TOCobxTTT.Early_handback">#REF!</definedName>
    <definedName name="TOCobxTTT.Early_handback.Payments">#REF!</definedName>
    <definedName name="TOCobxTTT.Early_handback.Performance">#REF!</definedName>
    <definedName name="TOCobxTTT.Early_handback.Performance.Gross_performance">#REF!</definedName>
    <definedName name="TOCobxTTT.Early_handback.Performance.Summary">#REF!</definedName>
    <definedName name="TOCobxTTT.RCV">#REF!</definedName>
    <definedName name="TOCobxTTT.Systems_acceptance">#REF!</definedName>
    <definedName name="TOCobxTTT.Systems_acceptance.Payments">#REF!</definedName>
    <definedName name="TOCobxTTT.Systems_acceptance.Performance">#REF!</definedName>
    <definedName name="TOCobxTTT.Systems_acceptance.Performance.Apply_deadband">#REF!</definedName>
    <definedName name="TOCobxTTT.Systems_acceptance.Performance.Gross_performance">#REF!</definedName>
    <definedName name="TOCobxTTT.Systems_acceptance.Performance.Summary">#REF!</definedName>
    <definedName name="TOCobxTTT.TTT_totals">#REF!</definedName>
    <definedName name="TOCrepobxPayments_by_PCA_Year_">#REF!</definedName>
    <definedName name="TOCrepobxStep_by_step_Year_">#REF!</definedName>
    <definedName name="TOCrepobxThames_Tideway_Year_">#REF!</definedName>
    <definedName name="Totals">#REF!</definedName>
    <definedName name="Unit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I117" i="44" l="1"/>
  <c r="AH117" i="44"/>
  <c r="AG117" i="44"/>
  <c r="AF117" i="44"/>
  <c r="AE117" i="44"/>
  <c r="AD117" i="44"/>
  <c r="AC117" i="44"/>
  <c r="AI116" i="44"/>
  <c r="AH116" i="44"/>
  <c r="AG116" i="44"/>
  <c r="AF116" i="44"/>
  <c r="AE116" i="44"/>
  <c r="AD116" i="44"/>
  <c r="AC116" i="44"/>
  <c r="AI115" i="44"/>
  <c r="AH115" i="44"/>
  <c r="AG115" i="44"/>
  <c r="AF115" i="44"/>
  <c r="AE115" i="44"/>
  <c r="AD115" i="44"/>
  <c r="AC115" i="44"/>
  <c r="AI114" i="44"/>
  <c r="AH114" i="44"/>
  <c r="AG114" i="44"/>
  <c r="AF114" i="44"/>
  <c r="AE114" i="44"/>
  <c r="AD114" i="44"/>
  <c r="AC114" i="44"/>
  <c r="AI113" i="44"/>
  <c r="AH113" i="44"/>
  <c r="AG113" i="44"/>
  <c r="AF113" i="44"/>
  <c r="AE113" i="44"/>
  <c r="AD113" i="44"/>
  <c r="AC113" i="44"/>
  <c r="AI112" i="44"/>
  <c r="AH112" i="44"/>
  <c r="AG112" i="44"/>
  <c r="AF112" i="44"/>
  <c r="AE112" i="44"/>
  <c r="AD112" i="44"/>
  <c r="AC112" i="44"/>
  <c r="AI111" i="44"/>
  <c r="AH111" i="44"/>
  <c r="AG111" i="44"/>
  <c r="AF111" i="44"/>
  <c r="AE111" i="44"/>
  <c r="AD111" i="44"/>
  <c r="AC111" i="44"/>
  <c r="AI110" i="44"/>
  <c r="AH110" i="44"/>
  <c r="AG110" i="44"/>
  <c r="AF110" i="44"/>
  <c r="AE110" i="44"/>
  <c r="AD110" i="44"/>
  <c r="AC110" i="44"/>
  <c r="AI109" i="44"/>
  <c r="AH109" i="44"/>
  <c r="AG109" i="44"/>
  <c r="AF109" i="44"/>
  <c r="AE109" i="44"/>
  <c r="AD109" i="44"/>
  <c r="AC109" i="44"/>
  <c r="AI108" i="44"/>
  <c r="AH108" i="44"/>
  <c r="AG108" i="44"/>
  <c r="AF108" i="44"/>
  <c r="AE108" i="44"/>
  <c r="AD108" i="44"/>
  <c r="AC108" i="44"/>
  <c r="AI107" i="44"/>
  <c r="AH107" i="44"/>
  <c r="AG107" i="44"/>
  <c r="AF107" i="44"/>
  <c r="AE107" i="44"/>
  <c r="AD107" i="44"/>
  <c r="AC107" i="44"/>
  <c r="AI106" i="44"/>
  <c r="AH106" i="44"/>
  <c r="AG106" i="44"/>
  <c r="AF106" i="44"/>
  <c r="AE106" i="44"/>
  <c r="AD106" i="44"/>
  <c r="AC106" i="44"/>
  <c r="AI105" i="44"/>
  <c r="AH105" i="44"/>
  <c r="AG105" i="44"/>
  <c r="AF105" i="44"/>
  <c r="AE105" i="44"/>
  <c r="AD105" i="44"/>
  <c r="AC105" i="44"/>
  <c r="AI104" i="44"/>
  <c r="AH104" i="44"/>
  <c r="AG104" i="44"/>
  <c r="AF104" i="44"/>
  <c r="AE104" i="44"/>
  <c r="AD104" i="44"/>
  <c r="AC104" i="44"/>
  <c r="AI103" i="44"/>
  <c r="AH103" i="44"/>
  <c r="AG103" i="44"/>
  <c r="AF103" i="44"/>
  <c r="AE103" i="44"/>
  <c r="AD103" i="44"/>
  <c r="AC103" i="44"/>
  <c r="AI102" i="44"/>
  <c r="AH102" i="44"/>
  <c r="AG102" i="44"/>
  <c r="AF102" i="44"/>
  <c r="AE102" i="44"/>
  <c r="AD102" i="44"/>
  <c r="AC102" i="44"/>
  <c r="AI101" i="44"/>
  <c r="AH101" i="44"/>
  <c r="AG101" i="44"/>
  <c r="AF101" i="44"/>
  <c r="AE101" i="44"/>
  <c r="AD101" i="44"/>
  <c r="AC101" i="44"/>
  <c r="AI95" i="44"/>
  <c r="AH95" i="44"/>
  <c r="AG95" i="44"/>
  <c r="AF95" i="44"/>
  <c r="AE95" i="44"/>
  <c r="AD95" i="44"/>
  <c r="AC95" i="44"/>
  <c r="AI94" i="44"/>
  <c r="AH94" i="44"/>
  <c r="AG94" i="44"/>
  <c r="AF94" i="44"/>
  <c r="AE94" i="44"/>
  <c r="AD94" i="44"/>
  <c r="AC94" i="44"/>
  <c r="AI93" i="44"/>
  <c r="AH93" i="44"/>
  <c r="AG93" i="44"/>
  <c r="AF93" i="44"/>
  <c r="AE93" i="44"/>
  <c r="AD93" i="44"/>
  <c r="AC93" i="44"/>
  <c r="AI92" i="44"/>
  <c r="AH92" i="44"/>
  <c r="AG92" i="44"/>
  <c r="AF92" i="44"/>
  <c r="AE92" i="44"/>
  <c r="AD92" i="44"/>
  <c r="AC92" i="44"/>
  <c r="AI91" i="44"/>
  <c r="AH91" i="44"/>
  <c r="AG91" i="44"/>
  <c r="AF91" i="44"/>
  <c r="AE91" i="44"/>
  <c r="AD91" i="44"/>
  <c r="AC91" i="44"/>
  <c r="AI90" i="44"/>
  <c r="AH90" i="44"/>
  <c r="AG90" i="44"/>
  <c r="AF90" i="44"/>
  <c r="AE90" i="44"/>
  <c r="AD90" i="44"/>
  <c r="AC90" i="44"/>
  <c r="AI89" i="44"/>
  <c r="AH89" i="44"/>
  <c r="AG89" i="44"/>
  <c r="AF89" i="44"/>
  <c r="AE89" i="44"/>
  <c r="AD89" i="44"/>
  <c r="AC89" i="44"/>
  <c r="AI88" i="44"/>
  <c r="AH88" i="44"/>
  <c r="AG88" i="44"/>
  <c r="AF88" i="44"/>
  <c r="AE88" i="44"/>
  <c r="AD88" i="44"/>
  <c r="AC88" i="44"/>
  <c r="AI87" i="44"/>
  <c r="AH87" i="44"/>
  <c r="AG87" i="44"/>
  <c r="AF87" i="44"/>
  <c r="AE87" i="44"/>
  <c r="AD87" i="44"/>
  <c r="AC87" i="44"/>
  <c r="AI86" i="44"/>
  <c r="AH86" i="44"/>
  <c r="AG86" i="44"/>
  <c r="AF86" i="44"/>
  <c r="AE86" i="44"/>
  <c r="AD86" i="44"/>
  <c r="AC86" i="44"/>
  <c r="AI85" i="44"/>
  <c r="AH85" i="44"/>
  <c r="AG85" i="44"/>
  <c r="AF85" i="44"/>
  <c r="AE85" i="44"/>
  <c r="AD85" i="44"/>
  <c r="AC85" i="44"/>
  <c r="AI84" i="44"/>
  <c r="AH84" i="44"/>
  <c r="AG84" i="44"/>
  <c r="AF84" i="44"/>
  <c r="AE84" i="44"/>
  <c r="AD84" i="44"/>
  <c r="AC84" i="44"/>
  <c r="AI83" i="44"/>
  <c r="AH83" i="44"/>
  <c r="AG83" i="44"/>
  <c r="AF83" i="44"/>
  <c r="AE83" i="44"/>
  <c r="AD83" i="44"/>
  <c r="AC83" i="44"/>
  <c r="AI82" i="44"/>
  <c r="AH82" i="44"/>
  <c r="AG82" i="44"/>
  <c r="AF82" i="44"/>
  <c r="AE82" i="44"/>
  <c r="AD82" i="44"/>
  <c r="AC82" i="44"/>
  <c r="AI81" i="44"/>
  <c r="AH81" i="44"/>
  <c r="AG81" i="44"/>
  <c r="AF81" i="44"/>
  <c r="AE81" i="44"/>
  <c r="AD81" i="44"/>
  <c r="AC81" i="44"/>
  <c r="AI80" i="44"/>
  <c r="AH80" i="44"/>
  <c r="AG80" i="44"/>
  <c r="AF80" i="44"/>
  <c r="AE80" i="44"/>
  <c r="AD80" i="44"/>
  <c r="AC80" i="44"/>
  <c r="AI79" i="44"/>
  <c r="AH79" i="44"/>
  <c r="AG79" i="44"/>
  <c r="AF79" i="44"/>
  <c r="AE79" i="44"/>
  <c r="AD79" i="44"/>
  <c r="AC79" i="44"/>
  <c r="AI51" i="44"/>
  <c r="AH51" i="44"/>
  <c r="AG51" i="44"/>
  <c r="AF51" i="44"/>
  <c r="AE51" i="44"/>
  <c r="AD51" i="44"/>
  <c r="AC51" i="44"/>
  <c r="AI50" i="44"/>
  <c r="AH50" i="44"/>
  <c r="AG50" i="44"/>
  <c r="AF50" i="44"/>
  <c r="AE50" i="44"/>
  <c r="AD50" i="44"/>
  <c r="AC50" i="44"/>
  <c r="AI49" i="44"/>
  <c r="AH49" i="44"/>
  <c r="AG49" i="44"/>
  <c r="AF49" i="44"/>
  <c r="AE49" i="44"/>
  <c r="AD49" i="44"/>
  <c r="AC49" i="44"/>
  <c r="AI48" i="44"/>
  <c r="AH48" i="44"/>
  <c r="AG48" i="44"/>
  <c r="AF48" i="44"/>
  <c r="AE48" i="44"/>
  <c r="AD48" i="44"/>
  <c r="AC48" i="44"/>
  <c r="AI47" i="44"/>
  <c r="AH47" i="44"/>
  <c r="AG47" i="44"/>
  <c r="AF47" i="44"/>
  <c r="AE47" i="44"/>
  <c r="AD47" i="44"/>
  <c r="AC47" i="44"/>
  <c r="AI46" i="44"/>
  <c r="AH46" i="44"/>
  <c r="AG46" i="44"/>
  <c r="AF46" i="44"/>
  <c r="AE46" i="44"/>
  <c r="AD46" i="44"/>
  <c r="AC46" i="44"/>
  <c r="AI45" i="44"/>
  <c r="AH45" i="44"/>
  <c r="AG45" i="44"/>
  <c r="AF45" i="44"/>
  <c r="AE45" i="44"/>
  <c r="AD45" i="44"/>
  <c r="AC45" i="44"/>
  <c r="AI44" i="44"/>
  <c r="AH44" i="44"/>
  <c r="AG44" i="44"/>
  <c r="AF44" i="44"/>
  <c r="AE44" i="44"/>
  <c r="AD44" i="44"/>
  <c r="AC44" i="44"/>
  <c r="AI43" i="44"/>
  <c r="AH43" i="44"/>
  <c r="AG43" i="44"/>
  <c r="AF43" i="44"/>
  <c r="AE43" i="44"/>
  <c r="AD43" i="44"/>
  <c r="AC43" i="44"/>
  <c r="AI42" i="44"/>
  <c r="AH42" i="44"/>
  <c r="AG42" i="44"/>
  <c r="AF42" i="44"/>
  <c r="AE42" i="44"/>
  <c r="AD42" i="44"/>
  <c r="AC42" i="44"/>
  <c r="AI41" i="44"/>
  <c r="AH41" i="44"/>
  <c r="AG41" i="44"/>
  <c r="AF41" i="44"/>
  <c r="AE41" i="44"/>
  <c r="AD41" i="44"/>
  <c r="AC41" i="44"/>
  <c r="AI40" i="44"/>
  <c r="AH40" i="44"/>
  <c r="AG40" i="44"/>
  <c r="AF40" i="44"/>
  <c r="AE40" i="44"/>
  <c r="AD40" i="44"/>
  <c r="AC40" i="44"/>
  <c r="AI39" i="44"/>
  <c r="AH39" i="44"/>
  <c r="AG39" i="44"/>
  <c r="AF39" i="44"/>
  <c r="AE39" i="44"/>
  <c r="AD39" i="44"/>
  <c r="AC39" i="44"/>
  <c r="AI38" i="44"/>
  <c r="AH38" i="44"/>
  <c r="AG38" i="44"/>
  <c r="AF38" i="44"/>
  <c r="AE38" i="44"/>
  <c r="AD38" i="44"/>
  <c r="AC38" i="44"/>
  <c r="AI37" i="44"/>
  <c r="AH37" i="44"/>
  <c r="AG37" i="44"/>
  <c r="AF37" i="44"/>
  <c r="AE37" i="44"/>
  <c r="AD37" i="44"/>
  <c r="AC37" i="44"/>
  <c r="AI36" i="44"/>
  <c r="AH36" i="44"/>
  <c r="AG36" i="44"/>
  <c r="AF36" i="44"/>
  <c r="AE36" i="44"/>
  <c r="AD36" i="44"/>
  <c r="AC36" i="44"/>
  <c r="AI35" i="44"/>
  <c r="AH35" i="44"/>
  <c r="AG35" i="44"/>
  <c r="AF35" i="44"/>
  <c r="AE35" i="44"/>
  <c r="AD35" i="44"/>
  <c r="AC35" i="44"/>
  <c r="AI29" i="44"/>
  <c r="AH29" i="44"/>
  <c r="AG29" i="44"/>
  <c r="AF29" i="44"/>
  <c r="AE29" i="44"/>
  <c r="AD29" i="44"/>
  <c r="AC29" i="44"/>
  <c r="AI28" i="44"/>
  <c r="AH28" i="44"/>
  <c r="AG28" i="44"/>
  <c r="AF28" i="44"/>
  <c r="AE28" i="44"/>
  <c r="AD28" i="44"/>
  <c r="AC28" i="44"/>
  <c r="AI27" i="44"/>
  <c r="AH27" i="44"/>
  <c r="AG27" i="44"/>
  <c r="AF27" i="44"/>
  <c r="AE27" i="44"/>
  <c r="AD27" i="44"/>
  <c r="AC27" i="44"/>
  <c r="AI26" i="44"/>
  <c r="AH26" i="44"/>
  <c r="AG26" i="44"/>
  <c r="AF26" i="44"/>
  <c r="AE26" i="44"/>
  <c r="AD26" i="44"/>
  <c r="AC26" i="44"/>
  <c r="AI25" i="44"/>
  <c r="AH25" i="44"/>
  <c r="AG25" i="44"/>
  <c r="AF25" i="44"/>
  <c r="AE25" i="44"/>
  <c r="AD25" i="44"/>
  <c r="AC25" i="44"/>
  <c r="AI24" i="44"/>
  <c r="AH24" i="44"/>
  <c r="AG24" i="44"/>
  <c r="AF24" i="44"/>
  <c r="AE24" i="44"/>
  <c r="AD24" i="44"/>
  <c r="AC24" i="44"/>
  <c r="AI23" i="44"/>
  <c r="AH23" i="44"/>
  <c r="AG23" i="44"/>
  <c r="AF23" i="44"/>
  <c r="AE23" i="44"/>
  <c r="AD23" i="44"/>
  <c r="AC23" i="44"/>
  <c r="AI22" i="44"/>
  <c r="AH22" i="44"/>
  <c r="AG22" i="44"/>
  <c r="AF22" i="44"/>
  <c r="AE22" i="44"/>
  <c r="AD22" i="44"/>
  <c r="AC22" i="44"/>
  <c r="AI21" i="44"/>
  <c r="AH21" i="44"/>
  <c r="AG21" i="44"/>
  <c r="AF21" i="44"/>
  <c r="AE21" i="44"/>
  <c r="AD21" i="44"/>
  <c r="AC21" i="44"/>
  <c r="AI20" i="44"/>
  <c r="AH20" i="44"/>
  <c r="AG20" i="44"/>
  <c r="AF20" i="44"/>
  <c r="AE20" i="44"/>
  <c r="AD20" i="44"/>
  <c r="AC20" i="44"/>
  <c r="AI19" i="44"/>
  <c r="AH19" i="44"/>
  <c r="AG19" i="44"/>
  <c r="AF19" i="44"/>
  <c r="AE19" i="44"/>
  <c r="AD19" i="44"/>
  <c r="AC19" i="44"/>
  <c r="AI18" i="44"/>
  <c r="AH18" i="44"/>
  <c r="AG18" i="44"/>
  <c r="AF18" i="44"/>
  <c r="AE18" i="44"/>
  <c r="AD18" i="44"/>
  <c r="AC18" i="44"/>
  <c r="AI17" i="44"/>
  <c r="AH17" i="44"/>
  <c r="AG17" i="44"/>
  <c r="AF17" i="44"/>
  <c r="AE17" i="44"/>
  <c r="AD17" i="44"/>
  <c r="AC17" i="44"/>
  <c r="AI16" i="44"/>
  <c r="AH16" i="44"/>
  <c r="AG16" i="44"/>
  <c r="AF16" i="44"/>
  <c r="AE16" i="44"/>
  <c r="AD16" i="44"/>
  <c r="AC16" i="44"/>
  <c r="AI15" i="44"/>
  <c r="AH15" i="44"/>
  <c r="AG15" i="44"/>
  <c r="AF15" i="44"/>
  <c r="AE15" i="44"/>
  <c r="AD15" i="44"/>
  <c r="AC15" i="44"/>
  <c r="AI14" i="44"/>
  <c r="AH14" i="44"/>
  <c r="AG14" i="44"/>
  <c r="AF14" i="44"/>
  <c r="AE14" i="44"/>
  <c r="AD14" i="44"/>
  <c r="AC14" i="44"/>
  <c r="AI13" i="44"/>
  <c r="AH13" i="44"/>
  <c r="AG13" i="44"/>
  <c r="AF13" i="44"/>
  <c r="AE13" i="44"/>
  <c r="AD13" i="44"/>
  <c r="AC13" i="44"/>
  <c r="AB13" i="44"/>
  <c r="AB14" i="44"/>
  <c r="AB15" i="44"/>
  <c r="AB16" i="44"/>
  <c r="AB17" i="44"/>
  <c r="AB18" i="44"/>
  <c r="AB19" i="44"/>
  <c r="AB20" i="44"/>
  <c r="AB21" i="44"/>
  <c r="AB22" i="44"/>
  <c r="AB23" i="44"/>
  <c r="AB24" i="44"/>
  <c r="AB25" i="44"/>
  <c r="AB26" i="44"/>
  <c r="AB27" i="44"/>
  <c r="AB28" i="44"/>
  <c r="AB29" i="44"/>
  <c r="M26" i="43"/>
  <c r="L26" i="43"/>
  <c r="K26" i="43"/>
  <c r="J26" i="43"/>
  <c r="I26" i="43"/>
  <c r="M25" i="43"/>
  <c r="L25" i="43"/>
  <c r="K25" i="43"/>
  <c r="J25" i="43"/>
  <c r="I25" i="43"/>
  <c r="M24" i="43"/>
  <c r="L24" i="43"/>
  <c r="K24" i="43"/>
  <c r="J24" i="43"/>
  <c r="I24" i="43"/>
  <c r="M23" i="43"/>
  <c r="L23" i="43"/>
  <c r="K23" i="43"/>
  <c r="J23" i="43"/>
  <c r="I23" i="43"/>
  <c r="M22" i="43"/>
  <c r="L22" i="43"/>
  <c r="K22" i="43"/>
  <c r="J22" i="43"/>
  <c r="I22" i="43"/>
  <c r="M21" i="43"/>
  <c r="L21" i="43"/>
  <c r="K21" i="43"/>
  <c r="J21" i="43"/>
  <c r="I21" i="43"/>
  <c r="M20" i="43"/>
  <c r="L20" i="43"/>
  <c r="K20" i="43"/>
  <c r="J20" i="43"/>
  <c r="I20" i="43"/>
  <c r="M19" i="43"/>
  <c r="L19" i="43"/>
  <c r="K19" i="43"/>
  <c r="J19" i="43"/>
  <c r="I19" i="43"/>
  <c r="M18" i="43"/>
  <c r="L18" i="43"/>
  <c r="K18" i="43"/>
  <c r="J18" i="43"/>
  <c r="I18" i="43"/>
  <c r="M17" i="43"/>
  <c r="L17" i="43"/>
  <c r="K17" i="43"/>
  <c r="J17" i="43"/>
  <c r="I17" i="43"/>
  <c r="M16" i="43"/>
  <c r="L16" i="43"/>
  <c r="K16" i="43"/>
  <c r="J16" i="43"/>
  <c r="I16" i="43"/>
  <c r="M15" i="43"/>
  <c r="L15" i="43"/>
  <c r="K15" i="43"/>
  <c r="J15" i="43"/>
  <c r="I15" i="43"/>
  <c r="M14" i="43"/>
  <c r="L14" i="43"/>
  <c r="K14" i="43"/>
  <c r="J14" i="43"/>
  <c r="I14" i="43"/>
  <c r="M13" i="43"/>
  <c r="L13" i="43"/>
  <c r="K13" i="43"/>
  <c r="J13" i="43"/>
  <c r="I13" i="43"/>
  <c r="M12" i="43"/>
  <c r="L12" i="43"/>
  <c r="K12" i="43"/>
  <c r="J12" i="43"/>
  <c r="I12" i="43"/>
  <c r="M11" i="43"/>
  <c r="L11" i="43"/>
  <c r="K11" i="43"/>
  <c r="J11" i="43"/>
  <c r="I11" i="43"/>
  <c r="M10" i="43"/>
  <c r="L10" i="43"/>
  <c r="K10" i="43"/>
  <c r="J10" i="43"/>
  <c r="I10" i="43"/>
  <c r="N5562" i="41"/>
  <c r="N5561" i="41"/>
  <c r="N5560" i="41"/>
  <c r="N5559" i="41"/>
  <c r="N5558" i="41"/>
  <c r="N5557" i="41"/>
  <c r="N5556" i="41"/>
  <c r="N5555" i="41"/>
  <c r="N5554" i="41"/>
  <c r="N5553" i="41"/>
  <c r="N5552" i="41"/>
  <c r="N5551" i="41"/>
  <c r="N5550" i="41"/>
  <c r="N5549" i="41"/>
  <c r="N5548" i="41"/>
  <c r="N5547" i="41"/>
  <c r="N5546" i="41"/>
  <c r="N5545" i="41"/>
  <c r="N5544" i="41"/>
  <c r="N5543" i="41"/>
  <c r="N5542" i="41"/>
  <c r="N5541" i="41"/>
  <c r="N5540" i="41"/>
  <c r="N5539" i="41"/>
  <c r="N5538" i="41"/>
  <c r="N5537" i="41"/>
  <c r="N5536" i="41"/>
  <c r="N5535" i="41"/>
  <c r="N5534" i="41"/>
  <c r="N5533" i="41"/>
  <c r="N5532" i="41"/>
  <c r="N5531" i="41"/>
  <c r="N5530" i="41"/>
  <c r="N5529" i="41"/>
  <c r="N5528" i="41"/>
  <c r="N5527" i="41"/>
  <c r="N5526" i="41"/>
  <c r="N5525" i="41"/>
  <c r="N5524" i="41"/>
  <c r="N5523" i="41"/>
  <c r="N5522" i="41"/>
  <c r="N5521" i="41"/>
  <c r="N5520" i="41"/>
  <c r="N5519" i="41"/>
  <c r="N5518" i="41"/>
  <c r="N5517" i="41"/>
  <c r="N5516" i="41"/>
  <c r="N5515" i="41"/>
  <c r="N5514" i="41"/>
  <c r="N5513" i="41"/>
  <c r="N5512" i="41"/>
  <c r="N5511" i="41"/>
  <c r="N5510" i="41"/>
  <c r="N5509" i="41"/>
  <c r="N5508" i="41"/>
  <c r="N5507" i="41"/>
  <c r="N5506" i="41"/>
  <c r="N5505" i="41"/>
  <c r="N5504" i="41"/>
  <c r="N5503" i="41"/>
  <c r="N5502" i="41"/>
  <c r="N5501" i="41"/>
  <c r="N5500" i="41"/>
  <c r="N5499" i="41"/>
  <c r="N5498" i="41"/>
  <c r="N5497" i="41"/>
  <c r="N5496" i="41"/>
  <c r="N5495" i="41"/>
  <c r="N5494" i="41"/>
  <c r="N5493" i="41"/>
  <c r="N5492" i="41"/>
  <c r="N5491" i="41"/>
  <c r="N5490" i="41"/>
  <c r="N5489" i="41"/>
  <c r="N5488" i="41"/>
  <c r="N5487" i="41"/>
  <c r="N5486" i="41"/>
  <c r="N5485" i="41"/>
  <c r="N5484" i="41"/>
  <c r="N5483" i="41"/>
  <c r="N5482" i="41"/>
  <c r="N5481" i="41"/>
  <c r="N5480" i="41"/>
  <c r="N5479" i="41"/>
  <c r="N5478" i="41"/>
  <c r="N5477" i="41"/>
  <c r="N5476" i="41"/>
  <c r="N5475" i="41"/>
  <c r="N5474" i="41"/>
  <c r="N5473" i="41"/>
  <c r="N5472" i="41"/>
  <c r="N5471" i="41"/>
  <c r="N5470" i="41"/>
  <c r="N5469" i="41"/>
  <c r="N5468" i="41"/>
  <c r="N5467" i="41"/>
  <c r="N5466" i="41"/>
  <c r="N5465" i="41"/>
  <c r="N5464" i="41"/>
  <c r="N5463" i="41"/>
  <c r="N5462" i="41"/>
  <c r="N5461" i="41"/>
  <c r="N5460" i="41"/>
  <c r="N5459" i="41"/>
  <c r="N5458" i="41"/>
  <c r="N5457" i="41"/>
  <c r="N5456" i="41"/>
  <c r="N5455" i="41"/>
  <c r="N5454" i="41"/>
  <c r="N5453" i="41"/>
  <c r="N5452" i="41"/>
  <c r="N5451" i="41"/>
  <c r="N5450" i="41"/>
  <c r="N5449" i="41"/>
  <c r="N5448" i="41"/>
  <c r="N5447" i="41"/>
  <c r="N5446" i="41"/>
  <c r="N5445" i="41"/>
  <c r="N5444" i="41"/>
  <c r="N5443" i="41"/>
  <c r="N5442" i="41"/>
  <c r="N5441" i="41"/>
  <c r="N5440" i="41"/>
  <c r="N5439" i="41"/>
  <c r="N5438" i="41"/>
  <c r="N5437" i="41"/>
  <c r="N5436" i="41"/>
  <c r="N5435" i="41"/>
  <c r="N5434" i="41"/>
  <c r="N5433" i="41"/>
  <c r="N5432" i="41"/>
  <c r="N5431" i="41"/>
  <c r="N5430" i="41"/>
  <c r="N5429" i="41"/>
  <c r="N5428" i="41"/>
  <c r="N5427" i="41"/>
  <c r="N5426" i="41"/>
  <c r="N5425" i="41"/>
  <c r="N5424" i="41"/>
  <c r="N5423" i="41"/>
  <c r="N5422" i="41"/>
  <c r="N5421" i="41"/>
  <c r="N5420" i="41"/>
  <c r="N5419" i="41"/>
  <c r="N5418" i="41"/>
  <c r="N5417" i="41"/>
  <c r="N5416" i="41"/>
  <c r="N5415" i="41"/>
  <c r="N5414" i="41"/>
  <c r="N5413" i="41"/>
  <c r="N5412" i="41"/>
  <c r="N5411" i="41"/>
  <c r="N5410" i="41"/>
  <c r="N5409" i="41"/>
  <c r="N5408" i="41"/>
  <c r="N5407" i="41"/>
  <c r="N5406" i="41"/>
  <c r="N5405" i="41"/>
  <c r="N5404" i="41"/>
  <c r="N5403" i="41"/>
  <c r="N5402" i="41"/>
  <c r="N5401" i="41"/>
  <c r="N5400" i="41"/>
  <c r="N5399" i="41"/>
  <c r="N5398" i="41"/>
  <c r="N5397" i="41"/>
  <c r="N5396" i="41"/>
  <c r="N5395" i="41"/>
  <c r="N5394" i="41"/>
  <c r="N5393" i="41"/>
  <c r="N5392" i="41"/>
  <c r="N5391" i="41"/>
  <c r="N5390" i="41"/>
  <c r="N5389" i="41"/>
  <c r="N5388" i="41"/>
  <c r="N5387" i="41"/>
  <c r="N5386" i="41"/>
  <c r="N5385" i="41"/>
  <c r="N5384" i="41"/>
  <c r="N5383" i="41"/>
  <c r="N5382" i="41"/>
  <c r="N5381" i="41"/>
  <c r="N5380" i="41"/>
  <c r="N5379" i="41"/>
  <c r="N5378" i="41"/>
  <c r="N5377" i="41"/>
  <c r="N5376" i="41"/>
  <c r="N5375" i="41"/>
  <c r="N5374" i="41"/>
  <c r="N5373" i="41"/>
  <c r="N5372" i="41"/>
  <c r="N5371" i="41"/>
  <c r="N5370" i="41"/>
  <c r="N5369" i="41"/>
  <c r="N5368" i="41"/>
  <c r="N5367" i="41"/>
  <c r="N5366" i="41"/>
  <c r="N5365" i="41"/>
  <c r="N5364" i="41"/>
  <c r="N5363" i="41"/>
  <c r="N5362" i="41"/>
  <c r="N5361" i="41"/>
  <c r="N5360" i="41"/>
  <c r="N5359" i="41"/>
  <c r="N5358" i="41"/>
  <c r="N5357" i="41"/>
  <c r="N5356" i="41"/>
  <c r="N5355" i="41"/>
  <c r="N5354" i="41"/>
  <c r="N5353" i="41"/>
  <c r="N5352" i="41"/>
  <c r="N5351" i="41"/>
  <c r="N5350" i="41"/>
  <c r="N5349" i="41"/>
  <c r="N5348" i="41"/>
  <c r="N5347" i="41"/>
  <c r="N5346" i="41"/>
  <c r="N5345" i="41"/>
  <c r="N5344" i="41"/>
  <c r="N5343" i="41"/>
  <c r="N5342" i="41"/>
  <c r="N5341" i="41"/>
  <c r="N5340" i="41"/>
  <c r="N5339" i="41"/>
  <c r="N5338" i="41"/>
  <c r="N5337" i="41"/>
  <c r="N5336" i="41"/>
  <c r="N5335" i="41"/>
  <c r="N5334" i="41"/>
  <c r="N5333" i="41"/>
  <c r="N5332" i="41"/>
  <c r="N5331" i="41"/>
  <c r="N5330" i="41"/>
  <c r="N5329" i="41"/>
  <c r="N5328" i="41"/>
  <c r="N5327" i="41"/>
  <c r="N5326" i="41"/>
  <c r="N5325" i="41"/>
  <c r="N5324" i="41"/>
  <c r="N5323" i="41"/>
  <c r="N5322" i="41"/>
  <c r="N5321" i="41"/>
  <c r="N5320" i="41"/>
  <c r="N5319" i="41"/>
  <c r="N5318" i="41"/>
  <c r="N5317" i="41"/>
  <c r="N5316" i="41"/>
  <c r="N5315" i="41"/>
  <c r="N5314" i="41"/>
  <c r="N5313" i="41"/>
  <c r="N5312" i="41"/>
  <c r="N5311" i="41"/>
  <c r="N5310" i="41"/>
  <c r="N5309" i="41"/>
  <c r="N5308" i="41"/>
  <c r="N5307" i="41"/>
  <c r="N5306" i="41"/>
  <c r="N5305" i="41"/>
  <c r="N5304" i="41"/>
  <c r="N5303" i="41"/>
  <c r="N5302" i="41"/>
  <c r="N5301" i="41"/>
  <c r="N5300" i="41"/>
  <c r="N5299" i="41"/>
  <c r="N5298" i="41"/>
  <c r="N5297" i="41"/>
  <c r="N5296" i="41"/>
  <c r="N5295" i="41"/>
  <c r="N5294" i="41"/>
  <c r="N5293" i="41"/>
  <c r="N5292" i="41"/>
  <c r="N5291" i="41"/>
  <c r="N5290" i="41"/>
  <c r="N5289" i="41"/>
  <c r="N5288" i="41"/>
  <c r="N5287" i="41"/>
  <c r="N5286" i="41"/>
  <c r="N5285" i="41"/>
  <c r="N5284" i="41"/>
  <c r="N5283" i="41"/>
  <c r="N5282" i="41"/>
  <c r="N5281" i="41"/>
  <c r="N5280" i="41"/>
  <c r="N5279" i="41"/>
  <c r="N5278" i="41"/>
  <c r="N5277" i="41"/>
  <c r="N5276" i="41"/>
  <c r="N5275" i="41"/>
  <c r="N5274" i="41"/>
  <c r="N5273" i="41"/>
  <c r="N5272" i="41"/>
  <c r="N5271" i="41"/>
  <c r="N5270" i="41"/>
  <c r="N5269" i="41"/>
  <c r="N5268" i="41"/>
  <c r="N5267" i="41"/>
  <c r="N5266" i="41"/>
  <c r="N5265" i="41"/>
  <c r="N5264" i="41"/>
  <c r="N5263" i="41"/>
  <c r="N5262" i="41"/>
  <c r="N5261" i="41"/>
  <c r="N5260" i="41"/>
  <c r="N5259" i="41"/>
  <c r="N5258" i="41"/>
  <c r="N5257" i="41"/>
  <c r="N5256" i="41"/>
  <c r="N5255" i="41"/>
  <c r="N5254" i="41"/>
  <c r="N5253" i="41"/>
  <c r="N5252" i="41"/>
  <c r="N5251" i="41"/>
  <c r="N5250" i="41"/>
  <c r="N5249" i="41"/>
  <c r="N5248" i="41"/>
  <c r="N5247" i="41"/>
  <c r="N5246" i="41"/>
  <c r="N5245" i="41"/>
  <c r="N5244" i="41"/>
  <c r="N5243" i="41"/>
  <c r="N5242" i="41"/>
  <c r="N5241" i="41"/>
  <c r="N5240" i="41"/>
  <c r="N5239" i="41"/>
  <c r="N5238" i="41"/>
  <c r="N5237" i="41"/>
  <c r="N5236" i="41"/>
  <c r="N5235" i="41"/>
  <c r="N5234" i="41"/>
  <c r="N5233" i="41"/>
  <c r="N5232" i="41"/>
  <c r="N5231" i="41"/>
  <c r="N5230" i="41"/>
  <c r="N5229" i="41"/>
  <c r="N5228" i="41"/>
  <c r="N5227" i="41"/>
  <c r="N5226" i="41"/>
  <c r="N5225" i="41"/>
  <c r="N5224" i="41"/>
  <c r="N5223" i="41"/>
  <c r="N5222" i="41"/>
  <c r="N5221" i="41"/>
  <c r="N5220" i="41"/>
  <c r="N5219" i="41"/>
  <c r="N5218" i="41"/>
  <c r="N5217" i="41"/>
  <c r="N5216" i="41"/>
  <c r="N5215" i="41"/>
  <c r="N5214" i="41"/>
  <c r="N5213" i="41"/>
  <c r="N5212" i="41"/>
  <c r="N5211" i="41"/>
  <c r="N5210" i="41"/>
  <c r="N5209" i="41"/>
  <c r="N5208" i="41"/>
  <c r="N5207" i="41"/>
  <c r="N5206" i="41"/>
  <c r="N5205" i="41"/>
  <c r="N5204" i="41"/>
  <c r="N5203" i="41"/>
  <c r="N5202" i="41"/>
  <c r="N5201" i="41"/>
  <c r="N5200" i="41"/>
  <c r="N5199" i="41"/>
  <c r="N5198" i="41"/>
  <c r="N5197" i="41"/>
  <c r="N5196" i="41"/>
  <c r="N5195" i="41"/>
  <c r="N5194" i="41"/>
  <c r="N5193" i="41"/>
  <c r="N5192" i="41"/>
  <c r="N5191" i="41"/>
  <c r="N5190" i="41"/>
  <c r="N5189" i="41"/>
  <c r="N5188" i="41"/>
  <c r="N5187" i="41"/>
  <c r="N5186" i="41"/>
  <c r="N5185" i="41"/>
  <c r="N5184" i="41"/>
  <c r="N5183" i="41"/>
  <c r="N5182" i="41"/>
  <c r="N5181" i="41"/>
  <c r="N5180" i="41"/>
  <c r="N5179" i="41"/>
  <c r="N5178" i="41"/>
  <c r="N5177" i="41"/>
  <c r="N5176" i="41"/>
  <c r="N5175" i="41"/>
  <c r="N5174" i="41"/>
  <c r="N5173" i="41"/>
  <c r="N5172" i="41"/>
  <c r="N5171" i="41"/>
  <c r="N5170" i="41"/>
  <c r="N5169" i="41"/>
  <c r="N5168" i="41"/>
  <c r="N5167" i="41"/>
  <c r="N5166" i="41"/>
  <c r="N5165" i="41"/>
  <c r="N5164" i="41"/>
  <c r="N5163" i="41"/>
  <c r="N5162" i="41"/>
  <c r="N5161" i="41"/>
  <c r="N5160" i="41"/>
  <c r="N5159" i="41"/>
  <c r="N5158" i="41"/>
  <c r="N5157" i="41"/>
  <c r="N5156" i="41"/>
  <c r="N5155" i="41"/>
  <c r="N5154" i="41"/>
  <c r="N5153" i="41"/>
  <c r="N5152" i="41"/>
  <c r="N5151" i="41"/>
  <c r="N5150" i="41"/>
  <c r="N5149" i="41"/>
  <c r="N5148" i="41"/>
  <c r="N5147" i="41"/>
  <c r="N5146" i="41"/>
  <c r="N5145" i="41"/>
  <c r="N5144" i="41"/>
  <c r="N5143" i="41"/>
  <c r="N5142" i="41"/>
  <c r="N5141" i="41"/>
  <c r="N5140" i="41"/>
  <c r="N5139" i="41"/>
  <c r="N5138" i="41"/>
  <c r="N5137" i="41"/>
  <c r="N5136" i="41"/>
  <c r="N5135" i="41"/>
  <c r="N5134" i="41"/>
  <c r="N5133" i="41"/>
  <c r="N5132" i="41"/>
  <c r="N5131" i="41"/>
  <c r="N5130" i="41"/>
  <c r="N5129" i="41"/>
  <c r="N5128" i="41"/>
  <c r="N5127" i="41"/>
  <c r="N5126" i="41"/>
  <c r="N5125" i="41"/>
  <c r="N5124" i="41"/>
  <c r="N5123" i="41"/>
  <c r="N5122" i="41"/>
  <c r="N5121" i="41"/>
  <c r="N5120" i="41"/>
  <c r="N5119" i="41"/>
  <c r="N5118" i="41"/>
  <c r="N5117" i="41"/>
  <c r="N5116" i="41"/>
  <c r="N5115" i="41"/>
  <c r="N5114" i="41"/>
  <c r="N5113" i="41"/>
  <c r="N5112" i="41"/>
  <c r="N5111" i="41"/>
  <c r="N5110" i="41"/>
  <c r="N5109" i="41"/>
  <c r="N5108" i="41"/>
  <c r="N5107" i="41"/>
  <c r="N5106" i="41"/>
  <c r="N5105" i="41"/>
  <c r="N5104" i="41"/>
  <c r="N5103" i="41"/>
  <c r="N5102" i="41"/>
  <c r="N5101" i="41"/>
  <c r="N5100" i="41"/>
  <c r="N5099" i="41"/>
  <c r="N5098" i="41"/>
  <c r="N5097" i="41"/>
  <c r="N5096" i="41"/>
  <c r="N5095" i="41"/>
  <c r="N5094" i="41"/>
  <c r="N5093" i="41"/>
  <c r="N5092" i="41"/>
  <c r="N5091" i="41"/>
  <c r="N5090" i="41"/>
  <c r="N5089" i="41"/>
  <c r="N5088" i="41"/>
  <c r="N5087" i="41"/>
  <c r="N5086" i="41"/>
  <c r="N5085" i="41"/>
  <c r="N5084" i="41"/>
  <c r="N5083" i="41"/>
  <c r="N5082" i="41"/>
  <c r="N5081" i="41"/>
  <c r="N5080" i="41"/>
  <c r="N5079" i="41"/>
  <c r="N5078" i="41"/>
  <c r="N5077" i="41"/>
  <c r="N5076" i="41"/>
  <c r="N5075" i="41"/>
  <c r="N5074" i="41"/>
  <c r="N5073" i="41"/>
  <c r="N5072" i="41"/>
  <c r="N5071" i="41"/>
  <c r="N5070" i="41"/>
  <c r="N5069" i="41"/>
  <c r="N5068" i="41"/>
  <c r="N5067" i="41"/>
  <c r="N5066" i="41"/>
  <c r="N5065" i="41"/>
  <c r="N5064" i="41"/>
  <c r="N5063" i="41"/>
  <c r="N5062" i="41"/>
  <c r="N5061" i="41"/>
  <c r="N5060" i="41"/>
  <c r="N5059" i="41"/>
  <c r="N5058" i="41"/>
  <c r="N5057" i="41"/>
  <c r="N5056" i="41"/>
  <c r="N5055" i="41"/>
  <c r="N5054" i="41"/>
  <c r="N5053" i="41"/>
  <c r="N5052" i="41"/>
  <c r="N5051" i="41"/>
  <c r="N5050" i="41"/>
  <c r="N5049" i="41"/>
  <c r="N5048" i="41"/>
  <c r="N5047" i="41"/>
  <c r="N5046" i="41"/>
  <c r="N5045" i="41"/>
  <c r="N5044" i="41"/>
  <c r="N5043" i="41"/>
  <c r="N5042" i="41"/>
  <c r="N5041" i="41"/>
  <c r="N5040" i="41"/>
  <c r="N5039" i="41"/>
  <c r="N5038" i="41"/>
  <c r="N5037" i="41"/>
  <c r="N5036" i="41"/>
  <c r="N5035" i="41"/>
  <c r="N5034" i="41"/>
  <c r="N5033" i="41"/>
  <c r="N5032" i="41"/>
  <c r="N5031" i="41"/>
  <c r="N5030" i="41"/>
  <c r="N5029" i="41"/>
  <c r="N5028" i="41"/>
  <c r="N5027" i="41"/>
  <c r="N5026" i="41"/>
  <c r="N5025" i="41"/>
  <c r="N5024" i="41"/>
  <c r="N5023" i="41"/>
  <c r="N5022" i="41"/>
  <c r="N5021" i="41"/>
  <c r="N5020" i="41"/>
  <c r="N5019" i="41"/>
  <c r="N5018" i="41"/>
  <c r="N5017" i="41"/>
  <c r="N5016" i="41"/>
  <c r="N5015" i="41"/>
  <c r="N5014" i="41"/>
  <c r="N5013" i="41"/>
  <c r="N5012" i="41"/>
  <c r="N5011" i="41"/>
  <c r="N5010" i="41"/>
  <c r="N5009" i="41"/>
  <c r="N5008" i="41"/>
  <c r="N5007" i="41"/>
  <c r="N5006" i="41"/>
  <c r="N5005" i="41"/>
  <c r="N5004" i="41"/>
  <c r="N5003" i="41"/>
  <c r="N5002" i="41"/>
  <c r="N5001" i="41"/>
  <c r="N5000" i="41"/>
  <c r="N4999" i="41"/>
  <c r="N4998" i="41"/>
  <c r="N4997" i="41"/>
  <c r="N4996" i="41"/>
  <c r="N4995" i="41"/>
  <c r="N4994" i="41"/>
  <c r="N4993" i="41"/>
  <c r="N4992" i="41"/>
  <c r="N4991" i="41"/>
  <c r="N4990" i="41"/>
  <c r="N4989" i="41"/>
  <c r="N4988" i="41"/>
  <c r="N4987" i="41"/>
  <c r="N4986" i="41"/>
  <c r="N4985" i="41"/>
  <c r="N4984" i="41"/>
  <c r="N4983" i="41"/>
  <c r="N4982" i="41"/>
  <c r="N4981" i="41"/>
  <c r="N4980" i="41"/>
  <c r="N4979" i="41"/>
  <c r="N4978" i="41"/>
  <c r="N4977" i="41"/>
  <c r="N4976" i="41"/>
  <c r="N4975" i="41"/>
  <c r="N4974" i="41"/>
  <c r="N4973" i="41"/>
  <c r="N4972" i="41"/>
  <c r="N4971" i="41"/>
  <c r="N4970" i="41"/>
  <c r="N4969" i="41"/>
  <c r="N4968" i="41"/>
  <c r="N4967" i="41"/>
  <c r="N4966" i="41"/>
  <c r="N4965" i="41"/>
  <c r="N4964" i="41"/>
  <c r="N4963" i="41"/>
  <c r="N4962" i="41"/>
  <c r="N4961" i="41"/>
  <c r="N4960" i="41"/>
  <c r="N4959" i="41"/>
  <c r="N4958" i="41"/>
  <c r="N4957" i="41"/>
  <c r="N4956" i="41"/>
  <c r="N4955" i="41"/>
  <c r="N4954" i="41"/>
  <c r="N4953" i="41"/>
  <c r="N4952" i="41"/>
  <c r="N4951" i="41"/>
  <c r="N4950" i="41"/>
  <c r="N4949" i="41"/>
  <c r="N4948" i="41"/>
  <c r="N4947" i="41"/>
  <c r="N4946" i="41"/>
  <c r="N4945" i="41"/>
  <c r="N4944" i="41"/>
  <c r="N4943" i="41"/>
  <c r="N4942" i="41"/>
  <c r="N4941" i="41"/>
  <c r="N4940" i="41"/>
  <c r="N4939" i="41"/>
  <c r="N4938" i="41"/>
  <c r="N4937" i="41"/>
  <c r="N4936" i="41"/>
  <c r="N4935" i="41"/>
  <c r="N4934" i="41"/>
  <c r="N4933" i="41"/>
  <c r="N4932" i="41"/>
  <c r="N4931" i="41"/>
  <c r="N4930" i="41"/>
  <c r="N4929" i="41"/>
  <c r="N4928" i="41"/>
  <c r="N4927" i="41"/>
  <c r="N4926" i="41"/>
  <c r="N4925" i="41"/>
  <c r="N4924" i="41"/>
  <c r="N4923" i="41"/>
  <c r="N4922" i="41"/>
  <c r="N4921" i="41"/>
  <c r="N4920" i="41"/>
  <c r="N4919" i="41"/>
  <c r="N4918" i="41"/>
  <c r="N4917" i="41"/>
  <c r="N4916" i="41"/>
  <c r="N4915" i="41"/>
  <c r="N4914" i="41"/>
  <c r="N4913" i="41"/>
  <c r="N4912" i="41"/>
  <c r="N4911" i="41"/>
  <c r="N4910" i="41"/>
  <c r="N4909" i="41"/>
  <c r="N4908" i="41"/>
  <c r="N4907" i="41"/>
  <c r="N4906" i="41"/>
  <c r="N4905" i="41"/>
  <c r="N4904" i="41"/>
  <c r="N4903" i="41"/>
  <c r="N4902" i="41"/>
  <c r="N4901" i="41"/>
  <c r="N4900" i="41"/>
  <c r="N4899" i="41"/>
  <c r="N4898" i="41"/>
  <c r="N4897" i="41"/>
  <c r="N4896" i="41"/>
  <c r="N4895" i="41"/>
  <c r="N4894" i="41"/>
  <c r="N4893" i="41"/>
  <c r="N4892" i="41"/>
  <c r="N4891" i="41"/>
  <c r="N4890" i="41"/>
  <c r="N4889" i="41"/>
  <c r="N4888" i="41"/>
  <c r="N4887" i="41"/>
  <c r="N4886" i="41"/>
  <c r="N4885" i="41"/>
  <c r="N4884" i="41"/>
  <c r="N4883" i="41"/>
  <c r="N4882" i="41"/>
  <c r="N4881" i="41"/>
  <c r="N4880" i="41"/>
  <c r="N4879" i="41"/>
  <c r="N4878" i="41"/>
  <c r="N4877" i="41"/>
  <c r="N4876" i="41"/>
  <c r="N4875" i="41"/>
  <c r="N4874" i="41"/>
  <c r="N4873" i="41"/>
  <c r="N4872" i="41"/>
  <c r="N4871" i="41"/>
  <c r="N4870" i="41"/>
  <c r="N4869" i="41"/>
  <c r="N4868" i="41"/>
  <c r="N4867" i="41"/>
  <c r="N4866" i="41"/>
  <c r="N4865" i="41"/>
  <c r="N4864" i="41"/>
  <c r="N4863" i="41"/>
  <c r="N4862" i="41"/>
  <c r="N4861" i="41"/>
  <c r="N4860" i="41"/>
  <c r="N4859" i="41"/>
  <c r="N4858" i="41"/>
  <c r="N4857" i="41"/>
  <c r="N4856" i="41"/>
  <c r="N4855" i="41"/>
  <c r="N4854" i="41"/>
  <c r="N4853" i="41"/>
  <c r="N4852" i="41"/>
  <c r="N4851" i="41"/>
  <c r="N4850" i="41"/>
  <c r="N4849" i="41"/>
  <c r="N4848" i="41"/>
  <c r="N4847" i="41"/>
  <c r="N4846" i="41"/>
  <c r="N4845" i="41"/>
  <c r="N4844" i="41"/>
  <c r="N4843" i="41"/>
  <c r="N4842" i="41"/>
  <c r="N4841" i="41"/>
  <c r="N4840" i="41"/>
  <c r="N4839" i="41"/>
  <c r="N4838" i="41"/>
  <c r="N4837" i="41"/>
  <c r="N4836" i="41"/>
  <c r="N4835" i="41"/>
  <c r="N4834" i="41"/>
  <c r="N4833" i="41"/>
  <c r="N4832" i="41"/>
  <c r="N4831" i="41"/>
  <c r="N4830" i="41"/>
  <c r="N4829" i="41"/>
  <c r="N4828" i="41"/>
  <c r="N4827" i="41"/>
  <c r="N4826" i="41"/>
  <c r="N4825" i="41"/>
  <c r="N4824" i="41"/>
  <c r="N4823" i="41"/>
  <c r="N4822" i="41"/>
  <c r="N4821" i="41"/>
  <c r="N4820" i="41"/>
  <c r="N4819" i="41"/>
  <c r="N4818" i="41"/>
  <c r="N4817" i="41"/>
  <c r="N4816" i="41"/>
  <c r="N4815" i="41"/>
  <c r="N4814" i="41"/>
  <c r="N4813" i="41"/>
  <c r="N4812" i="41"/>
  <c r="N4811" i="41"/>
  <c r="N4810" i="41"/>
  <c r="N4809" i="41"/>
  <c r="N4808" i="41"/>
  <c r="N4807" i="41"/>
  <c r="N4806" i="41"/>
  <c r="N4805" i="41"/>
  <c r="N4804" i="41"/>
  <c r="N4803" i="41"/>
  <c r="N4802" i="41"/>
  <c r="N4801" i="41"/>
  <c r="N4800" i="41"/>
  <c r="N4799" i="41"/>
  <c r="N4798" i="41"/>
  <c r="N4797" i="41"/>
  <c r="N4796" i="41"/>
  <c r="N4795" i="41"/>
  <c r="N4794" i="41"/>
  <c r="N4793" i="41"/>
  <c r="N4792" i="41"/>
  <c r="N4791" i="41"/>
  <c r="N4790" i="41"/>
  <c r="N4789" i="41"/>
  <c r="N4788" i="41"/>
  <c r="N4787" i="41"/>
  <c r="N4786" i="41"/>
  <c r="N4785" i="41"/>
  <c r="N4784" i="41"/>
  <c r="N4783" i="41"/>
  <c r="N4782" i="41"/>
  <c r="N4781" i="41"/>
  <c r="N4780" i="41"/>
  <c r="N4779" i="41"/>
  <c r="N4778" i="41"/>
  <c r="N4777" i="41"/>
  <c r="N4776" i="41"/>
  <c r="N4775" i="41"/>
  <c r="N4774" i="41"/>
  <c r="N4773" i="41"/>
  <c r="N4772" i="41"/>
  <c r="N4771" i="41"/>
  <c r="N4770" i="41"/>
  <c r="N4769" i="41"/>
  <c r="N4768" i="41"/>
  <c r="N4767" i="41"/>
  <c r="N4766" i="41"/>
  <c r="N4765" i="41"/>
  <c r="N4764" i="41"/>
  <c r="N4763" i="41"/>
  <c r="N4762" i="41"/>
  <c r="N4761" i="41"/>
  <c r="N4760" i="41"/>
  <c r="N4759" i="41"/>
  <c r="N4758" i="41"/>
  <c r="N4757" i="41"/>
  <c r="N4756" i="41"/>
  <c r="N4755" i="41"/>
  <c r="N4754" i="41"/>
  <c r="N4753" i="41"/>
  <c r="N4752" i="41"/>
  <c r="N4751" i="41"/>
  <c r="N4750" i="41"/>
  <c r="N4749" i="41"/>
  <c r="N4748" i="41"/>
  <c r="N4747" i="41"/>
  <c r="N4746" i="41"/>
  <c r="N4745" i="41"/>
  <c r="N4744" i="41"/>
  <c r="N4743" i="41"/>
  <c r="N4742" i="41"/>
  <c r="N4741" i="41"/>
  <c r="N4740" i="41"/>
  <c r="N4739" i="41"/>
  <c r="N4738" i="41"/>
  <c r="N4737" i="41"/>
  <c r="N4736" i="41"/>
  <c r="N4735" i="41"/>
  <c r="N4734" i="41"/>
  <c r="N4733" i="41"/>
  <c r="N4732" i="41"/>
  <c r="N4731" i="41"/>
  <c r="N4730" i="41"/>
  <c r="N4729" i="41"/>
  <c r="N4728" i="41"/>
  <c r="N4727" i="41"/>
  <c r="N4726" i="41"/>
  <c r="N4725" i="41"/>
  <c r="N4724" i="41"/>
  <c r="N4723" i="41"/>
  <c r="N4722" i="41"/>
  <c r="N4721" i="41"/>
  <c r="N4720" i="41"/>
  <c r="N4719" i="41"/>
  <c r="N4718" i="41"/>
  <c r="N4717" i="41"/>
  <c r="N4716" i="41"/>
  <c r="N4715" i="41"/>
  <c r="N4714" i="41"/>
  <c r="N4713" i="41"/>
  <c r="N4712" i="41"/>
  <c r="N4711" i="41"/>
  <c r="N4710" i="41"/>
  <c r="N4709" i="41"/>
  <c r="N4708" i="41"/>
  <c r="N4707" i="41"/>
  <c r="N4706" i="41"/>
  <c r="N4705" i="41"/>
  <c r="N4704" i="41"/>
  <c r="N4703" i="41"/>
  <c r="N4702" i="41"/>
  <c r="N4701" i="41"/>
  <c r="N4700" i="41"/>
  <c r="N4699" i="41"/>
  <c r="N4698" i="41"/>
  <c r="N4697" i="41"/>
  <c r="N4696" i="41"/>
  <c r="N4695" i="41"/>
  <c r="N4694" i="41"/>
  <c r="N4693" i="41"/>
  <c r="N4692" i="41"/>
  <c r="N4691" i="41"/>
  <c r="N4690" i="41"/>
  <c r="N4689" i="41"/>
  <c r="N4688" i="41"/>
  <c r="N4687" i="41"/>
  <c r="N4686" i="41"/>
  <c r="N4685" i="41"/>
  <c r="N4684" i="41"/>
  <c r="N4683" i="41"/>
  <c r="N4682" i="41"/>
  <c r="N4681" i="41"/>
  <c r="N4680" i="41"/>
  <c r="N4679" i="41"/>
  <c r="N4678" i="41"/>
  <c r="N4677" i="41"/>
  <c r="N4676" i="41"/>
  <c r="N4675" i="41"/>
  <c r="N4674" i="41"/>
  <c r="N4673" i="41"/>
  <c r="N4672" i="41"/>
  <c r="N4671" i="41"/>
  <c r="N4670" i="41"/>
  <c r="N4669" i="41"/>
  <c r="N4668" i="41"/>
  <c r="N4667" i="41"/>
  <c r="N4666" i="41"/>
  <c r="N4665" i="41"/>
  <c r="N4664" i="41"/>
  <c r="N4663" i="41"/>
  <c r="N4662" i="41"/>
  <c r="N4661" i="41"/>
  <c r="N4660" i="41"/>
  <c r="N4659" i="41"/>
  <c r="N4658" i="41"/>
  <c r="N4657" i="41"/>
  <c r="N4656" i="41"/>
  <c r="N4655" i="41"/>
  <c r="N4654" i="41"/>
  <c r="N4653" i="41"/>
  <c r="N4652" i="41"/>
  <c r="N4651" i="41"/>
  <c r="N4650" i="41"/>
  <c r="N4649" i="41"/>
  <c r="N4648" i="41"/>
  <c r="N4647" i="41"/>
  <c r="N4646" i="41"/>
  <c r="N4645" i="41"/>
  <c r="N4644" i="41"/>
  <c r="N4643" i="41"/>
  <c r="N4642" i="41"/>
  <c r="N4641" i="41"/>
  <c r="N4640" i="41"/>
  <c r="N4639" i="41"/>
  <c r="N4638" i="41"/>
  <c r="N4637" i="41"/>
  <c r="N4636" i="41"/>
  <c r="N4635" i="41"/>
  <c r="N4634" i="41"/>
  <c r="N4633" i="41"/>
  <c r="N4632" i="41"/>
  <c r="N4631" i="41"/>
  <c r="N4630" i="41"/>
  <c r="N4629" i="41"/>
  <c r="N4628" i="41"/>
  <c r="N4627" i="41"/>
  <c r="N4626" i="41"/>
  <c r="N4625" i="41"/>
  <c r="N4624" i="41"/>
  <c r="N4623" i="41"/>
  <c r="N4622" i="41"/>
  <c r="N4621" i="41"/>
  <c r="N4620" i="41"/>
  <c r="N4619" i="41"/>
  <c r="N4618" i="41"/>
  <c r="N4617" i="41"/>
  <c r="N4616" i="41"/>
  <c r="N4615" i="41"/>
  <c r="N4614" i="41"/>
  <c r="N4613" i="41"/>
  <c r="N4612" i="41"/>
  <c r="N4611" i="41"/>
  <c r="N4610" i="41"/>
  <c r="N4609" i="41"/>
  <c r="N4608" i="41"/>
  <c r="N4607" i="41"/>
  <c r="N4606" i="41"/>
  <c r="N4605" i="41"/>
  <c r="N4604" i="41"/>
  <c r="N4603" i="41"/>
  <c r="N4602" i="41"/>
  <c r="N4601" i="41"/>
  <c r="N4600" i="41"/>
  <c r="N4599" i="41"/>
  <c r="N4598" i="41"/>
  <c r="N4597" i="41"/>
  <c r="N4596" i="41"/>
  <c r="N4595" i="41"/>
  <c r="N4594" i="41"/>
  <c r="N4593" i="41"/>
  <c r="N4592" i="41"/>
  <c r="N4591" i="41"/>
  <c r="N4590" i="41"/>
  <c r="N4589" i="41"/>
  <c r="N4588" i="41"/>
  <c r="N4587" i="41"/>
  <c r="N4586" i="41"/>
  <c r="N4585" i="41"/>
  <c r="N4584" i="41"/>
  <c r="N4583" i="41"/>
  <c r="N4582" i="41"/>
  <c r="N4581" i="41"/>
  <c r="N4580" i="41"/>
  <c r="N4579" i="41"/>
  <c r="N4578" i="41"/>
  <c r="N4577" i="41"/>
  <c r="N4576" i="41"/>
  <c r="N4575" i="41"/>
  <c r="N4574" i="41"/>
  <c r="N4573" i="41"/>
  <c r="N4572" i="41"/>
  <c r="N4571" i="41"/>
  <c r="N4570" i="41"/>
  <c r="N4569" i="41"/>
  <c r="N4568" i="41"/>
  <c r="N4567" i="41"/>
  <c r="N4566" i="41"/>
  <c r="N4565" i="41"/>
  <c r="N4564" i="41"/>
  <c r="N4563" i="41"/>
  <c r="N4562" i="41"/>
  <c r="N4561" i="41"/>
  <c r="N4560" i="41"/>
  <c r="N4559" i="41"/>
  <c r="N4558" i="41"/>
  <c r="N4557" i="41"/>
  <c r="N4556" i="41"/>
  <c r="N4555" i="41"/>
  <c r="N4554" i="41"/>
  <c r="N4553" i="41"/>
  <c r="N4552" i="41"/>
  <c r="N4551" i="41"/>
  <c r="N4550" i="41"/>
  <c r="N4549" i="41"/>
  <c r="N4548" i="41"/>
  <c r="N4547" i="41"/>
  <c r="N4546" i="41"/>
  <c r="N4545" i="41"/>
  <c r="N4544" i="41"/>
  <c r="N4543" i="41"/>
  <c r="N4542" i="41"/>
  <c r="N4541" i="41"/>
  <c r="N4540" i="41"/>
  <c r="N4539" i="41"/>
  <c r="N4538" i="41"/>
  <c r="N4537" i="41"/>
  <c r="N4536" i="41"/>
  <c r="N4535" i="41"/>
  <c r="N4534" i="41"/>
  <c r="N4533" i="41"/>
  <c r="N4532" i="41"/>
  <c r="N4531" i="41"/>
  <c r="N4530" i="41"/>
  <c r="N4529" i="41"/>
  <c r="N4528" i="41"/>
  <c r="N4527" i="41"/>
  <c r="N4526" i="41"/>
  <c r="N4525" i="41"/>
  <c r="N4524" i="41"/>
  <c r="N4523" i="41"/>
  <c r="N4522" i="41"/>
  <c r="N4521" i="41"/>
  <c r="N4520" i="41"/>
  <c r="N4519" i="41"/>
  <c r="N4518" i="41"/>
  <c r="N4517" i="41"/>
  <c r="N4516" i="41"/>
  <c r="N4515" i="41"/>
  <c r="N4514" i="41"/>
  <c r="N4513" i="41"/>
  <c r="N4512" i="41"/>
  <c r="N4511" i="41"/>
  <c r="N4510" i="41"/>
  <c r="N4509" i="41"/>
  <c r="N4508" i="41"/>
  <c r="N4507" i="41"/>
  <c r="N4506" i="41"/>
  <c r="N4505" i="41"/>
  <c r="N4504" i="41"/>
  <c r="N4503" i="41"/>
  <c r="N4502" i="41"/>
  <c r="N4501" i="41"/>
  <c r="N4500" i="41"/>
  <c r="N4499" i="41"/>
  <c r="N4498" i="41"/>
  <c r="N4497" i="41"/>
  <c r="N4496" i="41"/>
  <c r="N4495" i="41"/>
  <c r="N4494" i="41"/>
  <c r="N4493" i="41"/>
  <c r="N4492" i="41"/>
  <c r="N4491" i="41"/>
  <c r="N4490" i="41"/>
  <c r="N4489" i="41"/>
  <c r="N4488" i="41"/>
  <c r="N4487" i="41"/>
  <c r="N4486" i="41"/>
  <c r="N4485" i="41"/>
  <c r="N4484" i="41"/>
  <c r="N4483" i="41"/>
  <c r="N4482" i="41"/>
  <c r="N4481" i="41"/>
  <c r="N4480" i="41"/>
  <c r="N4479" i="41"/>
  <c r="N4478" i="41"/>
  <c r="N4477" i="41"/>
  <c r="N4476" i="41"/>
  <c r="N4475" i="41"/>
  <c r="N4474" i="41"/>
  <c r="N4473" i="41"/>
  <c r="N4472" i="41"/>
  <c r="N4471" i="41"/>
  <c r="N4470" i="41"/>
  <c r="N4469" i="41"/>
  <c r="N4468" i="41"/>
  <c r="N4467" i="41"/>
  <c r="N4466" i="41"/>
  <c r="N4465" i="41"/>
  <c r="N4464" i="41"/>
  <c r="N4463" i="41"/>
  <c r="N4462" i="41"/>
  <c r="N4461" i="41"/>
  <c r="N4460" i="41"/>
  <c r="N4459" i="41"/>
  <c r="N4458" i="41"/>
  <c r="N4457" i="41"/>
  <c r="N4456" i="41"/>
  <c r="N4455" i="41"/>
  <c r="N4454" i="41"/>
  <c r="N4453" i="41"/>
  <c r="N4452" i="41"/>
  <c r="N4451" i="41"/>
  <c r="N4450" i="41"/>
  <c r="N4449" i="41"/>
  <c r="N4448" i="41"/>
  <c r="N4447" i="41"/>
  <c r="N4446" i="41"/>
  <c r="N4445" i="41"/>
  <c r="N4444" i="41"/>
  <c r="N4443" i="41"/>
  <c r="N4442" i="41"/>
  <c r="N4441" i="41"/>
  <c r="N4440" i="41"/>
  <c r="N4439" i="41"/>
  <c r="N4438" i="41"/>
  <c r="N4437" i="41"/>
  <c r="N4436" i="41"/>
  <c r="N4435" i="41"/>
  <c r="N4434" i="41"/>
  <c r="N4433" i="41"/>
  <c r="N4432" i="41"/>
  <c r="N4431" i="41"/>
  <c r="N4430" i="41"/>
  <c r="N4429" i="41"/>
  <c r="N4428" i="41"/>
  <c r="N4427" i="41"/>
  <c r="N4426" i="41"/>
  <c r="N4425" i="41"/>
  <c r="N4424" i="41"/>
  <c r="N4423" i="41"/>
  <c r="N4422" i="41"/>
  <c r="N4421" i="41"/>
  <c r="N4420" i="41"/>
  <c r="N4419" i="41"/>
  <c r="N4418" i="41"/>
  <c r="N4417" i="41"/>
  <c r="N4416" i="41"/>
  <c r="N4415" i="41"/>
  <c r="N4414" i="41"/>
  <c r="N4413" i="41"/>
  <c r="N4412" i="41"/>
  <c r="N4411" i="41"/>
  <c r="N4410" i="41"/>
  <c r="N4409" i="41"/>
  <c r="N4408" i="41"/>
  <c r="N4407" i="41"/>
  <c r="N4406" i="41"/>
  <c r="N4405" i="41"/>
  <c r="N4404" i="41"/>
  <c r="N4403" i="41"/>
  <c r="N4402" i="41"/>
  <c r="N4401" i="41"/>
  <c r="N4400" i="41"/>
  <c r="N4399" i="41"/>
  <c r="N4398" i="41"/>
  <c r="N4397" i="41"/>
  <c r="N4396" i="41"/>
  <c r="N4395" i="41"/>
  <c r="N4394" i="41"/>
  <c r="N4393" i="41"/>
  <c r="N4392" i="41"/>
  <c r="N4391" i="41"/>
  <c r="N4390" i="41"/>
  <c r="N4389" i="41"/>
  <c r="N4388" i="41"/>
  <c r="N4387" i="41"/>
  <c r="N4386" i="41"/>
  <c r="N4385" i="41"/>
  <c r="N4384" i="41"/>
  <c r="N4383" i="41"/>
  <c r="N4382" i="41"/>
  <c r="N4381" i="41"/>
  <c r="N4380" i="41"/>
  <c r="N4379" i="41"/>
  <c r="N4378" i="41"/>
  <c r="N4377" i="41"/>
  <c r="N4376" i="41"/>
  <c r="N4375" i="41"/>
  <c r="N4374" i="41"/>
  <c r="N4373" i="41"/>
  <c r="N4372" i="41"/>
  <c r="N4371" i="41"/>
  <c r="N4370" i="41"/>
  <c r="N4369" i="41"/>
  <c r="N4368" i="41"/>
  <c r="N4367" i="41"/>
  <c r="N4366" i="41"/>
  <c r="N4365" i="41"/>
  <c r="N4364" i="41"/>
  <c r="N4363" i="41"/>
  <c r="N4362" i="41"/>
  <c r="N4361" i="41"/>
  <c r="N4360" i="41"/>
  <c r="N4359" i="41"/>
  <c r="N4358" i="41"/>
  <c r="N4357" i="41"/>
  <c r="N4356" i="41"/>
  <c r="N4355" i="41"/>
  <c r="N4354" i="41"/>
  <c r="N4353" i="41"/>
  <c r="N4352" i="41"/>
  <c r="N4351" i="41"/>
  <c r="N4350" i="41"/>
  <c r="N4349" i="41"/>
  <c r="N4348" i="41"/>
  <c r="N4347" i="41"/>
  <c r="N4346" i="41"/>
  <c r="N4345" i="41"/>
  <c r="N4344" i="41"/>
  <c r="N4343" i="41"/>
  <c r="N4342" i="41"/>
  <c r="N4341" i="41"/>
  <c r="N4340" i="41"/>
  <c r="N4339" i="41"/>
  <c r="N4338" i="41"/>
  <c r="N4337" i="41"/>
  <c r="N4336" i="41"/>
  <c r="N4335" i="41"/>
  <c r="N4334" i="41"/>
  <c r="N4333" i="41"/>
  <c r="N4332" i="41"/>
  <c r="N4331" i="41"/>
  <c r="N4330" i="41"/>
  <c r="N4329" i="41"/>
  <c r="N4328" i="41"/>
  <c r="N4327" i="41"/>
  <c r="N4326" i="41"/>
  <c r="N4325" i="41"/>
  <c r="N4324" i="41"/>
  <c r="N4323" i="41"/>
  <c r="N4322" i="41"/>
  <c r="N4321" i="41"/>
  <c r="N4320" i="41"/>
  <c r="N4319" i="41"/>
  <c r="N4318" i="41"/>
  <c r="N4317" i="41"/>
  <c r="N4316" i="41"/>
  <c r="N4315" i="41"/>
  <c r="N4314" i="41"/>
  <c r="N4313" i="41"/>
  <c r="N4312" i="41"/>
  <c r="N4311" i="41"/>
  <c r="N4310" i="41"/>
  <c r="N4309" i="41"/>
  <c r="N4308" i="41"/>
  <c r="N4307" i="41"/>
  <c r="N4306" i="41"/>
  <c r="N4305" i="41"/>
  <c r="N4304" i="41"/>
  <c r="N4303" i="41"/>
  <c r="N4302" i="41"/>
  <c r="N4301" i="41"/>
  <c r="N4300" i="41"/>
  <c r="N4299" i="41"/>
  <c r="N4298" i="41"/>
  <c r="N4297" i="41"/>
  <c r="N4296" i="41"/>
  <c r="N4295" i="41"/>
  <c r="N4294" i="41"/>
  <c r="N4293" i="41"/>
  <c r="N4292" i="41"/>
  <c r="N4291" i="41"/>
  <c r="N4290" i="41"/>
  <c r="N4289" i="41"/>
  <c r="N4288" i="41"/>
  <c r="N4287" i="41"/>
  <c r="N4286" i="41"/>
  <c r="N4285" i="41"/>
  <c r="N4284" i="41"/>
  <c r="N4283" i="41"/>
  <c r="N4282" i="41"/>
  <c r="N4281" i="41"/>
  <c r="N4280" i="41"/>
  <c r="N4279" i="41"/>
  <c r="N4278" i="41"/>
  <c r="N4277" i="41"/>
  <c r="N4276" i="41"/>
  <c r="N4275" i="41"/>
  <c r="N4274" i="41"/>
  <c r="N4273" i="41"/>
  <c r="N4272" i="41"/>
  <c r="N4271" i="41"/>
  <c r="N4270" i="41"/>
  <c r="N4269" i="41"/>
  <c r="N4268" i="41"/>
  <c r="N4267" i="41"/>
  <c r="N4266" i="41"/>
  <c r="N4265" i="41"/>
  <c r="N4264" i="41"/>
  <c r="N4263" i="41"/>
  <c r="N4262" i="41"/>
  <c r="N4261" i="41"/>
  <c r="N4260" i="41"/>
  <c r="N4259" i="41"/>
  <c r="N4258" i="41"/>
  <c r="N4257" i="41"/>
  <c r="N4256" i="41"/>
  <c r="N4255" i="41"/>
  <c r="N4254" i="41"/>
  <c r="N4253" i="41"/>
  <c r="N4252" i="41"/>
  <c r="N4251" i="41"/>
  <c r="N4250" i="41"/>
  <c r="N4249" i="41"/>
  <c r="N4248" i="41"/>
  <c r="N4247" i="41"/>
  <c r="N4246" i="41"/>
  <c r="N4245" i="41"/>
  <c r="N4244" i="41"/>
  <c r="N4243" i="41"/>
  <c r="N4242" i="41"/>
  <c r="N4241" i="41"/>
  <c r="N4240" i="41"/>
  <c r="N4239" i="41"/>
  <c r="N4238" i="41"/>
  <c r="N4237" i="41"/>
  <c r="N4236" i="41"/>
  <c r="N4235" i="41"/>
  <c r="N4234" i="41"/>
  <c r="N4233" i="41"/>
  <c r="N4232" i="41"/>
  <c r="N4231" i="41"/>
  <c r="N4230" i="41"/>
  <c r="N4229" i="41"/>
  <c r="N4228" i="41"/>
  <c r="N4227" i="41"/>
  <c r="N4226" i="41"/>
  <c r="N4225" i="41"/>
  <c r="N4224" i="41"/>
  <c r="N4223" i="41"/>
  <c r="N4222" i="41"/>
  <c r="N4221" i="41"/>
  <c r="N4220" i="41"/>
  <c r="N4219" i="41"/>
  <c r="N4218" i="41"/>
  <c r="N4217" i="41"/>
  <c r="N4216" i="41"/>
  <c r="N4215" i="41"/>
  <c r="N4214" i="41"/>
  <c r="N4213" i="41"/>
  <c r="N4212" i="41"/>
  <c r="N4211" i="41"/>
  <c r="N4210" i="41"/>
  <c r="N4209" i="41"/>
  <c r="N4208" i="41"/>
  <c r="N4207" i="41"/>
  <c r="N4206" i="41"/>
  <c r="N4205" i="41"/>
  <c r="N4204" i="41"/>
  <c r="N4203" i="41"/>
  <c r="N4202" i="41"/>
  <c r="N4201" i="41"/>
  <c r="N4200" i="41"/>
  <c r="N4199" i="41"/>
  <c r="N4198" i="41"/>
  <c r="N4197" i="41"/>
  <c r="N4196" i="41"/>
  <c r="N4195" i="41"/>
  <c r="N4194" i="41"/>
  <c r="N4193" i="41"/>
  <c r="N4192" i="41"/>
  <c r="N4191" i="41"/>
  <c r="N4190" i="41"/>
  <c r="N4189" i="41"/>
  <c r="N4188" i="41"/>
  <c r="N4187" i="41"/>
  <c r="N4186" i="41"/>
  <c r="N4185" i="41"/>
  <c r="N4184" i="41"/>
  <c r="N4183" i="41"/>
  <c r="N4182" i="41"/>
  <c r="N4181" i="41"/>
  <c r="N4180" i="41"/>
  <c r="N4179" i="41"/>
  <c r="N4178" i="41"/>
  <c r="N4177" i="41"/>
  <c r="N4176" i="41"/>
  <c r="N4175" i="41"/>
  <c r="N4174" i="41"/>
  <c r="N4173" i="41"/>
  <c r="N4172" i="41"/>
  <c r="N4171" i="41"/>
  <c r="N4170" i="41"/>
  <c r="N4169" i="41"/>
  <c r="N4168" i="41"/>
  <c r="N4167" i="41"/>
  <c r="N4166" i="41"/>
  <c r="N4165" i="41"/>
  <c r="N4164" i="41"/>
  <c r="N4163" i="41"/>
  <c r="N4162" i="41"/>
  <c r="N4161" i="41"/>
  <c r="N4160" i="41"/>
  <c r="N4159" i="41"/>
  <c r="N4158" i="41"/>
  <c r="N4157" i="41"/>
  <c r="N4156" i="41"/>
  <c r="N4155" i="41"/>
  <c r="N4154" i="41"/>
  <c r="N4153" i="41"/>
  <c r="N4152" i="41"/>
  <c r="N4151" i="41"/>
  <c r="N4150" i="41"/>
  <c r="N4149" i="41"/>
  <c r="N4148" i="41"/>
  <c r="N4147" i="41"/>
  <c r="N4146" i="41"/>
  <c r="N4145" i="41"/>
  <c r="N4144" i="41"/>
  <c r="N4143" i="41"/>
  <c r="N4142" i="41"/>
  <c r="N4141" i="41"/>
  <c r="N4140" i="41"/>
  <c r="N4139" i="41"/>
  <c r="N4138" i="41"/>
  <c r="N4137" i="41"/>
  <c r="N4136" i="41"/>
  <c r="N4135" i="41"/>
  <c r="N4134" i="41"/>
  <c r="N4133" i="41"/>
  <c r="N4132" i="41"/>
  <c r="N4131" i="41"/>
  <c r="N4130" i="41"/>
  <c r="N4129" i="41"/>
  <c r="N4128" i="41"/>
  <c r="N4127" i="41"/>
  <c r="N4126" i="41"/>
  <c r="N4125" i="41"/>
  <c r="N4124" i="41"/>
  <c r="N4123" i="41"/>
  <c r="N4122" i="41"/>
  <c r="N4121" i="41"/>
  <c r="N4120" i="41"/>
  <c r="N4119" i="41"/>
  <c r="N4118" i="41"/>
  <c r="N4117" i="41"/>
  <c r="N4116" i="41"/>
  <c r="N4115" i="41"/>
  <c r="N4114" i="41"/>
  <c r="N4113" i="41"/>
  <c r="N4112" i="41"/>
  <c r="N4111" i="41"/>
  <c r="N4110" i="41"/>
  <c r="N4109" i="41"/>
  <c r="N4108" i="41"/>
  <c r="N4107" i="41"/>
  <c r="N4106" i="41"/>
  <c r="N4105" i="41"/>
  <c r="N4104" i="41"/>
  <c r="N4103" i="41"/>
  <c r="N4102" i="41"/>
  <c r="N4101" i="41"/>
  <c r="N4100" i="41"/>
  <c r="N4099" i="41"/>
  <c r="N4098" i="41"/>
  <c r="N4097" i="41"/>
  <c r="N4096" i="41"/>
  <c r="N4095" i="41"/>
  <c r="N4094" i="41"/>
  <c r="N4093" i="41"/>
  <c r="N4092" i="41"/>
  <c r="N4091" i="41"/>
  <c r="N4090" i="41"/>
  <c r="N4089" i="41"/>
  <c r="N4088" i="41"/>
  <c r="N4087" i="41"/>
  <c r="N4086" i="41"/>
  <c r="N4085" i="41"/>
  <c r="N4084" i="41"/>
  <c r="N4083" i="41"/>
  <c r="N4082" i="41"/>
  <c r="N4081" i="41"/>
  <c r="N4080" i="41"/>
  <c r="N4079" i="41"/>
  <c r="N4078" i="41"/>
  <c r="N4077" i="41"/>
  <c r="N4076" i="41"/>
  <c r="N4075" i="41"/>
  <c r="N4074" i="41"/>
  <c r="N4073" i="41"/>
  <c r="N4072" i="41"/>
  <c r="N4071" i="41"/>
  <c r="N4070" i="41"/>
  <c r="N4069" i="41"/>
  <c r="N4068" i="41"/>
  <c r="N4067" i="41"/>
  <c r="N4066" i="41"/>
  <c r="N4065" i="41"/>
  <c r="N4064" i="41"/>
  <c r="N4063" i="41"/>
  <c r="N4062" i="41"/>
  <c r="N4061" i="41"/>
  <c r="N4060" i="41"/>
  <c r="N4059" i="41"/>
  <c r="N4058" i="41"/>
  <c r="N4057" i="41"/>
  <c r="N4056" i="41"/>
  <c r="N4055" i="41"/>
  <c r="N4054" i="41"/>
  <c r="N4053" i="41"/>
  <c r="N4052" i="41"/>
  <c r="N4051" i="41"/>
  <c r="N4050" i="41"/>
  <c r="N4049" i="41"/>
  <c r="N4048" i="41"/>
  <c r="N4047" i="41"/>
  <c r="N4046" i="41"/>
  <c r="N4045" i="41"/>
  <c r="N4044" i="41"/>
  <c r="N4043" i="41"/>
  <c r="N4042" i="41"/>
  <c r="N4041" i="41"/>
  <c r="N4040" i="41"/>
  <c r="N4039" i="41"/>
  <c r="N4038" i="41"/>
  <c r="N4037" i="41"/>
  <c r="N4036" i="41"/>
  <c r="N4035" i="41"/>
  <c r="N4034" i="41"/>
  <c r="N4033" i="41"/>
  <c r="N4032" i="41"/>
  <c r="N4031" i="41"/>
  <c r="N4030" i="41"/>
  <c r="N4029" i="41"/>
  <c r="N4028" i="41"/>
  <c r="N4027" i="41"/>
  <c r="N4026" i="41"/>
  <c r="N4025" i="41"/>
  <c r="N4024" i="41"/>
  <c r="N4023" i="41"/>
  <c r="N4022" i="41"/>
  <c r="N4021" i="41"/>
  <c r="N4020" i="41"/>
  <c r="N4019" i="41"/>
  <c r="N4018" i="41"/>
  <c r="N4017" i="41"/>
  <c r="N4016" i="41"/>
  <c r="N4015" i="41"/>
  <c r="N4014" i="41"/>
  <c r="N4013" i="41"/>
  <c r="N4012" i="41"/>
  <c r="N4011" i="41"/>
  <c r="N4010" i="41"/>
  <c r="N4009" i="41"/>
  <c r="N4008" i="41"/>
  <c r="N4007" i="41"/>
  <c r="N4006" i="41"/>
  <c r="N4005" i="41"/>
  <c r="N4004" i="41"/>
  <c r="N4003" i="41"/>
  <c r="N4002" i="41"/>
  <c r="N4001" i="41"/>
  <c r="N4000" i="41"/>
  <c r="N3999" i="41"/>
  <c r="N3998" i="41"/>
  <c r="N3997" i="41"/>
  <c r="N3996" i="41"/>
  <c r="N3995" i="41"/>
  <c r="N3994" i="41"/>
  <c r="N3993" i="41"/>
  <c r="N3992" i="41"/>
  <c r="N3991" i="41"/>
  <c r="N3990" i="41"/>
  <c r="N3989" i="41"/>
  <c r="N3988" i="41"/>
  <c r="N3987" i="41"/>
  <c r="N3986" i="41"/>
  <c r="N3985" i="41"/>
  <c r="N3984" i="41"/>
  <c r="N3983" i="41"/>
  <c r="N3982" i="41"/>
  <c r="N3981" i="41"/>
  <c r="N3980" i="41"/>
  <c r="N3979" i="41"/>
  <c r="N3978" i="41"/>
  <c r="N3977" i="41"/>
  <c r="N3976" i="41"/>
  <c r="N3975" i="41"/>
  <c r="N3974" i="41"/>
  <c r="N3973" i="41"/>
  <c r="N3972" i="41"/>
  <c r="N3971" i="41"/>
  <c r="N3970" i="41"/>
  <c r="N3969" i="41"/>
  <c r="N3968" i="41"/>
  <c r="N3967" i="41"/>
  <c r="N3966" i="41"/>
  <c r="N3965" i="41"/>
  <c r="N3964" i="41"/>
  <c r="N3963" i="41"/>
  <c r="N3962" i="41"/>
  <c r="N3961" i="41"/>
  <c r="N3960" i="41"/>
  <c r="N3959" i="41"/>
  <c r="N3958" i="41"/>
  <c r="N3957" i="41"/>
  <c r="N3956" i="41"/>
  <c r="N3955" i="41"/>
  <c r="N3954" i="41"/>
  <c r="N3953" i="41"/>
  <c r="N3952" i="41"/>
  <c r="N3951" i="41"/>
  <c r="N3950" i="41"/>
  <c r="N3949" i="41"/>
  <c r="N3948" i="41"/>
  <c r="N3947" i="41"/>
  <c r="N3946" i="41"/>
  <c r="N3945" i="41"/>
  <c r="N3944" i="41"/>
  <c r="N3943" i="41"/>
  <c r="N3942" i="41"/>
  <c r="N3941" i="41"/>
  <c r="N3940" i="41"/>
  <c r="N3939" i="41"/>
  <c r="N3938" i="41"/>
  <c r="N3937" i="41"/>
  <c r="N3936" i="41"/>
  <c r="N3935" i="41"/>
  <c r="N3934" i="41"/>
  <c r="N3933" i="41"/>
  <c r="N3932" i="41"/>
  <c r="N3931" i="41"/>
  <c r="N3930" i="41"/>
  <c r="N3929" i="41"/>
  <c r="N3928" i="41"/>
  <c r="N3927" i="41"/>
  <c r="N3926" i="41"/>
  <c r="N3925" i="41"/>
  <c r="N3924" i="41"/>
  <c r="N3923" i="41"/>
  <c r="N3922" i="41"/>
  <c r="N3921" i="41"/>
  <c r="N3920" i="41"/>
  <c r="N3919" i="41"/>
  <c r="N3918" i="41"/>
  <c r="N3917" i="41"/>
  <c r="N3916" i="41"/>
  <c r="N3915" i="41"/>
  <c r="N3914" i="41"/>
  <c r="N3913" i="41"/>
  <c r="N3912" i="41"/>
  <c r="N3911" i="41"/>
  <c r="N3910" i="41"/>
  <c r="N3909" i="41"/>
  <c r="N3908" i="41"/>
  <c r="N3907" i="41"/>
  <c r="N3906" i="41"/>
  <c r="N3905" i="41"/>
  <c r="N3904" i="41"/>
  <c r="N3903" i="41"/>
  <c r="N3902" i="41"/>
  <c r="N3901" i="41"/>
  <c r="N3900" i="41"/>
  <c r="N3899" i="41"/>
  <c r="N3898" i="41"/>
  <c r="N3897" i="41"/>
  <c r="N3896" i="41"/>
  <c r="N3895" i="41"/>
  <c r="N3894" i="41"/>
  <c r="N3893" i="41"/>
  <c r="N3892" i="41"/>
  <c r="N3891" i="41"/>
  <c r="N3890" i="41"/>
  <c r="N3889" i="41"/>
  <c r="N3888" i="41"/>
  <c r="N3887" i="41"/>
  <c r="N3886" i="41"/>
  <c r="N3885" i="41"/>
  <c r="N3884" i="41"/>
  <c r="N3883" i="41"/>
  <c r="N3882" i="41"/>
  <c r="N3881" i="41"/>
  <c r="N3880" i="41"/>
  <c r="N3879" i="41"/>
  <c r="N3878" i="41"/>
  <c r="N3877" i="41"/>
  <c r="N3876" i="41"/>
  <c r="N3875" i="41"/>
  <c r="N3874" i="41"/>
  <c r="N3873" i="41"/>
  <c r="N3872" i="41"/>
  <c r="N3871" i="41"/>
  <c r="N3870" i="41"/>
  <c r="N3869" i="41"/>
  <c r="N3868" i="41"/>
  <c r="N3867" i="41"/>
  <c r="N3866" i="41"/>
  <c r="N3865" i="41"/>
  <c r="N3864" i="41"/>
  <c r="N3863" i="41"/>
  <c r="N3862" i="41"/>
  <c r="N3861" i="41"/>
  <c r="N3860" i="41"/>
  <c r="N3859" i="41"/>
  <c r="N3858" i="41"/>
  <c r="N3857" i="41"/>
  <c r="N3856" i="41"/>
  <c r="N3855" i="41"/>
  <c r="N3854" i="41"/>
  <c r="N3853" i="41"/>
  <c r="N3852" i="41"/>
  <c r="N3851" i="41"/>
  <c r="N3850" i="41"/>
  <c r="N3849" i="41"/>
  <c r="N3848" i="41"/>
  <c r="N3847" i="41"/>
  <c r="N3846" i="41"/>
  <c r="N3845" i="41"/>
  <c r="N3844" i="41"/>
  <c r="N3843" i="41"/>
  <c r="N3842" i="41"/>
  <c r="N3841" i="41"/>
  <c r="N3840" i="41"/>
  <c r="N3839" i="41"/>
  <c r="N3838" i="41"/>
  <c r="N3837" i="41"/>
  <c r="N3836" i="41"/>
  <c r="N3835" i="41"/>
  <c r="N3834" i="41"/>
  <c r="N3833" i="41"/>
  <c r="N3832" i="41"/>
  <c r="N3831" i="41"/>
  <c r="N3830" i="41"/>
  <c r="N3829" i="41"/>
  <c r="N3828" i="41"/>
  <c r="N3827" i="41"/>
  <c r="N3826" i="41"/>
  <c r="N3825" i="41"/>
  <c r="N3824" i="41"/>
  <c r="N3823" i="41"/>
  <c r="N3822" i="41"/>
  <c r="N3821" i="41"/>
  <c r="N3820" i="41"/>
  <c r="N3819" i="41"/>
  <c r="N3818" i="41"/>
  <c r="N3817" i="41"/>
  <c r="N3816" i="41"/>
  <c r="N3815" i="41"/>
  <c r="N3814" i="41"/>
  <c r="N3813" i="41"/>
  <c r="N3812" i="41"/>
  <c r="N3811" i="41"/>
  <c r="N3810" i="41"/>
  <c r="N3809" i="41"/>
  <c r="N3808" i="41"/>
  <c r="N3807" i="41"/>
  <c r="N3806" i="41"/>
  <c r="N3805" i="41"/>
  <c r="N3804" i="41"/>
  <c r="N3803" i="41"/>
  <c r="N3802" i="41"/>
  <c r="N3801" i="41"/>
  <c r="N3800" i="41"/>
  <c r="N3799" i="41"/>
  <c r="N3798" i="41"/>
  <c r="N3797" i="41"/>
  <c r="N3796" i="41"/>
  <c r="N3795" i="41"/>
  <c r="N3794" i="41"/>
  <c r="N3793" i="41"/>
  <c r="N3792" i="41"/>
  <c r="N3791" i="41"/>
  <c r="N3790" i="41"/>
  <c r="N3789" i="41"/>
  <c r="N3788" i="41"/>
  <c r="N3787" i="41"/>
  <c r="N3786" i="41"/>
  <c r="N3785" i="41"/>
  <c r="N3784" i="41"/>
  <c r="N3783" i="41"/>
  <c r="N3782" i="41"/>
  <c r="N3781" i="41"/>
  <c r="N3780" i="41"/>
  <c r="N3779" i="41"/>
  <c r="N3778" i="41"/>
  <c r="N3777" i="41"/>
  <c r="N3776" i="41"/>
  <c r="N3775" i="41"/>
  <c r="N3774" i="41"/>
  <c r="N3773" i="41"/>
  <c r="N3772" i="41"/>
  <c r="N3771" i="41"/>
  <c r="N3770" i="41"/>
  <c r="N3769" i="41"/>
  <c r="N3768" i="41"/>
  <c r="N3767" i="41"/>
  <c r="N3766" i="41"/>
  <c r="N3765" i="41"/>
  <c r="N3764" i="41"/>
  <c r="N3763" i="41"/>
  <c r="N3762" i="41"/>
  <c r="N3761" i="41"/>
  <c r="N3760" i="41"/>
  <c r="N3759" i="41"/>
  <c r="N3758" i="41"/>
  <c r="N3757" i="41"/>
  <c r="N3756" i="41"/>
  <c r="N3755" i="41"/>
  <c r="N3754" i="41"/>
  <c r="N3753" i="41"/>
  <c r="N3752" i="41"/>
  <c r="N3751" i="41"/>
  <c r="N3750" i="41"/>
  <c r="N3749" i="41"/>
  <c r="N3748" i="41"/>
  <c r="N3747" i="41"/>
  <c r="N3746" i="41"/>
  <c r="N3745" i="41"/>
  <c r="N3744" i="41"/>
  <c r="N3743" i="41"/>
  <c r="N3742" i="41"/>
  <c r="N3741" i="41"/>
  <c r="N3740" i="41"/>
  <c r="N3739" i="41"/>
  <c r="N3738" i="41"/>
  <c r="N3737" i="41"/>
  <c r="N3736" i="41"/>
  <c r="N3735" i="41"/>
  <c r="N3734" i="41"/>
  <c r="N3733" i="41"/>
  <c r="N3732" i="41"/>
  <c r="N3731" i="41"/>
  <c r="N3730" i="41"/>
  <c r="N3729" i="41"/>
  <c r="N3728" i="41"/>
  <c r="N3727" i="41"/>
  <c r="N3726" i="41"/>
  <c r="N3725" i="41"/>
  <c r="N3724" i="41"/>
  <c r="N3723" i="41"/>
  <c r="N3722" i="41"/>
  <c r="N3721" i="41"/>
  <c r="N3720" i="41"/>
  <c r="N3719" i="41"/>
  <c r="N3718" i="41"/>
  <c r="N3717" i="41"/>
  <c r="N3716" i="41"/>
  <c r="N3715" i="41"/>
  <c r="N3714" i="41"/>
  <c r="N3713" i="41"/>
  <c r="N3712" i="41"/>
  <c r="N3711" i="41"/>
  <c r="N3710" i="41"/>
  <c r="N3709" i="41"/>
  <c r="N3708" i="41"/>
  <c r="N3707" i="41"/>
  <c r="N3706" i="41"/>
  <c r="N3705" i="41"/>
  <c r="N3704" i="41"/>
  <c r="N3703" i="41"/>
  <c r="N3702" i="41"/>
  <c r="N3701" i="41"/>
  <c r="N3700" i="41"/>
  <c r="N3699" i="41"/>
  <c r="N3698" i="41"/>
  <c r="N3697" i="41"/>
  <c r="N3696" i="41"/>
  <c r="N3695" i="41"/>
  <c r="N3694" i="41"/>
  <c r="N3693" i="41"/>
  <c r="N3692" i="41"/>
  <c r="N3691" i="41"/>
  <c r="N3690" i="41"/>
  <c r="N3689" i="41"/>
  <c r="N3688" i="41"/>
  <c r="N3687" i="41"/>
  <c r="N3686" i="41"/>
  <c r="N3685" i="41"/>
  <c r="N3684" i="41"/>
  <c r="N3683" i="41"/>
  <c r="N3682" i="41"/>
  <c r="N3681" i="41"/>
  <c r="N3680" i="41"/>
  <c r="N3679" i="41"/>
  <c r="N3678" i="41"/>
  <c r="N3677" i="41"/>
  <c r="N3676" i="41"/>
  <c r="N3675" i="41"/>
  <c r="N3674" i="41"/>
  <c r="N3673" i="41"/>
  <c r="N3672" i="41"/>
  <c r="N3671" i="41"/>
  <c r="N3670" i="41"/>
  <c r="N3669" i="41"/>
  <c r="N3668" i="41"/>
  <c r="N3667" i="41"/>
  <c r="N3666" i="41"/>
  <c r="N3665" i="41"/>
  <c r="N3664" i="41"/>
  <c r="N3663" i="41"/>
  <c r="N3662" i="41"/>
  <c r="N3661" i="41"/>
  <c r="N3660" i="41"/>
  <c r="N3659" i="41"/>
  <c r="N3658" i="41"/>
  <c r="N3657" i="41"/>
  <c r="N3656" i="41"/>
  <c r="N3655" i="41"/>
  <c r="N3654" i="41"/>
  <c r="N3653" i="41"/>
  <c r="N3652" i="41"/>
  <c r="N3651" i="41"/>
  <c r="N3650" i="41"/>
  <c r="N3649" i="41"/>
  <c r="N3648" i="41"/>
  <c r="N3647" i="41"/>
  <c r="N3646" i="41"/>
  <c r="N3645" i="41"/>
  <c r="N3644" i="41"/>
  <c r="N3643" i="41"/>
  <c r="N3642" i="41"/>
  <c r="N3641" i="41"/>
  <c r="N3640" i="41"/>
  <c r="N3639" i="41"/>
  <c r="N3638" i="41"/>
  <c r="N3637" i="41"/>
  <c r="N3636" i="41"/>
  <c r="N3635" i="41"/>
  <c r="N3634" i="41"/>
  <c r="N3633" i="41"/>
  <c r="N3632" i="41"/>
  <c r="N3631" i="41"/>
  <c r="N3630" i="41"/>
  <c r="N3629" i="41"/>
  <c r="N3628" i="41"/>
  <c r="N3627" i="41"/>
  <c r="N3626" i="41"/>
  <c r="N3625" i="41"/>
  <c r="N3624" i="41"/>
  <c r="N3623" i="41"/>
  <c r="N3622" i="41"/>
  <c r="N3621" i="41"/>
  <c r="N3620" i="41"/>
  <c r="N3619" i="41"/>
  <c r="N3618" i="41"/>
  <c r="N3617" i="41"/>
  <c r="N3616" i="41"/>
  <c r="N3615" i="41"/>
  <c r="N3614" i="41"/>
  <c r="N3613" i="41"/>
  <c r="N3612" i="41"/>
  <c r="N3611" i="41"/>
  <c r="N3610" i="41"/>
  <c r="N3609" i="41"/>
  <c r="N3608" i="41"/>
  <c r="N3607" i="41"/>
  <c r="N3606" i="41"/>
  <c r="N3605" i="41"/>
  <c r="N3604" i="41"/>
  <c r="N3603" i="41"/>
  <c r="N3602" i="41"/>
  <c r="N3601" i="41"/>
  <c r="N3600" i="41"/>
  <c r="N3599" i="41"/>
  <c r="N3598" i="41"/>
  <c r="N3597" i="41"/>
  <c r="N3596" i="41"/>
  <c r="N3595" i="41"/>
  <c r="N3594" i="41"/>
  <c r="N3593" i="41"/>
  <c r="N3592" i="41"/>
  <c r="N3591" i="41"/>
  <c r="N3590" i="41"/>
  <c r="N3589" i="41"/>
  <c r="N3588" i="41"/>
  <c r="N3587" i="41"/>
  <c r="N3586" i="41"/>
  <c r="N3585" i="41"/>
  <c r="N3584" i="41"/>
  <c r="N3583" i="41"/>
  <c r="N3582" i="41"/>
  <c r="N3581" i="41"/>
  <c r="N3580" i="41"/>
  <c r="N3579" i="41"/>
  <c r="N3578" i="41"/>
  <c r="N3577" i="41"/>
  <c r="N3576" i="41"/>
  <c r="N3575" i="41"/>
  <c r="N3574" i="41"/>
  <c r="N3573" i="41"/>
  <c r="N3572" i="41"/>
  <c r="N3571" i="41"/>
  <c r="N3570" i="41"/>
  <c r="N3569" i="41"/>
  <c r="N3568" i="41"/>
  <c r="N3567" i="41"/>
  <c r="N3566" i="41"/>
  <c r="N3565" i="41"/>
  <c r="N3564" i="41"/>
  <c r="N3563" i="41"/>
  <c r="N3562" i="41"/>
  <c r="N3561" i="41"/>
  <c r="N3560" i="41"/>
  <c r="N3559" i="41"/>
  <c r="N3558" i="41"/>
  <c r="N3557" i="41"/>
  <c r="N3556" i="41"/>
  <c r="N3555" i="41"/>
  <c r="N3554" i="41"/>
  <c r="N3553" i="41"/>
  <c r="N3552" i="41"/>
  <c r="N3551" i="41"/>
  <c r="N3550" i="41"/>
  <c r="N3549" i="41"/>
  <c r="N3548" i="41"/>
  <c r="N3547" i="41"/>
  <c r="N3546" i="41"/>
  <c r="N3545" i="41"/>
  <c r="N3544" i="41"/>
  <c r="N3543" i="41"/>
  <c r="N3542" i="41"/>
  <c r="N3541" i="41"/>
  <c r="N3540" i="41"/>
  <c r="N3539" i="41"/>
  <c r="N3538" i="41"/>
  <c r="N3537" i="41"/>
  <c r="N3536" i="41"/>
  <c r="N3535" i="41"/>
  <c r="N3534" i="41"/>
  <c r="N3533" i="41"/>
  <c r="N3532" i="41"/>
  <c r="N3531" i="41"/>
  <c r="N3530" i="41"/>
  <c r="N3529" i="41"/>
  <c r="N3528" i="41"/>
  <c r="N3527" i="41"/>
  <c r="N3526" i="41"/>
  <c r="N3525" i="41"/>
  <c r="N3524" i="41"/>
  <c r="N3523" i="41"/>
  <c r="N3522" i="41"/>
  <c r="N3521" i="41"/>
  <c r="N3520" i="41"/>
  <c r="N3519" i="41"/>
  <c r="N3518" i="41"/>
  <c r="N3517" i="41"/>
  <c r="N3516" i="41"/>
  <c r="N3515" i="41"/>
  <c r="N3514" i="41"/>
  <c r="N3513" i="41"/>
  <c r="N3512" i="41"/>
  <c r="N3511" i="41"/>
  <c r="N3510" i="41"/>
  <c r="N3509" i="41"/>
  <c r="N3508" i="41"/>
  <c r="N3507" i="41"/>
  <c r="N3506" i="41"/>
  <c r="N3505" i="41"/>
  <c r="N3504" i="41"/>
  <c r="N3503" i="41"/>
  <c r="N3502" i="41"/>
  <c r="N3501" i="41"/>
  <c r="N3500" i="41"/>
  <c r="N3499" i="41"/>
  <c r="N3498" i="41"/>
  <c r="N3497" i="41"/>
  <c r="N3496" i="41"/>
  <c r="N3495" i="41"/>
  <c r="N3494" i="41"/>
  <c r="N3493" i="41"/>
  <c r="N3492" i="41"/>
  <c r="N3491" i="41"/>
  <c r="N3490" i="41"/>
  <c r="N3489" i="41"/>
  <c r="N3488" i="41"/>
  <c r="N3487" i="41"/>
  <c r="N3486" i="41"/>
  <c r="N3485" i="41"/>
  <c r="N3484" i="41"/>
  <c r="N3483" i="41"/>
  <c r="N3482" i="41"/>
  <c r="N3481" i="41"/>
  <c r="N3480" i="41"/>
  <c r="N3479" i="41"/>
  <c r="N3478" i="41"/>
  <c r="N3477" i="41"/>
  <c r="N3476" i="41"/>
  <c r="N3475" i="41"/>
  <c r="N3474" i="41"/>
  <c r="N3473" i="41"/>
  <c r="N3472" i="41"/>
  <c r="N3471" i="41"/>
  <c r="N3470" i="41"/>
  <c r="N3469" i="41"/>
  <c r="N3468" i="41"/>
  <c r="N3467" i="41"/>
  <c r="N3466" i="41"/>
  <c r="N3465" i="41"/>
  <c r="N3464" i="41"/>
  <c r="N3463" i="41"/>
  <c r="N3462" i="41"/>
  <c r="N3461" i="41"/>
  <c r="N3460" i="41"/>
  <c r="N3459" i="41"/>
  <c r="N3458" i="41"/>
  <c r="N3457" i="41"/>
  <c r="N3456" i="41"/>
  <c r="N3455" i="41"/>
  <c r="N3454" i="41"/>
  <c r="N3453" i="41"/>
  <c r="N3452" i="41"/>
  <c r="N3451" i="41"/>
  <c r="N3450" i="41"/>
  <c r="N3449" i="41"/>
  <c r="N3448" i="41"/>
  <c r="N3447" i="41"/>
  <c r="N3446" i="41"/>
  <c r="N3445" i="41"/>
  <c r="N3444" i="41"/>
  <c r="N3443" i="41"/>
  <c r="N3442" i="41"/>
  <c r="N3441" i="41"/>
  <c r="N3440" i="41"/>
  <c r="N3439" i="41"/>
  <c r="N3438" i="41"/>
  <c r="N3437" i="41"/>
  <c r="N3436" i="41"/>
  <c r="N3435" i="41"/>
  <c r="N3434" i="41"/>
  <c r="N3433" i="41"/>
  <c r="N3432" i="41"/>
  <c r="N3431" i="41"/>
  <c r="N3430" i="41"/>
  <c r="N3429" i="41"/>
  <c r="N3428" i="41"/>
  <c r="N3427" i="41"/>
  <c r="N3426" i="41"/>
  <c r="N3425" i="41"/>
  <c r="N3424" i="41"/>
  <c r="N3423" i="41"/>
  <c r="N3422" i="41"/>
  <c r="N3421" i="41"/>
  <c r="N3420" i="41"/>
  <c r="N3419" i="41"/>
  <c r="N3418" i="41"/>
  <c r="N3417" i="41"/>
  <c r="N3416" i="41"/>
  <c r="N3415" i="41"/>
  <c r="N3414" i="41"/>
  <c r="N3413" i="41"/>
  <c r="N3412" i="41"/>
  <c r="N3411" i="41"/>
  <c r="N3410" i="41"/>
  <c r="N3409" i="41"/>
  <c r="N3408" i="41"/>
  <c r="N3407" i="41"/>
  <c r="N3406" i="41"/>
  <c r="N3405" i="41"/>
  <c r="N3404" i="41"/>
  <c r="N3403" i="41"/>
  <c r="N3402" i="41"/>
  <c r="N3401" i="41"/>
  <c r="N3400" i="41"/>
  <c r="N3399" i="41"/>
  <c r="N3398" i="41"/>
  <c r="N3397" i="41"/>
  <c r="N3396" i="41"/>
  <c r="N3395" i="41"/>
  <c r="N3394" i="41"/>
  <c r="N3393" i="41"/>
  <c r="N3392" i="41"/>
  <c r="N3391" i="41"/>
  <c r="N3390" i="41"/>
  <c r="N3389" i="41"/>
  <c r="N3388" i="41"/>
  <c r="N3387" i="41"/>
  <c r="N3386" i="41"/>
  <c r="N3385" i="41"/>
  <c r="N3384" i="41"/>
  <c r="N3383" i="41"/>
  <c r="N3382" i="41"/>
  <c r="N3381" i="41"/>
  <c r="N3380" i="41"/>
  <c r="N3379" i="41"/>
  <c r="N3378" i="41"/>
  <c r="N3377" i="41"/>
  <c r="N3376" i="41"/>
  <c r="N3375" i="41"/>
  <c r="N3374" i="41"/>
  <c r="N3373" i="41"/>
  <c r="N3372" i="41"/>
  <c r="N3371" i="41"/>
  <c r="N3370" i="41"/>
  <c r="N3369" i="41"/>
  <c r="N3368" i="41"/>
  <c r="N3367" i="41"/>
  <c r="N3366" i="41"/>
  <c r="N3365" i="41"/>
  <c r="N3364" i="41"/>
  <c r="N3363" i="41"/>
  <c r="N3362" i="41"/>
  <c r="N3361" i="41"/>
  <c r="N3360" i="41"/>
  <c r="N3359" i="41"/>
  <c r="N3358" i="41"/>
  <c r="N3357" i="41"/>
  <c r="N3356" i="41"/>
  <c r="N3355" i="41"/>
  <c r="N3354" i="41"/>
  <c r="N3353" i="41"/>
  <c r="N3352" i="41"/>
  <c r="N3351" i="41"/>
  <c r="N3350" i="41"/>
  <c r="N3349" i="41"/>
  <c r="N3348" i="41"/>
  <c r="N3347" i="41"/>
  <c r="N3346" i="41"/>
  <c r="N3345" i="41"/>
  <c r="N3344" i="41"/>
  <c r="N3343" i="41"/>
  <c r="N3342" i="41"/>
  <c r="N3341" i="41"/>
  <c r="N3340" i="41"/>
  <c r="N3339" i="41"/>
  <c r="N3338" i="41"/>
  <c r="N3337" i="41"/>
  <c r="N3336" i="41"/>
  <c r="N3335" i="41"/>
  <c r="N3334" i="41"/>
  <c r="N3333" i="41"/>
  <c r="N3332" i="41"/>
  <c r="N3331" i="41"/>
  <c r="N3330" i="41"/>
  <c r="N3329" i="41"/>
  <c r="N3328" i="41"/>
  <c r="N3327" i="41"/>
  <c r="N3326" i="41"/>
  <c r="N3325" i="41"/>
  <c r="N3324" i="41"/>
  <c r="N3323" i="41"/>
  <c r="N3322" i="41"/>
  <c r="N3321" i="41"/>
  <c r="N3320" i="41"/>
  <c r="N3319" i="41"/>
  <c r="N3318" i="41"/>
  <c r="N3317" i="41"/>
  <c r="N3316" i="41"/>
  <c r="N3315" i="41"/>
  <c r="N3314" i="41"/>
  <c r="N3313" i="41"/>
  <c r="N3312" i="41"/>
  <c r="N3311" i="41"/>
  <c r="N3310" i="41"/>
  <c r="N3309" i="41"/>
  <c r="N3308" i="41"/>
  <c r="N3307" i="41"/>
  <c r="N3306" i="41"/>
  <c r="N3305" i="41"/>
  <c r="N3304" i="41"/>
  <c r="N3303" i="41"/>
  <c r="N3302" i="41"/>
  <c r="N3301" i="41"/>
  <c r="N3300" i="41"/>
  <c r="N3299" i="41"/>
  <c r="N3298" i="41"/>
  <c r="N3297" i="41"/>
  <c r="N3296" i="41"/>
  <c r="N3295" i="41"/>
  <c r="N3294" i="41"/>
  <c r="N3293" i="41"/>
  <c r="N3292" i="41"/>
  <c r="N3291" i="41"/>
  <c r="N3290" i="41"/>
  <c r="N3289" i="41"/>
  <c r="N3288" i="41"/>
  <c r="N3287" i="41"/>
  <c r="N3286" i="41"/>
  <c r="N3285" i="41"/>
  <c r="N3284" i="41"/>
  <c r="N3283" i="41"/>
  <c r="N3282" i="41"/>
  <c r="N3281" i="41"/>
  <c r="N3280" i="41"/>
  <c r="N3279" i="41"/>
  <c r="N3278" i="41"/>
  <c r="N3277" i="41"/>
  <c r="N3276" i="41"/>
  <c r="N3275" i="41"/>
  <c r="N3274" i="41"/>
  <c r="N3273" i="41"/>
  <c r="N3272" i="41"/>
  <c r="N3271" i="41"/>
  <c r="N3270" i="41"/>
  <c r="N3269" i="41"/>
  <c r="N3268" i="41"/>
  <c r="N3267" i="41"/>
  <c r="N3266" i="41"/>
  <c r="N3265" i="41"/>
  <c r="N3264" i="41"/>
  <c r="N3263" i="41"/>
  <c r="N3262" i="41"/>
  <c r="N3261" i="41"/>
  <c r="N3260" i="41"/>
  <c r="N3259" i="41"/>
  <c r="N3258" i="41"/>
  <c r="N3257" i="41"/>
  <c r="N3256" i="41"/>
  <c r="N3255" i="41"/>
  <c r="N3254" i="41"/>
  <c r="N3253" i="41"/>
  <c r="N3252" i="41"/>
  <c r="N3251" i="41"/>
  <c r="N3250" i="41"/>
  <c r="N3249" i="41"/>
  <c r="N3248" i="41"/>
  <c r="N3247" i="41"/>
  <c r="N3246" i="41"/>
  <c r="N3245" i="41"/>
  <c r="N3244" i="41"/>
  <c r="N3243" i="41"/>
  <c r="N3242" i="41"/>
  <c r="N3241" i="41"/>
  <c r="N3240" i="41"/>
  <c r="N3239" i="41"/>
  <c r="N3238" i="41"/>
  <c r="N3237" i="41"/>
  <c r="N3236" i="41"/>
  <c r="N3235" i="41"/>
  <c r="N3234" i="41"/>
  <c r="N3233" i="41"/>
  <c r="N3232" i="41"/>
  <c r="N3231" i="41"/>
  <c r="N3230" i="41"/>
  <c r="N3229" i="41"/>
  <c r="N3228" i="41"/>
  <c r="N3227" i="41"/>
  <c r="N3226" i="41"/>
  <c r="N3225" i="41"/>
  <c r="N3224" i="41"/>
  <c r="N3223" i="41"/>
  <c r="N3222" i="41"/>
  <c r="N3221" i="41"/>
  <c r="N3220" i="41"/>
  <c r="N3219" i="41"/>
  <c r="N3218" i="41"/>
  <c r="N3217" i="41"/>
  <c r="N3216" i="41"/>
  <c r="N3215" i="41"/>
  <c r="N3214" i="41"/>
  <c r="N3213" i="41"/>
  <c r="N3212" i="41"/>
  <c r="N3211" i="41"/>
  <c r="N3210" i="41"/>
  <c r="N3209" i="41"/>
  <c r="N3208" i="41"/>
  <c r="N3207" i="41"/>
  <c r="N3206" i="41"/>
  <c r="N3205" i="41"/>
  <c r="N3204" i="41"/>
  <c r="N3203" i="41"/>
  <c r="N3202" i="41"/>
  <c r="N3201" i="41"/>
  <c r="N3200" i="41"/>
  <c r="N3199" i="41"/>
  <c r="N3198" i="41"/>
  <c r="N3197" i="41"/>
  <c r="N3196" i="41"/>
  <c r="N3195" i="41"/>
  <c r="N3194" i="41"/>
  <c r="N3193" i="41"/>
  <c r="N3192" i="41"/>
  <c r="N3191" i="41"/>
  <c r="N3190" i="41"/>
  <c r="N3189" i="41"/>
  <c r="N3188" i="41"/>
  <c r="N3187" i="41"/>
  <c r="N3186" i="41"/>
  <c r="N3185" i="41"/>
  <c r="N3184" i="41"/>
  <c r="N3183" i="41"/>
  <c r="N3182" i="41"/>
  <c r="N3181" i="41"/>
  <c r="N3180" i="41"/>
  <c r="N3179" i="41"/>
  <c r="N3178" i="41"/>
  <c r="N3177" i="41"/>
  <c r="N3176" i="41"/>
  <c r="N3175" i="41"/>
  <c r="N3174" i="41"/>
  <c r="N3173" i="41"/>
  <c r="N3172" i="41"/>
  <c r="N3171" i="41"/>
  <c r="N3170" i="41"/>
  <c r="N3169" i="41"/>
  <c r="N3168" i="41"/>
  <c r="N3167" i="41"/>
  <c r="N3166" i="41"/>
  <c r="N3165" i="41"/>
  <c r="N3164" i="41"/>
  <c r="N3163" i="41"/>
  <c r="N3162" i="41"/>
  <c r="N3161" i="41"/>
  <c r="N3160" i="41"/>
  <c r="N3159" i="41"/>
  <c r="N3158" i="41"/>
  <c r="N3157" i="41"/>
  <c r="N3156" i="41"/>
  <c r="N3155" i="41"/>
  <c r="N3154" i="41"/>
  <c r="N3153" i="41"/>
  <c r="N3152" i="41"/>
  <c r="N3151" i="41"/>
  <c r="N3150" i="41"/>
  <c r="N3149" i="41"/>
  <c r="N3148" i="41"/>
  <c r="N3147" i="41"/>
  <c r="N3146" i="41"/>
  <c r="N3145" i="41"/>
  <c r="N3144" i="41"/>
  <c r="N3143" i="41"/>
  <c r="N3142" i="41"/>
  <c r="N3141" i="41"/>
  <c r="N3140" i="41"/>
  <c r="N3139" i="41"/>
  <c r="N3138" i="41"/>
  <c r="N3137" i="41"/>
  <c r="N3136" i="41"/>
  <c r="N3135" i="41"/>
  <c r="N3134" i="41"/>
  <c r="N3133" i="41"/>
  <c r="N3132" i="41"/>
  <c r="N3131" i="41"/>
  <c r="N3130" i="41"/>
  <c r="N3129" i="41"/>
  <c r="N3128" i="41"/>
  <c r="N3127" i="41"/>
  <c r="N3126" i="41"/>
  <c r="N3125" i="41"/>
  <c r="N3124" i="41"/>
  <c r="N3123" i="41"/>
  <c r="N3122" i="41"/>
  <c r="N3121" i="41"/>
  <c r="N3120" i="41"/>
  <c r="N3119" i="41"/>
  <c r="N3118" i="41"/>
  <c r="N3117" i="41"/>
  <c r="N3116" i="41"/>
  <c r="N3115" i="41"/>
  <c r="N3114" i="41"/>
  <c r="N3113" i="41"/>
  <c r="N3112" i="41"/>
  <c r="N3111" i="41"/>
  <c r="N3110" i="41"/>
  <c r="N3109" i="41"/>
  <c r="N3108" i="41"/>
  <c r="N3107" i="41"/>
  <c r="N3106" i="41"/>
  <c r="N3105" i="41"/>
  <c r="N3104" i="41"/>
  <c r="N3103" i="41"/>
  <c r="N3102" i="41"/>
  <c r="N3101" i="41"/>
  <c r="N3100" i="41"/>
  <c r="N3099" i="41"/>
  <c r="N3098" i="41"/>
  <c r="N3097" i="41"/>
  <c r="N3096" i="41"/>
  <c r="N3095" i="41"/>
  <c r="N3094" i="41"/>
  <c r="N3093" i="41"/>
  <c r="N3092" i="41"/>
  <c r="N3091" i="41"/>
  <c r="N3090" i="41"/>
  <c r="N3089" i="41"/>
  <c r="N3088" i="41"/>
  <c r="N3087" i="41"/>
  <c r="N3086" i="41"/>
  <c r="N3085" i="41"/>
  <c r="N3084" i="41"/>
  <c r="N3083" i="41"/>
  <c r="N3082" i="41"/>
  <c r="N3081" i="41"/>
  <c r="N3080" i="41"/>
  <c r="N3079" i="41"/>
  <c r="N3078" i="41"/>
  <c r="N3077" i="41"/>
  <c r="N3076" i="41"/>
  <c r="N3075" i="41"/>
  <c r="N3074" i="41"/>
  <c r="N3073" i="41"/>
  <c r="N3072" i="41"/>
  <c r="N3071" i="41"/>
  <c r="N3070" i="41"/>
  <c r="N3069" i="41"/>
  <c r="N3068" i="41"/>
  <c r="N3067" i="41"/>
  <c r="N3066" i="41"/>
  <c r="N3065" i="41"/>
  <c r="N3064" i="41"/>
  <c r="N3063" i="41"/>
  <c r="N3062" i="41"/>
  <c r="N3061" i="41"/>
  <c r="N3060" i="41"/>
  <c r="N3059" i="41"/>
  <c r="N3058" i="41"/>
  <c r="N3057" i="41"/>
  <c r="N3056" i="41"/>
  <c r="N3055" i="41"/>
  <c r="N3054" i="41"/>
  <c r="N3053" i="41"/>
  <c r="N3052" i="41"/>
  <c r="N3051" i="41"/>
  <c r="N3050" i="41"/>
  <c r="N3049" i="41"/>
  <c r="N3048" i="41"/>
  <c r="N3047" i="41"/>
  <c r="N3046" i="41"/>
  <c r="N3045" i="41"/>
  <c r="N3044" i="41"/>
  <c r="N3043" i="41"/>
  <c r="N3042" i="41"/>
  <c r="N3041" i="41"/>
  <c r="N3040" i="41"/>
  <c r="N3039" i="41"/>
  <c r="N3038" i="41"/>
  <c r="N3037" i="41"/>
  <c r="N3036" i="41"/>
  <c r="N3035" i="41"/>
  <c r="N3034" i="41"/>
  <c r="N3033" i="41"/>
  <c r="N3032" i="41"/>
  <c r="N3031" i="41"/>
  <c r="N3030" i="41"/>
  <c r="N3029" i="41"/>
  <c r="N3028" i="41"/>
  <c r="N3027" i="41"/>
  <c r="N3026" i="41"/>
  <c r="N3025" i="41"/>
  <c r="N3024" i="41"/>
  <c r="N3023" i="41"/>
  <c r="N3022" i="41"/>
  <c r="N3021" i="41"/>
  <c r="N3020" i="41"/>
  <c r="N3019" i="41"/>
  <c r="N3018" i="41"/>
  <c r="N3017" i="41"/>
  <c r="N3016" i="41"/>
  <c r="N3015" i="41"/>
  <c r="N3014" i="41"/>
  <c r="N3013" i="41"/>
  <c r="N3012" i="41"/>
  <c r="N3011" i="41"/>
  <c r="N3010" i="41"/>
  <c r="N3009" i="41"/>
  <c r="N3008" i="41"/>
  <c r="N3007" i="41"/>
  <c r="N3006" i="41"/>
  <c r="N3005" i="41"/>
  <c r="N3004" i="41"/>
  <c r="N3003" i="41"/>
  <c r="N3002" i="41"/>
  <c r="N3001" i="41"/>
  <c r="N3000" i="41"/>
  <c r="N2999" i="41"/>
  <c r="N2998" i="41"/>
  <c r="N2997" i="41"/>
  <c r="N2996" i="41"/>
  <c r="N2995" i="41"/>
  <c r="N2994" i="41"/>
  <c r="N2993" i="41"/>
  <c r="N2992" i="41"/>
  <c r="N2991" i="41"/>
  <c r="N2990" i="41"/>
  <c r="N2989" i="41"/>
  <c r="N2988" i="41"/>
  <c r="N2987" i="41"/>
  <c r="N2986" i="41"/>
  <c r="N2985" i="41"/>
  <c r="N2984" i="41"/>
  <c r="N2983" i="41"/>
  <c r="N2982" i="41"/>
  <c r="N2981" i="41"/>
  <c r="N2980" i="41"/>
  <c r="N2979" i="41"/>
  <c r="N2978" i="41"/>
  <c r="N2977" i="41"/>
  <c r="N2976" i="41"/>
  <c r="N2975" i="41"/>
  <c r="N2974" i="41"/>
  <c r="N2973" i="41"/>
  <c r="N2972" i="41"/>
  <c r="N2971" i="41"/>
  <c r="N2970" i="41"/>
  <c r="N2969" i="41"/>
  <c r="N2968" i="41"/>
  <c r="N2967" i="41"/>
  <c r="N2966" i="41"/>
  <c r="N2965" i="41"/>
  <c r="N2964" i="41"/>
  <c r="N2963" i="41"/>
  <c r="N2962" i="41"/>
  <c r="N2961" i="41"/>
  <c r="N2960" i="41"/>
  <c r="N2959" i="41"/>
  <c r="N2958" i="41"/>
  <c r="N2957" i="41"/>
  <c r="N2956" i="41"/>
  <c r="N2955" i="41"/>
  <c r="N2954" i="41"/>
  <c r="N2953" i="41"/>
  <c r="N2952" i="41"/>
  <c r="N2951" i="41"/>
  <c r="N2950" i="41"/>
  <c r="N2949" i="41"/>
  <c r="N2948" i="41"/>
  <c r="N2947" i="41"/>
  <c r="N2946" i="41"/>
  <c r="N2945" i="41"/>
  <c r="N2944" i="41"/>
  <c r="N2943" i="41"/>
  <c r="N2942" i="41"/>
  <c r="N2941" i="41"/>
  <c r="N2940" i="41"/>
  <c r="N2939" i="41"/>
  <c r="N2938" i="41"/>
  <c r="N2937" i="41"/>
  <c r="N2936" i="41"/>
  <c r="N2935" i="41"/>
  <c r="N2934" i="41"/>
  <c r="N2933" i="41"/>
  <c r="N2932" i="41"/>
  <c r="N2931" i="41"/>
  <c r="N2930" i="41"/>
  <c r="N2929" i="41"/>
  <c r="N2928" i="41"/>
  <c r="N2927" i="41"/>
  <c r="N2926" i="41"/>
  <c r="N2925" i="41"/>
  <c r="N2924" i="41"/>
  <c r="N2923" i="41"/>
  <c r="N2922" i="41"/>
  <c r="N2921" i="41"/>
  <c r="N2920" i="41"/>
  <c r="N2919" i="41"/>
  <c r="N2918" i="41"/>
  <c r="N2917" i="41"/>
  <c r="N2916" i="41"/>
  <c r="N2915" i="41"/>
  <c r="N2914" i="41"/>
  <c r="N2913" i="41"/>
  <c r="N2912" i="41"/>
  <c r="N2911" i="41"/>
  <c r="N2910" i="41"/>
  <c r="N2909" i="41"/>
  <c r="N2908" i="41"/>
  <c r="N2907" i="41"/>
  <c r="N2906" i="41"/>
  <c r="N2905" i="41"/>
  <c r="N2904" i="41"/>
  <c r="N2903" i="41"/>
  <c r="N2902" i="41"/>
  <c r="N2901" i="41"/>
  <c r="N2900" i="41"/>
  <c r="N2899" i="41"/>
  <c r="N2898" i="41"/>
  <c r="N2897" i="41"/>
  <c r="N2896" i="41"/>
  <c r="N2895" i="41"/>
  <c r="N2894" i="41"/>
  <c r="N2893" i="41"/>
  <c r="N2892" i="41"/>
  <c r="N2891" i="41"/>
  <c r="N2890" i="41"/>
  <c r="N2889" i="41"/>
  <c r="N2888" i="41"/>
  <c r="N2887" i="41"/>
  <c r="N2886" i="41"/>
  <c r="N2885" i="41"/>
  <c r="N2884" i="41"/>
  <c r="N2883" i="41"/>
  <c r="N2882" i="41"/>
  <c r="N2881" i="41"/>
  <c r="N2880" i="41"/>
  <c r="N2879" i="41"/>
  <c r="N2878" i="41"/>
  <c r="N2877" i="41"/>
  <c r="N2876" i="41"/>
  <c r="N2875" i="41"/>
  <c r="N2874" i="41"/>
  <c r="N2873" i="41"/>
  <c r="N2872" i="41"/>
  <c r="N2871" i="41"/>
  <c r="N2870" i="41"/>
  <c r="N2869" i="41"/>
  <c r="N2868" i="41"/>
  <c r="N2867" i="41"/>
  <c r="N2866" i="41"/>
  <c r="N2865" i="41"/>
  <c r="N2864" i="41"/>
  <c r="N2863" i="41"/>
  <c r="N2862" i="41"/>
  <c r="N2861" i="41"/>
  <c r="N2860" i="41"/>
  <c r="N2859" i="41"/>
  <c r="N2858" i="41"/>
  <c r="N2857" i="41"/>
  <c r="N2856" i="41"/>
  <c r="N2855" i="41"/>
  <c r="N2854" i="41"/>
  <c r="N2853" i="41"/>
  <c r="N2852" i="41"/>
  <c r="N2851" i="41"/>
  <c r="N2850" i="41"/>
  <c r="N2849" i="41"/>
  <c r="N2848" i="41"/>
  <c r="N2847" i="41"/>
  <c r="N2846" i="41"/>
  <c r="N2845" i="41"/>
  <c r="N2844" i="41"/>
  <c r="N2843" i="41"/>
  <c r="N2842" i="41"/>
  <c r="N2841" i="41"/>
  <c r="N2840" i="41"/>
  <c r="N2839" i="41"/>
  <c r="N2838" i="41"/>
  <c r="N2837" i="41"/>
  <c r="N2836" i="41"/>
  <c r="N2835" i="41"/>
  <c r="N2834" i="41"/>
  <c r="N2833" i="41"/>
  <c r="N2832" i="41"/>
  <c r="N2831" i="41"/>
  <c r="N2830" i="41"/>
  <c r="N2829" i="41"/>
  <c r="N2828" i="41"/>
  <c r="N2827" i="41"/>
  <c r="N2826" i="41"/>
  <c r="N2825" i="41"/>
  <c r="N2824" i="41"/>
  <c r="N2823" i="41"/>
  <c r="N2822" i="41"/>
  <c r="N2821" i="41"/>
  <c r="N2820" i="41"/>
  <c r="N2819" i="41"/>
  <c r="N2818" i="41"/>
  <c r="N2817" i="41"/>
  <c r="N2816" i="41"/>
  <c r="N2815" i="41"/>
  <c r="N2814" i="41"/>
  <c r="N2813" i="41"/>
  <c r="N2812" i="41"/>
  <c r="N2811" i="41"/>
  <c r="N2810" i="41"/>
  <c r="N2809" i="41"/>
  <c r="N2808" i="41"/>
  <c r="N2807" i="41"/>
  <c r="N2806" i="41"/>
  <c r="N2805" i="41"/>
  <c r="N2804" i="41"/>
  <c r="N2803" i="41"/>
  <c r="N2802" i="41"/>
  <c r="N2801" i="41"/>
  <c r="N2800" i="41"/>
  <c r="N2799" i="41"/>
  <c r="N2798" i="41"/>
  <c r="N2797" i="41"/>
  <c r="N2796" i="41"/>
  <c r="N2795" i="41"/>
  <c r="N2794" i="41"/>
  <c r="N2793" i="41"/>
  <c r="N2792" i="41"/>
  <c r="N2791" i="41"/>
  <c r="N2790" i="41"/>
  <c r="N2789" i="41"/>
  <c r="N2788" i="41"/>
  <c r="N2787" i="41"/>
  <c r="N2786" i="41"/>
  <c r="N2785" i="41"/>
  <c r="N2784" i="41"/>
  <c r="N2783" i="41"/>
  <c r="N2782" i="41"/>
  <c r="N2781" i="41"/>
  <c r="N2780" i="41"/>
  <c r="N2779" i="41"/>
  <c r="N2778" i="41"/>
  <c r="N2777" i="41"/>
  <c r="N2776" i="41"/>
  <c r="N2775" i="41"/>
  <c r="N2774" i="41"/>
  <c r="N2773" i="41"/>
  <c r="N2772" i="41"/>
  <c r="N2771" i="41"/>
  <c r="N2770" i="41"/>
  <c r="N2769" i="41"/>
  <c r="N2768" i="41"/>
  <c r="N2767" i="41"/>
  <c r="N2766" i="41"/>
  <c r="N2765" i="41"/>
  <c r="N2764" i="41"/>
  <c r="N2763" i="41"/>
  <c r="N2762" i="41"/>
  <c r="N2761" i="41"/>
  <c r="N2760" i="41"/>
  <c r="N2759" i="41"/>
  <c r="N2758" i="41"/>
  <c r="N2757" i="41"/>
  <c r="N2756" i="41"/>
  <c r="N2755" i="41"/>
  <c r="N2754" i="41"/>
  <c r="N2753" i="41"/>
  <c r="N2752" i="41"/>
  <c r="N2751" i="41"/>
  <c r="N2750" i="41"/>
  <c r="N2749" i="41"/>
  <c r="N2748" i="41"/>
  <c r="N2747" i="41"/>
  <c r="N2746" i="41"/>
  <c r="N2745" i="41"/>
  <c r="N2744" i="41"/>
  <c r="N2743" i="41"/>
  <c r="N2742" i="41"/>
  <c r="N2741" i="41"/>
  <c r="N2740" i="41"/>
  <c r="N2739" i="41"/>
  <c r="N2738" i="41"/>
  <c r="N2737" i="41"/>
  <c r="N2736" i="41"/>
  <c r="N2735" i="41"/>
  <c r="N2734" i="41"/>
  <c r="N2733" i="41"/>
  <c r="N2732" i="41"/>
  <c r="N2731" i="41"/>
  <c r="N2730" i="41"/>
  <c r="N2729" i="41"/>
  <c r="N2728" i="41"/>
  <c r="N2727" i="41"/>
  <c r="N2726" i="41"/>
  <c r="N2725" i="41"/>
  <c r="N2724" i="41"/>
  <c r="N2723" i="41"/>
  <c r="N2722" i="41"/>
  <c r="N2721" i="41"/>
  <c r="N2720" i="41"/>
  <c r="N2719" i="41"/>
  <c r="N2718" i="41"/>
  <c r="N2717" i="41"/>
  <c r="N2716" i="41"/>
  <c r="N2715" i="41"/>
  <c r="N2714" i="41"/>
  <c r="N2713" i="41"/>
  <c r="N2712" i="41"/>
  <c r="N2711" i="41"/>
  <c r="N2710" i="41"/>
  <c r="N2709" i="41"/>
  <c r="N2708" i="41"/>
  <c r="N2707" i="41"/>
  <c r="N2706" i="41"/>
  <c r="N2705" i="41"/>
  <c r="N2704" i="41"/>
  <c r="N2703" i="41"/>
  <c r="N2702" i="41"/>
  <c r="N2701" i="41"/>
  <c r="N2700" i="41"/>
  <c r="N2699" i="41"/>
  <c r="N2698" i="41"/>
  <c r="N2697" i="41"/>
  <c r="N2696" i="41"/>
  <c r="N2695" i="41"/>
  <c r="N2694" i="41"/>
  <c r="N2693" i="41"/>
  <c r="N2692" i="41"/>
  <c r="N2691" i="41"/>
  <c r="N2690" i="41"/>
  <c r="N2689" i="41"/>
  <c r="N2688" i="41"/>
  <c r="N2687" i="41"/>
  <c r="N2686" i="41"/>
  <c r="N2685" i="41"/>
  <c r="N2684" i="41"/>
  <c r="N2683" i="41"/>
  <c r="N2682" i="41"/>
  <c r="N2681" i="41"/>
  <c r="N2680" i="41"/>
  <c r="N2679" i="41"/>
  <c r="N2678" i="41"/>
  <c r="N2677" i="41"/>
  <c r="N2676" i="41"/>
  <c r="N2675" i="41"/>
  <c r="N2674" i="41"/>
  <c r="N2673" i="41"/>
  <c r="N2672" i="41"/>
  <c r="N2671" i="41"/>
  <c r="N2670" i="41"/>
  <c r="N2669" i="41"/>
  <c r="N2668" i="41"/>
  <c r="N2667" i="41"/>
  <c r="N2666" i="41"/>
  <c r="N2665" i="41"/>
  <c r="N2664" i="41"/>
  <c r="N2663" i="41"/>
  <c r="N2662" i="41"/>
  <c r="N2661" i="41"/>
  <c r="N2660" i="41"/>
  <c r="N2659" i="41"/>
  <c r="N2658" i="41"/>
  <c r="N2657" i="41"/>
  <c r="N2656" i="41"/>
  <c r="N2655" i="41"/>
  <c r="N2654" i="41"/>
  <c r="N2653" i="41"/>
  <c r="N2652" i="41"/>
  <c r="N2651" i="41"/>
  <c r="N2650" i="41"/>
  <c r="N2649" i="41"/>
  <c r="N2648" i="41"/>
  <c r="N2647" i="41"/>
  <c r="N2646" i="41"/>
  <c r="N2645" i="41"/>
  <c r="N2644" i="41"/>
  <c r="N2643" i="41"/>
  <c r="N2642" i="41"/>
  <c r="N2641" i="41"/>
  <c r="N2640" i="41"/>
  <c r="N2639" i="41"/>
  <c r="N2638" i="41"/>
  <c r="N2637" i="41"/>
  <c r="N2636" i="41"/>
  <c r="N2635" i="41"/>
  <c r="N2634" i="41"/>
  <c r="N2633" i="41"/>
  <c r="N2632" i="41"/>
  <c r="N2631" i="41"/>
  <c r="N2630" i="41"/>
  <c r="N2629" i="41"/>
  <c r="N2628" i="41"/>
  <c r="N2627" i="41"/>
  <c r="N2626" i="41"/>
  <c r="N2625" i="41"/>
  <c r="N2624" i="41"/>
  <c r="N2623" i="41"/>
  <c r="N2622" i="41"/>
  <c r="N2621" i="41"/>
  <c r="N2620" i="41"/>
  <c r="N2619" i="41"/>
  <c r="N2618" i="41"/>
  <c r="N2617" i="41"/>
  <c r="N2616" i="41"/>
  <c r="N2615" i="41"/>
  <c r="N2614" i="41"/>
  <c r="N2613" i="41"/>
  <c r="N2612" i="41"/>
  <c r="N2611" i="41"/>
  <c r="N2610" i="41"/>
  <c r="N2609" i="41"/>
  <c r="N2608" i="41"/>
  <c r="N2607" i="41"/>
  <c r="N2606" i="41"/>
  <c r="N2605" i="41"/>
  <c r="N2604" i="41"/>
  <c r="N2603" i="41"/>
  <c r="N2602" i="41"/>
  <c r="N2601" i="41"/>
  <c r="N2600" i="41"/>
  <c r="N2599" i="41"/>
  <c r="N2598" i="41"/>
  <c r="N2597" i="41"/>
  <c r="N2596" i="41"/>
  <c r="N2595" i="41"/>
  <c r="N2594" i="41"/>
  <c r="N2593" i="41"/>
  <c r="N2592" i="41"/>
  <c r="N2591" i="41"/>
  <c r="N2590" i="41"/>
  <c r="N2589" i="41"/>
  <c r="N2588" i="41"/>
  <c r="N2587" i="41"/>
  <c r="N2586" i="41"/>
  <c r="N2585" i="41"/>
  <c r="N2584" i="41"/>
  <c r="N2583" i="41"/>
  <c r="N2582" i="41"/>
  <c r="N2581" i="41"/>
  <c r="N2580" i="41"/>
  <c r="N2579" i="41"/>
  <c r="N2578" i="41"/>
  <c r="N2577" i="41"/>
  <c r="N2576" i="41"/>
  <c r="N2575" i="41"/>
  <c r="N2574" i="41"/>
  <c r="N2573" i="41"/>
  <c r="N2572" i="41"/>
  <c r="N2571" i="41"/>
  <c r="N2570" i="41"/>
  <c r="N2569" i="41"/>
  <c r="N2568" i="41"/>
  <c r="N2567" i="41"/>
  <c r="N2566" i="41"/>
  <c r="N2565" i="41"/>
  <c r="N2564" i="41"/>
  <c r="N2563" i="41"/>
  <c r="N2562" i="41"/>
  <c r="N2561" i="41"/>
  <c r="N2560" i="41"/>
  <c r="N2559" i="41"/>
  <c r="N2558" i="41"/>
  <c r="N2557" i="41"/>
  <c r="N2556" i="41"/>
  <c r="N2555" i="41"/>
  <c r="N2554" i="41"/>
  <c r="N2553" i="41"/>
  <c r="N2552" i="41"/>
  <c r="N2551" i="41"/>
  <c r="N2550" i="41"/>
  <c r="N2549" i="41"/>
  <c r="N2548" i="41"/>
  <c r="N2547" i="41"/>
  <c r="N2546" i="41"/>
  <c r="N2545" i="41"/>
  <c r="N2544" i="41"/>
  <c r="N2543" i="41"/>
  <c r="N2542" i="41"/>
  <c r="N2541" i="41"/>
  <c r="N2540" i="41"/>
  <c r="N2539" i="41"/>
  <c r="N2538" i="41"/>
  <c r="N2537" i="41"/>
  <c r="N2536" i="41"/>
  <c r="N2535" i="41"/>
  <c r="N2534" i="41"/>
  <c r="N2533" i="41"/>
  <c r="N2532" i="41"/>
  <c r="N2531" i="41"/>
  <c r="N2530" i="41"/>
  <c r="N2529" i="41"/>
  <c r="N2528" i="41"/>
  <c r="N2527" i="41"/>
  <c r="N2526" i="41"/>
  <c r="N2525" i="41"/>
  <c r="N2524" i="41"/>
  <c r="N2523" i="41"/>
  <c r="N2522" i="41"/>
  <c r="N2521" i="41"/>
  <c r="N2520" i="41"/>
  <c r="N2519" i="41"/>
  <c r="N2518" i="41"/>
  <c r="N2517" i="41"/>
  <c r="N2516" i="41"/>
  <c r="N2515" i="41"/>
  <c r="N2514" i="41"/>
  <c r="N2513" i="41"/>
  <c r="N2512" i="41"/>
  <c r="N2511" i="41"/>
  <c r="N2510" i="41"/>
  <c r="N2509" i="41"/>
  <c r="N2508" i="41"/>
  <c r="N2507" i="41"/>
  <c r="N2506" i="41"/>
  <c r="N2505" i="41"/>
  <c r="N2504" i="41"/>
  <c r="N2503" i="41"/>
  <c r="N2502" i="41"/>
  <c r="N2501" i="41"/>
  <c r="N2500" i="41"/>
  <c r="N2499" i="41"/>
  <c r="N2498" i="41"/>
  <c r="N2497" i="41"/>
  <c r="N2496" i="41"/>
  <c r="N2495" i="41"/>
  <c r="N2494" i="41"/>
  <c r="N2493" i="41"/>
  <c r="N2492" i="41"/>
  <c r="N2491" i="41"/>
  <c r="N2490" i="41"/>
  <c r="N2489" i="41"/>
  <c r="N2488" i="41"/>
  <c r="N2487" i="41"/>
  <c r="N2486" i="41"/>
  <c r="N2485" i="41"/>
  <c r="N2484" i="41"/>
  <c r="N2483" i="41"/>
  <c r="N2482" i="41"/>
  <c r="N2481" i="41"/>
  <c r="N2480" i="41"/>
  <c r="N2479" i="41"/>
  <c r="N2478" i="41"/>
  <c r="N2477" i="41"/>
  <c r="N2476" i="41"/>
  <c r="N2475" i="41"/>
  <c r="N2474" i="41"/>
  <c r="N2473" i="41"/>
  <c r="N2472" i="41"/>
  <c r="N2471" i="41"/>
  <c r="N2470" i="41"/>
  <c r="N2469" i="41"/>
  <c r="N2468" i="41"/>
  <c r="N2467" i="41"/>
  <c r="N2466" i="41"/>
  <c r="N2465" i="41"/>
  <c r="N2464" i="41"/>
  <c r="N2463" i="41"/>
  <c r="N2462" i="41"/>
  <c r="N2461" i="41"/>
  <c r="N2460" i="41"/>
  <c r="N2459" i="41"/>
  <c r="N2458" i="41"/>
  <c r="N2457" i="41"/>
  <c r="N2456" i="41"/>
  <c r="N2455" i="41"/>
  <c r="N2454" i="41"/>
  <c r="N2453" i="41"/>
  <c r="N2452" i="41"/>
  <c r="N2451" i="41"/>
  <c r="N2450" i="41"/>
  <c r="N2449" i="41"/>
  <c r="N2448" i="41"/>
  <c r="N2447" i="41"/>
  <c r="N2446" i="41"/>
  <c r="N2445" i="41"/>
  <c r="N2444" i="41"/>
  <c r="N2443" i="41"/>
  <c r="N2442" i="41"/>
  <c r="N2441" i="41"/>
  <c r="N2440" i="41"/>
  <c r="N2439" i="41"/>
  <c r="N2438" i="41"/>
  <c r="N2437" i="41"/>
  <c r="N2436" i="41"/>
  <c r="N2435" i="41"/>
  <c r="N2434" i="41"/>
  <c r="N2433" i="41"/>
  <c r="N2432" i="41"/>
  <c r="N2431" i="41"/>
  <c r="N2430" i="41"/>
  <c r="N2429" i="41"/>
  <c r="N2428" i="41"/>
  <c r="N2427" i="41"/>
  <c r="N2426" i="41"/>
  <c r="N2425" i="41"/>
  <c r="N2424" i="41"/>
  <c r="N2423" i="41"/>
  <c r="N2422" i="41"/>
  <c r="N2421" i="41"/>
  <c r="N2420" i="41"/>
  <c r="N2419" i="41"/>
  <c r="N2418" i="41"/>
  <c r="N2417" i="41"/>
  <c r="N2416" i="41"/>
  <c r="N2415" i="41"/>
  <c r="N2414" i="41"/>
  <c r="N2413" i="41"/>
  <c r="N2412" i="41"/>
  <c r="N2411" i="41"/>
  <c r="N2410" i="41"/>
  <c r="N2409" i="41"/>
  <c r="N2408" i="41"/>
  <c r="N2407" i="41"/>
  <c r="N2406" i="41"/>
  <c r="N2405" i="41"/>
  <c r="N2404" i="41"/>
  <c r="N2403" i="41"/>
  <c r="N2402" i="41"/>
  <c r="N2401" i="41"/>
  <c r="N2400" i="41"/>
  <c r="N2399" i="41"/>
  <c r="N2398" i="41"/>
  <c r="N2397" i="41"/>
  <c r="N2396" i="41"/>
  <c r="N2395" i="41"/>
  <c r="N2394" i="41"/>
  <c r="N2393" i="41"/>
  <c r="N2392" i="41"/>
  <c r="N2391" i="41"/>
  <c r="N2390" i="41"/>
  <c r="N2389" i="41"/>
  <c r="N2388" i="41"/>
  <c r="N2387" i="41"/>
  <c r="N2386" i="41"/>
  <c r="N2385" i="41"/>
  <c r="N2384" i="41"/>
  <c r="N2383" i="41"/>
  <c r="N2382" i="41"/>
  <c r="N2381" i="41"/>
  <c r="N2380" i="41"/>
  <c r="N2379" i="41"/>
  <c r="N2378" i="41"/>
  <c r="N2377" i="41"/>
  <c r="N2376" i="41"/>
  <c r="N2375" i="41"/>
  <c r="N2374" i="41"/>
  <c r="N2373" i="41"/>
  <c r="N2372" i="41"/>
  <c r="N2371" i="41"/>
  <c r="N2370" i="41"/>
  <c r="N2369" i="41"/>
  <c r="N2368" i="41"/>
  <c r="N2367" i="41"/>
  <c r="N2366" i="41"/>
  <c r="N2365" i="41"/>
  <c r="N2364" i="41"/>
  <c r="N2363" i="41"/>
  <c r="N2362" i="41"/>
  <c r="N2361" i="41"/>
  <c r="N2360" i="41"/>
  <c r="N2359" i="41"/>
  <c r="N2358" i="41"/>
  <c r="N2357" i="41"/>
  <c r="N2356" i="41"/>
  <c r="N2355" i="41"/>
  <c r="N2354" i="41"/>
  <c r="N2353" i="41"/>
  <c r="N2352" i="41"/>
  <c r="N2351" i="41"/>
  <c r="N2350" i="41"/>
  <c r="N2349" i="41"/>
  <c r="N2348" i="41"/>
  <c r="N2347" i="41"/>
  <c r="N2346" i="41"/>
  <c r="N2345" i="41"/>
  <c r="N2344" i="41"/>
  <c r="N2343" i="41"/>
  <c r="N2342" i="41"/>
  <c r="N2341" i="41"/>
  <c r="N2340" i="41"/>
  <c r="N2339" i="41"/>
  <c r="N2338" i="41"/>
  <c r="N2337" i="41"/>
  <c r="N2336" i="41"/>
  <c r="N2335" i="41"/>
  <c r="N2334" i="41"/>
  <c r="N2333" i="41"/>
  <c r="N2332" i="41"/>
  <c r="N2331" i="41"/>
  <c r="N2330" i="41"/>
  <c r="N2329" i="41"/>
  <c r="N2328" i="41"/>
  <c r="N2327" i="41"/>
  <c r="N2326" i="41"/>
  <c r="N2325" i="41"/>
  <c r="N2324" i="41"/>
  <c r="N2323" i="41"/>
  <c r="N2322" i="41"/>
  <c r="N2321" i="41"/>
  <c r="N2320" i="41"/>
  <c r="N2319" i="41"/>
  <c r="N2318" i="41"/>
  <c r="N2317" i="41"/>
  <c r="N2316" i="41"/>
  <c r="N2315" i="41"/>
  <c r="N2314" i="41"/>
  <c r="N2313" i="41"/>
  <c r="N2312" i="41"/>
  <c r="N2311" i="41"/>
  <c r="N2310" i="41"/>
  <c r="N2309" i="41"/>
  <c r="N2308" i="41"/>
  <c r="N2307" i="41"/>
  <c r="N2306" i="41"/>
  <c r="N2305" i="41"/>
  <c r="N2304" i="41"/>
  <c r="N2303" i="41"/>
  <c r="N2302" i="41"/>
  <c r="N2301" i="41"/>
  <c r="N2300" i="41"/>
  <c r="N2299" i="41"/>
  <c r="N2298" i="41"/>
  <c r="N2297" i="41"/>
  <c r="N2296" i="41"/>
  <c r="N2295" i="41"/>
  <c r="N2294" i="41"/>
  <c r="N2293" i="41"/>
  <c r="N2292" i="41"/>
  <c r="N2291" i="41"/>
  <c r="N2290" i="41"/>
  <c r="N2289" i="41"/>
  <c r="N2288" i="41"/>
  <c r="N2287" i="41"/>
  <c r="N2286" i="41"/>
  <c r="N2285" i="41"/>
  <c r="N2284" i="41"/>
  <c r="N2283" i="41"/>
  <c r="N2282" i="41"/>
  <c r="N2281" i="41"/>
  <c r="N2280" i="41"/>
  <c r="N2279" i="41"/>
  <c r="N2278" i="41"/>
  <c r="N2277" i="41"/>
  <c r="N2276" i="41"/>
  <c r="N2275" i="41"/>
  <c r="N2274" i="41"/>
  <c r="N2273" i="41"/>
  <c r="N2272" i="41"/>
  <c r="N2271" i="41"/>
  <c r="N2270" i="41"/>
  <c r="N2269" i="41"/>
  <c r="N2268" i="41"/>
  <c r="N2267" i="41"/>
  <c r="N2266" i="41"/>
  <c r="N2265" i="41"/>
  <c r="N2264" i="41"/>
  <c r="N2263" i="41"/>
  <c r="N2262" i="41"/>
  <c r="N2261" i="41"/>
  <c r="N2260" i="41"/>
  <c r="N2259" i="41"/>
  <c r="N2258" i="41"/>
  <c r="N2257" i="41"/>
  <c r="N2256" i="41"/>
  <c r="N2255" i="41"/>
  <c r="N2254" i="41"/>
  <c r="N2253" i="41"/>
  <c r="N2252" i="41"/>
  <c r="N2251" i="41"/>
  <c r="N2250" i="41"/>
  <c r="N2249" i="41"/>
  <c r="N2248" i="41"/>
  <c r="N2247" i="41"/>
  <c r="N2246" i="41"/>
  <c r="N2245" i="41"/>
  <c r="N2244" i="41"/>
  <c r="N2243" i="41"/>
  <c r="N2242" i="41"/>
  <c r="N2241" i="41"/>
  <c r="N2240" i="41"/>
  <c r="N2239" i="41"/>
  <c r="N2238" i="41"/>
  <c r="N2237" i="41"/>
  <c r="N2236" i="41"/>
  <c r="N2235" i="41"/>
  <c r="N2234" i="41"/>
  <c r="N2233" i="41"/>
  <c r="N2232" i="41"/>
  <c r="N2231" i="41"/>
  <c r="N2230" i="41"/>
  <c r="N2229" i="41"/>
  <c r="N2228" i="41"/>
  <c r="N2227" i="41"/>
  <c r="N2226" i="41"/>
  <c r="N2225" i="41"/>
  <c r="N2224" i="41"/>
  <c r="N2223" i="41"/>
  <c r="N2222" i="41"/>
  <c r="N2221" i="41"/>
  <c r="N2220" i="41"/>
  <c r="N2219" i="41"/>
  <c r="N2218" i="41"/>
  <c r="N2217" i="41"/>
  <c r="N2216" i="41"/>
  <c r="N2215" i="41"/>
  <c r="N2214" i="41"/>
  <c r="N2213" i="41"/>
  <c r="N2212" i="41"/>
  <c r="N2211" i="41"/>
  <c r="N2210" i="41"/>
  <c r="N2209" i="41"/>
  <c r="N2208" i="41"/>
  <c r="N2207" i="41"/>
  <c r="N2206" i="41"/>
  <c r="N2205" i="41"/>
  <c r="N2204" i="41"/>
  <c r="N2203" i="41"/>
  <c r="N2202" i="41"/>
  <c r="N2201" i="41"/>
  <c r="N2200" i="41"/>
  <c r="N2199" i="41"/>
  <c r="N2198" i="41"/>
  <c r="N2197" i="41"/>
  <c r="N2196" i="41"/>
  <c r="N2195" i="41"/>
  <c r="N2194" i="41"/>
  <c r="N2193" i="41"/>
  <c r="N2192" i="41"/>
  <c r="N2191" i="41"/>
  <c r="N2190" i="41"/>
  <c r="N2189" i="41"/>
  <c r="N2188" i="41"/>
  <c r="N2187" i="41"/>
  <c r="N2186" i="41"/>
  <c r="N2185" i="41"/>
  <c r="N2184" i="41"/>
  <c r="N2183" i="41"/>
  <c r="N2182" i="41"/>
  <c r="N2181" i="41"/>
  <c r="N2180" i="41"/>
  <c r="N2179" i="41"/>
  <c r="N2178" i="41"/>
  <c r="N2177" i="41"/>
  <c r="N2176" i="41"/>
  <c r="N2175" i="41"/>
  <c r="N2174" i="41"/>
  <c r="N2173" i="41"/>
  <c r="N2172" i="41"/>
  <c r="N2171" i="41"/>
  <c r="N2170" i="41"/>
  <c r="N2169" i="41"/>
  <c r="N2168" i="41"/>
  <c r="N2167" i="41"/>
  <c r="N2166" i="41"/>
  <c r="N2165" i="41"/>
  <c r="N2164" i="41"/>
  <c r="N2163" i="41"/>
  <c r="N2162" i="41"/>
  <c r="N2161" i="41"/>
  <c r="N2160" i="41"/>
  <c r="N2159" i="41"/>
  <c r="N2158" i="41"/>
  <c r="N2157" i="41"/>
  <c r="N2156" i="41"/>
  <c r="N2155" i="41"/>
  <c r="N2154" i="41"/>
  <c r="N2153" i="41"/>
  <c r="N2152" i="41"/>
  <c r="N2151" i="41"/>
  <c r="N2150" i="41"/>
  <c r="N2149" i="41"/>
  <c r="N2148" i="41"/>
  <c r="N2147" i="41"/>
  <c r="N2146" i="41"/>
  <c r="N2145" i="41"/>
  <c r="N2144" i="41"/>
  <c r="N2143" i="41"/>
  <c r="N2142" i="41"/>
  <c r="N2141" i="41"/>
  <c r="N2140" i="41"/>
  <c r="N2139" i="41"/>
  <c r="N2138" i="41"/>
  <c r="N2137" i="41"/>
  <c r="N2136" i="41"/>
  <c r="N2135" i="41"/>
  <c r="N2134" i="41"/>
  <c r="N2133" i="41"/>
  <c r="N2132" i="41"/>
  <c r="N2131" i="41"/>
  <c r="N2130" i="41"/>
  <c r="N2129" i="41"/>
  <c r="N2128" i="41"/>
  <c r="N2127" i="41"/>
  <c r="N2126" i="41"/>
  <c r="N2125" i="41"/>
  <c r="N2124" i="41"/>
  <c r="N2123" i="41"/>
  <c r="N2122" i="41"/>
  <c r="N2121" i="41"/>
  <c r="N2120" i="41"/>
  <c r="N2119" i="41"/>
  <c r="N2118" i="41"/>
  <c r="N2117" i="41"/>
  <c r="N2116" i="41"/>
  <c r="N2115" i="41"/>
  <c r="N2114" i="41"/>
  <c r="N2113" i="41"/>
  <c r="N2112" i="41"/>
  <c r="N2111" i="41"/>
  <c r="N2110" i="41"/>
  <c r="N2109" i="41"/>
  <c r="N2108" i="41"/>
  <c r="N2107" i="41"/>
  <c r="N2106" i="41"/>
  <c r="N2105" i="41"/>
  <c r="N2104" i="41"/>
  <c r="N2103" i="41"/>
  <c r="N2102" i="41"/>
  <c r="N2101" i="41"/>
  <c r="N2100" i="41"/>
  <c r="N2099" i="41"/>
  <c r="N2098" i="41"/>
  <c r="N2097" i="41"/>
  <c r="N2096" i="41"/>
  <c r="N2095" i="41"/>
  <c r="N2094" i="41"/>
  <c r="N2093" i="41"/>
  <c r="N2092" i="41"/>
  <c r="N2091" i="41"/>
  <c r="N2090" i="41"/>
  <c r="N2089" i="41"/>
  <c r="N2088" i="41"/>
  <c r="N2087" i="41"/>
  <c r="N2086" i="41"/>
  <c r="N2085" i="41"/>
  <c r="N2084" i="41"/>
  <c r="N2083" i="41"/>
  <c r="N2082" i="41"/>
  <c r="N2081" i="41"/>
  <c r="N2080" i="41"/>
  <c r="N2079" i="41"/>
  <c r="N2078" i="41"/>
  <c r="N2077" i="41"/>
  <c r="N2076" i="41"/>
  <c r="N2075" i="41"/>
  <c r="N2074" i="41"/>
  <c r="N2073" i="41"/>
  <c r="N2072" i="41"/>
  <c r="N2071" i="41"/>
  <c r="N2070" i="41"/>
  <c r="N2069" i="41"/>
  <c r="N2068" i="41"/>
  <c r="N2067" i="41"/>
  <c r="N2066" i="41"/>
  <c r="N2065" i="41"/>
  <c r="N2064" i="41"/>
  <c r="N2063" i="41"/>
  <c r="N2062" i="41"/>
  <c r="N2061" i="41"/>
  <c r="N2060" i="41"/>
  <c r="N2059" i="41"/>
  <c r="N2058" i="41"/>
  <c r="N2057" i="41"/>
  <c r="N2056" i="41"/>
  <c r="N2055" i="41"/>
  <c r="N2054" i="41"/>
  <c r="N2053" i="41"/>
  <c r="N2052" i="41"/>
  <c r="N2051" i="41"/>
  <c r="N2050" i="41"/>
  <c r="N2049" i="41"/>
  <c r="N2048" i="41"/>
  <c r="N2047" i="41"/>
  <c r="N2046" i="41"/>
  <c r="N2045" i="41"/>
  <c r="N2044" i="41"/>
  <c r="N2043" i="41"/>
  <c r="N2042" i="41"/>
  <c r="N2041" i="41"/>
  <c r="N2040" i="41"/>
  <c r="N2039" i="41"/>
  <c r="N2038" i="41"/>
  <c r="N2037" i="41"/>
  <c r="N2036" i="41"/>
  <c r="N2035" i="41"/>
  <c r="N2034" i="41"/>
  <c r="N2033" i="41"/>
  <c r="N2032" i="41"/>
  <c r="N2031" i="41"/>
  <c r="N2030" i="41"/>
  <c r="N2029" i="41"/>
  <c r="N2028" i="41"/>
  <c r="N2027" i="41"/>
  <c r="N2026" i="41"/>
  <c r="N2025" i="41"/>
  <c r="N2024" i="41"/>
  <c r="N2023" i="41"/>
  <c r="N2022" i="41"/>
  <c r="N2021" i="41"/>
  <c r="N2020" i="41"/>
  <c r="N2019" i="41"/>
  <c r="N2018" i="41"/>
  <c r="N2017" i="41"/>
  <c r="N2016" i="41"/>
  <c r="N2015" i="41"/>
  <c r="N2014" i="41"/>
  <c r="N2013" i="41"/>
  <c r="N2012" i="41"/>
  <c r="N2011" i="41"/>
  <c r="N2010" i="41"/>
  <c r="N2009" i="41"/>
  <c r="N2008" i="41"/>
  <c r="N2007" i="41"/>
  <c r="N2006" i="41"/>
  <c r="N2005" i="41"/>
  <c r="N2004" i="41"/>
  <c r="N2003" i="41"/>
  <c r="N2002" i="41"/>
  <c r="N2001" i="41"/>
  <c r="N2000" i="41"/>
  <c r="N1999" i="41"/>
  <c r="N1998" i="41"/>
  <c r="N1997" i="41"/>
  <c r="N1996" i="41"/>
  <c r="N1995" i="41"/>
  <c r="N1994" i="41"/>
  <c r="N1993" i="41"/>
  <c r="N1992" i="41"/>
  <c r="N1991" i="41"/>
  <c r="N1990" i="41"/>
  <c r="N1989" i="41"/>
  <c r="N1988" i="41"/>
  <c r="N1987" i="41"/>
  <c r="N1986" i="41"/>
  <c r="N1985" i="41"/>
  <c r="N1984" i="41"/>
  <c r="N1983" i="41"/>
  <c r="N1982" i="41"/>
  <c r="N1981" i="41"/>
  <c r="N1980" i="41"/>
  <c r="N1979" i="41"/>
  <c r="N1978" i="41"/>
  <c r="N1977" i="41"/>
  <c r="N1976" i="41"/>
  <c r="N1975" i="41"/>
  <c r="N1974" i="41"/>
  <c r="N1973" i="41"/>
  <c r="N1972" i="41"/>
  <c r="N1971" i="41"/>
  <c r="N1970" i="41"/>
  <c r="N1969" i="41"/>
  <c r="N1968" i="41"/>
  <c r="N1967" i="41"/>
  <c r="N1966" i="41"/>
  <c r="N1965" i="41"/>
  <c r="N1964" i="41"/>
  <c r="N1963" i="41"/>
  <c r="N1962" i="41"/>
  <c r="N1961" i="41"/>
  <c r="N1960" i="41"/>
  <c r="N1959" i="41"/>
  <c r="N1958" i="41"/>
  <c r="N1957" i="41"/>
  <c r="N1956" i="41"/>
  <c r="N1955" i="41"/>
  <c r="N1954" i="41"/>
  <c r="N1953" i="41"/>
  <c r="N1952" i="41"/>
  <c r="N1951" i="41"/>
  <c r="N1950" i="41"/>
  <c r="N1949" i="41"/>
  <c r="N1948" i="41"/>
  <c r="N1947" i="41"/>
  <c r="N1946" i="41"/>
  <c r="N1945" i="41"/>
  <c r="N1944" i="41"/>
  <c r="N1943" i="41"/>
  <c r="N1942" i="41"/>
  <c r="N1941" i="41"/>
  <c r="N1940" i="41"/>
  <c r="N1939" i="41"/>
  <c r="N1938" i="41"/>
  <c r="N1937" i="41"/>
  <c r="N1936" i="41"/>
  <c r="N1935" i="41"/>
  <c r="N1934" i="41"/>
  <c r="N1933" i="41"/>
  <c r="N1932" i="41"/>
  <c r="N1931" i="41"/>
  <c r="N1930" i="41"/>
  <c r="N1929" i="41"/>
  <c r="N1928" i="41"/>
  <c r="N1927" i="41"/>
  <c r="N1926" i="41"/>
  <c r="N1925" i="41"/>
  <c r="N1924" i="41"/>
  <c r="N1923" i="41"/>
  <c r="N1922" i="41"/>
  <c r="N1921" i="41"/>
  <c r="N1920" i="41"/>
  <c r="N1919" i="41"/>
  <c r="N1918" i="41"/>
  <c r="N1917" i="41"/>
  <c r="N1916" i="41"/>
  <c r="N1915" i="41"/>
  <c r="N1914" i="41"/>
  <c r="N1913" i="41"/>
  <c r="N1912" i="41"/>
  <c r="N1911" i="41"/>
  <c r="N1910" i="41"/>
  <c r="N1909" i="41"/>
  <c r="N1908" i="41"/>
  <c r="N1907" i="41"/>
  <c r="N1906" i="41"/>
  <c r="N1905" i="41"/>
  <c r="N1904" i="41"/>
  <c r="N1903" i="41"/>
  <c r="N1902" i="41"/>
  <c r="N1901" i="41"/>
  <c r="N1900" i="41"/>
  <c r="N1899" i="41"/>
  <c r="N1898" i="41"/>
  <c r="N1897" i="41"/>
  <c r="N1896" i="41"/>
  <c r="N1895" i="41"/>
  <c r="N1894" i="41"/>
  <c r="N1893" i="41"/>
  <c r="N1892" i="41"/>
  <c r="N1891" i="41"/>
  <c r="N1890" i="41"/>
  <c r="N1889" i="41"/>
  <c r="N1888" i="41"/>
  <c r="N1887" i="41"/>
  <c r="N1886" i="41"/>
  <c r="N1885" i="41"/>
  <c r="N1884" i="41"/>
  <c r="N1883" i="41"/>
  <c r="N1882" i="41"/>
  <c r="N1881" i="41"/>
  <c r="N1880" i="41"/>
  <c r="N1879" i="41"/>
  <c r="N1878" i="41"/>
  <c r="N1877" i="41"/>
  <c r="N1876" i="41"/>
  <c r="N1875" i="41"/>
  <c r="N1874" i="41"/>
  <c r="N1873" i="41"/>
  <c r="N1872" i="41"/>
  <c r="N1871" i="41"/>
  <c r="N1870" i="41"/>
  <c r="N1869" i="41"/>
  <c r="N1868" i="41"/>
  <c r="N1867" i="41"/>
  <c r="N1866" i="41"/>
  <c r="N1865" i="41"/>
  <c r="N1864" i="41"/>
  <c r="N1863" i="41"/>
  <c r="N1862" i="41"/>
  <c r="N1861" i="41"/>
  <c r="N1860" i="41"/>
  <c r="N1859" i="41"/>
  <c r="N1858" i="41"/>
  <c r="N1857" i="41"/>
  <c r="N1856" i="41"/>
  <c r="N1855" i="41"/>
  <c r="N1854" i="41"/>
  <c r="N1853" i="41"/>
  <c r="N1852" i="41"/>
  <c r="N1851" i="41"/>
  <c r="N1850" i="41"/>
  <c r="N1849" i="41"/>
  <c r="N1848" i="41"/>
  <c r="N1847" i="41"/>
  <c r="N1846" i="41"/>
  <c r="N1845" i="41"/>
  <c r="N1844" i="41"/>
  <c r="N1843" i="41"/>
  <c r="N1842" i="41"/>
  <c r="N1841" i="41"/>
  <c r="N1840" i="41"/>
  <c r="N1839" i="41"/>
  <c r="N1838" i="41"/>
  <c r="N1837" i="41"/>
  <c r="N1836" i="41"/>
  <c r="N1835" i="41"/>
  <c r="N1834" i="41"/>
  <c r="N1833" i="41"/>
  <c r="N1832" i="41"/>
  <c r="N1831" i="41"/>
  <c r="N1830" i="41"/>
  <c r="N1829" i="41"/>
  <c r="N1828" i="41"/>
  <c r="N1827" i="41"/>
  <c r="N1826" i="41"/>
  <c r="N1825" i="41"/>
  <c r="N1824" i="41"/>
  <c r="N1823" i="41"/>
  <c r="N1822" i="41"/>
  <c r="N1821" i="41"/>
  <c r="N1820" i="41"/>
  <c r="N1819" i="41"/>
  <c r="N1818" i="41"/>
  <c r="N1817" i="41"/>
  <c r="N1816" i="41"/>
  <c r="N1815" i="41"/>
  <c r="N1814" i="41"/>
  <c r="N1813" i="41"/>
  <c r="N1812" i="41"/>
  <c r="N1811" i="41"/>
  <c r="N1810" i="41"/>
  <c r="N1809" i="41"/>
  <c r="N1808" i="41"/>
  <c r="N1807" i="41"/>
  <c r="N1806" i="41"/>
  <c r="N1805" i="41"/>
  <c r="N1804" i="41"/>
  <c r="N1803" i="41"/>
  <c r="N1802" i="41"/>
  <c r="N1801" i="41"/>
  <c r="N1800" i="41"/>
  <c r="N1799" i="41"/>
  <c r="N1798" i="41"/>
  <c r="N1797" i="41"/>
  <c r="N1796" i="41"/>
  <c r="N1795" i="41"/>
  <c r="N1794" i="41"/>
  <c r="N1793" i="41"/>
  <c r="N1792" i="41"/>
  <c r="N1791" i="41"/>
  <c r="N1790" i="41"/>
  <c r="N1789" i="41"/>
  <c r="N1788" i="41"/>
  <c r="N1787" i="41"/>
  <c r="N1786" i="41"/>
  <c r="N1785" i="41"/>
  <c r="N1784" i="41"/>
  <c r="N1783" i="41"/>
  <c r="N1782" i="41"/>
  <c r="N1781" i="41"/>
  <c r="N1780" i="41"/>
  <c r="N1779" i="41"/>
  <c r="N1778" i="41"/>
  <c r="N1777" i="41"/>
  <c r="N1776" i="41"/>
  <c r="N1775" i="41"/>
  <c r="N1774" i="41"/>
  <c r="N1773" i="41"/>
  <c r="N1772" i="41"/>
  <c r="N1771" i="41"/>
  <c r="N1770" i="41"/>
  <c r="N1769" i="41"/>
  <c r="N1768" i="41"/>
  <c r="N1767" i="41"/>
  <c r="N1766" i="41"/>
  <c r="N1765" i="41"/>
  <c r="N1764" i="41"/>
  <c r="N1763" i="41"/>
  <c r="N1762" i="41"/>
  <c r="N1761" i="41"/>
  <c r="N1760" i="41"/>
  <c r="N1759" i="41"/>
  <c r="N1758" i="41"/>
  <c r="N1757" i="41"/>
  <c r="N1756" i="41"/>
  <c r="N1755" i="41"/>
  <c r="N1754" i="41"/>
  <c r="N1753" i="41"/>
  <c r="N1752" i="41"/>
  <c r="N1751" i="41"/>
  <c r="N1750" i="41"/>
  <c r="N1749" i="41"/>
  <c r="N1748" i="41"/>
  <c r="N1747" i="41"/>
  <c r="N1746" i="41"/>
  <c r="N1745" i="41"/>
  <c r="N1744" i="41"/>
  <c r="N1743" i="41"/>
  <c r="N1742" i="41"/>
  <c r="N1741" i="41"/>
  <c r="N1740" i="41"/>
  <c r="N1739" i="41"/>
  <c r="N1738" i="41"/>
  <c r="N1737" i="41"/>
  <c r="N1736" i="41"/>
  <c r="N1735" i="41"/>
  <c r="N1734" i="41"/>
  <c r="N1733" i="41"/>
  <c r="N1732" i="41"/>
  <c r="N1731" i="41"/>
  <c r="N1730" i="41"/>
  <c r="N1729" i="41"/>
  <c r="N1728" i="41"/>
  <c r="N1727" i="41"/>
  <c r="N1726" i="41"/>
  <c r="N1725" i="41"/>
  <c r="N1724" i="41"/>
  <c r="N1723" i="41"/>
  <c r="N1722" i="41"/>
  <c r="N1721" i="41"/>
  <c r="N1720" i="41"/>
  <c r="N1719" i="41"/>
  <c r="N1718" i="41"/>
  <c r="N1717" i="41"/>
  <c r="N1716" i="41"/>
  <c r="N1715" i="41"/>
  <c r="N1714" i="41"/>
  <c r="N1713" i="41"/>
  <c r="N1712" i="41"/>
  <c r="N1711" i="41"/>
  <c r="N1710" i="41"/>
  <c r="N1709" i="41"/>
  <c r="N1708" i="41"/>
  <c r="N1707" i="41"/>
  <c r="N1706" i="41"/>
  <c r="N1705" i="41"/>
  <c r="N1704" i="41"/>
  <c r="N1703" i="41"/>
  <c r="N1702" i="41"/>
  <c r="N1701" i="41"/>
  <c r="N1700" i="41"/>
  <c r="N1699" i="41"/>
  <c r="N1698" i="41"/>
  <c r="N1697" i="41"/>
  <c r="N1696" i="41"/>
  <c r="N1695" i="41"/>
  <c r="N1694" i="41"/>
  <c r="N1693" i="41"/>
  <c r="N1692" i="41"/>
  <c r="N1691" i="41"/>
  <c r="N1690" i="41"/>
  <c r="N1689" i="41"/>
  <c r="N1688" i="41"/>
  <c r="N1687" i="41"/>
  <c r="N1686" i="41"/>
  <c r="N1685" i="41"/>
  <c r="N1684" i="41"/>
  <c r="N1683" i="41"/>
  <c r="N1682" i="41"/>
  <c r="N1681" i="41"/>
  <c r="N1680" i="41"/>
  <c r="N1679" i="41"/>
  <c r="N1678" i="41"/>
  <c r="N1677" i="41"/>
  <c r="N1676" i="41"/>
  <c r="N1675" i="41"/>
  <c r="N1674" i="41"/>
  <c r="N1673" i="41"/>
  <c r="N1672" i="41"/>
  <c r="N1671" i="41"/>
  <c r="N1670" i="41"/>
  <c r="N1669" i="41"/>
  <c r="N1668" i="41"/>
  <c r="N1667" i="41"/>
  <c r="N1666" i="41"/>
  <c r="N1665" i="41"/>
  <c r="N1664" i="41"/>
  <c r="N1663" i="41"/>
  <c r="N1662" i="41"/>
  <c r="N1661" i="41"/>
  <c r="N1660" i="41"/>
  <c r="N1659" i="41"/>
  <c r="N1658" i="41"/>
  <c r="N1657" i="41"/>
  <c r="N1656" i="41"/>
  <c r="N1655" i="41"/>
  <c r="N1654" i="41"/>
  <c r="N1653" i="41"/>
  <c r="N1652" i="41"/>
  <c r="N1651" i="41"/>
  <c r="N1650" i="41"/>
  <c r="N1649" i="41"/>
  <c r="N1648" i="41"/>
  <c r="N1647" i="41"/>
  <c r="N1646" i="41"/>
  <c r="N1645" i="41"/>
  <c r="N1644" i="41"/>
  <c r="N1643" i="41"/>
  <c r="N1642" i="41"/>
  <c r="N1641" i="41"/>
  <c r="N1640" i="41"/>
  <c r="N1639" i="41"/>
  <c r="N1638" i="41"/>
  <c r="N1637" i="41"/>
  <c r="N1636" i="41"/>
  <c r="N1635" i="41"/>
  <c r="N1634" i="41"/>
  <c r="N1633" i="41"/>
  <c r="N1632" i="41"/>
  <c r="N1631" i="41"/>
  <c r="N1630" i="41"/>
  <c r="N1629" i="41"/>
  <c r="N1628" i="41"/>
  <c r="N1627" i="41"/>
  <c r="N1626" i="41"/>
  <c r="N1625" i="41"/>
  <c r="N1624" i="41"/>
  <c r="N1623" i="41"/>
  <c r="N1622" i="41"/>
  <c r="N1621" i="41"/>
  <c r="N1620" i="41"/>
  <c r="N1619" i="41"/>
  <c r="N1618" i="41"/>
  <c r="N1617" i="41"/>
  <c r="N1616" i="41"/>
  <c r="N1615" i="41"/>
  <c r="N1614" i="41"/>
  <c r="N1613" i="41"/>
  <c r="N1612" i="41"/>
  <c r="N1611" i="41"/>
  <c r="N1610" i="41"/>
  <c r="N1609" i="41"/>
  <c r="N1608" i="41"/>
  <c r="N1607" i="41"/>
  <c r="N1606" i="41"/>
  <c r="N1605" i="41"/>
  <c r="N1604" i="41"/>
  <c r="N1603" i="41"/>
  <c r="N1602" i="41"/>
  <c r="N1601" i="41"/>
  <c r="N1600" i="41"/>
  <c r="N1599" i="41"/>
  <c r="N1598" i="41"/>
  <c r="N1597" i="41"/>
  <c r="N1596" i="41"/>
  <c r="N1595" i="41"/>
  <c r="N1594" i="41"/>
  <c r="N1593" i="41"/>
  <c r="N1592" i="41"/>
  <c r="N1591" i="41"/>
  <c r="N1590" i="41"/>
  <c r="N1589" i="41"/>
  <c r="N1588" i="41"/>
  <c r="N1587" i="41"/>
  <c r="N1586" i="41"/>
  <c r="N1585" i="41"/>
  <c r="N1584" i="41"/>
  <c r="N1583" i="41"/>
  <c r="N1582" i="41"/>
  <c r="N1581" i="41"/>
  <c r="N1580" i="41"/>
  <c r="N1579" i="41"/>
  <c r="N1578" i="41"/>
  <c r="N1577" i="41"/>
  <c r="N1576" i="41"/>
  <c r="N1575" i="41"/>
  <c r="N1574" i="41"/>
  <c r="N1573" i="41"/>
  <c r="N1572" i="41"/>
  <c r="N1571" i="41"/>
  <c r="N1570" i="41"/>
  <c r="N1569" i="41"/>
  <c r="N1568" i="41"/>
  <c r="N1567" i="41"/>
  <c r="N1566" i="41"/>
  <c r="N1565" i="41"/>
  <c r="N1564" i="41"/>
  <c r="N1563" i="41"/>
  <c r="N1562" i="41"/>
  <c r="N1561" i="41"/>
  <c r="N1560" i="41"/>
  <c r="N1559" i="41"/>
  <c r="N1558" i="41"/>
  <c r="N1557" i="41"/>
  <c r="N1556" i="41"/>
  <c r="N1555" i="41"/>
  <c r="N1554" i="41"/>
  <c r="N1553" i="41"/>
  <c r="N1552" i="41"/>
  <c r="N1551" i="41"/>
  <c r="N1550" i="41"/>
  <c r="N1549" i="41"/>
  <c r="N1548" i="41"/>
  <c r="N1547" i="41"/>
  <c r="N1546" i="41"/>
  <c r="N1545" i="41"/>
  <c r="N1544" i="41"/>
  <c r="N1543" i="41"/>
  <c r="N1542" i="41"/>
  <c r="N1541" i="41"/>
  <c r="N1540" i="41"/>
  <c r="N1539" i="41"/>
  <c r="N1538" i="41"/>
  <c r="N1537" i="41"/>
  <c r="N1536" i="41"/>
  <c r="N1535" i="41"/>
  <c r="N1534" i="41"/>
  <c r="N1533" i="41"/>
  <c r="N1532" i="41"/>
  <c r="N1531" i="41"/>
  <c r="N1530" i="41"/>
  <c r="N1529" i="41"/>
  <c r="N1528" i="41"/>
  <c r="N1527" i="41"/>
  <c r="N1526" i="41"/>
  <c r="N1525" i="41"/>
  <c r="N1524" i="41"/>
  <c r="N1523" i="41"/>
  <c r="N1522" i="41"/>
  <c r="N1521" i="41"/>
  <c r="N1520" i="41"/>
  <c r="N1519" i="41"/>
  <c r="N1518" i="41"/>
  <c r="N1517" i="41"/>
  <c r="N1516" i="41"/>
  <c r="N1515" i="41"/>
  <c r="N1514" i="41"/>
  <c r="N1513" i="41"/>
  <c r="N1512" i="41"/>
  <c r="N1511" i="41"/>
  <c r="N1510" i="41"/>
  <c r="N1509" i="41"/>
  <c r="N1508" i="41"/>
  <c r="N1507" i="41"/>
  <c r="N1506" i="41"/>
  <c r="N1505" i="41"/>
  <c r="N1504" i="41"/>
  <c r="N1503" i="41"/>
  <c r="N1502" i="41"/>
  <c r="N1501" i="41"/>
  <c r="N1500" i="41"/>
  <c r="N1499" i="41"/>
  <c r="N1498" i="41"/>
  <c r="N1497" i="41"/>
  <c r="N1496" i="41"/>
  <c r="N1495" i="41"/>
  <c r="N1494" i="41"/>
  <c r="N1493" i="41"/>
  <c r="N1492" i="41"/>
  <c r="N1491" i="41"/>
  <c r="N1490" i="41"/>
  <c r="N1489" i="41"/>
  <c r="N1488" i="41"/>
  <c r="N1487" i="41"/>
  <c r="N1486" i="41"/>
  <c r="N1485" i="41"/>
  <c r="N1484" i="41"/>
  <c r="N1483" i="41"/>
  <c r="N1482" i="41"/>
  <c r="N1481" i="41"/>
  <c r="N1480" i="41"/>
  <c r="N1479" i="41"/>
  <c r="N1478" i="41"/>
  <c r="N1477" i="41"/>
  <c r="N1476" i="41"/>
  <c r="N1475" i="41"/>
  <c r="N1474" i="41"/>
  <c r="N1473" i="41"/>
  <c r="N1472" i="41"/>
  <c r="N1471" i="41"/>
  <c r="N1470" i="41"/>
  <c r="N1469" i="41"/>
  <c r="N1468" i="41"/>
  <c r="N1467" i="41"/>
  <c r="N1466" i="41"/>
  <c r="N1465" i="41"/>
  <c r="N1464" i="41"/>
  <c r="N1463" i="41"/>
  <c r="N1462" i="41"/>
  <c r="N1461" i="41"/>
  <c r="N1460" i="41"/>
  <c r="N1459" i="41"/>
  <c r="N1458" i="41"/>
  <c r="N1457" i="41"/>
  <c r="N1456" i="41"/>
  <c r="N1455" i="41"/>
  <c r="N1454" i="41"/>
  <c r="N1453" i="41"/>
  <c r="N1452" i="41"/>
  <c r="N1451" i="41"/>
  <c r="N1450" i="41"/>
  <c r="N1449" i="41"/>
  <c r="N1448" i="41"/>
  <c r="N1447" i="41"/>
  <c r="N1446" i="41"/>
  <c r="N1445" i="41"/>
  <c r="N1444" i="41"/>
  <c r="N1443" i="41"/>
  <c r="N1442" i="41"/>
  <c r="N1441" i="41"/>
  <c r="N1440" i="41"/>
  <c r="N1439" i="41"/>
  <c r="N1438" i="41"/>
  <c r="N1437" i="41"/>
  <c r="N1436" i="41"/>
  <c r="N1435" i="41"/>
  <c r="N1434" i="41"/>
  <c r="N1433" i="41"/>
  <c r="N1432" i="41"/>
  <c r="N1431" i="41"/>
  <c r="N1430" i="41"/>
  <c r="N1429" i="41"/>
  <c r="N1428" i="41"/>
  <c r="N1427" i="41"/>
  <c r="N1426" i="41"/>
  <c r="N1425" i="41"/>
  <c r="N1424" i="41"/>
  <c r="N1423" i="41"/>
  <c r="N1422" i="41"/>
  <c r="N1421" i="41"/>
  <c r="N1420" i="41"/>
  <c r="N1419" i="41"/>
  <c r="N1418" i="41"/>
  <c r="N1417" i="41"/>
  <c r="N1416" i="41"/>
  <c r="N1415" i="41"/>
  <c r="N1414" i="41"/>
  <c r="N1413" i="41"/>
  <c r="N1412" i="41"/>
  <c r="N1411" i="41"/>
  <c r="N1410" i="41"/>
  <c r="N1409" i="41"/>
  <c r="N1408" i="41"/>
  <c r="N1407" i="41"/>
  <c r="N1406" i="41"/>
  <c r="N1405" i="41"/>
  <c r="N1404" i="41"/>
  <c r="N1403" i="41"/>
  <c r="N1402" i="41"/>
  <c r="N1401" i="41"/>
  <c r="N1400" i="41"/>
  <c r="N1399" i="41"/>
  <c r="N1398" i="41"/>
  <c r="N1397" i="41"/>
  <c r="N1396" i="41"/>
  <c r="N1395" i="41"/>
  <c r="N1394" i="41"/>
  <c r="N1393" i="41"/>
  <c r="N1392" i="41"/>
  <c r="N1391" i="41"/>
  <c r="N1390" i="41"/>
  <c r="N1389" i="41"/>
  <c r="N1388" i="41"/>
  <c r="N1387" i="41"/>
  <c r="N1386" i="41"/>
  <c r="N1385" i="41"/>
  <c r="N1384" i="41"/>
  <c r="N1383" i="41"/>
  <c r="N1382" i="41"/>
  <c r="N1381" i="41"/>
  <c r="N1380" i="41"/>
  <c r="N1379" i="41"/>
  <c r="N1378" i="41"/>
  <c r="N1377" i="41"/>
  <c r="N1376" i="41"/>
  <c r="N1375" i="41"/>
  <c r="N1374" i="41"/>
  <c r="N1373" i="41"/>
  <c r="N1372" i="41"/>
  <c r="N1371" i="41"/>
  <c r="N1370" i="41"/>
  <c r="N1369" i="41"/>
  <c r="N1368" i="41"/>
  <c r="N1367" i="41"/>
  <c r="N1366" i="41"/>
  <c r="N1365" i="41"/>
  <c r="N1364" i="41"/>
  <c r="N1363" i="41"/>
  <c r="N1362" i="41"/>
  <c r="N1361" i="41"/>
  <c r="N1360" i="41"/>
  <c r="N1359" i="41"/>
  <c r="N1358" i="41"/>
  <c r="N1357" i="41"/>
  <c r="N1356" i="41"/>
  <c r="N1355" i="41"/>
  <c r="N1354" i="41"/>
  <c r="N1353" i="41"/>
  <c r="N1352" i="41"/>
  <c r="N1351" i="41"/>
  <c r="N1350" i="41"/>
  <c r="N1349" i="41"/>
  <c r="N1348" i="41"/>
  <c r="N1347" i="41"/>
  <c r="N1346" i="41"/>
  <c r="N1345" i="41"/>
  <c r="N1344" i="41"/>
  <c r="N1343" i="41"/>
  <c r="N1342" i="41"/>
  <c r="N1341" i="41"/>
  <c r="N1340" i="41"/>
  <c r="N1339" i="41"/>
  <c r="N1338" i="41"/>
  <c r="N1337" i="41"/>
  <c r="N1336" i="41"/>
  <c r="N1335" i="41"/>
  <c r="N1334" i="41"/>
  <c r="N1333" i="41"/>
  <c r="N1332" i="41"/>
  <c r="N1331" i="41"/>
  <c r="N1330" i="41"/>
  <c r="N1329" i="41"/>
  <c r="N1328" i="41"/>
  <c r="N1327" i="41"/>
  <c r="N1326" i="41"/>
  <c r="N1325" i="41"/>
  <c r="N1324" i="41"/>
  <c r="N1323" i="41"/>
  <c r="N1322" i="41"/>
  <c r="N1321" i="41"/>
  <c r="N1320" i="41"/>
  <c r="N1319" i="41"/>
  <c r="N1318" i="41"/>
  <c r="N1317" i="41"/>
  <c r="N1316" i="41"/>
  <c r="N1315" i="41"/>
  <c r="N1314" i="41"/>
  <c r="N1313" i="41"/>
  <c r="N1312" i="41"/>
  <c r="N1311" i="41"/>
  <c r="N1310" i="41"/>
  <c r="N1309" i="41"/>
  <c r="N1308" i="41"/>
  <c r="N1307" i="41"/>
  <c r="N1306" i="41"/>
  <c r="N1305" i="41"/>
  <c r="N1304" i="41"/>
  <c r="N1303" i="41"/>
  <c r="N1302" i="41"/>
  <c r="N1301" i="41"/>
  <c r="N1300" i="41"/>
  <c r="N1299" i="41"/>
  <c r="N1298" i="41"/>
  <c r="N1297" i="41"/>
  <c r="N1296" i="41"/>
  <c r="N1295" i="41"/>
  <c r="N1294" i="41"/>
  <c r="N1293" i="41"/>
  <c r="N1292" i="41"/>
  <c r="N1291" i="41"/>
  <c r="N1290" i="41"/>
  <c r="N1289" i="41"/>
  <c r="N1288" i="41"/>
  <c r="N1287" i="41"/>
  <c r="N1286" i="41"/>
  <c r="N1285" i="41"/>
  <c r="N1284" i="41"/>
  <c r="N1283" i="41"/>
  <c r="N1282" i="41"/>
  <c r="N1281" i="41"/>
  <c r="N1280" i="41"/>
  <c r="N1279" i="41"/>
  <c r="N1278" i="41"/>
  <c r="N1277" i="41"/>
  <c r="N1276" i="41"/>
  <c r="N1275" i="41"/>
  <c r="N1274" i="41"/>
  <c r="N1273" i="41"/>
  <c r="N1272" i="41"/>
  <c r="N1271" i="41"/>
  <c r="N1270" i="41"/>
  <c r="N1269" i="41"/>
  <c r="N1268" i="41"/>
  <c r="N1267" i="41"/>
  <c r="N1266" i="41"/>
  <c r="N1265" i="41"/>
  <c r="N1264" i="41"/>
  <c r="N1263" i="41"/>
  <c r="N1262" i="41"/>
  <c r="N1261" i="41"/>
  <c r="N1260" i="41"/>
  <c r="N1259" i="41"/>
  <c r="N1258" i="41"/>
  <c r="N1257" i="41"/>
  <c r="N1256" i="41"/>
  <c r="N1255" i="41"/>
  <c r="N1254" i="41"/>
  <c r="N1253" i="41"/>
  <c r="N1252" i="41"/>
  <c r="N1251" i="41"/>
  <c r="N1250" i="41"/>
  <c r="N1249" i="41"/>
  <c r="N1248" i="41"/>
  <c r="N1247" i="41"/>
  <c r="N1246" i="41"/>
  <c r="N1245" i="41"/>
  <c r="N1244" i="41"/>
  <c r="N1243" i="41"/>
  <c r="N1242" i="41"/>
  <c r="N1241" i="41"/>
  <c r="N1240" i="41"/>
  <c r="N1239" i="41"/>
  <c r="N1238" i="41"/>
  <c r="N1237" i="41"/>
  <c r="N1236" i="41"/>
  <c r="N1235" i="41"/>
  <c r="N1234" i="41"/>
  <c r="N1233" i="41"/>
  <c r="N1232" i="41"/>
  <c r="N1231" i="41"/>
  <c r="N1230" i="41"/>
  <c r="N1229" i="41"/>
  <c r="N1228" i="41"/>
  <c r="N1227" i="41"/>
  <c r="N1226" i="41"/>
  <c r="N1225" i="41"/>
  <c r="N1224" i="41"/>
  <c r="N1223" i="41"/>
  <c r="N1222" i="41"/>
  <c r="N1221" i="41"/>
  <c r="N1220" i="41"/>
  <c r="N1219" i="41"/>
  <c r="N1218" i="41"/>
  <c r="N1217" i="41"/>
  <c r="N1216" i="41"/>
  <c r="N1215" i="41"/>
  <c r="N1214" i="41"/>
  <c r="N1213" i="41"/>
  <c r="N1212" i="41"/>
  <c r="N1211" i="41"/>
  <c r="N1210" i="41"/>
  <c r="N1209" i="41"/>
  <c r="N1208" i="41"/>
  <c r="N1207" i="41"/>
  <c r="N1206" i="41"/>
  <c r="N1205" i="41"/>
  <c r="N1204" i="41"/>
  <c r="N1203" i="41"/>
  <c r="N1202" i="41"/>
  <c r="N1201" i="41"/>
  <c r="N1200" i="41"/>
  <c r="N1199" i="41"/>
  <c r="N1198" i="41"/>
  <c r="N1197" i="41"/>
  <c r="N1196" i="41"/>
  <c r="N1195" i="41"/>
  <c r="N1194" i="41"/>
  <c r="N1193" i="41"/>
  <c r="N1192" i="41"/>
  <c r="N1191" i="41"/>
  <c r="N1190" i="41"/>
  <c r="N1189" i="41"/>
  <c r="N1188" i="41"/>
  <c r="N1187" i="41"/>
  <c r="N1186" i="41"/>
  <c r="N1185" i="41"/>
  <c r="N1184" i="41"/>
  <c r="N1183" i="41"/>
  <c r="N1182" i="41"/>
  <c r="N1181" i="41"/>
  <c r="N1180" i="41"/>
  <c r="N1179" i="41"/>
  <c r="N1178" i="41"/>
  <c r="N1177" i="41"/>
  <c r="N1176" i="41"/>
  <c r="N1175" i="41"/>
  <c r="N1174" i="41"/>
  <c r="N1173" i="41"/>
  <c r="N1172" i="41"/>
  <c r="N1171" i="41"/>
  <c r="N1170" i="41"/>
  <c r="N1169" i="41"/>
  <c r="N1168" i="41"/>
  <c r="N1167" i="41"/>
  <c r="N1166" i="41"/>
  <c r="N1165" i="41"/>
  <c r="N1164" i="41"/>
  <c r="N1163" i="41"/>
  <c r="N1162" i="41"/>
  <c r="N1161" i="41"/>
  <c r="N1160" i="41"/>
  <c r="N1159" i="41"/>
  <c r="N1158" i="41"/>
  <c r="N1157" i="41"/>
  <c r="N1156" i="41"/>
  <c r="N1155" i="41"/>
  <c r="N1154" i="41"/>
  <c r="N1153" i="41"/>
  <c r="N1152" i="41"/>
  <c r="N1151" i="41"/>
  <c r="N1150" i="41"/>
  <c r="N1149" i="41"/>
  <c r="N1148" i="41"/>
  <c r="N1147" i="41"/>
  <c r="N1146" i="41"/>
  <c r="N1145" i="41"/>
  <c r="N1144" i="41"/>
  <c r="N1143" i="41"/>
  <c r="N1142" i="41"/>
  <c r="N1141" i="41"/>
  <c r="N1140" i="41"/>
  <c r="N1139" i="41"/>
  <c r="N1138" i="41"/>
  <c r="N1137" i="41"/>
  <c r="N1136" i="41"/>
  <c r="N1135" i="41"/>
  <c r="N1134" i="41"/>
  <c r="N1133" i="41"/>
  <c r="N1132" i="41"/>
  <c r="N1131" i="41"/>
  <c r="N1130" i="41"/>
  <c r="N1129" i="41"/>
  <c r="N1128" i="41"/>
  <c r="N1127" i="41"/>
  <c r="N1126" i="41"/>
  <c r="N1125" i="41"/>
  <c r="N1124" i="41"/>
  <c r="N1123" i="41"/>
  <c r="N1122" i="41"/>
  <c r="N1121" i="41"/>
  <c r="N1120" i="41"/>
  <c r="N1119" i="41"/>
  <c r="N1118" i="41"/>
  <c r="N1117" i="41"/>
  <c r="N1116" i="41"/>
  <c r="N1115" i="41"/>
  <c r="N1114" i="41"/>
  <c r="N1113" i="41"/>
  <c r="N1112" i="41"/>
  <c r="N1111" i="41"/>
  <c r="N1110" i="41"/>
  <c r="N1109" i="41"/>
  <c r="N1108" i="41"/>
  <c r="N1107" i="41"/>
  <c r="N1106" i="41"/>
  <c r="N1105" i="41"/>
  <c r="N1104" i="41"/>
  <c r="N1103" i="41"/>
  <c r="N1102" i="41"/>
  <c r="N1101" i="41"/>
  <c r="N1100" i="41"/>
  <c r="N1099" i="41"/>
  <c r="N1098" i="41"/>
  <c r="N1097" i="41"/>
  <c r="N1096" i="41"/>
  <c r="N1095" i="41"/>
  <c r="N1094" i="41"/>
  <c r="N1093" i="41"/>
  <c r="N1092" i="41"/>
  <c r="N1091" i="41"/>
  <c r="N1090" i="41"/>
  <c r="N1089" i="41"/>
  <c r="N1088" i="41"/>
  <c r="N1087" i="41"/>
  <c r="N1086" i="41"/>
  <c r="N1085" i="41"/>
  <c r="N1084" i="41"/>
  <c r="N1083" i="41"/>
  <c r="N1082" i="41"/>
  <c r="N1081" i="41"/>
  <c r="N1080" i="41"/>
  <c r="N1079" i="41"/>
  <c r="N1078" i="41"/>
  <c r="N1077" i="41"/>
  <c r="N1076" i="41"/>
  <c r="N1075" i="41"/>
  <c r="N1074" i="41"/>
  <c r="N1073" i="41"/>
  <c r="N1072" i="41"/>
  <c r="N1071" i="41"/>
  <c r="N1070" i="41"/>
  <c r="N1069" i="41"/>
  <c r="N1068" i="41"/>
  <c r="N1067" i="41"/>
  <c r="N1066" i="41"/>
  <c r="N1065" i="41"/>
  <c r="N1064" i="41"/>
  <c r="N1063" i="41"/>
  <c r="N1062" i="41"/>
  <c r="N1061" i="41"/>
  <c r="N1060" i="41"/>
  <c r="N1059" i="41"/>
  <c r="N1058" i="41"/>
  <c r="N1057" i="41"/>
  <c r="N1056" i="41"/>
  <c r="N1055" i="41"/>
  <c r="N1054" i="41"/>
  <c r="N1053" i="41"/>
  <c r="N1052" i="41"/>
  <c r="N1051" i="41"/>
  <c r="N1050" i="41"/>
  <c r="N1049" i="41"/>
  <c r="N1048" i="41"/>
  <c r="N1047" i="41"/>
  <c r="N1046" i="41"/>
  <c r="N1045" i="41"/>
  <c r="N1044" i="41"/>
  <c r="N1043" i="41"/>
  <c r="N1042" i="41"/>
  <c r="N1041" i="41"/>
  <c r="N1040" i="41"/>
  <c r="N1039" i="41"/>
  <c r="N1038" i="41"/>
  <c r="N1037" i="41"/>
  <c r="N1036" i="41"/>
  <c r="N1035" i="41"/>
  <c r="N1034" i="41"/>
  <c r="N1033" i="41"/>
  <c r="N1032" i="41"/>
  <c r="N1031" i="41"/>
  <c r="N1030" i="41"/>
  <c r="N1029" i="41"/>
  <c r="N1028" i="41"/>
  <c r="N1027" i="41"/>
  <c r="N1026" i="41"/>
  <c r="N1025" i="41"/>
  <c r="N1024" i="41"/>
  <c r="N1023" i="41"/>
  <c r="N1022" i="41"/>
  <c r="N1021" i="41"/>
  <c r="N1020" i="41"/>
  <c r="N1019" i="41"/>
  <c r="N1018" i="41"/>
  <c r="N1017" i="41"/>
  <c r="N1016" i="41"/>
  <c r="N1015" i="41"/>
  <c r="N1014" i="41"/>
  <c r="N1013" i="41"/>
  <c r="N1012" i="41"/>
  <c r="N1011" i="41"/>
  <c r="N1010" i="41"/>
  <c r="N1009" i="41"/>
  <c r="N1008" i="41"/>
  <c r="N1007" i="41"/>
  <c r="N1006" i="41"/>
  <c r="N1005" i="41"/>
  <c r="N1004" i="41"/>
  <c r="N1003" i="41"/>
  <c r="N1002" i="41"/>
  <c r="N1001" i="41"/>
  <c r="N1000" i="41"/>
  <c r="N999" i="41"/>
  <c r="N998" i="41"/>
  <c r="N997" i="41"/>
  <c r="N996" i="41"/>
  <c r="N995" i="41"/>
  <c r="N994" i="41"/>
  <c r="N993" i="41"/>
  <c r="N992" i="41"/>
  <c r="N991" i="41"/>
  <c r="N990" i="41"/>
  <c r="N989" i="41"/>
  <c r="N988" i="41"/>
  <c r="N987" i="41"/>
  <c r="N986" i="41"/>
  <c r="N985" i="41"/>
  <c r="N984" i="41"/>
  <c r="N983" i="41"/>
  <c r="N982" i="41"/>
  <c r="N981" i="41"/>
  <c r="N980" i="41"/>
  <c r="N979" i="41"/>
  <c r="N978" i="41"/>
  <c r="N977" i="41"/>
  <c r="N976" i="41"/>
  <c r="N975" i="41"/>
  <c r="N974" i="41"/>
  <c r="N973" i="41"/>
  <c r="N972" i="41"/>
  <c r="N971" i="41"/>
  <c r="N970" i="41"/>
  <c r="N969" i="41"/>
  <c r="N968" i="41"/>
  <c r="N967" i="41"/>
  <c r="N966" i="41"/>
  <c r="N965" i="41"/>
  <c r="N964" i="41"/>
  <c r="N963" i="41"/>
  <c r="N962" i="41"/>
  <c r="N961" i="41"/>
  <c r="N960" i="41"/>
  <c r="N959" i="41"/>
  <c r="N958" i="41"/>
  <c r="N957" i="41"/>
  <c r="N956" i="41"/>
  <c r="N955" i="41"/>
  <c r="N954" i="41"/>
  <c r="N953" i="41"/>
  <c r="N952" i="41"/>
  <c r="N951" i="41"/>
  <c r="N950" i="41"/>
  <c r="N949" i="41"/>
  <c r="N948" i="41"/>
  <c r="N947" i="41"/>
  <c r="N946" i="41"/>
  <c r="N945" i="41"/>
  <c r="N944" i="41"/>
  <c r="N943" i="41"/>
  <c r="N942" i="41"/>
  <c r="N941" i="41"/>
  <c r="N940" i="41"/>
  <c r="N939" i="41"/>
  <c r="N938" i="41"/>
  <c r="N937" i="41"/>
  <c r="N936" i="41"/>
  <c r="N935" i="41"/>
  <c r="N934" i="41"/>
  <c r="N933" i="41"/>
  <c r="N932" i="41"/>
  <c r="N931" i="41"/>
  <c r="N930" i="41"/>
  <c r="N929" i="41"/>
  <c r="N928" i="41"/>
  <c r="N927" i="41"/>
  <c r="N926" i="41"/>
  <c r="N925" i="41"/>
  <c r="N924" i="41"/>
  <c r="N923" i="41"/>
  <c r="N922" i="41"/>
  <c r="N921" i="41"/>
  <c r="N920" i="41"/>
  <c r="N919" i="41"/>
  <c r="N918" i="41"/>
  <c r="N917" i="41"/>
  <c r="N916" i="41"/>
  <c r="N915" i="41"/>
  <c r="N914" i="41"/>
  <c r="N913" i="41"/>
  <c r="N912" i="41"/>
  <c r="N911" i="41"/>
  <c r="N910" i="41"/>
  <c r="N909" i="41"/>
  <c r="N908" i="41"/>
  <c r="N907" i="41"/>
  <c r="N906" i="41"/>
  <c r="N905" i="41"/>
  <c r="N904" i="41"/>
  <c r="N903" i="41"/>
  <c r="N902" i="41"/>
  <c r="N901" i="41"/>
  <c r="N900" i="41"/>
  <c r="N899" i="41"/>
  <c r="N898" i="41"/>
  <c r="N897" i="41"/>
  <c r="N896" i="41"/>
  <c r="N895" i="41"/>
  <c r="N894" i="41"/>
  <c r="N893" i="41"/>
  <c r="N892" i="41"/>
  <c r="N891" i="41"/>
  <c r="N890" i="41"/>
  <c r="N889" i="41"/>
  <c r="N888" i="41"/>
  <c r="N887" i="41"/>
  <c r="N886" i="41"/>
  <c r="N885" i="41"/>
  <c r="N884" i="41"/>
  <c r="N883" i="41"/>
  <c r="N882" i="41"/>
  <c r="N881" i="41"/>
  <c r="N880" i="41"/>
  <c r="N879" i="41"/>
  <c r="N878" i="41"/>
  <c r="N877" i="41"/>
  <c r="N876" i="41"/>
  <c r="N875" i="41"/>
  <c r="N874" i="41"/>
  <c r="N873" i="41"/>
  <c r="N872" i="41"/>
  <c r="N871" i="41"/>
  <c r="N870" i="41"/>
  <c r="N869" i="41"/>
  <c r="N868" i="41"/>
  <c r="N867" i="41"/>
  <c r="N866" i="41"/>
  <c r="N865" i="41"/>
  <c r="N864" i="41"/>
  <c r="N863" i="41"/>
  <c r="N862" i="41"/>
  <c r="N861" i="41"/>
  <c r="N860" i="41"/>
  <c r="N859" i="41"/>
  <c r="N858" i="41"/>
  <c r="N857" i="41"/>
  <c r="N856" i="41"/>
  <c r="N855" i="41"/>
  <c r="N854" i="41"/>
  <c r="N853" i="41"/>
  <c r="N852" i="41"/>
  <c r="N851" i="41"/>
  <c r="N850" i="41"/>
  <c r="N849" i="41"/>
  <c r="N848" i="41"/>
  <c r="N847" i="41"/>
  <c r="N846" i="41"/>
  <c r="N845" i="41"/>
  <c r="N844" i="41"/>
  <c r="N843" i="41"/>
  <c r="N842" i="41"/>
  <c r="N841" i="41"/>
  <c r="N840" i="41"/>
  <c r="N839" i="41"/>
  <c r="N838" i="41"/>
  <c r="N837" i="41"/>
  <c r="N836" i="41"/>
  <c r="N835" i="41"/>
  <c r="N834" i="41"/>
  <c r="N833" i="41"/>
  <c r="N832" i="41"/>
  <c r="N831" i="41"/>
  <c r="N830" i="41"/>
  <c r="N829" i="41"/>
  <c r="N828" i="41"/>
  <c r="N827" i="41"/>
  <c r="N826" i="41"/>
  <c r="N825" i="41"/>
  <c r="N824" i="41"/>
  <c r="N823" i="41"/>
  <c r="N822" i="41"/>
  <c r="N821" i="41"/>
  <c r="N820" i="41"/>
  <c r="N819" i="41"/>
  <c r="N818" i="41"/>
  <c r="N817" i="41"/>
  <c r="N816" i="41"/>
  <c r="N815" i="41"/>
  <c r="N814" i="41"/>
  <c r="N813" i="41"/>
  <c r="N812" i="41"/>
  <c r="N811" i="41"/>
  <c r="N810" i="41"/>
  <c r="N809" i="41"/>
  <c r="N808" i="41"/>
  <c r="N807" i="41"/>
  <c r="N806" i="41"/>
  <c r="N805" i="41"/>
  <c r="N804" i="41"/>
  <c r="N803" i="41"/>
  <c r="N802" i="41"/>
  <c r="N801" i="41"/>
  <c r="N800" i="41"/>
  <c r="N799" i="41"/>
  <c r="N798" i="41"/>
  <c r="N797" i="41"/>
  <c r="N796" i="41"/>
  <c r="N795" i="41"/>
  <c r="N794" i="41"/>
  <c r="N793" i="41"/>
  <c r="N792" i="41"/>
  <c r="N791" i="41"/>
  <c r="N790" i="41"/>
  <c r="N789" i="41"/>
  <c r="N788" i="41"/>
  <c r="N787" i="41"/>
  <c r="N786" i="41"/>
  <c r="N785" i="41"/>
  <c r="N784" i="41"/>
  <c r="N783" i="41"/>
  <c r="N782" i="41"/>
  <c r="N781" i="41"/>
  <c r="N780" i="41"/>
  <c r="N779" i="41"/>
  <c r="N778" i="41"/>
  <c r="N777" i="41"/>
  <c r="N776" i="41"/>
  <c r="N775" i="41"/>
  <c r="N774" i="41"/>
  <c r="N773" i="41"/>
  <c r="N772" i="41"/>
  <c r="N771" i="41"/>
  <c r="N770" i="41"/>
  <c r="N769" i="41"/>
  <c r="N768" i="41"/>
  <c r="N767" i="41"/>
  <c r="N766" i="41"/>
  <c r="N765" i="41"/>
  <c r="N764" i="41"/>
  <c r="N763" i="41"/>
  <c r="N762" i="41"/>
  <c r="N761" i="41"/>
  <c r="N760" i="41"/>
  <c r="N759" i="41"/>
  <c r="N758" i="41"/>
  <c r="N757" i="41"/>
  <c r="N756" i="41"/>
  <c r="N755" i="41"/>
  <c r="N754" i="41"/>
  <c r="N753" i="41"/>
  <c r="N752" i="41"/>
  <c r="N751" i="41"/>
  <c r="N750" i="41"/>
  <c r="N749" i="41"/>
  <c r="N748" i="41"/>
  <c r="N747" i="41"/>
  <c r="N746" i="41"/>
  <c r="N745" i="41"/>
  <c r="N744" i="41"/>
  <c r="N743" i="41"/>
  <c r="N742" i="41"/>
  <c r="N741" i="41"/>
  <c r="N740" i="41"/>
  <c r="N739" i="41"/>
  <c r="N738" i="41"/>
  <c r="N737" i="41"/>
  <c r="N736" i="41"/>
  <c r="N735" i="41"/>
  <c r="N734" i="41"/>
  <c r="N733" i="41"/>
  <c r="N732" i="41"/>
  <c r="N731" i="41"/>
  <c r="N730" i="41"/>
  <c r="N729" i="41"/>
  <c r="N728" i="41"/>
  <c r="N727" i="41"/>
  <c r="N726" i="41"/>
  <c r="N725" i="41"/>
  <c r="N724" i="41"/>
  <c r="N723" i="41"/>
  <c r="N722" i="41"/>
  <c r="N721" i="41"/>
  <c r="N720" i="41"/>
  <c r="N719" i="41"/>
  <c r="N718" i="41"/>
  <c r="N717" i="41"/>
  <c r="N716" i="41"/>
  <c r="N715" i="41"/>
  <c r="N714" i="41"/>
  <c r="N713" i="41"/>
  <c r="N712" i="41"/>
  <c r="N711" i="41"/>
  <c r="N710" i="41"/>
  <c r="N709" i="41"/>
  <c r="N708" i="41"/>
  <c r="N707" i="41"/>
  <c r="N706" i="41"/>
  <c r="N705" i="41"/>
  <c r="N704" i="41"/>
  <c r="N703" i="41"/>
  <c r="N702" i="41"/>
  <c r="N701" i="41"/>
  <c r="N700" i="41"/>
  <c r="N699" i="41"/>
  <c r="N698" i="41"/>
  <c r="N697" i="41"/>
  <c r="N696" i="41"/>
  <c r="N695" i="41"/>
  <c r="N694" i="41"/>
  <c r="N693" i="41"/>
  <c r="N692" i="41"/>
  <c r="N691" i="41"/>
  <c r="N690" i="41"/>
  <c r="N689" i="41"/>
  <c r="N688" i="41"/>
  <c r="N687" i="41"/>
  <c r="N686" i="41"/>
  <c r="N685" i="41"/>
  <c r="N684" i="41"/>
  <c r="N683" i="41"/>
  <c r="N682" i="41"/>
  <c r="N681" i="41"/>
  <c r="N680" i="41"/>
  <c r="N679" i="41"/>
  <c r="N678" i="41"/>
  <c r="N677" i="41"/>
  <c r="N676" i="41"/>
  <c r="N675" i="41"/>
  <c r="N674" i="41"/>
  <c r="N673" i="41"/>
  <c r="N672" i="41"/>
  <c r="N671" i="41"/>
  <c r="N670" i="41"/>
  <c r="N669" i="41"/>
  <c r="N668" i="41"/>
  <c r="N667" i="41"/>
  <c r="N666" i="41"/>
  <c r="N665" i="41"/>
  <c r="N664" i="41"/>
  <c r="N663" i="41"/>
  <c r="N662" i="41"/>
  <c r="N661" i="41"/>
  <c r="N660" i="41"/>
  <c r="N659" i="41"/>
  <c r="N658" i="41"/>
  <c r="N657" i="41"/>
  <c r="N656" i="41"/>
  <c r="N655" i="41"/>
  <c r="N654" i="41"/>
  <c r="N653" i="41"/>
  <c r="N652" i="41"/>
  <c r="N651" i="41"/>
  <c r="N650" i="41"/>
  <c r="N649" i="41"/>
  <c r="N648" i="41"/>
  <c r="N647" i="41"/>
  <c r="N646" i="41"/>
  <c r="N645" i="41"/>
  <c r="N644" i="41"/>
  <c r="N643" i="41"/>
  <c r="N642" i="41"/>
  <c r="N641" i="41"/>
  <c r="N640" i="41"/>
  <c r="N639" i="41"/>
  <c r="N638" i="41"/>
  <c r="N637" i="41"/>
  <c r="N636" i="41"/>
  <c r="N635" i="41"/>
  <c r="N634" i="41"/>
  <c r="N633" i="41"/>
  <c r="N632" i="41"/>
  <c r="N631" i="41"/>
  <c r="N630" i="41"/>
  <c r="N629" i="41"/>
  <c r="N628" i="41"/>
  <c r="N627" i="41"/>
  <c r="N626" i="41"/>
  <c r="N625" i="41"/>
  <c r="N624" i="41"/>
  <c r="N623" i="41"/>
  <c r="N622" i="41"/>
  <c r="N621" i="41"/>
  <c r="N620" i="41"/>
  <c r="N619" i="41"/>
  <c r="N618" i="41"/>
  <c r="N617" i="41"/>
  <c r="N616" i="41"/>
  <c r="N615" i="41"/>
  <c r="N614" i="41"/>
  <c r="N613" i="41"/>
  <c r="N612" i="41"/>
  <c r="N611" i="41"/>
  <c r="N610" i="41"/>
  <c r="N609" i="41"/>
  <c r="N608" i="41"/>
  <c r="N607" i="41"/>
  <c r="N606" i="41"/>
  <c r="N605" i="41"/>
  <c r="N604" i="41"/>
  <c r="N603" i="41"/>
  <c r="N602" i="41"/>
  <c r="N601" i="41"/>
  <c r="N600" i="41"/>
  <c r="N599" i="41"/>
  <c r="N598" i="41"/>
  <c r="N597" i="41"/>
  <c r="N596" i="41"/>
  <c r="N595" i="41"/>
  <c r="N594" i="41"/>
  <c r="N593" i="41"/>
  <c r="N592" i="41"/>
  <c r="N591" i="41"/>
  <c r="N590" i="41"/>
  <c r="N589" i="41"/>
  <c r="N588" i="41"/>
  <c r="N587" i="41"/>
  <c r="N586" i="41"/>
  <c r="N585" i="41"/>
  <c r="N584" i="41"/>
  <c r="N583" i="41"/>
  <c r="N582" i="41"/>
  <c r="N581" i="41"/>
  <c r="N580" i="41"/>
  <c r="N579" i="41"/>
  <c r="N578" i="41"/>
  <c r="N577" i="41"/>
  <c r="N576" i="41"/>
  <c r="N575" i="41"/>
  <c r="N574" i="41"/>
  <c r="N573" i="41"/>
  <c r="N572" i="41"/>
  <c r="N571" i="41"/>
  <c r="N570" i="41"/>
  <c r="N569" i="41"/>
  <c r="N568" i="41"/>
  <c r="N567" i="41"/>
  <c r="N566" i="41"/>
  <c r="N565" i="41"/>
  <c r="N564" i="41"/>
  <c r="N563" i="41"/>
  <c r="N562" i="41"/>
  <c r="N561" i="41"/>
  <c r="N560" i="41"/>
  <c r="N559" i="41"/>
  <c r="N558" i="41"/>
  <c r="N557" i="41"/>
  <c r="N556" i="41"/>
  <c r="N555" i="41"/>
  <c r="N554" i="41"/>
  <c r="N553" i="41"/>
  <c r="N552" i="41"/>
  <c r="N551" i="41"/>
  <c r="N550" i="41"/>
  <c r="N549" i="41"/>
  <c r="N548" i="41"/>
  <c r="N547" i="41"/>
  <c r="N546" i="41"/>
  <c r="N545" i="41"/>
  <c r="N544" i="41"/>
  <c r="N543" i="41"/>
  <c r="N542" i="41"/>
  <c r="N541" i="41"/>
  <c r="N540" i="41"/>
  <c r="N539" i="41"/>
  <c r="N538" i="41"/>
  <c r="N537" i="41"/>
  <c r="N536" i="41"/>
  <c r="N535" i="41"/>
  <c r="N534" i="41"/>
  <c r="N533" i="41"/>
  <c r="N532" i="41"/>
  <c r="N531" i="41"/>
  <c r="N530" i="41"/>
  <c r="N529" i="41"/>
  <c r="N528" i="41"/>
  <c r="N527" i="41"/>
  <c r="N526" i="41"/>
  <c r="N525" i="41"/>
  <c r="N524" i="41"/>
  <c r="N523" i="41"/>
  <c r="N522" i="41"/>
  <c r="N521" i="41"/>
  <c r="N520" i="41"/>
  <c r="N519" i="41"/>
  <c r="N518" i="41"/>
  <c r="N517" i="41"/>
  <c r="N516" i="41"/>
  <c r="N515" i="41"/>
  <c r="N514" i="41"/>
  <c r="N513" i="41"/>
  <c r="N512" i="41"/>
  <c r="N511" i="41"/>
  <c r="N510" i="41"/>
  <c r="N509" i="41"/>
  <c r="N508" i="41"/>
  <c r="N507" i="41"/>
  <c r="N506" i="41"/>
  <c r="N505" i="41"/>
  <c r="N504" i="41"/>
  <c r="N503" i="41"/>
  <c r="N502" i="41"/>
  <c r="N501" i="41"/>
  <c r="N500" i="41"/>
  <c r="N499" i="41"/>
  <c r="N498" i="41"/>
  <c r="N497" i="41"/>
  <c r="N496" i="41"/>
  <c r="N495" i="41"/>
  <c r="N494" i="41"/>
  <c r="N493" i="41"/>
  <c r="N492" i="41"/>
  <c r="N491" i="41"/>
  <c r="N490" i="41"/>
  <c r="N489" i="41"/>
  <c r="N488" i="41"/>
  <c r="N487" i="41"/>
  <c r="N486" i="41"/>
  <c r="N485" i="41"/>
  <c r="N484" i="41"/>
  <c r="N483" i="41"/>
  <c r="N482" i="41"/>
  <c r="N481" i="41"/>
  <c r="N480" i="41"/>
  <c r="N479" i="41"/>
  <c r="N478" i="41"/>
  <c r="N477" i="41"/>
  <c r="N476" i="41"/>
  <c r="N475" i="41"/>
  <c r="N474" i="41"/>
  <c r="N473" i="41"/>
  <c r="N472" i="41"/>
  <c r="N471" i="41"/>
  <c r="N470" i="41"/>
  <c r="N469" i="41"/>
  <c r="N468" i="41"/>
  <c r="N467" i="41"/>
  <c r="N466" i="41"/>
  <c r="N465" i="41"/>
  <c r="N464" i="41"/>
  <c r="N463" i="41"/>
  <c r="N462" i="41"/>
  <c r="N461" i="41"/>
  <c r="N460" i="41"/>
  <c r="N459" i="41"/>
  <c r="N458" i="41"/>
  <c r="N457" i="41"/>
  <c r="N456" i="41"/>
  <c r="N455" i="41"/>
  <c r="N454" i="41"/>
  <c r="N453" i="41"/>
  <c r="N452" i="41"/>
  <c r="N451" i="41"/>
  <c r="N450" i="41"/>
  <c r="N449" i="41"/>
  <c r="N448" i="41"/>
  <c r="N447" i="41"/>
  <c r="N446" i="41"/>
  <c r="N445" i="41"/>
  <c r="N444" i="41"/>
  <c r="N443" i="41"/>
  <c r="N442" i="41"/>
  <c r="N441" i="41"/>
  <c r="N440" i="41"/>
  <c r="N439" i="41"/>
  <c r="N438" i="41"/>
  <c r="N437" i="41"/>
  <c r="N436" i="41"/>
  <c r="N435" i="41"/>
  <c r="N434" i="41"/>
  <c r="N433" i="41"/>
  <c r="N432" i="41"/>
  <c r="N431" i="41"/>
  <c r="N430" i="41"/>
  <c r="N429" i="41"/>
  <c r="N428" i="41"/>
  <c r="N427" i="41"/>
  <c r="N426" i="41"/>
  <c r="N425" i="41"/>
  <c r="N424" i="41"/>
  <c r="N423" i="41"/>
  <c r="N422" i="41"/>
  <c r="N421" i="41"/>
  <c r="N420" i="41"/>
  <c r="N419" i="41"/>
  <c r="N418" i="41"/>
  <c r="N417" i="41"/>
  <c r="N416" i="41"/>
  <c r="N415" i="41"/>
  <c r="N414" i="41"/>
  <c r="N413" i="41"/>
  <c r="N412" i="41"/>
  <c r="N411" i="41"/>
  <c r="N410" i="41"/>
  <c r="N409" i="41"/>
  <c r="N408" i="41"/>
  <c r="N407" i="41"/>
  <c r="N406" i="41"/>
  <c r="N405" i="41"/>
  <c r="N404" i="41"/>
  <c r="N403" i="41"/>
  <c r="N402" i="41"/>
  <c r="N401" i="41"/>
  <c r="N400" i="41"/>
  <c r="N399" i="41"/>
  <c r="N398" i="41"/>
  <c r="N397" i="41"/>
  <c r="N396" i="41"/>
  <c r="N395" i="41"/>
  <c r="N394" i="41"/>
  <c r="N393" i="41"/>
  <c r="N392" i="41"/>
  <c r="N391" i="41"/>
  <c r="N390" i="41"/>
  <c r="N389" i="41"/>
  <c r="N388" i="41"/>
  <c r="N387" i="41"/>
  <c r="N386" i="41"/>
  <c r="N385" i="41"/>
  <c r="N384" i="41"/>
  <c r="N383" i="41"/>
  <c r="N382" i="41"/>
  <c r="N381" i="41"/>
  <c r="N380" i="41"/>
  <c r="N379" i="41"/>
  <c r="N378" i="41"/>
  <c r="N377" i="41"/>
  <c r="N376" i="41"/>
  <c r="N375" i="41"/>
  <c r="N374" i="41"/>
  <c r="N373" i="41"/>
  <c r="N372" i="41"/>
  <c r="N371" i="41"/>
  <c r="N370" i="41"/>
  <c r="N369" i="41"/>
  <c r="N368" i="41"/>
  <c r="N367" i="41"/>
  <c r="N366" i="41"/>
  <c r="N365" i="41"/>
  <c r="N364" i="41"/>
  <c r="N363" i="41"/>
  <c r="N362" i="41"/>
  <c r="N361" i="41"/>
  <c r="N360" i="41"/>
  <c r="N359" i="41"/>
  <c r="N358" i="41"/>
  <c r="N357" i="41"/>
  <c r="N356" i="41"/>
  <c r="N355" i="41"/>
  <c r="N354" i="41"/>
  <c r="N353" i="41"/>
  <c r="N352" i="41"/>
  <c r="N351" i="41"/>
  <c r="N350" i="41"/>
  <c r="N349" i="41"/>
  <c r="N348" i="41"/>
  <c r="N347" i="41"/>
  <c r="N346" i="41"/>
  <c r="N345" i="41"/>
  <c r="N344" i="41"/>
  <c r="N343" i="41"/>
  <c r="N342" i="41"/>
  <c r="N341" i="41"/>
  <c r="N340" i="41"/>
  <c r="N339" i="41"/>
  <c r="N338" i="41"/>
  <c r="N337" i="41"/>
  <c r="N336" i="41"/>
  <c r="N335" i="41"/>
  <c r="N334" i="41"/>
  <c r="N333" i="41"/>
  <c r="N332" i="41"/>
  <c r="N331" i="41"/>
  <c r="N330" i="41"/>
  <c r="N329" i="41"/>
  <c r="N328" i="41"/>
  <c r="N327" i="41"/>
  <c r="N326" i="41"/>
  <c r="N325" i="41"/>
  <c r="N324" i="41"/>
  <c r="N323" i="41"/>
  <c r="N322" i="41"/>
  <c r="N321" i="41"/>
  <c r="N320" i="41"/>
  <c r="N319" i="41"/>
  <c r="N318" i="41"/>
  <c r="N317" i="41"/>
  <c r="N316" i="41"/>
  <c r="N315" i="41"/>
  <c r="N314" i="41"/>
  <c r="N313" i="41"/>
  <c r="N312" i="41"/>
  <c r="N311" i="41"/>
  <c r="N310" i="41"/>
  <c r="N309" i="41"/>
  <c r="N308" i="41"/>
  <c r="N307" i="41"/>
  <c r="N306" i="41"/>
  <c r="N305" i="41"/>
  <c r="N304" i="41"/>
  <c r="N303" i="41"/>
  <c r="N302" i="41"/>
  <c r="N301" i="41"/>
  <c r="N300" i="41"/>
  <c r="N299" i="41"/>
  <c r="N298" i="41"/>
  <c r="N297" i="41"/>
  <c r="N296" i="41"/>
  <c r="N295" i="41"/>
  <c r="N294" i="41"/>
  <c r="N293" i="41"/>
  <c r="N292" i="41"/>
  <c r="N291" i="41"/>
  <c r="N290" i="41"/>
  <c r="N289" i="41"/>
  <c r="N288" i="41"/>
  <c r="N287" i="41"/>
  <c r="N286" i="41"/>
  <c r="N285" i="41"/>
  <c r="N284" i="41"/>
  <c r="N283" i="41"/>
  <c r="N282" i="41"/>
  <c r="N281" i="41"/>
  <c r="N280" i="41"/>
  <c r="N279" i="41"/>
  <c r="N278" i="41"/>
  <c r="N277" i="41"/>
  <c r="N276" i="41"/>
  <c r="N275" i="41"/>
  <c r="N274" i="41"/>
  <c r="N273" i="41"/>
  <c r="N272" i="41"/>
  <c r="N271" i="41"/>
  <c r="N270" i="41"/>
  <c r="N269" i="41"/>
  <c r="N268" i="41"/>
  <c r="N267" i="41"/>
  <c r="N266" i="41"/>
  <c r="N265" i="41"/>
  <c r="N264" i="41"/>
  <c r="N263" i="41"/>
  <c r="N262" i="41"/>
  <c r="N261" i="41"/>
  <c r="N260" i="41"/>
  <c r="N259" i="41"/>
  <c r="N258" i="41"/>
  <c r="N257" i="41"/>
  <c r="N256" i="41"/>
  <c r="N255" i="41"/>
  <c r="N254" i="41"/>
  <c r="N253" i="41"/>
  <c r="N252" i="41"/>
  <c r="N251" i="41"/>
  <c r="N250" i="41"/>
  <c r="N249" i="41"/>
  <c r="N248" i="41"/>
  <c r="N247" i="41"/>
  <c r="N246" i="41"/>
  <c r="N245" i="41"/>
  <c r="N244" i="41"/>
  <c r="N243" i="41"/>
  <c r="N242" i="41"/>
  <c r="N241" i="41"/>
  <c r="N240" i="41"/>
  <c r="N239" i="41"/>
  <c r="N238" i="41"/>
  <c r="N237" i="41"/>
  <c r="N236" i="41"/>
  <c r="N235" i="41"/>
  <c r="N234" i="41"/>
  <c r="N233" i="41"/>
  <c r="N232" i="41"/>
  <c r="N231" i="41"/>
  <c r="N230" i="41"/>
  <c r="N229" i="41"/>
  <c r="N228" i="41"/>
  <c r="N227" i="41"/>
  <c r="N226" i="41"/>
  <c r="N225" i="41"/>
  <c r="N224" i="41"/>
  <c r="N223" i="41"/>
  <c r="N222" i="41"/>
  <c r="N221" i="41"/>
  <c r="N220" i="41"/>
  <c r="N219" i="41"/>
  <c r="N218" i="41"/>
  <c r="N217" i="41"/>
  <c r="N216" i="41"/>
  <c r="N215" i="41"/>
  <c r="N214" i="41"/>
  <c r="N213" i="41"/>
  <c r="N212" i="41"/>
  <c r="N211" i="41"/>
  <c r="N210" i="41"/>
  <c r="N209" i="41"/>
  <c r="N208" i="41"/>
  <c r="N207" i="41"/>
  <c r="N206" i="41"/>
  <c r="N205" i="41"/>
  <c r="N204" i="41"/>
  <c r="N203" i="41"/>
  <c r="N202" i="41"/>
  <c r="N201" i="41"/>
  <c r="N200" i="41"/>
  <c r="N199" i="41"/>
  <c r="N198" i="41"/>
  <c r="N197" i="41"/>
  <c r="N196" i="41"/>
  <c r="N195" i="41"/>
  <c r="N194" i="41"/>
  <c r="N193" i="41"/>
  <c r="N192" i="41"/>
  <c r="N191" i="41"/>
  <c r="N190" i="41"/>
  <c r="N189" i="41"/>
  <c r="N188" i="41"/>
  <c r="N187" i="41"/>
  <c r="N186" i="41"/>
  <c r="N185" i="41"/>
  <c r="N184" i="41"/>
  <c r="N183" i="41"/>
  <c r="N182" i="41"/>
  <c r="N181" i="41"/>
  <c r="N180" i="41"/>
  <c r="N179" i="41"/>
  <c r="N178" i="41"/>
  <c r="N177" i="41"/>
  <c r="N176" i="41"/>
  <c r="N175" i="41"/>
  <c r="N174" i="41"/>
  <c r="N173" i="41"/>
  <c r="N172" i="41"/>
  <c r="N171" i="41"/>
  <c r="N170" i="41"/>
  <c r="N169" i="41"/>
  <c r="N168" i="41"/>
  <c r="N167" i="41"/>
  <c r="N166" i="41"/>
  <c r="N165" i="41"/>
  <c r="N164" i="41"/>
  <c r="N163" i="41"/>
  <c r="N162" i="41"/>
  <c r="N161" i="41"/>
  <c r="N160" i="41"/>
  <c r="N159" i="41"/>
  <c r="N158" i="41"/>
  <c r="N157" i="41"/>
  <c r="N156" i="41"/>
  <c r="N155" i="41"/>
  <c r="N154" i="41"/>
  <c r="N153" i="41"/>
  <c r="N152" i="41"/>
  <c r="N151" i="41"/>
  <c r="N150" i="41"/>
  <c r="N149" i="41"/>
  <c r="N148" i="41"/>
  <c r="N147" i="41"/>
  <c r="N146" i="41"/>
  <c r="N145" i="41"/>
  <c r="N144" i="41"/>
  <c r="N143" i="41"/>
  <c r="N142" i="41"/>
  <c r="N141" i="41"/>
  <c r="N140" i="41"/>
  <c r="N139" i="41"/>
  <c r="N138" i="41"/>
  <c r="N137" i="41"/>
  <c r="N136" i="41"/>
  <c r="N135" i="41"/>
  <c r="N134" i="41"/>
  <c r="N133" i="41"/>
  <c r="N132" i="41"/>
  <c r="N131" i="41"/>
  <c r="N130" i="41"/>
  <c r="N129" i="41"/>
  <c r="N128" i="41"/>
  <c r="N127" i="41"/>
  <c r="N126" i="41"/>
  <c r="N125" i="41"/>
  <c r="N124" i="41"/>
  <c r="N123" i="41"/>
  <c r="N122" i="41"/>
  <c r="N121" i="41"/>
  <c r="N120" i="41"/>
  <c r="N119" i="41"/>
  <c r="N118" i="41"/>
  <c r="N117" i="41"/>
  <c r="N116" i="41"/>
  <c r="N115" i="41"/>
  <c r="N114" i="41"/>
  <c r="N113" i="41"/>
  <c r="N112" i="41"/>
  <c r="N111" i="41"/>
  <c r="N110" i="41"/>
  <c r="N109" i="41"/>
  <c r="N108" i="41"/>
  <c r="N107" i="41"/>
  <c r="N106" i="41"/>
  <c r="N105" i="41"/>
  <c r="N104" i="41"/>
  <c r="N103" i="41"/>
  <c r="N102" i="41"/>
  <c r="N101" i="41"/>
  <c r="N100" i="41"/>
  <c r="N99" i="41"/>
  <c r="N98" i="41"/>
  <c r="N97" i="41"/>
  <c r="N96" i="41"/>
  <c r="N95" i="41"/>
  <c r="N94" i="41"/>
  <c r="N93" i="41"/>
  <c r="N92" i="41"/>
  <c r="N91" i="41"/>
  <c r="N90" i="41"/>
  <c r="N89" i="41"/>
  <c r="N88" i="41"/>
  <c r="N87" i="41"/>
  <c r="N86" i="41"/>
  <c r="N85" i="41"/>
  <c r="N84" i="41"/>
  <c r="N83" i="41"/>
  <c r="N82" i="41"/>
  <c r="N81" i="41"/>
  <c r="N80" i="41"/>
  <c r="N79" i="41"/>
  <c r="N78" i="41"/>
  <c r="N77" i="41"/>
  <c r="N76" i="41"/>
  <c r="N75" i="41"/>
  <c r="N74" i="41"/>
  <c r="N73" i="41"/>
  <c r="N72" i="41"/>
  <c r="N71" i="41"/>
  <c r="N70" i="41"/>
  <c r="N69" i="41"/>
  <c r="N68" i="41"/>
  <c r="N67" i="41"/>
  <c r="N66" i="41"/>
  <c r="N65" i="41"/>
  <c r="N64" i="41"/>
  <c r="N63" i="41"/>
  <c r="N62" i="41"/>
  <c r="N61" i="41"/>
  <c r="N60" i="41"/>
  <c r="N59" i="41"/>
  <c r="N58" i="41"/>
  <c r="N57" i="41"/>
  <c r="N56" i="41"/>
  <c r="N55" i="41"/>
  <c r="N54" i="41"/>
  <c r="N53" i="41"/>
  <c r="N52" i="41"/>
  <c r="N51" i="41"/>
  <c r="N50" i="41"/>
  <c r="N49" i="41"/>
  <c r="N48" i="41"/>
  <c r="N47" i="41"/>
  <c r="N46" i="41"/>
  <c r="N45" i="41"/>
  <c r="N44" i="41"/>
  <c r="N43" i="41"/>
  <c r="N42" i="41"/>
  <c r="N41" i="41"/>
  <c r="N40" i="41"/>
  <c r="N39" i="41"/>
  <c r="N38" i="41"/>
  <c r="N37" i="41"/>
  <c r="N36" i="41"/>
  <c r="N35" i="41"/>
  <c r="N34" i="41"/>
  <c r="N33" i="41"/>
  <c r="N32" i="41"/>
  <c r="N31" i="41"/>
  <c r="N30" i="41"/>
  <c r="N29" i="41"/>
  <c r="N28" i="41"/>
  <c r="N27" i="41"/>
  <c r="N26" i="41"/>
  <c r="N25" i="41"/>
  <c r="N24" i="41"/>
  <c r="N23" i="41"/>
  <c r="N22" i="41"/>
  <c r="N21" i="41"/>
  <c r="N20" i="41"/>
  <c r="N19" i="41"/>
  <c r="N18" i="41"/>
  <c r="N17" i="41"/>
  <c r="N16" i="41"/>
  <c r="N15" i="41"/>
  <c r="N14" i="41"/>
  <c r="N13" i="41"/>
  <c r="N12" i="41"/>
  <c r="N11" i="41"/>
  <c r="N10" i="41"/>
  <c r="N9" i="41"/>
  <c r="N8" i="41"/>
  <c r="N7" i="41"/>
  <c r="N6" i="41"/>
  <c r="N5" i="41"/>
  <c r="N4" i="41"/>
  <c r="F2229" i="43"/>
  <c r="F2230" i="43"/>
  <c r="F2231" i="43"/>
  <c r="F2232" i="43"/>
  <c r="F2233" i="43"/>
  <c r="F2234" i="43"/>
  <c r="F2235" i="43"/>
  <c r="F2236" i="43"/>
  <c r="F2237" i="43"/>
  <c r="F2238" i="43"/>
  <c r="F2239" i="43"/>
  <c r="F2240" i="43"/>
  <c r="F2241" i="43"/>
  <c r="F2242" i="43"/>
  <c r="F2243" i="43"/>
  <c r="F2244" i="43"/>
  <c r="F2228" i="43"/>
  <c r="P58" i="44" l="1"/>
  <c r="AC55" i="44"/>
  <c r="AD55" i="44"/>
  <c r="AE55" i="44"/>
  <c r="AF55" i="44"/>
  <c r="AG55" i="44"/>
  <c r="AH55" i="44"/>
  <c r="AC56" i="44"/>
  <c r="AD56" i="44"/>
  <c r="AE56" i="44"/>
  <c r="AF56" i="44"/>
  <c r="AG56" i="44"/>
  <c r="AH56" i="44"/>
  <c r="AC57" i="44"/>
  <c r="AD57" i="44"/>
  <c r="AE57" i="44"/>
  <c r="AF57" i="44"/>
  <c r="AG57" i="44"/>
  <c r="AH57" i="44"/>
  <c r="AC58" i="44"/>
  <c r="AD58" i="44"/>
  <c r="AE58" i="44"/>
  <c r="AF58" i="44"/>
  <c r="AG58" i="44"/>
  <c r="AH58" i="44"/>
  <c r="AC59" i="44"/>
  <c r="AD59" i="44"/>
  <c r="AE59" i="44"/>
  <c r="AF59" i="44"/>
  <c r="AG59" i="44"/>
  <c r="AH59" i="44"/>
  <c r="AC60" i="44"/>
  <c r="AD60" i="44"/>
  <c r="AE60" i="44"/>
  <c r="AF60" i="44"/>
  <c r="AG60" i="44"/>
  <c r="AH60" i="44"/>
  <c r="AC61" i="44"/>
  <c r="AD61" i="44"/>
  <c r="AE61" i="44"/>
  <c r="AF61" i="44"/>
  <c r="AG61" i="44"/>
  <c r="AH61" i="44"/>
  <c r="AC62" i="44"/>
  <c r="AD62" i="44"/>
  <c r="AE62" i="44"/>
  <c r="AF62" i="44"/>
  <c r="AG62" i="44"/>
  <c r="AH62" i="44"/>
  <c r="AC63" i="44"/>
  <c r="AD63" i="44"/>
  <c r="AE63" i="44"/>
  <c r="AF63" i="44"/>
  <c r="AG63" i="44"/>
  <c r="AH63" i="44"/>
  <c r="AC64" i="44"/>
  <c r="AD64" i="44"/>
  <c r="AE64" i="44"/>
  <c r="AF64" i="44"/>
  <c r="AG64" i="44"/>
  <c r="AH64" i="44"/>
  <c r="AC65" i="44"/>
  <c r="AD65" i="44"/>
  <c r="AE65" i="44"/>
  <c r="AF65" i="44"/>
  <c r="AG65" i="44"/>
  <c r="AH65" i="44"/>
  <c r="AC66" i="44"/>
  <c r="AD66" i="44"/>
  <c r="AE66" i="44"/>
  <c r="AF66" i="44"/>
  <c r="AG66" i="44"/>
  <c r="AH66" i="44"/>
  <c r="AC67" i="44"/>
  <c r="AD67" i="44"/>
  <c r="AE67" i="44"/>
  <c r="AF67" i="44"/>
  <c r="AG67" i="44"/>
  <c r="AH67" i="44"/>
  <c r="AC68" i="44"/>
  <c r="AD68" i="44"/>
  <c r="AE68" i="44"/>
  <c r="AF68" i="44"/>
  <c r="AG68" i="44"/>
  <c r="AH68" i="44"/>
  <c r="AC69" i="44"/>
  <c r="AD69" i="44"/>
  <c r="AE69" i="44"/>
  <c r="AF69" i="44"/>
  <c r="AG69" i="44"/>
  <c r="AH69" i="44"/>
  <c r="AC70" i="44"/>
  <c r="AD70" i="44"/>
  <c r="AE70" i="44"/>
  <c r="AF70" i="44"/>
  <c r="AG70" i="44"/>
  <c r="AH70" i="44"/>
  <c r="AC71" i="44"/>
  <c r="AD71" i="44"/>
  <c r="AE71" i="44"/>
  <c r="AF71" i="44"/>
  <c r="AG71" i="44"/>
  <c r="AH71" i="44"/>
  <c r="B1" i="42" l="1"/>
  <c r="G1191" i="42"/>
  <c r="H1193" i="43" s="1"/>
  <c r="G1192" i="42"/>
  <c r="H1194" i="43" s="1"/>
  <c r="G1193" i="42"/>
  <c r="H1195" i="43" s="1"/>
  <c r="G1194" i="42"/>
  <c r="H1196" i="43" s="1"/>
  <c r="G1195" i="42"/>
  <c r="H1197" i="43" s="1"/>
  <c r="G1196" i="42"/>
  <c r="H1198" i="43" s="1"/>
  <c r="G1197" i="42"/>
  <c r="H1199" i="43" s="1"/>
  <c r="G1198" i="42"/>
  <c r="H1200" i="43" s="1"/>
  <c r="G1199" i="42"/>
  <c r="H1201" i="43" s="1"/>
  <c r="G1200" i="42"/>
  <c r="H1202" i="43" s="1"/>
  <c r="G1201" i="42"/>
  <c r="H1203" i="43" s="1"/>
  <c r="G1202" i="42"/>
  <c r="H1204" i="43" s="1"/>
  <c r="G1203" i="42"/>
  <c r="H1205" i="43" s="1"/>
  <c r="G1204" i="42"/>
  <c r="H1206" i="43" s="1"/>
  <c r="G1205" i="42"/>
  <c r="H1207" i="43" s="1"/>
  <c r="G1206" i="42"/>
  <c r="H1208" i="43" s="1"/>
  <c r="G1207" i="42"/>
  <c r="H1209" i="43" s="1"/>
  <c r="G1209" i="42"/>
  <c r="H1211" i="43" s="1"/>
  <c r="G1210" i="42"/>
  <c r="H1212" i="43" s="1"/>
  <c r="G1211" i="42"/>
  <c r="H1213" i="43" s="1"/>
  <c r="G1212" i="42"/>
  <c r="H1214" i="43" s="1"/>
  <c r="G1213" i="42"/>
  <c r="H1215" i="43" s="1"/>
  <c r="G1214" i="42"/>
  <c r="H1216" i="43" s="1"/>
  <c r="G1215" i="42"/>
  <c r="H1217" i="43" s="1"/>
  <c r="G1216" i="42"/>
  <c r="H1218" i="43" s="1"/>
  <c r="G1217" i="42"/>
  <c r="H1219" i="43" s="1"/>
  <c r="G1218" i="42"/>
  <c r="H1220" i="43" s="1"/>
  <c r="G1219" i="42"/>
  <c r="H1221" i="43" s="1"/>
  <c r="G1220" i="42"/>
  <c r="H1222" i="43" s="1"/>
  <c r="G1221" i="42"/>
  <c r="H1223" i="43" s="1"/>
  <c r="G1222" i="42"/>
  <c r="H1224" i="43" s="1"/>
  <c r="G1223" i="42"/>
  <c r="H1225" i="43" s="1"/>
  <c r="G1224" i="42"/>
  <c r="H1226" i="43" s="1"/>
  <c r="G1225" i="42"/>
  <c r="H1227" i="43" s="1"/>
  <c r="G1245" i="42"/>
  <c r="H1247" i="43" s="1"/>
  <c r="G1246" i="42"/>
  <c r="H1248" i="43" s="1"/>
  <c r="G1247" i="42"/>
  <c r="H1249" i="43" s="1"/>
  <c r="G1248" i="42"/>
  <c r="H1250" i="43" s="1"/>
  <c r="G1249" i="42"/>
  <c r="H1251" i="43" s="1"/>
  <c r="G1250" i="42"/>
  <c r="H1252" i="43" s="1"/>
  <c r="G1251" i="42"/>
  <c r="H1253" i="43" s="1"/>
  <c r="G1252" i="42"/>
  <c r="H1254" i="43" s="1"/>
  <c r="G1253" i="42"/>
  <c r="H1255" i="43" s="1"/>
  <c r="G1254" i="42"/>
  <c r="H1256" i="43" s="1"/>
  <c r="G1255" i="42"/>
  <c r="H1257" i="43" s="1"/>
  <c r="G1256" i="42"/>
  <c r="H1258" i="43" s="1"/>
  <c r="G1257" i="42"/>
  <c r="H1259" i="43" s="1"/>
  <c r="G1258" i="42"/>
  <c r="H1260" i="43" s="1"/>
  <c r="G1259" i="42"/>
  <c r="H1261" i="43" s="1"/>
  <c r="G1260" i="42"/>
  <c r="H1262" i="43" s="1"/>
  <c r="G1261" i="42"/>
  <c r="H1263" i="43" s="1"/>
  <c r="G1263" i="42"/>
  <c r="H1265" i="43" s="1"/>
  <c r="G1264" i="42"/>
  <c r="H1266" i="43" s="1"/>
  <c r="G1265" i="42"/>
  <c r="H1267" i="43" s="1"/>
  <c r="G1266" i="42"/>
  <c r="H1268" i="43" s="1"/>
  <c r="G1267" i="42"/>
  <c r="H1269" i="43" s="1"/>
  <c r="G1268" i="42"/>
  <c r="H1270" i="43" s="1"/>
  <c r="G1269" i="42"/>
  <c r="H1271" i="43" s="1"/>
  <c r="G1270" i="42"/>
  <c r="H1272" i="43" s="1"/>
  <c r="G1271" i="42"/>
  <c r="H1273" i="43" s="1"/>
  <c r="G1272" i="42"/>
  <c r="H1274" i="43" s="1"/>
  <c r="G1273" i="42"/>
  <c r="H1275" i="43" s="1"/>
  <c r="G1274" i="42"/>
  <c r="H1276" i="43" s="1"/>
  <c r="G1275" i="42"/>
  <c r="H1277" i="43" s="1"/>
  <c r="G1276" i="42"/>
  <c r="H1278" i="43" s="1"/>
  <c r="G1277" i="42"/>
  <c r="H1279" i="43" s="1"/>
  <c r="G1278" i="42"/>
  <c r="H1280" i="43" s="1"/>
  <c r="G1279" i="42"/>
  <c r="H1281" i="43" s="1"/>
  <c r="G1389" i="42"/>
  <c r="H1392" i="43" s="1"/>
  <c r="G1390" i="42"/>
  <c r="H1393" i="43" s="1"/>
  <c r="G1391" i="42"/>
  <c r="H1394" i="43" s="1"/>
  <c r="G1392" i="42"/>
  <c r="H1395" i="43" s="1"/>
  <c r="G1393" i="42"/>
  <c r="H1396" i="43" s="1"/>
  <c r="G1394" i="42"/>
  <c r="H1397" i="43" s="1"/>
  <c r="G1395" i="42"/>
  <c r="H1398" i="43" s="1"/>
  <c r="G1396" i="42"/>
  <c r="H1399" i="43" s="1"/>
  <c r="G1397" i="42"/>
  <c r="H1400" i="43" s="1"/>
  <c r="G1398" i="42"/>
  <c r="H1401" i="43" s="1"/>
  <c r="G1399" i="42"/>
  <c r="H1402" i="43" s="1"/>
  <c r="G1400" i="42"/>
  <c r="H1403" i="43" s="1"/>
  <c r="G1401" i="42"/>
  <c r="H1404" i="43" s="1"/>
  <c r="G1402" i="42"/>
  <c r="H1405" i="43" s="1"/>
  <c r="G1403" i="42"/>
  <c r="H1406" i="43" s="1"/>
  <c r="G1404" i="42"/>
  <c r="H1407" i="43" s="1"/>
  <c r="G1405" i="42"/>
  <c r="H1408" i="43" s="1"/>
  <c r="G1480" i="42"/>
  <c r="H1483" i="43" s="1"/>
  <c r="G1481" i="42"/>
  <c r="H1484" i="43" s="1"/>
  <c r="G1482" i="42"/>
  <c r="H1485" i="43" s="1"/>
  <c r="G1483" i="42"/>
  <c r="H1486" i="43" s="1"/>
  <c r="G1484" i="42"/>
  <c r="H1487" i="43" s="1"/>
  <c r="G1485" i="42"/>
  <c r="H1488" i="43" s="1"/>
  <c r="G1486" i="42"/>
  <c r="H1489" i="43" s="1"/>
  <c r="G1487" i="42"/>
  <c r="H1490" i="43" s="1"/>
  <c r="G1488" i="42"/>
  <c r="H1491" i="43" s="1"/>
  <c r="G1489" i="42"/>
  <c r="H1492" i="43" s="1"/>
  <c r="G1490" i="42"/>
  <c r="H1493" i="43" s="1"/>
  <c r="G1491" i="42"/>
  <c r="H1494" i="43" s="1"/>
  <c r="G1492" i="42"/>
  <c r="H1495" i="43" s="1"/>
  <c r="G1493" i="42"/>
  <c r="H1496" i="43" s="1"/>
  <c r="G1494" i="42"/>
  <c r="H1497" i="43" s="1"/>
  <c r="G1495" i="42"/>
  <c r="H1498" i="43" s="1"/>
  <c r="G1496" i="42"/>
  <c r="H1499" i="43" s="1"/>
  <c r="G1555" i="42"/>
  <c r="H1558" i="43" s="1"/>
  <c r="G1556" i="42"/>
  <c r="H1559" i="43" s="1"/>
  <c r="G1557" i="42"/>
  <c r="H1560" i="43" s="1"/>
  <c r="G1558" i="42"/>
  <c r="H1561" i="43" s="1"/>
  <c r="G1559" i="42"/>
  <c r="H1562" i="43" s="1"/>
  <c r="G1560" i="42"/>
  <c r="H1563" i="43" s="1"/>
  <c r="G1561" i="42"/>
  <c r="H1564" i="43" s="1"/>
  <c r="G1562" i="42"/>
  <c r="H1565" i="43" s="1"/>
  <c r="G1563" i="42"/>
  <c r="H1566" i="43" s="1"/>
  <c r="G1564" i="42"/>
  <c r="H1567" i="43" s="1"/>
  <c r="G1565" i="42"/>
  <c r="H1568" i="43" s="1"/>
  <c r="G1566" i="42"/>
  <c r="H1569" i="43" s="1"/>
  <c r="G1567" i="42"/>
  <c r="H1570" i="43" s="1"/>
  <c r="G1568" i="42"/>
  <c r="H1571" i="43" s="1"/>
  <c r="G1569" i="42"/>
  <c r="H1572" i="43" s="1"/>
  <c r="G1570" i="42"/>
  <c r="H1573" i="43" s="1"/>
  <c r="G1571" i="42"/>
  <c r="H1574" i="43" s="1"/>
  <c r="G1573" i="42"/>
  <c r="H1576" i="43" s="1"/>
  <c r="G1574" i="42"/>
  <c r="H1577" i="43" s="1"/>
  <c r="G1575" i="42"/>
  <c r="H1578" i="43" s="1"/>
  <c r="G1576" i="42"/>
  <c r="H1579" i="43" s="1"/>
  <c r="G1577" i="42"/>
  <c r="H1580" i="43" s="1"/>
  <c r="G1578" i="42"/>
  <c r="H1581" i="43" s="1"/>
  <c r="G1579" i="42"/>
  <c r="H1582" i="43" s="1"/>
  <c r="G1580" i="42"/>
  <c r="H1583" i="43" s="1"/>
  <c r="G1581" i="42"/>
  <c r="H1584" i="43" s="1"/>
  <c r="G1582" i="42"/>
  <c r="H1585" i="43" s="1"/>
  <c r="G1583" i="42"/>
  <c r="H1586" i="43" s="1"/>
  <c r="G1584" i="42"/>
  <c r="H1587" i="43" s="1"/>
  <c r="G1585" i="42"/>
  <c r="H1588" i="43" s="1"/>
  <c r="G1586" i="42"/>
  <c r="H1589" i="43" s="1"/>
  <c r="G1587" i="42"/>
  <c r="H1590" i="43" s="1"/>
  <c r="G1588" i="42"/>
  <c r="H1591" i="43" s="1"/>
  <c r="G1589" i="42"/>
  <c r="H1592" i="43" s="1"/>
  <c r="G1591" i="42"/>
  <c r="H1594" i="43" s="1"/>
  <c r="G1592" i="42"/>
  <c r="H1595" i="43" s="1"/>
  <c r="G1593" i="42"/>
  <c r="H1596" i="43" s="1"/>
  <c r="G1594" i="42"/>
  <c r="H1597" i="43" s="1"/>
  <c r="G1595" i="42"/>
  <c r="H1598" i="43" s="1"/>
  <c r="G1596" i="42"/>
  <c r="H1599" i="43" s="1"/>
  <c r="G1597" i="42"/>
  <c r="H1600" i="43" s="1"/>
  <c r="G1598" i="42"/>
  <c r="H1601" i="43" s="1"/>
  <c r="G1599" i="42"/>
  <c r="H1602" i="43" s="1"/>
  <c r="G1600" i="42"/>
  <c r="H1603" i="43" s="1"/>
  <c r="G1601" i="42"/>
  <c r="H1604" i="43" s="1"/>
  <c r="G1602" i="42"/>
  <c r="H1605" i="43" s="1"/>
  <c r="G1603" i="42"/>
  <c r="H1606" i="43" s="1"/>
  <c r="G1604" i="42"/>
  <c r="H1607" i="43" s="1"/>
  <c r="G1605" i="42"/>
  <c r="H1608" i="43" s="1"/>
  <c r="G1606" i="42"/>
  <c r="H1609" i="43" s="1"/>
  <c r="G1607" i="42"/>
  <c r="H1610" i="43" s="1"/>
  <c r="G1627" i="42"/>
  <c r="H1630" i="43" s="1"/>
  <c r="G1628" i="42"/>
  <c r="H1631" i="43" s="1"/>
  <c r="G1629" i="42"/>
  <c r="H1632" i="43" s="1"/>
  <c r="G1630" i="42"/>
  <c r="H1633" i="43" s="1"/>
  <c r="G1631" i="42"/>
  <c r="H1634" i="43" s="1"/>
  <c r="G1632" i="42"/>
  <c r="H1635" i="43" s="1"/>
  <c r="G1633" i="42"/>
  <c r="H1636" i="43" s="1"/>
  <c r="G1634" i="42"/>
  <c r="H1637" i="43" s="1"/>
  <c r="G1635" i="42"/>
  <c r="H1638" i="43" s="1"/>
  <c r="G1636" i="42"/>
  <c r="H1639" i="43" s="1"/>
  <c r="G1637" i="42"/>
  <c r="H1640" i="43" s="1"/>
  <c r="G1638" i="42"/>
  <c r="H1641" i="43" s="1"/>
  <c r="G1639" i="42"/>
  <c r="H1642" i="43" s="1"/>
  <c r="G1640" i="42"/>
  <c r="H1643" i="43" s="1"/>
  <c r="G1641" i="42"/>
  <c r="H1644" i="43" s="1"/>
  <c r="G1642" i="42"/>
  <c r="H1645" i="43" s="1"/>
  <c r="G1643" i="42"/>
  <c r="H1646" i="43" s="1"/>
  <c r="G1645" i="42"/>
  <c r="H1648" i="43" s="1"/>
  <c r="G1646" i="42"/>
  <c r="H1649" i="43" s="1"/>
  <c r="G1647" i="42"/>
  <c r="H1650" i="43" s="1"/>
  <c r="G1648" i="42"/>
  <c r="H1651" i="43" s="1"/>
  <c r="G1649" i="42"/>
  <c r="H1652" i="43" s="1"/>
  <c r="G1650" i="42"/>
  <c r="H1653" i="43" s="1"/>
  <c r="G1651" i="42"/>
  <c r="H1654" i="43" s="1"/>
  <c r="G1652" i="42"/>
  <c r="H1655" i="43" s="1"/>
  <c r="G1653" i="42"/>
  <c r="H1656" i="43" s="1"/>
  <c r="G1654" i="42"/>
  <c r="H1657" i="43" s="1"/>
  <c r="G1655" i="42"/>
  <c r="H1658" i="43" s="1"/>
  <c r="G1656" i="42"/>
  <c r="H1659" i="43" s="1"/>
  <c r="G1657" i="42"/>
  <c r="H1660" i="43" s="1"/>
  <c r="G1658" i="42"/>
  <c r="H1661" i="43" s="1"/>
  <c r="G1659" i="42"/>
  <c r="H1662" i="43" s="1"/>
  <c r="G1660" i="42"/>
  <c r="H1663" i="43" s="1"/>
  <c r="G1661" i="42"/>
  <c r="H1664" i="43" s="1"/>
  <c r="G1718" i="42"/>
  <c r="H1721" i="43" s="1"/>
  <c r="G1719" i="42"/>
  <c r="H1722" i="43" s="1"/>
  <c r="G1720" i="42"/>
  <c r="H1723" i="43" s="1"/>
  <c r="G1721" i="42"/>
  <c r="H1724" i="43" s="1"/>
  <c r="G1722" i="42"/>
  <c r="H1725" i="43" s="1"/>
  <c r="G1723" i="42"/>
  <c r="H1726" i="43" s="1"/>
  <c r="G1724" i="42"/>
  <c r="H1727" i="43" s="1"/>
  <c r="G1725" i="42"/>
  <c r="H1728" i="43" s="1"/>
  <c r="G1726" i="42"/>
  <c r="H1729" i="43" s="1"/>
  <c r="G1727" i="42"/>
  <c r="H1730" i="43" s="1"/>
  <c r="G1728" i="42"/>
  <c r="H1731" i="43" s="1"/>
  <c r="G1729" i="42"/>
  <c r="H1732" i="43" s="1"/>
  <c r="G1730" i="42"/>
  <c r="H1733" i="43" s="1"/>
  <c r="G1731" i="42"/>
  <c r="H1734" i="43" s="1"/>
  <c r="G1732" i="42"/>
  <c r="H1735" i="43" s="1"/>
  <c r="G1733" i="42"/>
  <c r="H1736" i="43" s="1"/>
  <c r="G1734" i="42"/>
  <c r="H1737" i="43" s="1"/>
  <c r="G1772" i="42"/>
  <c r="H1775" i="43" s="1"/>
  <c r="G1773" i="42"/>
  <c r="H1776" i="43" s="1"/>
  <c r="G1774" i="42"/>
  <c r="H1777" i="43" s="1"/>
  <c r="G1775" i="42"/>
  <c r="H1778" i="43" s="1"/>
  <c r="G1776" i="42"/>
  <c r="H1779" i="43" s="1"/>
  <c r="G1777" i="42"/>
  <c r="H1780" i="43" s="1"/>
  <c r="G1778" i="42"/>
  <c r="H1781" i="43" s="1"/>
  <c r="G1779" i="42"/>
  <c r="H1782" i="43" s="1"/>
  <c r="G1780" i="42"/>
  <c r="H1783" i="43" s="1"/>
  <c r="G1781" i="42"/>
  <c r="H1784" i="43" s="1"/>
  <c r="G1782" i="42"/>
  <c r="H1785" i="43" s="1"/>
  <c r="G1783" i="42"/>
  <c r="H1786" i="43" s="1"/>
  <c r="G1784" i="42"/>
  <c r="H1787" i="43" s="1"/>
  <c r="G1785" i="42"/>
  <c r="H1788" i="43" s="1"/>
  <c r="G1786" i="42"/>
  <c r="H1789" i="43" s="1"/>
  <c r="G1787" i="42"/>
  <c r="H1790" i="43" s="1"/>
  <c r="G1788" i="42"/>
  <c r="H1791" i="43" s="1"/>
  <c r="G1808" i="42"/>
  <c r="H1811" i="43" s="1"/>
  <c r="G1809" i="42"/>
  <c r="H1812" i="43" s="1"/>
  <c r="G1810" i="42"/>
  <c r="H1813" i="43" s="1"/>
  <c r="G1811" i="42"/>
  <c r="H1814" i="43" s="1"/>
  <c r="G1812" i="42"/>
  <c r="H1815" i="43" s="1"/>
  <c r="G1813" i="42"/>
  <c r="H1816" i="43" s="1"/>
  <c r="G1814" i="42"/>
  <c r="H1817" i="43" s="1"/>
  <c r="G1815" i="42"/>
  <c r="H1818" i="43" s="1"/>
  <c r="G1816" i="42"/>
  <c r="H1819" i="43" s="1"/>
  <c r="G1817" i="42"/>
  <c r="H1820" i="43" s="1"/>
  <c r="G1818" i="42"/>
  <c r="H1821" i="43" s="1"/>
  <c r="G1819" i="42"/>
  <c r="H1822" i="43" s="1"/>
  <c r="G1820" i="42"/>
  <c r="H1823" i="43" s="1"/>
  <c r="G1821" i="42"/>
  <c r="H1824" i="43" s="1"/>
  <c r="G1822" i="42"/>
  <c r="H1825" i="43" s="1"/>
  <c r="G1823" i="42"/>
  <c r="H1826" i="43" s="1"/>
  <c r="G1824" i="42"/>
  <c r="H1827" i="43" s="1"/>
  <c r="H2246" i="43"/>
  <c r="H2247" i="43"/>
  <c r="H2248" i="43"/>
  <c r="H2249" i="43"/>
  <c r="H2250" i="43"/>
  <c r="H2251" i="43"/>
  <c r="H2252" i="43"/>
  <c r="H2253" i="43"/>
  <c r="H2254" i="43"/>
  <c r="H2255" i="43"/>
  <c r="H2256" i="43"/>
  <c r="H2260" i="43"/>
  <c r="H2262" i="43"/>
  <c r="H2264" i="43"/>
  <c r="H2265" i="43"/>
  <c r="H2266" i="43"/>
  <c r="H2267" i="43"/>
  <c r="H2268" i="43"/>
  <c r="H2269" i="43"/>
  <c r="H2270" i="43"/>
  <c r="H2271" i="43"/>
  <c r="H2272" i="43"/>
  <c r="H2273" i="43"/>
  <c r="H2274" i="43"/>
  <c r="H2275" i="43"/>
  <c r="H2276" i="43"/>
  <c r="H2277" i="43"/>
  <c r="H2278" i="43"/>
  <c r="H2279" i="43"/>
  <c r="H2280" i="43"/>
  <c r="H2873" i="43"/>
  <c r="H2874" i="43"/>
  <c r="H2875" i="43"/>
  <c r="H2876" i="43"/>
  <c r="H2877" i="43"/>
  <c r="H2878" i="43"/>
  <c r="H2879" i="43"/>
  <c r="H2880" i="43"/>
  <c r="H2881" i="43"/>
  <c r="H2882" i="43"/>
  <c r="H2883" i="43"/>
  <c r="H2884" i="43"/>
  <c r="H2885" i="43"/>
  <c r="H2886" i="43"/>
  <c r="H2887" i="43"/>
  <c r="H2888" i="43"/>
  <c r="H2872" i="43"/>
  <c r="H2834" i="43"/>
  <c r="H2835" i="43"/>
  <c r="H2836" i="43"/>
  <c r="H2837" i="43"/>
  <c r="H2838" i="43"/>
  <c r="H2839" i="43"/>
  <c r="H2840" i="43"/>
  <c r="H2841" i="43"/>
  <c r="H2842" i="43"/>
  <c r="H2843" i="43"/>
  <c r="H2844" i="43"/>
  <c r="H2845" i="43"/>
  <c r="H2846" i="43"/>
  <c r="H2847" i="43"/>
  <c r="H2848" i="43"/>
  <c r="H2849" i="43"/>
  <c r="H2850" i="43"/>
  <c r="H2653" i="43"/>
  <c r="H2654" i="43"/>
  <c r="H2655" i="43"/>
  <c r="H2656" i="43"/>
  <c r="H2657" i="43"/>
  <c r="H2658" i="43"/>
  <c r="H2659" i="43"/>
  <c r="H2660" i="43"/>
  <c r="H2661" i="43"/>
  <c r="H2662" i="43"/>
  <c r="H2663" i="43"/>
  <c r="H2664" i="43"/>
  <c r="H2665" i="43"/>
  <c r="H2666" i="43"/>
  <c r="H2667" i="43"/>
  <c r="H2668" i="43"/>
  <c r="H2652" i="43"/>
  <c r="H2614" i="43"/>
  <c r="H2615" i="43"/>
  <c r="H2616" i="43"/>
  <c r="H2617" i="43"/>
  <c r="H2618" i="43"/>
  <c r="H2619" i="43"/>
  <c r="H2620" i="43"/>
  <c r="H2621" i="43"/>
  <c r="H2622" i="43"/>
  <c r="H2623" i="43"/>
  <c r="H2624" i="43"/>
  <c r="H2625" i="43"/>
  <c r="H2626" i="43"/>
  <c r="H2627" i="43"/>
  <c r="H2628" i="43"/>
  <c r="H2629" i="43"/>
  <c r="H2630" i="43"/>
  <c r="F2301" i="43"/>
  <c r="F2302" i="43"/>
  <c r="F2303" i="43"/>
  <c r="F2304" i="43"/>
  <c r="F2305" i="43"/>
  <c r="F2306" i="43"/>
  <c r="F2307" i="43"/>
  <c r="F2308" i="43"/>
  <c r="F2309" i="43"/>
  <c r="F2310" i="43"/>
  <c r="F2311" i="43"/>
  <c r="F2312" i="43"/>
  <c r="F2313" i="43"/>
  <c r="F2314" i="43"/>
  <c r="F2315" i="43"/>
  <c r="F2316" i="43"/>
  <c r="F2300" i="43"/>
  <c r="F2283" i="43"/>
  <c r="F2284" i="43"/>
  <c r="F2285" i="43"/>
  <c r="F2286" i="43"/>
  <c r="F2287" i="43"/>
  <c r="F2288" i="43"/>
  <c r="F2289" i="43"/>
  <c r="F2290" i="43"/>
  <c r="F2291" i="43"/>
  <c r="F2292" i="43"/>
  <c r="F2293" i="43"/>
  <c r="F2294" i="43"/>
  <c r="F2295" i="43"/>
  <c r="F2296" i="43"/>
  <c r="F2297" i="43"/>
  <c r="F2298" i="43"/>
  <c r="F2282" i="43"/>
  <c r="H2257" i="43"/>
  <c r="H2258" i="43"/>
  <c r="H2259" i="43"/>
  <c r="H2261" i="43"/>
  <c r="F2210" i="43"/>
  <c r="F2211" i="43"/>
  <c r="F2212" i="43"/>
  <c r="F2213" i="43"/>
  <c r="F2214" i="43"/>
  <c r="F2215" i="43"/>
  <c r="F2216" i="43"/>
  <c r="F2217" i="43"/>
  <c r="F2218" i="43"/>
  <c r="F2219" i="43"/>
  <c r="F2220" i="43"/>
  <c r="F2221" i="43"/>
  <c r="F2222" i="43"/>
  <c r="F2223" i="43"/>
  <c r="F2224" i="43"/>
  <c r="F2225" i="43"/>
  <c r="F2226" i="43"/>
  <c r="F2192" i="43"/>
  <c r="F2193" i="43"/>
  <c r="F2194" i="43"/>
  <c r="F2195" i="43"/>
  <c r="F2196" i="43"/>
  <c r="F2197" i="43"/>
  <c r="F2198" i="43"/>
  <c r="F2199" i="43"/>
  <c r="F2200" i="43"/>
  <c r="F2201" i="43"/>
  <c r="F2202" i="43"/>
  <c r="F2203" i="43"/>
  <c r="F2204" i="43"/>
  <c r="F2205" i="43"/>
  <c r="F2206" i="43"/>
  <c r="F2207" i="43"/>
  <c r="F2208" i="43"/>
  <c r="F2174" i="43"/>
  <c r="F2175" i="43"/>
  <c r="F2176" i="43"/>
  <c r="F2177" i="43"/>
  <c r="F2178" i="43"/>
  <c r="F2179" i="43"/>
  <c r="F2180" i="43"/>
  <c r="F2181" i="43"/>
  <c r="F2182" i="43"/>
  <c r="F2183" i="43"/>
  <c r="F2184" i="43"/>
  <c r="F2185" i="43"/>
  <c r="F2186" i="43"/>
  <c r="F2187" i="43"/>
  <c r="F2188" i="43"/>
  <c r="F2189" i="43"/>
  <c r="F2190" i="43"/>
  <c r="F2156" i="43"/>
  <c r="F2157" i="43"/>
  <c r="F2158" i="43"/>
  <c r="F2159" i="43"/>
  <c r="F2160" i="43"/>
  <c r="F2161" i="43"/>
  <c r="F2162" i="43"/>
  <c r="F2163" i="43"/>
  <c r="F2164" i="43"/>
  <c r="F2165" i="43"/>
  <c r="F2166" i="43"/>
  <c r="F2167" i="43"/>
  <c r="F2168" i="43"/>
  <c r="F2169" i="43"/>
  <c r="F2170" i="43"/>
  <c r="F2171" i="43"/>
  <c r="F2172" i="43"/>
  <c r="F2138" i="43"/>
  <c r="F2139" i="43"/>
  <c r="F2140" i="43"/>
  <c r="F2141" i="43"/>
  <c r="F2142" i="43"/>
  <c r="F2143" i="43"/>
  <c r="F2144" i="43"/>
  <c r="F2145" i="43"/>
  <c r="F2146" i="43"/>
  <c r="F2147" i="43"/>
  <c r="F2148" i="43"/>
  <c r="F2149" i="43"/>
  <c r="F2150" i="43"/>
  <c r="F2151" i="43"/>
  <c r="F2152" i="43"/>
  <c r="F2153" i="43"/>
  <c r="F2154" i="43"/>
  <c r="F2120" i="43"/>
  <c r="F2121" i="43"/>
  <c r="F2122" i="43"/>
  <c r="F2123" i="43"/>
  <c r="F2124" i="43"/>
  <c r="F2125" i="43"/>
  <c r="F2126" i="43"/>
  <c r="F2127" i="43"/>
  <c r="F2128" i="43"/>
  <c r="F2129" i="43"/>
  <c r="F2130" i="43"/>
  <c r="F2131" i="43"/>
  <c r="F2132" i="43"/>
  <c r="F2133" i="43"/>
  <c r="F2134" i="43"/>
  <c r="F2135" i="43"/>
  <c r="F2136" i="43"/>
  <c r="F2102" i="43"/>
  <c r="F2103" i="43"/>
  <c r="F2104" i="43"/>
  <c r="F2105" i="43"/>
  <c r="F2106" i="43"/>
  <c r="F2107" i="43"/>
  <c r="F2108" i="43"/>
  <c r="F2109" i="43"/>
  <c r="F2110" i="43"/>
  <c r="F2111" i="43"/>
  <c r="F2112" i="43"/>
  <c r="F2113" i="43"/>
  <c r="F2114" i="43"/>
  <c r="F2115" i="43"/>
  <c r="F2116" i="43"/>
  <c r="F2117" i="43"/>
  <c r="F2118" i="43"/>
  <c r="F2084" i="43"/>
  <c r="F2085" i="43"/>
  <c r="F2086" i="43"/>
  <c r="F2087" i="43"/>
  <c r="F2088" i="43"/>
  <c r="F2089" i="43"/>
  <c r="F2090" i="43"/>
  <c r="F2091" i="43"/>
  <c r="F2092" i="43"/>
  <c r="F2093" i="43"/>
  <c r="F2094" i="43"/>
  <c r="F2095" i="43"/>
  <c r="F2096" i="43"/>
  <c r="F2097" i="43"/>
  <c r="F2098" i="43"/>
  <c r="F2099" i="43"/>
  <c r="F2100" i="43"/>
  <c r="F2067" i="43"/>
  <c r="F2068" i="43"/>
  <c r="F2069" i="43"/>
  <c r="F2070" i="43"/>
  <c r="F2071" i="43"/>
  <c r="F2072" i="43"/>
  <c r="F2073" i="43"/>
  <c r="F2074" i="43"/>
  <c r="F2075" i="43"/>
  <c r="F2076" i="43"/>
  <c r="F2077" i="43"/>
  <c r="F2078" i="43"/>
  <c r="F2079" i="43"/>
  <c r="F2080" i="43"/>
  <c r="F2081" i="43"/>
  <c r="F2082" i="43"/>
  <c r="F2066" i="43"/>
  <c r="H1702" i="43"/>
  <c r="H2407" i="42" l="1"/>
  <c r="I2407" i="42" s="1"/>
  <c r="H523" i="42"/>
  <c r="I523" i="42" s="1"/>
  <c r="J523" i="42" s="1"/>
  <c r="K523" i="42" s="1"/>
  <c r="L523" i="42" s="1"/>
  <c r="M523" i="42" s="1"/>
  <c r="H2366" i="42"/>
  <c r="I2366" i="42" s="1"/>
  <c r="J2366" i="42" s="1"/>
  <c r="H13" i="42"/>
  <c r="I13" i="42" s="1"/>
  <c r="J13" i="42" s="1"/>
  <c r="K13" i="42" s="1"/>
  <c r="L13" i="42" s="1"/>
  <c r="M13" i="42" s="1"/>
  <c r="H45" i="42"/>
  <c r="I45" i="42" s="1"/>
  <c r="J45" i="42" s="1"/>
  <c r="K45" i="42" s="1"/>
  <c r="L45" i="42" s="1"/>
  <c r="M45" i="42" s="1"/>
  <c r="H67" i="42"/>
  <c r="I67" i="42" s="1"/>
  <c r="J67" i="42" s="1"/>
  <c r="K67" i="42" s="1"/>
  <c r="L67" i="42" s="1"/>
  <c r="M67" i="42" s="1"/>
  <c r="H99" i="42"/>
  <c r="I99" i="42" s="1"/>
  <c r="J99" i="42" s="1"/>
  <c r="K99" i="42" s="1"/>
  <c r="L99" i="42" s="1"/>
  <c r="M99" i="42" s="1"/>
  <c r="H121" i="42"/>
  <c r="I121" i="42" s="1"/>
  <c r="J121" i="42" s="1"/>
  <c r="K121" i="42" s="1"/>
  <c r="L121" i="42" s="1"/>
  <c r="M121" i="42" s="1"/>
  <c r="H175" i="42"/>
  <c r="I175" i="42" s="1"/>
  <c r="J175" i="42" s="1"/>
  <c r="K175" i="42" s="1"/>
  <c r="L175" i="42" s="1"/>
  <c r="M175" i="42" s="1"/>
  <c r="H207" i="42"/>
  <c r="I207" i="42" s="1"/>
  <c r="J207" i="42" s="1"/>
  <c r="K207" i="42" s="1"/>
  <c r="L207" i="42" s="1"/>
  <c r="M207" i="42" s="1"/>
  <c r="H229" i="42"/>
  <c r="I229" i="42" s="1"/>
  <c r="J229" i="42" s="1"/>
  <c r="K229" i="42" s="1"/>
  <c r="L229" i="42" s="1"/>
  <c r="M229" i="42" s="1"/>
  <c r="H261" i="42"/>
  <c r="I261" i="42" s="1"/>
  <c r="H283" i="42"/>
  <c r="I283" i="42" s="1"/>
  <c r="J283" i="42" s="1"/>
  <c r="K283" i="42" s="1"/>
  <c r="L283" i="42" s="1"/>
  <c r="M283" i="42" s="1"/>
  <c r="H315" i="42"/>
  <c r="I315" i="42" s="1"/>
  <c r="J315" i="42" s="1"/>
  <c r="K315" i="42" s="1"/>
  <c r="L315" i="42" s="1"/>
  <c r="M315" i="42" s="1"/>
  <c r="H337" i="42"/>
  <c r="I337" i="42" s="1"/>
  <c r="J337" i="42" s="1"/>
  <c r="K337" i="42" s="1"/>
  <c r="L337" i="42" s="1"/>
  <c r="M337" i="42" s="1"/>
  <c r="H369" i="42"/>
  <c r="I369" i="42" s="1"/>
  <c r="J369" i="42" s="1"/>
  <c r="K369" i="42" s="1"/>
  <c r="L369" i="42" s="1"/>
  <c r="M369" i="42" s="1"/>
  <c r="I393" i="42"/>
  <c r="J393" i="42" s="1"/>
  <c r="K393" i="42" s="1"/>
  <c r="L393" i="42" s="1"/>
  <c r="M393" i="42" s="1"/>
  <c r="H449" i="42"/>
  <c r="I449" i="42" s="1"/>
  <c r="J449" i="42" s="1"/>
  <c r="K449" i="42" s="1"/>
  <c r="L449" i="42" s="1"/>
  <c r="M449" i="42" s="1"/>
  <c r="H489" i="42"/>
  <c r="I489" i="42" s="1"/>
  <c r="J489" i="42" s="1"/>
  <c r="K489" i="42" s="1"/>
  <c r="L489" i="42" s="1"/>
  <c r="M489" i="42" s="1"/>
  <c r="H521" i="42"/>
  <c r="I521" i="42" s="1"/>
  <c r="J521" i="42" s="1"/>
  <c r="K521" i="42" s="1"/>
  <c r="L521" i="42" s="1"/>
  <c r="M521" i="42" s="1"/>
  <c r="H561" i="42"/>
  <c r="I561" i="42" s="1"/>
  <c r="J561" i="42" s="1"/>
  <c r="K561" i="42" s="1"/>
  <c r="L561" i="42" s="1"/>
  <c r="M561" i="42" s="1"/>
  <c r="H611" i="42"/>
  <c r="I611" i="42" s="1"/>
  <c r="J611" i="42" s="1"/>
  <c r="K611" i="42" s="1"/>
  <c r="L611" i="42" s="1"/>
  <c r="M611" i="42" s="1"/>
  <c r="I2249" i="42"/>
  <c r="J2249" i="42" s="1"/>
  <c r="H2388" i="42"/>
  <c r="I2388" i="42" s="1"/>
  <c r="J2388" i="42" s="1"/>
  <c r="I2451" i="42"/>
  <c r="I2457" i="43" s="1"/>
  <c r="H380" i="42"/>
  <c r="I380" i="42" s="1"/>
  <c r="J380" i="42" s="1"/>
  <c r="K380" i="42" s="1"/>
  <c r="L380" i="42" s="1"/>
  <c r="M380" i="42" s="1"/>
  <c r="H14" i="42"/>
  <c r="I14" i="42" s="1"/>
  <c r="J14" i="42" s="1"/>
  <c r="K14" i="42" s="1"/>
  <c r="L14" i="42" s="1"/>
  <c r="M14" i="42" s="1"/>
  <c r="H46" i="42"/>
  <c r="I46" i="42" s="1"/>
  <c r="J46" i="42" s="1"/>
  <c r="K46" i="42" s="1"/>
  <c r="L46" i="42" s="1"/>
  <c r="M46" i="42" s="1"/>
  <c r="H68" i="42"/>
  <c r="I68" i="42" s="1"/>
  <c r="J68" i="42" s="1"/>
  <c r="K68" i="42" s="1"/>
  <c r="L68" i="42" s="1"/>
  <c r="M68" i="42" s="1"/>
  <c r="H100" i="42"/>
  <c r="I100" i="42" s="1"/>
  <c r="J100" i="42" s="1"/>
  <c r="K100" i="42" s="1"/>
  <c r="L100" i="42" s="1"/>
  <c r="M100" i="42" s="1"/>
  <c r="H122" i="42"/>
  <c r="I122" i="42" s="1"/>
  <c r="J122" i="42" s="1"/>
  <c r="K122" i="42" s="1"/>
  <c r="L122" i="42" s="1"/>
  <c r="M122" i="42" s="1"/>
  <c r="H154" i="42"/>
  <c r="I154" i="42" s="1"/>
  <c r="J154" i="42" s="1"/>
  <c r="K154" i="42" s="1"/>
  <c r="L154" i="42" s="1"/>
  <c r="M154" i="42" s="1"/>
  <c r="H176" i="42"/>
  <c r="I176" i="42" s="1"/>
  <c r="J176" i="42" s="1"/>
  <c r="K176" i="42" s="1"/>
  <c r="L176" i="42" s="1"/>
  <c r="M176" i="42" s="1"/>
  <c r="H208" i="42"/>
  <c r="I208" i="42" s="1"/>
  <c r="J208" i="42" s="1"/>
  <c r="K208" i="42" s="1"/>
  <c r="L208" i="42" s="1"/>
  <c r="M208" i="42" s="1"/>
  <c r="H230" i="42"/>
  <c r="I230" i="42" s="1"/>
  <c r="J230" i="42" s="1"/>
  <c r="K230" i="42" s="1"/>
  <c r="L230" i="42" s="1"/>
  <c r="M230" i="42" s="1"/>
  <c r="H262" i="42"/>
  <c r="I262" i="42" s="1"/>
  <c r="H284" i="42"/>
  <c r="I284" i="42" s="1"/>
  <c r="J284" i="42" s="1"/>
  <c r="K284" i="42" s="1"/>
  <c r="L284" i="42" s="1"/>
  <c r="M284" i="42" s="1"/>
  <c r="H316" i="42"/>
  <c r="I316" i="42" s="1"/>
  <c r="J316" i="42" s="1"/>
  <c r="K316" i="42" s="1"/>
  <c r="L316" i="42" s="1"/>
  <c r="M316" i="42" s="1"/>
  <c r="H338" i="42"/>
  <c r="I338" i="42" s="1"/>
  <c r="J338" i="42" s="1"/>
  <c r="K338" i="42" s="1"/>
  <c r="L338" i="42" s="1"/>
  <c r="M338" i="42" s="1"/>
  <c r="H370" i="42"/>
  <c r="I370" i="42" s="1"/>
  <c r="J370" i="42" s="1"/>
  <c r="K370" i="42" s="1"/>
  <c r="L370" i="42" s="1"/>
  <c r="M370" i="42" s="1"/>
  <c r="I394" i="42"/>
  <c r="J394" i="42" s="1"/>
  <c r="K394" i="42" s="1"/>
  <c r="L394" i="42" s="1"/>
  <c r="M394" i="42" s="1"/>
  <c r="H428" i="42"/>
  <c r="I428" i="42" s="1"/>
  <c r="J428" i="42" s="1"/>
  <c r="K428" i="42" s="1"/>
  <c r="L428" i="42" s="1"/>
  <c r="M428" i="42" s="1"/>
  <c r="H450" i="42"/>
  <c r="I450" i="42" s="1"/>
  <c r="J450" i="42" s="1"/>
  <c r="K450" i="42" s="1"/>
  <c r="L450" i="42" s="1"/>
  <c r="M450" i="42" s="1"/>
  <c r="H500" i="42"/>
  <c r="I500" i="42" s="1"/>
  <c r="J500" i="42" s="1"/>
  <c r="K500" i="42" s="1"/>
  <c r="L500" i="42" s="1"/>
  <c r="M500" i="42" s="1"/>
  <c r="H522" i="42"/>
  <c r="I522" i="42" s="1"/>
  <c r="J522" i="42" s="1"/>
  <c r="K522" i="42" s="1"/>
  <c r="L522" i="42" s="1"/>
  <c r="M522" i="42" s="1"/>
  <c r="H590" i="42"/>
  <c r="I590" i="42" s="1"/>
  <c r="J590" i="42" s="1"/>
  <c r="K590" i="42" s="1"/>
  <c r="L590" i="42" s="1"/>
  <c r="M590" i="42" s="1"/>
  <c r="H612" i="42"/>
  <c r="I612" i="42" s="1"/>
  <c r="J612" i="42" s="1"/>
  <c r="K612" i="42" s="1"/>
  <c r="L612" i="42" s="1"/>
  <c r="M612" i="42" s="1"/>
  <c r="I2264" i="42"/>
  <c r="J2264" i="42" s="1"/>
  <c r="H2390" i="42"/>
  <c r="I2390" i="42" s="1"/>
  <c r="J2390" i="42" s="1"/>
  <c r="H47" i="42"/>
  <c r="I47" i="42" s="1"/>
  <c r="J47" i="42" s="1"/>
  <c r="K47" i="42" s="1"/>
  <c r="L47" i="42" s="1"/>
  <c r="M47" i="42" s="1"/>
  <c r="H101" i="42"/>
  <c r="I101" i="42" s="1"/>
  <c r="J101" i="42" s="1"/>
  <c r="K101" i="42" s="1"/>
  <c r="L101" i="42" s="1"/>
  <c r="M101" i="42" s="1"/>
  <c r="H177" i="42"/>
  <c r="I177" i="42" s="1"/>
  <c r="J177" i="42" s="1"/>
  <c r="K177" i="42" s="1"/>
  <c r="L177" i="42" s="1"/>
  <c r="M177" i="42" s="1"/>
  <c r="I395" i="42"/>
  <c r="J395" i="42" s="1"/>
  <c r="K395" i="42" s="1"/>
  <c r="L395" i="42" s="1"/>
  <c r="M395" i="42" s="1"/>
  <c r="H451" i="42"/>
  <c r="I451" i="42" s="1"/>
  <c r="J451" i="42" s="1"/>
  <c r="K451" i="42" s="1"/>
  <c r="L451" i="42" s="1"/>
  <c r="M451" i="42" s="1"/>
  <c r="H501" i="42"/>
  <c r="I501" i="42" s="1"/>
  <c r="J501" i="42" s="1"/>
  <c r="K501" i="42" s="1"/>
  <c r="L501" i="42" s="1"/>
  <c r="M501" i="42" s="1"/>
  <c r="H591" i="42"/>
  <c r="I591" i="42" s="1"/>
  <c r="J591" i="42" s="1"/>
  <c r="K591" i="42" s="1"/>
  <c r="L591" i="42" s="1"/>
  <c r="M591" i="42" s="1"/>
  <c r="H613" i="42"/>
  <c r="I613" i="42" s="1"/>
  <c r="J613" i="42" s="1"/>
  <c r="K613" i="42" s="1"/>
  <c r="L613" i="42" s="1"/>
  <c r="M613" i="42" s="1"/>
  <c r="I2207" i="42"/>
  <c r="J2207" i="42" s="1"/>
  <c r="K2207" i="42" s="1"/>
  <c r="L2207" i="42" s="1"/>
  <c r="M2207" i="42" s="1"/>
  <c r="I2265" i="42"/>
  <c r="J2265" i="42" s="1"/>
  <c r="H2391" i="42"/>
  <c r="I2391" i="42" s="1"/>
  <c r="J2391" i="42" s="1"/>
  <c r="H16" i="42"/>
  <c r="I16" i="42" s="1"/>
  <c r="J16" i="42" s="1"/>
  <c r="K16" i="42" s="1"/>
  <c r="L16" i="42" s="1"/>
  <c r="M16" i="42" s="1"/>
  <c r="H48" i="42"/>
  <c r="I48" i="42" s="1"/>
  <c r="J48" i="42" s="1"/>
  <c r="K48" i="42" s="1"/>
  <c r="L48" i="42" s="1"/>
  <c r="M48" i="42" s="1"/>
  <c r="H70" i="42"/>
  <c r="I70" i="42" s="1"/>
  <c r="J70" i="42" s="1"/>
  <c r="K70" i="42" s="1"/>
  <c r="L70" i="42" s="1"/>
  <c r="M70" i="42" s="1"/>
  <c r="H102" i="42"/>
  <c r="I102" i="42" s="1"/>
  <c r="J102" i="42" s="1"/>
  <c r="K102" i="42" s="1"/>
  <c r="L102" i="42" s="1"/>
  <c r="M102" i="42" s="1"/>
  <c r="H124" i="42"/>
  <c r="I124" i="42" s="1"/>
  <c r="J124" i="42" s="1"/>
  <c r="K124" i="42" s="1"/>
  <c r="L124" i="42" s="1"/>
  <c r="M124" i="42" s="1"/>
  <c r="H156" i="42"/>
  <c r="I156" i="42" s="1"/>
  <c r="J156" i="42" s="1"/>
  <c r="K156" i="42" s="1"/>
  <c r="L156" i="42" s="1"/>
  <c r="M156" i="42" s="1"/>
  <c r="H178" i="42"/>
  <c r="I178" i="42" s="1"/>
  <c r="J178" i="42" s="1"/>
  <c r="K178" i="42" s="1"/>
  <c r="L178" i="42" s="1"/>
  <c r="M178" i="42" s="1"/>
  <c r="H210" i="42"/>
  <c r="I210" i="42" s="1"/>
  <c r="J210" i="42" s="1"/>
  <c r="K210" i="42" s="1"/>
  <c r="L210" i="42" s="1"/>
  <c r="M210" i="42" s="1"/>
  <c r="H232" i="42"/>
  <c r="I232" i="42" s="1"/>
  <c r="J232" i="42" s="1"/>
  <c r="K232" i="42" s="1"/>
  <c r="L232" i="42" s="1"/>
  <c r="M232" i="42" s="1"/>
  <c r="H264" i="42"/>
  <c r="I264" i="42" s="1"/>
  <c r="H286" i="42"/>
  <c r="I286" i="42" s="1"/>
  <c r="J286" i="42" s="1"/>
  <c r="K286" i="42" s="1"/>
  <c r="L286" i="42" s="1"/>
  <c r="M286" i="42" s="1"/>
  <c r="H318" i="42"/>
  <c r="I318" i="42" s="1"/>
  <c r="J318" i="42" s="1"/>
  <c r="K318" i="42" s="1"/>
  <c r="L318" i="42" s="1"/>
  <c r="M318" i="42" s="1"/>
  <c r="H340" i="42"/>
  <c r="I340" i="42" s="1"/>
  <c r="J340" i="42" s="1"/>
  <c r="K340" i="42" s="1"/>
  <c r="L340" i="42" s="1"/>
  <c r="M340" i="42" s="1"/>
  <c r="H372" i="42"/>
  <c r="I372" i="42" s="1"/>
  <c r="J372" i="42" s="1"/>
  <c r="K372" i="42" s="1"/>
  <c r="L372" i="42" s="1"/>
  <c r="M372" i="42" s="1"/>
  <c r="I396" i="42"/>
  <c r="J396" i="42" s="1"/>
  <c r="K396" i="42" s="1"/>
  <c r="L396" i="42" s="1"/>
  <c r="M396" i="42" s="1"/>
  <c r="H430" i="42"/>
  <c r="I430" i="42" s="1"/>
  <c r="J430" i="42" s="1"/>
  <c r="K430" i="42" s="1"/>
  <c r="L430" i="42" s="1"/>
  <c r="M430" i="42" s="1"/>
  <c r="H452" i="42"/>
  <c r="I452" i="42" s="1"/>
  <c r="J452" i="42" s="1"/>
  <c r="K452" i="42" s="1"/>
  <c r="L452" i="42" s="1"/>
  <c r="M452" i="42" s="1"/>
  <c r="H502" i="42"/>
  <c r="I502" i="42" s="1"/>
  <c r="J502" i="42" s="1"/>
  <c r="K502" i="42" s="1"/>
  <c r="L502" i="42" s="1"/>
  <c r="M502" i="42" s="1"/>
  <c r="H524" i="42"/>
  <c r="I524" i="42" s="1"/>
  <c r="J524" i="42" s="1"/>
  <c r="K524" i="42" s="1"/>
  <c r="L524" i="42" s="1"/>
  <c r="M524" i="42" s="1"/>
  <c r="H592" i="42"/>
  <c r="I592" i="42" s="1"/>
  <c r="J592" i="42" s="1"/>
  <c r="K592" i="42" s="1"/>
  <c r="L592" i="42" s="1"/>
  <c r="M592" i="42" s="1"/>
  <c r="H614" i="42"/>
  <c r="I614" i="42" s="1"/>
  <c r="J614" i="42" s="1"/>
  <c r="K614" i="42" s="1"/>
  <c r="L614" i="42" s="1"/>
  <c r="M614" i="42" s="1"/>
  <c r="I2211" i="42"/>
  <c r="J2211" i="42" s="1"/>
  <c r="K2211" i="42" s="1"/>
  <c r="L2211" i="42" s="1"/>
  <c r="M2211" i="42" s="1"/>
  <c r="I2267" i="42"/>
  <c r="J2267" i="42" s="1"/>
  <c r="I2516" i="42"/>
  <c r="J2516" i="42" s="1"/>
  <c r="H15" i="42"/>
  <c r="I15" i="42" s="1"/>
  <c r="J15" i="42" s="1"/>
  <c r="K15" i="42" s="1"/>
  <c r="L15" i="42" s="1"/>
  <c r="M15" i="42" s="1"/>
  <c r="H69" i="42"/>
  <c r="I69" i="42" s="1"/>
  <c r="J69" i="42" s="1"/>
  <c r="K69" i="42" s="1"/>
  <c r="L69" i="42" s="1"/>
  <c r="M69" i="42" s="1"/>
  <c r="H123" i="42"/>
  <c r="I123" i="42" s="1"/>
  <c r="J123" i="42" s="1"/>
  <c r="K123" i="42" s="1"/>
  <c r="L123" i="42" s="1"/>
  <c r="M123" i="42" s="1"/>
  <c r="H155" i="42"/>
  <c r="I155" i="42" s="1"/>
  <c r="J155" i="42" s="1"/>
  <c r="K155" i="42" s="1"/>
  <c r="L155" i="42" s="1"/>
  <c r="M155" i="42" s="1"/>
  <c r="H209" i="42"/>
  <c r="I209" i="42" s="1"/>
  <c r="J209" i="42" s="1"/>
  <c r="K209" i="42" s="1"/>
  <c r="L209" i="42" s="1"/>
  <c r="M209" i="42" s="1"/>
  <c r="H231" i="42"/>
  <c r="I231" i="42" s="1"/>
  <c r="J231" i="42" s="1"/>
  <c r="K231" i="42" s="1"/>
  <c r="L231" i="42" s="1"/>
  <c r="M231" i="42" s="1"/>
  <c r="H263" i="42"/>
  <c r="I263" i="42" s="1"/>
  <c r="H285" i="42"/>
  <c r="I285" i="42" s="1"/>
  <c r="J285" i="42" s="1"/>
  <c r="K285" i="42" s="1"/>
  <c r="L285" i="42" s="1"/>
  <c r="M285" i="42" s="1"/>
  <c r="H317" i="42"/>
  <c r="I317" i="42" s="1"/>
  <c r="J317" i="42" s="1"/>
  <c r="K317" i="42" s="1"/>
  <c r="L317" i="42" s="1"/>
  <c r="M317" i="42" s="1"/>
  <c r="H339" i="42"/>
  <c r="I339" i="42" s="1"/>
  <c r="J339" i="42" s="1"/>
  <c r="K339" i="42" s="1"/>
  <c r="L339" i="42" s="1"/>
  <c r="M339" i="42" s="1"/>
  <c r="H371" i="42"/>
  <c r="I371" i="42" s="1"/>
  <c r="J371" i="42" s="1"/>
  <c r="K371" i="42" s="1"/>
  <c r="L371" i="42" s="1"/>
  <c r="M371" i="42" s="1"/>
  <c r="H429" i="42"/>
  <c r="I429" i="42" s="1"/>
  <c r="J429" i="42" s="1"/>
  <c r="K429" i="42" s="1"/>
  <c r="L429" i="42" s="1"/>
  <c r="M429" i="42" s="1"/>
  <c r="K101" i="44"/>
  <c r="W101" i="44"/>
  <c r="O102" i="44"/>
  <c r="AA102" i="44"/>
  <c r="S103" i="44"/>
  <c r="K104" i="44"/>
  <c r="W104" i="44"/>
  <c r="O105" i="44"/>
  <c r="AA105" i="44"/>
  <c r="S106" i="44"/>
  <c r="K107" i="44"/>
  <c r="W107" i="44"/>
  <c r="O108" i="44"/>
  <c r="AA108" i="44"/>
  <c r="S109" i="44"/>
  <c r="K110" i="44"/>
  <c r="W110" i="44"/>
  <c r="O111" i="44"/>
  <c r="AA111" i="44"/>
  <c r="S112" i="44"/>
  <c r="K113" i="44"/>
  <c r="W113" i="44"/>
  <c r="O114" i="44"/>
  <c r="AA114" i="44"/>
  <c r="S115" i="44"/>
  <c r="K116" i="44"/>
  <c r="M101" i="44"/>
  <c r="Z101" i="44"/>
  <c r="S102" i="44"/>
  <c r="L103" i="44"/>
  <c r="Y103" i="44"/>
  <c r="R104" i="44"/>
  <c r="K105" i="44"/>
  <c r="X105" i="44"/>
  <c r="Q106" i="44"/>
  <c r="J107" i="44"/>
  <c r="X107" i="44"/>
  <c r="Q108" i="44"/>
  <c r="J109" i="44"/>
  <c r="W109" i="44"/>
  <c r="P110" i="44"/>
  <c r="I111" i="44"/>
  <c r="V111" i="44"/>
  <c r="O112" i="44"/>
  <c r="AB112" i="44"/>
  <c r="U113" i="44"/>
  <c r="N114" i="44"/>
  <c r="AB114" i="44"/>
  <c r="U115" i="44"/>
  <c r="N116" i="44"/>
  <c r="Z116" i="44"/>
  <c r="R117" i="44"/>
  <c r="L79" i="44"/>
  <c r="X79" i="44"/>
  <c r="P80" i="44"/>
  <c r="AB80" i="44"/>
  <c r="T81" i="44"/>
  <c r="L82" i="44"/>
  <c r="X82" i="44"/>
  <c r="P83" i="44"/>
  <c r="AB83" i="44"/>
  <c r="T84" i="44"/>
  <c r="L85" i="44"/>
  <c r="X85" i="44"/>
  <c r="P86" i="44"/>
  <c r="AB86" i="44"/>
  <c r="T87" i="44"/>
  <c r="L88" i="44"/>
  <c r="X88" i="44"/>
  <c r="P89" i="44"/>
  <c r="AB89" i="44"/>
  <c r="T90" i="44"/>
  <c r="L91" i="44"/>
  <c r="X91" i="44"/>
  <c r="P92" i="44"/>
  <c r="N101" i="44"/>
  <c r="AA101" i="44"/>
  <c r="T102" i="44"/>
  <c r="M103" i="44"/>
  <c r="Z103" i="44"/>
  <c r="S104" i="44"/>
  <c r="L105" i="44"/>
  <c r="Y105" i="44"/>
  <c r="R106" i="44"/>
  <c r="L107" i="44"/>
  <c r="Y107" i="44"/>
  <c r="R108" i="44"/>
  <c r="K109" i="44"/>
  <c r="X109" i="44"/>
  <c r="Q110" i="44"/>
  <c r="J111" i="44"/>
  <c r="W111" i="44"/>
  <c r="P112" i="44"/>
  <c r="I113" i="44"/>
  <c r="V113" i="44"/>
  <c r="P114" i="44"/>
  <c r="I115" i="44"/>
  <c r="V115" i="44"/>
  <c r="O116" i="44"/>
  <c r="AA116" i="44"/>
  <c r="S117" i="44"/>
  <c r="P101" i="44"/>
  <c r="I102" i="44"/>
  <c r="V102" i="44"/>
  <c r="O103" i="44"/>
  <c r="AB103" i="44"/>
  <c r="U104" i="44"/>
  <c r="N105" i="44"/>
  <c r="AB105" i="44"/>
  <c r="U106" i="44"/>
  <c r="N107" i="44"/>
  <c r="AA107" i="44"/>
  <c r="T108" i="44"/>
  <c r="M109" i="44"/>
  <c r="Z109" i="44"/>
  <c r="S110" i="44"/>
  <c r="L111" i="44"/>
  <c r="Y111" i="44"/>
  <c r="R112" i="44"/>
  <c r="L113" i="44"/>
  <c r="Y113" i="44"/>
  <c r="R114" i="44"/>
  <c r="K115" i="44"/>
  <c r="X115" i="44"/>
  <c r="Q116" i="44"/>
  <c r="I117" i="44"/>
  <c r="U117" i="44"/>
  <c r="Q101" i="44"/>
  <c r="J102" i="44"/>
  <c r="W102" i="44"/>
  <c r="P103" i="44"/>
  <c r="I104" i="44"/>
  <c r="V104" i="44"/>
  <c r="P105" i="44"/>
  <c r="I106" i="44"/>
  <c r="V106" i="44"/>
  <c r="O107" i="44"/>
  <c r="AB107" i="44"/>
  <c r="U108" i="44"/>
  <c r="N109" i="44"/>
  <c r="AA109" i="44"/>
  <c r="T110" i="44"/>
  <c r="M111" i="44"/>
  <c r="Z111" i="44"/>
  <c r="T112" i="44"/>
  <c r="M113" i="44"/>
  <c r="Z113" i="44"/>
  <c r="S114" i="44"/>
  <c r="L115" i="44"/>
  <c r="Y115" i="44"/>
  <c r="R116" i="44"/>
  <c r="J117" i="44"/>
  <c r="V117" i="44"/>
  <c r="P79" i="44"/>
  <c r="AB79" i="44"/>
  <c r="T80" i="44"/>
  <c r="L81" i="44"/>
  <c r="X81" i="44"/>
  <c r="P82" i="44"/>
  <c r="AB82" i="44"/>
  <c r="T83" i="44"/>
  <c r="L84" i="44"/>
  <c r="X84" i="44"/>
  <c r="P85" i="44"/>
  <c r="AB85" i="44"/>
  <c r="T86" i="44"/>
  <c r="L87" i="44"/>
  <c r="X87" i="44"/>
  <c r="P88" i="44"/>
  <c r="AB88" i="44"/>
  <c r="T89" i="44"/>
  <c r="L90" i="44"/>
  <c r="X90" i="44"/>
  <c r="P91" i="44"/>
  <c r="AB91" i="44"/>
  <c r="T92" i="44"/>
  <c r="T101" i="44"/>
  <c r="R102" i="44"/>
  <c r="T103" i="44"/>
  <c r="Q104" i="44"/>
  <c r="S105" i="44"/>
  <c r="P106" i="44"/>
  <c r="R107" i="44"/>
  <c r="P108" i="44"/>
  <c r="Q109" i="44"/>
  <c r="O110" i="44"/>
  <c r="Q111" i="44"/>
  <c r="N112" i="44"/>
  <c r="P113" i="44"/>
  <c r="M114" i="44"/>
  <c r="O115" i="44"/>
  <c r="M116" i="44"/>
  <c r="M117" i="44"/>
  <c r="J79" i="44"/>
  <c r="Y79" i="44"/>
  <c r="S80" i="44"/>
  <c r="N81" i="44"/>
  <c r="AB81" i="44"/>
  <c r="V82" i="44"/>
  <c r="Q83" i="44"/>
  <c r="K84" i="44"/>
  <c r="Z84" i="44"/>
  <c r="T85" i="44"/>
  <c r="N86" i="44"/>
  <c r="I87" i="44"/>
  <c r="W87" i="44"/>
  <c r="R88" i="44"/>
  <c r="L89" i="44"/>
  <c r="Z89" i="44"/>
  <c r="U90" i="44"/>
  <c r="O91" i="44"/>
  <c r="J92" i="44"/>
  <c r="X92" i="44"/>
  <c r="P93" i="44"/>
  <c r="AB93" i="44"/>
  <c r="T94" i="44"/>
  <c r="L95" i="44"/>
  <c r="X95" i="44"/>
  <c r="N35" i="44"/>
  <c r="Z35" i="44"/>
  <c r="R36" i="44"/>
  <c r="J37" i="44"/>
  <c r="V37" i="44"/>
  <c r="N38" i="44"/>
  <c r="AA38" i="44"/>
  <c r="S39" i="44"/>
  <c r="K40" i="44"/>
  <c r="W40" i="44"/>
  <c r="O41" i="44"/>
  <c r="AA41" i="44"/>
  <c r="S42" i="44"/>
  <c r="K43" i="44"/>
  <c r="W43" i="44"/>
  <c r="O44" i="44"/>
  <c r="AA44" i="44"/>
  <c r="S45" i="44"/>
  <c r="K46" i="44"/>
  <c r="W46" i="44"/>
  <c r="O47" i="44"/>
  <c r="AA47" i="44"/>
  <c r="I101" i="44"/>
  <c r="K102" i="44"/>
  <c r="I103" i="44"/>
  <c r="J104" i="44"/>
  <c r="AB104" i="44"/>
  <c r="J106" i="44"/>
  <c r="AA106" i="44"/>
  <c r="I108" i="44"/>
  <c r="Z108" i="44"/>
  <c r="AB109" i="44"/>
  <c r="Z110" i="44"/>
  <c r="AB111" i="44"/>
  <c r="Y112" i="44"/>
  <c r="AA113" i="44"/>
  <c r="X114" i="44"/>
  <c r="Z115" i="44"/>
  <c r="W116" i="44"/>
  <c r="W117" i="44"/>
  <c r="R79" i="44"/>
  <c r="L80" i="44"/>
  <c r="Z80" i="44"/>
  <c r="U81" i="44"/>
  <c r="O82" i="44"/>
  <c r="J83" i="44"/>
  <c r="X83" i="44"/>
  <c r="R84" i="44"/>
  <c r="M85" i="44"/>
  <c r="AA85" i="44"/>
  <c r="V86" i="44"/>
  <c r="P87" i="44"/>
  <c r="J88" i="44"/>
  <c r="Y88" i="44"/>
  <c r="S89" i="44"/>
  <c r="N90" i="44"/>
  <c r="AB90" i="44"/>
  <c r="V91" i="44"/>
  <c r="Q92" i="44"/>
  <c r="J93" i="44"/>
  <c r="V93" i="44"/>
  <c r="N94" i="44"/>
  <c r="Z94" i="44"/>
  <c r="R95" i="44"/>
  <c r="T35" i="44"/>
  <c r="L36" i="44"/>
  <c r="X36" i="44"/>
  <c r="P37" i="44"/>
  <c r="AB37" i="44"/>
  <c r="U38" i="44"/>
  <c r="M39" i="44"/>
  <c r="Y39" i="44"/>
  <c r="Q40" i="44"/>
  <c r="I41" i="44"/>
  <c r="U41" i="44"/>
  <c r="M42" i="44"/>
  <c r="Y42" i="44"/>
  <c r="Q43" i="44"/>
  <c r="I44" i="44"/>
  <c r="U44" i="44"/>
  <c r="M45" i="44"/>
  <c r="Y45" i="44"/>
  <c r="Q46" i="44"/>
  <c r="I47" i="44"/>
  <c r="U47" i="44"/>
  <c r="M48" i="44"/>
  <c r="Y48" i="44"/>
  <c r="Q49" i="44"/>
  <c r="I50" i="44"/>
  <c r="U50" i="44"/>
  <c r="M51" i="44"/>
  <c r="Y51" i="44"/>
  <c r="J101" i="44"/>
  <c r="L102" i="44"/>
  <c r="J103" i="44"/>
  <c r="L104" i="44"/>
  <c r="I105" i="44"/>
  <c r="K106" i="44"/>
  <c r="AB106" i="44"/>
  <c r="J108" i="44"/>
  <c r="AB108" i="44"/>
  <c r="I110" i="44"/>
  <c r="O101" i="44"/>
  <c r="V101" i="44"/>
  <c r="X101" i="44"/>
  <c r="K103" i="44"/>
  <c r="P104" i="44"/>
  <c r="V105" i="44"/>
  <c r="I107" i="44"/>
  <c r="N108" i="44"/>
  <c r="U109" i="44"/>
  <c r="AA110" i="44"/>
  <c r="K112" i="44"/>
  <c r="O113" i="44"/>
  <c r="T114" i="44"/>
  <c r="T115" i="44"/>
  <c r="X116" i="44"/>
  <c r="Z117" i="44"/>
  <c r="Y101" i="44"/>
  <c r="N103" i="44"/>
  <c r="T104" i="44"/>
  <c r="W105" i="44"/>
  <c r="M107" i="44"/>
  <c r="S108" i="44"/>
  <c r="V109" i="44"/>
  <c r="AB110" i="44"/>
  <c r="L112" i="44"/>
  <c r="Q113" i="44"/>
  <c r="U114" i="44"/>
  <c r="W115" i="44"/>
  <c r="Y116" i="44"/>
  <c r="AA117" i="44"/>
  <c r="M79" i="44"/>
  <c r="J80" i="44"/>
  <c r="AA80" i="44"/>
  <c r="Y81" i="44"/>
  <c r="U82" i="44"/>
  <c r="S83" i="44"/>
  <c r="P84" i="44"/>
  <c r="N85" i="44"/>
  <c r="K86" i="44"/>
  <c r="AA86" i="44"/>
  <c r="Z87" i="44"/>
  <c r="V88" i="44"/>
  <c r="U89" i="44"/>
  <c r="Q90" i="44"/>
  <c r="N91" i="44"/>
  <c r="L92" i="44"/>
  <c r="AB92" i="44"/>
  <c r="W93" i="44"/>
  <c r="Q94" i="44"/>
  <c r="K95" i="44"/>
  <c r="Z95" i="44"/>
  <c r="V35" i="44"/>
  <c r="P36" i="44"/>
  <c r="K37" i="44"/>
  <c r="Y37" i="44"/>
  <c r="T38" i="44"/>
  <c r="O39" i="44"/>
  <c r="I40" i="44"/>
  <c r="X40" i="44"/>
  <c r="R41" i="44"/>
  <c r="L42" i="44"/>
  <c r="AA42" i="44"/>
  <c r="U43" i="44"/>
  <c r="P44" i="44"/>
  <c r="J45" i="44"/>
  <c r="X45" i="44"/>
  <c r="S46" i="44"/>
  <c r="M47" i="44"/>
  <c r="AB47" i="44"/>
  <c r="U48" i="44"/>
  <c r="N49" i="44"/>
  <c r="AA49" i="44"/>
  <c r="T50" i="44"/>
  <c r="N51" i="44"/>
  <c r="AA51" i="44"/>
  <c r="O13" i="44"/>
  <c r="AA13" i="44"/>
  <c r="S14" i="44"/>
  <c r="K15" i="44"/>
  <c r="W15" i="44"/>
  <c r="O16" i="44"/>
  <c r="T17" i="44"/>
  <c r="L18" i="44"/>
  <c r="X18" i="44"/>
  <c r="P19" i="44"/>
  <c r="T20" i="44"/>
  <c r="L21" i="44"/>
  <c r="X21" i="44"/>
  <c r="P22" i="44"/>
  <c r="T23" i="44"/>
  <c r="L24" i="44"/>
  <c r="X24" i="44"/>
  <c r="P25" i="44"/>
  <c r="J26" i="44"/>
  <c r="V26" i="44"/>
  <c r="N27" i="44"/>
  <c r="Z27" i="44"/>
  <c r="R28" i="44"/>
  <c r="J29" i="44"/>
  <c r="V29" i="44"/>
  <c r="AB101" i="44"/>
  <c r="Q103" i="44"/>
  <c r="X104" i="44"/>
  <c r="Z105" i="44"/>
  <c r="P107" i="44"/>
  <c r="V108" i="44"/>
  <c r="Y109" i="44"/>
  <c r="K111" i="44"/>
  <c r="M112" i="44"/>
  <c r="R113" i="44"/>
  <c r="V114" i="44"/>
  <c r="AA115" i="44"/>
  <c r="AB116" i="44"/>
  <c r="AB117" i="44"/>
  <c r="N79" i="44"/>
  <c r="K80" i="44"/>
  <c r="I81" i="44"/>
  <c r="Z81" i="44"/>
  <c r="W82" i="44"/>
  <c r="U83" i="44"/>
  <c r="Q84" i="44"/>
  <c r="O85" i="44"/>
  <c r="L86" i="44"/>
  <c r="J87" i="44"/>
  <c r="AA87" i="44"/>
  <c r="W88" i="44"/>
  <c r="V89" i="44"/>
  <c r="R90" i="44"/>
  <c r="Q91" i="44"/>
  <c r="M92" i="44"/>
  <c r="I93" i="44"/>
  <c r="X93" i="44"/>
  <c r="R94" i="44"/>
  <c r="M95" i="44"/>
  <c r="P102" i="44"/>
  <c r="AA103" i="44"/>
  <c r="U105" i="44"/>
  <c r="T107" i="44"/>
  <c r="O109" i="44"/>
  <c r="Y110" i="44"/>
  <c r="V112" i="44"/>
  <c r="J114" i="44"/>
  <c r="R115" i="44"/>
  <c r="N117" i="44"/>
  <c r="O79" i="44"/>
  <c r="O80" i="44"/>
  <c r="P81" i="44"/>
  <c r="Q82" i="44"/>
  <c r="O83" i="44"/>
  <c r="S84" i="44"/>
  <c r="S85" i="44"/>
  <c r="S86" i="44"/>
  <c r="S87" i="44"/>
  <c r="T88" i="44"/>
  <c r="W89" i="44"/>
  <c r="W90" i="44"/>
  <c r="W91" i="44"/>
  <c r="W92" i="44"/>
  <c r="T93" i="44"/>
  <c r="S94" i="44"/>
  <c r="P95" i="44"/>
  <c r="K35" i="44"/>
  <c r="AA35" i="44"/>
  <c r="V36" i="44"/>
  <c r="R37" i="44"/>
  <c r="M38" i="44"/>
  <c r="J39" i="44"/>
  <c r="Z39" i="44"/>
  <c r="U40" i="44"/>
  <c r="Q41" i="44"/>
  <c r="N42" i="44"/>
  <c r="I43" i="44"/>
  <c r="Y43" i="44"/>
  <c r="T44" i="44"/>
  <c r="P45" i="44"/>
  <c r="L46" i="44"/>
  <c r="AA46" i="44"/>
  <c r="W47" i="44"/>
  <c r="R48" i="44"/>
  <c r="L49" i="44"/>
  <c r="Z49" i="44"/>
  <c r="V50" i="44"/>
  <c r="P51" i="44"/>
  <c r="R13" i="44"/>
  <c r="K14" i="44"/>
  <c r="X14" i="44"/>
  <c r="Q15" i="44"/>
  <c r="J16" i="44"/>
  <c r="X16" i="44"/>
  <c r="Q17" i="44"/>
  <c r="J18" i="44"/>
  <c r="W18" i="44"/>
  <c r="Q19" i="44"/>
  <c r="J20" i="44"/>
  <c r="W20" i="44"/>
  <c r="P21" i="44"/>
  <c r="I22" i="44"/>
  <c r="V22" i="44"/>
  <c r="O23" i="44"/>
  <c r="U24" i="44"/>
  <c r="N25" i="44"/>
  <c r="I26" i="44"/>
  <c r="W26" i="44"/>
  <c r="P27" i="44"/>
  <c r="I28" i="44"/>
  <c r="V28" i="44"/>
  <c r="O29" i="44"/>
  <c r="Q102" i="44"/>
  <c r="M104" i="44"/>
  <c r="L106" i="44"/>
  <c r="U107" i="44"/>
  <c r="P109" i="44"/>
  <c r="N111" i="44"/>
  <c r="W112" i="44"/>
  <c r="K114" i="44"/>
  <c r="AB115" i="44"/>
  <c r="O117" i="44"/>
  <c r="Q79" i="44"/>
  <c r="Q80" i="44"/>
  <c r="Q81" i="44"/>
  <c r="R82" i="44"/>
  <c r="R83" i="44"/>
  <c r="U84" i="44"/>
  <c r="U85" i="44"/>
  <c r="U86" i="44"/>
  <c r="U87" i="44"/>
  <c r="U88" i="44"/>
  <c r="X89" i="44"/>
  <c r="Y90" i="44"/>
  <c r="Y91" i="44"/>
  <c r="Y92" i="44"/>
  <c r="U93" i="44"/>
  <c r="U94" i="44"/>
  <c r="Q95" i="44"/>
  <c r="L35" i="44"/>
  <c r="AB35" i="44"/>
  <c r="W36" i="44"/>
  <c r="S37" i="44"/>
  <c r="O38" i="44"/>
  <c r="K39" i="44"/>
  <c r="AA39" i="44"/>
  <c r="V40" i="44"/>
  <c r="S41" i="44"/>
  <c r="O42" i="44"/>
  <c r="J43" i="44"/>
  <c r="Z43" i="44"/>
  <c r="V44" i="44"/>
  <c r="Q45" i="44"/>
  <c r="M46" i="44"/>
  <c r="AB46" i="44"/>
  <c r="X47" i="44"/>
  <c r="S48" i="44"/>
  <c r="M49" i="44"/>
  <c r="AB49" i="44"/>
  <c r="W50" i="44"/>
  <c r="Q51" i="44"/>
  <c r="S13" i="44"/>
  <c r="L14" i="44"/>
  <c r="Y14" i="44"/>
  <c r="R15" i="44"/>
  <c r="K16" i="44"/>
  <c r="Y16" i="44"/>
  <c r="R17" i="44"/>
  <c r="K18" i="44"/>
  <c r="Y18" i="44"/>
  <c r="R19" i="44"/>
  <c r="K20" i="44"/>
  <c r="X20" i="44"/>
  <c r="Q21" i="44"/>
  <c r="J22" i="44"/>
  <c r="W22" i="44"/>
  <c r="P23" i="44"/>
  <c r="I24" i="44"/>
  <c r="V24" i="44"/>
  <c r="O25" i="44"/>
  <c r="K26" i="44"/>
  <c r="X26" i="44"/>
  <c r="Q27" i="44"/>
  <c r="J28" i="44"/>
  <c r="W28" i="44"/>
  <c r="P29" i="44"/>
  <c r="U102" i="44"/>
  <c r="N104" i="44"/>
  <c r="M106" i="44"/>
  <c r="V107" i="44"/>
  <c r="R109" i="44"/>
  <c r="P111" i="44"/>
  <c r="X112" i="44"/>
  <c r="L114" i="44"/>
  <c r="I116" i="44"/>
  <c r="P117" i="44"/>
  <c r="S79" i="44"/>
  <c r="R80" i="44"/>
  <c r="R81" i="44"/>
  <c r="S82" i="44"/>
  <c r="V83" i="44"/>
  <c r="V84" i="44"/>
  <c r="V85" i="44"/>
  <c r="W86" i="44"/>
  <c r="V87" i="44"/>
  <c r="Z88" i="44"/>
  <c r="Y89" i="44"/>
  <c r="Z90" i="44"/>
  <c r="Z91" i="44"/>
  <c r="Z92" i="44"/>
  <c r="Y93" i="44"/>
  <c r="V94" i="44"/>
  <c r="S95" i="44"/>
  <c r="M35" i="44"/>
  <c r="I36" i="44"/>
  <c r="Y36" i="44"/>
  <c r="T37" i="44"/>
  <c r="Q38" i="44"/>
  <c r="L39" i="44"/>
  <c r="AB39" i="44"/>
  <c r="Y40" i="44"/>
  <c r="T41" i="44"/>
  <c r="P42" i="44"/>
  <c r="L43" i="44"/>
  <c r="AA43" i="44"/>
  <c r="W44" i="44"/>
  <c r="R45" i="44"/>
  <c r="N46" i="44"/>
  <c r="J47" i="44"/>
  <c r="Y47" i="44"/>
  <c r="T48" i="44"/>
  <c r="O49" i="44"/>
  <c r="J50" i="44"/>
  <c r="X50" i="44"/>
  <c r="R51" i="44"/>
  <c r="T13" i="44"/>
  <c r="M14" i="44"/>
  <c r="Z14" i="44"/>
  <c r="S15" i="44"/>
  <c r="L16" i="44"/>
  <c r="Z16" i="44"/>
  <c r="S17" i="44"/>
  <c r="M18" i="44"/>
  <c r="Z18" i="44"/>
  <c r="S19" i="44"/>
  <c r="L20" i="44"/>
  <c r="X102" i="44"/>
  <c r="O104" i="44"/>
  <c r="N106" i="44"/>
  <c r="Z107" i="44"/>
  <c r="T109" i="44"/>
  <c r="R111" i="44"/>
  <c r="Z112" i="44"/>
  <c r="Q114" i="44"/>
  <c r="J116" i="44"/>
  <c r="Q117" i="44"/>
  <c r="T79" i="44"/>
  <c r="U80" i="44"/>
  <c r="S81" i="44"/>
  <c r="T82" i="44"/>
  <c r="W83" i="44"/>
  <c r="W84" i="44"/>
  <c r="W85" i="44"/>
  <c r="X86" i="44"/>
  <c r="Y87" i="44"/>
  <c r="AA88" i="44"/>
  <c r="AA89" i="44"/>
  <c r="AA90" i="44"/>
  <c r="AA91" i="44"/>
  <c r="AA92" i="44"/>
  <c r="Z93" i="44"/>
  <c r="W94" i="44"/>
  <c r="T95" i="44"/>
  <c r="O35" i="44"/>
  <c r="J36" i="44"/>
  <c r="Z36" i="44"/>
  <c r="U37" i="44"/>
  <c r="R38" i="44"/>
  <c r="N39" i="44"/>
  <c r="J40" i="44"/>
  <c r="Z40" i="44"/>
  <c r="V41" i="44"/>
  <c r="Q42" i="44"/>
  <c r="M43" i="44"/>
  <c r="AB43" i="44"/>
  <c r="X44" i="44"/>
  <c r="T45" i="44"/>
  <c r="O46" i="44"/>
  <c r="K47" i="44"/>
  <c r="Z47" i="44"/>
  <c r="V48" i="44"/>
  <c r="P49" i="44"/>
  <c r="K50" i="44"/>
  <c r="Y50" i="44"/>
  <c r="S51" i="44"/>
  <c r="U13" i="44"/>
  <c r="N14" i="44"/>
  <c r="AA14" i="44"/>
  <c r="T15" i="44"/>
  <c r="M16" i="44"/>
  <c r="AA16" i="44"/>
  <c r="U17" i="44"/>
  <c r="N18" i="44"/>
  <c r="AA18" i="44"/>
  <c r="T19" i="44"/>
  <c r="M20" i="44"/>
  <c r="Z20" i="44"/>
  <c r="S21" i="44"/>
  <c r="L22" i="44"/>
  <c r="Y22" i="44"/>
  <c r="R23" i="44"/>
  <c r="K24" i="44"/>
  <c r="Y24" i="44"/>
  <c r="R25" i="44"/>
  <c r="M26" i="44"/>
  <c r="Z26" i="44"/>
  <c r="S27" i="44"/>
  <c r="L28" i="44"/>
  <c r="Y102" i="44"/>
  <c r="Y104" i="44"/>
  <c r="O106" i="44"/>
  <c r="K108" i="44"/>
  <c r="J110" i="44"/>
  <c r="S111" i="44"/>
  <c r="AA112" i="44"/>
  <c r="W114" i="44"/>
  <c r="L116" i="44"/>
  <c r="T117" i="44"/>
  <c r="U79" i="44"/>
  <c r="V80" i="44"/>
  <c r="V81" i="44"/>
  <c r="Y82" i="44"/>
  <c r="Y83" i="44"/>
  <c r="Y84" i="44"/>
  <c r="Y85" i="44"/>
  <c r="Y86" i="44"/>
  <c r="AB87" i="44"/>
  <c r="I89" i="44"/>
  <c r="I90" i="44"/>
  <c r="I91" i="44"/>
  <c r="I92" i="44"/>
  <c r="K93" i="44"/>
  <c r="AA93" i="44"/>
  <c r="X94" i="44"/>
  <c r="U95" i="44"/>
  <c r="P35" i="44"/>
  <c r="K36" i="44"/>
  <c r="AA36" i="44"/>
  <c r="W37" i="44"/>
  <c r="S38" i="44"/>
  <c r="P39" i="44"/>
  <c r="L40" i="44"/>
  <c r="AA40" i="44"/>
  <c r="W41" i="44"/>
  <c r="R42" i="44"/>
  <c r="N43" i="44"/>
  <c r="J44" i="44"/>
  <c r="Y44" i="44"/>
  <c r="U45" i="44"/>
  <c r="P46" i="44"/>
  <c r="L47" i="44"/>
  <c r="I48" i="44"/>
  <c r="W48" i="44"/>
  <c r="R49" i="44"/>
  <c r="L50" i="44"/>
  <c r="Z50" i="44"/>
  <c r="T51" i="44"/>
  <c r="I13" i="44"/>
  <c r="V13" i="44"/>
  <c r="O14" i="44"/>
  <c r="U15" i="44"/>
  <c r="N16" i="44"/>
  <c r="I17" i="44"/>
  <c r="V17" i="44"/>
  <c r="O18" i="44"/>
  <c r="U19" i="44"/>
  <c r="N20" i="44"/>
  <c r="AA20" i="44"/>
  <c r="T21" i="44"/>
  <c r="M22" i="44"/>
  <c r="Z22" i="44"/>
  <c r="S23" i="44"/>
  <c r="M24" i="44"/>
  <c r="Z24" i="44"/>
  <c r="S25" i="44"/>
  <c r="N26" i="44"/>
  <c r="AA26" i="44"/>
  <c r="T27" i="44"/>
  <c r="M28" i="44"/>
  <c r="Z28" i="44"/>
  <c r="S29" i="44"/>
  <c r="Z102" i="44"/>
  <c r="Z104" i="44"/>
  <c r="T106" i="44"/>
  <c r="L108" i="44"/>
  <c r="L110" i="44"/>
  <c r="T111" i="44"/>
  <c r="J113" i="44"/>
  <c r="Y114" i="44"/>
  <c r="P116" i="44"/>
  <c r="X117" i="44"/>
  <c r="V79" i="44"/>
  <c r="W80" i="44"/>
  <c r="W81" i="44"/>
  <c r="Z82" i="44"/>
  <c r="Z83" i="44"/>
  <c r="AA84" i="44"/>
  <c r="Z85" i="44"/>
  <c r="Z86" i="44"/>
  <c r="I88" i="44"/>
  <c r="J89" i="44"/>
  <c r="J90" i="44"/>
  <c r="J91" i="44"/>
  <c r="K92" i="44"/>
  <c r="L93" i="44"/>
  <c r="I94" i="44"/>
  <c r="Y94" i="44"/>
  <c r="V95" i="44"/>
  <c r="Q35" i="44"/>
  <c r="M36" i="44"/>
  <c r="AB36" i="44"/>
  <c r="X37" i="44"/>
  <c r="V38" i="44"/>
  <c r="Q39" i="44"/>
  <c r="M40" i="44"/>
  <c r="AB40" i="44"/>
  <c r="X41" i="44"/>
  <c r="T42" i="44"/>
  <c r="O43" i="44"/>
  <c r="K44" i="44"/>
  <c r="Z44" i="44"/>
  <c r="V45" i="44"/>
  <c r="R46" i="44"/>
  <c r="N47" i="44"/>
  <c r="J48" i="44"/>
  <c r="X48" i="44"/>
  <c r="S49" i="44"/>
  <c r="M50" i="44"/>
  <c r="AA50" i="44"/>
  <c r="U51" i="44"/>
  <c r="J13" i="44"/>
  <c r="W13" i="44"/>
  <c r="P14" i="44"/>
  <c r="I15" i="44"/>
  <c r="V15" i="44"/>
  <c r="Q16" i="44"/>
  <c r="J17" i="44"/>
  <c r="W17" i="44"/>
  <c r="P18" i="44"/>
  <c r="I19" i="44"/>
  <c r="V19" i="44"/>
  <c r="O20" i="44"/>
  <c r="U21" i="44"/>
  <c r="N22" i="44"/>
  <c r="AA22" i="44"/>
  <c r="U23" i="44"/>
  <c r="N24" i="44"/>
  <c r="AA24" i="44"/>
  <c r="T25" i="44"/>
  <c r="O26" i="44"/>
  <c r="U27" i="44"/>
  <c r="N28" i="44"/>
  <c r="AA28" i="44"/>
  <c r="T29" i="44"/>
  <c r="L101" i="44"/>
  <c r="AB102" i="44"/>
  <c r="AA104" i="44"/>
  <c r="W106" i="44"/>
  <c r="M108" i="44"/>
  <c r="M110" i="44"/>
  <c r="U111" i="44"/>
  <c r="N113" i="44"/>
  <c r="Z114" i="44"/>
  <c r="S116" i="44"/>
  <c r="Y117" i="44"/>
  <c r="W79" i="44"/>
  <c r="X80" i="44"/>
  <c r="AA81" i="44"/>
  <c r="AA82" i="44"/>
  <c r="AA83" i="44"/>
  <c r="AB84" i="44"/>
  <c r="I86" i="44"/>
  <c r="K87" i="44"/>
  <c r="K88" i="44"/>
  <c r="K89" i="44"/>
  <c r="K90" i="44"/>
  <c r="K91" i="44"/>
  <c r="N92" i="44"/>
  <c r="M93" i="44"/>
  <c r="J94" i="44"/>
  <c r="AA94" i="44"/>
  <c r="W95" i="44"/>
  <c r="R35" i="44"/>
  <c r="N36" i="44"/>
  <c r="I37" i="44"/>
  <c r="Z37" i="44"/>
  <c r="W38" i="44"/>
  <c r="R39" i="44"/>
  <c r="N40" i="44"/>
  <c r="J41" i="44"/>
  <c r="Y41" i="44"/>
  <c r="U42" i="44"/>
  <c r="P43" i="44"/>
  <c r="L44" i="44"/>
  <c r="AB44" i="44"/>
  <c r="W45" i="44"/>
  <c r="T46" i="44"/>
  <c r="P47" i="44"/>
  <c r="K48" i="44"/>
  <c r="Z48" i="44"/>
  <c r="T49" i="44"/>
  <c r="N50" i="44"/>
  <c r="AB50" i="44"/>
  <c r="V51" i="44"/>
  <c r="K13" i="44"/>
  <c r="X13" i="44"/>
  <c r="Q14" i="44"/>
  <c r="J15" i="44"/>
  <c r="X15" i="44"/>
  <c r="R16" i="44"/>
  <c r="K17" i="44"/>
  <c r="X17" i="44"/>
  <c r="Q18" i="44"/>
  <c r="J19" i="44"/>
  <c r="W19" i="44"/>
  <c r="P20" i="44"/>
  <c r="I21" i="44"/>
  <c r="V21" i="44"/>
  <c r="O22" i="44"/>
  <c r="I23" i="44"/>
  <c r="V23" i="44"/>
  <c r="O24" i="44"/>
  <c r="W25" i="44"/>
  <c r="P26" i="44"/>
  <c r="I27" i="44"/>
  <c r="V27" i="44"/>
  <c r="O28" i="44"/>
  <c r="U29" i="44"/>
  <c r="R101" i="44"/>
  <c r="R103" i="44"/>
  <c r="J105" i="44"/>
  <c r="X106" i="44"/>
  <c r="W108" i="44"/>
  <c r="N110" i="44"/>
  <c r="X111" i="44"/>
  <c r="S113" i="44"/>
  <c r="J115" i="44"/>
  <c r="T116" i="44"/>
  <c r="Z79" i="44"/>
  <c r="Y80" i="44"/>
  <c r="I82" i="44"/>
  <c r="I83" i="44"/>
  <c r="I84" i="44"/>
  <c r="I85" i="44"/>
  <c r="J86" i="44"/>
  <c r="M87" i="44"/>
  <c r="M88" i="44"/>
  <c r="M89" i="44"/>
  <c r="M90" i="44"/>
  <c r="M91" i="44"/>
  <c r="O92" i="44"/>
  <c r="N93" i="44"/>
  <c r="K94" i="44"/>
  <c r="AB94" i="44"/>
  <c r="Y95" i="44"/>
  <c r="S35" i="44"/>
  <c r="O36" i="44"/>
  <c r="L37" i="44"/>
  <c r="AA37" i="44"/>
  <c r="X38" i="44"/>
  <c r="T39" i="44"/>
  <c r="O40" i="44"/>
  <c r="K41" i="44"/>
  <c r="Z41" i="44"/>
  <c r="V42" i="44"/>
  <c r="R43" i="44"/>
  <c r="M44" i="44"/>
  <c r="I45" i="44"/>
  <c r="Z45" i="44"/>
  <c r="U46" i="44"/>
  <c r="Q47" i="44"/>
  <c r="L48" i="44"/>
  <c r="AA48" i="44"/>
  <c r="U49" i="44"/>
  <c r="O50" i="44"/>
  <c r="I51" i="44"/>
  <c r="W51" i="44"/>
  <c r="L13" i="44"/>
  <c r="Y13" i="44"/>
  <c r="R14" i="44"/>
  <c r="L15" i="44"/>
  <c r="Y15" i="44"/>
  <c r="S16" i="44"/>
  <c r="L17" i="44"/>
  <c r="Y17" i="44"/>
  <c r="R18" i="44"/>
  <c r="K19" i="44"/>
  <c r="X19" i="44"/>
  <c r="Q20" i="44"/>
  <c r="J21" i="44"/>
  <c r="W21" i="44"/>
  <c r="Q22" i="44"/>
  <c r="J23" i="44"/>
  <c r="W23" i="44"/>
  <c r="P24" i="44"/>
  <c r="I25" i="44"/>
  <c r="X25" i="44"/>
  <c r="Q26" i="44"/>
  <c r="J27" i="44"/>
  <c r="W27" i="44"/>
  <c r="P28" i="44"/>
  <c r="I29" i="44"/>
  <c r="W29" i="44"/>
  <c r="S101" i="44"/>
  <c r="U103" i="44"/>
  <c r="M105" i="44"/>
  <c r="Y106" i="44"/>
  <c r="X108" i="44"/>
  <c r="R110" i="44"/>
  <c r="I112" i="44"/>
  <c r="T113" i="44"/>
  <c r="M115" i="44"/>
  <c r="U116" i="44"/>
  <c r="U101" i="44"/>
  <c r="Y108" i="44"/>
  <c r="N115" i="44"/>
  <c r="J81" i="44"/>
  <c r="J84" i="44"/>
  <c r="N87" i="44"/>
  <c r="O90" i="44"/>
  <c r="O93" i="44"/>
  <c r="AA95" i="44"/>
  <c r="S36" i="44"/>
  <c r="Z38" i="44"/>
  <c r="M41" i="44"/>
  <c r="T43" i="44"/>
  <c r="AB45" i="44"/>
  <c r="O48" i="44"/>
  <c r="Q50" i="44"/>
  <c r="T14" i="44"/>
  <c r="T16" i="44"/>
  <c r="S18" i="44"/>
  <c r="R20" i="44"/>
  <c r="AA21" i="44"/>
  <c r="Q23" i="44"/>
  <c r="K25" i="44"/>
  <c r="U26" i="44"/>
  <c r="Q28" i="44"/>
  <c r="X29" i="44"/>
  <c r="R89" i="44"/>
  <c r="M102" i="44"/>
  <c r="I109" i="44"/>
  <c r="P115" i="44"/>
  <c r="K81" i="44"/>
  <c r="M84" i="44"/>
  <c r="O87" i="44"/>
  <c r="P90" i="44"/>
  <c r="Q93" i="44"/>
  <c r="AB95" i="44"/>
  <c r="T36" i="44"/>
  <c r="AB38" i="44"/>
  <c r="N41" i="44"/>
  <c r="V43" i="44"/>
  <c r="I46" i="44"/>
  <c r="P48" i="44"/>
  <c r="R50" i="44"/>
  <c r="U14" i="44"/>
  <c r="U16" i="44"/>
  <c r="T18" i="44"/>
  <c r="S20" i="44"/>
  <c r="X23" i="44"/>
  <c r="L25" i="44"/>
  <c r="Y26" i="44"/>
  <c r="S28" i="44"/>
  <c r="Y29" i="44"/>
  <c r="Z19" i="44"/>
  <c r="I114" i="44"/>
  <c r="R86" i="44"/>
  <c r="V92" i="44"/>
  <c r="L41" i="44"/>
  <c r="AA45" i="44"/>
  <c r="P50" i="44"/>
  <c r="J14" i="44"/>
  <c r="I18" i="44"/>
  <c r="I20" i="44"/>
  <c r="N23" i="44"/>
  <c r="R29" i="44"/>
  <c r="N102" i="44"/>
  <c r="L109" i="44"/>
  <c r="Q115" i="44"/>
  <c r="M81" i="44"/>
  <c r="N84" i="44"/>
  <c r="Q87" i="44"/>
  <c r="S90" i="44"/>
  <c r="R93" i="44"/>
  <c r="U36" i="44"/>
  <c r="I39" i="44"/>
  <c r="P41" i="44"/>
  <c r="X43" i="44"/>
  <c r="J46" i="44"/>
  <c r="Q48" i="44"/>
  <c r="S50" i="44"/>
  <c r="V14" i="44"/>
  <c r="V16" i="44"/>
  <c r="U18" i="44"/>
  <c r="U20" i="44"/>
  <c r="K22" i="44"/>
  <c r="Y23" i="44"/>
  <c r="M25" i="44"/>
  <c r="K27" i="44"/>
  <c r="T28" i="44"/>
  <c r="Z29" i="44"/>
  <c r="AB113" i="44"/>
  <c r="V103" i="44"/>
  <c r="U110" i="44"/>
  <c r="V116" i="44"/>
  <c r="O81" i="44"/>
  <c r="O84" i="44"/>
  <c r="R87" i="44"/>
  <c r="V90" i="44"/>
  <c r="S93" i="44"/>
  <c r="M37" i="44"/>
  <c r="U39" i="44"/>
  <c r="AB41" i="44"/>
  <c r="N44" i="44"/>
  <c r="V46" i="44"/>
  <c r="AB48" i="44"/>
  <c r="J51" i="44"/>
  <c r="W14" i="44"/>
  <c r="W16" i="44"/>
  <c r="V18" i="44"/>
  <c r="V20" i="44"/>
  <c r="R22" i="44"/>
  <c r="Z23" i="44"/>
  <c r="Q25" i="44"/>
  <c r="L27" i="44"/>
  <c r="U28" i="44"/>
  <c r="AA29" i="44"/>
  <c r="J25" i="44"/>
  <c r="W103" i="44"/>
  <c r="V110" i="44"/>
  <c r="K117" i="44"/>
  <c r="J82" i="44"/>
  <c r="J85" i="44"/>
  <c r="N88" i="44"/>
  <c r="R91" i="44"/>
  <c r="L94" i="44"/>
  <c r="N37" i="44"/>
  <c r="V39" i="44"/>
  <c r="I42" i="44"/>
  <c r="Q44" i="44"/>
  <c r="X46" i="44"/>
  <c r="I49" i="44"/>
  <c r="K51" i="44"/>
  <c r="M13" i="44"/>
  <c r="M15" i="44"/>
  <c r="M17" i="44"/>
  <c r="L19" i="44"/>
  <c r="Y20" i="44"/>
  <c r="S22" i="44"/>
  <c r="AA23" i="44"/>
  <c r="Y25" i="44"/>
  <c r="M27" i="44"/>
  <c r="X28" i="44"/>
  <c r="X103" i="44"/>
  <c r="X110" i="44"/>
  <c r="L117" i="44"/>
  <c r="K82" i="44"/>
  <c r="K85" i="44"/>
  <c r="O88" i="44"/>
  <c r="S91" i="44"/>
  <c r="M94" i="44"/>
  <c r="I35" i="44"/>
  <c r="O37" i="44"/>
  <c r="W39" i="44"/>
  <c r="J42" i="44"/>
  <c r="R44" i="44"/>
  <c r="Y46" i="44"/>
  <c r="J49" i="44"/>
  <c r="L51" i="44"/>
  <c r="N13" i="44"/>
  <c r="N15" i="44"/>
  <c r="N17" i="44"/>
  <c r="M19" i="44"/>
  <c r="K21" i="44"/>
  <c r="T22" i="44"/>
  <c r="J24" i="44"/>
  <c r="Z25" i="44"/>
  <c r="O27" i="44"/>
  <c r="Y28" i="44"/>
  <c r="R21" i="44"/>
  <c r="S107" i="44"/>
  <c r="O95" i="44"/>
  <c r="Q36" i="44"/>
  <c r="S43" i="44"/>
  <c r="N48" i="44"/>
  <c r="Z21" i="44"/>
  <c r="Q105" i="44"/>
  <c r="J112" i="44"/>
  <c r="I79" i="44"/>
  <c r="M82" i="44"/>
  <c r="Q85" i="44"/>
  <c r="Q88" i="44"/>
  <c r="T91" i="44"/>
  <c r="O94" i="44"/>
  <c r="J35" i="44"/>
  <c r="Q37" i="44"/>
  <c r="X39" i="44"/>
  <c r="K42" i="44"/>
  <c r="S44" i="44"/>
  <c r="Z46" i="44"/>
  <c r="K49" i="44"/>
  <c r="O51" i="44"/>
  <c r="P13" i="44"/>
  <c r="O15" i="44"/>
  <c r="O17" i="44"/>
  <c r="N19" i="44"/>
  <c r="M21" i="44"/>
  <c r="U22" i="44"/>
  <c r="Q24" i="44"/>
  <c r="AA25" i="44"/>
  <c r="R27" i="44"/>
  <c r="K29" i="44"/>
  <c r="U112" i="44"/>
  <c r="J38" i="44"/>
  <c r="R40" i="44"/>
  <c r="X42" i="44"/>
  <c r="L45" i="44"/>
  <c r="W49" i="44"/>
  <c r="Z51" i="44"/>
  <c r="Z13" i="44"/>
  <c r="Z15" i="44"/>
  <c r="Y19" i="44"/>
  <c r="O21" i="44"/>
  <c r="K23" i="44"/>
  <c r="S24" i="44"/>
  <c r="Y27" i="44"/>
  <c r="Z106" i="44"/>
  <c r="X113" i="44"/>
  <c r="I80" i="44"/>
  <c r="L83" i="44"/>
  <c r="O86" i="44"/>
  <c r="O89" i="44"/>
  <c r="S92" i="44"/>
  <c r="J95" i="44"/>
  <c r="X35" i="44"/>
  <c r="K38" i="44"/>
  <c r="S40" i="44"/>
  <c r="Z42" i="44"/>
  <c r="N45" i="44"/>
  <c r="T47" i="44"/>
  <c r="X49" i="44"/>
  <c r="AB51" i="44"/>
  <c r="AA15" i="44"/>
  <c r="L23" i="44"/>
  <c r="T24" i="44"/>
  <c r="R26" i="44"/>
  <c r="AA27" i="44"/>
  <c r="N29" i="44"/>
  <c r="N95" i="44"/>
  <c r="L38" i="44"/>
  <c r="AB42" i="44"/>
  <c r="O45" i="44"/>
  <c r="V47" i="44"/>
  <c r="I14" i="44"/>
  <c r="AA19" i="44"/>
  <c r="Y21" i="44"/>
  <c r="W24" i="44"/>
  <c r="S26" i="44"/>
  <c r="R105" i="44"/>
  <c r="Q112" i="44"/>
  <c r="K79" i="44"/>
  <c r="N82" i="44"/>
  <c r="R85" i="44"/>
  <c r="S88" i="44"/>
  <c r="U91" i="44"/>
  <c r="P94" i="44"/>
  <c r="U35" i="44"/>
  <c r="I38" i="44"/>
  <c r="P40" i="44"/>
  <c r="W42" i="44"/>
  <c r="K45" i="44"/>
  <c r="R47" i="44"/>
  <c r="V49" i="44"/>
  <c r="X51" i="44"/>
  <c r="Q13" i="44"/>
  <c r="P15" i="44"/>
  <c r="P17" i="44"/>
  <c r="O19" i="44"/>
  <c r="N21" i="44"/>
  <c r="X22" i="44"/>
  <c r="R24" i="44"/>
  <c r="X27" i="44"/>
  <c r="L29" i="44"/>
  <c r="K83" i="44"/>
  <c r="M29" i="44"/>
  <c r="AA17" i="44"/>
  <c r="N83" i="44"/>
  <c r="T105" i="44"/>
  <c r="AA79" i="44"/>
  <c r="M86" i="44"/>
  <c r="N89" i="44"/>
  <c r="R92" i="44"/>
  <c r="I95" i="44"/>
  <c r="W35" i="44"/>
  <c r="S47" i="44"/>
  <c r="Z17" i="44"/>
  <c r="L26" i="44"/>
  <c r="T26" i="44"/>
  <c r="M83" i="44"/>
  <c r="Q107" i="44"/>
  <c r="M80" i="44"/>
  <c r="Q86" i="44"/>
  <c r="Q89" i="44"/>
  <c r="U92" i="44"/>
  <c r="Y35" i="44"/>
  <c r="T40" i="44"/>
  <c r="Y49" i="44"/>
  <c r="M23" i="44"/>
  <c r="Q29" i="44"/>
  <c r="N80" i="44"/>
  <c r="Y38" i="44"/>
  <c r="I16" i="44"/>
  <c r="K28" i="44"/>
  <c r="G815" i="42"/>
  <c r="H816" i="43" s="1"/>
  <c r="G847" i="42"/>
  <c r="H848" i="43" s="1"/>
  <c r="G869" i="42"/>
  <c r="H870" i="43" s="1"/>
  <c r="G901" i="42"/>
  <c r="H902" i="43" s="1"/>
  <c r="G923" i="42"/>
  <c r="H925" i="43" s="1"/>
  <c r="G955" i="42"/>
  <c r="H957" i="43" s="1"/>
  <c r="G977" i="42"/>
  <c r="H979" i="43" s="1"/>
  <c r="G1009" i="42"/>
  <c r="G1031" i="42"/>
  <c r="H1033" i="43" s="1"/>
  <c r="G1063" i="42"/>
  <c r="H1065" i="43" s="1"/>
  <c r="G1085" i="42"/>
  <c r="H1087" i="43" s="1"/>
  <c r="G1117" i="42"/>
  <c r="H1119" i="43" s="1"/>
  <c r="G1139" i="42"/>
  <c r="H1141" i="43" s="1"/>
  <c r="G794" i="42"/>
  <c r="H795" i="43" s="1"/>
  <c r="G1173" i="42"/>
  <c r="H1175" i="43" s="1"/>
  <c r="G1233" i="42"/>
  <c r="H1235" i="43" s="1"/>
  <c r="G1281" i="42"/>
  <c r="H1283" i="43" s="1"/>
  <c r="G1303" i="42"/>
  <c r="H1306" i="43" s="1"/>
  <c r="G1335" i="42"/>
  <c r="H1338" i="43" s="1"/>
  <c r="G1357" i="42"/>
  <c r="H1360" i="43" s="1"/>
  <c r="G1414" i="42"/>
  <c r="H1417" i="43" s="1"/>
  <c r="G1446" i="42"/>
  <c r="H1449" i="43" s="1"/>
  <c r="G1468" i="42"/>
  <c r="H1471" i="43" s="1"/>
  <c r="G1504" i="42"/>
  <c r="H1507" i="43" s="1"/>
  <c r="G1536" i="42"/>
  <c r="H1539" i="43" s="1"/>
  <c r="G1612" i="42"/>
  <c r="H1615" i="43" s="1"/>
  <c r="G1683" i="42"/>
  <c r="H1686" i="43" s="1"/>
  <c r="G1705" i="42"/>
  <c r="H1708" i="43" s="1"/>
  <c r="G1740" i="42"/>
  <c r="H1743" i="43" s="1"/>
  <c r="G1797" i="42"/>
  <c r="H1800" i="43" s="1"/>
  <c r="G1832" i="42"/>
  <c r="H1835" i="43" s="1"/>
  <c r="G1864" i="42"/>
  <c r="H1867" i="43" s="1"/>
  <c r="G1886" i="42"/>
  <c r="H1889" i="43" s="1"/>
  <c r="G1918" i="42"/>
  <c r="H1921" i="43" s="1"/>
  <c r="G816" i="42"/>
  <c r="H817" i="43" s="1"/>
  <c r="G848" i="42"/>
  <c r="H849" i="43" s="1"/>
  <c r="G870" i="42"/>
  <c r="H871" i="43" s="1"/>
  <c r="G902" i="42"/>
  <c r="H903" i="43" s="1"/>
  <c r="G924" i="42"/>
  <c r="H926" i="43" s="1"/>
  <c r="G956" i="42"/>
  <c r="H958" i="43" s="1"/>
  <c r="G978" i="42"/>
  <c r="H980" i="43" s="1"/>
  <c r="G1010" i="42"/>
  <c r="G1032" i="42"/>
  <c r="H1034" i="43" s="1"/>
  <c r="G1064" i="42"/>
  <c r="H1066" i="43" s="1"/>
  <c r="G1086" i="42"/>
  <c r="H1088" i="43" s="1"/>
  <c r="G1118" i="42"/>
  <c r="H1120" i="43" s="1"/>
  <c r="G1140" i="42"/>
  <c r="H1142" i="43" s="1"/>
  <c r="G795" i="42"/>
  <c r="H796" i="43" s="1"/>
  <c r="G1174" i="42"/>
  <c r="H1176" i="43" s="1"/>
  <c r="G1234" i="42"/>
  <c r="H1236" i="43" s="1"/>
  <c r="G1282" i="42"/>
  <c r="H1284" i="43" s="1"/>
  <c r="G1304" i="42"/>
  <c r="H1307" i="43" s="1"/>
  <c r="G1336" i="42"/>
  <c r="H1339" i="43" s="1"/>
  <c r="G1358" i="42"/>
  <c r="H1361" i="43" s="1"/>
  <c r="G1425" i="42"/>
  <c r="H1428" i="43" s="1"/>
  <c r="G1447" i="42"/>
  <c r="H1450" i="43" s="1"/>
  <c r="G1505" i="42"/>
  <c r="H1508" i="43" s="1"/>
  <c r="G1537" i="42"/>
  <c r="H1540" i="43" s="1"/>
  <c r="G1613" i="42"/>
  <c r="H1616" i="43" s="1"/>
  <c r="G1684" i="42"/>
  <c r="H1687" i="43" s="1"/>
  <c r="G1706" i="42"/>
  <c r="H1709" i="43" s="1"/>
  <c r="G1741" i="42"/>
  <c r="H1744" i="43" s="1"/>
  <c r="G1833" i="42"/>
  <c r="H1836" i="43" s="1"/>
  <c r="G1865" i="42"/>
  <c r="H1868" i="43" s="1"/>
  <c r="G1887" i="42"/>
  <c r="H1890" i="43" s="1"/>
  <c r="G1919" i="42"/>
  <c r="H1922" i="43" s="1"/>
  <c r="G2543" i="42"/>
  <c r="H2549" i="43" s="1"/>
  <c r="G2575" i="42"/>
  <c r="H2581" i="43" s="1"/>
  <c r="G2597" i="42"/>
  <c r="H2603" i="43" s="1"/>
  <c r="G2667" i="42"/>
  <c r="H2673" i="43" s="1"/>
  <c r="G2689" i="42"/>
  <c r="H2695" i="43" s="1"/>
  <c r="G2721" i="42"/>
  <c r="H2727" i="43" s="1"/>
  <c r="G2743" i="42"/>
  <c r="H2749" i="43" s="1"/>
  <c r="G2777" i="42"/>
  <c r="H2783" i="43" s="1"/>
  <c r="G2799" i="42"/>
  <c r="H2805" i="43" s="1"/>
  <c r="G2849" i="42"/>
  <c r="H2855" i="43" s="1"/>
  <c r="G2891" i="42"/>
  <c r="H2897" i="43" s="1"/>
  <c r="G2923" i="42"/>
  <c r="H2929" i="43" s="1"/>
  <c r="G2945" i="42"/>
  <c r="H2951" i="43" s="1"/>
  <c r="G817" i="42"/>
  <c r="H818" i="43" s="1"/>
  <c r="G849" i="42"/>
  <c r="H850" i="43" s="1"/>
  <c r="G871" i="42"/>
  <c r="H872" i="43" s="1"/>
  <c r="G903" i="42"/>
  <c r="H904" i="43" s="1"/>
  <c r="G925" i="42"/>
  <c r="H927" i="43" s="1"/>
  <c r="G957" i="42"/>
  <c r="H959" i="43" s="1"/>
  <c r="G979" i="42"/>
  <c r="H981" i="43" s="1"/>
  <c r="G1011" i="42"/>
  <c r="G1033" i="42"/>
  <c r="H1035" i="43" s="1"/>
  <c r="G1065" i="42"/>
  <c r="H1067" i="43" s="1"/>
  <c r="G1087" i="42"/>
  <c r="H1089" i="43" s="1"/>
  <c r="G1119" i="42"/>
  <c r="H1121" i="43" s="1"/>
  <c r="G1141" i="42"/>
  <c r="H1143" i="43" s="1"/>
  <c r="G796" i="42"/>
  <c r="H797" i="43" s="1"/>
  <c r="G1175" i="42"/>
  <c r="H1177" i="43" s="1"/>
  <c r="G1283" i="42"/>
  <c r="H1285" i="43" s="1"/>
  <c r="G1305" i="42"/>
  <c r="H1308" i="43" s="1"/>
  <c r="G1337" i="42"/>
  <c r="H1340" i="43" s="1"/>
  <c r="G1359" i="42"/>
  <c r="H1362" i="43" s="1"/>
  <c r="G1426" i="42"/>
  <c r="H1429" i="43" s="1"/>
  <c r="G1448" i="42"/>
  <c r="H1451" i="43" s="1"/>
  <c r="G1516" i="42"/>
  <c r="H1519" i="43" s="1"/>
  <c r="G1538" i="42"/>
  <c r="H1541" i="43" s="1"/>
  <c r="G1614" i="42"/>
  <c r="H1617" i="43" s="1"/>
  <c r="G1685" i="42"/>
  <c r="H1688" i="43" s="1"/>
  <c r="G1707" i="42"/>
  <c r="H1710" i="43" s="1"/>
  <c r="G1742" i="42"/>
  <c r="H1745" i="43" s="1"/>
  <c r="G1844" i="42"/>
  <c r="H1847" i="43" s="1"/>
  <c r="G1866" i="42"/>
  <c r="H1869" i="43" s="1"/>
  <c r="G1898" i="42"/>
  <c r="H1901" i="43" s="1"/>
  <c r="G1920" i="42"/>
  <c r="H1923" i="43" s="1"/>
  <c r="G2554" i="42"/>
  <c r="H2560" i="43" s="1"/>
  <c r="G2576" i="42"/>
  <c r="H2582" i="43" s="1"/>
  <c r="G2626" i="42"/>
  <c r="H2632" i="43" s="1"/>
  <c r="G2668" i="42"/>
  <c r="H2674" i="43" s="1"/>
  <c r="G2700" i="42"/>
  <c r="H2706" i="43" s="1"/>
  <c r="G2722" i="42"/>
  <c r="H2728" i="43" s="1"/>
  <c r="G2756" i="42"/>
  <c r="H2762" i="43" s="1"/>
  <c r="G2778" i="42"/>
  <c r="H2784" i="43" s="1"/>
  <c r="G2810" i="42"/>
  <c r="H2816" i="43" s="1"/>
  <c r="G2850" i="42"/>
  <c r="H2856" i="43" s="1"/>
  <c r="G2902" i="42"/>
  <c r="G2924" i="42"/>
  <c r="H2930" i="43" s="1"/>
  <c r="G2956" i="42"/>
  <c r="H2962" i="43" s="1"/>
  <c r="G2555" i="42"/>
  <c r="H2561" i="43" s="1"/>
  <c r="G2577" i="42"/>
  <c r="H2583" i="43" s="1"/>
  <c r="G2627" i="42"/>
  <c r="H2633" i="43" s="1"/>
  <c r="G2669" i="42"/>
  <c r="H2675" i="43" s="1"/>
  <c r="G2701" i="42"/>
  <c r="H2707" i="43" s="1"/>
  <c r="G2723" i="42"/>
  <c r="H2729" i="43" s="1"/>
  <c r="G2757" i="42"/>
  <c r="H2763" i="43" s="1"/>
  <c r="G2779" i="42"/>
  <c r="H2785" i="43" s="1"/>
  <c r="G2811" i="42"/>
  <c r="H2817" i="43" s="1"/>
  <c r="G2851" i="42"/>
  <c r="H2857" i="43" s="1"/>
  <c r="G2903" i="42"/>
  <c r="H2909" i="43" s="1"/>
  <c r="G2925" i="42"/>
  <c r="H2931" i="43" s="1"/>
  <c r="G2957" i="42"/>
  <c r="H2963" i="43" s="1"/>
  <c r="G828" i="42"/>
  <c r="H829" i="43" s="1"/>
  <c r="G850" i="42"/>
  <c r="H851" i="43" s="1"/>
  <c r="G882" i="42"/>
  <c r="H883" i="43" s="1"/>
  <c r="G904" i="42"/>
  <c r="H905" i="43" s="1"/>
  <c r="G936" i="42"/>
  <c r="H938" i="43" s="1"/>
  <c r="G958" i="42"/>
  <c r="H960" i="43" s="1"/>
  <c r="G990" i="42"/>
  <c r="H992" i="43" s="1"/>
  <c r="G1012" i="42"/>
  <c r="G1044" i="42"/>
  <c r="H1046" i="43" s="1"/>
  <c r="G1066" i="42"/>
  <c r="H1068" i="43" s="1"/>
  <c r="G1098" i="42"/>
  <c r="H1100" i="43" s="1"/>
  <c r="G1120" i="42"/>
  <c r="H1122" i="43" s="1"/>
  <c r="G1152" i="42"/>
  <c r="H1154" i="43" s="1"/>
  <c r="G797" i="42"/>
  <c r="H798" i="43" s="1"/>
  <c r="G1176" i="42"/>
  <c r="H1178" i="43" s="1"/>
  <c r="G1284" i="42"/>
  <c r="H1286" i="43" s="1"/>
  <c r="G1306" i="42"/>
  <c r="H1309" i="43" s="1"/>
  <c r="G1338" i="42"/>
  <c r="H1341" i="43" s="1"/>
  <c r="G1360" i="42"/>
  <c r="H1363" i="43" s="1"/>
  <c r="G1427" i="42"/>
  <c r="H1430" i="43" s="1"/>
  <c r="G1449" i="42"/>
  <c r="H1452" i="43" s="1"/>
  <c r="G1517" i="42"/>
  <c r="H1520" i="43" s="1"/>
  <c r="G1539" i="42"/>
  <c r="H1542" i="43" s="1"/>
  <c r="G1615" i="42"/>
  <c r="H1618" i="43" s="1"/>
  <c r="G1663" i="42"/>
  <c r="H1666" i="43" s="1"/>
  <c r="G1686" i="42"/>
  <c r="H1689" i="43" s="1"/>
  <c r="G1743" i="42"/>
  <c r="H1746" i="43" s="1"/>
  <c r="G1845" i="42"/>
  <c r="H1848" i="43" s="1"/>
  <c r="G1867" i="42"/>
  <c r="H1870" i="43" s="1"/>
  <c r="G1899" i="42"/>
  <c r="H1902" i="43" s="1"/>
  <c r="G1921" i="42"/>
  <c r="H1924" i="43" s="1"/>
  <c r="G829" i="42"/>
  <c r="H830" i="43" s="1"/>
  <c r="G851" i="42"/>
  <c r="H852" i="43" s="1"/>
  <c r="G883" i="42"/>
  <c r="H884" i="43" s="1"/>
  <c r="G905" i="42"/>
  <c r="H906" i="43" s="1"/>
  <c r="G937" i="42"/>
  <c r="H939" i="43" s="1"/>
  <c r="G959" i="42"/>
  <c r="H961" i="43" s="1"/>
  <c r="G991" i="42"/>
  <c r="H993" i="43" s="1"/>
  <c r="G1013" i="42"/>
  <c r="G1045" i="42"/>
  <c r="H1047" i="43" s="1"/>
  <c r="G1067" i="42"/>
  <c r="H1069" i="43" s="1"/>
  <c r="G1099" i="42"/>
  <c r="H1101" i="43" s="1"/>
  <c r="G1121" i="42"/>
  <c r="H1123" i="43" s="1"/>
  <c r="G1153" i="42"/>
  <c r="H1155" i="43" s="1"/>
  <c r="G798" i="42"/>
  <c r="H799" i="43" s="1"/>
  <c r="G1177" i="42"/>
  <c r="H1179" i="43" s="1"/>
  <c r="G1285" i="42"/>
  <c r="H1287" i="43" s="1"/>
  <c r="G1317" i="42"/>
  <c r="H1320" i="43" s="1"/>
  <c r="G1339" i="42"/>
  <c r="H1342" i="43" s="1"/>
  <c r="G1371" i="42"/>
  <c r="H1374" i="43" s="1"/>
  <c r="G1428" i="42"/>
  <c r="H1431" i="43" s="1"/>
  <c r="G1450" i="42"/>
  <c r="H1453" i="43" s="1"/>
  <c r="G1518" i="42"/>
  <c r="H1521" i="43" s="1"/>
  <c r="G1540" i="42"/>
  <c r="H1543" i="43" s="1"/>
  <c r="G1616" i="42"/>
  <c r="H1619" i="43" s="1"/>
  <c r="G1664" i="42"/>
  <c r="H1667" i="43" s="1"/>
  <c r="G1687" i="42"/>
  <c r="H1690" i="43" s="1"/>
  <c r="G1754" i="42"/>
  <c r="H1757" i="43" s="1"/>
  <c r="G1846" i="42"/>
  <c r="H1849" i="43" s="1"/>
  <c r="G1868" i="42"/>
  <c r="H1871" i="43" s="1"/>
  <c r="G1900" i="42"/>
  <c r="H1903" i="43" s="1"/>
  <c r="G1922" i="42"/>
  <c r="H1925" i="43" s="1"/>
  <c r="G830" i="42"/>
  <c r="H831" i="43" s="1"/>
  <c r="G852" i="42"/>
  <c r="H853" i="43" s="1"/>
  <c r="G884" i="42"/>
  <c r="H885" i="43" s="1"/>
  <c r="G906" i="42"/>
  <c r="H907" i="43" s="1"/>
  <c r="G938" i="42"/>
  <c r="H940" i="43" s="1"/>
  <c r="G960" i="42"/>
  <c r="H962" i="43" s="1"/>
  <c r="G992" i="42"/>
  <c r="G1014" i="42"/>
  <c r="G1046" i="42"/>
  <c r="H1048" i="43" s="1"/>
  <c r="G1068" i="42"/>
  <c r="H1070" i="43" s="1"/>
  <c r="G1100" i="42"/>
  <c r="H1102" i="43" s="1"/>
  <c r="G1122" i="42"/>
  <c r="H1124" i="43" s="1"/>
  <c r="G1154" i="42"/>
  <c r="H1156" i="43" s="1"/>
  <c r="G799" i="42"/>
  <c r="H800" i="43" s="1"/>
  <c r="G1178" i="42"/>
  <c r="H1180" i="43" s="1"/>
  <c r="G1286" i="42"/>
  <c r="H1288" i="43" s="1"/>
  <c r="G1318" i="42"/>
  <c r="H1321" i="43" s="1"/>
  <c r="G1340" i="42"/>
  <c r="H1343" i="43" s="1"/>
  <c r="G1372" i="42"/>
  <c r="H1375" i="43" s="1"/>
  <c r="G1407" i="42"/>
  <c r="H1410" i="43" s="1"/>
  <c r="G1429" i="42"/>
  <c r="H1432" i="43" s="1"/>
  <c r="G1461" i="42"/>
  <c r="H1464" i="43" s="1"/>
  <c r="G1519" i="42"/>
  <c r="H1522" i="43" s="1"/>
  <c r="G1541" i="42"/>
  <c r="H1544" i="43" s="1"/>
  <c r="G1665" i="42"/>
  <c r="H1668" i="43" s="1"/>
  <c r="G1688" i="42"/>
  <c r="H1691" i="43" s="1"/>
  <c r="G1755" i="42"/>
  <c r="H1758" i="43" s="1"/>
  <c r="G1790" i="42"/>
  <c r="H1793" i="43" s="1"/>
  <c r="G1847" i="42"/>
  <c r="H1850" i="43" s="1"/>
  <c r="G1869" i="42"/>
  <c r="H1872" i="43" s="1"/>
  <c r="G1901" i="42"/>
  <c r="H1904" i="43" s="1"/>
  <c r="G1923" i="42"/>
  <c r="H1926" i="43" s="1"/>
  <c r="G831" i="42"/>
  <c r="H832" i="43" s="1"/>
  <c r="G853" i="42"/>
  <c r="H854" i="43" s="1"/>
  <c r="G885" i="42"/>
  <c r="H886" i="43" s="1"/>
  <c r="G907" i="42"/>
  <c r="H908" i="43" s="1"/>
  <c r="G939" i="42"/>
  <c r="H941" i="43" s="1"/>
  <c r="G961" i="42"/>
  <c r="H963" i="43" s="1"/>
  <c r="G993" i="42"/>
  <c r="H995" i="43" s="1"/>
  <c r="G1015" i="42"/>
  <c r="G1047" i="42"/>
  <c r="H1049" i="43" s="1"/>
  <c r="G1069" i="42"/>
  <c r="H1071" i="43" s="1"/>
  <c r="G1101" i="42"/>
  <c r="H1103" i="43" s="1"/>
  <c r="G1123" i="42"/>
  <c r="H1125" i="43" s="1"/>
  <c r="G1155" i="42"/>
  <c r="H1157" i="43" s="1"/>
  <c r="G792" i="42"/>
  <c r="H793" i="43" s="1"/>
  <c r="G1179" i="42"/>
  <c r="H1181" i="43" s="1"/>
  <c r="G1227" i="42"/>
  <c r="H1229" i="43" s="1"/>
  <c r="G1287" i="42"/>
  <c r="H1289" i="43" s="1"/>
  <c r="G1319" i="42"/>
  <c r="H1322" i="43" s="1"/>
  <c r="G1341" i="42"/>
  <c r="H1344" i="43" s="1"/>
  <c r="G1373" i="42"/>
  <c r="H1376" i="43" s="1"/>
  <c r="G1408" i="42"/>
  <c r="H1411" i="43" s="1"/>
  <c r="G1430" i="42"/>
  <c r="H1433" i="43" s="1"/>
  <c r="G1462" i="42"/>
  <c r="H1465" i="43" s="1"/>
  <c r="G1498" i="42"/>
  <c r="H1501" i="43" s="1"/>
  <c r="G1520" i="42"/>
  <c r="H1523" i="43" s="1"/>
  <c r="G1666" i="42"/>
  <c r="H1669" i="43" s="1"/>
  <c r="G1689" i="42"/>
  <c r="H1692" i="43" s="1"/>
  <c r="G1756" i="42"/>
  <c r="H1759" i="43" s="1"/>
  <c r="G1791" i="42"/>
  <c r="H1794" i="43" s="1"/>
  <c r="G1826" i="42"/>
  <c r="H1829" i="43" s="1"/>
  <c r="G1848" i="42"/>
  <c r="H1851" i="43" s="1"/>
  <c r="G1880" i="42"/>
  <c r="H1883" i="43" s="1"/>
  <c r="G1902" i="42"/>
  <c r="H1905" i="43" s="1"/>
  <c r="G810" i="42"/>
  <c r="H811" i="43" s="1"/>
  <c r="G832" i="42"/>
  <c r="H833" i="43" s="1"/>
  <c r="G864" i="42"/>
  <c r="H865" i="43" s="1"/>
  <c r="G886" i="42"/>
  <c r="H887" i="43" s="1"/>
  <c r="G918" i="42"/>
  <c r="H920" i="43" s="1"/>
  <c r="G940" i="42"/>
  <c r="H942" i="43" s="1"/>
  <c r="G972" i="42"/>
  <c r="H974" i="43" s="1"/>
  <c r="G994" i="42"/>
  <c r="H996" i="43" s="1"/>
  <c r="G1026" i="42"/>
  <c r="H1028" i="43" s="1"/>
  <c r="G1048" i="42"/>
  <c r="H1050" i="43" s="1"/>
  <c r="G1080" i="42"/>
  <c r="H1082" i="43" s="1"/>
  <c r="G1102" i="42"/>
  <c r="H1104" i="43" s="1"/>
  <c r="G1134" i="42"/>
  <c r="H1136" i="43" s="1"/>
  <c r="G1156" i="42"/>
  <c r="H1158" i="43" s="1"/>
  <c r="G1180" i="42"/>
  <c r="H1182" i="43" s="1"/>
  <c r="G1228" i="42"/>
  <c r="H1230" i="43" s="1"/>
  <c r="G1288" i="42"/>
  <c r="H1290" i="43" s="1"/>
  <c r="G1320" i="42"/>
  <c r="H1323" i="43" s="1"/>
  <c r="G1342" i="42"/>
  <c r="H1345" i="43" s="1"/>
  <c r="G1374" i="42"/>
  <c r="H1377" i="43" s="1"/>
  <c r="G1409" i="42"/>
  <c r="H1412" i="43" s="1"/>
  <c r="G1431" i="42"/>
  <c r="H1434" i="43" s="1"/>
  <c r="G1463" i="42"/>
  <c r="H1466" i="43" s="1"/>
  <c r="G1499" i="42"/>
  <c r="H1502" i="43" s="1"/>
  <c r="G1521" i="42"/>
  <c r="H1524" i="43" s="1"/>
  <c r="G1667" i="42"/>
  <c r="H1670" i="43" s="1"/>
  <c r="G1700" i="42"/>
  <c r="H1703" i="43" s="1"/>
  <c r="G1757" i="42"/>
  <c r="H1760" i="43" s="1"/>
  <c r="G1792" i="42"/>
  <c r="H1795" i="43" s="1"/>
  <c r="G1827" i="42"/>
  <c r="H1830" i="43" s="1"/>
  <c r="G1849" i="42"/>
  <c r="H1852" i="43" s="1"/>
  <c r="G1881" i="42"/>
  <c r="H1884" i="43" s="1"/>
  <c r="G1903" i="42"/>
  <c r="H1906" i="43" s="1"/>
  <c r="G811" i="42"/>
  <c r="H812" i="43" s="1"/>
  <c r="G833" i="42"/>
  <c r="H834" i="43" s="1"/>
  <c r="G865" i="42"/>
  <c r="H866" i="43" s="1"/>
  <c r="G887" i="42"/>
  <c r="H888" i="43" s="1"/>
  <c r="G919" i="42"/>
  <c r="H921" i="43" s="1"/>
  <c r="G941" i="42"/>
  <c r="H943" i="43" s="1"/>
  <c r="G973" i="42"/>
  <c r="H975" i="43" s="1"/>
  <c r="G995" i="42"/>
  <c r="H997" i="43" s="1"/>
  <c r="G1027" i="42"/>
  <c r="H1029" i="43" s="1"/>
  <c r="G1049" i="42"/>
  <c r="H1051" i="43" s="1"/>
  <c r="G1081" i="42"/>
  <c r="H1083" i="43" s="1"/>
  <c r="G1103" i="42"/>
  <c r="H1105" i="43" s="1"/>
  <c r="G1135" i="42"/>
  <c r="H1137" i="43" s="1"/>
  <c r="G1157" i="42"/>
  <c r="H1159" i="43" s="1"/>
  <c r="G1229" i="42"/>
  <c r="H1231" i="43" s="1"/>
  <c r="G1299" i="42"/>
  <c r="H1302" i="43" s="1"/>
  <c r="G1321" i="42"/>
  <c r="H1324" i="43" s="1"/>
  <c r="G1353" i="42"/>
  <c r="H1356" i="43" s="1"/>
  <c r="G1375" i="42"/>
  <c r="H1378" i="43" s="1"/>
  <c r="G1410" i="42"/>
  <c r="H1413" i="43" s="1"/>
  <c r="G1432" i="42"/>
  <c r="H1435" i="43" s="1"/>
  <c r="G1464" i="42"/>
  <c r="H1467" i="43" s="1"/>
  <c r="G1500" i="42"/>
  <c r="H1503" i="43" s="1"/>
  <c r="G1522" i="42"/>
  <c r="H1525" i="43" s="1"/>
  <c r="G1668" i="42"/>
  <c r="H1671" i="43" s="1"/>
  <c r="G1701" i="42"/>
  <c r="H1704" i="43" s="1"/>
  <c r="G1736" i="42"/>
  <c r="H1739" i="43" s="1"/>
  <c r="G1758" i="42"/>
  <c r="H1761" i="43" s="1"/>
  <c r="G1793" i="42"/>
  <c r="H1796" i="43" s="1"/>
  <c r="G1828" i="42"/>
  <c r="H1831" i="43" s="1"/>
  <c r="G1850" i="42"/>
  <c r="H1853" i="43" s="1"/>
  <c r="G1882" i="42"/>
  <c r="H1885" i="43" s="1"/>
  <c r="G1904" i="42"/>
  <c r="H1907" i="43" s="1"/>
  <c r="G812" i="42"/>
  <c r="H813" i="43" s="1"/>
  <c r="G834" i="42"/>
  <c r="H835" i="43" s="1"/>
  <c r="G866" i="42"/>
  <c r="H867" i="43" s="1"/>
  <c r="G888" i="42"/>
  <c r="H889" i="43" s="1"/>
  <c r="G920" i="42"/>
  <c r="H922" i="43" s="1"/>
  <c r="G942" i="42"/>
  <c r="H944" i="43" s="1"/>
  <c r="G974" i="42"/>
  <c r="H976" i="43" s="1"/>
  <c r="G996" i="42"/>
  <c r="H998" i="43" s="1"/>
  <c r="G1028" i="42"/>
  <c r="H1030" i="43" s="1"/>
  <c r="G1050" i="42"/>
  <c r="H1052" i="43" s="1"/>
  <c r="G1082" i="42"/>
  <c r="H1084" i="43" s="1"/>
  <c r="G1104" i="42"/>
  <c r="H1106" i="43" s="1"/>
  <c r="G1136" i="42"/>
  <c r="H1138" i="43" s="1"/>
  <c r="G1158" i="42"/>
  <c r="H1160" i="43" s="1"/>
  <c r="G1230" i="42"/>
  <c r="H1232" i="43" s="1"/>
  <c r="G1300" i="42"/>
  <c r="H1303" i="43" s="1"/>
  <c r="G1322" i="42"/>
  <c r="H1325" i="43" s="1"/>
  <c r="G1354" i="42"/>
  <c r="H1357" i="43" s="1"/>
  <c r="G1376" i="42"/>
  <c r="H1379" i="43" s="1"/>
  <c r="G1411" i="42"/>
  <c r="H1414" i="43" s="1"/>
  <c r="G1443" i="42"/>
  <c r="H1446" i="43" s="1"/>
  <c r="G1465" i="42"/>
  <c r="H1468" i="43" s="1"/>
  <c r="G1501" i="42"/>
  <c r="H1504" i="43" s="1"/>
  <c r="G1523" i="42"/>
  <c r="H1526" i="43" s="1"/>
  <c r="G1609" i="42"/>
  <c r="H1612" i="43" s="1"/>
  <c r="G1669" i="42"/>
  <c r="H1672" i="43" s="1"/>
  <c r="G1702" i="42"/>
  <c r="H1705" i="43" s="1"/>
  <c r="G1737" i="42"/>
  <c r="H1740" i="43" s="1"/>
  <c r="G1759" i="42"/>
  <c r="H1762" i="43" s="1"/>
  <c r="G813" i="42"/>
  <c r="H814" i="43" s="1"/>
  <c r="G835" i="42"/>
  <c r="H836" i="43" s="1"/>
  <c r="G867" i="42"/>
  <c r="H868" i="43" s="1"/>
  <c r="G889" i="42"/>
  <c r="H890" i="43" s="1"/>
  <c r="G921" i="42"/>
  <c r="H923" i="43" s="1"/>
  <c r="G943" i="42"/>
  <c r="H945" i="43" s="1"/>
  <c r="G975" i="42"/>
  <c r="H977" i="43" s="1"/>
  <c r="G997" i="42"/>
  <c r="H999" i="43" s="1"/>
  <c r="G1029" i="42"/>
  <c r="H1031" i="43" s="1"/>
  <c r="G1051" i="42"/>
  <c r="H1053" i="43" s="1"/>
  <c r="G1083" i="42"/>
  <c r="H1085" i="43" s="1"/>
  <c r="G1105" i="42"/>
  <c r="H1107" i="43" s="1"/>
  <c r="G1137" i="42"/>
  <c r="H1139" i="43" s="1"/>
  <c r="G1159" i="42"/>
  <c r="H1161" i="43" s="1"/>
  <c r="G1231" i="42"/>
  <c r="H1233" i="43" s="1"/>
  <c r="G1301" i="42"/>
  <c r="H1304" i="43" s="1"/>
  <c r="G1323" i="42"/>
  <c r="H1326" i="43" s="1"/>
  <c r="G1355" i="42"/>
  <c r="H1358" i="43" s="1"/>
  <c r="G1377" i="42"/>
  <c r="H1380" i="43" s="1"/>
  <c r="G1412" i="42"/>
  <c r="H1415" i="43" s="1"/>
  <c r="G1444" i="42"/>
  <c r="H1447" i="43" s="1"/>
  <c r="G1466" i="42"/>
  <c r="H1469" i="43" s="1"/>
  <c r="G1502" i="42"/>
  <c r="H1505" i="43" s="1"/>
  <c r="G1534" i="42"/>
  <c r="H1537" i="43" s="1"/>
  <c r="G1610" i="42"/>
  <c r="H1613" i="43" s="1"/>
  <c r="G1670" i="42"/>
  <c r="H1673" i="43" s="1"/>
  <c r="G1703" i="42"/>
  <c r="H1706" i="43" s="1"/>
  <c r="G1738" i="42"/>
  <c r="H1741" i="43" s="1"/>
  <c r="G1760" i="42"/>
  <c r="H1763" i="43" s="1"/>
  <c r="G1795" i="42"/>
  <c r="H1798" i="43" s="1"/>
  <c r="G1830" i="42"/>
  <c r="H1833" i="43" s="1"/>
  <c r="G1862" i="42"/>
  <c r="H1865" i="43" s="1"/>
  <c r="G1884" i="42"/>
  <c r="H1887" i="43" s="1"/>
  <c r="G1916" i="42"/>
  <c r="H1919" i="43" s="1"/>
  <c r="G2540" i="42"/>
  <c r="H2546" i="43" s="1"/>
  <c r="G2572" i="42"/>
  <c r="H2578" i="43" s="1"/>
  <c r="G2594" i="42"/>
  <c r="H2600" i="43" s="1"/>
  <c r="G2664" i="42"/>
  <c r="H2670" i="43" s="1"/>
  <c r="G2686" i="42"/>
  <c r="H2692" i="43" s="1"/>
  <c r="G2718" i="42"/>
  <c r="H2724" i="43" s="1"/>
  <c r="G2740" i="42"/>
  <c r="H2746" i="43" s="1"/>
  <c r="G2774" i="42"/>
  <c r="H2780" i="43" s="1"/>
  <c r="G2796" i="42"/>
  <c r="H2802" i="43" s="1"/>
  <c r="G2846" i="42"/>
  <c r="H2852" i="43" s="1"/>
  <c r="G2888" i="42"/>
  <c r="H2894" i="43" s="1"/>
  <c r="G2920" i="42"/>
  <c r="H2926" i="43" s="1"/>
  <c r="G2942" i="42"/>
  <c r="H2948" i="43" s="1"/>
  <c r="G814" i="42"/>
  <c r="H815" i="43" s="1"/>
  <c r="G846" i="42"/>
  <c r="H847" i="43" s="1"/>
  <c r="G868" i="42"/>
  <c r="H869" i="43" s="1"/>
  <c r="G900" i="42"/>
  <c r="H901" i="43" s="1"/>
  <c r="G922" i="42"/>
  <c r="H924" i="43" s="1"/>
  <c r="G954" i="42"/>
  <c r="H956" i="43" s="1"/>
  <c r="G976" i="42"/>
  <c r="H978" i="43" s="1"/>
  <c r="G1008" i="42"/>
  <c r="G1030" i="42"/>
  <c r="H1032" i="43" s="1"/>
  <c r="G1062" i="42"/>
  <c r="H1064" i="43" s="1"/>
  <c r="G1084" i="42"/>
  <c r="H1086" i="43" s="1"/>
  <c r="G1116" i="42"/>
  <c r="H1118" i="43" s="1"/>
  <c r="G1138" i="42"/>
  <c r="H1140" i="43" s="1"/>
  <c r="G793" i="42"/>
  <c r="H794" i="43" s="1"/>
  <c r="G1232" i="42"/>
  <c r="H1234" i="43" s="1"/>
  <c r="G1302" i="42"/>
  <c r="H1305" i="43" s="1"/>
  <c r="G1324" i="42"/>
  <c r="H1327" i="43" s="1"/>
  <c r="G1356" i="42"/>
  <c r="H1359" i="43" s="1"/>
  <c r="G1378" i="42"/>
  <c r="H1381" i="43" s="1"/>
  <c r="G1413" i="42"/>
  <c r="H1416" i="43" s="1"/>
  <c r="G1445" i="42"/>
  <c r="H1448" i="43" s="1"/>
  <c r="G1467" i="42"/>
  <c r="H1470" i="43" s="1"/>
  <c r="G1503" i="42"/>
  <c r="H1506" i="43" s="1"/>
  <c r="G1535" i="42"/>
  <c r="H1538" i="43" s="1"/>
  <c r="G1611" i="42"/>
  <c r="H1614" i="43" s="1"/>
  <c r="G1682" i="42"/>
  <c r="H1685" i="43" s="1"/>
  <c r="G1704" i="42"/>
  <c r="H1707" i="43" s="1"/>
  <c r="G1739" i="42"/>
  <c r="H1742" i="43" s="1"/>
  <c r="G1761" i="42"/>
  <c r="H1764" i="43" s="1"/>
  <c r="G1796" i="42"/>
  <c r="H1799" i="43" s="1"/>
  <c r="G1831" i="42"/>
  <c r="H1834" i="43" s="1"/>
  <c r="G1863" i="42"/>
  <c r="H1866" i="43" s="1"/>
  <c r="G1885" i="42"/>
  <c r="H1888" i="43" s="1"/>
  <c r="G1917" i="42"/>
  <c r="H1920" i="43" s="1"/>
  <c r="G2541" i="42"/>
  <c r="H2547" i="43" s="1"/>
  <c r="G2590" i="42"/>
  <c r="H2596" i="43" s="1"/>
  <c r="G2665" i="42"/>
  <c r="H2671" i="43" s="1"/>
  <c r="G2704" i="42"/>
  <c r="H2710" i="43" s="1"/>
  <c r="G2741" i="42"/>
  <c r="H2747" i="43" s="1"/>
  <c r="G2792" i="42"/>
  <c r="H2798" i="43" s="1"/>
  <c r="G2847" i="42"/>
  <c r="H2853" i="43" s="1"/>
  <c r="G2906" i="42"/>
  <c r="H2912" i="43" s="1"/>
  <c r="G2943" i="42"/>
  <c r="H2949" i="43" s="1"/>
  <c r="G2958" i="42"/>
  <c r="H2964" i="43" s="1"/>
  <c r="G2559" i="42"/>
  <c r="H2565" i="43" s="1"/>
  <c r="G2683" i="42"/>
  <c r="H2689" i="43" s="1"/>
  <c r="G2761" i="42"/>
  <c r="H2767" i="43" s="1"/>
  <c r="G2798" i="42"/>
  <c r="H2804" i="43" s="1"/>
  <c r="G2885" i="42"/>
  <c r="H2891" i="43" s="1"/>
  <c r="G2961" i="42"/>
  <c r="H2967" i="43" s="1"/>
  <c r="G2629" i="42"/>
  <c r="H2635" i="43" s="1"/>
  <c r="G2725" i="42"/>
  <c r="H2731" i="43" s="1"/>
  <c r="G2763" i="42"/>
  <c r="H2769" i="43" s="1"/>
  <c r="G2887" i="42"/>
  <c r="H2893" i="43" s="1"/>
  <c r="G2963" i="42"/>
  <c r="H2969" i="43" s="1"/>
  <c r="G2536" i="42"/>
  <c r="H2542" i="43" s="1"/>
  <c r="G2736" i="42"/>
  <c r="H2742" i="43" s="1"/>
  <c r="G2814" i="42"/>
  <c r="H2820" i="43" s="1"/>
  <c r="G2889" i="42"/>
  <c r="H2895" i="43" s="1"/>
  <c r="G2817" i="42"/>
  <c r="H2823" i="43" s="1"/>
  <c r="G2542" i="42"/>
  <c r="H2548" i="43" s="1"/>
  <c r="G2591" i="42"/>
  <c r="H2597" i="43" s="1"/>
  <c r="G2666" i="42"/>
  <c r="H2672" i="43" s="1"/>
  <c r="G2705" i="42"/>
  <c r="H2711" i="43" s="1"/>
  <c r="G2742" i="42"/>
  <c r="H2748" i="43" s="1"/>
  <c r="G2793" i="42"/>
  <c r="H2799" i="43" s="1"/>
  <c r="G2848" i="42"/>
  <c r="H2854" i="43" s="1"/>
  <c r="G2907" i="42"/>
  <c r="H2913" i="43" s="1"/>
  <c r="G2944" i="42"/>
  <c r="H2950" i="43" s="1"/>
  <c r="G2556" i="42"/>
  <c r="H2562" i="43" s="1"/>
  <c r="G2592" i="42"/>
  <c r="H2598" i="43" s="1"/>
  <c r="G2670" i="42"/>
  <c r="H2676" i="43" s="1"/>
  <c r="G2706" i="42"/>
  <c r="H2712" i="43" s="1"/>
  <c r="G2758" i="42"/>
  <c r="H2764" i="43" s="1"/>
  <c r="G2794" i="42"/>
  <c r="H2800" i="43" s="1"/>
  <c r="G2852" i="42"/>
  <c r="H2858" i="43" s="1"/>
  <c r="G2908" i="42"/>
  <c r="H2914" i="43" s="1"/>
  <c r="G2720" i="42"/>
  <c r="H2726" i="43" s="1"/>
  <c r="G2561" i="42"/>
  <c r="H2567" i="43" s="1"/>
  <c r="G2813" i="42"/>
  <c r="H2819" i="43" s="1"/>
  <c r="G2630" i="42"/>
  <c r="H2636" i="43" s="1"/>
  <c r="G2781" i="42"/>
  <c r="H2787" i="43" s="1"/>
  <c r="G2557" i="42"/>
  <c r="H2563" i="43" s="1"/>
  <c r="G2593" i="42"/>
  <c r="H2599" i="43" s="1"/>
  <c r="G2671" i="42"/>
  <c r="H2677" i="43" s="1"/>
  <c r="G2707" i="42"/>
  <c r="H2713" i="43" s="1"/>
  <c r="G2759" i="42"/>
  <c r="H2765" i="43" s="1"/>
  <c r="G2795" i="42"/>
  <c r="H2801" i="43" s="1"/>
  <c r="G2853" i="42"/>
  <c r="H2859" i="43" s="1"/>
  <c r="G2909" i="42"/>
  <c r="H2915" i="43" s="1"/>
  <c r="G2959" i="42"/>
  <c r="H2965" i="43" s="1"/>
  <c r="G2558" i="42"/>
  <c r="H2564" i="43" s="1"/>
  <c r="G2595" i="42"/>
  <c r="H2601" i="43" s="1"/>
  <c r="G2682" i="42"/>
  <c r="H2688" i="43" s="1"/>
  <c r="G2719" i="42"/>
  <c r="H2725" i="43" s="1"/>
  <c r="G2760" i="42"/>
  <c r="H2766" i="43" s="1"/>
  <c r="G2797" i="42"/>
  <c r="H2803" i="43" s="1"/>
  <c r="G2884" i="42"/>
  <c r="H2890" i="43" s="1"/>
  <c r="G2921" i="42"/>
  <c r="H2927" i="43" s="1"/>
  <c r="G2960" i="42"/>
  <c r="H2966" i="43" s="1"/>
  <c r="G2596" i="42"/>
  <c r="H2602" i="43" s="1"/>
  <c r="G2922" i="42"/>
  <c r="H2928" i="43" s="1"/>
  <c r="G2685" i="42"/>
  <c r="H2691" i="43" s="1"/>
  <c r="G2927" i="42"/>
  <c r="H2933" i="43" s="1"/>
  <c r="G2573" i="42"/>
  <c r="H2579" i="43" s="1"/>
  <c r="G1829" i="42"/>
  <c r="H1832" i="43" s="1"/>
  <c r="G1851" i="42"/>
  <c r="H1854" i="43" s="1"/>
  <c r="G1883" i="42"/>
  <c r="H1886" i="43" s="1"/>
  <c r="G2560" i="42"/>
  <c r="H2566" i="43" s="1"/>
  <c r="G2628" i="42"/>
  <c r="H2634" i="43" s="1"/>
  <c r="G2684" i="42"/>
  <c r="H2690" i="43" s="1"/>
  <c r="G2724" i="42"/>
  <c r="H2730" i="43" s="1"/>
  <c r="G2762" i="42"/>
  <c r="H2768" i="43" s="1"/>
  <c r="G2812" i="42"/>
  <c r="H2818" i="43" s="1"/>
  <c r="G2886" i="42"/>
  <c r="H2892" i="43" s="1"/>
  <c r="G2926" i="42"/>
  <c r="H2932" i="43" s="1"/>
  <c r="G2962" i="42"/>
  <c r="H2968" i="43" s="1"/>
  <c r="G1905" i="42"/>
  <c r="H1908" i="43" s="1"/>
  <c r="G2687" i="42"/>
  <c r="H2693" i="43" s="1"/>
  <c r="G2775" i="42"/>
  <c r="H2781" i="43" s="1"/>
  <c r="G2938" i="42"/>
  <c r="H2944" i="43" s="1"/>
  <c r="G2539" i="42"/>
  <c r="H2545" i="43" s="1"/>
  <c r="G2579" i="42"/>
  <c r="H2585" i="43" s="1"/>
  <c r="G2633" i="42"/>
  <c r="H2639" i="43" s="1"/>
  <c r="G2739" i="42"/>
  <c r="H2745" i="43" s="1"/>
  <c r="G2905" i="42"/>
  <c r="H2911" i="43" s="1"/>
  <c r="G2537" i="42"/>
  <c r="H2543" i="43" s="1"/>
  <c r="G2574" i="42"/>
  <c r="H2580" i="43" s="1"/>
  <c r="G2631" i="42"/>
  <c r="H2637" i="43" s="1"/>
  <c r="G2688" i="42"/>
  <c r="H2694" i="43" s="1"/>
  <c r="G2737" i="42"/>
  <c r="H2743" i="43" s="1"/>
  <c r="G2776" i="42"/>
  <c r="H2782" i="43" s="1"/>
  <c r="G2815" i="42"/>
  <c r="H2821" i="43" s="1"/>
  <c r="G2890" i="42"/>
  <c r="H2896" i="43" s="1"/>
  <c r="G2939" i="42"/>
  <c r="H2945" i="43" s="1"/>
  <c r="G2538" i="42"/>
  <c r="H2544" i="43" s="1"/>
  <c r="G2578" i="42"/>
  <c r="H2584" i="43" s="1"/>
  <c r="G2632" i="42"/>
  <c r="H2638" i="43" s="1"/>
  <c r="G2702" i="42"/>
  <c r="H2708" i="43" s="1"/>
  <c r="G2738" i="42"/>
  <c r="H2744" i="43" s="1"/>
  <c r="G2780" i="42"/>
  <c r="H2786" i="43" s="1"/>
  <c r="G2816" i="42"/>
  <c r="H2822" i="43" s="1"/>
  <c r="G2904" i="42"/>
  <c r="H2910" i="43" s="1"/>
  <c r="G2940" i="42"/>
  <c r="H2946" i="43" s="1"/>
  <c r="G2703" i="42"/>
  <c r="H2709" i="43" s="1"/>
  <c r="G2941" i="42"/>
  <c r="H2947" i="43" s="1"/>
  <c r="G1794" i="42"/>
  <c r="H1797" i="43" s="1"/>
  <c r="H27" i="42"/>
  <c r="I27" i="42" s="1"/>
  <c r="J27" i="42" s="1"/>
  <c r="K27" i="42" s="1"/>
  <c r="L27" i="42" s="1"/>
  <c r="M27" i="42" s="1"/>
  <c r="H49" i="42"/>
  <c r="I49" i="42" s="1"/>
  <c r="J49" i="42" s="1"/>
  <c r="K49" i="42" s="1"/>
  <c r="L49" i="42" s="1"/>
  <c r="M49" i="42" s="1"/>
  <c r="H81" i="42"/>
  <c r="I81" i="42" s="1"/>
  <c r="J81" i="42" s="1"/>
  <c r="K81" i="42" s="1"/>
  <c r="L81" i="42" s="1"/>
  <c r="M81" i="42" s="1"/>
  <c r="H103" i="42"/>
  <c r="I103" i="42" s="1"/>
  <c r="J103" i="42" s="1"/>
  <c r="K103" i="42" s="1"/>
  <c r="L103" i="42" s="1"/>
  <c r="M103" i="42" s="1"/>
  <c r="H135" i="42"/>
  <c r="I135" i="42" s="1"/>
  <c r="J135" i="42" s="1"/>
  <c r="K135" i="42" s="1"/>
  <c r="L135" i="42" s="1"/>
  <c r="M135" i="42" s="1"/>
  <c r="H157" i="42"/>
  <c r="I157" i="42" s="1"/>
  <c r="J157" i="42" s="1"/>
  <c r="K157" i="42" s="1"/>
  <c r="L157" i="42" s="1"/>
  <c r="M157" i="42" s="1"/>
  <c r="H189" i="42"/>
  <c r="I189" i="42" s="1"/>
  <c r="J189" i="42" s="1"/>
  <c r="K189" i="42" s="1"/>
  <c r="L189" i="42" s="1"/>
  <c r="M189" i="42" s="1"/>
  <c r="H211" i="42"/>
  <c r="I211" i="42" s="1"/>
  <c r="J211" i="42" s="1"/>
  <c r="K211" i="42" s="1"/>
  <c r="L211" i="42" s="1"/>
  <c r="M211" i="42" s="1"/>
  <c r="H243" i="42"/>
  <c r="I243" i="42" s="1"/>
  <c r="J243" i="42" s="1"/>
  <c r="K243" i="42" s="1"/>
  <c r="L243" i="42" s="1"/>
  <c r="M243" i="42" s="1"/>
  <c r="H265" i="42"/>
  <c r="I265" i="42" s="1"/>
  <c r="H297" i="42"/>
  <c r="I297" i="42" s="1"/>
  <c r="J297" i="42" s="1"/>
  <c r="K297" i="42" s="1"/>
  <c r="L297" i="42" s="1"/>
  <c r="M297" i="42" s="1"/>
  <c r="H319" i="42"/>
  <c r="I319" i="42" s="1"/>
  <c r="J319" i="42" s="1"/>
  <c r="K319" i="42" s="1"/>
  <c r="L319" i="42" s="1"/>
  <c r="M319" i="42" s="1"/>
  <c r="H351" i="42"/>
  <c r="I351" i="42" s="1"/>
  <c r="J351" i="42" s="1"/>
  <c r="K351" i="42" s="1"/>
  <c r="L351" i="42" s="1"/>
  <c r="M351" i="42" s="1"/>
  <c r="H373" i="42"/>
  <c r="I373" i="42" s="1"/>
  <c r="J373" i="42" s="1"/>
  <c r="K373" i="42" s="1"/>
  <c r="L373" i="42" s="1"/>
  <c r="M373" i="42" s="1"/>
  <c r="H431" i="42"/>
  <c r="I431" i="42" s="1"/>
  <c r="J431" i="42" s="1"/>
  <c r="K431" i="42" s="1"/>
  <c r="L431" i="42" s="1"/>
  <c r="M431" i="42" s="1"/>
  <c r="H453" i="42"/>
  <c r="I453" i="42" s="1"/>
  <c r="J453" i="42" s="1"/>
  <c r="K453" i="42" s="1"/>
  <c r="L453" i="42" s="1"/>
  <c r="M453" i="42" s="1"/>
  <c r="H503" i="42"/>
  <c r="I503" i="42" s="1"/>
  <c r="J503" i="42" s="1"/>
  <c r="K503" i="42" s="1"/>
  <c r="L503" i="42" s="1"/>
  <c r="M503" i="42" s="1"/>
  <c r="H525" i="42"/>
  <c r="I525" i="42" s="1"/>
  <c r="J525" i="42" s="1"/>
  <c r="K525" i="42" s="1"/>
  <c r="L525" i="42" s="1"/>
  <c r="M525" i="42" s="1"/>
  <c r="H593" i="42"/>
  <c r="I593" i="42" s="1"/>
  <c r="J593" i="42" s="1"/>
  <c r="K593" i="42" s="1"/>
  <c r="L593" i="42" s="1"/>
  <c r="M593" i="42" s="1"/>
  <c r="H615" i="42"/>
  <c r="I615" i="42" s="1"/>
  <c r="J615" i="42" s="1"/>
  <c r="K615" i="42" s="1"/>
  <c r="L615" i="42" s="1"/>
  <c r="M615" i="42" s="1"/>
  <c r="H2317" i="42"/>
  <c r="I2317" i="42" s="1"/>
  <c r="J2317" i="42" s="1"/>
  <c r="K2317" i="42" s="1"/>
  <c r="L2317" i="42" s="1"/>
  <c r="M2317" i="42" s="1"/>
  <c r="H2413" i="42"/>
  <c r="I2413" i="42" s="1"/>
  <c r="J2413" i="42" s="1"/>
  <c r="H28" i="42"/>
  <c r="I28" i="42" s="1"/>
  <c r="J28" i="42" s="1"/>
  <c r="K28" i="42" s="1"/>
  <c r="L28" i="42" s="1"/>
  <c r="M28" i="42" s="1"/>
  <c r="H50" i="42"/>
  <c r="I50" i="42" s="1"/>
  <c r="J50" i="42" s="1"/>
  <c r="K50" i="42" s="1"/>
  <c r="L50" i="42" s="1"/>
  <c r="M50" i="42" s="1"/>
  <c r="H82" i="42"/>
  <c r="I82" i="42" s="1"/>
  <c r="J82" i="42" s="1"/>
  <c r="K82" i="42" s="1"/>
  <c r="L82" i="42" s="1"/>
  <c r="M82" i="42" s="1"/>
  <c r="H104" i="42"/>
  <c r="I104" i="42" s="1"/>
  <c r="J104" i="42" s="1"/>
  <c r="K104" i="42" s="1"/>
  <c r="L104" i="42" s="1"/>
  <c r="M104" i="42" s="1"/>
  <c r="H136" i="42"/>
  <c r="I136" i="42" s="1"/>
  <c r="J136" i="42" s="1"/>
  <c r="K136" i="42" s="1"/>
  <c r="L136" i="42" s="1"/>
  <c r="M136" i="42" s="1"/>
  <c r="H158" i="42"/>
  <c r="I158" i="42" s="1"/>
  <c r="J158" i="42" s="1"/>
  <c r="K158" i="42" s="1"/>
  <c r="L158" i="42" s="1"/>
  <c r="M158" i="42" s="1"/>
  <c r="H190" i="42"/>
  <c r="I190" i="42" s="1"/>
  <c r="J190" i="42" s="1"/>
  <c r="K190" i="42" s="1"/>
  <c r="L190" i="42" s="1"/>
  <c r="M190" i="42" s="1"/>
  <c r="H212" i="42"/>
  <c r="I212" i="42" s="1"/>
  <c r="J212" i="42" s="1"/>
  <c r="K212" i="42" s="1"/>
  <c r="L212" i="42" s="1"/>
  <c r="M212" i="42" s="1"/>
  <c r="H244" i="42"/>
  <c r="I244" i="42" s="1"/>
  <c r="J244" i="42" s="1"/>
  <c r="K244" i="42" s="1"/>
  <c r="L244" i="42" s="1"/>
  <c r="M244" i="42" s="1"/>
  <c r="H266" i="42"/>
  <c r="I266" i="42" s="1"/>
  <c r="H298" i="42"/>
  <c r="I298" i="42" s="1"/>
  <c r="J298" i="42" s="1"/>
  <c r="K298" i="42" s="1"/>
  <c r="L298" i="42" s="1"/>
  <c r="M298" i="42" s="1"/>
  <c r="H320" i="42"/>
  <c r="I320" i="42" s="1"/>
  <c r="J320" i="42" s="1"/>
  <c r="K320" i="42" s="1"/>
  <c r="L320" i="42" s="1"/>
  <c r="M320" i="42" s="1"/>
  <c r="H352" i="42"/>
  <c r="I352" i="42" s="1"/>
  <c r="J352" i="42" s="1"/>
  <c r="K352" i="42" s="1"/>
  <c r="L352" i="42" s="1"/>
  <c r="M352" i="42" s="1"/>
  <c r="H374" i="42"/>
  <c r="I374" i="42" s="1"/>
  <c r="J374" i="42" s="1"/>
  <c r="K374" i="42" s="1"/>
  <c r="L374" i="42" s="1"/>
  <c r="M374" i="42" s="1"/>
  <c r="H432" i="42"/>
  <c r="I432" i="42" s="1"/>
  <c r="J432" i="42" s="1"/>
  <c r="K432" i="42" s="1"/>
  <c r="L432" i="42" s="1"/>
  <c r="M432" i="42" s="1"/>
  <c r="H482" i="42"/>
  <c r="I482" i="42" s="1"/>
  <c r="J482" i="42" s="1"/>
  <c r="K482" i="42" s="1"/>
  <c r="L482" i="42" s="1"/>
  <c r="M482" i="42" s="1"/>
  <c r="H504" i="42"/>
  <c r="I504" i="42" s="1"/>
  <c r="J504" i="42" s="1"/>
  <c r="K504" i="42" s="1"/>
  <c r="L504" i="42" s="1"/>
  <c r="M504" i="42" s="1"/>
  <c r="H554" i="42"/>
  <c r="I554" i="42" s="1"/>
  <c r="J554" i="42" s="1"/>
  <c r="K554" i="42" s="1"/>
  <c r="L554" i="42" s="1"/>
  <c r="M554" i="42" s="1"/>
  <c r="H594" i="42"/>
  <c r="I594" i="42" s="1"/>
  <c r="J594" i="42" s="1"/>
  <c r="K594" i="42" s="1"/>
  <c r="L594" i="42" s="1"/>
  <c r="M594" i="42" s="1"/>
  <c r="H2335" i="42"/>
  <c r="I2335" i="42" s="1"/>
  <c r="J2335" i="42" s="1"/>
  <c r="I2518" i="42"/>
  <c r="I2524" i="43" s="1"/>
  <c r="H29" i="42"/>
  <c r="I29" i="42" s="1"/>
  <c r="J29" i="42" s="1"/>
  <c r="K29" i="42" s="1"/>
  <c r="L29" i="42" s="1"/>
  <c r="M29" i="42" s="1"/>
  <c r="H51" i="42"/>
  <c r="I51" i="42" s="1"/>
  <c r="J51" i="42" s="1"/>
  <c r="K51" i="42" s="1"/>
  <c r="L51" i="42" s="1"/>
  <c r="M51" i="42" s="1"/>
  <c r="H83" i="42"/>
  <c r="I83" i="42" s="1"/>
  <c r="J83" i="42" s="1"/>
  <c r="K83" i="42" s="1"/>
  <c r="L83" i="42" s="1"/>
  <c r="M83" i="42" s="1"/>
  <c r="H105" i="42"/>
  <c r="I105" i="42" s="1"/>
  <c r="J105" i="42" s="1"/>
  <c r="K105" i="42" s="1"/>
  <c r="L105" i="42" s="1"/>
  <c r="M105" i="42" s="1"/>
  <c r="H137" i="42"/>
  <c r="I137" i="42" s="1"/>
  <c r="J137" i="42" s="1"/>
  <c r="K137" i="42" s="1"/>
  <c r="L137" i="42" s="1"/>
  <c r="M137" i="42" s="1"/>
  <c r="H159" i="42"/>
  <c r="I159" i="42" s="1"/>
  <c r="J159" i="42" s="1"/>
  <c r="K159" i="42" s="1"/>
  <c r="L159" i="42" s="1"/>
  <c r="M159" i="42" s="1"/>
  <c r="H191" i="42"/>
  <c r="I191" i="42" s="1"/>
  <c r="J191" i="42" s="1"/>
  <c r="K191" i="42" s="1"/>
  <c r="L191" i="42" s="1"/>
  <c r="M191" i="42" s="1"/>
  <c r="H213" i="42"/>
  <c r="I213" i="42" s="1"/>
  <c r="J213" i="42" s="1"/>
  <c r="K213" i="42" s="1"/>
  <c r="L213" i="42" s="1"/>
  <c r="M213" i="42" s="1"/>
  <c r="H245" i="42"/>
  <c r="I245" i="42" s="1"/>
  <c r="J245" i="42" s="1"/>
  <c r="K245" i="42" s="1"/>
  <c r="L245" i="42" s="1"/>
  <c r="M245" i="42" s="1"/>
  <c r="H267" i="42"/>
  <c r="I267" i="42" s="1"/>
  <c r="H299" i="42"/>
  <c r="I299" i="42" s="1"/>
  <c r="J299" i="42" s="1"/>
  <c r="K299" i="42" s="1"/>
  <c r="L299" i="42" s="1"/>
  <c r="M299" i="42" s="1"/>
  <c r="H321" i="42"/>
  <c r="I321" i="42" s="1"/>
  <c r="J321" i="42" s="1"/>
  <c r="K321" i="42" s="1"/>
  <c r="L321" i="42" s="1"/>
  <c r="M321" i="42" s="1"/>
  <c r="H353" i="42"/>
  <c r="I353" i="42" s="1"/>
  <c r="J353" i="42" s="1"/>
  <c r="K353" i="42" s="1"/>
  <c r="L353" i="42" s="1"/>
  <c r="M353" i="42" s="1"/>
  <c r="H375" i="42"/>
  <c r="I375" i="42" s="1"/>
  <c r="J375" i="42" s="1"/>
  <c r="K375" i="42" s="1"/>
  <c r="L375" i="42" s="1"/>
  <c r="M375" i="42" s="1"/>
  <c r="H433" i="42"/>
  <c r="I433" i="42" s="1"/>
  <c r="J433" i="42" s="1"/>
  <c r="K433" i="42" s="1"/>
  <c r="L433" i="42" s="1"/>
  <c r="M433" i="42" s="1"/>
  <c r="H483" i="42"/>
  <c r="I483" i="42" s="1"/>
  <c r="J483" i="42" s="1"/>
  <c r="K483" i="42" s="1"/>
  <c r="L483" i="42" s="1"/>
  <c r="M483" i="42" s="1"/>
  <c r="H505" i="42"/>
  <c r="I505" i="42" s="1"/>
  <c r="J505" i="42" s="1"/>
  <c r="K505" i="42" s="1"/>
  <c r="L505" i="42" s="1"/>
  <c r="M505" i="42" s="1"/>
  <c r="H555" i="42"/>
  <c r="I555" i="42" s="1"/>
  <c r="J555" i="42" s="1"/>
  <c r="K555" i="42" s="1"/>
  <c r="L555" i="42" s="1"/>
  <c r="M555" i="42" s="1"/>
  <c r="H595" i="42"/>
  <c r="I595" i="42" s="1"/>
  <c r="J595" i="42" s="1"/>
  <c r="K595" i="42" s="1"/>
  <c r="L595" i="42" s="1"/>
  <c r="M595" i="42" s="1"/>
  <c r="I2194" i="42"/>
  <c r="J2194" i="42" s="1"/>
  <c r="K2194" i="42" s="1"/>
  <c r="L2194" i="42" s="1"/>
  <c r="M2194" i="42" s="1"/>
  <c r="H2336" i="42"/>
  <c r="I2336" i="42" s="1"/>
  <c r="J2336" i="42" s="1"/>
  <c r="I2519" i="42"/>
  <c r="I2525" i="43" s="1"/>
  <c r="H30" i="42"/>
  <c r="I30" i="42" s="1"/>
  <c r="J30" i="42" s="1"/>
  <c r="K30" i="42" s="1"/>
  <c r="L30" i="42" s="1"/>
  <c r="M30" i="42" s="1"/>
  <c r="H52" i="42"/>
  <c r="I52" i="42" s="1"/>
  <c r="J52" i="42" s="1"/>
  <c r="K52" i="42" s="1"/>
  <c r="L52" i="42" s="1"/>
  <c r="M52" i="42" s="1"/>
  <c r="H84" i="42"/>
  <c r="I84" i="42" s="1"/>
  <c r="J84" i="42" s="1"/>
  <c r="K84" i="42" s="1"/>
  <c r="L84" i="42" s="1"/>
  <c r="M84" i="42" s="1"/>
  <c r="H106" i="42"/>
  <c r="I106" i="42" s="1"/>
  <c r="J106" i="42" s="1"/>
  <c r="K106" i="42" s="1"/>
  <c r="L106" i="42" s="1"/>
  <c r="M106" i="42" s="1"/>
  <c r="H138" i="42"/>
  <c r="I138" i="42" s="1"/>
  <c r="J138" i="42" s="1"/>
  <c r="K138" i="42" s="1"/>
  <c r="L138" i="42" s="1"/>
  <c r="M138" i="42" s="1"/>
  <c r="H160" i="42"/>
  <c r="I160" i="42" s="1"/>
  <c r="J160" i="42" s="1"/>
  <c r="K160" i="42" s="1"/>
  <c r="L160" i="42" s="1"/>
  <c r="M160" i="42" s="1"/>
  <c r="H192" i="42"/>
  <c r="I192" i="42" s="1"/>
  <c r="J192" i="42" s="1"/>
  <c r="K192" i="42" s="1"/>
  <c r="L192" i="42" s="1"/>
  <c r="M192" i="42" s="1"/>
  <c r="H214" i="42"/>
  <c r="I214" i="42" s="1"/>
  <c r="J214" i="42" s="1"/>
  <c r="K214" i="42" s="1"/>
  <c r="L214" i="42" s="1"/>
  <c r="M214" i="42" s="1"/>
  <c r="H246" i="42"/>
  <c r="I246" i="42" s="1"/>
  <c r="J246" i="42" s="1"/>
  <c r="K246" i="42" s="1"/>
  <c r="L246" i="42" s="1"/>
  <c r="M246" i="42" s="1"/>
  <c r="H268" i="42"/>
  <c r="I268" i="42" s="1"/>
  <c r="H300" i="42"/>
  <c r="I300" i="42" s="1"/>
  <c r="J300" i="42" s="1"/>
  <c r="K300" i="42" s="1"/>
  <c r="L300" i="42" s="1"/>
  <c r="M300" i="42" s="1"/>
  <c r="H322" i="42"/>
  <c r="I322" i="42" s="1"/>
  <c r="J322" i="42" s="1"/>
  <c r="K322" i="42" s="1"/>
  <c r="L322" i="42" s="1"/>
  <c r="M322" i="42" s="1"/>
  <c r="H354" i="42"/>
  <c r="I354" i="42" s="1"/>
  <c r="J354" i="42" s="1"/>
  <c r="K354" i="42" s="1"/>
  <c r="L354" i="42" s="1"/>
  <c r="M354" i="42" s="1"/>
  <c r="H376" i="42"/>
  <c r="I376" i="42" s="1"/>
  <c r="J376" i="42" s="1"/>
  <c r="K376" i="42" s="1"/>
  <c r="L376" i="42" s="1"/>
  <c r="M376" i="42" s="1"/>
  <c r="H434" i="42"/>
  <c r="I434" i="42" s="1"/>
  <c r="J434" i="42" s="1"/>
  <c r="K434" i="42" s="1"/>
  <c r="L434" i="42" s="1"/>
  <c r="M434" i="42" s="1"/>
  <c r="H484" i="42"/>
  <c r="I484" i="42" s="1"/>
  <c r="J484" i="42" s="1"/>
  <c r="K484" i="42" s="1"/>
  <c r="L484" i="42" s="1"/>
  <c r="M484" i="42" s="1"/>
  <c r="H506" i="42"/>
  <c r="I506" i="42" s="1"/>
  <c r="J506" i="42" s="1"/>
  <c r="K506" i="42" s="1"/>
  <c r="L506" i="42" s="1"/>
  <c r="M506" i="42" s="1"/>
  <c r="H556" i="42"/>
  <c r="I556" i="42" s="1"/>
  <c r="J556" i="42" s="1"/>
  <c r="K556" i="42" s="1"/>
  <c r="L556" i="42" s="1"/>
  <c r="M556" i="42" s="1"/>
  <c r="H596" i="42"/>
  <c r="I596" i="42" s="1"/>
  <c r="J596" i="42" s="1"/>
  <c r="K596" i="42" s="1"/>
  <c r="L596" i="42" s="1"/>
  <c r="M596" i="42" s="1"/>
  <c r="I2195" i="42"/>
  <c r="J2195" i="42" s="1"/>
  <c r="K2195" i="42" s="1"/>
  <c r="L2195" i="42" s="1"/>
  <c r="M2195" i="42" s="1"/>
  <c r="H2337" i="42"/>
  <c r="I2337" i="42" s="1"/>
  <c r="J2337" i="42" s="1"/>
  <c r="I2446" i="42"/>
  <c r="J2446" i="42" s="1"/>
  <c r="I2520" i="42"/>
  <c r="J2520" i="42" s="1"/>
  <c r="H9" i="42"/>
  <c r="I9" i="42" s="1"/>
  <c r="J9" i="42" s="1"/>
  <c r="K9" i="42" s="1"/>
  <c r="L9" i="42" s="1"/>
  <c r="M9" i="42" s="1"/>
  <c r="H31" i="42"/>
  <c r="I31" i="42" s="1"/>
  <c r="J31" i="42" s="1"/>
  <c r="K31" i="42" s="1"/>
  <c r="L31" i="42" s="1"/>
  <c r="M31" i="42" s="1"/>
  <c r="H63" i="42"/>
  <c r="I63" i="42" s="1"/>
  <c r="J63" i="42" s="1"/>
  <c r="K63" i="42" s="1"/>
  <c r="L63" i="42" s="1"/>
  <c r="M63" i="42" s="1"/>
  <c r="H85" i="42"/>
  <c r="I85" i="42" s="1"/>
  <c r="J85" i="42" s="1"/>
  <c r="K85" i="42" s="1"/>
  <c r="L85" i="42" s="1"/>
  <c r="M85" i="42" s="1"/>
  <c r="H117" i="42"/>
  <c r="I117" i="42" s="1"/>
  <c r="J117" i="42" s="1"/>
  <c r="K117" i="42" s="1"/>
  <c r="L117" i="42" s="1"/>
  <c r="M117" i="42" s="1"/>
  <c r="H139" i="42"/>
  <c r="I139" i="42" s="1"/>
  <c r="J139" i="42" s="1"/>
  <c r="K139" i="42" s="1"/>
  <c r="L139" i="42" s="1"/>
  <c r="M139" i="42" s="1"/>
  <c r="H171" i="42"/>
  <c r="I171" i="42" s="1"/>
  <c r="J171" i="42" s="1"/>
  <c r="K171" i="42" s="1"/>
  <c r="L171" i="42" s="1"/>
  <c r="M171" i="42" s="1"/>
  <c r="H193" i="42"/>
  <c r="I193" i="42" s="1"/>
  <c r="J193" i="42" s="1"/>
  <c r="K193" i="42" s="1"/>
  <c r="L193" i="42" s="1"/>
  <c r="M193" i="42" s="1"/>
  <c r="H225" i="42"/>
  <c r="I225" i="42" s="1"/>
  <c r="J225" i="42" s="1"/>
  <c r="K225" i="42" s="1"/>
  <c r="L225" i="42" s="1"/>
  <c r="M225" i="42" s="1"/>
  <c r="H247" i="42"/>
  <c r="I247" i="42" s="1"/>
  <c r="J247" i="42" s="1"/>
  <c r="K247" i="42" s="1"/>
  <c r="L247" i="42" s="1"/>
  <c r="M247" i="42" s="1"/>
  <c r="H279" i="42"/>
  <c r="I279" i="42" s="1"/>
  <c r="J279" i="42" s="1"/>
  <c r="K279" i="42" s="1"/>
  <c r="L279" i="42" s="1"/>
  <c r="M279" i="42" s="1"/>
  <c r="H301" i="42"/>
  <c r="I301" i="42" s="1"/>
  <c r="J301" i="42" s="1"/>
  <c r="K301" i="42" s="1"/>
  <c r="L301" i="42" s="1"/>
  <c r="M301" i="42" s="1"/>
  <c r="H333" i="42"/>
  <c r="I333" i="42" s="1"/>
  <c r="J333" i="42" s="1"/>
  <c r="K333" i="42" s="1"/>
  <c r="L333" i="42" s="1"/>
  <c r="M333" i="42" s="1"/>
  <c r="H355" i="42"/>
  <c r="I355" i="42" s="1"/>
  <c r="J355" i="42" s="1"/>
  <c r="K355" i="42" s="1"/>
  <c r="L355" i="42" s="1"/>
  <c r="M355" i="42" s="1"/>
  <c r="I389" i="42"/>
  <c r="J389" i="42" s="1"/>
  <c r="K389" i="42" s="1"/>
  <c r="L389" i="42" s="1"/>
  <c r="M389" i="42" s="1"/>
  <c r="H435" i="42"/>
  <c r="I435" i="42" s="1"/>
  <c r="J435" i="42" s="1"/>
  <c r="K435" i="42" s="1"/>
  <c r="L435" i="42" s="1"/>
  <c r="M435" i="42" s="1"/>
  <c r="H485" i="42"/>
  <c r="I485" i="42" s="1"/>
  <c r="J485" i="42" s="1"/>
  <c r="K485" i="42" s="1"/>
  <c r="L485" i="42" s="1"/>
  <c r="M485" i="42" s="1"/>
  <c r="H507" i="42"/>
  <c r="I507" i="42" s="1"/>
  <c r="J507" i="42" s="1"/>
  <c r="K507" i="42" s="1"/>
  <c r="L507" i="42" s="1"/>
  <c r="M507" i="42" s="1"/>
  <c r="H557" i="42"/>
  <c r="I557" i="42" s="1"/>
  <c r="J557" i="42" s="1"/>
  <c r="K557" i="42" s="1"/>
  <c r="L557" i="42" s="1"/>
  <c r="M557" i="42" s="1"/>
  <c r="H597" i="42"/>
  <c r="I597" i="42" s="1"/>
  <c r="J597" i="42" s="1"/>
  <c r="K597" i="42" s="1"/>
  <c r="L597" i="42" s="1"/>
  <c r="M597" i="42" s="1"/>
  <c r="H2338" i="42"/>
  <c r="I2338" i="42" s="1"/>
  <c r="I2344" i="43" s="1"/>
  <c r="I2447" i="42"/>
  <c r="J2447" i="42" s="1"/>
  <c r="I2521" i="42"/>
  <c r="J2521" i="42" s="1"/>
  <c r="H10" i="42"/>
  <c r="I10" i="42" s="1"/>
  <c r="J10" i="42" s="1"/>
  <c r="K10" i="42" s="1"/>
  <c r="L10" i="42" s="1"/>
  <c r="M10" i="42" s="1"/>
  <c r="H32" i="42"/>
  <c r="I32" i="42" s="1"/>
  <c r="J32" i="42" s="1"/>
  <c r="K32" i="42" s="1"/>
  <c r="L32" i="42" s="1"/>
  <c r="M32" i="42" s="1"/>
  <c r="H64" i="42"/>
  <c r="I64" i="42" s="1"/>
  <c r="J64" i="42" s="1"/>
  <c r="K64" i="42" s="1"/>
  <c r="L64" i="42" s="1"/>
  <c r="M64" i="42" s="1"/>
  <c r="H86" i="42"/>
  <c r="I86" i="42" s="1"/>
  <c r="J86" i="42" s="1"/>
  <c r="K86" i="42" s="1"/>
  <c r="L86" i="42" s="1"/>
  <c r="M86" i="42" s="1"/>
  <c r="H118" i="42"/>
  <c r="I118" i="42" s="1"/>
  <c r="J118" i="42" s="1"/>
  <c r="K118" i="42" s="1"/>
  <c r="L118" i="42" s="1"/>
  <c r="M118" i="42" s="1"/>
  <c r="H140" i="42"/>
  <c r="I140" i="42" s="1"/>
  <c r="J140" i="42" s="1"/>
  <c r="K140" i="42" s="1"/>
  <c r="L140" i="42" s="1"/>
  <c r="M140" i="42" s="1"/>
  <c r="H172" i="42"/>
  <c r="I172" i="42" s="1"/>
  <c r="J172" i="42" s="1"/>
  <c r="K172" i="42" s="1"/>
  <c r="L172" i="42" s="1"/>
  <c r="M172" i="42" s="1"/>
  <c r="H194" i="42"/>
  <c r="I194" i="42" s="1"/>
  <c r="J194" i="42" s="1"/>
  <c r="K194" i="42" s="1"/>
  <c r="L194" i="42" s="1"/>
  <c r="M194" i="42" s="1"/>
  <c r="H226" i="42"/>
  <c r="I226" i="42" s="1"/>
  <c r="J226" i="42" s="1"/>
  <c r="K226" i="42" s="1"/>
  <c r="L226" i="42" s="1"/>
  <c r="M226" i="42" s="1"/>
  <c r="H248" i="42"/>
  <c r="I248" i="42" s="1"/>
  <c r="J248" i="42" s="1"/>
  <c r="K248" i="42" s="1"/>
  <c r="L248" i="42" s="1"/>
  <c r="M248" i="42" s="1"/>
  <c r="H280" i="42"/>
  <c r="I280" i="42" s="1"/>
  <c r="J280" i="42" s="1"/>
  <c r="K280" i="42" s="1"/>
  <c r="L280" i="42" s="1"/>
  <c r="M280" i="42" s="1"/>
  <c r="H302" i="42"/>
  <c r="I302" i="42" s="1"/>
  <c r="J302" i="42" s="1"/>
  <c r="K302" i="42" s="1"/>
  <c r="L302" i="42" s="1"/>
  <c r="M302" i="42" s="1"/>
  <c r="H334" i="42"/>
  <c r="I334" i="42" s="1"/>
  <c r="J334" i="42" s="1"/>
  <c r="K334" i="42" s="1"/>
  <c r="L334" i="42" s="1"/>
  <c r="M334" i="42" s="1"/>
  <c r="H356" i="42"/>
  <c r="I356" i="42" s="1"/>
  <c r="J356" i="42" s="1"/>
  <c r="K356" i="42" s="1"/>
  <c r="L356" i="42" s="1"/>
  <c r="M356" i="42" s="1"/>
  <c r="I390" i="42"/>
  <c r="J390" i="42" s="1"/>
  <c r="K390" i="42" s="1"/>
  <c r="L390" i="42" s="1"/>
  <c r="M390" i="42" s="1"/>
  <c r="H446" i="42"/>
  <c r="I446" i="42" s="1"/>
  <c r="J446" i="42" s="1"/>
  <c r="K446" i="42" s="1"/>
  <c r="L446" i="42" s="1"/>
  <c r="M446" i="42" s="1"/>
  <c r="H486" i="42"/>
  <c r="I486" i="42" s="1"/>
  <c r="J486" i="42" s="1"/>
  <c r="K486" i="42" s="1"/>
  <c r="L486" i="42" s="1"/>
  <c r="M486" i="42" s="1"/>
  <c r="H518" i="42"/>
  <c r="I518" i="42" s="1"/>
  <c r="J518" i="42" s="1"/>
  <c r="K518" i="42" s="1"/>
  <c r="L518" i="42" s="1"/>
  <c r="M518" i="42" s="1"/>
  <c r="H558" i="42"/>
  <c r="I558" i="42" s="1"/>
  <c r="J558" i="42" s="1"/>
  <c r="K558" i="42" s="1"/>
  <c r="L558" i="42" s="1"/>
  <c r="M558" i="42" s="1"/>
  <c r="H608" i="42"/>
  <c r="I608" i="42" s="1"/>
  <c r="J608" i="42" s="1"/>
  <c r="K608" i="42" s="1"/>
  <c r="L608" i="42" s="1"/>
  <c r="M608" i="42" s="1"/>
  <c r="H2339" i="42"/>
  <c r="I2339" i="42" s="1"/>
  <c r="J2339" i="42" s="1"/>
  <c r="I2448" i="42"/>
  <c r="J2448" i="42" s="1"/>
  <c r="H11" i="42"/>
  <c r="I11" i="42" s="1"/>
  <c r="J11" i="42" s="1"/>
  <c r="K11" i="42" s="1"/>
  <c r="L11" i="42" s="1"/>
  <c r="M11" i="42" s="1"/>
  <c r="H33" i="42"/>
  <c r="I33" i="42" s="1"/>
  <c r="J33" i="42" s="1"/>
  <c r="K33" i="42" s="1"/>
  <c r="L33" i="42" s="1"/>
  <c r="M33" i="42" s="1"/>
  <c r="H65" i="42"/>
  <c r="I65" i="42" s="1"/>
  <c r="J65" i="42" s="1"/>
  <c r="K65" i="42" s="1"/>
  <c r="L65" i="42" s="1"/>
  <c r="M65" i="42" s="1"/>
  <c r="H87" i="42"/>
  <c r="I87" i="42" s="1"/>
  <c r="J87" i="42" s="1"/>
  <c r="K87" i="42" s="1"/>
  <c r="L87" i="42" s="1"/>
  <c r="M87" i="42" s="1"/>
  <c r="H119" i="42"/>
  <c r="I119" i="42" s="1"/>
  <c r="J119" i="42" s="1"/>
  <c r="K119" i="42" s="1"/>
  <c r="L119" i="42" s="1"/>
  <c r="M119" i="42" s="1"/>
  <c r="H141" i="42"/>
  <c r="I141" i="42" s="1"/>
  <c r="J141" i="42" s="1"/>
  <c r="K141" i="42" s="1"/>
  <c r="L141" i="42" s="1"/>
  <c r="M141" i="42" s="1"/>
  <c r="H173" i="42"/>
  <c r="I173" i="42" s="1"/>
  <c r="J173" i="42" s="1"/>
  <c r="K173" i="42" s="1"/>
  <c r="L173" i="42" s="1"/>
  <c r="M173" i="42" s="1"/>
  <c r="H195" i="42"/>
  <c r="I195" i="42" s="1"/>
  <c r="J195" i="42" s="1"/>
  <c r="K195" i="42" s="1"/>
  <c r="L195" i="42" s="1"/>
  <c r="M195" i="42" s="1"/>
  <c r="H227" i="42"/>
  <c r="I227" i="42" s="1"/>
  <c r="J227" i="42" s="1"/>
  <c r="K227" i="42" s="1"/>
  <c r="L227" i="42" s="1"/>
  <c r="M227" i="42" s="1"/>
  <c r="H249" i="42"/>
  <c r="I249" i="42" s="1"/>
  <c r="J249" i="42" s="1"/>
  <c r="K249" i="42" s="1"/>
  <c r="L249" i="42" s="1"/>
  <c r="M249" i="42" s="1"/>
  <c r="H281" i="42"/>
  <c r="I281" i="42" s="1"/>
  <c r="J281" i="42" s="1"/>
  <c r="K281" i="42" s="1"/>
  <c r="L281" i="42" s="1"/>
  <c r="M281" i="42" s="1"/>
  <c r="H303" i="42"/>
  <c r="I303" i="42" s="1"/>
  <c r="J303" i="42" s="1"/>
  <c r="K303" i="42" s="1"/>
  <c r="L303" i="42" s="1"/>
  <c r="M303" i="42" s="1"/>
  <c r="H335" i="42"/>
  <c r="I335" i="42" s="1"/>
  <c r="J335" i="42" s="1"/>
  <c r="K335" i="42" s="1"/>
  <c r="L335" i="42" s="1"/>
  <c r="M335" i="42" s="1"/>
  <c r="H357" i="42"/>
  <c r="I357" i="42" s="1"/>
  <c r="J357" i="42" s="1"/>
  <c r="K357" i="42" s="1"/>
  <c r="L357" i="42" s="1"/>
  <c r="M357" i="42" s="1"/>
  <c r="I391" i="42"/>
  <c r="J391" i="42" s="1"/>
  <c r="K391" i="42" s="1"/>
  <c r="L391" i="42" s="1"/>
  <c r="M391" i="42" s="1"/>
  <c r="H447" i="42"/>
  <c r="I447" i="42" s="1"/>
  <c r="J447" i="42" s="1"/>
  <c r="K447" i="42" s="1"/>
  <c r="L447" i="42" s="1"/>
  <c r="M447" i="42" s="1"/>
  <c r="H487" i="42"/>
  <c r="I487" i="42" s="1"/>
  <c r="J487" i="42" s="1"/>
  <c r="K487" i="42" s="1"/>
  <c r="L487" i="42" s="1"/>
  <c r="M487" i="42" s="1"/>
  <c r="H519" i="42"/>
  <c r="I519" i="42" s="1"/>
  <c r="J519" i="42" s="1"/>
  <c r="K519" i="42" s="1"/>
  <c r="L519" i="42" s="1"/>
  <c r="M519" i="42" s="1"/>
  <c r="H559" i="42"/>
  <c r="I559" i="42" s="1"/>
  <c r="J559" i="42" s="1"/>
  <c r="K559" i="42" s="1"/>
  <c r="L559" i="42" s="1"/>
  <c r="M559" i="42" s="1"/>
  <c r="H609" i="42"/>
  <c r="I609" i="42" s="1"/>
  <c r="J609" i="42" s="1"/>
  <c r="K609" i="42" s="1"/>
  <c r="L609" i="42" s="1"/>
  <c r="M609" i="42" s="1"/>
  <c r="I2242" i="42"/>
  <c r="J2242" i="42" s="1"/>
  <c r="H2341" i="42"/>
  <c r="I2341" i="42" s="1"/>
  <c r="I2347" i="43" s="1"/>
  <c r="H12" i="42"/>
  <c r="I12" i="42" s="1"/>
  <c r="J12" i="42" s="1"/>
  <c r="K12" i="42" s="1"/>
  <c r="L12" i="42" s="1"/>
  <c r="M12" i="42" s="1"/>
  <c r="H34" i="42"/>
  <c r="I34" i="42" s="1"/>
  <c r="J34" i="42" s="1"/>
  <c r="K34" i="42" s="1"/>
  <c r="L34" i="42" s="1"/>
  <c r="M34" i="42" s="1"/>
  <c r="H66" i="42"/>
  <c r="I66" i="42" s="1"/>
  <c r="J66" i="42" s="1"/>
  <c r="K66" i="42" s="1"/>
  <c r="L66" i="42" s="1"/>
  <c r="M66" i="42" s="1"/>
  <c r="H88" i="42"/>
  <c r="I88" i="42" s="1"/>
  <c r="J88" i="42" s="1"/>
  <c r="K88" i="42" s="1"/>
  <c r="L88" i="42" s="1"/>
  <c r="M88" i="42" s="1"/>
  <c r="H120" i="42"/>
  <c r="I120" i="42" s="1"/>
  <c r="J120" i="42" s="1"/>
  <c r="K120" i="42" s="1"/>
  <c r="L120" i="42" s="1"/>
  <c r="M120" i="42" s="1"/>
  <c r="H142" i="42"/>
  <c r="I142" i="42" s="1"/>
  <c r="J142" i="42" s="1"/>
  <c r="K142" i="42" s="1"/>
  <c r="L142" i="42" s="1"/>
  <c r="M142" i="42" s="1"/>
  <c r="H174" i="42"/>
  <c r="I174" i="42" s="1"/>
  <c r="J174" i="42" s="1"/>
  <c r="K174" i="42" s="1"/>
  <c r="L174" i="42" s="1"/>
  <c r="M174" i="42" s="1"/>
  <c r="H196" i="42"/>
  <c r="I196" i="42" s="1"/>
  <c r="J196" i="42" s="1"/>
  <c r="K196" i="42" s="1"/>
  <c r="L196" i="42" s="1"/>
  <c r="M196" i="42" s="1"/>
  <c r="H228" i="42"/>
  <c r="I228" i="42" s="1"/>
  <c r="J228" i="42" s="1"/>
  <c r="K228" i="42" s="1"/>
  <c r="L228" i="42" s="1"/>
  <c r="M228" i="42" s="1"/>
  <c r="H250" i="42"/>
  <c r="I250" i="42" s="1"/>
  <c r="J250" i="42" s="1"/>
  <c r="K250" i="42" s="1"/>
  <c r="L250" i="42" s="1"/>
  <c r="M250" i="42" s="1"/>
  <c r="H282" i="42"/>
  <c r="I282" i="42" s="1"/>
  <c r="J282" i="42" s="1"/>
  <c r="K282" i="42" s="1"/>
  <c r="L282" i="42" s="1"/>
  <c r="M282" i="42" s="1"/>
  <c r="H304" i="42"/>
  <c r="I304" i="42" s="1"/>
  <c r="J304" i="42" s="1"/>
  <c r="K304" i="42" s="1"/>
  <c r="L304" i="42" s="1"/>
  <c r="M304" i="42" s="1"/>
  <c r="H336" i="42"/>
  <c r="I336" i="42" s="1"/>
  <c r="J336" i="42" s="1"/>
  <c r="K336" i="42" s="1"/>
  <c r="L336" i="42" s="1"/>
  <c r="M336" i="42" s="1"/>
  <c r="H358" i="42"/>
  <c r="I358" i="42" s="1"/>
  <c r="J358" i="42" s="1"/>
  <c r="K358" i="42" s="1"/>
  <c r="L358" i="42" s="1"/>
  <c r="M358" i="42" s="1"/>
  <c r="I392" i="42"/>
  <c r="J392" i="42" s="1"/>
  <c r="K392" i="42" s="1"/>
  <c r="L392" i="42" s="1"/>
  <c r="M392" i="42" s="1"/>
  <c r="H448" i="42"/>
  <c r="I448" i="42" s="1"/>
  <c r="J448" i="42" s="1"/>
  <c r="K448" i="42" s="1"/>
  <c r="L448" i="42" s="1"/>
  <c r="M448" i="42" s="1"/>
  <c r="H488" i="42"/>
  <c r="I488" i="42" s="1"/>
  <c r="J488" i="42" s="1"/>
  <c r="K488" i="42" s="1"/>
  <c r="L488" i="42" s="1"/>
  <c r="M488" i="42" s="1"/>
  <c r="H520" i="42"/>
  <c r="I520" i="42" s="1"/>
  <c r="J520" i="42" s="1"/>
  <c r="K520" i="42" s="1"/>
  <c r="L520" i="42" s="1"/>
  <c r="M520" i="42" s="1"/>
  <c r="H560" i="42"/>
  <c r="I560" i="42" s="1"/>
  <c r="J560" i="42" s="1"/>
  <c r="K560" i="42" s="1"/>
  <c r="L560" i="42" s="1"/>
  <c r="M560" i="42" s="1"/>
  <c r="H610" i="42"/>
  <c r="I610" i="42" s="1"/>
  <c r="J610" i="42" s="1"/>
  <c r="K610" i="42" s="1"/>
  <c r="L610" i="42" s="1"/>
  <c r="M610" i="42" s="1"/>
  <c r="I2243" i="42"/>
  <c r="J2243" i="42" s="1"/>
  <c r="H2370" i="42"/>
  <c r="I2370" i="42" s="1"/>
  <c r="J2370" i="42" s="1"/>
  <c r="I2450" i="42"/>
  <c r="I2456" i="43" s="1"/>
  <c r="H367" i="42"/>
  <c r="I367" i="42" s="1"/>
  <c r="J367" i="42" s="1"/>
  <c r="K367" i="42" s="1"/>
  <c r="L367" i="42" s="1"/>
  <c r="M367" i="42" s="1"/>
  <c r="H622" i="42"/>
  <c r="I622" i="42" s="1"/>
  <c r="J622" i="42" s="1"/>
  <c r="K622" i="42" s="1"/>
  <c r="L622" i="42" s="1"/>
  <c r="M622" i="42" s="1"/>
  <c r="H291" i="42"/>
  <c r="I291" i="42" s="1"/>
  <c r="J291" i="42" s="1"/>
  <c r="K291" i="42" s="1"/>
  <c r="L291" i="42" s="1"/>
  <c r="M291" i="42" s="1"/>
  <c r="H441" i="42"/>
  <c r="I441" i="42" s="1"/>
  <c r="J441" i="42" s="1"/>
  <c r="K441" i="42" s="1"/>
  <c r="L441" i="42" s="1"/>
  <c r="M441" i="42" s="1"/>
  <c r="H24" i="42"/>
  <c r="I24" i="42" s="1"/>
  <c r="J24" i="42" s="1"/>
  <c r="K24" i="42" s="1"/>
  <c r="L24" i="42" s="1"/>
  <c r="M24" i="42" s="1"/>
  <c r="H215" i="42"/>
  <c r="I215" i="42" s="1"/>
  <c r="J215" i="42" s="1"/>
  <c r="K215" i="42" s="1"/>
  <c r="L215" i="42" s="1"/>
  <c r="M215" i="42" s="1"/>
  <c r="H510" i="42"/>
  <c r="I510" i="42" s="1"/>
  <c r="J510" i="42" s="1"/>
  <c r="K510" i="42" s="1"/>
  <c r="L510" i="42" s="1"/>
  <c r="M510" i="42" s="1"/>
  <c r="H240" i="42"/>
  <c r="I240" i="42" s="1"/>
  <c r="J240" i="42" s="1"/>
  <c r="K240" i="42" s="1"/>
  <c r="L240" i="42" s="1"/>
  <c r="M240" i="42" s="1"/>
  <c r="H164" i="42"/>
  <c r="I164" i="42" s="1"/>
  <c r="J164" i="42" s="1"/>
  <c r="K164" i="42" s="1"/>
  <c r="L164" i="42" s="1"/>
  <c r="M164" i="42" s="1"/>
  <c r="H342" i="42"/>
  <c r="I342" i="42" s="1"/>
  <c r="J342" i="42" s="1"/>
  <c r="K342" i="42" s="1"/>
  <c r="L342" i="42" s="1"/>
  <c r="M342" i="42" s="1"/>
  <c r="I2488" i="42"/>
  <c r="J2488" i="42" s="1"/>
  <c r="H75" i="42"/>
  <c r="I75" i="42" s="1"/>
  <c r="J75" i="42" s="1"/>
  <c r="K75" i="42" s="1"/>
  <c r="L75" i="42" s="1"/>
  <c r="M75" i="42" s="1"/>
  <c r="H151" i="42"/>
  <c r="I151" i="42" s="1"/>
  <c r="J151" i="42" s="1"/>
  <c r="K151" i="42" s="1"/>
  <c r="L151" i="42" s="1"/>
  <c r="M151" i="42" s="1"/>
  <c r="H202" i="42"/>
  <c r="I202" i="42" s="1"/>
  <c r="J202" i="42" s="1"/>
  <c r="K202" i="42" s="1"/>
  <c r="L202" i="42" s="1"/>
  <c r="M202" i="42" s="1"/>
  <c r="H497" i="42"/>
  <c r="I497" i="42" s="1"/>
  <c r="J497" i="42" s="1"/>
  <c r="K497" i="42" s="1"/>
  <c r="L497" i="42" s="1"/>
  <c r="M497" i="42" s="1"/>
  <c r="H329" i="42"/>
  <c r="I329" i="42" s="1"/>
  <c r="J329" i="42" s="1"/>
  <c r="K329" i="42" s="1"/>
  <c r="L329" i="42" s="1"/>
  <c r="M329" i="42" s="1"/>
  <c r="H37" i="42"/>
  <c r="I37" i="42" s="1"/>
  <c r="J37" i="42" s="1"/>
  <c r="K37" i="42" s="1"/>
  <c r="L37" i="42" s="1"/>
  <c r="M37" i="42" s="1"/>
  <c r="H126" i="42"/>
  <c r="I126" i="42" s="1"/>
  <c r="J126" i="42" s="1"/>
  <c r="K126" i="42" s="1"/>
  <c r="L126" i="42" s="1"/>
  <c r="M126" i="42" s="1"/>
  <c r="H566" i="42"/>
  <c r="I566" i="42" s="1"/>
  <c r="J566" i="42" s="1"/>
  <c r="K566" i="42" s="1"/>
  <c r="L566" i="42" s="1"/>
  <c r="M566" i="42" s="1"/>
  <c r="H253" i="42"/>
  <c r="I253" i="42" s="1"/>
  <c r="J253" i="42" s="1"/>
  <c r="K253" i="42" s="1"/>
  <c r="L253" i="42" s="1"/>
  <c r="M253" i="42" s="1"/>
  <c r="H454" i="42"/>
  <c r="I454" i="42" s="1"/>
  <c r="J454" i="42" s="1"/>
  <c r="K454" i="42" s="1"/>
  <c r="L454" i="42" s="1"/>
  <c r="M454" i="42" s="1"/>
  <c r="H2383" i="42"/>
  <c r="I2383" i="42" s="1"/>
  <c r="J2383" i="42" s="1"/>
  <c r="H113" i="42"/>
  <c r="I113" i="42" s="1"/>
  <c r="J113" i="42" s="1"/>
  <c r="K113" i="42" s="1"/>
  <c r="L113" i="42" s="1"/>
  <c r="M113" i="42" s="1"/>
  <c r="I1944" i="42"/>
  <c r="J1944" i="42" s="1"/>
  <c r="K1944" i="42" s="1"/>
  <c r="L1944" i="42" s="1"/>
  <c r="M1944" i="42" s="1"/>
  <c r="H2386" i="42"/>
  <c r="I2386" i="42" s="1"/>
  <c r="J2386" i="42" s="1"/>
  <c r="I2460" i="42"/>
  <c r="J2460" i="42" s="1"/>
  <c r="H25" i="42"/>
  <c r="I25" i="42" s="1"/>
  <c r="J25" i="42" s="1"/>
  <c r="K25" i="42" s="1"/>
  <c r="L25" i="42" s="1"/>
  <c r="M25" i="42" s="1"/>
  <c r="H76" i="42"/>
  <c r="I76" i="42" s="1"/>
  <c r="J76" i="42" s="1"/>
  <c r="K76" i="42" s="1"/>
  <c r="L76" i="42" s="1"/>
  <c r="M76" i="42" s="1"/>
  <c r="H114" i="42"/>
  <c r="I114" i="42" s="1"/>
  <c r="J114" i="42" s="1"/>
  <c r="K114" i="42" s="1"/>
  <c r="L114" i="42" s="1"/>
  <c r="M114" i="42" s="1"/>
  <c r="H127" i="42"/>
  <c r="I127" i="42" s="1"/>
  <c r="J127" i="42" s="1"/>
  <c r="K127" i="42" s="1"/>
  <c r="L127" i="42" s="1"/>
  <c r="M127" i="42" s="1"/>
  <c r="H165" i="42"/>
  <c r="I165" i="42" s="1"/>
  <c r="J165" i="42" s="1"/>
  <c r="K165" i="42" s="1"/>
  <c r="L165" i="42" s="1"/>
  <c r="M165" i="42" s="1"/>
  <c r="H381" i="42"/>
  <c r="I381" i="42" s="1"/>
  <c r="J381" i="42" s="1"/>
  <c r="K381" i="42" s="1"/>
  <c r="L381" i="42" s="1"/>
  <c r="M381" i="42" s="1"/>
  <c r="H598" i="42"/>
  <c r="I598" i="42" s="1"/>
  <c r="J598" i="42" s="1"/>
  <c r="K598" i="42" s="1"/>
  <c r="L598" i="42" s="1"/>
  <c r="M598" i="42" s="1"/>
  <c r="I2458" i="42"/>
  <c r="J2458" i="42" s="1"/>
  <c r="H39" i="42"/>
  <c r="I39" i="42" s="1"/>
  <c r="J39" i="42" s="1"/>
  <c r="K39" i="42" s="1"/>
  <c r="L39" i="42" s="1"/>
  <c r="M39" i="42" s="1"/>
  <c r="H77" i="42"/>
  <c r="I77" i="42" s="1"/>
  <c r="J77" i="42" s="1"/>
  <c r="K77" i="42" s="1"/>
  <c r="L77" i="42" s="1"/>
  <c r="M77" i="42" s="1"/>
  <c r="H115" i="42"/>
  <c r="I115" i="42" s="1"/>
  <c r="J115" i="42" s="1"/>
  <c r="K115" i="42" s="1"/>
  <c r="L115" i="42" s="1"/>
  <c r="M115" i="42" s="1"/>
  <c r="H204" i="42"/>
  <c r="I204" i="42" s="1"/>
  <c r="J204" i="42" s="1"/>
  <c r="K204" i="42" s="1"/>
  <c r="L204" i="42" s="1"/>
  <c r="M204" i="42" s="1"/>
  <c r="H217" i="42"/>
  <c r="I217" i="42" s="1"/>
  <c r="J217" i="42" s="1"/>
  <c r="K217" i="42" s="1"/>
  <c r="L217" i="42" s="1"/>
  <c r="M217" i="42" s="1"/>
  <c r="H293" i="42"/>
  <c r="I293" i="42" s="1"/>
  <c r="J293" i="42" s="1"/>
  <c r="K293" i="42" s="1"/>
  <c r="L293" i="42" s="1"/>
  <c r="M293" i="42" s="1"/>
  <c r="H306" i="42"/>
  <c r="I306" i="42" s="1"/>
  <c r="J306" i="42" s="1"/>
  <c r="K306" i="42" s="1"/>
  <c r="L306" i="42" s="1"/>
  <c r="M306" i="42" s="1"/>
  <c r="H331" i="42"/>
  <c r="I331" i="42" s="1"/>
  <c r="J331" i="42" s="1"/>
  <c r="K331" i="42" s="1"/>
  <c r="L331" i="42" s="1"/>
  <c r="M331" i="42" s="1"/>
  <c r="H344" i="42"/>
  <c r="I344" i="42" s="1"/>
  <c r="J344" i="42" s="1"/>
  <c r="K344" i="42" s="1"/>
  <c r="L344" i="42" s="1"/>
  <c r="M344" i="42" s="1"/>
  <c r="H382" i="42"/>
  <c r="I382" i="42" s="1"/>
  <c r="J382" i="42" s="1"/>
  <c r="K382" i="42" s="1"/>
  <c r="L382" i="42" s="1"/>
  <c r="M382" i="42" s="1"/>
  <c r="I397" i="42"/>
  <c r="J397" i="42" s="1"/>
  <c r="K397" i="42" s="1"/>
  <c r="L397" i="42" s="1"/>
  <c r="M397" i="42" s="1"/>
  <c r="H443" i="42"/>
  <c r="I443" i="42" s="1"/>
  <c r="J443" i="42" s="1"/>
  <c r="K443" i="42" s="1"/>
  <c r="L443" i="42" s="1"/>
  <c r="M443" i="42" s="1"/>
  <c r="H456" i="42"/>
  <c r="I456" i="42" s="1"/>
  <c r="J456" i="42" s="1"/>
  <c r="K456" i="42" s="1"/>
  <c r="L456" i="42" s="1"/>
  <c r="M456" i="42" s="1"/>
  <c r="H512" i="42"/>
  <c r="I512" i="42" s="1"/>
  <c r="J512" i="42" s="1"/>
  <c r="K512" i="42" s="1"/>
  <c r="L512" i="42" s="1"/>
  <c r="M512" i="42" s="1"/>
  <c r="H568" i="42"/>
  <c r="I568" i="42" s="1"/>
  <c r="J568" i="42" s="1"/>
  <c r="K568" i="42" s="1"/>
  <c r="L568" i="42" s="1"/>
  <c r="M568" i="42" s="1"/>
  <c r="H599" i="42"/>
  <c r="I599" i="42" s="1"/>
  <c r="J599" i="42" s="1"/>
  <c r="K599" i="42" s="1"/>
  <c r="L599" i="42" s="1"/>
  <c r="M599" i="42" s="1"/>
  <c r="I2255" i="42"/>
  <c r="I2259" i="43" s="1"/>
  <c r="H2385" i="42"/>
  <c r="I2385" i="42" s="1"/>
  <c r="J2385" i="42" s="1"/>
  <c r="H40" i="42"/>
  <c r="I40" i="42" s="1"/>
  <c r="J40" i="42" s="1"/>
  <c r="K40" i="42" s="1"/>
  <c r="L40" i="42" s="1"/>
  <c r="M40" i="42" s="1"/>
  <c r="H53" i="42"/>
  <c r="I53" i="42" s="1"/>
  <c r="J53" i="42" s="1"/>
  <c r="K53" i="42" s="1"/>
  <c r="L53" i="42" s="1"/>
  <c r="M53" i="42" s="1"/>
  <c r="H78" i="42"/>
  <c r="I78" i="42" s="1"/>
  <c r="J78" i="42" s="1"/>
  <c r="K78" i="42" s="1"/>
  <c r="L78" i="42" s="1"/>
  <c r="M78" i="42" s="1"/>
  <c r="H91" i="42"/>
  <c r="I91" i="42" s="1"/>
  <c r="J91" i="42" s="1"/>
  <c r="K91" i="42" s="1"/>
  <c r="L91" i="42" s="1"/>
  <c r="M91" i="42" s="1"/>
  <c r="H129" i="42"/>
  <c r="I129" i="42" s="1"/>
  <c r="J129" i="42" s="1"/>
  <c r="K129" i="42" s="1"/>
  <c r="L129" i="42" s="1"/>
  <c r="M129" i="42" s="1"/>
  <c r="H167" i="42"/>
  <c r="I167" i="42" s="1"/>
  <c r="J167" i="42" s="1"/>
  <c r="K167" i="42" s="1"/>
  <c r="L167" i="42" s="1"/>
  <c r="M167" i="42" s="1"/>
  <c r="H180" i="42"/>
  <c r="I180" i="42" s="1"/>
  <c r="J180" i="42" s="1"/>
  <c r="K180" i="42" s="1"/>
  <c r="L180" i="42" s="1"/>
  <c r="M180" i="42" s="1"/>
  <c r="H205" i="42"/>
  <c r="I205" i="42" s="1"/>
  <c r="J205" i="42" s="1"/>
  <c r="K205" i="42" s="1"/>
  <c r="L205" i="42" s="1"/>
  <c r="M205" i="42" s="1"/>
  <c r="H218" i="42"/>
  <c r="I218" i="42" s="1"/>
  <c r="J218" i="42" s="1"/>
  <c r="K218" i="42" s="1"/>
  <c r="L218" i="42" s="1"/>
  <c r="M218" i="42" s="1"/>
  <c r="H256" i="42"/>
  <c r="I256" i="42" s="1"/>
  <c r="J256" i="42" s="1"/>
  <c r="K256" i="42" s="1"/>
  <c r="L256" i="42" s="1"/>
  <c r="M256" i="42" s="1"/>
  <c r="H269" i="42"/>
  <c r="I269" i="42" s="1"/>
  <c r="H294" i="42"/>
  <c r="I294" i="42" s="1"/>
  <c r="J294" i="42" s="1"/>
  <c r="K294" i="42" s="1"/>
  <c r="L294" i="42" s="1"/>
  <c r="M294" i="42" s="1"/>
  <c r="H307" i="42"/>
  <c r="I307" i="42" s="1"/>
  <c r="J307" i="42" s="1"/>
  <c r="K307" i="42" s="1"/>
  <c r="L307" i="42" s="1"/>
  <c r="M307" i="42" s="1"/>
  <c r="H345" i="42"/>
  <c r="I345" i="42" s="1"/>
  <c r="J345" i="42" s="1"/>
  <c r="K345" i="42" s="1"/>
  <c r="L345" i="42" s="1"/>
  <c r="M345" i="42" s="1"/>
  <c r="H383" i="42"/>
  <c r="I383" i="42" s="1"/>
  <c r="J383" i="42" s="1"/>
  <c r="K383" i="42" s="1"/>
  <c r="L383" i="42" s="1"/>
  <c r="M383" i="42" s="1"/>
  <c r="I398" i="42"/>
  <c r="J398" i="42" s="1"/>
  <c r="K398" i="42" s="1"/>
  <c r="L398" i="42" s="1"/>
  <c r="M398" i="42" s="1"/>
  <c r="H444" i="42"/>
  <c r="I444" i="42" s="1"/>
  <c r="J444" i="42" s="1"/>
  <c r="K444" i="42" s="1"/>
  <c r="L444" i="42" s="1"/>
  <c r="M444" i="42" s="1"/>
  <c r="H457" i="42"/>
  <c r="I457" i="42" s="1"/>
  <c r="J457" i="42" s="1"/>
  <c r="K457" i="42" s="1"/>
  <c r="L457" i="42" s="1"/>
  <c r="M457" i="42" s="1"/>
  <c r="H513" i="42"/>
  <c r="I513" i="42" s="1"/>
  <c r="J513" i="42" s="1"/>
  <c r="K513" i="42" s="1"/>
  <c r="L513" i="42" s="1"/>
  <c r="M513" i="42" s="1"/>
  <c r="H526" i="42"/>
  <c r="I526" i="42" s="1"/>
  <c r="J526" i="42" s="1"/>
  <c r="K526" i="42" s="1"/>
  <c r="L526" i="42" s="1"/>
  <c r="M526" i="42" s="1"/>
  <c r="H569" i="42"/>
  <c r="I569" i="42" s="1"/>
  <c r="J569" i="42" s="1"/>
  <c r="K569" i="42" s="1"/>
  <c r="L569" i="42" s="1"/>
  <c r="M569" i="42" s="1"/>
  <c r="H600" i="42"/>
  <c r="I600" i="42" s="1"/>
  <c r="J600" i="42" s="1"/>
  <c r="K600" i="42" s="1"/>
  <c r="L600" i="42" s="1"/>
  <c r="M600" i="42" s="1"/>
  <c r="H41" i="42"/>
  <c r="I41" i="42" s="1"/>
  <c r="J41" i="42" s="1"/>
  <c r="K41" i="42" s="1"/>
  <c r="L41" i="42" s="1"/>
  <c r="M41" i="42" s="1"/>
  <c r="H54" i="42"/>
  <c r="I54" i="42" s="1"/>
  <c r="J54" i="42" s="1"/>
  <c r="K54" i="42" s="1"/>
  <c r="L54" i="42" s="1"/>
  <c r="M54" i="42" s="1"/>
  <c r="H79" i="42"/>
  <c r="I79" i="42" s="1"/>
  <c r="J79" i="42" s="1"/>
  <c r="K79" i="42" s="1"/>
  <c r="L79" i="42" s="1"/>
  <c r="M79" i="42" s="1"/>
  <c r="H92" i="42"/>
  <c r="I92" i="42" s="1"/>
  <c r="J92" i="42" s="1"/>
  <c r="K92" i="42" s="1"/>
  <c r="L92" i="42" s="1"/>
  <c r="M92" i="42" s="1"/>
  <c r="H130" i="42"/>
  <c r="I130" i="42" s="1"/>
  <c r="J130" i="42" s="1"/>
  <c r="K130" i="42" s="1"/>
  <c r="L130" i="42" s="1"/>
  <c r="M130" i="42" s="1"/>
  <c r="H143" i="42"/>
  <c r="I143" i="42" s="1"/>
  <c r="J143" i="42" s="1"/>
  <c r="K143" i="42" s="1"/>
  <c r="L143" i="42" s="1"/>
  <c r="M143" i="42" s="1"/>
  <c r="H168" i="42"/>
  <c r="I168" i="42" s="1"/>
  <c r="J168" i="42" s="1"/>
  <c r="K168" i="42" s="1"/>
  <c r="L168" i="42" s="1"/>
  <c r="M168" i="42" s="1"/>
  <c r="H181" i="42"/>
  <c r="I181" i="42" s="1"/>
  <c r="J181" i="42" s="1"/>
  <c r="K181" i="42" s="1"/>
  <c r="L181" i="42" s="1"/>
  <c r="M181" i="42" s="1"/>
  <c r="H219" i="42"/>
  <c r="I219" i="42" s="1"/>
  <c r="J219" i="42" s="1"/>
  <c r="K219" i="42" s="1"/>
  <c r="L219" i="42" s="1"/>
  <c r="M219" i="42" s="1"/>
  <c r="H257" i="42"/>
  <c r="I257" i="42" s="1"/>
  <c r="J257" i="42" s="1"/>
  <c r="K257" i="42" s="1"/>
  <c r="L257" i="42" s="1"/>
  <c r="M257" i="42" s="1"/>
  <c r="H270" i="42"/>
  <c r="I270" i="42" s="1"/>
  <c r="H295" i="42"/>
  <c r="I295" i="42" s="1"/>
  <c r="J295" i="42" s="1"/>
  <c r="K295" i="42" s="1"/>
  <c r="L295" i="42" s="1"/>
  <c r="M295" i="42" s="1"/>
  <c r="H308" i="42"/>
  <c r="I308" i="42" s="1"/>
  <c r="J308" i="42" s="1"/>
  <c r="K308" i="42" s="1"/>
  <c r="L308" i="42" s="1"/>
  <c r="M308" i="42" s="1"/>
  <c r="H346" i="42"/>
  <c r="I346" i="42" s="1"/>
  <c r="J346" i="42" s="1"/>
  <c r="K346" i="42" s="1"/>
  <c r="L346" i="42" s="1"/>
  <c r="M346" i="42" s="1"/>
  <c r="H359" i="42"/>
  <c r="I359" i="42" s="1"/>
  <c r="J359" i="42" s="1"/>
  <c r="K359" i="42" s="1"/>
  <c r="L359" i="42" s="1"/>
  <c r="M359" i="42" s="1"/>
  <c r="H384" i="42"/>
  <c r="I384" i="42" s="1"/>
  <c r="J384" i="42" s="1"/>
  <c r="K384" i="42" s="1"/>
  <c r="L384" i="42" s="1"/>
  <c r="M384" i="42" s="1"/>
  <c r="I399" i="42"/>
  <c r="J399" i="42" s="1"/>
  <c r="K399" i="42" s="1"/>
  <c r="L399" i="42" s="1"/>
  <c r="M399" i="42" s="1"/>
  <c r="H458" i="42"/>
  <c r="I458" i="42" s="1"/>
  <c r="J458" i="42" s="1"/>
  <c r="K458" i="42" s="1"/>
  <c r="L458" i="42" s="1"/>
  <c r="M458" i="42" s="1"/>
  <c r="H514" i="42"/>
  <c r="I514" i="42" s="1"/>
  <c r="J514" i="42" s="1"/>
  <c r="K514" i="42" s="1"/>
  <c r="L514" i="42" s="1"/>
  <c r="M514" i="42" s="1"/>
  <c r="H527" i="42"/>
  <c r="I527" i="42" s="1"/>
  <c r="J527" i="42" s="1"/>
  <c r="K527" i="42" s="1"/>
  <c r="L527" i="42" s="1"/>
  <c r="M527" i="42" s="1"/>
  <c r="H570" i="42"/>
  <c r="I570" i="42" s="1"/>
  <c r="J570" i="42" s="1"/>
  <c r="K570" i="42" s="1"/>
  <c r="L570" i="42" s="1"/>
  <c r="M570" i="42" s="1"/>
  <c r="H601" i="42"/>
  <c r="I601" i="42" s="1"/>
  <c r="J601" i="42" s="1"/>
  <c r="K601" i="42" s="1"/>
  <c r="L601" i="42" s="1"/>
  <c r="M601" i="42" s="1"/>
  <c r="I1947" i="42"/>
  <c r="J1947" i="42" s="1"/>
  <c r="K1947" i="42" s="1"/>
  <c r="L1947" i="42" s="1"/>
  <c r="M1947" i="42" s="1"/>
  <c r="H89" i="42"/>
  <c r="I89" i="42" s="1"/>
  <c r="J89" i="42" s="1"/>
  <c r="K89" i="42" s="1"/>
  <c r="L89" i="42" s="1"/>
  <c r="M89" i="42" s="1"/>
  <c r="H216" i="42"/>
  <c r="I216" i="42" s="1"/>
  <c r="J216" i="42" s="1"/>
  <c r="K216" i="42" s="1"/>
  <c r="L216" i="42" s="1"/>
  <c r="M216" i="42" s="1"/>
  <c r="H241" i="42"/>
  <c r="I241" i="42" s="1"/>
  <c r="J241" i="42" s="1"/>
  <c r="K241" i="42" s="1"/>
  <c r="L241" i="42" s="1"/>
  <c r="M241" i="42" s="1"/>
  <c r="H442" i="42"/>
  <c r="I442" i="42" s="1"/>
  <c r="J442" i="42" s="1"/>
  <c r="K442" i="42" s="1"/>
  <c r="L442" i="42" s="1"/>
  <c r="M442" i="42" s="1"/>
  <c r="H166" i="42"/>
  <c r="I166" i="42" s="1"/>
  <c r="J166" i="42" s="1"/>
  <c r="K166" i="42" s="1"/>
  <c r="L166" i="42" s="1"/>
  <c r="M166" i="42" s="1"/>
  <c r="H17" i="42"/>
  <c r="I17" i="42" s="1"/>
  <c r="J17" i="42" s="1"/>
  <c r="K17" i="42" s="1"/>
  <c r="L17" i="42" s="1"/>
  <c r="M17" i="42" s="1"/>
  <c r="H42" i="42"/>
  <c r="I42" i="42" s="1"/>
  <c r="J42" i="42" s="1"/>
  <c r="K42" i="42" s="1"/>
  <c r="L42" i="42" s="1"/>
  <c r="M42" i="42" s="1"/>
  <c r="H144" i="42"/>
  <c r="I144" i="42" s="1"/>
  <c r="J144" i="42" s="1"/>
  <c r="K144" i="42" s="1"/>
  <c r="L144" i="42" s="1"/>
  <c r="M144" i="42" s="1"/>
  <c r="H169" i="42"/>
  <c r="I169" i="42" s="1"/>
  <c r="J169" i="42" s="1"/>
  <c r="K169" i="42" s="1"/>
  <c r="L169" i="42" s="1"/>
  <c r="M169" i="42" s="1"/>
  <c r="H459" i="42"/>
  <c r="I459" i="42" s="1"/>
  <c r="J459" i="42" s="1"/>
  <c r="K459" i="42" s="1"/>
  <c r="L459" i="42" s="1"/>
  <c r="M459" i="42" s="1"/>
  <c r="H490" i="42"/>
  <c r="I490" i="42" s="1"/>
  <c r="J490" i="42" s="1"/>
  <c r="K490" i="42" s="1"/>
  <c r="L490" i="42" s="1"/>
  <c r="M490" i="42" s="1"/>
  <c r="H18" i="42"/>
  <c r="I18" i="42" s="1"/>
  <c r="J18" i="42" s="1"/>
  <c r="K18" i="42" s="1"/>
  <c r="L18" i="42" s="1"/>
  <c r="M18" i="42" s="1"/>
  <c r="H234" i="42"/>
  <c r="I234" i="42" s="1"/>
  <c r="J234" i="42" s="1"/>
  <c r="K234" i="42" s="1"/>
  <c r="L234" i="42" s="1"/>
  <c r="M234" i="42" s="1"/>
  <c r="H272" i="42"/>
  <c r="I272" i="42" s="1"/>
  <c r="J272" i="42" s="1"/>
  <c r="K272" i="42" s="1"/>
  <c r="L272" i="42" s="1"/>
  <c r="M272" i="42" s="1"/>
  <c r="I401" i="42"/>
  <c r="J401" i="42" s="1"/>
  <c r="K401" i="42" s="1"/>
  <c r="L401" i="42" s="1"/>
  <c r="M401" i="42" s="1"/>
  <c r="H460" i="42"/>
  <c r="I460" i="42" s="1"/>
  <c r="J460" i="42" s="1"/>
  <c r="K460" i="42" s="1"/>
  <c r="L460" i="42" s="1"/>
  <c r="M460" i="42" s="1"/>
  <c r="I2272" i="42"/>
  <c r="J2272" i="42" s="1"/>
  <c r="H184" i="42"/>
  <c r="I184" i="42" s="1"/>
  <c r="J184" i="42" s="1"/>
  <c r="K184" i="42" s="1"/>
  <c r="L184" i="42" s="1"/>
  <c r="M184" i="42" s="1"/>
  <c r="H273" i="42"/>
  <c r="I273" i="42" s="1"/>
  <c r="J273" i="42" s="1"/>
  <c r="K273" i="42" s="1"/>
  <c r="L273" i="42" s="1"/>
  <c r="M273" i="42" s="1"/>
  <c r="H362" i="42"/>
  <c r="I362" i="42" s="1"/>
  <c r="J362" i="42" s="1"/>
  <c r="K362" i="42" s="1"/>
  <c r="L362" i="42" s="1"/>
  <c r="M362" i="42" s="1"/>
  <c r="H109" i="42"/>
  <c r="I109" i="42" s="1"/>
  <c r="J109" i="42" s="1"/>
  <c r="K109" i="42" s="1"/>
  <c r="L109" i="42" s="1"/>
  <c r="M109" i="42" s="1"/>
  <c r="H198" i="42"/>
  <c r="I198" i="42" s="1"/>
  <c r="J198" i="42" s="1"/>
  <c r="K198" i="42" s="1"/>
  <c r="L198" i="42" s="1"/>
  <c r="M198" i="42" s="1"/>
  <c r="H287" i="42"/>
  <c r="I287" i="42" s="1"/>
  <c r="J287" i="42" s="1"/>
  <c r="K287" i="42" s="1"/>
  <c r="L287" i="42" s="1"/>
  <c r="M287" i="42" s="1"/>
  <c r="H363" i="42"/>
  <c r="I363" i="42" s="1"/>
  <c r="J363" i="42" s="1"/>
  <c r="K363" i="42" s="1"/>
  <c r="L363" i="42" s="1"/>
  <c r="M363" i="42" s="1"/>
  <c r="I403" i="42"/>
  <c r="J403" i="42" s="1"/>
  <c r="K403" i="42" s="1"/>
  <c r="L403" i="42" s="1"/>
  <c r="M403" i="42" s="1"/>
  <c r="H437" i="42"/>
  <c r="I437" i="42" s="1"/>
  <c r="J437" i="42" s="1"/>
  <c r="K437" i="42" s="1"/>
  <c r="L437" i="42" s="1"/>
  <c r="M437" i="42" s="1"/>
  <c r="H462" i="42"/>
  <c r="I462" i="42" s="1"/>
  <c r="J462" i="42" s="1"/>
  <c r="K462" i="42" s="1"/>
  <c r="L462" i="42" s="1"/>
  <c r="M462" i="42" s="1"/>
  <c r="H618" i="42"/>
  <c r="I618" i="42" s="1"/>
  <c r="J618" i="42" s="1"/>
  <c r="K618" i="42" s="1"/>
  <c r="L618" i="42" s="1"/>
  <c r="M618" i="42" s="1"/>
  <c r="H2365" i="42"/>
  <c r="I2365" i="42" s="1"/>
  <c r="I2371" i="43" s="1"/>
  <c r="I2453" i="42"/>
  <c r="I2459" i="43" s="1"/>
  <c r="H72" i="42"/>
  <c r="I72" i="42" s="1"/>
  <c r="J72" i="42" s="1"/>
  <c r="K72" i="42" s="1"/>
  <c r="L72" i="42" s="1"/>
  <c r="M72" i="42" s="1"/>
  <c r="H97" i="42"/>
  <c r="I97" i="42" s="1"/>
  <c r="J97" i="42" s="1"/>
  <c r="K97" i="42" s="1"/>
  <c r="L97" i="42" s="1"/>
  <c r="M97" i="42" s="1"/>
  <c r="H148" i="42"/>
  <c r="I148" i="42" s="1"/>
  <c r="J148" i="42" s="1"/>
  <c r="K148" i="42" s="1"/>
  <c r="L148" i="42" s="1"/>
  <c r="M148" i="42" s="1"/>
  <c r="H161" i="42"/>
  <c r="I161" i="42" s="1"/>
  <c r="J161" i="42" s="1"/>
  <c r="K161" i="42" s="1"/>
  <c r="L161" i="42" s="1"/>
  <c r="M161" i="42" s="1"/>
  <c r="H186" i="42"/>
  <c r="I186" i="42" s="1"/>
  <c r="J186" i="42" s="1"/>
  <c r="K186" i="42" s="1"/>
  <c r="L186" i="42" s="1"/>
  <c r="M186" i="42" s="1"/>
  <c r="H199" i="42"/>
  <c r="I199" i="42" s="1"/>
  <c r="J199" i="42" s="1"/>
  <c r="K199" i="42" s="1"/>
  <c r="L199" i="42" s="1"/>
  <c r="M199" i="42" s="1"/>
  <c r="H237" i="42"/>
  <c r="I237" i="42" s="1"/>
  <c r="J237" i="42" s="1"/>
  <c r="K237" i="42" s="1"/>
  <c r="L237" i="42" s="1"/>
  <c r="M237" i="42" s="1"/>
  <c r="H275" i="42"/>
  <c r="I275" i="42" s="1"/>
  <c r="J275" i="42" s="1"/>
  <c r="K275" i="42" s="1"/>
  <c r="L275" i="42" s="1"/>
  <c r="M275" i="42" s="1"/>
  <c r="H288" i="42"/>
  <c r="I288" i="42" s="1"/>
  <c r="J288" i="42" s="1"/>
  <c r="K288" i="42" s="1"/>
  <c r="L288" i="42" s="1"/>
  <c r="M288" i="42" s="1"/>
  <c r="H313" i="42"/>
  <c r="I313" i="42" s="1"/>
  <c r="J313" i="42" s="1"/>
  <c r="K313" i="42" s="1"/>
  <c r="L313" i="42" s="1"/>
  <c r="M313" i="42" s="1"/>
  <c r="H326" i="42"/>
  <c r="I326" i="42" s="1"/>
  <c r="J326" i="42" s="1"/>
  <c r="K326" i="42" s="1"/>
  <c r="L326" i="42" s="1"/>
  <c r="M326" i="42" s="1"/>
  <c r="H364" i="42"/>
  <c r="I364" i="42" s="1"/>
  <c r="J364" i="42" s="1"/>
  <c r="K364" i="42" s="1"/>
  <c r="L364" i="42" s="1"/>
  <c r="M364" i="42" s="1"/>
  <c r="H377" i="42"/>
  <c r="I377" i="42" s="1"/>
  <c r="J377" i="42" s="1"/>
  <c r="K377" i="42" s="1"/>
  <c r="L377" i="42" s="1"/>
  <c r="M377" i="42" s="1"/>
  <c r="I404" i="42"/>
  <c r="J404" i="42" s="1"/>
  <c r="K404" i="42" s="1"/>
  <c r="L404" i="42" s="1"/>
  <c r="M404" i="42" s="1"/>
  <c r="H438" i="42"/>
  <c r="I438" i="42" s="1"/>
  <c r="J438" i="42" s="1"/>
  <c r="K438" i="42" s="1"/>
  <c r="L438" i="42" s="1"/>
  <c r="M438" i="42" s="1"/>
  <c r="H494" i="42"/>
  <c r="I494" i="42" s="1"/>
  <c r="J494" i="42" s="1"/>
  <c r="K494" i="42" s="1"/>
  <c r="L494" i="42" s="1"/>
  <c r="M494" i="42" s="1"/>
  <c r="H532" i="42"/>
  <c r="I532" i="42" s="1"/>
  <c r="J532" i="42" s="1"/>
  <c r="K532" i="42" s="1"/>
  <c r="L532" i="42" s="1"/>
  <c r="M532" i="42" s="1"/>
  <c r="H563" i="42"/>
  <c r="I563" i="42" s="1"/>
  <c r="J563" i="42" s="1"/>
  <c r="K563" i="42" s="1"/>
  <c r="L563" i="42" s="1"/>
  <c r="M563" i="42" s="1"/>
  <c r="H606" i="42"/>
  <c r="I606" i="42" s="1"/>
  <c r="J606" i="42" s="1"/>
  <c r="K606" i="42" s="1"/>
  <c r="L606" i="42" s="1"/>
  <c r="M606" i="42" s="1"/>
  <c r="H619" i="42"/>
  <c r="I619" i="42" s="1"/>
  <c r="J619" i="42" s="1"/>
  <c r="K619" i="42" s="1"/>
  <c r="L619" i="42" s="1"/>
  <c r="M619" i="42" s="1"/>
  <c r="H2330" i="42"/>
  <c r="I2330" i="42" s="1"/>
  <c r="J2330" i="42" s="1"/>
  <c r="K2330" i="42" s="1"/>
  <c r="L2330" i="42" s="1"/>
  <c r="M2330" i="42" s="1"/>
  <c r="I2454" i="42"/>
  <c r="I2460" i="43" s="1"/>
  <c r="G821" i="42"/>
  <c r="H822" i="43" s="1"/>
  <c r="G859" i="42"/>
  <c r="H860" i="43" s="1"/>
  <c r="G872" i="42"/>
  <c r="H873" i="43" s="1"/>
  <c r="G897" i="42"/>
  <c r="H898" i="43" s="1"/>
  <c r="G910" i="42"/>
  <c r="H911" i="43" s="1"/>
  <c r="G948" i="42"/>
  <c r="H950" i="43" s="1"/>
  <c r="G986" i="42"/>
  <c r="G999" i="42"/>
  <c r="H1001" i="43" s="1"/>
  <c r="G1024" i="42"/>
  <c r="G1037" i="42"/>
  <c r="G1075" i="42"/>
  <c r="G1088" i="42"/>
  <c r="H1090" i="43" s="1"/>
  <c r="G1113" i="42"/>
  <c r="H1115" i="43" s="1"/>
  <c r="G1126" i="42"/>
  <c r="H1128" i="43" s="1"/>
  <c r="G1164" i="42"/>
  <c r="H1166" i="43" s="1"/>
  <c r="G800" i="42"/>
  <c r="H801" i="43" s="1"/>
  <c r="G1182" i="42"/>
  <c r="H1184" i="43" s="1"/>
  <c r="G1296" i="42"/>
  <c r="H1298" i="43" s="1"/>
  <c r="G1309" i="42"/>
  <c r="H1312" i="43" s="1"/>
  <c r="G822" i="42"/>
  <c r="H823" i="43" s="1"/>
  <c r="G860" i="42"/>
  <c r="H861" i="43" s="1"/>
  <c r="G873" i="42"/>
  <c r="H874" i="43" s="1"/>
  <c r="G898" i="42"/>
  <c r="H899" i="43" s="1"/>
  <c r="G911" i="42"/>
  <c r="H912" i="43" s="1"/>
  <c r="G949" i="42"/>
  <c r="H951" i="43" s="1"/>
  <c r="G962" i="42"/>
  <c r="H964" i="43" s="1"/>
  <c r="G987" i="42"/>
  <c r="G1000" i="42"/>
  <c r="H1002" i="43" s="1"/>
  <c r="G1038" i="42"/>
  <c r="G1076" i="42"/>
  <c r="G1089" i="42"/>
  <c r="H1091" i="43" s="1"/>
  <c r="G1114" i="42"/>
  <c r="H1116" i="43" s="1"/>
  <c r="G1127" i="42"/>
  <c r="H1129" i="43" s="1"/>
  <c r="G1165" i="42"/>
  <c r="H1167" i="43" s="1"/>
  <c r="G801" i="42"/>
  <c r="H802" i="43" s="1"/>
  <c r="G1183" i="42"/>
  <c r="H1185" i="43" s="1"/>
  <c r="G1297" i="42"/>
  <c r="H1299" i="43" s="1"/>
  <c r="G1310" i="42"/>
  <c r="H1313" i="43" s="1"/>
  <c r="G1348" i="42"/>
  <c r="H1351" i="43" s="1"/>
  <c r="G1361" i="42"/>
  <c r="H1364" i="43" s="1"/>
  <c r="G1386" i="42"/>
  <c r="H1389" i="43" s="1"/>
  <c r="G1437" i="42"/>
  <c r="H1440" i="43" s="1"/>
  <c r="G1475" i="42"/>
  <c r="H1478" i="43" s="1"/>
  <c r="G1514" i="42"/>
  <c r="H1517" i="43" s="1"/>
  <c r="G1527" i="42"/>
  <c r="H1530" i="43" s="1"/>
  <c r="G1619" i="42"/>
  <c r="H1622" i="43" s="1"/>
  <c r="G1696" i="42"/>
  <c r="H1699" i="43" s="1"/>
  <c r="G1709" i="42"/>
  <c r="H1712" i="43" s="1"/>
  <c r="G1747" i="42"/>
  <c r="H1750" i="43" s="1"/>
  <c r="G1798" i="42"/>
  <c r="H1801" i="43" s="1"/>
  <c r="G1836" i="42"/>
  <c r="H1839" i="43" s="1"/>
  <c r="G1874" i="42"/>
  <c r="H1877" i="43" s="1"/>
  <c r="G1912" i="42"/>
  <c r="H1915" i="43" s="1"/>
  <c r="G1925" i="42"/>
  <c r="H1928" i="43" s="1"/>
  <c r="G2552" i="42"/>
  <c r="H2558" i="43" s="1"/>
  <c r="G2565" i="42"/>
  <c r="H2571" i="43" s="1"/>
  <c r="G2603" i="42"/>
  <c r="H2609" i="43" s="1"/>
  <c r="G2634" i="42"/>
  <c r="H2640" i="43" s="1"/>
  <c r="G2679" i="42"/>
  <c r="H2685" i="43" s="1"/>
  <c r="G2692" i="42"/>
  <c r="H2698" i="43" s="1"/>
  <c r="G2730" i="42"/>
  <c r="H2736" i="43" s="1"/>
  <c r="G2770" i="42"/>
  <c r="H2776" i="43" s="1"/>
  <c r="G2783" i="42"/>
  <c r="H2789" i="43" s="1"/>
  <c r="G2808" i="42"/>
  <c r="H2814" i="43" s="1"/>
  <c r="G2821" i="42"/>
  <c r="H2827" i="43" s="1"/>
  <c r="G2897" i="42"/>
  <c r="H2903" i="43" s="1"/>
  <c r="G2910" i="42"/>
  <c r="H2916" i="43" s="1"/>
  <c r="G2935" i="42"/>
  <c r="H2941" i="43" s="1"/>
  <c r="G2948" i="42"/>
  <c r="H2954" i="43" s="1"/>
  <c r="G1311" i="42"/>
  <c r="H1314" i="43" s="1"/>
  <c r="G1349" i="42"/>
  <c r="H1352" i="43" s="1"/>
  <c r="G1362" i="42"/>
  <c r="H1365" i="43" s="1"/>
  <c r="G1387" i="42"/>
  <c r="H1390" i="43" s="1"/>
  <c r="G1438" i="42"/>
  <c r="H1441" i="43" s="1"/>
  <c r="G1451" i="42"/>
  <c r="H1454" i="43" s="1"/>
  <c r="G1476" i="42"/>
  <c r="H1479" i="43" s="1"/>
  <c r="G1528" i="42"/>
  <c r="H1531" i="43" s="1"/>
  <c r="G1620" i="42"/>
  <c r="H1623" i="43" s="1"/>
  <c r="G823" i="42"/>
  <c r="H824" i="43" s="1"/>
  <c r="G836" i="42"/>
  <c r="H837" i="43" s="1"/>
  <c r="G861" i="42"/>
  <c r="H862" i="43" s="1"/>
  <c r="G874" i="42"/>
  <c r="H875" i="43" s="1"/>
  <c r="G912" i="42"/>
  <c r="H913" i="43" s="1"/>
  <c r="G950" i="42"/>
  <c r="H952" i="43" s="1"/>
  <c r="G963" i="42"/>
  <c r="H965" i="43" s="1"/>
  <c r="G988" i="42"/>
  <c r="G1001" i="42"/>
  <c r="G1039" i="42"/>
  <c r="G1052" i="42"/>
  <c r="H1054" i="43" s="1"/>
  <c r="G1077" i="42"/>
  <c r="G1090" i="42"/>
  <c r="H1092" i="43" s="1"/>
  <c r="G1128" i="42"/>
  <c r="H1130" i="43" s="1"/>
  <c r="G1166" i="42"/>
  <c r="H1168" i="43" s="1"/>
  <c r="G802" i="42"/>
  <c r="H803" i="43" s="1"/>
  <c r="G1184" i="42"/>
  <c r="H1186" i="43" s="1"/>
  <c r="G1235" i="42"/>
  <c r="H1237" i="43" s="1"/>
  <c r="G824" i="42"/>
  <c r="H825" i="43" s="1"/>
  <c r="G837" i="42"/>
  <c r="H838" i="43" s="1"/>
  <c r="G862" i="42"/>
  <c r="H863" i="43" s="1"/>
  <c r="G875" i="42"/>
  <c r="H876" i="43" s="1"/>
  <c r="G913" i="42"/>
  <c r="H914" i="43" s="1"/>
  <c r="G926" i="42"/>
  <c r="H928" i="43" s="1"/>
  <c r="G951" i="42"/>
  <c r="H953" i="43" s="1"/>
  <c r="G964" i="42"/>
  <c r="H966" i="43" s="1"/>
  <c r="G1002" i="42"/>
  <c r="G1040" i="42"/>
  <c r="G1053" i="42"/>
  <c r="H1055" i="43" s="1"/>
  <c r="G1078" i="42"/>
  <c r="G1091" i="42"/>
  <c r="G1129" i="42"/>
  <c r="H1131" i="43" s="1"/>
  <c r="G1142" i="42"/>
  <c r="H1144" i="43" s="1"/>
  <c r="G1167" i="42"/>
  <c r="H1169" i="43" s="1"/>
  <c r="G803" i="42"/>
  <c r="H804" i="43" s="1"/>
  <c r="G1185" i="42"/>
  <c r="H1187" i="43" s="1"/>
  <c r="G1236" i="42"/>
  <c r="H1238" i="43" s="1"/>
  <c r="G825" i="42"/>
  <c r="H826" i="43" s="1"/>
  <c r="G838" i="42"/>
  <c r="H839" i="43" s="1"/>
  <c r="G876" i="42"/>
  <c r="H877" i="43" s="1"/>
  <c r="G914" i="42"/>
  <c r="H915" i="43" s="1"/>
  <c r="G927" i="42"/>
  <c r="H929" i="43" s="1"/>
  <c r="G952" i="42"/>
  <c r="H954" i="43" s="1"/>
  <c r="G965" i="42"/>
  <c r="G1003" i="42"/>
  <c r="G1016" i="42"/>
  <c r="G1041" i="42"/>
  <c r="G1054" i="42"/>
  <c r="H1056" i="43" s="1"/>
  <c r="G1092" i="42"/>
  <c r="G1130" i="42"/>
  <c r="H1132" i="43" s="1"/>
  <c r="G1143" i="42"/>
  <c r="H1145" i="43" s="1"/>
  <c r="G1168" i="42"/>
  <c r="H1170" i="43" s="1"/>
  <c r="G804" i="42"/>
  <c r="H805" i="43" s="1"/>
  <c r="G1186" i="42"/>
  <c r="H1188" i="43" s="1"/>
  <c r="G1237" i="42"/>
  <c r="H1239" i="43" s="1"/>
  <c r="G826" i="42"/>
  <c r="H827" i="43" s="1"/>
  <c r="G839" i="42"/>
  <c r="H840" i="43" s="1"/>
  <c r="G877" i="42"/>
  <c r="H878" i="43" s="1"/>
  <c r="G890" i="42"/>
  <c r="H891" i="43" s="1"/>
  <c r="G915" i="42"/>
  <c r="H916" i="43" s="1"/>
  <c r="G928" i="42"/>
  <c r="H930" i="43" s="1"/>
  <c r="G966" i="42"/>
  <c r="G1004" i="42"/>
  <c r="G1017" i="42"/>
  <c r="G1042" i="42"/>
  <c r="G1055" i="42"/>
  <c r="G1093" i="42"/>
  <c r="G1106" i="42"/>
  <c r="H1108" i="43" s="1"/>
  <c r="G1131" i="42"/>
  <c r="H1133" i="43" s="1"/>
  <c r="G1144" i="42"/>
  <c r="H1146" i="43" s="1"/>
  <c r="G805" i="42"/>
  <c r="H806" i="43" s="1"/>
  <c r="G1187" i="42"/>
  <c r="H1189" i="43" s="1"/>
  <c r="G1238" i="42"/>
  <c r="H1240" i="43" s="1"/>
  <c r="G1289" i="42"/>
  <c r="H1291" i="43" s="1"/>
  <c r="G841" i="42"/>
  <c r="H842" i="43" s="1"/>
  <c r="G854" i="42"/>
  <c r="H855" i="43" s="1"/>
  <c r="G879" i="42"/>
  <c r="H880" i="43" s="1"/>
  <c r="G892" i="42"/>
  <c r="H893" i="43" s="1"/>
  <c r="G930" i="42"/>
  <c r="H932" i="43" s="1"/>
  <c r="G968" i="42"/>
  <c r="G981" i="42"/>
  <c r="H983" i="43" s="1"/>
  <c r="G1006" i="42"/>
  <c r="G1019" i="42"/>
  <c r="G1057" i="42"/>
  <c r="G1070" i="42"/>
  <c r="H1072" i="43" s="1"/>
  <c r="G1095" i="42"/>
  <c r="G1108" i="42"/>
  <c r="H1110" i="43" s="1"/>
  <c r="G1146" i="42"/>
  <c r="H1148" i="43" s="1"/>
  <c r="G807" i="42"/>
  <c r="H808" i="43" s="1"/>
  <c r="G1330" i="42"/>
  <c r="H1333" i="43" s="1"/>
  <c r="G1343" i="42"/>
  <c r="H1346" i="43" s="1"/>
  <c r="G1385" i="42"/>
  <c r="H1388" i="43" s="1"/>
  <c r="G1440" i="42"/>
  <c r="H1443" i="43" s="1"/>
  <c r="G1454" i="42"/>
  <c r="H1457" i="43" s="1"/>
  <c r="G1508" i="42"/>
  <c r="H1511" i="43" s="1"/>
  <c r="G1549" i="42"/>
  <c r="H1552" i="43" s="1"/>
  <c r="G1695" i="42"/>
  <c r="H1698" i="43" s="1"/>
  <c r="G1710" i="42"/>
  <c r="H1713" i="43" s="1"/>
  <c r="G1749" i="42"/>
  <c r="H1752" i="43" s="1"/>
  <c r="G1762" i="42"/>
  <c r="H1765" i="43" s="1"/>
  <c r="G1801" i="42"/>
  <c r="H1804" i="43" s="1"/>
  <c r="G1840" i="42"/>
  <c r="H1843" i="43" s="1"/>
  <c r="G1853" i="42"/>
  <c r="H1856" i="43" s="1"/>
  <c r="G1892" i="42"/>
  <c r="H1895" i="43" s="1"/>
  <c r="G1932" i="42"/>
  <c r="H1935" i="43" s="1"/>
  <c r="G2547" i="42"/>
  <c r="H2553" i="43" s="1"/>
  <c r="G2587" i="42"/>
  <c r="H2593" i="43" s="1"/>
  <c r="G2600" i="42"/>
  <c r="H2606" i="43" s="1"/>
  <c r="G2678" i="42"/>
  <c r="H2684" i="43" s="1"/>
  <c r="G2693" i="42"/>
  <c r="H2699" i="43" s="1"/>
  <c r="G2732" i="42"/>
  <c r="H2738" i="43" s="1"/>
  <c r="G2745" i="42"/>
  <c r="H2751" i="43" s="1"/>
  <c r="G2787" i="42"/>
  <c r="H2793" i="43" s="1"/>
  <c r="G2800" i="42"/>
  <c r="H2806" i="43" s="1"/>
  <c r="G2858" i="42"/>
  <c r="H2864" i="43" s="1"/>
  <c r="G2918" i="42"/>
  <c r="H2924" i="43" s="1"/>
  <c r="G2931" i="42"/>
  <c r="H2937" i="43" s="1"/>
  <c r="G2971" i="42"/>
  <c r="H2977" i="43" s="1"/>
  <c r="G1331" i="42"/>
  <c r="H1334" i="43" s="1"/>
  <c r="G1344" i="42"/>
  <c r="H1347" i="43" s="1"/>
  <c r="G1441" i="42"/>
  <c r="H1444" i="43" s="1"/>
  <c r="G1455" i="42"/>
  <c r="H1458" i="43" s="1"/>
  <c r="G1509" i="42"/>
  <c r="H1512" i="43" s="1"/>
  <c r="G1550" i="42"/>
  <c r="H1553" i="43" s="1"/>
  <c r="G1617" i="42"/>
  <c r="H1620" i="43" s="1"/>
  <c r="G1697" i="42"/>
  <c r="H1700" i="43" s="1"/>
  <c r="G1711" i="42"/>
  <c r="H1714" i="43" s="1"/>
  <c r="G1750" i="42"/>
  <c r="H1753" i="43" s="1"/>
  <c r="G1763" i="42"/>
  <c r="H1766" i="43" s="1"/>
  <c r="G1802" i="42"/>
  <c r="H1805" i="43" s="1"/>
  <c r="G1841" i="42"/>
  <c r="H1844" i="43" s="1"/>
  <c r="G1854" i="42"/>
  <c r="H1857" i="43" s="1"/>
  <c r="G1893" i="42"/>
  <c r="H1896" i="43" s="1"/>
  <c r="G1906" i="42"/>
  <c r="H1909" i="43" s="1"/>
  <c r="G2548" i="42"/>
  <c r="H2554" i="43" s="1"/>
  <c r="G2562" i="42"/>
  <c r="H2568" i="43" s="1"/>
  <c r="G2588" i="42"/>
  <c r="H2594" i="43" s="1"/>
  <c r="G2601" i="42"/>
  <c r="H2607" i="43" s="1"/>
  <c r="G2680" i="42"/>
  <c r="H2686" i="43" s="1"/>
  <c r="G2694" i="42"/>
  <c r="H2700" i="43" s="1"/>
  <c r="G2733" i="42"/>
  <c r="H2739" i="43" s="1"/>
  <c r="G2746" i="42"/>
  <c r="H2752" i="43" s="1"/>
  <c r="G2788" i="42"/>
  <c r="H2794" i="43" s="1"/>
  <c r="G2801" i="42"/>
  <c r="H2807" i="43" s="1"/>
  <c r="G2859" i="42"/>
  <c r="H2865" i="43" s="1"/>
  <c r="G2892" i="42"/>
  <c r="H2898" i="43" s="1"/>
  <c r="G2932" i="42"/>
  <c r="H2938" i="43" s="1"/>
  <c r="G2946" i="42"/>
  <c r="H2952" i="43" s="1"/>
  <c r="G2972" i="42"/>
  <c r="H2978" i="43" s="1"/>
  <c r="G1855" i="42"/>
  <c r="H1858" i="43" s="1"/>
  <c r="G1907" i="42"/>
  <c r="H1910" i="43" s="1"/>
  <c r="G2549" i="42"/>
  <c r="H2555" i="43" s="1"/>
  <c r="G2635" i="42"/>
  <c r="H2641" i="43" s="1"/>
  <c r="G2695" i="42"/>
  <c r="H2701" i="43" s="1"/>
  <c r="G2734" i="42"/>
  <c r="H2740" i="43" s="1"/>
  <c r="G2802" i="42"/>
  <c r="H2808" i="43" s="1"/>
  <c r="G2860" i="42"/>
  <c r="H2866" i="43" s="1"/>
  <c r="G2947" i="42"/>
  <c r="H2953" i="43" s="1"/>
  <c r="G2636" i="42"/>
  <c r="H2642" i="43" s="1"/>
  <c r="G2696" i="42"/>
  <c r="H2702" i="43" s="1"/>
  <c r="G2748" i="42"/>
  <c r="H2754" i="43" s="1"/>
  <c r="G2803" i="42"/>
  <c r="H2809" i="43" s="1"/>
  <c r="G2894" i="42"/>
  <c r="H2900" i="43" s="1"/>
  <c r="G2934" i="42"/>
  <c r="H2940" i="43" s="1"/>
  <c r="G1109" i="42"/>
  <c r="H1111" i="43" s="1"/>
  <c r="G1147" i="42"/>
  <c r="H1149" i="43" s="1"/>
  <c r="G1160" i="42"/>
  <c r="H1162" i="43" s="1"/>
  <c r="G808" i="42"/>
  <c r="H809" i="43" s="1"/>
  <c r="G1291" i="42"/>
  <c r="H1293" i="43" s="1"/>
  <c r="G1347" i="42"/>
  <c r="H1350" i="43" s="1"/>
  <c r="G1364" i="42"/>
  <c r="H1367" i="43" s="1"/>
  <c r="G1458" i="42"/>
  <c r="H1461" i="43" s="1"/>
  <c r="G1526" i="42"/>
  <c r="H1529" i="43" s="1"/>
  <c r="G1673" i="42"/>
  <c r="H1676" i="43" s="1"/>
  <c r="G1714" i="42"/>
  <c r="H1717" i="43" s="1"/>
  <c r="G1857" i="42"/>
  <c r="H1860" i="43" s="1"/>
  <c r="G1896" i="42"/>
  <c r="H1899" i="43" s="1"/>
  <c r="G2566" i="42"/>
  <c r="H2572" i="43" s="1"/>
  <c r="G2637" i="42"/>
  <c r="H2643" i="43" s="1"/>
  <c r="G2697" i="42"/>
  <c r="H2703" i="43" s="1"/>
  <c r="G2749" i="42"/>
  <c r="H2755" i="43" s="1"/>
  <c r="G2818" i="42"/>
  <c r="H2824" i="43" s="1"/>
  <c r="G2862" i="42"/>
  <c r="H2868" i="43" s="1"/>
  <c r="G2936" i="42"/>
  <c r="H2942" i="43" s="1"/>
  <c r="G1018" i="42"/>
  <c r="G1056" i="42"/>
  <c r="G1332" i="42"/>
  <c r="H1335" i="43" s="1"/>
  <c r="G1345" i="42"/>
  <c r="H1348" i="43" s="1"/>
  <c r="G1415" i="42"/>
  <c r="H1418" i="43" s="1"/>
  <c r="G1456" i="42"/>
  <c r="H1459" i="43" s="1"/>
  <c r="G1469" i="42"/>
  <c r="H1472" i="43" s="1"/>
  <c r="G1510" i="42"/>
  <c r="H1513" i="43" s="1"/>
  <c r="G1524" i="42"/>
  <c r="H1527" i="43" s="1"/>
  <c r="G1618" i="42"/>
  <c r="H1621" i="43" s="1"/>
  <c r="G1671" i="42"/>
  <c r="H1674" i="43" s="1"/>
  <c r="G1698" i="42"/>
  <c r="H1701" i="43" s="1"/>
  <c r="G1712" i="42"/>
  <c r="H1715" i="43" s="1"/>
  <c r="G1751" i="42"/>
  <c r="H1754" i="43" s="1"/>
  <c r="G1764" i="42"/>
  <c r="H1767" i="43" s="1"/>
  <c r="G1803" i="42"/>
  <c r="H1806" i="43" s="1"/>
  <c r="G1842" i="42"/>
  <c r="H1845" i="43" s="1"/>
  <c r="G1894" i="42"/>
  <c r="H1897" i="43" s="1"/>
  <c r="G2563" i="42"/>
  <c r="H2569" i="43" s="1"/>
  <c r="G2602" i="42"/>
  <c r="H2608" i="43" s="1"/>
  <c r="G2708" i="42"/>
  <c r="H2714" i="43" s="1"/>
  <c r="G2747" i="42"/>
  <c r="H2753" i="43" s="1"/>
  <c r="G2789" i="42"/>
  <c r="H2795" i="43" s="1"/>
  <c r="G2893" i="42"/>
  <c r="H2899" i="43" s="1"/>
  <c r="G2933" i="42"/>
  <c r="H2939" i="43" s="1"/>
  <c r="G2861" i="42"/>
  <c r="H2867" i="43" s="1"/>
  <c r="G1239" i="42"/>
  <c r="H1241" i="43" s="1"/>
  <c r="G1417" i="42"/>
  <c r="H1420" i="43" s="1"/>
  <c r="G1471" i="42"/>
  <c r="H1474" i="43" s="1"/>
  <c r="G1622" i="42"/>
  <c r="H1625" i="43" s="1"/>
  <c r="G1805" i="42"/>
  <c r="H1808" i="43" s="1"/>
  <c r="G1909" i="42"/>
  <c r="H1912" i="43" s="1"/>
  <c r="G2551" i="42"/>
  <c r="H2557" i="43" s="1"/>
  <c r="G2605" i="42"/>
  <c r="H2611" i="43" s="1"/>
  <c r="G2710" i="42"/>
  <c r="H2716" i="43" s="1"/>
  <c r="G2764" i="42"/>
  <c r="H2770" i="43" s="1"/>
  <c r="G2804" i="42"/>
  <c r="H2810" i="43" s="1"/>
  <c r="G2895" i="42"/>
  <c r="H2901" i="43" s="1"/>
  <c r="G2950" i="42"/>
  <c r="H2956" i="43" s="1"/>
  <c r="G1071" i="42"/>
  <c r="H1073" i="43" s="1"/>
  <c r="G1107" i="42"/>
  <c r="H1109" i="43" s="1"/>
  <c r="G1145" i="42"/>
  <c r="H1147" i="43" s="1"/>
  <c r="G806" i="42"/>
  <c r="H807" i="43" s="1"/>
  <c r="G1290" i="42"/>
  <c r="H1292" i="43" s="1"/>
  <c r="G1333" i="42"/>
  <c r="H1336" i="43" s="1"/>
  <c r="G1346" i="42"/>
  <c r="H1349" i="43" s="1"/>
  <c r="G1363" i="42"/>
  <c r="H1366" i="43" s="1"/>
  <c r="G1416" i="42"/>
  <c r="H1419" i="43" s="1"/>
  <c r="G1457" i="42"/>
  <c r="H1460" i="43" s="1"/>
  <c r="G1470" i="42"/>
  <c r="H1473" i="43" s="1"/>
  <c r="G1511" i="42"/>
  <c r="H1514" i="43" s="1"/>
  <c r="G1525" i="42"/>
  <c r="H1528" i="43" s="1"/>
  <c r="G1621" i="42"/>
  <c r="H1624" i="43" s="1"/>
  <c r="G1672" i="42"/>
  <c r="H1675" i="43" s="1"/>
  <c r="G1713" i="42"/>
  <c r="H1716" i="43" s="1"/>
  <c r="G1752" i="42"/>
  <c r="H1755" i="43" s="1"/>
  <c r="G1765" i="42"/>
  <c r="H1768" i="43" s="1"/>
  <c r="G1804" i="42"/>
  <c r="H1807" i="43" s="1"/>
  <c r="G1856" i="42"/>
  <c r="H1859" i="43" s="1"/>
  <c r="G1895" i="42"/>
  <c r="H1898" i="43" s="1"/>
  <c r="G1908" i="42"/>
  <c r="H1911" i="43" s="1"/>
  <c r="G2550" i="42"/>
  <c r="H2556" i="43" s="1"/>
  <c r="G2564" i="42"/>
  <c r="H2570" i="43" s="1"/>
  <c r="G2604" i="42"/>
  <c r="H2610" i="43" s="1"/>
  <c r="G2709" i="42"/>
  <c r="H2715" i="43" s="1"/>
  <c r="G2790" i="42"/>
  <c r="H2796" i="43" s="1"/>
  <c r="G2949" i="42"/>
  <c r="H2955" i="43" s="1"/>
  <c r="G1124" i="42"/>
  <c r="H1126" i="43" s="1"/>
  <c r="G1512" i="42"/>
  <c r="H1515" i="43" s="1"/>
  <c r="G1766" i="42"/>
  <c r="H1769" i="43" s="1"/>
  <c r="G1870" i="42"/>
  <c r="H1873" i="43" s="1"/>
  <c r="G891" i="42"/>
  <c r="H892" i="43" s="1"/>
  <c r="G929" i="42"/>
  <c r="H931" i="43" s="1"/>
  <c r="G980" i="42"/>
  <c r="H982" i="43" s="1"/>
  <c r="G1020" i="42"/>
  <c r="G893" i="42"/>
  <c r="H894" i="43" s="1"/>
  <c r="G908" i="42"/>
  <c r="H909" i="43" s="1"/>
  <c r="G931" i="42"/>
  <c r="H933" i="43" s="1"/>
  <c r="G944" i="42"/>
  <c r="H946" i="43" s="1"/>
  <c r="G967" i="42"/>
  <c r="G982" i="42"/>
  <c r="H984" i="43" s="1"/>
  <c r="G998" i="42"/>
  <c r="H1000" i="43" s="1"/>
  <c r="G1021" i="42"/>
  <c r="G1035" i="42"/>
  <c r="H1037" i="43" s="1"/>
  <c r="G1059" i="42"/>
  <c r="G1073" i="42"/>
  <c r="G1112" i="42"/>
  <c r="H1114" i="43" s="1"/>
  <c r="G1150" i="42"/>
  <c r="H1152" i="43" s="1"/>
  <c r="G1163" i="42"/>
  <c r="H1165" i="43" s="1"/>
  <c r="G1181" i="42"/>
  <c r="H1183" i="43" s="1"/>
  <c r="G1242" i="42"/>
  <c r="H1244" i="43" s="1"/>
  <c r="G1294" i="42"/>
  <c r="H1296" i="43" s="1"/>
  <c r="G1312" i="42"/>
  <c r="H1315" i="43" s="1"/>
  <c r="G1325" i="42"/>
  <c r="H1328" i="43" s="1"/>
  <c r="G1367" i="42"/>
  <c r="H1370" i="43" s="1"/>
  <c r="G1380" i="42"/>
  <c r="H1383" i="43" s="1"/>
  <c r="G1420" i="42"/>
  <c r="H1423" i="43" s="1"/>
  <c r="G1433" i="42"/>
  <c r="H1436" i="43" s="1"/>
  <c r="G1474" i="42"/>
  <c r="H1477" i="43" s="1"/>
  <c r="G1531" i="42"/>
  <c r="H1534" i="43" s="1"/>
  <c r="G1544" i="42"/>
  <c r="H1547" i="43" s="1"/>
  <c r="G1625" i="42"/>
  <c r="H1628" i="43" s="1"/>
  <c r="G1676" i="42"/>
  <c r="H1679" i="43" s="1"/>
  <c r="G1690" i="42"/>
  <c r="H1693" i="43" s="1"/>
  <c r="G1769" i="42"/>
  <c r="H1772" i="43" s="1"/>
  <c r="G1834" i="42"/>
  <c r="H1837" i="43" s="1"/>
  <c r="G1860" i="42"/>
  <c r="H1863" i="43" s="1"/>
  <c r="G1873" i="42"/>
  <c r="H1876" i="43" s="1"/>
  <c r="G1913" i="42"/>
  <c r="H1916" i="43" s="1"/>
  <c r="G1927" i="42"/>
  <c r="H1930" i="43" s="1"/>
  <c r="G2569" i="42"/>
  <c r="H2575" i="43" s="1"/>
  <c r="G2582" i="42"/>
  <c r="H2588" i="43" s="1"/>
  <c r="G2640" i="42"/>
  <c r="H2646" i="43" s="1"/>
  <c r="G2673" i="42"/>
  <c r="H2679" i="43" s="1"/>
  <c r="G2713" i="42"/>
  <c r="H2719" i="43" s="1"/>
  <c r="G2726" i="42"/>
  <c r="H2732" i="43" s="1"/>
  <c r="G2752" i="42"/>
  <c r="H2758" i="43" s="1"/>
  <c r="G2767" i="42"/>
  <c r="H2773" i="43" s="1"/>
  <c r="G2807" i="42"/>
  <c r="H2813" i="43" s="1"/>
  <c r="G2822" i="42"/>
  <c r="H2828" i="43" s="1"/>
  <c r="G2899" i="42"/>
  <c r="H2905" i="43" s="1"/>
  <c r="G2913" i="42"/>
  <c r="H2919" i="43" s="1"/>
  <c r="G2953" i="42"/>
  <c r="H2959" i="43" s="1"/>
  <c r="G2966" i="42"/>
  <c r="H2972" i="43" s="1"/>
  <c r="G932" i="42"/>
  <c r="H934" i="43" s="1"/>
  <c r="G945" i="42"/>
  <c r="H947" i="43" s="1"/>
  <c r="G969" i="42"/>
  <c r="G983" i="42"/>
  <c r="G1005" i="42"/>
  <c r="G1022" i="42"/>
  <c r="G1060" i="42"/>
  <c r="G1074" i="42"/>
  <c r="G1188" i="42"/>
  <c r="H1190" i="43" s="1"/>
  <c r="G1243" i="42"/>
  <c r="H1245" i="43" s="1"/>
  <c r="G1295" i="42"/>
  <c r="H1297" i="43" s="1"/>
  <c r="G1313" i="42"/>
  <c r="H1316" i="43" s="1"/>
  <c r="G840" i="42"/>
  <c r="H841" i="43" s="1"/>
  <c r="G855" i="42"/>
  <c r="H856" i="43" s="1"/>
  <c r="G878" i="42"/>
  <c r="H879" i="43" s="1"/>
  <c r="G894" i="42"/>
  <c r="H895" i="43" s="1"/>
  <c r="G909" i="42"/>
  <c r="H910" i="43" s="1"/>
  <c r="G1036" i="42"/>
  <c r="H1038" i="43" s="1"/>
  <c r="G1072" i="42"/>
  <c r="H1074" i="43" s="1"/>
  <c r="G1189" i="42"/>
  <c r="H1191" i="43" s="1"/>
  <c r="G1366" i="42"/>
  <c r="H1369" i="43" s="1"/>
  <c r="G1381" i="42"/>
  <c r="H1384" i="43" s="1"/>
  <c r="G1548" i="42"/>
  <c r="H1551" i="43" s="1"/>
  <c r="G1623" i="42"/>
  <c r="H1626" i="43" s="1"/>
  <c r="G1679" i="42"/>
  <c r="H1682" i="43" s="1"/>
  <c r="G1694" i="42"/>
  <c r="H1697" i="43" s="1"/>
  <c r="G1839" i="42"/>
  <c r="H1842" i="43" s="1"/>
  <c r="G1877" i="42"/>
  <c r="H1880" i="43" s="1"/>
  <c r="G1890" i="42"/>
  <c r="H1893" i="43" s="1"/>
  <c r="G1914" i="42"/>
  <c r="H1917" i="43" s="1"/>
  <c r="G1929" i="42"/>
  <c r="H1932" i="43" s="1"/>
  <c r="G2545" i="42"/>
  <c r="H2551" i="43" s="1"/>
  <c r="G2570" i="42"/>
  <c r="H2576" i="43" s="1"/>
  <c r="G2584" i="42"/>
  <c r="H2590" i="43" s="1"/>
  <c r="G2599" i="42"/>
  <c r="H2605" i="43" s="1"/>
  <c r="G2641" i="42"/>
  <c r="H2647" i="43" s="1"/>
  <c r="G2675" i="42"/>
  <c r="H2681" i="43" s="1"/>
  <c r="G2691" i="42"/>
  <c r="H2697" i="43" s="1"/>
  <c r="G2714" i="42"/>
  <c r="H2720" i="43" s="1"/>
  <c r="G2728" i="42"/>
  <c r="H2734" i="43" s="1"/>
  <c r="G2750" i="42"/>
  <c r="H2756" i="43" s="1"/>
  <c r="G2768" i="42"/>
  <c r="H2774" i="43" s="1"/>
  <c r="G2782" i="42"/>
  <c r="H2788" i="43" s="1"/>
  <c r="G2805" i="42"/>
  <c r="H2811" i="43" s="1"/>
  <c r="G2823" i="42"/>
  <c r="H2829" i="43" s="1"/>
  <c r="G2854" i="42"/>
  <c r="H2860" i="43" s="1"/>
  <c r="G2896" i="42"/>
  <c r="H2902" i="43" s="1"/>
  <c r="G2912" i="42"/>
  <c r="H2918" i="43" s="1"/>
  <c r="G2951" i="42"/>
  <c r="H2957" i="43" s="1"/>
  <c r="G2965" i="42"/>
  <c r="H2971" i="43" s="1"/>
  <c r="G1744" i="42"/>
  <c r="H1747" i="43" s="1"/>
  <c r="G1878" i="42"/>
  <c r="H1881" i="43" s="1"/>
  <c r="G1930" i="42"/>
  <c r="H1933" i="43" s="1"/>
  <c r="G2585" i="42"/>
  <c r="H2591" i="43" s="1"/>
  <c r="G2606" i="42"/>
  <c r="H2612" i="43" s="1"/>
  <c r="G2676" i="42"/>
  <c r="H2682" i="43" s="1"/>
  <c r="G2698" i="42"/>
  <c r="H2704" i="43" s="1"/>
  <c r="G2729" i="42"/>
  <c r="H2735" i="43" s="1"/>
  <c r="G2751" i="42"/>
  <c r="H2757" i="43" s="1"/>
  <c r="G2784" i="42"/>
  <c r="H2790" i="43" s="1"/>
  <c r="G2806" i="42"/>
  <c r="H2812" i="43" s="1"/>
  <c r="G2855" i="42"/>
  <c r="H2861" i="43" s="1"/>
  <c r="G2898" i="42"/>
  <c r="H2904" i="43" s="1"/>
  <c r="G2928" i="42"/>
  <c r="H2934" i="43" s="1"/>
  <c r="G2952" i="42"/>
  <c r="H2958" i="43" s="1"/>
  <c r="G2967" i="42"/>
  <c r="H2973" i="43" s="1"/>
  <c r="G896" i="42"/>
  <c r="H897" i="43" s="1"/>
  <c r="G1149" i="42"/>
  <c r="H1151" i="43" s="1"/>
  <c r="G1293" i="42"/>
  <c r="H1295" i="43" s="1"/>
  <c r="G1329" i="42"/>
  <c r="H1332" i="43" s="1"/>
  <c r="G1748" i="42"/>
  <c r="H1751" i="43" s="1"/>
  <c r="G1799" i="42"/>
  <c r="H1802" i="43" s="1"/>
  <c r="G1452" i="42"/>
  <c r="H1455" i="43" s="1"/>
  <c r="G1800" i="42"/>
  <c r="H1803" i="43" s="1"/>
  <c r="G916" i="42"/>
  <c r="H917" i="43" s="1"/>
  <c r="G1161" i="42"/>
  <c r="H1163" i="43" s="1"/>
  <c r="G1307" i="42"/>
  <c r="H1310" i="43" s="1"/>
  <c r="G1326" i="42"/>
  <c r="H1329" i="43" s="1"/>
  <c r="G1350" i="42"/>
  <c r="H1353" i="43" s="1"/>
  <c r="G1368" i="42"/>
  <c r="H1371" i="43" s="1"/>
  <c r="G1382" i="42"/>
  <c r="H1385" i="43" s="1"/>
  <c r="G1624" i="42"/>
  <c r="H1627" i="43" s="1"/>
  <c r="G1767" i="42"/>
  <c r="H1770" i="43" s="1"/>
  <c r="G1891" i="42"/>
  <c r="H1894" i="43" s="1"/>
  <c r="G2546" i="42"/>
  <c r="H2552" i="43" s="1"/>
  <c r="G2642" i="42"/>
  <c r="H2648" i="43" s="1"/>
  <c r="G2715" i="42"/>
  <c r="H2721" i="43" s="1"/>
  <c r="G2769" i="42"/>
  <c r="H2775" i="43" s="1"/>
  <c r="G2824" i="42"/>
  <c r="H2830" i="43" s="1"/>
  <c r="G2914" i="42"/>
  <c r="H2920" i="43" s="1"/>
  <c r="G2826" i="42"/>
  <c r="H2832" i="43" s="1"/>
  <c r="G2969" i="42"/>
  <c r="H2975" i="43" s="1"/>
  <c r="G1434" i="42"/>
  <c r="H1437" i="43" s="1"/>
  <c r="G1473" i="42"/>
  <c r="H1476" i="43" s="1"/>
  <c r="G1162" i="42"/>
  <c r="H1164" i="43" s="1"/>
  <c r="G1308" i="42"/>
  <c r="H1311" i="43" s="1"/>
  <c r="G1327" i="42"/>
  <c r="H1330" i="43" s="1"/>
  <c r="G1351" i="42"/>
  <c r="H1354" i="43" s="1"/>
  <c r="G1369" i="42"/>
  <c r="H1372" i="43" s="1"/>
  <c r="G1383" i="42"/>
  <c r="H1386" i="43" s="1"/>
  <c r="G1745" i="42"/>
  <c r="H1748" i="43" s="1"/>
  <c r="G1768" i="42"/>
  <c r="H1771" i="43" s="1"/>
  <c r="G1931" i="42"/>
  <c r="H1934" i="43" s="1"/>
  <c r="G2586" i="42"/>
  <c r="H2592" i="43" s="1"/>
  <c r="G2677" i="42"/>
  <c r="H2683" i="43" s="1"/>
  <c r="G2716" i="42"/>
  <c r="H2722" i="43" s="1"/>
  <c r="G2731" i="42"/>
  <c r="H2737" i="43" s="1"/>
  <c r="G2771" i="42"/>
  <c r="H2777" i="43" s="1"/>
  <c r="G2785" i="42"/>
  <c r="H2791" i="43" s="1"/>
  <c r="G2825" i="42"/>
  <c r="H2831" i="43" s="1"/>
  <c r="G2856" i="42"/>
  <c r="H2862" i="43" s="1"/>
  <c r="G2900" i="42"/>
  <c r="H2906" i="43" s="1"/>
  <c r="G2915" i="42"/>
  <c r="H2921" i="43" s="1"/>
  <c r="G2929" i="42"/>
  <c r="H2935" i="43" s="1"/>
  <c r="G2954" i="42"/>
  <c r="H2960" i="43" s="1"/>
  <c r="G2968" i="42"/>
  <c r="H2974" i="43" s="1"/>
  <c r="G2772" i="42"/>
  <c r="H2778" i="43" s="1"/>
  <c r="G2857" i="42"/>
  <c r="H2863" i="43" s="1"/>
  <c r="G2916" i="42"/>
  <c r="H2922" i="43" s="1"/>
  <c r="G2970" i="42"/>
  <c r="H2976" i="43" s="1"/>
  <c r="G1472" i="42"/>
  <c r="H1475" i="43" s="1"/>
  <c r="G895" i="42"/>
  <c r="H896" i="43" s="1"/>
  <c r="G984" i="42"/>
  <c r="G1058" i="42"/>
  <c r="G1148" i="42"/>
  <c r="H1150" i="43" s="1"/>
  <c r="G1292" i="42"/>
  <c r="H1294" i="43" s="1"/>
  <c r="G1314" i="42"/>
  <c r="H1317" i="43" s="1"/>
  <c r="G1328" i="42"/>
  <c r="H1331" i="43" s="1"/>
  <c r="G1384" i="42"/>
  <c r="H1387" i="43" s="1"/>
  <c r="G1746" i="42"/>
  <c r="H1749" i="43" s="1"/>
  <c r="G1770" i="42"/>
  <c r="H1773" i="43" s="1"/>
  <c r="G2786" i="42"/>
  <c r="H2792" i="43" s="1"/>
  <c r="G2930" i="42"/>
  <c r="H2936" i="43" s="1"/>
  <c r="G985" i="42"/>
  <c r="G1315" i="42"/>
  <c r="H1318" i="43" s="1"/>
  <c r="G2917" i="42"/>
  <c r="H2923" i="43" s="1"/>
  <c r="G1125" i="42"/>
  <c r="H1127" i="43" s="1"/>
  <c r="G1418" i="42"/>
  <c r="H1421" i="43" s="1"/>
  <c r="G880" i="42"/>
  <c r="H881" i="43" s="1"/>
  <c r="G970" i="42"/>
  <c r="G1034" i="42"/>
  <c r="H1036" i="43" s="1"/>
  <c r="G1132" i="42"/>
  <c r="H1134" i="43" s="1"/>
  <c r="G1419" i="42"/>
  <c r="H1422" i="43" s="1"/>
  <c r="G856" i="42"/>
  <c r="H857" i="43" s="1"/>
  <c r="G1110" i="42"/>
  <c r="H1112" i="43" s="1"/>
  <c r="G1240" i="42"/>
  <c r="H1242" i="43" s="1"/>
  <c r="G1421" i="42"/>
  <c r="H1424" i="43" s="1"/>
  <c r="G1435" i="42"/>
  <c r="H1438" i="43" s="1"/>
  <c r="G1453" i="42"/>
  <c r="H1456" i="43" s="1"/>
  <c r="G1477" i="42"/>
  <c r="H1480" i="43" s="1"/>
  <c r="G1542" i="42"/>
  <c r="H1545" i="43" s="1"/>
  <c r="G1806" i="42"/>
  <c r="H1809" i="43" s="1"/>
  <c r="G1241" i="42"/>
  <c r="H1243" i="43" s="1"/>
  <c r="G1422" i="42"/>
  <c r="H1425" i="43" s="1"/>
  <c r="G1436" i="42"/>
  <c r="H1439" i="43" s="1"/>
  <c r="G1459" i="42"/>
  <c r="H1462" i="43" s="1"/>
  <c r="G1529" i="42"/>
  <c r="H1532" i="43" s="1"/>
  <c r="G1543" i="42"/>
  <c r="H1546" i="43" s="1"/>
  <c r="G1674" i="42"/>
  <c r="H1677" i="43" s="1"/>
  <c r="G1871" i="42"/>
  <c r="H1874" i="43" s="1"/>
  <c r="G842" i="42"/>
  <c r="H843" i="43" s="1"/>
  <c r="G857" i="42"/>
  <c r="H858" i="43" s="1"/>
  <c r="G946" i="42"/>
  <c r="H948" i="43" s="1"/>
  <c r="G1111" i="42"/>
  <c r="H1113" i="43" s="1"/>
  <c r="G1506" i="42"/>
  <c r="H1509" i="43" s="1"/>
  <c r="G1532" i="42"/>
  <c r="H1535" i="43" s="1"/>
  <c r="G1910" i="42"/>
  <c r="H1913" i="43" s="1"/>
  <c r="G1928" i="42"/>
  <c r="H1931" i="43" s="1"/>
  <c r="G2638" i="42"/>
  <c r="H2644" i="43" s="1"/>
  <c r="G2744" i="42"/>
  <c r="H2750" i="43" s="1"/>
  <c r="G2820" i="42"/>
  <c r="H2826" i="43" s="1"/>
  <c r="G2639" i="42"/>
  <c r="H2645" i="43" s="1"/>
  <c r="G2911" i="42"/>
  <c r="H2917" i="43" s="1"/>
  <c r="G933" i="42"/>
  <c r="H935" i="43" s="1"/>
  <c r="G1708" i="42"/>
  <c r="H1711" i="43" s="1"/>
  <c r="G1872" i="42"/>
  <c r="H1875" i="43" s="1"/>
  <c r="G2598" i="42"/>
  <c r="H2604" i="43" s="1"/>
  <c r="G934" i="42"/>
  <c r="H936" i="43" s="1"/>
  <c r="G1715" i="42"/>
  <c r="H1718" i="43" s="1"/>
  <c r="G1875" i="42"/>
  <c r="H1878" i="43" s="1"/>
  <c r="G2580" i="42"/>
  <c r="H2586" i="43" s="1"/>
  <c r="G1835" i="42"/>
  <c r="H1838" i="43" s="1"/>
  <c r="G1876" i="42"/>
  <c r="H1879" i="43" s="1"/>
  <c r="G2711" i="42"/>
  <c r="H2717" i="43" s="1"/>
  <c r="G1693" i="42"/>
  <c r="H1696" i="43" s="1"/>
  <c r="G1859" i="42"/>
  <c r="H1862" i="43" s="1"/>
  <c r="G2583" i="42"/>
  <c r="H2589" i="43" s="1"/>
  <c r="G819" i="42"/>
  <c r="H820" i="43" s="1"/>
  <c r="G1546" i="42"/>
  <c r="H1549" i="43" s="1"/>
  <c r="G1924" i="42"/>
  <c r="H1927" i="43" s="1"/>
  <c r="G1547" i="42"/>
  <c r="H1550" i="43" s="1"/>
  <c r="G2819" i="42"/>
  <c r="H2825" i="43" s="1"/>
  <c r="G947" i="42"/>
  <c r="H949" i="43" s="1"/>
  <c r="G1507" i="42"/>
  <c r="H1510" i="43" s="1"/>
  <c r="G1911" i="42"/>
  <c r="H1914" i="43" s="1"/>
  <c r="G1691" i="42"/>
  <c r="H1694" i="43" s="1"/>
  <c r="G1852" i="42"/>
  <c r="H1855" i="43" s="1"/>
  <c r="G1675" i="42"/>
  <c r="H1678" i="43" s="1"/>
  <c r="G1716" i="42"/>
  <c r="H1719" i="43" s="1"/>
  <c r="G1858" i="42"/>
  <c r="H1861" i="43" s="1"/>
  <c r="G1837" i="42"/>
  <c r="H1840" i="43" s="1"/>
  <c r="G1365" i="42"/>
  <c r="H1368" i="43" s="1"/>
  <c r="G820" i="42"/>
  <c r="H821" i="43" s="1"/>
  <c r="G1926" i="42"/>
  <c r="H1929" i="43" s="1"/>
  <c r="G1513" i="42"/>
  <c r="H1516" i="43" s="1"/>
  <c r="G1888" i="42"/>
  <c r="H1891" i="43" s="1"/>
  <c r="G2964" i="42"/>
  <c r="H2970" i="43" s="1"/>
  <c r="G1889" i="42"/>
  <c r="H1892" i="43" s="1"/>
  <c r="G2727" i="42"/>
  <c r="H2733" i="43" s="1"/>
  <c r="G1692" i="42"/>
  <c r="H1695" i="43" s="1"/>
  <c r="G2581" i="42"/>
  <c r="H2587" i="43" s="1"/>
  <c r="G2567" i="42"/>
  <c r="H2573" i="43" s="1"/>
  <c r="G2712" i="42"/>
  <c r="H2718" i="43" s="1"/>
  <c r="G2674" i="42"/>
  <c r="H2680" i="43" s="1"/>
  <c r="G858" i="42"/>
  <c r="H859" i="43" s="1"/>
  <c r="G1439" i="42"/>
  <c r="H1442" i="43" s="1"/>
  <c r="G1677" i="42"/>
  <c r="H1680" i="43" s="1"/>
  <c r="G2766" i="42"/>
  <c r="H2772" i="43" s="1"/>
  <c r="G1094" i="42"/>
  <c r="G1379" i="42"/>
  <c r="H1382" i="43" s="1"/>
  <c r="G1678" i="42"/>
  <c r="H1681" i="43" s="1"/>
  <c r="G1838" i="42"/>
  <c r="H1841" i="43" s="1"/>
  <c r="G2568" i="42"/>
  <c r="H2574" i="43" s="1"/>
  <c r="G2690" i="42"/>
  <c r="H2696" i="43" s="1"/>
  <c r="G844" i="42"/>
  <c r="H845" i="43" s="1"/>
  <c r="G1423" i="42"/>
  <c r="H1426" i="43" s="1"/>
  <c r="G1545" i="42"/>
  <c r="H1548" i="43" s="1"/>
  <c r="G2544" i="42"/>
  <c r="H2550" i="43" s="1"/>
  <c r="G2765" i="42"/>
  <c r="H2771" i="43" s="1"/>
  <c r="G2672" i="42"/>
  <c r="H2678" i="43" s="1"/>
  <c r="G1530" i="42"/>
  <c r="H1533" i="43" s="1"/>
  <c r="G843" i="42"/>
  <c r="H844" i="43" s="1"/>
  <c r="G1096" i="42"/>
  <c r="G818" i="42"/>
  <c r="H819" i="43" s="1"/>
  <c r="G1023" i="42"/>
  <c r="H38" i="42"/>
  <c r="I38" i="42" s="1"/>
  <c r="J38" i="42" s="1"/>
  <c r="K38" i="42" s="1"/>
  <c r="L38" i="42" s="1"/>
  <c r="M38" i="42" s="1"/>
  <c r="H203" i="42"/>
  <c r="I203" i="42" s="1"/>
  <c r="J203" i="42" s="1"/>
  <c r="K203" i="42" s="1"/>
  <c r="L203" i="42" s="1"/>
  <c r="M203" i="42" s="1"/>
  <c r="H254" i="42"/>
  <c r="I254" i="42" s="1"/>
  <c r="J254" i="42" s="1"/>
  <c r="K254" i="42" s="1"/>
  <c r="L254" i="42" s="1"/>
  <c r="M254" i="42" s="1"/>
  <c r="H292" i="42"/>
  <c r="I292" i="42" s="1"/>
  <c r="J292" i="42" s="1"/>
  <c r="K292" i="42" s="1"/>
  <c r="L292" i="42" s="1"/>
  <c r="M292" i="42" s="1"/>
  <c r="H343" i="42"/>
  <c r="I343" i="42" s="1"/>
  <c r="J343" i="42" s="1"/>
  <c r="K343" i="42" s="1"/>
  <c r="L343" i="42" s="1"/>
  <c r="M343" i="42" s="1"/>
  <c r="H511" i="42"/>
  <c r="I511" i="42" s="1"/>
  <c r="J511" i="42" s="1"/>
  <c r="K511" i="42" s="1"/>
  <c r="L511" i="42" s="1"/>
  <c r="M511" i="42" s="1"/>
  <c r="H567" i="42"/>
  <c r="I567" i="42" s="1"/>
  <c r="J567" i="42" s="1"/>
  <c r="K567" i="42" s="1"/>
  <c r="L567" i="42" s="1"/>
  <c r="M567" i="42" s="1"/>
  <c r="H90" i="42"/>
  <c r="I90" i="42" s="1"/>
  <c r="J90" i="42" s="1"/>
  <c r="K90" i="42" s="1"/>
  <c r="L90" i="42" s="1"/>
  <c r="M90" i="42" s="1"/>
  <c r="H128" i="42"/>
  <c r="I128" i="42" s="1"/>
  <c r="J128" i="42" s="1"/>
  <c r="K128" i="42" s="1"/>
  <c r="L128" i="42" s="1"/>
  <c r="M128" i="42" s="1"/>
  <c r="H179" i="42"/>
  <c r="I179" i="42" s="1"/>
  <c r="J179" i="42" s="1"/>
  <c r="K179" i="42" s="1"/>
  <c r="L179" i="42" s="1"/>
  <c r="M179" i="42" s="1"/>
  <c r="H255" i="42"/>
  <c r="I255" i="42" s="1"/>
  <c r="J255" i="42" s="1"/>
  <c r="K255" i="42" s="1"/>
  <c r="L255" i="42" s="1"/>
  <c r="M255" i="42" s="1"/>
  <c r="H220" i="42"/>
  <c r="I220" i="42" s="1"/>
  <c r="J220" i="42" s="1"/>
  <c r="K220" i="42" s="1"/>
  <c r="L220" i="42" s="1"/>
  <c r="M220" i="42" s="1"/>
  <c r="H309" i="42"/>
  <c r="I309" i="42" s="1"/>
  <c r="J309" i="42" s="1"/>
  <c r="K309" i="42" s="1"/>
  <c r="L309" i="42" s="1"/>
  <c r="M309" i="42" s="1"/>
  <c r="H347" i="42"/>
  <c r="I347" i="42" s="1"/>
  <c r="J347" i="42" s="1"/>
  <c r="K347" i="42" s="1"/>
  <c r="L347" i="42" s="1"/>
  <c r="M347" i="42" s="1"/>
  <c r="H360" i="42"/>
  <c r="I360" i="42" s="1"/>
  <c r="J360" i="42" s="1"/>
  <c r="K360" i="42" s="1"/>
  <c r="L360" i="42" s="1"/>
  <c r="M360" i="42" s="1"/>
  <c r="I400" i="42"/>
  <c r="J400" i="42" s="1"/>
  <c r="K400" i="42" s="1"/>
  <c r="L400" i="42" s="1"/>
  <c r="M400" i="42" s="1"/>
  <c r="H602" i="42"/>
  <c r="I602" i="42" s="1"/>
  <c r="J602" i="42" s="1"/>
  <c r="K602" i="42" s="1"/>
  <c r="L602" i="42" s="1"/>
  <c r="M602" i="42" s="1"/>
  <c r="H107" i="42"/>
  <c r="I107" i="42" s="1"/>
  <c r="J107" i="42" s="1"/>
  <c r="K107" i="42" s="1"/>
  <c r="L107" i="42" s="1"/>
  <c r="M107" i="42" s="1"/>
  <c r="H145" i="42"/>
  <c r="I145" i="42" s="1"/>
  <c r="J145" i="42" s="1"/>
  <c r="K145" i="42" s="1"/>
  <c r="L145" i="42" s="1"/>
  <c r="M145" i="42" s="1"/>
  <c r="H183" i="42"/>
  <c r="I183" i="42" s="1"/>
  <c r="J183" i="42" s="1"/>
  <c r="K183" i="42" s="1"/>
  <c r="L183" i="42" s="1"/>
  <c r="M183" i="42" s="1"/>
  <c r="H221" i="42"/>
  <c r="I221" i="42" s="1"/>
  <c r="J221" i="42" s="1"/>
  <c r="K221" i="42" s="1"/>
  <c r="L221" i="42" s="1"/>
  <c r="M221" i="42" s="1"/>
  <c r="H348" i="42"/>
  <c r="I348" i="42" s="1"/>
  <c r="J348" i="42" s="1"/>
  <c r="K348" i="42" s="1"/>
  <c r="L348" i="42" s="1"/>
  <c r="M348" i="42" s="1"/>
  <c r="H491" i="42"/>
  <c r="I491" i="42" s="1"/>
  <c r="J491" i="42" s="1"/>
  <c r="K491" i="42" s="1"/>
  <c r="L491" i="42" s="1"/>
  <c r="M491" i="42" s="1"/>
  <c r="H529" i="42"/>
  <c r="I529" i="42" s="1"/>
  <c r="J529" i="42" s="1"/>
  <c r="K529" i="42" s="1"/>
  <c r="L529" i="42" s="1"/>
  <c r="M529" i="42" s="1"/>
  <c r="H19" i="42"/>
  <c r="I19" i="42" s="1"/>
  <c r="J19" i="42" s="1"/>
  <c r="K19" i="42" s="1"/>
  <c r="L19" i="42" s="1"/>
  <c r="M19" i="42" s="1"/>
  <c r="H57" i="42"/>
  <c r="I57" i="42" s="1"/>
  <c r="J57" i="42" s="1"/>
  <c r="K57" i="42" s="1"/>
  <c r="L57" i="42" s="1"/>
  <c r="M57" i="42" s="1"/>
  <c r="H108" i="42"/>
  <c r="I108" i="42" s="1"/>
  <c r="J108" i="42" s="1"/>
  <c r="K108" i="42" s="1"/>
  <c r="L108" i="42" s="1"/>
  <c r="M108" i="42" s="1"/>
  <c r="H133" i="42"/>
  <c r="I133" i="42" s="1"/>
  <c r="J133" i="42" s="1"/>
  <c r="K133" i="42" s="1"/>
  <c r="L133" i="42" s="1"/>
  <c r="M133" i="42" s="1"/>
  <c r="H235" i="42"/>
  <c r="I235" i="42" s="1"/>
  <c r="J235" i="42" s="1"/>
  <c r="K235" i="42" s="1"/>
  <c r="L235" i="42" s="1"/>
  <c r="M235" i="42" s="1"/>
  <c r="H349" i="42"/>
  <c r="I349" i="42" s="1"/>
  <c r="J349" i="42" s="1"/>
  <c r="K349" i="42" s="1"/>
  <c r="L349" i="42" s="1"/>
  <c r="M349" i="42" s="1"/>
  <c r="H604" i="42"/>
  <c r="I604" i="42" s="1"/>
  <c r="J604" i="42" s="1"/>
  <c r="K604" i="42" s="1"/>
  <c r="L604" i="42" s="1"/>
  <c r="M604" i="42" s="1"/>
  <c r="H2346" i="42"/>
  <c r="I2346" i="42" s="1"/>
  <c r="I2352" i="43" s="1"/>
  <c r="H71" i="42"/>
  <c r="I71" i="42" s="1"/>
  <c r="J71" i="42" s="1"/>
  <c r="K71" i="42" s="1"/>
  <c r="L71" i="42" s="1"/>
  <c r="M71" i="42" s="1"/>
  <c r="H185" i="42"/>
  <c r="I185" i="42" s="1"/>
  <c r="J185" i="42" s="1"/>
  <c r="K185" i="42" s="1"/>
  <c r="L185" i="42" s="1"/>
  <c r="M185" i="42" s="1"/>
  <c r="H531" i="42"/>
  <c r="I531" i="42" s="1"/>
  <c r="J531" i="42" s="1"/>
  <c r="K531" i="42" s="1"/>
  <c r="L531" i="42" s="1"/>
  <c r="M531" i="42" s="1"/>
  <c r="I2196" i="42"/>
  <c r="J2196" i="42" s="1"/>
  <c r="K2196" i="42" s="1"/>
  <c r="L2196" i="42" s="1"/>
  <c r="M2196" i="42" s="1"/>
  <c r="H73" i="42"/>
  <c r="I73" i="42" s="1"/>
  <c r="J73" i="42" s="1"/>
  <c r="K73" i="42" s="1"/>
  <c r="L73" i="42" s="1"/>
  <c r="M73" i="42" s="1"/>
  <c r="H149" i="42"/>
  <c r="I149" i="42" s="1"/>
  <c r="J149" i="42" s="1"/>
  <c r="K149" i="42" s="1"/>
  <c r="L149" i="42" s="1"/>
  <c r="M149" i="42" s="1"/>
  <c r="H187" i="42"/>
  <c r="I187" i="42" s="1"/>
  <c r="J187" i="42" s="1"/>
  <c r="K187" i="42" s="1"/>
  <c r="L187" i="42" s="1"/>
  <c r="M187" i="42" s="1"/>
  <c r="H365" i="42"/>
  <c r="I365" i="42" s="1"/>
  <c r="J365" i="42" s="1"/>
  <c r="K365" i="42" s="1"/>
  <c r="L365" i="42" s="1"/>
  <c r="M365" i="42" s="1"/>
  <c r="I405" i="42"/>
  <c r="J405" i="42" s="1"/>
  <c r="K405" i="42" s="1"/>
  <c r="L405" i="42" s="1"/>
  <c r="M405" i="42" s="1"/>
  <c r="H439" i="42"/>
  <c r="I439" i="42" s="1"/>
  <c r="J439" i="42" s="1"/>
  <c r="K439" i="42" s="1"/>
  <c r="L439" i="42" s="1"/>
  <c r="M439" i="42" s="1"/>
  <c r="H495" i="42"/>
  <c r="I495" i="42" s="1"/>
  <c r="J495" i="42" s="1"/>
  <c r="K495" i="42" s="1"/>
  <c r="L495" i="42" s="1"/>
  <c r="M495" i="42" s="1"/>
  <c r="H508" i="42"/>
  <c r="I508" i="42" s="1"/>
  <c r="J508" i="42" s="1"/>
  <c r="K508" i="42" s="1"/>
  <c r="L508" i="42" s="1"/>
  <c r="M508" i="42" s="1"/>
  <c r="H533" i="42"/>
  <c r="I533" i="42" s="1"/>
  <c r="J533" i="42" s="1"/>
  <c r="K533" i="42" s="1"/>
  <c r="L533" i="42" s="1"/>
  <c r="M533" i="42" s="1"/>
  <c r="H564" i="42"/>
  <c r="I564" i="42" s="1"/>
  <c r="J564" i="42" s="1"/>
  <c r="K564" i="42" s="1"/>
  <c r="L564" i="42" s="1"/>
  <c r="M564" i="42" s="1"/>
  <c r="H620" i="42"/>
  <c r="I620" i="42" s="1"/>
  <c r="J620" i="42" s="1"/>
  <c r="K620" i="42" s="1"/>
  <c r="L620" i="42" s="1"/>
  <c r="M620" i="42" s="1"/>
  <c r="H2331" i="42"/>
  <c r="I2331" i="42" s="1"/>
  <c r="J2331" i="42" s="1"/>
  <c r="K2331" i="42" s="1"/>
  <c r="L2331" i="42" s="1"/>
  <c r="M2331" i="42" s="1"/>
  <c r="H2419" i="42"/>
  <c r="I2419" i="42" s="1"/>
  <c r="J2419" i="42" s="1"/>
  <c r="H305" i="42"/>
  <c r="I305" i="42" s="1"/>
  <c r="J305" i="42" s="1"/>
  <c r="K305" i="42" s="1"/>
  <c r="L305" i="42" s="1"/>
  <c r="M305" i="42" s="1"/>
  <c r="H330" i="42"/>
  <c r="I330" i="42" s="1"/>
  <c r="J330" i="42" s="1"/>
  <c r="K330" i="42" s="1"/>
  <c r="L330" i="42" s="1"/>
  <c r="M330" i="42" s="1"/>
  <c r="H455" i="42"/>
  <c r="I455" i="42" s="1"/>
  <c r="J455" i="42" s="1"/>
  <c r="K455" i="42" s="1"/>
  <c r="L455" i="42" s="1"/>
  <c r="M455" i="42" s="1"/>
  <c r="H498" i="42"/>
  <c r="I498" i="42" s="1"/>
  <c r="J498" i="42" s="1"/>
  <c r="K498" i="42" s="1"/>
  <c r="L498" i="42" s="1"/>
  <c r="M498" i="42" s="1"/>
  <c r="H623" i="42"/>
  <c r="I623" i="42" s="1"/>
  <c r="J623" i="42" s="1"/>
  <c r="K623" i="42" s="1"/>
  <c r="L623" i="42" s="1"/>
  <c r="M623" i="42" s="1"/>
  <c r="H2384" i="42"/>
  <c r="I2384" i="42" s="1"/>
  <c r="I2390" i="43" s="1"/>
  <c r="H55" i="42"/>
  <c r="I55" i="42" s="1"/>
  <c r="J55" i="42" s="1"/>
  <c r="K55" i="42" s="1"/>
  <c r="L55" i="42" s="1"/>
  <c r="M55" i="42" s="1"/>
  <c r="H93" i="42"/>
  <c r="I93" i="42" s="1"/>
  <c r="J93" i="42" s="1"/>
  <c r="K93" i="42" s="1"/>
  <c r="L93" i="42" s="1"/>
  <c r="M93" i="42" s="1"/>
  <c r="H131" i="42"/>
  <c r="I131" i="42" s="1"/>
  <c r="J131" i="42" s="1"/>
  <c r="K131" i="42" s="1"/>
  <c r="L131" i="42" s="1"/>
  <c r="M131" i="42" s="1"/>
  <c r="H182" i="42"/>
  <c r="I182" i="42" s="1"/>
  <c r="J182" i="42" s="1"/>
  <c r="K182" i="42" s="1"/>
  <c r="L182" i="42" s="1"/>
  <c r="M182" i="42" s="1"/>
  <c r="H233" i="42"/>
  <c r="I233" i="42" s="1"/>
  <c r="J233" i="42" s="1"/>
  <c r="K233" i="42" s="1"/>
  <c r="L233" i="42" s="1"/>
  <c r="M233" i="42" s="1"/>
  <c r="H258" i="42"/>
  <c r="I258" i="42" s="1"/>
  <c r="J258" i="42" s="1"/>
  <c r="K258" i="42" s="1"/>
  <c r="L258" i="42" s="1"/>
  <c r="M258" i="42" s="1"/>
  <c r="H271" i="42"/>
  <c r="I271" i="42" s="1"/>
  <c r="H385" i="42"/>
  <c r="I385" i="42" s="1"/>
  <c r="J385" i="42" s="1"/>
  <c r="K385" i="42" s="1"/>
  <c r="L385" i="42" s="1"/>
  <c r="M385" i="42" s="1"/>
  <c r="H515" i="42"/>
  <c r="I515" i="42" s="1"/>
  <c r="J515" i="42" s="1"/>
  <c r="K515" i="42" s="1"/>
  <c r="L515" i="42" s="1"/>
  <c r="M515" i="42" s="1"/>
  <c r="H528" i="42"/>
  <c r="I528" i="42" s="1"/>
  <c r="J528" i="42" s="1"/>
  <c r="K528" i="42" s="1"/>
  <c r="L528" i="42" s="1"/>
  <c r="M528" i="42" s="1"/>
  <c r="I1949" i="42"/>
  <c r="J1949" i="42" s="1"/>
  <c r="K1949" i="42" s="1"/>
  <c r="L1949" i="42" s="1"/>
  <c r="M1949" i="42" s="1"/>
  <c r="H43" i="42"/>
  <c r="I43" i="42" s="1"/>
  <c r="J43" i="42" s="1"/>
  <c r="K43" i="42" s="1"/>
  <c r="L43" i="42" s="1"/>
  <c r="M43" i="42" s="1"/>
  <c r="H56" i="42"/>
  <c r="I56" i="42" s="1"/>
  <c r="J56" i="42" s="1"/>
  <c r="K56" i="42" s="1"/>
  <c r="L56" i="42" s="1"/>
  <c r="M56" i="42" s="1"/>
  <c r="H94" i="42"/>
  <c r="I94" i="42" s="1"/>
  <c r="J94" i="42" s="1"/>
  <c r="K94" i="42" s="1"/>
  <c r="L94" i="42" s="1"/>
  <c r="M94" i="42" s="1"/>
  <c r="H132" i="42"/>
  <c r="I132" i="42" s="1"/>
  <c r="J132" i="42" s="1"/>
  <c r="K132" i="42" s="1"/>
  <c r="L132" i="42" s="1"/>
  <c r="M132" i="42" s="1"/>
  <c r="H259" i="42"/>
  <c r="I259" i="42" s="1"/>
  <c r="J259" i="42" s="1"/>
  <c r="K259" i="42" s="1"/>
  <c r="L259" i="42" s="1"/>
  <c r="M259" i="42" s="1"/>
  <c r="H310" i="42"/>
  <c r="I310" i="42" s="1"/>
  <c r="J310" i="42" s="1"/>
  <c r="K310" i="42" s="1"/>
  <c r="L310" i="42" s="1"/>
  <c r="M310" i="42" s="1"/>
  <c r="H323" i="42"/>
  <c r="I323" i="42" s="1"/>
  <c r="J323" i="42" s="1"/>
  <c r="K323" i="42" s="1"/>
  <c r="L323" i="42" s="1"/>
  <c r="M323" i="42" s="1"/>
  <c r="H361" i="42"/>
  <c r="I361" i="42" s="1"/>
  <c r="J361" i="42" s="1"/>
  <c r="K361" i="42" s="1"/>
  <c r="L361" i="42" s="1"/>
  <c r="M361" i="42" s="1"/>
  <c r="H516" i="42"/>
  <c r="I516" i="42" s="1"/>
  <c r="J516" i="42" s="1"/>
  <c r="K516" i="42" s="1"/>
  <c r="L516" i="42" s="1"/>
  <c r="M516" i="42" s="1"/>
  <c r="H603" i="42"/>
  <c r="I603" i="42" s="1"/>
  <c r="J603" i="42" s="1"/>
  <c r="K603" i="42" s="1"/>
  <c r="L603" i="42" s="1"/>
  <c r="M603" i="42" s="1"/>
  <c r="H616" i="42"/>
  <c r="I616" i="42" s="1"/>
  <c r="J616" i="42" s="1"/>
  <c r="K616" i="42" s="1"/>
  <c r="L616" i="42" s="1"/>
  <c r="M616" i="42" s="1"/>
  <c r="H2342" i="42"/>
  <c r="I2342" i="42" s="1"/>
  <c r="J2342" i="42" s="1"/>
  <c r="I2494" i="42"/>
  <c r="J2494" i="42" s="1"/>
  <c r="H95" i="42"/>
  <c r="I95" i="42" s="1"/>
  <c r="J95" i="42" s="1"/>
  <c r="K95" i="42" s="1"/>
  <c r="L95" i="42" s="1"/>
  <c r="M95" i="42" s="1"/>
  <c r="H146" i="42"/>
  <c r="I146" i="42" s="1"/>
  <c r="J146" i="42" s="1"/>
  <c r="K146" i="42" s="1"/>
  <c r="L146" i="42" s="1"/>
  <c r="M146" i="42" s="1"/>
  <c r="H197" i="42"/>
  <c r="I197" i="42" s="1"/>
  <c r="J197" i="42" s="1"/>
  <c r="K197" i="42" s="1"/>
  <c r="L197" i="42" s="1"/>
  <c r="M197" i="42" s="1"/>
  <c r="H222" i="42"/>
  <c r="I222" i="42" s="1"/>
  <c r="J222" i="42" s="1"/>
  <c r="K222" i="42" s="1"/>
  <c r="L222" i="42" s="1"/>
  <c r="M222" i="42" s="1"/>
  <c r="H311" i="42"/>
  <c r="I311" i="42" s="1"/>
  <c r="J311" i="42" s="1"/>
  <c r="K311" i="42" s="1"/>
  <c r="L311" i="42" s="1"/>
  <c r="M311" i="42" s="1"/>
  <c r="H324" i="42"/>
  <c r="I324" i="42" s="1"/>
  <c r="J324" i="42" s="1"/>
  <c r="K324" i="42" s="1"/>
  <c r="L324" i="42" s="1"/>
  <c r="M324" i="42" s="1"/>
  <c r="I402" i="42"/>
  <c r="J402" i="42" s="1"/>
  <c r="K402" i="42" s="1"/>
  <c r="L402" i="42" s="1"/>
  <c r="M402" i="42" s="1"/>
  <c r="H436" i="42"/>
  <c r="I436" i="42" s="1"/>
  <c r="J436" i="42" s="1"/>
  <c r="K436" i="42" s="1"/>
  <c r="L436" i="42" s="1"/>
  <c r="M436" i="42" s="1"/>
  <c r="H461" i="42"/>
  <c r="I461" i="42" s="1"/>
  <c r="J461" i="42" s="1"/>
  <c r="K461" i="42" s="1"/>
  <c r="L461" i="42" s="1"/>
  <c r="M461" i="42" s="1"/>
  <c r="H492" i="42"/>
  <c r="I492" i="42" s="1"/>
  <c r="J492" i="42" s="1"/>
  <c r="K492" i="42" s="1"/>
  <c r="L492" i="42" s="1"/>
  <c r="M492" i="42" s="1"/>
  <c r="H530" i="42"/>
  <c r="I530" i="42" s="1"/>
  <c r="J530" i="42" s="1"/>
  <c r="K530" i="42" s="1"/>
  <c r="L530" i="42" s="1"/>
  <c r="M530" i="42" s="1"/>
  <c r="H617" i="42"/>
  <c r="I617" i="42" s="1"/>
  <c r="J617" i="42" s="1"/>
  <c r="K617" i="42" s="1"/>
  <c r="L617" i="42" s="1"/>
  <c r="M617" i="42" s="1"/>
  <c r="I2273" i="42"/>
  <c r="J2273" i="42" s="1"/>
  <c r="H2403" i="42"/>
  <c r="I2403" i="42" s="1"/>
  <c r="J2403" i="42" s="1"/>
  <c r="I2452" i="42"/>
  <c r="I2458" i="43" s="1"/>
  <c r="H20" i="42"/>
  <c r="I20" i="42" s="1"/>
  <c r="J20" i="42" s="1"/>
  <c r="K20" i="42" s="1"/>
  <c r="L20" i="42" s="1"/>
  <c r="M20" i="42" s="1"/>
  <c r="H58" i="42"/>
  <c r="I58" i="42" s="1"/>
  <c r="J58" i="42" s="1"/>
  <c r="K58" i="42" s="1"/>
  <c r="L58" i="42" s="1"/>
  <c r="M58" i="42" s="1"/>
  <c r="H96" i="42"/>
  <c r="I96" i="42" s="1"/>
  <c r="J96" i="42" s="1"/>
  <c r="K96" i="42" s="1"/>
  <c r="L96" i="42" s="1"/>
  <c r="M96" i="42" s="1"/>
  <c r="H147" i="42"/>
  <c r="I147" i="42" s="1"/>
  <c r="J147" i="42" s="1"/>
  <c r="K147" i="42" s="1"/>
  <c r="L147" i="42" s="1"/>
  <c r="M147" i="42" s="1"/>
  <c r="H223" i="42"/>
  <c r="I223" i="42" s="1"/>
  <c r="J223" i="42" s="1"/>
  <c r="K223" i="42" s="1"/>
  <c r="L223" i="42" s="1"/>
  <c r="M223" i="42" s="1"/>
  <c r="H236" i="42"/>
  <c r="I236" i="42" s="1"/>
  <c r="J236" i="42" s="1"/>
  <c r="K236" i="42" s="1"/>
  <c r="L236" i="42" s="1"/>
  <c r="M236" i="42" s="1"/>
  <c r="H274" i="42"/>
  <c r="I274" i="42" s="1"/>
  <c r="J274" i="42" s="1"/>
  <c r="K274" i="42" s="1"/>
  <c r="L274" i="42" s="1"/>
  <c r="M274" i="42" s="1"/>
  <c r="H312" i="42"/>
  <c r="I312" i="42" s="1"/>
  <c r="J312" i="42" s="1"/>
  <c r="K312" i="42" s="1"/>
  <c r="L312" i="42" s="1"/>
  <c r="M312" i="42" s="1"/>
  <c r="H325" i="42"/>
  <c r="I325" i="42" s="1"/>
  <c r="J325" i="42" s="1"/>
  <c r="K325" i="42" s="1"/>
  <c r="L325" i="42" s="1"/>
  <c r="M325" i="42" s="1"/>
  <c r="H493" i="42"/>
  <c r="I493" i="42" s="1"/>
  <c r="J493" i="42" s="1"/>
  <c r="K493" i="42" s="1"/>
  <c r="L493" i="42" s="1"/>
  <c r="M493" i="42" s="1"/>
  <c r="H562" i="42"/>
  <c r="I562" i="42" s="1"/>
  <c r="J562" i="42" s="1"/>
  <c r="K562" i="42" s="1"/>
  <c r="L562" i="42" s="1"/>
  <c r="M562" i="42" s="1"/>
  <c r="H605" i="42"/>
  <c r="I605" i="42" s="1"/>
  <c r="J605" i="42" s="1"/>
  <c r="K605" i="42" s="1"/>
  <c r="L605" i="42" s="1"/>
  <c r="M605" i="42" s="1"/>
  <c r="H21" i="42"/>
  <c r="I21" i="42" s="1"/>
  <c r="J21" i="42" s="1"/>
  <c r="K21" i="42" s="1"/>
  <c r="L21" i="42" s="1"/>
  <c r="M21" i="42" s="1"/>
  <c r="H59" i="42"/>
  <c r="I59" i="42" s="1"/>
  <c r="J59" i="42" s="1"/>
  <c r="K59" i="42" s="1"/>
  <c r="L59" i="42" s="1"/>
  <c r="M59" i="42" s="1"/>
  <c r="H110" i="42"/>
  <c r="I110" i="42" s="1"/>
  <c r="J110" i="42" s="1"/>
  <c r="K110" i="42" s="1"/>
  <c r="L110" i="42" s="1"/>
  <c r="M110" i="42" s="1"/>
  <c r="H22" i="42"/>
  <c r="I22" i="42" s="1"/>
  <c r="J22" i="42" s="1"/>
  <c r="K22" i="42" s="1"/>
  <c r="L22" i="42" s="1"/>
  <c r="M22" i="42" s="1"/>
  <c r="H35" i="42"/>
  <c r="I35" i="42" s="1"/>
  <c r="J35" i="42" s="1"/>
  <c r="K35" i="42" s="1"/>
  <c r="L35" i="42" s="1"/>
  <c r="M35" i="42" s="1"/>
  <c r="H60" i="42"/>
  <c r="I60" i="42" s="1"/>
  <c r="J60" i="42" s="1"/>
  <c r="K60" i="42" s="1"/>
  <c r="L60" i="42" s="1"/>
  <c r="M60" i="42" s="1"/>
  <c r="H111" i="42"/>
  <c r="I111" i="42" s="1"/>
  <c r="J111" i="42" s="1"/>
  <c r="K111" i="42" s="1"/>
  <c r="L111" i="42" s="1"/>
  <c r="M111" i="42" s="1"/>
  <c r="H162" i="42"/>
  <c r="I162" i="42" s="1"/>
  <c r="J162" i="42" s="1"/>
  <c r="K162" i="42" s="1"/>
  <c r="L162" i="42" s="1"/>
  <c r="M162" i="42" s="1"/>
  <c r="H200" i="42"/>
  <c r="I200" i="42" s="1"/>
  <c r="J200" i="42" s="1"/>
  <c r="K200" i="42" s="1"/>
  <c r="L200" i="42" s="1"/>
  <c r="M200" i="42" s="1"/>
  <c r="H238" i="42"/>
  <c r="I238" i="42" s="1"/>
  <c r="J238" i="42" s="1"/>
  <c r="K238" i="42" s="1"/>
  <c r="L238" i="42" s="1"/>
  <c r="M238" i="42" s="1"/>
  <c r="H251" i="42"/>
  <c r="I251" i="42" s="1"/>
  <c r="J251" i="42" s="1"/>
  <c r="K251" i="42" s="1"/>
  <c r="L251" i="42" s="1"/>
  <c r="M251" i="42" s="1"/>
  <c r="H276" i="42"/>
  <c r="I276" i="42" s="1"/>
  <c r="J276" i="42" s="1"/>
  <c r="K276" i="42" s="1"/>
  <c r="L276" i="42" s="1"/>
  <c r="M276" i="42" s="1"/>
  <c r="H289" i="42"/>
  <c r="I289" i="42" s="1"/>
  <c r="J289" i="42" s="1"/>
  <c r="K289" i="42" s="1"/>
  <c r="L289" i="42" s="1"/>
  <c r="M289" i="42" s="1"/>
  <c r="H327" i="42"/>
  <c r="I327" i="42" s="1"/>
  <c r="J327" i="42" s="1"/>
  <c r="K327" i="42" s="1"/>
  <c r="L327" i="42" s="1"/>
  <c r="M327" i="42" s="1"/>
  <c r="H378" i="42"/>
  <c r="I378" i="42" s="1"/>
  <c r="J378" i="42" s="1"/>
  <c r="K378" i="42" s="1"/>
  <c r="L378" i="42" s="1"/>
  <c r="M378" i="42" s="1"/>
  <c r="H23" i="42"/>
  <c r="I23" i="42" s="1"/>
  <c r="J23" i="42" s="1"/>
  <c r="K23" i="42" s="1"/>
  <c r="L23" i="42" s="1"/>
  <c r="M23" i="42" s="1"/>
  <c r="H36" i="42"/>
  <c r="I36" i="42" s="1"/>
  <c r="J36" i="42" s="1"/>
  <c r="K36" i="42" s="1"/>
  <c r="L36" i="42" s="1"/>
  <c r="M36" i="42" s="1"/>
  <c r="H61" i="42"/>
  <c r="I61" i="42" s="1"/>
  <c r="J61" i="42" s="1"/>
  <c r="K61" i="42" s="1"/>
  <c r="L61" i="42" s="1"/>
  <c r="M61" i="42" s="1"/>
  <c r="H74" i="42"/>
  <c r="I74" i="42" s="1"/>
  <c r="J74" i="42" s="1"/>
  <c r="K74" i="42" s="1"/>
  <c r="L74" i="42" s="1"/>
  <c r="M74" i="42" s="1"/>
  <c r="H112" i="42"/>
  <c r="I112" i="42" s="1"/>
  <c r="J112" i="42" s="1"/>
  <c r="K112" i="42" s="1"/>
  <c r="L112" i="42" s="1"/>
  <c r="M112" i="42" s="1"/>
  <c r="H125" i="42"/>
  <c r="I125" i="42" s="1"/>
  <c r="J125" i="42" s="1"/>
  <c r="K125" i="42" s="1"/>
  <c r="L125" i="42" s="1"/>
  <c r="M125" i="42" s="1"/>
  <c r="H150" i="42"/>
  <c r="I150" i="42" s="1"/>
  <c r="J150" i="42" s="1"/>
  <c r="K150" i="42" s="1"/>
  <c r="L150" i="42" s="1"/>
  <c r="M150" i="42" s="1"/>
  <c r="H163" i="42"/>
  <c r="I163" i="42" s="1"/>
  <c r="J163" i="42" s="1"/>
  <c r="K163" i="42" s="1"/>
  <c r="L163" i="42" s="1"/>
  <c r="M163" i="42" s="1"/>
  <c r="H201" i="42"/>
  <c r="I201" i="42" s="1"/>
  <c r="J201" i="42" s="1"/>
  <c r="K201" i="42" s="1"/>
  <c r="L201" i="42" s="1"/>
  <c r="M201" i="42" s="1"/>
  <c r="H239" i="42"/>
  <c r="I239" i="42" s="1"/>
  <c r="J239" i="42" s="1"/>
  <c r="K239" i="42" s="1"/>
  <c r="L239" i="42" s="1"/>
  <c r="M239" i="42" s="1"/>
  <c r="H252" i="42"/>
  <c r="I252" i="42" s="1"/>
  <c r="J252" i="42" s="1"/>
  <c r="K252" i="42" s="1"/>
  <c r="L252" i="42" s="1"/>
  <c r="M252" i="42" s="1"/>
  <c r="H277" i="42"/>
  <c r="I277" i="42" s="1"/>
  <c r="J277" i="42" s="1"/>
  <c r="K277" i="42" s="1"/>
  <c r="L277" i="42" s="1"/>
  <c r="M277" i="42" s="1"/>
  <c r="H290" i="42"/>
  <c r="I290" i="42" s="1"/>
  <c r="J290" i="42" s="1"/>
  <c r="K290" i="42" s="1"/>
  <c r="L290" i="42" s="1"/>
  <c r="M290" i="42" s="1"/>
  <c r="H328" i="42"/>
  <c r="I328" i="42" s="1"/>
  <c r="J328" i="42" s="1"/>
  <c r="K328" i="42" s="1"/>
  <c r="L328" i="42" s="1"/>
  <c r="M328" i="42" s="1"/>
  <c r="H341" i="42"/>
  <c r="I341" i="42" s="1"/>
  <c r="J341" i="42" s="1"/>
  <c r="K341" i="42" s="1"/>
  <c r="L341" i="42" s="1"/>
  <c r="M341" i="42" s="1"/>
  <c r="H366" i="42"/>
  <c r="I366" i="42" s="1"/>
  <c r="J366" i="42" s="1"/>
  <c r="K366" i="42" s="1"/>
  <c r="L366" i="42" s="1"/>
  <c r="M366" i="42" s="1"/>
  <c r="H379" i="42"/>
  <c r="I379" i="42" s="1"/>
  <c r="J379" i="42" s="1"/>
  <c r="K379" i="42" s="1"/>
  <c r="L379" i="42" s="1"/>
  <c r="M379" i="42" s="1"/>
  <c r="H440" i="42"/>
  <c r="I440" i="42" s="1"/>
  <c r="J440" i="42" s="1"/>
  <c r="K440" i="42" s="1"/>
  <c r="L440" i="42" s="1"/>
  <c r="M440" i="42" s="1"/>
  <c r="H496" i="42"/>
  <c r="I496" i="42" s="1"/>
  <c r="J496" i="42" s="1"/>
  <c r="K496" i="42" s="1"/>
  <c r="L496" i="42" s="1"/>
  <c r="M496" i="42" s="1"/>
  <c r="H509" i="42"/>
  <c r="I509" i="42" s="1"/>
  <c r="J509" i="42" s="1"/>
  <c r="K509" i="42" s="1"/>
  <c r="L509" i="42" s="1"/>
  <c r="M509" i="42" s="1"/>
  <c r="H534" i="42"/>
  <c r="I534" i="42" s="1"/>
  <c r="J534" i="42" s="1"/>
  <c r="K534" i="42" s="1"/>
  <c r="L534" i="42" s="1"/>
  <c r="M534" i="42" s="1"/>
  <c r="H565" i="42"/>
  <c r="I565" i="42" s="1"/>
  <c r="J565" i="42" s="1"/>
  <c r="K565" i="42" s="1"/>
  <c r="L565" i="42" s="1"/>
  <c r="M565" i="42" s="1"/>
  <c r="H621" i="42"/>
  <c r="I621" i="42" s="1"/>
  <c r="J621" i="42" s="1"/>
  <c r="K621" i="42" s="1"/>
  <c r="L621" i="42" s="1"/>
  <c r="M621" i="42" s="1"/>
  <c r="H2332" i="42"/>
  <c r="I2332" i="42" s="1"/>
  <c r="J2332" i="42" s="1"/>
  <c r="K2332" i="42" s="1"/>
  <c r="L2332" i="42" s="1"/>
  <c r="M2332" i="42" s="1"/>
  <c r="H2381" i="42"/>
  <c r="I2381" i="42" s="1"/>
  <c r="J2381" i="42" s="1"/>
  <c r="J2407" i="42"/>
  <c r="I2413" i="43"/>
  <c r="J2519" i="42"/>
  <c r="I2372" i="43"/>
  <c r="H2334" i="42"/>
  <c r="I2334" i="42" s="1"/>
  <c r="H2340" i="42"/>
  <c r="I2340" i="42" s="1"/>
  <c r="H2364" i="42"/>
  <c r="I2364" i="42" s="1"/>
  <c r="H2382" i="42"/>
  <c r="I2382" i="42" s="1"/>
  <c r="H2389" i="42"/>
  <c r="I2389" i="42" s="1"/>
  <c r="I2449" i="42"/>
  <c r="I2455" i="42"/>
  <c r="I2517" i="42"/>
  <c r="H2322" i="42"/>
  <c r="I2322" i="42" s="1"/>
  <c r="J2322" i="42" s="1"/>
  <c r="K2322" i="42" s="1"/>
  <c r="L2322" i="42" s="1"/>
  <c r="M2322" i="42" s="1"/>
  <c r="H2328" i="42"/>
  <c r="I2328" i="42" s="1"/>
  <c r="J2328" i="42" s="1"/>
  <c r="K2328" i="42" s="1"/>
  <c r="L2328" i="42" s="1"/>
  <c r="M2328" i="42" s="1"/>
  <c r="H2353" i="42"/>
  <c r="I2353" i="42" s="1"/>
  <c r="H2371" i="42"/>
  <c r="I2371" i="42" s="1"/>
  <c r="H2408" i="42"/>
  <c r="I2408" i="42" s="1"/>
  <c r="H2414" i="42"/>
  <c r="I2414" i="42" s="1"/>
  <c r="H2420" i="42"/>
  <c r="I2420" i="42" s="1"/>
  <c r="I2489" i="42"/>
  <c r="H2321" i="42"/>
  <c r="I2321" i="42" s="1"/>
  <c r="J2321" i="42" s="1"/>
  <c r="K2321" i="42" s="1"/>
  <c r="L2321" i="42" s="1"/>
  <c r="M2321" i="42" s="1"/>
  <c r="H2323" i="42"/>
  <c r="I2323" i="42" s="1"/>
  <c r="J2323" i="42" s="1"/>
  <c r="K2323" i="42" s="1"/>
  <c r="L2323" i="42" s="1"/>
  <c r="M2323" i="42" s="1"/>
  <c r="H2347" i="42"/>
  <c r="I2347" i="42" s="1"/>
  <c r="H2354" i="42"/>
  <c r="I2354" i="42" s="1"/>
  <c r="H2372" i="42"/>
  <c r="I2372" i="42" s="1"/>
  <c r="H2409" i="42"/>
  <c r="I2409" i="42" s="1"/>
  <c r="H2415" i="42"/>
  <c r="I2415" i="42" s="1"/>
  <c r="I2490" i="42"/>
  <c r="I2445" i="42"/>
  <c r="H2352" i="42"/>
  <c r="I2352" i="42" s="1"/>
  <c r="H2318" i="42"/>
  <c r="I2318" i="42" s="1"/>
  <c r="J2318" i="42" s="1"/>
  <c r="K2318" i="42" s="1"/>
  <c r="L2318" i="42" s="1"/>
  <c r="M2318" i="42" s="1"/>
  <c r="H2324" i="42"/>
  <c r="I2324" i="42" s="1"/>
  <c r="J2324" i="42" s="1"/>
  <c r="K2324" i="42" s="1"/>
  <c r="L2324" i="42" s="1"/>
  <c r="M2324" i="42" s="1"/>
  <c r="H2348" i="42"/>
  <c r="I2348" i="42" s="1"/>
  <c r="H2355" i="42"/>
  <c r="I2355" i="42" s="1"/>
  <c r="H2410" i="42"/>
  <c r="I2410" i="42" s="1"/>
  <c r="H2416" i="42"/>
  <c r="I2416" i="42" s="1"/>
  <c r="I2491" i="42"/>
  <c r="H2327" i="42"/>
  <c r="I2327" i="42" s="1"/>
  <c r="H2319" i="42"/>
  <c r="I2319" i="42" s="1"/>
  <c r="J2319" i="42" s="1"/>
  <c r="K2319" i="42" s="1"/>
  <c r="L2319" i="42" s="1"/>
  <c r="M2319" i="42" s="1"/>
  <c r="H2325" i="42"/>
  <c r="I2325" i="42" s="1"/>
  <c r="J2325" i="42" s="1"/>
  <c r="K2325" i="42" s="1"/>
  <c r="L2325" i="42" s="1"/>
  <c r="M2325" i="42" s="1"/>
  <c r="H2349" i="42"/>
  <c r="I2349" i="42" s="1"/>
  <c r="H2356" i="42"/>
  <c r="I2356" i="42" s="1"/>
  <c r="H2404" i="42"/>
  <c r="I2404" i="42" s="1"/>
  <c r="H2411" i="42"/>
  <c r="I2411" i="42" s="1"/>
  <c r="H2417" i="42"/>
  <c r="I2417" i="42" s="1"/>
  <c r="I2492" i="42"/>
  <c r="H2320" i="42"/>
  <c r="I2320" i="42" s="1"/>
  <c r="J2320" i="42" s="1"/>
  <c r="K2320" i="42" s="1"/>
  <c r="L2320" i="42" s="1"/>
  <c r="M2320" i="42" s="1"/>
  <c r="H2326" i="42"/>
  <c r="I2326" i="42" s="1"/>
  <c r="J2326" i="42" s="1"/>
  <c r="K2326" i="42" s="1"/>
  <c r="L2326" i="42" s="1"/>
  <c r="M2326" i="42" s="1"/>
  <c r="H2350" i="42"/>
  <c r="I2350" i="42" s="1"/>
  <c r="H2357" i="42"/>
  <c r="I2357" i="42" s="1"/>
  <c r="H2406" i="42"/>
  <c r="I2406" i="42" s="1"/>
  <c r="H2412" i="42"/>
  <c r="I2412" i="42" s="1"/>
  <c r="H2418" i="42"/>
  <c r="I2418" i="42" s="1"/>
  <c r="I2459" i="42"/>
  <c r="I2493" i="42"/>
  <c r="I2261" i="42"/>
  <c r="I2270" i="42"/>
  <c r="H2344" i="42"/>
  <c r="I2344" i="42" s="1"/>
  <c r="H2362" i="42"/>
  <c r="I2362" i="42" s="1"/>
  <c r="H2367" i="42"/>
  <c r="I2367" i="42" s="1"/>
  <c r="H2373" i="42"/>
  <c r="I2373" i="42" s="1"/>
  <c r="H2379" i="42"/>
  <c r="I2379" i="42" s="1"/>
  <c r="H2397" i="42"/>
  <c r="I2397" i="42" s="1"/>
  <c r="H2421" i="42"/>
  <c r="I2421" i="42" s="1"/>
  <c r="I2456" i="42"/>
  <c r="I2484" i="42"/>
  <c r="I2495" i="42"/>
  <c r="I2523" i="42"/>
  <c r="I2529" i="42"/>
  <c r="I2193" i="42"/>
  <c r="J2193" i="42" s="1"/>
  <c r="K2193" i="42" s="1"/>
  <c r="L2193" i="42" s="1"/>
  <c r="M2193" i="42" s="1"/>
  <c r="I2251" i="42"/>
  <c r="I2262" i="42"/>
  <c r="I2271" i="42"/>
  <c r="I2208" i="42"/>
  <c r="J2208" i="42" s="1"/>
  <c r="K2208" i="42" s="1"/>
  <c r="L2208" i="42" s="1"/>
  <c r="M2208" i="42" s="1"/>
  <c r="I2263" i="42"/>
  <c r="H2316" i="42"/>
  <c r="I2316" i="42" s="1"/>
  <c r="J2316" i="42" s="1"/>
  <c r="K2316" i="42" s="1"/>
  <c r="L2316" i="42" s="1"/>
  <c r="M2316" i="42" s="1"/>
  <c r="H2345" i="42"/>
  <c r="I2345" i="42" s="1"/>
  <c r="H2374" i="42"/>
  <c r="I2374" i="42" s="1"/>
  <c r="H2392" i="42"/>
  <c r="I2392" i="42" s="1"/>
  <c r="H2398" i="42"/>
  <c r="I2398" i="42" s="1"/>
  <c r="I2457" i="42"/>
  <c r="I2485" i="42"/>
  <c r="I2496" i="42"/>
  <c r="I2524" i="42"/>
  <c r="I2530" i="42"/>
  <c r="I2209" i="42"/>
  <c r="J2209" i="42" s="1"/>
  <c r="K2209" i="42" s="1"/>
  <c r="L2209" i="42" s="1"/>
  <c r="M2209" i="42" s="1"/>
  <c r="I2252" i="42"/>
  <c r="H2363" i="42"/>
  <c r="I2363" i="42" s="1"/>
  <c r="H2380" i="42"/>
  <c r="I2380" i="42" s="1"/>
  <c r="H2422" i="42"/>
  <c r="I2422" i="42" s="1"/>
  <c r="I2210" i="42"/>
  <c r="J2210" i="42" s="1"/>
  <c r="K2210" i="42" s="1"/>
  <c r="L2210" i="42" s="1"/>
  <c r="M2210" i="42" s="1"/>
  <c r="I2244" i="42"/>
  <c r="I2253" i="42"/>
  <c r="H2358" i="42"/>
  <c r="I2358" i="42" s="1"/>
  <c r="H2375" i="42"/>
  <c r="I2375" i="42" s="1"/>
  <c r="H2393" i="42"/>
  <c r="I2393" i="42" s="1"/>
  <c r="H2399" i="42"/>
  <c r="I2399" i="42" s="1"/>
  <c r="I2480" i="42"/>
  <c r="I2486" i="42"/>
  <c r="I2525" i="42"/>
  <c r="I2531" i="42"/>
  <c r="I2245" i="42"/>
  <c r="I2254" i="42"/>
  <c r="I2246" i="42"/>
  <c r="I2274" i="42"/>
  <c r="H2359" i="42"/>
  <c r="I2359" i="42" s="1"/>
  <c r="H2376" i="42"/>
  <c r="I2376" i="42" s="1"/>
  <c r="H2394" i="42"/>
  <c r="I2394" i="42" s="1"/>
  <c r="H2400" i="42"/>
  <c r="I2400" i="42" s="1"/>
  <c r="I2481" i="42"/>
  <c r="I2526" i="42"/>
  <c r="I2532" i="42"/>
  <c r="I2188" i="42"/>
  <c r="J2188" i="42" s="1"/>
  <c r="K2188" i="42" s="1"/>
  <c r="L2188" i="42" s="1"/>
  <c r="M2188" i="42" s="1"/>
  <c r="I2197" i="42"/>
  <c r="J2197" i="42" s="1"/>
  <c r="K2197" i="42" s="1"/>
  <c r="L2197" i="42" s="1"/>
  <c r="M2197" i="42" s="1"/>
  <c r="I2212" i="42"/>
  <c r="J2212" i="42" s="1"/>
  <c r="K2212" i="42" s="1"/>
  <c r="L2212" i="42" s="1"/>
  <c r="M2212" i="42" s="1"/>
  <c r="I2247" i="42"/>
  <c r="I2266" i="42"/>
  <c r="H2329" i="42"/>
  <c r="I2329" i="42" s="1"/>
  <c r="J2329" i="42" s="1"/>
  <c r="K2329" i="42" s="1"/>
  <c r="L2329" i="42" s="1"/>
  <c r="M2329" i="42" s="1"/>
  <c r="I2487" i="42"/>
  <c r="I2189" i="42"/>
  <c r="J2189" i="42" s="1"/>
  <c r="K2189" i="42" s="1"/>
  <c r="L2189" i="42" s="1"/>
  <c r="M2189" i="42" s="1"/>
  <c r="I2198" i="42"/>
  <c r="J2198" i="42" s="1"/>
  <c r="K2198" i="42" s="1"/>
  <c r="L2198" i="42" s="1"/>
  <c r="M2198" i="42" s="1"/>
  <c r="I2213" i="42"/>
  <c r="J2213" i="42" s="1"/>
  <c r="K2213" i="42" s="1"/>
  <c r="L2213" i="42" s="1"/>
  <c r="M2213" i="42" s="1"/>
  <c r="I2248" i="42"/>
  <c r="I2256" i="42"/>
  <c r="I2275" i="42"/>
  <c r="H2360" i="42"/>
  <c r="I2360" i="42" s="1"/>
  <c r="H2377" i="42"/>
  <c r="I2377" i="42" s="1"/>
  <c r="H2395" i="42"/>
  <c r="I2395" i="42" s="1"/>
  <c r="H2401" i="42"/>
  <c r="I2401" i="42" s="1"/>
  <c r="I2482" i="42"/>
  <c r="I2527" i="42"/>
  <c r="I2190" i="42"/>
  <c r="J2190" i="42" s="1"/>
  <c r="K2190" i="42" s="1"/>
  <c r="L2190" i="42" s="1"/>
  <c r="M2190" i="42" s="1"/>
  <c r="I2214" i="42"/>
  <c r="J2214" i="42" s="1"/>
  <c r="K2214" i="42" s="1"/>
  <c r="L2214" i="42" s="1"/>
  <c r="M2214" i="42" s="1"/>
  <c r="I2257" i="42"/>
  <c r="I2276" i="42"/>
  <c r="I2191" i="42"/>
  <c r="J2191" i="42" s="1"/>
  <c r="K2191" i="42" s="1"/>
  <c r="L2191" i="42" s="1"/>
  <c r="M2191" i="42" s="1"/>
  <c r="I2215" i="42"/>
  <c r="J2215" i="42" s="1"/>
  <c r="K2215" i="42" s="1"/>
  <c r="L2215" i="42" s="1"/>
  <c r="M2215" i="42" s="1"/>
  <c r="I2258" i="42"/>
  <c r="I2268" i="42"/>
  <c r="H2343" i="42"/>
  <c r="I2343" i="42" s="1"/>
  <c r="H2361" i="42"/>
  <c r="I2361" i="42" s="1"/>
  <c r="H2378" i="42"/>
  <c r="I2378" i="42" s="1"/>
  <c r="H2396" i="42"/>
  <c r="I2396" i="42" s="1"/>
  <c r="H2402" i="42"/>
  <c r="I2402" i="42" s="1"/>
  <c r="I2444" i="42"/>
  <c r="I2483" i="42"/>
  <c r="I2522" i="42"/>
  <c r="I2528" i="42"/>
  <c r="I2192" i="42"/>
  <c r="J2192" i="42" s="1"/>
  <c r="K2192" i="42" s="1"/>
  <c r="L2192" i="42" s="1"/>
  <c r="M2192" i="42" s="1"/>
  <c r="I2206" i="42"/>
  <c r="J2206" i="42" s="1"/>
  <c r="K2206" i="42" s="1"/>
  <c r="L2206" i="42" s="1"/>
  <c r="M2206" i="42" s="1"/>
  <c r="I2216" i="42"/>
  <c r="J2216" i="42" s="1"/>
  <c r="K2216" i="42" s="1"/>
  <c r="L2216" i="42" s="1"/>
  <c r="M2216" i="42" s="1"/>
  <c r="I2250" i="42"/>
  <c r="I2260" i="42"/>
  <c r="I2269" i="42"/>
  <c r="I1945" i="42"/>
  <c r="J1945" i="42" s="1"/>
  <c r="K1945" i="42" s="1"/>
  <c r="L1945" i="42" s="1"/>
  <c r="M1945" i="42" s="1"/>
  <c r="I1946" i="42"/>
  <c r="J1946" i="42" s="1"/>
  <c r="K1946" i="42" s="1"/>
  <c r="L1946" i="42" s="1"/>
  <c r="M1946" i="42" s="1"/>
  <c r="I1936" i="42"/>
  <c r="J1936" i="42" s="1"/>
  <c r="K1936" i="42" s="1"/>
  <c r="L1936" i="42" s="1"/>
  <c r="M1936" i="42" s="1"/>
  <c r="I1937" i="42"/>
  <c r="J1937" i="42" s="1"/>
  <c r="K1937" i="42" s="1"/>
  <c r="L1937" i="42" s="1"/>
  <c r="M1937" i="42" s="1"/>
  <c r="I1938" i="42"/>
  <c r="J1938" i="42" s="1"/>
  <c r="K1938" i="42" s="1"/>
  <c r="L1938" i="42" s="1"/>
  <c r="M1938" i="42" s="1"/>
  <c r="I1948" i="42"/>
  <c r="J1948" i="42" s="1"/>
  <c r="K1948" i="42" s="1"/>
  <c r="L1948" i="42" s="1"/>
  <c r="M1948" i="42" s="1"/>
  <c r="I1939" i="42"/>
  <c r="J1939" i="42" s="1"/>
  <c r="K1939" i="42" s="1"/>
  <c r="L1939" i="42" s="1"/>
  <c r="M1939" i="42" s="1"/>
  <c r="I1940" i="42"/>
  <c r="J1940" i="42" s="1"/>
  <c r="K1940" i="42" s="1"/>
  <c r="L1940" i="42" s="1"/>
  <c r="M1940" i="42" s="1"/>
  <c r="I1941" i="42"/>
  <c r="J1941" i="42" s="1"/>
  <c r="K1941" i="42" s="1"/>
  <c r="L1941" i="42" s="1"/>
  <c r="M1941" i="42" s="1"/>
  <c r="I1950" i="42"/>
  <c r="J1950" i="42" s="1"/>
  <c r="K1950" i="42" s="1"/>
  <c r="L1950" i="42" s="1"/>
  <c r="M1950" i="42" s="1"/>
  <c r="I1942" i="42"/>
  <c r="J1942" i="42" s="1"/>
  <c r="K1942" i="42" s="1"/>
  <c r="L1942" i="42" s="1"/>
  <c r="M1942" i="42" s="1"/>
  <c r="I1951" i="42"/>
  <c r="J1951" i="42" s="1"/>
  <c r="K1951" i="42" s="1"/>
  <c r="L1951" i="42" s="1"/>
  <c r="M1951" i="42" s="1"/>
  <c r="I1943" i="42"/>
  <c r="J1943" i="42" s="1"/>
  <c r="K1943" i="42" s="1"/>
  <c r="L1943" i="42" s="1"/>
  <c r="M1943" i="42" s="1"/>
  <c r="I1952" i="42"/>
  <c r="J1952" i="42" s="1"/>
  <c r="K1952" i="42" s="1"/>
  <c r="L1952" i="42" s="1"/>
  <c r="M1952" i="42" s="1"/>
  <c r="I2394" i="43" l="1"/>
  <c r="I2452" i="43"/>
  <c r="I2453" i="43"/>
  <c r="I2253" i="43"/>
  <c r="J2450" i="42"/>
  <c r="I2271" i="43"/>
  <c r="I2494" i="43"/>
  <c r="I2341" i="43"/>
  <c r="I2268" i="43"/>
  <c r="I2345" i="43"/>
  <c r="I2269" i="43"/>
  <c r="I2522" i="43"/>
  <c r="I2247" i="43"/>
  <c r="J2451" i="42"/>
  <c r="K2451" i="42" s="1"/>
  <c r="I2389" i="43"/>
  <c r="I2397" i="43"/>
  <c r="I2376" i="43"/>
  <c r="I2342" i="43"/>
  <c r="I2466" i="43"/>
  <c r="I2246" i="43"/>
  <c r="I2419" i="43"/>
  <c r="I2343" i="43"/>
  <c r="J267" i="42"/>
  <c r="J2518" i="42"/>
  <c r="K2518" i="42" s="1"/>
  <c r="J265" i="42"/>
  <c r="J264" i="42"/>
  <c r="J268" i="42"/>
  <c r="J271" i="42"/>
  <c r="J269" i="42"/>
  <c r="J266" i="42"/>
  <c r="J262" i="42"/>
  <c r="J261" i="42"/>
  <c r="K261" i="42" s="1"/>
  <c r="L261" i="42" s="1"/>
  <c r="M261" i="42" s="1"/>
  <c r="J270" i="42"/>
  <c r="J263" i="42"/>
  <c r="J2341" i="42"/>
  <c r="J2347" i="43" s="1"/>
  <c r="I2392" i="43"/>
  <c r="I2527" i="43"/>
  <c r="J2365" i="42"/>
  <c r="K2365" i="42" s="1"/>
  <c r="I2396" i="43"/>
  <c r="I2391" i="43"/>
  <c r="I2464" i="43"/>
  <c r="I2454" i="43"/>
  <c r="K70" i="44"/>
  <c r="N63" i="44"/>
  <c r="Y63" i="44"/>
  <c r="T66" i="44"/>
  <c r="Z57" i="44"/>
  <c r="Q66" i="44"/>
  <c r="M61" i="44"/>
  <c r="S64" i="44"/>
  <c r="U70" i="44"/>
  <c r="S60" i="44"/>
  <c r="I67" i="44"/>
  <c r="L59" i="44"/>
  <c r="I69" i="44"/>
  <c r="J61" i="44"/>
  <c r="T71" i="44"/>
  <c r="U63" i="44"/>
  <c r="W55" i="44"/>
  <c r="S65" i="44"/>
  <c r="U57" i="44"/>
  <c r="K66" i="44"/>
  <c r="M58" i="44"/>
  <c r="L58" i="44"/>
  <c r="O67" i="44"/>
  <c r="R59" i="44"/>
  <c r="P69" i="44"/>
  <c r="Q61" i="44"/>
  <c r="Z69" i="44"/>
  <c r="T62" i="44"/>
  <c r="O55" i="44"/>
  <c r="I58" i="44"/>
  <c r="O61" i="44"/>
  <c r="AA61" i="44"/>
  <c r="L65" i="44"/>
  <c r="Z55" i="44"/>
  <c r="U64" i="44"/>
  <c r="N59" i="44"/>
  <c r="Y62" i="44"/>
  <c r="L69" i="44"/>
  <c r="Z71" i="44"/>
  <c r="Z61" i="44"/>
  <c r="T58" i="44"/>
  <c r="P66" i="44"/>
  <c r="S58" i="44"/>
  <c r="P68" i="44"/>
  <c r="Q60" i="44"/>
  <c r="AA70" i="44"/>
  <c r="AB62" i="44"/>
  <c r="J55" i="44"/>
  <c r="Z64" i="44"/>
  <c r="AB56" i="44"/>
  <c r="R65" i="44"/>
  <c r="T57" i="44"/>
  <c r="S57" i="44"/>
  <c r="V66" i="44"/>
  <c r="Y58" i="44"/>
  <c r="W68" i="44"/>
  <c r="W60" i="44"/>
  <c r="N69" i="44"/>
  <c r="AB61" i="44"/>
  <c r="R68" i="44"/>
  <c r="Y61" i="44"/>
  <c r="AA67" i="44"/>
  <c r="Z63" i="44"/>
  <c r="U56" i="44"/>
  <c r="R62" i="44"/>
  <c r="Y59" i="44"/>
  <c r="W61" i="44"/>
  <c r="N64" i="44"/>
  <c r="M66" i="44"/>
  <c r="Y66" i="44"/>
  <c r="K60" i="44"/>
  <c r="J62" i="44"/>
  <c r="R70" i="44"/>
  <c r="AA55" i="44"/>
  <c r="J2338" i="42"/>
  <c r="J2344" i="43" s="1"/>
  <c r="I2526" i="43"/>
  <c r="P59" i="44"/>
  <c r="AB59" i="44"/>
  <c r="AA57" i="44"/>
  <c r="M63" i="44"/>
  <c r="N57" i="44"/>
  <c r="L61" i="44"/>
  <c r="Q67" i="44"/>
  <c r="T70" i="44"/>
  <c r="R71" i="44"/>
  <c r="Y71" i="44"/>
  <c r="T56" i="44"/>
  <c r="W65" i="44"/>
  <c r="Y57" i="44"/>
  <c r="W67" i="44"/>
  <c r="X59" i="44"/>
  <c r="N70" i="44"/>
  <c r="O62" i="44"/>
  <c r="M64" i="44"/>
  <c r="O56" i="44"/>
  <c r="Y64" i="44"/>
  <c r="AA56" i="44"/>
  <c r="Z56" i="44"/>
  <c r="I66" i="44"/>
  <c r="K58" i="44"/>
  <c r="I68" i="44"/>
  <c r="J60" i="44"/>
  <c r="V68" i="44"/>
  <c r="P61" i="44"/>
  <c r="X64" i="44"/>
  <c r="W66" i="44"/>
  <c r="K63" i="44"/>
  <c r="AA65" i="44"/>
  <c r="AA71" i="44"/>
  <c r="X67" i="44"/>
  <c r="V69" i="44"/>
  <c r="P56" i="44"/>
  <c r="N58" i="44"/>
  <c r="AA58" i="44"/>
  <c r="Z58" i="44"/>
  <c r="K68" i="44"/>
  <c r="I70" i="44"/>
  <c r="L63" i="44"/>
  <c r="P57" i="44"/>
  <c r="I56" i="44"/>
  <c r="N61" i="44"/>
  <c r="N55" i="44"/>
  <c r="M59" i="44"/>
  <c r="Z65" i="44"/>
  <c r="K69" i="44"/>
  <c r="N65" i="44"/>
  <c r="S70" i="44"/>
  <c r="J65" i="44"/>
  <c r="L57" i="44"/>
  <c r="AB66" i="44"/>
  <c r="K59" i="44"/>
  <c r="U69" i="44"/>
  <c r="V61" i="44"/>
  <c r="S71" i="44"/>
  <c r="T63" i="44"/>
  <c r="V55" i="44"/>
  <c r="L64" i="44"/>
  <c r="N56" i="44"/>
  <c r="M56" i="44"/>
  <c r="P65" i="44"/>
  <c r="R57" i="44"/>
  <c r="N67" i="44"/>
  <c r="Q59" i="44"/>
  <c r="J68" i="44"/>
  <c r="X60" i="44"/>
  <c r="Q71" i="44"/>
  <c r="T68" i="44"/>
  <c r="AA59" i="44"/>
  <c r="Q55" i="44"/>
  <c r="V67" i="44"/>
  <c r="O59" i="44"/>
  <c r="M57" i="44"/>
  <c r="R64" i="44"/>
  <c r="M67" i="44"/>
  <c r="I62" i="44"/>
  <c r="Y68" i="44"/>
  <c r="Q64" i="44"/>
  <c r="R56" i="44"/>
  <c r="O66" i="44"/>
  <c r="R58" i="44"/>
  <c r="AB68" i="44"/>
  <c r="I61" i="44"/>
  <c r="Z70" i="44"/>
  <c r="AA62" i="44"/>
  <c r="I55" i="44"/>
  <c r="S63" i="44"/>
  <c r="U55" i="44"/>
  <c r="T55" i="44"/>
  <c r="W64" i="44"/>
  <c r="Y56" i="44"/>
  <c r="U66" i="44"/>
  <c r="X58" i="44"/>
  <c r="P67" i="44"/>
  <c r="L60" i="44"/>
  <c r="M65" i="44"/>
  <c r="L68" i="44"/>
  <c r="M71" i="44"/>
  <c r="O57" i="44"/>
  <c r="R63" i="44"/>
  <c r="M55" i="44"/>
  <c r="V62" i="44"/>
  <c r="Y65" i="44"/>
  <c r="I60" i="44"/>
  <c r="L67" i="44"/>
  <c r="X71" i="44"/>
  <c r="W71" i="44"/>
  <c r="W63" i="44"/>
  <c r="Y55" i="44"/>
  <c r="V65" i="44"/>
  <c r="X57" i="44"/>
  <c r="O68" i="44"/>
  <c r="P60" i="44"/>
  <c r="M70" i="44"/>
  <c r="N62" i="44"/>
  <c r="Z62" i="44"/>
  <c r="J64" i="44"/>
  <c r="L56" i="44"/>
  <c r="AB65" i="44"/>
  <c r="J58" i="44"/>
  <c r="X66" i="44"/>
  <c r="T59" i="44"/>
  <c r="AB57" i="44"/>
  <c r="Z59" i="44"/>
  <c r="P55" i="44"/>
  <c r="Y70" i="44"/>
  <c r="V60" i="44"/>
  <c r="K64" i="44"/>
  <c r="J56" i="44"/>
  <c r="X65" i="44"/>
  <c r="Q70" i="44"/>
  <c r="I71" i="44"/>
  <c r="J63" i="44"/>
  <c r="L55" i="44"/>
  <c r="I65" i="44"/>
  <c r="J57" i="44"/>
  <c r="T67" i="44"/>
  <c r="W59" i="44"/>
  <c r="T69" i="44"/>
  <c r="U61" i="44"/>
  <c r="L70" i="44"/>
  <c r="M62" i="44"/>
  <c r="L62" i="44"/>
  <c r="P71" i="44"/>
  <c r="Q63" i="44"/>
  <c r="S55" i="44"/>
  <c r="O65" i="44"/>
  <c r="Q57" i="44"/>
  <c r="L66" i="44"/>
  <c r="AB58" i="44"/>
  <c r="L71" i="44"/>
  <c r="Y69" i="44"/>
  <c r="O69" i="44"/>
  <c r="W58" i="44"/>
  <c r="U62" i="44"/>
  <c r="AB63" i="44"/>
  <c r="U68" i="44"/>
  <c r="P70" i="44"/>
  <c r="Q62" i="44"/>
  <c r="O64" i="44"/>
  <c r="Q56" i="44"/>
  <c r="AA66" i="44"/>
  <c r="J59" i="44"/>
  <c r="AA68" i="44"/>
  <c r="AB60" i="44"/>
  <c r="S69" i="44"/>
  <c r="T61" i="44"/>
  <c r="S61" i="44"/>
  <c r="W70" i="44"/>
  <c r="X62" i="44"/>
  <c r="V64" i="44"/>
  <c r="X56" i="44"/>
  <c r="T65" i="44"/>
  <c r="O58" i="44"/>
  <c r="X69" i="44"/>
  <c r="S66" i="44"/>
  <c r="Z67" i="44"/>
  <c r="X70" i="44"/>
  <c r="W56" i="44"/>
  <c r="U60" i="44"/>
  <c r="S62" i="44"/>
  <c r="K67" i="44"/>
  <c r="W69" i="44"/>
  <c r="X61" i="44"/>
  <c r="U71" i="44"/>
  <c r="V63" i="44"/>
  <c r="X55" i="44"/>
  <c r="N66" i="44"/>
  <c r="Q58" i="44"/>
  <c r="N68" i="44"/>
  <c r="O60" i="44"/>
  <c r="Z68" i="44"/>
  <c r="AA60" i="44"/>
  <c r="Z60" i="44"/>
  <c r="J70" i="44"/>
  <c r="K62" i="44"/>
  <c r="AB71" i="44"/>
  <c r="I64" i="44"/>
  <c r="K56" i="44"/>
  <c r="AB64" i="44"/>
  <c r="W57" i="44"/>
  <c r="AB67" i="44"/>
  <c r="AB69" i="44"/>
  <c r="N71" i="44"/>
  <c r="K65" i="44"/>
  <c r="K71" i="44"/>
  <c r="J66" i="44"/>
  <c r="M69" i="44"/>
  <c r="J67" i="44"/>
  <c r="V58" i="44"/>
  <c r="T60" i="44"/>
  <c r="Q65" i="44"/>
  <c r="J69" i="44"/>
  <c r="K61" i="44"/>
  <c r="AB70" i="44"/>
  <c r="I63" i="44"/>
  <c r="K55" i="44"/>
  <c r="U65" i="44"/>
  <c r="V57" i="44"/>
  <c r="S67" i="44"/>
  <c r="V59" i="44"/>
  <c r="M68" i="44"/>
  <c r="N60" i="44"/>
  <c r="M60" i="44"/>
  <c r="Q69" i="44"/>
  <c r="R61" i="44"/>
  <c r="O71" i="44"/>
  <c r="P63" i="44"/>
  <c r="R55" i="44"/>
  <c r="V71" i="44"/>
  <c r="P64" i="44"/>
  <c r="K57" i="44"/>
  <c r="U67" i="44"/>
  <c r="I2276" i="43"/>
  <c r="R66" i="44"/>
  <c r="S68" i="44"/>
  <c r="AA69" i="44"/>
  <c r="O63" i="44"/>
  <c r="R69" i="44"/>
  <c r="T64" i="44"/>
  <c r="Y67" i="44"/>
  <c r="AB55" i="44"/>
  <c r="V56" i="44"/>
  <c r="U58" i="44"/>
  <c r="AA63" i="44"/>
  <c r="Q68" i="44"/>
  <c r="R60" i="44"/>
  <c r="O70" i="44"/>
  <c r="P62" i="44"/>
  <c r="AA64" i="44"/>
  <c r="I57" i="44"/>
  <c r="Z66" i="44"/>
  <c r="I59" i="44"/>
  <c r="R67" i="44"/>
  <c r="U59" i="44"/>
  <c r="S59" i="44"/>
  <c r="X68" i="44"/>
  <c r="Y60" i="44"/>
  <c r="V70" i="44"/>
  <c r="W62" i="44"/>
  <c r="J71" i="44"/>
  <c r="X63" i="44"/>
  <c r="S56" i="44"/>
  <c r="J2255" i="42"/>
  <c r="K2255" i="42" s="1"/>
  <c r="J2454" i="42"/>
  <c r="K2454" i="42" s="1"/>
  <c r="J2452" i="42"/>
  <c r="K2452" i="42" s="1"/>
  <c r="I2425" i="43"/>
  <c r="I2387" i="43"/>
  <c r="I2348" i="43"/>
  <c r="I2409" i="43"/>
  <c r="J2384" i="42"/>
  <c r="K2384" i="42" s="1"/>
  <c r="J2346" i="42"/>
  <c r="K2346" i="42" s="1"/>
  <c r="I2500" i="43"/>
  <c r="I2277" i="43"/>
  <c r="J2453" i="42"/>
  <c r="K2453" i="42" s="1"/>
  <c r="J2357" i="42"/>
  <c r="I2363" i="43"/>
  <c r="J2444" i="42"/>
  <c r="I2450" i="43"/>
  <c r="J2400" i="42"/>
  <c r="I2406" i="43"/>
  <c r="J2399" i="42"/>
  <c r="I2405" i="43"/>
  <c r="J2530" i="42"/>
  <c r="I2536" i="43"/>
  <c r="J2271" i="42"/>
  <c r="I2275" i="43"/>
  <c r="J2373" i="42"/>
  <c r="I2379" i="43"/>
  <c r="J2350" i="42"/>
  <c r="I2356" i="43"/>
  <c r="J2491" i="42"/>
  <c r="I2497" i="43"/>
  <c r="J2372" i="42"/>
  <c r="I2378" i="43"/>
  <c r="K2390" i="42"/>
  <c r="J2396" i="43"/>
  <c r="K2488" i="42"/>
  <c r="J2494" i="43"/>
  <c r="K2388" i="42"/>
  <c r="J2394" i="43"/>
  <c r="K2386" i="42"/>
  <c r="J2392" i="43"/>
  <c r="K2385" i="42"/>
  <c r="J2391" i="43"/>
  <c r="K2242" i="42"/>
  <c r="J2246" i="43"/>
  <c r="K2273" i="42"/>
  <c r="J2277" i="43"/>
  <c r="J2402" i="42"/>
  <c r="I2408" i="43"/>
  <c r="J2394" i="42"/>
  <c r="I2400" i="43"/>
  <c r="J2393" i="42"/>
  <c r="I2399" i="43"/>
  <c r="J2524" i="42"/>
  <c r="I2530" i="43"/>
  <c r="J2262" i="42"/>
  <c r="I2266" i="43"/>
  <c r="J2367" i="42"/>
  <c r="I2373" i="43"/>
  <c r="J2416" i="42"/>
  <c r="I2422" i="43"/>
  <c r="J2354" i="42"/>
  <c r="I2360" i="43"/>
  <c r="J2517" i="42"/>
  <c r="I2523" i="43"/>
  <c r="J2496" i="42"/>
  <c r="I2502" i="43"/>
  <c r="K2337" i="42"/>
  <c r="J2343" i="43"/>
  <c r="K2519" i="42"/>
  <c r="J2525" i="43"/>
  <c r="K2407" i="42"/>
  <c r="J2413" i="43"/>
  <c r="K2494" i="42"/>
  <c r="J2500" i="43"/>
  <c r="J2449" i="42"/>
  <c r="I2455" i="43"/>
  <c r="J2401" i="42"/>
  <c r="I2407" i="43"/>
  <c r="J2379" i="42"/>
  <c r="I2385" i="43"/>
  <c r="J2382" i="42"/>
  <c r="I2388" i="43"/>
  <c r="K2419" i="42"/>
  <c r="J2425" i="43"/>
  <c r="K2391" i="42"/>
  <c r="J2397" i="43"/>
  <c r="J2483" i="42"/>
  <c r="I2489" i="43"/>
  <c r="J2480" i="42"/>
  <c r="I2486" i="43"/>
  <c r="J2409" i="42"/>
  <c r="I2415" i="43"/>
  <c r="J2527" i="42"/>
  <c r="I2533" i="43"/>
  <c r="J2362" i="42"/>
  <c r="I2368" i="43"/>
  <c r="J2482" i="42"/>
  <c r="I2488" i="43"/>
  <c r="J2274" i="42"/>
  <c r="I2278" i="43"/>
  <c r="J2270" i="42"/>
  <c r="I2274" i="43"/>
  <c r="J2389" i="42"/>
  <c r="I2395" i="43"/>
  <c r="J2489" i="42"/>
  <c r="I2495" i="43"/>
  <c r="J2268" i="42"/>
  <c r="I2272" i="43"/>
  <c r="J2377" i="42"/>
  <c r="I2383" i="43"/>
  <c r="J2392" i="42"/>
  <c r="I2398" i="43"/>
  <c r="J2493" i="42"/>
  <c r="I2499" i="43"/>
  <c r="J2420" i="42"/>
  <c r="I2426" i="43"/>
  <c r="K2520" i="42"/>
  <c r="J2526" i="43"/>
  <c r="J2258" i="42"/>
  <c r="I2262" i="43"/>
  <c r="J2360" i="42"/>
  <c r="I2366" i="43"/>
  <c r="J2245" i="42"/>
  <c r="I2249" i="43"/>
  <c r="J2422" i="42"/>
  <c r="I2428" i="43"/>
  <c r="J2374" i="42"/>
  <c r="I2380" i="43"/>
  <c r="J2484" i="42"/>
  <c r="I2490" i="43"/>
  <c r="J2459" i="42"/>
  <c r="I2465" i="43"/>
  <c r="J2356" i="42"/>
  <c r="I2362" i="43"/>
  <c r="J2352" i="42"/>
  <c r="I2358" i="43"/>
  <c r="J2414" i="42"/>
  <c r="I2420" i="43"/>
  <c r="J2340" i="42"/>
  <c r="I2346" i="43"/>
  <c r="J2257" i="42"/>
  <c r="I2261" i="43"/>
  <c r="J2481" i="42"/>
  <c r="I2487" i="43"/>
  <c r="J2327" i="42"/>
  <c r="I2333" i="43"/>
  <c r="J2376" i="42"/>
  <c r="I2382" i="43"/>
  <c r="J2410" i="42"/>
  <c r="I2416" i="43"/>
  <c r="J2455" i="42"/>
  <c r="I2461" i="43"/>
  <c r="K2339" i="42"/>
  <c r="J2345" i="43"/>
  <c r="J2269" i="42"/>
  <c r="I2273" i="43"/>
  <c r="J2358" i="42"/>
  <c r="I2364" i="43"/>
  <c r="J2344" i="42"/>
  <c r="I2350" i="43"/>
  <c r="J2260" i="42"/>
  <c r="I2264" i="43"/>
  <c r="J2253" i="42"/>
  <c r="I2257" i="43"/>
  <c r="J2417" i="42"/>
  <c r="I2423" i="43"/>
  <c r="K2267" i="42"/>
  <c r="J2271" i="43"/>
  <c r="J2395" i="42"/>
  <c r="I2401" i="43"/>
  <c r="J2244" i="42"/>
  <c r="I2248" i="43"/>
  <c r="J2261" i="42"/>
  <c r="I2265" i="43"/>
  <c r="J2404" i="42"/>
  <c r="I2410" i="43"/>
  <c r="K2458" i="42"/>
  <c r="J2464" i="43"/>
  <c r="K2366" i="42"/>
  <c r="J2372" i="43"/>
  <c r="J2380" i="42"/>
  <c r="I2386" i="43"/>
  <c r="J2456" i="42"/>
  <c r="I2462" i="43"/>
  <c r="J2349" i="42"/>
  <c r="I2355" i="43"/>
  <c r="J2445" i="42"/>
  <c r="I2451" i="43"/>
  <c r="J2408" i="42"/>
  <c r="I2414" i="43"/>
  <c r="J2334" i="42"/>
  <c r="I2340" i="43"/>
  <c r="K2336" i="42"/>
  <c r="J2342" i="43"/>
  <c r="K2370" i="42"/>
  <c r="J2376" i="43"/>
  <c r="K2460" i="42"/>
  <c r="J2466" i="43"/>
  <c r="K2521" i="42"/>
  <c r="J2527" i="43"/>
  <c r="K2446" i="42"/>
  <c r="J2452" i="43"/>
  <c r="K2516" i="42"/>
  <c r="J2522" i="43"/>
  <c r="K2403" i="42"/>
  <c r="J2409" i="43"/>
  <c r="K2342" i="42"/>
  <c r="J2348" i="43"/>
  <c r="J2375" i="42"/>
  <c r="I2381" i="43"/>
  <c r="J2251" i="42"/>
  <c r="I2255" i="43"/>
  <c r="J2485" i="42"/>
  <c r="I2491" i="43"/>
  <c r="J2355" i="42"/>
  <c r="I2361" i="43"/>
  <c r="J2457" i="42"/>
  <c r="I2463" i="43"/>
  <c r="J2348" i="42"/>
  <c r="I2354" i="43"/>
  <c r="K2243" i="42"/>
  <c r="J2247" i="43"/>
  <c r="K2264" i="42"/>
  <c r="J2268" i="43"/>
  <c r="J2250" i="42"/>
  <c r="I2254" i="43"/>
  <c r="J2398" i="42"/>
  <c r="I2404" i="43"/>
  <c r="J2495" i="42"/>
  <c r="I2501" i="43"/>
  <c r="J2364" i="42"/>
  <c r="I2370" i="43"/>
  <c r="K2383" i="42"/>
  <c r="J2389" i="43"/>
  <c r="J2275" i="42"/>
  <c r="I2279" i="43"/>
  <c r="J2528" i="42"/>
  <c r="I2534" i="43"/>
  <c r="J2256" i="42"/>
  <c r="I2260" i="43"/>
  <c r="J2421" i="42"/>
  <c r="I2427" i="43"/>
  <c r="J2412" i="42"/>
  <c r="I2418" i="43"/>
  <c r="J2490" i="42"/>
  <c r="I2496" i="43"/>
  <c r="J2371" i="42"/>
  <c r="I2377" i="43"/>
  <c r="J2396" i="42"/>
  <c r="I2402" i="43"/>
  <c r="J2487" i="42"/>
  <c r="I2493" i="43"/>
  <c r="J2347" i="42"/>
  <c r="I2353" i="43"/>
  <c r="K2335" i="42"/>
  <c r="J2341" i="43"/>
  <c r="J2378" i="42"/>
  <c r="I2384" i="43"/>
  <c r="J2359" i="42"/>
  <c r="I2365" i="43"/>
  <c r="J2492" i="42"/>
  <c r="I2498" i="43"/>
  <c r="J2361" i="42"/>
  <c r="I2367" i="43"/>
  <c r="J2266" i="42"/>
  <c r="I2270" i="43"/>
  <c r="J2529" i="42"/>
  <c r="I2535" i="43"/>
  <c r="K2265" i="42"/>
  <c r="J2269" i="43"/>
  <c r="J2343" i="42"/>
  <c r="I2349" i="43"/>
  <c r="J2247" i="42"/>
  <c r="I2251" i="43"/>
  <c r="J2246" i="42"/>
  <c r="I2250" i="43"/>
  <c r="J2523" i="42"/>
  <c r="I2529" i="43"/>
  <c r="J2411" i="42"/>
  <c r="I2417" i="43"/>
  <c r="J2254" i="42"/>
  <c r="I2258" i="43"/>
  <c r="K2381" i="42"/>
  <c r="J2387" i="43"/>
  <c r="J2531" i="42"/>
  <c r="I2537" i="43"/>
  <c r="J2345" i="42"/>
  <c r="I2351" i="43"/>
  <c r="J2418" i="42"/>
  <c r="I2424" i="43"/>
  <c r="J2532" i="42"/>
  <c r="I2538" i="43"/>
  <c r="J2525" i="42"/>
  <c r="I2531" i="43"/>
  <c r="J2363" i="42"/>
  <c r="I2369" i="43"/>
  <c r="J2522" i="42"/>
  <c r="I2528" i="43"/>
  <c r="J2276" i="42"/>
  <c r="I2280" i="43"/>
  <c r="J2248" i="42"/>
  <c r="I2252" i="43"/>
  <c r="J2526" i="42"/>
  <c r="I2532" i="43"/>
  <c r="J2486" i="42"/>
  <c r="I2492" i="43"/>
  <c r="J2252" i="42"/>
  <c r="I2256" i="43"/>
  <c r="J2263" i="42"/>
  <c r="I2267" i="43"/>
  <c r="J2397" i="42"/>
  <c r="I2403" i="43"/>
  <c r="J2406" i="42"/>
  <c r="I2412" i="43"/>
  <c r="J2415" i="42"/>
  <c r="I2421" i="43"/>
  <c r="J2353" i="42"/>
  <c r="I2359" i="43"/>
  <c r="K2450" i="42"/>
  <c r="J2456" i="43"/>
  <c r="K2249" i="42"/>
  <c r="J2253" i="43"/>
  <c r="K2413" i="42"/>
  <c r="J2419" i="43"/>
  <c r="K2448" i="42"/>
  <c r="J2454" i="43"/>
  <c r="K2447" i="42"/>
  <c r="J2453" i="43"/>
  <c r="K2272" i="42"/>
  <c r="J2276" i="43"/>
  <c r="K2338" i="42" l="1"/>
  <c r="K2341" i="42"/>
  <c r="L2341" i="42" s="1"/>
  <c r="J2371" i="43"/>
  <c r="J2457" i="43"/>
  <c r="J2524" i="43"/>
  <c r="J2458" i="43"/>
  <c r="K263" i="42"/>
  <c r="K266" i="42"/>
  <c r="K264" i="42"/>
  <c r="K270" i="42"/>
  <c r="K269" i="42"/>
  <c r="K265" i="42"/>
  <c r="K271" i="42"/>
  <c r="K267" i="42"/>
  <c r="K262" i="42"/>
  <c r="K268" i="42"/>
  <c r="J2460" i="43"/>
  <c r="J2459" i="43"/>
  <c r="J2352" i="43"/>
  <c r="J2259" i="43"/>
  <c r="J2390" i="43"/>
  <c r="K2486" i="42"/>
  <c r="J2492" i="43"/>
  <c r="K2275" i="42"/>
  <c r="J2279" i="43"/>
  <c r="K2445" i="42"/>
  <c r="J2451" i="43"/>
  <c r="K2484" i="42"/>
  <c r="J2490" i="43"/>
  <c r="K2401" i="42"/>
  <c r="J2407" i="43"/>
  <c r="K2411" i="42"/>
  <c r="J2417" i="43"/>
  <c r="K2375" i="42"/>
  <c r="J2381" i="43"/>
  <c r="K2455" i="42"/>
  <c r="J2461" i="43"/>
  <c r="K2527" i="42"/>
  <c r="J2533" i="43"/>
  <c r="K2276" i="42"/>
  <c r="J2280" i="43"/>
  <c r="K2347" i="42"/>
  <c r="J2353" i="43"/>
  <c r="L2450" i="42"/>
  <c r="K2456" i="43"/>
  <c r="K2363" i="42"/>
  <c r="J2369" i="43"/>
  <c r="L2381" i="42"/>
  <c r="K2387" i="43"/>
  <c r="K2359" i="42"/>
  <c r="J2365" i="43"/>
  <c r="K2528" i="42"/>
  <c r="J2534" i="43"/>
  <c r="K2250" i="42"/>
  <c r="J2254" i="43"/>
  <c r="L2446" i="42"/>
  <c r="K2452" i="43"/>
  <c r="L2458" i="42"/>
  <c r="K2464" i="43"/>
  <c r="L2267" i="42"/>
  <c r="K2271" i="43"/>
  <c r="K2269" i="42"/>
  <c r="J2273" i="43"/>
  <c r="K2481" i="42"/>
  <c r="J2487" i="43"/>
  <c r="K2459" i="42"/>
  <c r="J2465" i="43"/>
  <c r="K2268" i="42"/>
  <c r="J2272" i="43"/>
  <c r="K2482" i="42"/>
  <c r="J2488" i="43"/>
  <c r="L2391" i="42"/>
  <c r="K2397" i="43"/>
  <c r="L2365" i="42"/>
  <c r="K2371" i="43"/>
  <c r="L2337" i="42"/>
  <c r="K2343" i="43"/>
  <c r="K2367" i="42"/>
  <c r="J2373" i="43"/>
  <c r="L2273" i="42"/>
  <c r="K2277" i="43"/>
  <c r="L2488" i="42"/>
  <c r="K2494" i="43"/>
  <c r="K2271" i="42"/>
  <c r="J2275" i="43"/>
  <c r="K2254" i="42"/>
  <c r="J2258" i="43"/>
  <c r="K2251" i="42"/>
  <c r="J2255" i="43"/>
  <c r="K2257" i="42"/>
  <c r="J2261" i="43"/>
  <c r="K2526" i="42"/>
  <c r="J2532" i="43"/>
  <c r="L2383" i="42"/>
  <c r="K2389" i="43"/>
  <c r="K2340" i="42"/>
  <c r="J2346" i="43"/>
  <c r="L2272" i="42"/>
  <c r="K2276" i="43"/>
  <c r="K2246" i="42"/>
  <c r="J2250" i="43"/>
  <c r="L2454" i="42"/>
  <c r="K2460" i="43"/>
  <c r="K2252" i="42"/>
  <c r="J2256" i="43"/>
  <c r="K2343" i="42"/>
  <c r="J2349" i="43"/>
  <c r="K2396" i="42"/>
  <c r="J2402" i="43"/>
  <c r="K2485" i="42"/>
  <c r="J2491" i="43"/>
  <c r="K2408" i="42"/>
  <c r="J2414" i="43"/>
  <c r="K2258" i="42"/>
  <c r="J2262" i="43"/>
  <c r="K2530" i="42"/>
  <c r="J2536" i="43"/>
  <c r="K2378" i="42"/>
  <c r="J2384" i="43"/>
  <c r="L2338" i="42"/>
  <c r="K2344" i="43"/>
  <c r="K2262" i="42"/>
  <c r="J2266" i="43"/>
  <c r="L2453" i="42"/>
  <c r="K2459" i="43"/>
  <c r="L2390" i="42"/>
  <c r="K2396" i="43"/>
  <c r="K2399" i="42"/>
  <c r="J2405" i="43"/>
  <c r="K2524" i="42"/>
  <c r="J2530" i="43"/>
  <c r="L2242" i="42"/>
  <c r="K2246" i="43"/>
  <c r="K2372" i="42"/>
  <c r="J2378" i="43"/>
  <c r="L2265" i="42"/>
  <c r="K2269" i="43"/>
  <c r="L2521" i="42"/>
  <c r="K2527" i="43"/>
  <c r="L2520" i="42"/>
  <c r="K2526" i="43"/>
  <c r="K2415" i="42"/>
  <c r="J2421" i="43"/>
  <c r="L2335" i="42"/>
  <c r="K2341" i="43"/>
  <c r="K2261" i="42"/>
  <c r="J2265" i="43"/>
  <c r="L2255" i="42"/>
  <c r="K2259" i="43"/>
  <c r="K2449" i="42"/>
  <c r="J2455" i="43"/>
  <c r="L2448" i="42"/>
  <c r="K2454" i="43"/>
  <c r="K2248" i="42"/>
  <c r="J2252" i="43"/>
  <c r="K2523" i="42"/>
  <c r="J2529" i="43"/>
  <c r="K2412" i="42"/>
  <c r="J2418" i="43"/>
  <c r="K2348" i="42"/>
  <c r="J2354" i="43"/>
  <c r="L2370" i="42"/>
  <c r="K2376" i="43"/>
  <c r="K2244" i="42"/>
  <c r="J2248" i="43"/>
  <c r="K2410" i="42"/>
  <c r="J2416" i="43"/>
  <c r="K2414" i="42"/>
  <c r="J2420" i="43"/>
  <c r="K2493" i="42"/>
  <c r="J2499" i="43"/>
  <c r="K2409" i="42"/>
  <c r="J2415" i="43"/>
  <c r="K2382" i="42"/>
  <c r="J2388" i="43"/>
  <c r="K2517" i="42"/>
  <c r="J2523" i="43"/>
  <c r="K2393" i="42"/>
  <c r="J2399" i="43"/>
  <c r="L2385" i="42"/>
  <c r="K2391" i="43"/>
  <c r="K2400" i="42"/>
  <c r="J2406" i="43"/>
  <c r="K2353" i="42"/>
  <c r="J2359" i="43"/>
  <c r="K2371" i="42"/>
  <c r="J2377" i="43"/>
  <c r="K2417" i="42"/>
  <c r="J2423" i="43"/>
  <c r="K2362" i="42"/>
  <c r="J2368" i="43"/>
  <c r="K2529" i="42"/>
  <c r="J2535" i="43"/>
  <c r="K2253" i="42"/>
  <c r="J2257" i="43"/>
  <c r="K2496" i="42"/>
  <c r="J2502" i="43"/>
  <c r="K2406" i="42"/>
  <c r="J2412" i="43"/>
  <c r="K2418" i="42"/>
  <c r="J2424" i="43"/>
  <c r="K2266" i="42"/>
  <c r="J2270" i="43"/>
  <c r="K2364" i="42"/>
  <c r="J2370" i="43"/>
  <c r="L2342" i="42"/>
  <c r="K2348" i="43"/>
  <c r="K2456" i="42"/>
  <c r="J2462" i="43"/>
  <c r="K2260" i="42"/>
  <c r="J2264" i="43"/>
  <c r="K2422" i="42"/>
  <c r="J2428" i="43"/>
  <c r="K2389" i="42"/>
  <c r="J2395" i="43"/>
  <c r="L2494" i="42"/>
  <c r="K2500" i="43"/>
  <c r="K2491" i="42"/>
  <c r="J2497" i="43"/>
  <c r="K2532" i="42"/>
  <c r="J2538" i="43"/>
  <c r="L2243" i="42"/>
  <c r="K2247" i="43"/>
  <c r="K2420" i="42"/>
  <c r="J2426" i="43"/>
  <c r="L2413" i="42"/>
  <c r="K2419" i="43"/>
  <c r="K2361" i="42"/>
  <c r="J2367" i="43"/>
  <c r="L2403" i="42"/>
  <c r="K2409" i="43"/>
  <c r="K2380" i="42"/>
  <c r="J2386" i="43"/>
  <c r="K2344" i="42"/>
  <c r="J2350" i="43"/>
  <c r="K2245" i="42"/>
  <c r="J2249" i="43"/>
  <c r="K2270" i="42"/>
  <c r="J2274" i="43"/>
  <c r="K2379" i="42"/>
  <c r="J2385" i="43"/>
  <c r="K2354" i="42"/>
  <c r="J2360" i="43"/>
  <c r="K2350" i="42"/>
  <c r="J2356" i="43"/>
  <c r="K2444" i="42"/>
  <c r="J2450" i="43"/>
  <c r="K2525" i="42"/>
  <c r="J2531" i="43"/>
  <c r="L2264" i="42"/>
  <c r="K2268" i="43"/>
  <c r="L2339" i="42"/>
  <c r="K2345" i="43"/>
  <c r="L2452" i="42"/>
  <c r="K2458" i="43"/>
  <c r="L2460" i="42"/>
  <c r="K2466" i="43"/>
  <c r="K2374" i="42"/>
  <c r="J2380" i="43"/>
  <c r="K2397" i="42"/>
  <c r="J2403" i="43"/>
  <c r="K2495" i="42"/>
  <c r="J2501" i="43"/>
  <c r="K2457" i="42"/>
  <c r="J2463" i="43"/>
  <c r="L2336" i="42"/>
  <c r="K2342" i="43"/>
  <c r="K2395" i="42"/>
  <c r="J2401" i="43"/>
  <c r="K2376" i="42"/>
  <c r="J2382" i="43"/>
  <c r="K2352" i="42"/>
  <c r="J2358" i="43"/>
  <c r="K2392" i="42"/>
  <c r="J2398" i="43"/>
  <c r="K2480" i="42"/>
  <c r="J2486" i="43"/>
  <c r="L2407" i="42"/>
  <c r="K2413" i="43"/>
  <c r="K2394" i="42"/>
  <c r="J2400" i="43"/>
  <c r="L2386" i="42"/>
  <c r="K2392" i="43"/>
  <c r="L2384" i="42"/>
  <c r="K2390" i="43"/>
  <c r="K2404" i="42"/>
  <c r="J2410" i="43"/>
  <c r="K2489" i="42"/>
  <c r="J2495" i="43"/>
  <c r="L2447" i="42"/>
  <c r="K2453" i="43"/>
  <c r="K2490" i="42"/>
  <c r="J2496" i="43"/>
  <c r="K2349" i="42"/>
  <c r="J2355" i="43"/>
  <c r="L2419" i="42"/>
  <c r="K2425" i="43"/>
  <c r="K2345" i="42"/>
  <c r="J2351" i="43"/>
  <c r="K2421" i="42"/>
  <c r="J2427" i="43"/>
  <c r="L2346" i="42"/>
  <c r="K2352" i="43"/>
  <c r="L2249" i="42"/>
  <c r="K2253" i="43"/>
  <c r="K2263" i="42"/>
  <c r="J2267" i="43"/>
  <c r="K2522" i="42"/>
  <c r="J2528" i="43"/>
  <c r="K2531" i="42"/>
  <c r="J2537" i="43"/>
  <c r="K2247" i="42"/>
  <c r="J2251" i="43"/>
  <c r="K2492" i="42"/>
  <c r="J2498" i="43"/>
  <c r="K2487" i="42"/>
  <c r="J2493" i="43"/>
  <c r="K2256" i="42"/>
  <c r="J2260" i="43"/>
  <c r="K2398" i="42"/>
  <c r="J2404" i="43"/>
  <c r="K2355" i="42"/>
  <c r="J2361" i="43"/>
  <c r="L2516" i="42"/>
  <c r="K2522" i="43"/>
  <c r="K2334" i="42"/>
  <c r="J2340" i="43"/>
  <c r="L2366" i="42"/>
  <c r="K2372" i="43"/>
  <c r="L2518" i="42"/>
  <c r="K2524" i="43"/>
  <c r="K2358" i="42"/>
  <c r="J2364" i="43"/>
  <c r="K2327" i="42"/>
  <c r="J2333" i="43"/>
  <c r="K2356" i="42"/>
  <c r="J2362" i="43"/>
  <c r="K2360" i="42"/>
  <c r="J2366" i="43"/>
  <c r="K2377" i="42"/>
  <c r="J2383" i="43"/>
  <c r="K2274" i="42"/>
  <c r="J2278" i="43"/>
  <c r="K2483" i="42"/>
  <c r="J2489" i="43"/>
  <c r="L2451" i="42"/>
  <c r="K2457" i="43"/>
  <c r="L2519" i="42"/>
  <c r="K2525" i="43"/>
  <c r="K2416" i="42"/>
  <c r="J2422" i="43"/>
  <c r="K2402" i="42"/>
  <c r="J2408" i="43"/>
  <c r="L2388" i="42"/>
  <c r="K2394" i="43"/>
  <c r="K2373" i="42"/>
  <c r="J2379" i="43"/>
  <c r="K2357" i="42"/>
  <c r="J2363" i="43"/>
  <c r="K2347" i="43" l="1"/>
  <c r="L267" i="42"/>
  <c r="L270" i="42"/>
  <c r="L271" i="42"/>
  <c r="L264" i="42"/>
  <c r="L268" i="42"/>
  <c r="L265" i="42"/>
  <c r="L266" i="42"/>
  <c r="L262" i="42"/>
  <c r="L269" i="42"/>
  <c r="L263" i="42"/>
  <c r="L2402" i="42"/>
  <c r="K2408" i="43"/>
  <c r="L2487" i="42"/>
  <c r="K2493" i="43"/>
  <c r="L2490" i="42"/>
  <c r="K2496" i="43"/>
  <c r="M2460" i="42"/>
  <c r="M2466" i="43" s="1"/>
  <c r="L2466" i="43"/>
  <c r="L2353" i="42"/>
  <c r="K2359" i="43"/>
  <c r="M2521" i="42"/>
  <c r="M2527" i="43" s="1"/>
  <c r="L2527" i="43"/>
  <c r="L2367" i="42"/>
  <c r="K2373" i="43"/>
  <c r="L2360" i="42"/>
  <c r="K2366" i="43"/>
  <c r="M2447" i="42"/>
  <c r="M2453" i="43" s="1"/>
  <c r="L2453" i="43"/>
  <c r="L2358" i="42"/>
  <c r="K2364" i="43"/>
  <c r="L2398" i="42"/>
  <c r="K2404" i="43"/>
  <c r="M2384" i="42"/>
  <c r="M2390" i="43" s="1"/>
  <c r="L2390" i="43"/>
  <c r="L2397" i="42"/>
  <c r="K2403" i="43"/>
  <c r="L2245" i="42"/>
  <c r="K2249" i="43"/>
  <c r="L2422" i="42"/>
  <c r="K2428" i="43"/>
  <c r="L2417" i="42"/>
  <c r="K2423" i="43"/>
  <c r="L2248" i="42"/>
  <c r="K2252" i="43"/>
  <c r="L2274" i="42"/>
  <c r="K2278" i="43"/>
  <c r="M2386" i="42"/>
  <c r="M2392" i="43" s="1"/>
  <c r="L2392" i="43"/>
  <c r="L2374" i="42"/>
  <c r="K2380" i="43"/>
  <c r="L2444" i="42"/>
  <c r="K2450" i="43"/>
  <c r="M2243" i="42"/>
  <c r="M2247" i="43" s="1"/>
  <c r="L2247" i="43"/>
  <c r="L2260" i="42"/>
  <c r="K2264" i="43"/>
  <c r="L2406" i="42"/>
  <c r="K2412" i="43"/>
  <c r="L2371" i="42"/>
  <c r="K2377" i="43"/>
  <c r="L2382" i="42"/>
  <c r="K2388" i="43"/>
  <c r="M2370" i="42"/>
  <c r="M2376" i="43" s="1"/>
  <c r="L2376" i="43"/>
  <c r="M2448" i="42"/>
  <c r="M2454" i="43" s="1"/>
  <c r="L2454" i="43"/>
  <c r="M2520" i="42"/>
  <c r="M2526" i="43" s="1"/>
  <c r="L2526" i="43"/>
  <c r="L2399" i="42"/>
  <c r="K2405" i="43"/>
  <c r="L2530" i="42"/>
  <c r="K2536" i="43"/>
  <c r="L2252" i="42"/>
  <c r="K2256" i="43"/>
  <c r="L2526" i="42"/>
  <c r="K2532" i="43"/>
  <c r="M2273" i="42"/>
  <c r="M2277" i="43" s="1"/>
  <c r="L2277" i="43"/>
  <c r="L2268" i="42"/>
  <c r="K2272" i="43"/>
  <c r="M2446" i="42"/>
  <c r="M2452" i="43" s="1"/>
  <c r="L2452" i="43"/>
  <c r="M2450" i="42"/>
  <c r="M2456" i="43" s="1"/>
  <c r="L2456" i="43"/>
  <c r="L2411" i="42"/>
  <c r="K2417" i="43"/>
  <c r="L2532" i="42"/>
  <c r="K2538" i="43"/>
  <c r="M2390" i="42"/>
  <c r="M2396" i="43" s="1"/>
  <c r="L2396" i="43"/>
  <c r="L2416" i="42"/>
  <c r="K2422" i="43"/>
  <c r="L2483" i="42"/>
  <c r="K2489" i="43"/>
  <c r="M2419" i="42"/>
  <c r="M2425" i="43" s="1"/>
  <c r="L2425" i="43"/>
  <c r="L2525" i="42"/>
  <c r="K2531" i="43"/>
  <c r="L2418" i="42"/>
  <c r="K2424" i="43"/>
  <c r="L2244" i="42"/>
  <c r="K2248" i="43"/>
  <c r="M2388" i="42"/>
  <c r="M2394" i="43" s="1"/>
  <c r="L2394" i="43"/>
  <c r="M2518" i="42"/>
  <c r="M2524" i="43" s="1"/>
  <c r="L2524" i="43"/>
  <c r="L2256" i="42"/>
  <c r="K2260" i="43"/>
  <c r="L2263" i="42"/>
  <c r="K2267" i="43"/>
  <c r="L2349" i="42"/>
  <c r="K2355" i="43"/>
  <c r="L2376" i="42"/>
  <c r="K2382" i="43"/>
  <c r="L2344" i="42"/>
  <c r="K2350" i="43"/>
  <c r="L2409" i="42"/>
  <c r="K2415" i="43"/>
  <c r="L2401" i="42"/>
  <c r="K2407" i="43"/>
  <c r="L2347" i="42"/>
  <c r="K2353" i="43"/>
  <c r="M2342" i="42"/>
  <c r="M2348" i="43" s="1"/>
  <c r="L2348" i="43"/>
  <c r="L2484" i="42"/>
  <c r="K2490" i="43"/>
  <c r="L2276" i="42"/>
  <c r="K2280" i="43"/>
  <c r="L2496" i="42"/>
  <c r="K2502" i="43"/>
  <c r="M2454" i="42"/>
  <c r="M2460" i="43" s="1"/>
  <c r="L2460" i="43"/>
  <c r="M2346" i="42"/>
  <c r="M2352" i="43" s="1"/>
  <c r="L2352" i="43"/>
  <c r="M2403" i="42"/>
  <c r="M2409" i="43" s="1"/>
  <c r="L2409" i="43"/>
  <c r="L2493" i="42"/>
  <c r="K2499" i="43"/>
  <c r="M2265" i="42"/>
  <c r="M2269" i="43" s="1"/>
  <c r="L2269" i="43"/>
  <c r="L2481" i="42"/>
  <c r="K2487" i="43"/>
  <c r="M2516" i="42"/>
  <c r="M2522" i="43" s="1"/>
  <c r="L2522" i="43"/>
  <c r="L2457" i="42"/>
  <c r="K2463" i="43"/>
  <c r="M2494" i="42"/>
  <c r="M2500" i="43" s="1"/>
  <c r="L2500" i="43"/>
  <c r="L2529" i="42"/>
  <c r="K2535" i="43"/>
  <c r="L2414" i="42"/>
  <c r="K2420" i="43"/>
  <c r="L2261" i="42"/>
  <c r="K2265" i="43"/>
  <c r="L2262" i="42"/>
  <c r="K2266" i="43"/>
  <c r="M2272" i="42"/>
  <c r="M2276" i="43" s="1"/>
  <c r="L2276" i="43"/>
  <c r="M2365" i="42"/>
  <c r="M2371" i="43" s="1"/>
  <c r="L2371" i="43"/>
  <c r="L2359" i="42"/>
  <c r="K2365" i="43"/>
  <c r="L2445" i="42"/>
  <c r="K2451" i="43"/>
  <c r="L2377" i="42"/>
  <c r="K2383" i="43"/>
  <c r="L2394" i="42"/>
  <c r="K2400" i="43"/>
  <c r="L2348" i="42"/>
  <c r="K2354" i="43"/>
  <c r="L2250" i="42"/>
  <c r="K2254" i="43"/>
  <c r="M2407" i="42"/>
  <c r="M2413" i="43" s="1"/>
  <c r="L2413" i="43"/>
  <c r="L2491" i="42"/>
  <c r="K2497" i="43"/>
  <c r="L2412" i="42"/>
  <c r="K2418" i="43"/>
  <c r="L2408" i="42"/>
  <c r="K2414" i="43"/>
  <c r="L2251" i="42"/>
  <c r="K2255" i="43"/>
  <c r="L2356" i="42"/>
  <c r="K2362" i="43"/>
  <c r="L2489" i="42"/>
  <c r="K2495" i="43"/>
  <c r="L2379" i="42"/>
  <c r="K2385" i="43"/>
  <c r="L2364" i="42"/>
  <c r="K2370" i="43"/>
  <c r="M2385" i="42"/>
  <c r="M2391" i="43" s="1"/>
  <c r="L2391" i="43"/>
  <c r="M2341" i="42"/>
  <c r="M2347" i="43" s="1"/>
  <c r="L2347" i="43"/>
  <c r="L2372" i="42"/>
  <c r="K2378" i="43"/>
  <c r="L2485" i="42"/>
  <c r="K2491" i="43"/>
  <c r="L2254" i="42"/>
  <c r="K2258" i="43"/>
  <c r="L2269" i="42"/>
  <c r="K2273" i="43"/>
  <c r="L2527" i="42"/>
  <c r="K2533" i="43"/>
  <c r="M2366" i="42"/>
  <c r="M2372" i="43" s="1"/>
  <c r="L2372" i="43"/>
  <c r="L2395" i="42"/>
  <c r="K2401" i="43"/>
  <c r="L2380" i="42"/>
  <c r="K2386" i="43"/>
  <c r="L2449" i="42"/>
  <c r="K2455" i="43"/>
  <c r="L2257" i="42"/>
  <c r="K2261" i="43"/>
  <c r="L2492" i="42"/>
  <c r="K2498" i="43"/>
  <c r="M2336" i="42"/>
  <c r="M2342" i="43" s="1"/>
  <c r="L2342" i="43"/>
  <c r="L2354" i="42"/>
  <c r="K2360" i="43"/>
  <c r="L2400" i="42"/>
  <c r="K2406" i="43"/>
  <c r="M2255" i="42"/>
  <c r="M2259" i="43" s="1"/>
  <c r="L2259" i="43"/>
  <c r="L2246" i="42"/>
  <c r="K2250" i="43"/>
  <c r="M2337" i="42"/>
  <c r="M2343" i="43" s="1"/>
  <c r="L2343" i="43"/>
  <c r="M2519" i="42"/>
  <c r="M2525" i="43" s="1"/>
  <c r="L2525" i="43"/>
  <c r="L2247" i="42"/>
  <c r="K2251" i="43"/>
  <c r="L2480" i="42"/>
  <c r="K2486" i="43"/>
  <c r="L2361" i="42"/>
  <c r="K2367" i="43"/>
  <c r="M2451" i="42"/>
  <c r="M2457" i="43" s="1"/>
  <c r="L2457" i="43"/>
  <c r="L2327" i="42"/>
  <c r="K2333" i="43"/>
  <c r="L2531" i="42"/>
  <c r="K2537" i="43"/>
  <c r="L2345" i="42"/>
  <c r="K2351" i="43"/>
  <c r="L2392" i="42"/>
  <c r="K2398" i="43"/>
  <c r="L2495" i="42"/>
  <c r="K2501" i="43"/>
  <c r="M2264" i="42"/>
  <c r="M2268" i="43" s="1"/>
  <c r="L2268" i="43"/>
  <c r="M2413" i="42"/>
  <c r="M2419" i="43" s="1"/>
  <c r="L2419" i="43"/>
  <c r="L2389" i="42"/>
  <c r="K2395" i="43"/>
  <c r="L2266" i="42"/>
  <c r="K2270" i="43"/>
  <c r="L2362" i="42"/>
  <c r="K2368" i="43"/>
  <c r="L2393" i="42"/>
  <c r="K2399" i="43"/>
  <c r="L2410" i="42"/>
  <c r="K2416" i="43"/>
  <c r="L2523" i="42"/>
  <c r="K2529" i="43"/>
  <c r="M2335" i="42"/>
  <c r="M2341" i="43" s="1"/>
  <c r="L2341" i="43"/>
  <c r="M2242" i="42"/>
  <c r="M2246" i="43" s="1"/>
  <c r="L2246" i="43"/>
  <c r="M2338" i="42"/>
  <c r="M2344" i="43" s="1"/>
  <c r="L2344" i="43"/>
  <c r="L2396" i="42"/>
  <c r="K2402" i="43"/>
  <c r="L2340" i="42"/>
  <c r="K2346" i="43"/>
  <c r="L2271" i="42"/>
  <c r="K2275" i="43"/>
  <c r="M2391" i="42"/>
  <c r="M2397" i="43" s="1"/>
  <c r="L2397" i="43"/>
  <c r="M2267" i="42"/>
  <c r="M2271" i="43" s="1"/>
  <c r="L2271" i="43"/>
  <c r="M2381" i="42"/>
  <c r="M2387" i="43" s="1"/>
  <c r="L2387" i="43"/>
  <c r="L2455" i="42"/>
  <c r="K2461" i="43"/>
  <c r="L2275" i="42"/>
  <c r="K2279" i="43"/>
  <c r="L2350" i="42"/>
  <c r="K2356" i="43"/>
  <c r="L2258" i="42"/>
  <c r="K2262" i="43"/>
  <c r="L2334" i="42"/>
  <c r="K2340" i="43"/>
  <c r="M2452" i="42"/>
  <c r="M2458" i="43" s="1"/>
  <c r="L2458" i="43"/>
  <c r="L2253" i="42"/>
  <c r="K2257" i="43"/>
  <c r="M2453" i="42"/>
  <c r="M2459" i="43" s="1"/>
  <c r="L2459" i="43"/>
  <c r="L2528" i="42"/>
  <c r="K2534" i="43"/>
  <c r="L2421" i="42"/>
  <c r="K2427" i="43"/>
  <c r="M2339" i="42"/>
  <c r="M2345" i="43" s="1"/>
  <c r="L2345" i="43"/>
  <c r="L2357" i="42"/>
  <c r="K2363" i="43"/>
  <c r="L2355" i="42"/>
  <c r="K2361" i="43"/>
  <c r="L2404" i="42"/>
  <c r="K2410" i="43"/>
  <c r="L2270" i="42"/>
  <c r="K2274" i="43"/>
  <c r="M2249" i="42"/>
  <c r="M2253" i="43" s="1"/>
  <c r="L2253" i="43"/>
  <c r="L2456" i="42"/>
  <c r="K2462" i="43"/>
  <c r="L2459" i="42"/>
  <c r="K2465" i="43"/>
  <c r="L2373" i="42"/>
  <c r="K2379" i="43"/>
  <c r="L2522" i="42"/>
  <c r="K2528" i="43"/>
  <c r="L2352" i="42"/>
  <c r="K2358" i="43"/>
  <c r="L2420" i="42"/>
  <c r="K2426" i="43"/>
  <c r="L2517" i="42"/>
  <c r="K2523" i="43"/>
  <c r="L2415" i="42"/>
  <c r="K2421" i="43"/>
  <c r="L2524" i="42"/>
  <c r="K2530" i="43"/>
  <c r="L2378" i="42"/>
  <c r="K2384" i="43"/>
  <c r="L2343" i="42"/>
  <c r="K2349" i="43"/>
  <c r="M2383" i="42"/>
  <c r="M2389" i="43" s="1"/>
  <c r="L2389" i="43"/>
  <c r="M2488" i="42"/>
  <c r="M2494" i="43" s="1"/>
  <c r="L2494" i="43"/>
  <c r="L2482" i="42"/>
  <c r="K2488" i="43"/>
  <c r="M2458" i="42"/>
  <c r="M2464" i="43" s="1"/>
  <c r="L2464" i="43"/>
  <c r="L2363" i="42"/>
  <c r="K2369" i="43"/>
  <c r="L2375" i="42"/>
  <c r="K2381" i="43"/>
  <c r="L2486" i="42"/>
  <c r="K2492" i="43"/>
  <c r="M262" i="42" l="1"/>
  <c r="M264" i="42"/>
  <c r="M266" i="42"/>
  <c r="M271" i="42"/>
  <c r="M263" i="42"/>
  <c r="M265" i="42"/>
  <c r="M270" i="42"/>
  <c r="M269" i="42"/>
  <c r="M268" i="42"/>
  <c r="M267" i="42"/>
  <c r="M2350" i="42"/>
  <c r="M2356" i="43" s="1"/>
  <c r="L2356" i="43"/>
  <c r="M2523" i="42"/>
  <c r="M2529" i="43" s="1"/>
  <c r="L2529" i="43"/>
  <c r="M2363" i="42"/>
  <c r="M2369" i="43" s="1"/>
  <c r="L2369" i="43"/>
  <c r="M2378" i="42"/>
  <c r="M2384" i="43" s="1"/>
  <c r="L2384" i="43"/>
  <c r="M2522" i="42"/>
  <c r="M2528" i="43" s="1"/>
  <c r="L2528" i="43"/>
  <c r="M2404" i="42"/>
  <c r="M2410" i="43" s="1"/>
  <c r="L2410" i="43"/>
  <c r="M2275" i="42"/>
  <c r="M2279" i="43" s="1"/>
  <c r="L2279" i="43"/>
  <c r="M2340" i="42"/>
  <c r="M2346" i="43" s="1"/>
  <c r="L2346" i="43"/>
  <c r="M2410" i="42"/>
  <c r="M2416" i="43" s="1"/>
  <c r="L2416" i="43"/>
  <c r="M2246" i="42"/>
  <c r="M2250" i="43" s="1"/>
  <c r="L2250" i="43"/>
  <c r="M2257" i="42"/>
  <c r="M2261" i="43" s="1"/>
  <c r="L2261" i="43"/>
  <c r="M2269" i="42"/>
  <c r="M2273" i="43" s="1"/>
  <c r="L2273" i="43"/>
  <c r="M2364" i="42"/>
  <c r="M2370" i="43" s="1"/>
  <c r="L2370" i="43"/>
  <c r="M2412" i="42"/>
  <c r="M2418" i="43" s="1"/>
  <c r="L2418" i="43"/>
  <c r="M2377" i="42"/>
  <c r="M2383" i="43" s="1"/>
  <c r="L2383" i="43"/>
  <c r="M2261" i="42"/>
  <c r="M2265" i="43" s="1"/>
  <c r="L2265" i="43"/>
  <c r="M2481" i="42"/>
  <c r="M2487" i="43" s="1"/>
  <c r="L2487" i="43"/>
  <c r="M2496" i="42"/>
  <c r="M2502" i="43" s="1"/>
  <c r="L2502" i="43"/>
  <c r="M2409" i="42"/>
  <c r="M2415" i="43" s="1"/>
  <c r="L2415" i="43"/>
  <c r="M2483" i="42"/>
  <c r="M2489" i="43" s="1"/>
  <c r="L2489" i="43"/>
  <c r="M2399" i="42"/>
  <c r="M2405" i="43" s="1"/>
  <c r="L2405" i="43"/>
  <c r="M2406" i="42"/>
  <c r="M2412" i="43" s="1"/>
  <c r="L2412" i="43"/>
  <c r="M2274" i="42"/>
  <c r="M2278" i="43" s="1"/>
  <c r="L2278" i="43"/>
  <c r="M2260" i="42"/>
  <c r="M2264" i="43" s="1"/>
  <c r="L2264" i="43"/>
  <c r="M2398" i="42"/>
  <c r="M2404" i="43" s="1"/>
  <c r="L2404" i="43"/>
  <c r="M2353" i="42"/>
  <c r="M2359" i="43" s="1"/>
  <c r="L2359" i="43"/>
  <c r="M2248" i="42"/>
  <c r="M2252" i="43" s="1"/>
  <c r="L2252" i="43"/>
  <c r="M2358" i="42"/>
  <c r="M2364" i="43" s="1"/>
  <c r="L2364" i="43"/>
  <c r="M2343" i="42"/>
  <c r="M2349" i="43" s="1"/>
  <c r="L2349" i="43"/>
  <c r="M2455" i="42"/>
  <c r="M2461" i="43" s="1"/>
  <c r="L2461" i="43"/>
  <c r="M2276" i="42"/>
  <c r="M2280" i="43" s="1"/>
  <c r="L2280" i="43"/>
  <c r="M2482" i="42"/>
  <c r="M2488" i="43" s="1"/>
  <c r="L2488" i="43"/>
  <c r="M2380" i="42"/>
  <c r="M2386" i="43" s="1"/>
  <c r="L2386" i="43"/>
  <c r="M2529" i="42"/>
  <c r="M2535" i="43" s="1"/>
  <c r="L2535" i="43"/>
  <c r="M2266" i="42"/>
  <c r="M2270" i="43" s="1"/>
  <c r="L2270" i="43"/>
  <c r="M2532" i="42"/>
  <c r="M2538" i="43" s="1"/>
  <c r="L2538" i="43"/>
  <c r="M2444" i="42"/>
  <c r="M2450" i="43" s="1"/>
  <c r="L2450" i="43"/>
  <c r="M2490" i="42"/>
  <c r="M2496" i="43" s="1"/>
  <c r="L2496" i="43"/>
  <c r="M2270" i="42"/>
  <c r="M2274" i="43" s="1"/>
  <c r="L2274" i="43"/>
  <c r="M2355" i="42"/>
  <c r="M2361" i="43" s="1"/>
  <c r="L2361" i="43"/>
  <c r="M2393" i="42"/>
  <c r="M2399" i="43" s="1"/>
  <c r="L2399" i="43"/>
  <c r="M2449" i="42"/>
  <c r="M2455" i="43" s="1"/>
  <c r="L2455" i="43"/>
  <c r="M2445" i="42"/>
  <c r="M2451" i="43" s="1"/>
  <c r="L2451" i="43"/>
  <c r="M2416" i="42"/>
  <c r="M2422" i="43" s="1"/>
  <c r="L2422" i="43"/>
  <c r="M2400" i="42"/>
  <c r="M2406" i="43" s="1"/>
  <c r="L2406" i="43"/>
  <c r="M2376" i="42"/>
  <c r="M2382" i="43" s="1"/>
  <c r="L2382" i="43"/>
  <c r="M2417" i="42"/>
  <c r="M2423" i="43" s="1"/>
  <c r="L2423" i="43"/>
  <c r="M2395" i="42"/>
  <c r="M2401" i="43" s="1"/>
  <c r="L2401" i="43"/>
  <c r="M2349" i="42"/>
  <c r="M2355" i="43" s="1"/>
  <c r="L2355" i="43"/>
  <c r="M2526" i="42"/>
  <c r="M2532" i="43" s="1"/>
  <c r="L2532" i="43"/>
  <c r="M2375" i="42"/>
  <c r="M2381" i="43" s="1"/>
  <c r="L2381" i="43"/>
  <c r="M2352" i="42"/>
  <c r="M2358" i="43" s="1"/>
  <c r="L2358" i="43"/>
  <c r="M2373" i="42"/>
  <c r="M2379" i="43" s="1"/>
  <c r="L2379" i="43"/>
  <c r="M2253" i="42"/>
  <c r="M2257" i="43" s="1"/>
  <c r="L2257" i="43"/>
  <c r="M2495" i="42"/>
  <c r="M2501" i="43" s="1"/>
  <c r="L2501" i="43"/>
  <c r="M2254" i="42"/>
  <c r="M2258" i="43" s="1"/>
  <c r="L2258" i="43"/>
  <c r="M2379" i="42"/>
  <c r="M2385" i="43" s="1"/>
  <c r="L2385" i="43"/>
  <c r="M2414" i="42"/>
  <c r="M2420" i="43" s="1"/>
  <c r="L2420" i="43"/>
  <c r="M2344" i="42"/>
  <c r="M2350" i="43" s="1"/>
  <c r="L2350" i="43"/>
  <c r="M2268" i="42"/>
  <c r="M2272" i="43" s="1"/>
  <c r="L2272" i="43"/>
  <c r="M2415" i="42"/>
  <c r="M2421" i="43" s="1"/>
  <c r="L2421" i="43"/>
  <c r="M2357" i="42"/>
  <c r="M2363" i="43" s="1"/>
  <c r="L2363" i="43"/>
  <c r="M2392" i="42"/>
  <c r="M2398" i="43" s="1"/>
  <c r="L2398" i="43"/>
  <c r="M2480" i="42"/>
  <c r="M2486" i="43" s="1"/>
  <c r="L2486" i="43"/>
  <c r="M2489" i="42"/>
  <c r="M2495" i="43" s="1"/>
  <c r="L2495" i="43"/>
  <c r="M2493" i="42"/>
  <c r="M2499" i="43" s="1"/>
  <c r="L2499" i="43"/>
  <c r="M2517" i="42"/>
  <c r="M2523" i="43" s="1"/>
  <c r="L2523" i="43"/>
  <c r="M2345" i="42"/>
  <c r="M2351" i="43" s="1"/>
  <c r="L2351" i="43"/>
  <c r="M2354" i="42"/>
  <c r="M2360" i="43" s="1"/>
  <c r="L2360" i="43"/>
  <c r="M2372" i="42"/>
  <c r="M2378" i="43" s="1"/>
  <c r="L2378" i="43"/>
  <c r="M2356" i="42"/>
  <c r="M2362" i="43" s="1"/>
  <c r="L2362" i="43"/>
  <c r="M2418" i="42"/>
  <c r="M2424" i="43" s="1"/>
  <c r="L2424" i="43"/>
  <c r="M2422" i="42"/>
  <c r="M2428" i="43" s="1"/>
  <c r="L2428" i="43"/>
  <c r="M2421" i="42"/>
  <c r="M2427" i="43" s="1"/>
  <c r="L2427" i="43"/>
  <c r="M2531" i="42"/>
  <c r="M2537" i="43" s="1"/>
  <c r="L2537" i="43"/>
  <c r="M2251" i="42"/>
  <c r="M2255" i="43" s="1"/>
  <c r="L2255" i="43"/>
  <c r="M2457" i="42"/>
  <c r="M2463" i="43" s="1"/>
  <c r="L2463" i="43"/>
  <c r="M2347" i="42"/>
  <c r="M2353" i="43" s="1"/>
  <c r="L2353" i="43"/>
  <c r="M2263" i="42"/>
  <c r="M2267" i="43" s="1"/>
  <c r="L2267" i="43"/>
  <c r="M2525" i="42"/>
  <c r="M2531" i="43" s="1"/>
  <c r="L2531" i="43"/>
  <c r="M2411" i="42"/>
  <c r="M2417" i="43" s="1"/>
  <c r="L2417" i="43"/>
  <c r="M2252" i="42"/>
  <c r="M2256" i="43" s="1"/>
  <c r="L2256" i="43"/>
  <c r="M2382" i="42"/>
  <c r="M2388" i="43" s="1"/>
  <c r="L2388" i="43"/>
  <c r="M2374" i="42"/>
  <c r="M2380" i="43" s="1"/>
  <c r="L2380" i="43"/>
  <c r="M2245" i="42"/>
  <c r="M2249" i="43" s="1"/>
  <c r="L2249" i="43"/>
  <c r="M2360" i="42"/>
  <c r="M2366" i="43" s="1"/>
  <c r="L2366" i="43"/>
  <c r="M2487" i="42"/>
  <c r="M2493" i="43" s="1"/>
  <c r="L2493" i="43"/>
  <c r="M2524" i="42"/>
  <c r="M2530" i="43" s="1"/>
  <c r="L2530" i="43"/>
  <c r="M2396" i="42"/>
  <c r="M2402" i="43" s="1"/>
  <c r="L2402" i="43"/>
  <c r="M2361" i="42"/>
  <c r="M2367" i="43" s="1"/>
  <c r="L2367" i="43"/>
  <c r="M2491" i="42"/>
  <c r="M2497" i="43" s="1"/>
  <c r="L2497" i="43"/>
  <c r="M2459" i="42"/>
  <c r="M2465" i="43" s="1"/>
  <c r="L2465" i="43"/>
  <c r="M2362" i="42"/>
  <c r="M2368" i="43" s="1"/>
  <c r="L2368" i="43"/>
  <c r="M2485" i="42"/>
  <c r="M2491" i="43" s="1"/>
  <c r="L2491" i="43"/>
  <c r="M2359" i="42"/>
  <c r="M2365" i="43" s="1"/>
  <c r="L2365" i="43"/>
  <c r="M2484" i="42"/>
  <c r="M2490" i="43" s="1"/>
  <c r="L2490" i="43"/>
  <c r="M2244" i="42"/>
  <c r="M2248" i="43" s="1"/>
  <c r="L2248" i="43"/>
  <c r="M2456" i="42"/>
  <c r="M2462" i="43" s="1"/>
  <c r="L2462" i="43"/>
  <c r="M2334" i="42"/>
  <c r="M2340" i="43" s="1"/>
  <c r="L2340" i="43"/>
  <c r="M2247" i="42"/>
  <c r="M2251" i="43" s="1"/>
  <c r="L2251" i="43"/>
  <c r="M2250" i="42"/>
  <c r="M2254" i="43" s="1"/>
  <c r="L2254" i="43"/>
  <c r="M2486" i="42"/>
  <c r="M2492" i="43" s="1"/>
  <c r="L2492" i="43"/>
  <c r="M2420" i="42"/>
  <c r="M2426" i="43" s="1"/>
  <c r="L2426" i="43"/>
  <c r="M2258" i="42"/>
  <c r="M2262" i="43" s="1"/>
  <c r="L2262" i="43"/>
  <c r="M2389" i="42"/>
  <c r="M2395" i="43" s="1"/>
  <c r="L2395" i="43"/>
  <c r="M2348" i="42"/>
  <c r="M2354" i="43" s="1"/>
  <c r="L2354" i="43"/>
  <c r="M2528" i="42"/>
  <c r="M2534" i="43" s="1"/>
  <c r="L2534" i="43"/>
  <c r="M2271" i="42"/>
  <c r="M2275" i="43" s="1"/>
  <c r="L2275" i="43"/>
  <c r="M2327" i="42"/>
  <c r="M2333" i="43" s="1"/>
  <c r="L2333" i="43"/>
  <c r="M2492" i="42"/>
  <c r="M2498" i="43" s="1"/>
  <c r="L2498" i="43"/>
  <c r="M2527" i="42"/>
  <c r="M2533" i="43" s="1"/>
  <c r="L2533" i="43"/>
  <c r="M2408" i="42"/>
  <c r="M2414" i="43" s="1"/>
  <c r="L2414" i="43"/>
  <c r="M2394" i="42"/>
  <c r="M2400" i="43" s="1"/>
  <c r="L2400" i="43"/>
  <c r="M2262" i="42"/>
  <c r="M2266" i="43" s="1"/>
  <c r="L2266" i="43"/>
  <c r="M2401" i="42"/>
  <c r="M2407" i="43" s="1"/>
  <c r="L2407" i="43"/>
  <c r="M2256" i="42"/>
  <c r="M2260" i="43" s="1"/>
  <c r="L2260" i="43"/>
  <c r="M2530" i="42"/>
  <c r="M2536" i="43" s="1"/>
  <c r="L2536" i="43"/>
  <c r="M2371" i="42"/>
  <c r="M2377" i="43" s="1"/>
  <c r="L2377" i="43"/>
  <c r="M2397" i="42"/>
  <c r="M2403" i="43" s="1"/>
  <c r="L2403" i="43"/>
  <c r="M2367" i="42"/>
  <c r="M2373" i="43" s="1"/>
  <c r="L2373" i="43"/>
  <c r="M2402" i="42"/>
  <c r="M2408" i="43" s="1"/>
  <c r="L2408" i="43"/>
  <c r="C1" i="43" l="1"/>
  <c r="A1" i="44" l="1"/>
  <c r="A1" i="3"/>
  <c r="H406" i="43" l="1"/>
  <c r="H405" i="43"/>
  <c r="H404" i="43"/>
  <c r="H403" i="43"/>
  <c r="H402" i="43"/>
  <c r="H401" i="43"/>
  <c r="H400" i="43"/>
  <c r="H399" i="43"/>
  <c r="H398" i="43"/>
  <c r="H397" i="43"/>
  <c r="H396" i="43"/>
  <c r="H395" i="43"/>
  <c r="H393" i="43"/>
  <c r="H392" i="43"/>
  <c r="H391" i="43"/>
  <c r="H390" i="43"/>
  <c r="H394" i="43"/>
  <c r="M397" i="43" l="1"/>
  <c r="I393" i="43"/>
  <c r="M392" i="43"/>
  <c r="M393" i="43"/>
  <c r="M395" i="43"/>
  <c r="I396" i="43"/>
  <c r="L397" i="43"/>
  <c r="K394" i="43"/>
  <c r="M398" i="43"/>
  <c r="I390" i="43"/>
  <c r="L399" i="43"/>
  <c r="J391" i="43"/>
  <c r="M400" i="43"/>
  <c r="L394" i="43"/>
  <c r="J396" i="43"/>
  <c r="J390" i="43"/>
  <c r="K390" i="43"/>
  <c r="I399" i="43"/>
  <c r="L390" i="43"/>
  <c r="J399" i="43"/>
  <c r="M390" i="43"/>
  <c r="K399" i="43"/>
  <c r="K391" i="43"/>
  <c r="M399" i="43"/>
  <c r="L391" i="43"/>
  <c r="J393" i="43"/>
  <c r="M394" i="43"/>
  <c r="K396" i="43"/>
  <c r="I398" i="43"/>
  <c r="M391" i="43"/>
  <c r="K393" i="43"/>
  <c r="I395" i="43"/>
  <c r="L396" i="43"/>
  <c r="J398" i="43"/>
  <c r="I392" i="43"/>
  <c r="L393" i="43"/>
  <c r="J395" i="43"/>
  <c r="M396" i="43"/>
  <c r="K398" i="43"/>
  <c r="I400" i="43"/>
  <c r="J392" i="43"/>
  <c r="K395" i="43"/>
  <c r="I397" i="43"/>
  <c r="L398" i="43"/>
  <c r="J400" i="43"/>
  <c r="K392" i="43"/>
  <c r="I394" i="43"/>
  <c r="L395" i="43"/>
  <c r="J397" i="43"/>
  <c r="K400" i="43"/>
  <c r="I391" i="43"/>
  <c r="L392" i="43"/>
  <c r="J394" i="43"/>
  <c r="K397" i="43"/>
  <c r="L400" i="43"/>
  <c r="AH137" i="44" l="1"/>
  <c r="AG137" i="44"/>
  <c r="AF137" i="44"/>
  <c r="AE137" i="44"/>
  <c r="AD137" i="44"/>
  <c r="AC137" i="44"/>
  <c r="AB137" i="44"/>
  <c r="AA137" i="44"/>
  <c r="Z137" i="44"/>
  <c r="Y137" i="44"/>
  <c r="X137" i="44"/>
  <c r="W137" i="44"/>
  <c r="V137" i="44"/>
  <c r="U137" i="44"/>
  <c r="T137" i="44"/>
  <c r="S137" i="44"/>
  <c r="R137" i="44"/>
  <c r="Q137" i="44"/>
  <c r="P137" i="44"/>
  <c r="O137" i="44"/>
  <c r="N137" i="44"/>
  <c r="M137" i="44"/>
  <c r="L137" i="44"/>
  <c r="K137" i="44"/>
  <c r="J137" i="44"/>
  <c r="I137" i="44"/>
  <c r="AH136" i="44"/>
  <c r="AG136" i="44"/>
  <c r="AF136" i="44"/>
  <c r="AE136" i="44"/>
  <c r="AD136" i="44"/>
  <c r="AC136" i="44"/>
  <c r="AB136" i="44"/>
  <c r="AA136" i="44"/>
  <c r="Z136" i="44"/>
  <c r="Y136" i="44"/>
  <c r="X136" i="44"/>
  <c r="W136" i="44"/>
  <c r="V136" i="44"/>
  <c r="U136" i="44"/>
  <c r="T136" i="44"/>
  <c r="S136" i="44"/>
  <c r="R136" i="44"/>
  <c r="Q136" i="44"/>
  <c r="P136" i="44"/>
  <c r="O136" i="44"/>
  <c r="N136" i="44"/>
  <c r="M136" i="44"/>
  <c r="L136" i="44"/>
  <c r="K136" i="44"/>
  <c r="J136" i="44"/>
  <c r="I136" i="44"/>
  <c r="AH135" i="44"/>
  <c r="AG135" i="44"/>
  <c r="AF135" i="44"/>
  <c r="AE135" i="44"/>
  <c r="AD135" i="44"/>
  <c r="AC135" i="44"/>
  <c r="AB135" i="44"/>
  <c r="AA135" i="44"/>
  <c r="Z135" i="44"/>
  <c r="Y135" i="44"/>
  <c r="X135" i="44"/>
  <c r="W135" i="44"/>
  <c r="V135" i="44"/>
  <c r="U135" i="44"/>
  <c r="T135" i="44"/>
  <c r="S135" i="44"/>
  <c r="R135" i="44"/>
  <c r="Q135" i="44"/>
  <c r="P135" i="44"/>
  <c r="O135" i="44"/>
  <c r="N135" i="44"/>
  <c r="M135" i="44"/>
  <c r="L135" i="44"/>
  <c r="K135" i="44"/>
  <c r="J135" i="44"/>
  <c r="I135" i="44"/>
  <c r="AH134" i="44"/>
  <c r="AG134" i="44"/>
  <c r="AF134" i="44"/>
  <c r="AE134" i="44"/>
  <c r="AD134" i="44"/>
  <c r="AC134" i="44"/>
  <c r="AB134" i="44"/>
  <c r="AA134" i="44"/>
  <c r="Z134" i="44"/>
  <c r="Y134" i="44"/>
  <c r="X134" i="44"/>
  <c r="W134" i="44"/>
  <c r="V134" i="44"/>
  <c r="U134" i="44"/>
  <c r="T134" i="44"/>
  <c r="S134" i="44"/>
  <c r="R134" i="44"/>
  <c r="Q134" i="44"/>
  <c r="P134" i="44"/>
  <c r="O134" i="44"/>
  <c r="N134" i="44"/>
  <c r="M134" i="44"/>
  <c r="L134" i="44"/>
  <c r="K134" i="44"/>
  <c r="J134" i="44"/>
  <c r="I134" i="44"/>
  <c r="AH133" i="44"/>
  <c r="AG133" i="44"/>
  <c r="AF133" i="44"/>
  <c r="AE133" i="44"/>
  <c r="AD133" i="44"/>
  <c r="AC133" i="44"/>
  <c r="AB133" i="44"/>
  <c r="AA133" i="44"/>
  <c r="Z133" i="44"/>
  <c r="Y133" i="44"/>
  <c r="X133" i="44"/>
  <c r="W133" i="44"/>
  <c r="V133" i="44"/>
  <c r="U133" i="44"/>
  <c r="T133" i="44"/>
  <c r="S133" i="44"/>
  <c r="R133" i="44"/>
  <c r="Q133" i="44"/>
  <c r="P133" i="44"/>
  <c r="O133" i="44"/>
  <c r="N133" i="44"/>
  <c r="M133" i="44"/>
  <c r="L133" i="44"/>
  <c r="K133" i="44"/>
  <c r="J133" i="44"/>
  <c r="I133" i="44"/>
  <c r="AH132" i="44"/>
  <c r="AG132" i="44"/>
  <c r="AF132" i="44"/>
  <c r="AE132" i="44"/>
  <c r="AD132" i="44"/>
  <c r="AC132" i="44"/>
  <c r="AB132" i="44"/>
  <c r="AA132" i="44"/>
  <c r="Z132" i="44"/>
  <c r="Y132" i="44"/>
  <c r="X132" i="44"/>
  <c r="W132" i="44"/>
  <c r="V132" i="44"/>
  <c r="U132" i="44"/>
  <c r="T132" i="44"/>
  <c r="S132" i="44"/>
  <c r="R132" i="44"/>
  <c r="Q132" i="44"/>
  <c r="P132" i="44"/>
  <c r="O132" i="44"/>
  <c r="N132" i="44"/>
  <c r="M132" i="44"/>
  <c r="L132" i="44"/>
  <c r="K132" i="44"/>
  <c r="J132" i="44"/>
  <c r="I132" i="44"/>
  <c r="AH131" i="44"/>
  <c r="AG131" i="44"/>
  <c r="AF131" i="44"/>
  <c r="AE131" i="44"/>
  <c r="AD131" i="44"/>
  <c r="AC131" i="44"/>
  <c r="AB131" i="44"/>
  <c r="AA131" i="44"/>
  <c r="Z131" i="44"/>
  <c r="Y131" i="44"/>
  <c r="X131" i="44"/>
  <c r="W131" i="44"/>
  <c r="V131" i="44"/>
  <c r="U131" i="44"/>
  <c r="T131" i="44"/>
  <c r="S131" i="44"/>
  <c r="R131" i="44"/>
  <c r="Q131" i="44"/>
  <c r="P131" i="44"/>
  <c r="O131" i="44"/>
  <c r="N131" i="44"/>
  <c r="M131" i="44"/>
  <c r="L131" i="44"/>
  <c r="K131" i="44"/>
  <c r="J131" i="44"/>
  <c r="I131" i="44"/>
  <c r="AH130" i="44"/>
  <c r="AG130" i="44"/>
  <c r="AF130" i="44"/>
  <c r="AE130" i="44"/>
  <c r="AD130" i="44"/>
  <c r="AC130" i="44"/>
  <c r="AB130" i="44"/>
  <c r="AA130" i="44"/>
  <c r="Z130" i="44"/>
  <c r="Y130" i="44"/>
  <c r="X130" i="44"/>
  <c r="W130" i="44"/>
  <c r="V130" i="44"/>
  <c r="U130" i="44"/>
  <c r="T130" i="44"/>
  <c r="S130" i="44"/>
  <c r="R130" i="44"/>
  <c r="Q130" i="44"/>
  <c r="P130" i="44"/>
  <c r="O130" i="44"/>
  <c r="N130" i="44"/>
  <c r="M130" i="44"/>
  <c r="L130" i="44"/>
  <c r="K130" i="44"/>
  <c r="J130" i="44"/>
  <c r="I130" i="44"/>
  <c r="AH129" i="44"/>
  <c r="AG129" i="44"/>
  <c r="AF129" i="44"/>
  <c r="AE129" i="44"/>
  <c r="AD129" i="44"/>
  <c r="AC129" i="44"/>
  <c r="AB129" i="44"/>
  <c r="AA129" i="44"/>
  <c r="Z129" i="44"/>
  <c r="Y129" i="44"/>
  <c r="X129" i="44"/>
  <c r="W129" i="44"/>
  <c r="V129" i="44"/>
  <c r="U129" i="44"/>
  <c r="T129" i="44"/>
  <c r="S129" i="44"/>
  <c r="R129" i="44"/>
  <c r="Q129" i="44"/>
  <c r="P129" i="44"/>
  <c r="O129" i="44"/>
  <c r="N129" i="44"/>
  <c r="M129" i="44"/>
  <c r="L129" i="44"/>
  <c r="K129" i="44"/>
  <c r="J129" i="44"/>
  <c r="I129" i="44"/>
  <c r="AH128" i="44"/>
  <c r="AG128" i="44"/>
  <c r="AF128" i="44"/>
  <c r="AE128" i="44"/>
  <c r="AD128" i="44"/>
  <c r="AC128" i="44"/>
  <c r="AB128" i="44"/>
  <c r="AA128" i="44"/>
  <c r="Z128" i="44"/>
  <c r="Y128" i="44"/>
  <c r="X128" i="44"/>
  <c r="W128" i="44"/>
  <c r="V128" i="44"/>
  <c r="U128" i="44"/>
  <c r="T128" i="44"/>
  <c r="S128" i="44"/>
  <c r="R128" i="44"/>
  <c r="Q128" i="44"/>
  <c r="P128" i="44"/>
  <c r="O128" i="44"/>
  <c r="N128" i="44"/>
  <c r="M128" i="44"/>
  <c r="L128" i="44"/>
  <c r="K128" i="44"/>
  <c r="J128" i="44"/>
  <c r="I128" i="44"/>
  <c r="AH127" i="44"/>
  <c r="AG127" i="44"/>
  <c r="AF127" i="44"/>
  <c r="AE127" i="44"/>
  <c r="AD127" i="44"/>
  <c r="AC127" i="44"/>
  <c r="AB127" i="44"/>
  <c r="AA127" i="44"/>
  <c r="Z127" i="44"/>
  <c r="Y127" i="44"/>
  <c r="X127" i="44"/>
  <c r="W127" i="44"/>
  <c r="V127" i="44"/>
  <c r="U127" i="44"/>
  <c r="T127" i="44"/>
  <c r="S127" i="44"/>
  <c r="R127" i="44"/>
  <c r="Q127" i="44"/>
  <c r="P127" i="44"/>
  <c r="O127" i="44"/>
  <c r="N127" i="44"/>
  <c r="M127" i="44"/>
  <c r="L127" i="44"/>
  <c r="K127" i="44"/>
  <c r="J127" i="44"/>
  <c r="I127" i="44"/>
  <c r="AH126" i="44"/>
  <c r="AG126" i="44"/>
  <c r="AF126" i="44"/>
  <c r="AE126" i="44"/>
  <c r="AD126" i="44"/>
  <c r="AC126" i="44"/>
  <c r="AB126" i="44"/>
  <c r="AA126" i="44"/>
  <c r="Z126" i="44"/>
  <c r="Y126" i="44"/>
  <c r="X126" i="44"/>
  <c r="W126" i="44"/>
  <c r="V126" i="44"/>
  <c r="U126" i="44"/>
  <c r="T126" i="44"/>
  <c r="S126" i="44"/>
  <c r="R126" i="44"/>
  <c r="Q126" i="44"/>
  <c r="P126" i="44"/>
  <c r="O126" i="44"/>
  <c r="N126" i="44"/>
  <c r="M126" i="44"/>
  <c r="L126" i="44"/>
  <c r="K126" i="44"/>
  <c r="J126" i="44"/>
  <c r="I126" i="44"/>
  <c r="AH125" i="44"/>
  <c r="AG125" i="44"/>
  <c r="AF125" i="44"/>
  <c r="AE125" i="44"/>
  <c r="AD125" i="44"/>
  <c r="AC125" i="44"/>
  <c r="AB125" i="44"/>
  <c r="AA125" i="44"/>
  <c r="Z125" i="44"/>
  <c r="Y125" i="44"/>
  <c r="X125" i="44"/>
  <c r="W125" i="44"/>
  <c r="V125" i="44"/>
  <c r="U125" i="44"/>
  <c r="T125" i="44"/>
  <c r="S125" i="44"/>
  <c r="R125" i="44"/>
  <c r="Q125" i="44"/>
  <c r="P125" i="44"/>
  <c r="O125" i="44"/>
  <c r="N125" i="44"/>
  <c r="M125" i="44"/>
  <c r="L125" i="44"/>
  <c r="K125" i="44"/>
  <c r="J125" i="44"/>
  <c r="I125" i="44"/>
  <c r="AH124" i="44"/>
  <c r="AG124" i="44"/>
  <c r="AF124" i="44"/>
  <c r="AE124" i="44"/>
  <c r="AD124" i="44"/>
  <c r="AC124" i="44"/>
  <c r="AB124" i="44"/>
  <c r="AA124" i="44"/>
  <c r="Z124" i="44"/>
  <c r="Y124" i="44"/>
  <c r="X124" i="44"/>
  <c r="W124" i="44"/>
  <c r="V124" i="44"/>
  <c r="U124" i="44"/>
  <c r="T124" i="44"/>
  <c r="S124" i="44"/>
  <c r="R124" i="44"/>
  <c r="Q124" i="44"/>
  <c r="P124" i="44"/>
  <c r="O124" i="44"/>
  <c r="N124" i="44"/>
  <c r="M124" i="44"/>
  <c r="L124" i="44"/>
  <c r="K124" i="44"/>
  <c r="J124" i="44"/>
  <c r="I124" i="44"/>
  <c r="AH123" i="44"/>
  <c r="AG123" i="44"/>
  <c r="AF123" i="44"/>
  <c r="AE123" i="44"/>
  <c r="AD123" i="44"/>
  <c r="AC123" i="44"/>
  <c r="AB123" i="44"/>
  <c r="AA123" i="44"/>
  <c r="Z123" i="44"/>
  <c r="Y123" i="44"/>
  <c r="X123" i="44"/>
  <c r="W123" i="44"/>
  <c r="V123" i="44"/>
  <c r="U123" i="44"/>
  <c r="T123" i="44"/>
  <c r="S123" i="44"/>
  <c r="R123" i="44"/>
  <c r="Q123" i="44"/>
  <c r="P123" i="44"/>
  <c r="O123" i="44"/>
  <c r="N123" i="44"/>
  <c r="M123" i="44"/>
  <c r="L123" i="44"/>
  <c r="K123" i="44"/>
  <c r="J123" i="44"/>
  <c r="I123" i="44"/>
  <c r="AH122" i="44"/>
  <c r="AG122" i="44"/>
  <c r="AF122" i="44"/>
  <c r="AE122" i="44"/>
  <c r="AD122" i="44"/>
  <c r="AC122" i="44"/>
  <c r="AB122" i="44"/>
  <c r="AA122" i="44"/>
  <c r="Z122" i="44"/>
  <c r="Y122" i="44"/>
  <c r="X122" i="44"/>
  <c r="W122" i="44"/>
  <c r="V122" i="44"/>
  <c r="U122" i="44"/>
  <c r="T122" i="44"/>
  <c r="S122" i="44"/>
  <c r="R122" i="44"/>
  <c r="Q122" i="44"/>
  <c r="P122" i="44"/>
  <c r="O122" i="44"/>
  <c r="N122" i="44"/>
  <c r="M122" i="44"/>
  <c r="L122" i="44"/>
  <c r="K122" i="44"/>
  <c r="J122" i="44"/>
  <c r="I122" i="44"/>
  <c r="AH121" i="44"/>
  <c r="AG121" i="44"/>
  <c r="AF121" i="44"/>
  <c r="AE121" i="44"/>
  <c r="AD121" i="44"/>
  <c r="AC121" i="44"/>
  <c r="AB121" i="44"/>
  <c r="AA121" i="44"/>
  <c r="Z121" i="44"/>
  <c r="Y121" i="44"/>
  <c r="X121" i="44"/>
  <c r="W121" i="44"/>
  <c r="V121" i="44"/>
  <c r="U121" i="44"/>
  <c r="T121" i="44"/>
  <c r="S121" i="44"/>
  <c r="R121" i="44"/>
  <c r="Q121" i="44"/>
  <c r="P121" i="44"/>
  <c r="O121" i="44"/>
  <c r="N121" i="44"/>
  <c r="M121" i="44"/>
  <c r="L121" i="44"/>
  <c r="K121" i="44"/>
  <c r="J121" i="44"/>
  <c r="I121" i="44"/>
  <c r="H2316" i="43"/>
  <c r="H2315" i="43"/>
  <c r="H2314" i="43"/>
  <c r="H2313" i="43"/>
  <c r="H2312" i="43"/>
  <c r="H2311" i="43"/>
  <c r="H2310" i="43"/>
  <c r="H2309" i="43"/>
  <c r="H2308" i="43"/>
  <c r="H2307" i="43"/>
  <c r="H2306" i="43"/>
  <c r="H2305" i="43"/>
  <c r="H2304" i="43"/>
  <c r="H2303" i="43"/>
  <c r="H2302" i="43"/>
  <c r="H2301" i="43"/>
  <c r="H2300" i="43"/>
  <c r="H2298" i="43"/>
  <c r="H2297" i="43"/>
  <c r="H2296" i="43"/>
  <c r="H2295" i="43"/>
  <c r="H2294" i="43"/>
  <c r="H2293" i="43"/>
  <c r="H2292" i="43"/>
  <c r="H2291" i="43"/>
  <c r="H2290" i="43"/>
  <c r="H2289" i="43"/>
  <c r="H2288" i="43"/>
  <c r="H2287" i="43"/>
  <c r="H2286" i="43"/>
  <c r="H2285" i="43"/>
  <c r="H2284" i="43"/>
  <c r="H2283" i="43"/>
  <c r="H2282" i="43"/>
  <c r="H2244" i="43"/>
  <c r="H2243" i="43"/>
  <c r="H2242" i="43"/>
  <c r="H2241" i="43"/>
  <c r="H2240" i="43"/>
  <c r="H2239" i="43"/>
  <c r="H2238" i="43"/>
  <c r="H2237" i="43"/>
  <c r="H2236" i="43"/>
  <c r="H2235" i="43"/>
  <c r="H2234" i="43"/>
  <c r="H2233" i="43"/>
  <c r="I2233" i="43" s="1"/>
  <c r="H2232" i="43"/>
  <c r="H2231" i="43"/>
  <c r="H2230" i="43"/>
  <c r="H2229" i="43"/>
  <c r="H2228" i="43"/>
  <c r="H2226" i="43"/>
  <c r="H2225" i="43"/>
  <c r="H2224" i="43"/>
  <c r="H2223" i="43"/>
  <c r="H2222" i="43"/>
  <c r="H2221" i="43"/>
  <c r="H2220" i="43"/>
  <c r="H2219" i="43"/>
  <c r="H2218" i="43"/>
  <c r="H2217" i="43"/>
  <c r="H2216" i="43"/>
  <c r="H2215" i="43"/>
  <c r="H2214" i="43"/>
  <c r="H2213" i="43"/>
  <c r="H2212" i="43"/>
  <c r="H2211" i="43"/>
  <c r="H2210" i="43"/>
  <c r="H2208" i="43"/>
  <c r="H2207" i="43"/>
  <c r="H2206" i="43"/>
  <c r="H2205" i="43"/>
  <c r="H2204" i="43"/>
  <c r="H2203" i="43"/>
  <c r="H2202" i="43"/>
  <c r="H2201" i="43"/>
  <c r="H2200" i="43"/>
  <c r="H2199" i="43"/>
  <c r="H2198" i="43"/>
  <c r="H2197" i="43"/>
  <c r="H2196" i="43"/>
  <c r="H2195" i="43"/>
  <c r="H2194" i="43"/>
  <c r="H2193" i="43"/>
  <c r="H2192" i="43"/>
  <c r="H2190" i="43"/>
  <c r="H2189" i="43"/>
  <c r="H2188" i="43"/>
  <c r="H2187" i="43"/>
  <c r="H2186" i="43"/>
  <c r="H2185" i="43"/>
  <c r="H2184" i="43"/>
  <c r="H2183" i="43"/>
  <c r="H2182" i="43"/>
  <c r="H2181" i="43"/>
  <c r="H2180" i="43"/>
  <c r="H2179" i="43"/>
  <c r="H2178" i="43"/>
  <c r="H2177" i="43"/>
  <c r="H2176" i="43"/>
  <c r="H2175" i="43"/>
  <c r="H2174" i="43"/>
  <c r="H2172" i="43"/>
  <c r="H2171" i="43"/>
  <c r="H2170" i="43"/>
  <c r="H2169" i="43"/>
  <c r="H2168" i="43"/>
  <c r="I2168" i="43" s="1"/>
  <c r="H2167" i="43"/>
  <c r="H2166" i="43"/>
  <c r="H2165" i="43"/>
  <c r="H2164" i="43"/>
  <c r="H2163" i="43"/>
  <c r="H2162" i="43"/>
  <c r="H2161" i="43"/>
  <c r="H2160" i="43"/>
  <c r="H2159" i="43"/>
  <c r="H2158" i="43"/>
  <c r="H2157" i="43"/>
  <c r="J2157" i="43" s="1"/>
  <c r="H2156" i="43"/>
  <c r="H2154" i="43"/>
  <c r="H2153" i="43"/>
  <c r="H2152" i="43"/>
  <c r="H2151" i="43"/>
  <c r="H2150" i="43"/>
  <c r="H2149" i="43"/>
  <c r="H2148" i="43"/>
  <c r="H2147" i="43"/>
  <c r="H2146" i="43"/>
  <c r="H2145" i="43"/>
  <c r="H2144" i="43"/>
  <c r="H2143" i="43"/>
  <c r="H2142" i="43"/>
  <c r="H2141" i="43"/>
  <c r="H2140" i="43"/>
  <c r="H2139" i="43"/>
  <c r="H2138" i="43"/>
  <c r="H2136" i="43"/>
  <c r="H2135" i="43"/>
  <c r="H2134" i="43"/>
  <c r="H2133" i="43"/>
  <c r="H2132" i="43"/>
  <c r="H2131" i="43"/>
  <c r="H2130" i="43"/>
  <c r="H2129" i="43"/>
  <c r="H2128" i="43"/>
  <c r="H2127" i="43"/>
  <c r="H2126" i="43"/>
  <c r="H2125" i="43"/>
  <c r="H2124" i="43"/>
  <c r="H2123" i="43"/>
  <c r="H2122" i="43"/>
  <c r="H2121" i="43"/>
  <c r="H2120" i="43"/>
  <c r="H2118" i="43"/>
  <c r="H2117" i="43"/>
  <c r="H2116" i="43"/>
  <c r="H2115" i="43"/>
  <c r="H2114" i="43"/>
  <c r="H2113" i="43"/>
  <c r="H2112" i="43"/>
  <c r="H2111" i="43"/>
  <c r="H2110" i="43"/>
  <c r="H2109" i="43"/>
  <c r="H2108" i="43"/>
  <c r="H2107" i="43"/>
  <c r="H2106" i="43"/>
  <c r="H2105" i="43"/>
  <c r="H2104" i="43"/>
  <c r="H2103" i="43"/>
  <c r="H2102" i="43"/>
  <c r="I2102" i="43" s="1"/>
  <c r="H2100" i="43"/>
  <c r="H2099" i="43"/>
  <c r="H2098" i="43"/>
  <c r="H2097" i="43"/>
  <c r="H2096" i="43"/>
  <c r="H2095" i="43"/>
  <c r="H2094" i="43"/>
  <c r="H2093" i="43"/>
  <c r="H2092" i="43"/>
  <c r="H2091" i="43"/>
  <c r="H2090" i="43"/>
  <c r="H2089" i="43"/>
  <c r="H2088" i="43"/>
  <c r="H2087" i="43"/>
  <c r="H2086" i="43"/>
  <c r="H2085" i="43"/>
  <c r="H2084" i="43"/>
  <c r="H2082" i="43"/>
  <c r="H2081" i="43"/>
  <c r="H2080" i="43"/>
  <c r="H2079" i="43"/>
  <c r="H2078" i="43"/>
  <c r="H2077" i="43"/>
  <c r="H2076" i="43"/>
  <c r="H2075" i="43"/>
  <c r="H2074" i="43"/>
  <c r="H2073" i="43"/>
  <c r="H2072" i="43"/>
  <c r="H2071" i="43"/>
  <c r="H2070" i="43"/>
  <c r="H2069" i="43"/>
  <c r="H2068" i="43"/>
  <c r="H2067" i="43"/>
  <c r="L2067" i="43" s="1"/>
  <c r="H2066" i="43"/>
  <c r="H2063" i="43"/>
  <c r="H2062" i="43"/>
  <c r="H2061" i="43"/>
  <c r="H2060" i="43"/>
  <c r="H2059" i="43"/>
  <c r="H2058" i="43"/>
  <c r="H2057" i="43"/>
  <c r="H2056" i="43"/>
  <c r="H2055" i="43"/>
  <c r="H2054" i="43"/>
  <c r="H2053" i="43"/>
  <c r="H2052" i="43"/>
  <c r="H2051" i="43"/>
  <c r="H2050" i="43"/>
  <c r="H2049" i="43"/>
  <c r="H2048" i="43"/>
  <c r="H2047" i="43"/>
  <c r="H2045" i="43"/>
  <c r="H2044" i="43"/>
  <c r="H2043" i="43"/>
  <c r="H2042" i="43"/>
  <c r="H2041" i="43"/>
  <c r="H2040" i="43"/>
  <c r="H2039" i="43"/>
  <c r="H2038" i="43"/>
  <c r="H2037" i="43"/>
  <c r="I2037" i="43" s="1"/>
  <c r="H2036" i="43"/>
  <c r="H2035" i="43"/>
  <c r="H2034" i="43"/>
  <c r="H2033" i="43"/>
  <c r="H2032" i="43"/>
  <c r="H2031" i="43"/>
  <c r="H2030" i="43"/>
  <c r="H2029" i="43"/>
  <c r="H2027" i="43"/>
  <c r="H2026" i="43"/>
  <c r="H2025" i="43"/>
  <c r="H2024" i="43"/>
  <c r="H2023" i="43"/>
  <c r="H2022" i="43"/>
  <c r="H2021" i="43"/>
  <c r="H2020" i="43"/>
  <c r="H2019" i="43"/>
  <c r="H2018" i="43"/>
  <c r="H2017" i="43"/>
  <c r="H2016" i="43"/>
  <c r="H2015" i="43"/>
  <c r="H2014" i="43"/>
  <c r="H2013" i="43"/>
  <c r="H2012" i="43"/>
  <c r="H2011" i="43"/>
  <c r="H2009" i="43"/>
  <c r="H2008" i="43"/>
  <c r="H2007" i="43"/>
  <c r="H2006" i="43"/>
  <c r="H2005" i="43"/>
  <c r="H2004" i="43"/>
  <c r="H2003" i="43"/>
  <c r="H2002" i="43"/>
  <c r="H2001" i="43"/>
  <c r="H2000" i="43"/>
  <c r="H1999" i="43"/>
  <c r="H1998" i="43"/>
  <c r="H1997" i="43"/>
  <c r="H1996" i="43"/>
  <c r="H1995" i="43"/>
  <c r="H1994" i="43"/>
  <c r="H1993" i="43"/>
  <c r="H1991" i="43"/>
  <c r="H1990" i="43"/>
  <c r="H1989" i="43"/>
  <c r="H1988" i="43"/>
  <c r="H1987" i="43"/>
  <c r="H1986" i="43"/>
  <c r="H1985" i="43"/>
  <c r="H1984" i="43"/>
  <c r="H1983" i="43"/>
  <c r="H1982" i="43"/>
  <c r="H1981" i="43"/>
  <c r="H1980" i="43"/>
  <c r="H1979" i="43"/>
  <c r="H1978" i="43"/>
  <c r="H1977" i="43"/>
  <c r="H1976" i="43"/>
  <c r="H1975" i="43"/>
  <c r="H1973" i="43"/>
  <c r="H1972" i="43"/>
  <c r="H1971" i="43"/>
  <c r="H1970" i="43"/>
  <c r="H1969" i="43"/>
  <c r="H1968" i="43"/>
  <c r="H1967" i="43"/>
  <c r="H1966" i="43"/>
  <c r="H1965" i="43"/>
  <c r="H1964" i="43"/>
  <c r="H1963" i="43"/>
  <c r="H1962" i="43"/>
  <c r="H1961" i="43"/>
  <c r="H1960" i="43"/>
  <c r="H1959" i="43"/>
  <c r="H1958" i="43"/>
  <c r="H1957" i="43"/>
  <c r="H1955" i="43"/>
  <c r="H1954" i="43"/>
  <c r="H1953" i="43"/>
  <c r="H1952" i="43"/>
  <c r="H1951" i="43"/>
  <c r="H1950" i="43"/>
  <c r="H1949" i="43"/>
  <c r="H1948" i="43"/>
  <c r="H1947" i="43"/>
  <c r="H1946" i="43"/>
  <c r="H1945" i="43"/>
  <c r="H1944" i="43"/>
  <c r="H1943" i="43"/>
  <c r="H1942" i="43"/>
  <c r="H1941" i="43"/>
  <c r="H1940" i="43"/>
  <c r="H1939" i="43"/>
  <c r="H788" i="43"/>
  <c r="H787" i="43"/>
  <c r="H786" i="43"/>
  <c r="H785" i="43"/>
  <c r="H784" i="43"/>
  <c r="H783" i="43"/>
  <c r="J783" i="43" s="1"/>
  <c r="H782" i="43"/>
  <c r="H781" i="43"/>
  <c r="H780" i="43"/>
  <c r="H779" i="43"/>
  <c r="H778" i="43"/>
  <c r="H777" i="43"/>
  <c r="H776" i="43"/>
  <c r="H775" i="43"/>
  <c r="H774" i="43"/>
  <c r="H773" i="43"/>
  <c r="H772" i="43"/>
  <c r="H770" i="43"/>
  <c r="H769" i="43"/>
  <c r="H768" i="43"/>
  <c r="H767" i="43"/>
  <c r="H766" i="43"/>
  <c r="H765" i="43"/>
  <c r="H764" i="43"/>
  <c r="H763" i="43"/>
  <c r="H762" i="43"/>
  <c r="H761" i="43"/>
  <c r="H760" i="43"/>
  <c r="H759" i="43"/>
  <c r="H758" i="43"/>
  <c r="H757" i="43"/>
  <c r="H756" i="43"/>
  <c r="H755" i="43"/>
  <c r="H754" i="43"/>
  <c r="H752" i="43"/>
  <c r="H751" i="43"/>
  <c r="H750" i="43"/>
  <c r="H749" i="43"/>
  <c r="H748" i="43"/>
  <c r="H747" i="43"/>
  <c r="H746" i="43"/>
  <c r="H745" i="43"/>
  <c r="H744" i="43"/>
  <c r="H743" i="43"/>
  <c r="H742" i="43"/>
  <c r="H741" i="43"/>
  <c r="H740" i="43"/>
  <c r="H739" i="43"/>
  <c r="H738" i="43"/>
  <c r="H737" i="43"/>
  <c r="H736" i="43"/>
  <c r="H734" i="43"/>
  <c r="H733" i="43"/>
  <c r="H732" i="43"/>
  <c r="H731" i="43"/>
  <c r="H730" i="43"/>
  <c r="H729" i="43"/>
  <c r="L729" i="43" s="1"/>
  <c r="H728" i="43"/>
  <c r="H727" i="43"/>
  <c r="H726" i="43"/>
  <c r="H725" i="43"/>
  <c r="H724" i="43"/>
  <c r="H723" i="43"/>
  <c r="H722" i="43"/>
  <c r="H721" i="43"/>
  <c r="H720" i="43"/>
  <c r="H719" i="43"/>
  <c r="H718" i="43"/>
  <c r="H715" i="43"/>
  <c r="H714" i="43"/>
  <c r="H713" i="43"/>
  <c r="H712" i="43"/>
  <c r="H711" i="43"/>
  <c r="H710" i="43"/>
  <c r="H709" i="43"/>
  <c r="H708" i="43"/>
  <c r="H707" i="43"/>
  <c r="H706" i="43"/>
  <c r="H705" i="43"/>
  <c r="H704" i="43"/>
  <c r="H703" i="43"/>
  <c r="H702" i="43"/>
  <c r="H701" i="43"/>
  <c r="H700" i="43"/>
  <c r="H699" i="43"/>
  <c r="H697" i="43"/>
  <c r="H696" i="43"/>
  <c r="H695" i="43"/>
  <c r="H694" i="43"/>
  <c r="H693" i="43"/>
  <c r="H692" i="43"/>
  <c r="H691" i="43"/>
  <c r="H690" i="43"/>
  <c r="H689" i="43"/>
  <c r="H688" i="43"/>
  <c r="H687" i="43"/>
  <c r="H686" i="43"/>
  <c r="H685" i="43"/>
  <c r="H684" i="43"/>
  <c r="H683" i="43"/>
  <c r="H682" i="43"/>
  <c r="H681" i="43"/>
  <c r="J681" i="43" s="1"/>
  <c r="H679" i="43"/>
  <c r="H678" i="43"/>
  <c r="H677" i="43"/>
  <c r="H676" i="43"/>
  <c r="H675" i="43"/>
  <c r="H674" i="43"/>
  <c r="H673" i="43"/>
  <c r="H672" i="43"/>
  <c r="H671" i="43"/>
  <c r="H670" i="43"/>
  <c r="H669" i="43"/>
  <c r="H668" i="43"/>
  <c r="H667" i="43"/>
  <c r="H666" i="43"/>
  <c r="H665" i="43"/>
  <c r="H664" i="43"/>
  <c r="H663" i="43"/>
  <c r="H661" i="43"/>
  <c r="H660" i="43"/>
  <c r="H659" i="43"/>
  <c r="H658" i="43"/>
  <c r="H657" i="43"/>
  <c r="H656" i="43"/>
  <c r="H655" i="43"/>
  <c r="H654" i="43"/>
  <c r="H653" i="43"/>
  <c r="J653" i="43" s="1"/>
  <c r="H652" i="43"/>
  <c r="H651" i="43"/>
  <c r="H650" i="43"/>
  <c r="H649" i="43"/>
  <c r="H648" i="43"/>
  <c r="H647" i="43"/>
  <c r="H646" i="43"/>
  <c r="H645" i="43"/>
  <c r="H643" i="43"/>
  <c r="H642" i="43"/>
  <c r="H641" i="43"/>
  <c r="H640" i="43"/>
  <c r="H639" i="43"/>
  <c r="H638" i="43"/>
  <c r="H637" i="43"/>
  <c r="H636" i="43"/>
  <c r="H635" i="43"/>
  <c r="H634" i="43"/>
  <c r="H633" i="43"/>
  <c r="H632" i="43"/>
  <c r="H631" i="43"/>
  <c r="H630" i="43"/>
  <c r="H629" i="43"/>
  <c r="H628" i="43"/>
  <c r="H627" i="43"/>
  <c r="H625" i="43"/>
  <c r="H624" i="43"/>
  <c r="H623" i="43"/>
  <c r="H622" i="43"/>
  <c r="H621" i="43"/>
  <c r="H620" i="43"/>
  <c r="H619" i="43"/>
  <c r="H618" i="43"/>
  <c r="H617" i="43"/>
  <c r="H616" i="43"/>
  <c r="H615" i="43"/>
  <c r="H614" i="43"/>
  <c r="M614" i="43" s="1"/>
  <c r="H613" i="43"/>
  <c r="H612" i="43"/>
  <c r="H611" i="43"/>
  <c r="H610" i="43"/>
  <c r="M610" i="43" s="1"/>
  <c r="H609" i="43"/>
  <c r="H607" i="43"/>
  <c r="H606" i="43"/>
  <c r="H605" i="43"/>
  <c r="H604" i="43"/>
  <c r="H603" i="43"/>
  <c r="H602" i="43"/>
  <c r="H601" i="43"/>
  <c r="H600" i="43"/>
  <c r="H599" i="43"/>
  <c r="H598" i="43"/>
  <c r="H597" i="43"/>
  <c r="H596" i="43"/>
  <c r="H595" i="43"/>
  <c r="H594" i="43"/>
  <c r="H593" i="43"/>
  <c r="H592" i="43"/>
  <c r="H591" i="43"/>
  <c r="H589" i="43"/>
  <c r="H588" i="43"/>
  <c r="H587" i="43"/>
  <c r="H586" i="43"/>
  <c r="H585" i="43"/>
  <c r="H584" i="43"/>
  <c r="H583" i="43"/>
  <c r="H582" i="43"/>
  <c r="H581" i="43"/>
  <c r="H580" i="43"/>
  <c r="H579" i="43"/>
  <c r="H578" i="43"/>
  <c r="H577" i="43"/>
  <c r="H576" i="43"/>
  <c r="H575" i="43"/>
  <c r="H574" i="43"/>
  <c r="H573" i="43"/>
  <c r="H553" i="43"/>
  <c r="H552" i="43"/>
  <c r="H551" i="43"/>
  <c r="H550" i="43"/>
  <c r="H549" i="43"/>
  <c r="H548" i="43"/>
  <c r="H547" i="43"/>
  <c r="H546" i="43"/>
  <c r="H545" i="43"/>
  <c r="H544" i="43"/>
  <c r="H543" i="43"/>
  <c r="H542" i="43"/>
  <c r="H541" i="43"/>
  <c r="H540" i="43"/>
  <c r="H539" i="43"/>
  <c r="H538" i="43"/>
  <c r="H537" i="43"/>
  <c r="H535" i="43"/>
  <c r="H534" i="43"/>
  <c r="H533" i="43"/>
  <c r="H532" i="43"/>
  <c r="H531" i="43"/>
  <c r="H530" i="43"/>
  <c r="H529" i="43"/>
  <c r="H528" i="43"/>
  <c r="H527" i="43"/>
  <c r="H526" i="43"/>
  <c r="H525" i="43"/>
  <c r="H524" i="43"/>
  <c r="H523" i="43"/>
  <c r="H522" i="43"/>
  <c r="H521" i="43"/>
  <c r="H520" i="43"/>
  <c r="H519" i="43"/>
  <c r="H517" i="43"/>
  <c r="H516" i="43"/>
  <c r="H515" i="43"/>
  <c r="H514" i="43"/>
  <c r="H513" i="43"/>
  <c r="H512" i="43"/>
  <c r="H511" i="43"/>
  <c r="H510" i="43"/>
  <c r="H509" i="43"/>
  <c r="H508" i="43"/>
  <c r="H507" i="43"/>
  <c r="H506" i="43"/>
  <c r="H505" i="43"/>
  <c r="H504" i="43"/>
  <c r="H503" i="43"/>
  <c r="H502" i="43"/>
  <c r="H501" i="43"/>
  <c r="H499" i="43"/>
  <c r="H498" i="43"/>
  <c r="H497" i="43"/>
  <c r="H496" i="43"/>
  <c r="H495" i="43"/>
  <c r="H494" i="43"/>
  <c r="H493" i="43"/>
  <c r="H492" i="43"/>
  <c r="H491" i="43"/>
  <c r="H490" i="43"/>
  <c r="H489" i="43"/>
  <c r="H488" i="43"/>
  <c r="H487" i="43"/>
  <c r="H486" i="43"/>
  <c r="H485" i="43"/>
  <c r="H484" i="43"/>
  <c r="H483" i="43"/>
  <c r="H481" i="43"/>
  <c r="H480" i="43"/>
  <c r="H479" i="43"/>
  <c r="H478" i="43"/>
  <c r="H477" i="43"/>
  <c r="H476" i="43"/>
  <c r="H475" i="43"/>
  <c r="H474" i="43"/>
  <c r="H473" i="43"/>
  <c r="K473" i="43" s="1"/>
  <c r="H472" i="43"/>
  <c r="H471" i="43"/>
  <c r="H470" i="43"/>
  <c r="H469" i="43"/>
  <c r="H468" i="43"/>
  <c r="H467" i="43"/>
  <c r="H466" i="43"/>
  <c r="H465" i="43"/>
  <c r="H463" i="43"/>
  <c r="H462" i="43"/>
  <c r="H461" i="43"/>
  <c r="H460" i="43"/>
  <c r="H459" i="43"/>
  <c r="H458" i="43"/>
  <c r="H457" i="43"/>
  <c r="H456" i="43"/>
  <c r="H455" i="43"/>
  <c r="H454" i="43"/>
  <c r="H453" i="43"/>
  <c r="H452" i="43"/>
  <c r="H451" i="43"/>
  <c r="H450" i="43"/>
  <c r="H449" i="43"/>
  <c r="H448" i="43"/>
  <c r="H447" i="43"/>
  <c r="H445" i="43"/>
  <c r="H444" i="43"/>
  <c r="H443" i="43"/>
  <c r="H442" i="43"/>
  <c r="H441" i="43"/>
  <c r="H440" i="43"/>
  <c r="H439" i="43"/>
  <c r="H438" i="43"/>
  <c r="H437" i="43"/>
  <c r="H436" i="43"/>
  <c r="H435" i="43"/>
  <c r="H434" i="43"/>
  <c r="H433" i="43"/>
  <c r="H432" i="43"/>
  <c r="H431" i="43"/>
  <c r="H430" i="43"/>
  <c r="H429" i="43"/>
  <c r="H427" i="43"/>
  <c r="H426" i="43"/>
  <c r="H425" i="43"/>
  <c r="H424" i="43"/>
  <c r="H423" i="43"/>
  <c r="H422" i="43"/>
  <c r="H421" i="43"/>
  <c r="H420" i="43"/>
  <c r="H419" i="43"/>
  <c r="H418" i="43"/>
  <c r="H417" i="43"/>
  <c r="H416" i="43"/>
  <c r="H415" i="43"/>
  <c r="H414" i="43"/>
  <c r="H413" i="43"/>
  <c r="H412" i="43"/>
  <c r="H411" i="43"/>
  <c r="H386" i="43"/>
  <c r="H385" i="43"/>
  <c r="H384" i="43"/>
  <c r="H383" i="43"/>
  <c r="H382" i="43"/>
  <c r="H381" i="43"/>
  <c r="H380" i="43"/>
  <c r="H379" i="43"/>
  <c r="H378" i="43"/>
  <c r="H377" i="43"/>
  <c r="H376" i="43"/>
  <c r="H375" i="43"/>
  <c r="H374" i="43"/>
  <c r="H373" i="43"/>
  <c r="H372" i="43"/>
  <c r="H371" i="43"/>
  <c r="H370" i="43"/>
  <c r="H368" i="43"/>
  <c r="H367" i="43"/>
  <c r="H366" i="43"/>
  <c r="H365" i="43"/>
  <c r="H364" i="43"/>
  <c r="H363" i="43"/>
  <c r="H362" i="43"/>
  <c r="H361" i="43"/>
  <c r="H360" i="43"/>
  <c r="H359" i="43"/>
  <c r="H358" i="43"/>
  <c r="H357" i="43"/>
  <c r="H356" i="43"/>
  <c r="H355" i="43"/>
  <c r="H354" i="43"/>
  <c r="H353" i="43"/>
  <c r="H352" i="43"/>
  <c r="H350" i="43"/>
  <c r="H349" i="43"/>
  <c r="H348" i="43"/>
  <c r="H347" i="43"/>
  <c r="H346" i="43"/>
  <c r="H345" i="43"/>
  <c r="H344" i="43"/>
  <c r="H343" i="43"/>
  <c r="H342" i="43"/>
  <c r="H341" i="43"/>
  <c r="H340" i="43"/>
  <c r="H339" i="43"/>
  <c r="H338" i="43"/>
  <c r="H337" i="43"/>
  <c r="H336" i="43"/>
  <c r="H335" i="43"/>
  <c r="H334" i="43"/>
  <c r="H332" i="43"/>
  <c r="H331" i="43"/>
  <c r="H330" i="43"/>
  <c r="H329" i="43"/>
  <c r="H328" i="43"/>
  <c r="H327" i="43"/>
  <c r="H326" i="43"/>
  <c r="H325" i="43"/>
  <c r="H324" i="43"/>
  <c r="H323" i="43"/>
  <c r="H322" i="43"/>
  <c r="H321" i="43"/>
  <c r="H320" i="43"/>
  <c r="H319" i="43"/>
  <c r="H318" i="43"/>
  <c r="H317" i="43"/>
  <c r="H316" i="43"/>
  <c r="H314" i="43"/>
  <c r="H313" i="43"/>
  <c r="H312" i="43"/>
  <c r="H311" i="43"/>
  <c r="H310" i="43"/>
  <c r="H309" i="43"/>
  <c r="H308" i="43"/>
  <c r="H307" i="43"/>
  <c r="H306" i="43"/>
  <c r="H305" i="43"/>
  <c r="H304" i="43"/>
  <c r="H303" i="43"/>
  <c r="H302" i="43"/>
  <c r="H301" i="43"/>
  <c r="H300" i="43"/>
  <c r="H299" i="43"/>
  <c r="H298" i="43"/>
  <c r="H296" i="43"/>
  <c r="H295" i="43"/>
  <c r="H294" i="43"/>
  <c r="H293" i="43"/>
  <c r="H292" i="43"/>
  <c r="H291" i="43"/>
  <c r="H290" i="43"/>
  <c r="H289" i="43"/>
  <c r="H288" i="43"/>
  <c r="H287" i="43"/>
  <c r="H286" i="43"/>
  <c r="H285" i="43"/>
  <c r="H284" i="43"/>
  <c r="H283" i="43"/>
  <c r="H282" i="43"/>
  <c r="H281" i="43"/>
  <c r="H280" i="43"/>
  <c r="H278" i="43"/>
  <c r="H277" i="43"/>
  <c r="H276" i="43"/>
  <c r="H275" i="43"/>
  <c r="H274" i="43"/>
  <c r="H273" i="43"/>
  <c r="H272" i="43"/>
  <c r="H271" i="43"/>
  <c r="H270" i="43"/>
  <c r="H269" i="43"/>
  <c r="H268" i="43"/>
  <c r="H267" i="43"/>
  <c r="H266" i="43"/>
  <c r="H265" i="43"/>
  <c r="H264" i="43"/>
  <c r="H263" i="43"/>
  <c r="H262" i="43"/>
  <c r="I262" i="43" s="1"/>
  <c r="H260" i="43"/>
  <c r="H259" i="43"/>
  <c r="H258" i="43"/>
  <c r="H257" i="43"/>
  <c r="H256" i="43"/>
  <c r="H255" i="43"/>
  <c r="H254" i="43"/>
  <c r="H253" i="43"/>
  <c r="H252" i="43"/>
  <c r="H251" i="43"/>
  <c r="H250" i="43"/>
  <c r="H249" i="43"/>
  <c r="H248" i="43"/>
  <c r="H247" i="43"/>
  <c r="H246" i="43"/>
  <c r="H245" i="43"/>
  <c r="H244" i="43"/>
  <c r="H242" i="43"/>
  <c r="H241" i="43"/>
  <c r="H240" i="43"/>
  <c r="H239" i="43"/>
  <c r="H238" i="43"/>
  <c r="H237" i="43"/>
  <c r="H236" i="43"/>
  <c r="H235" i="43"/>
  <c r="H234" i="43"/>
  <c r="H233" i="43"/>
  <c r="H232" i="43"/>
  <c r="H231" i="43"/>
  <c r="H230" i="43"/>
  <c r="H229" i="43"/>
  <c r="H228" i="43"/>
  <c r="H227" i="43"/>
  <c r="H226" i="43"/>
  <c r="H224" i="43"/>
  <c r="H223" i="43"/>
  <c r="H222" i="43"/>
  <c r="H221" i="43"/>
  <c r="H220" i="43"/>
  <c r="H219" i="43"/>
  <c r="H218" i="43"/>
  <c r="H217" i="43"/>
  <c r="H216" i="43"/>
  <c r="H215" i="43"/>
  <c r="H214" i="43"/>
  <c r="H213" i="43"/>
  <c r="H212" i="43"/>
  <c r="H211" i="43"/>
  <c r="H210" i="43"/>
  <c r="H209" i="43"/>
  <c r="H208" i="43"/>
  <c r="H188" i="43"/>
  <c r="H187" i="43"/>
  <c r="H186" i="43"/>
  <c r="H185" i="43"/>
  <c r="H184" i="43"/>
  <c r="H183" i="43"/>
  <c r="H182" i="43"/>
  <c r="H181" i="43"/>
  <c r="H180" i="43"/>
  <c r="H179" i="43"/>
  <c r="H178" i="43"/>
  <c r="H177" i="43"/>
  <c r="H176" i="43"/>
  <c r="H175" i="43"/>
  <c r="H174" i="43"/>
  <c r="H173" i="43"/>
  <c r="H172" i="43"/>
  <c r="H152" i="43"/>
  <c r="H151" i="43"/>
  <c r="H150" i="43"/>
  <c r="H149" i="43"/>
  <c r="H148" i="43"/>
  <c r="H147" i="43"/>
  <c r="H146" i="43"/>
  <c r="H145" i="43"/>
  <c r="H144" i="43"/>
  <c r="H143" i="43"/>
  <c r="H142" i="43"/>
  <c r="H141" i="43"/>
  <c r="H140" i="43"/>
  <c r="H139" i="43"/>
  <c r="H138" i="43"/>
  <c r="H137" i="43"/>
  <c r="H136" i="43"/>
  <c r="H134" i="43"/>
  <c r="H133" i="43"/>
  <c r="H132" i="43"/>
  <c r="H131" i="43"/>
  <c r="H130" i="43"/>
  <c r="H129" i="43"/>
  <c r="H128" i="43"/>
  <c r="H127" i="43"/>
  <c r="H126" i="43"/>
  <c r="H125" i="43"/>
  <c r="H124" i="43"/>
  <c r="H123" i="43"/>
  <c r="H122" i="43"/>
  <c r="H121" i="43"/>
  <c r="H120" i="43"/>
  <c r="H119" i="43"/>
  <c r="H118" i="43"/>
  <c r="H116" i="43"/>
  <c r="H115" i="43"/>
  <c r="H114" i="43"/>
  <c r="H113" i="43"/>
  <c r="H112" i="43"/>
  <c r="H111" i="43"/>
  <c r="H110" i="43"/>
  <c r="H109" i="43"/>
  <c r="H108" i="43"/>
  <c r="H107" i="43"/>
  <c r="H106" i="43"/>
  <c r="H105" i="43"/>
  <c r="H104" i="43"/>
  <c r="H103" i="43"/>
  <c r="H102" i="43"/>
  <c r="H101" i="43"/>
  <c r="H100" i="43"/>
  <c r="H98" i="43"/>
  <c r="H97" i="43"/>
  <c r="H96" i="43"/>
  <c r="H95" i="43"/>
  <c r="H94" i="43"/>
  <c r="H93" i="43"/>
  <c r="H92" i="43"/>
  <c r="H91" i="43"/>
  <c r="H90" i="43"/>
  <c r="H89" i="43"/>
  <c r="H88" i="43"/>
  <c r="H87" i="43"/>
  <c r="H86" i="43"/>
  <c r="H85" i="43"/>
  <c r="H84" i="43"/>
  <c r="H83" i="43"/>
  <c r="H82" i="43"/>
  <c r="H80" i="43"/>
  <c r="H79" i="43"/>
  <c r="H78" i="43"/>
  <c r="H77" i="43"/>
  <c r="H76" i="43"/>
  <c r="H75" i="43"/>
  <c r="H74" i="43"/>
  <c r="H73" i="43"/>
  <c r="H72" i="43"/>
  <c r="H71" i="43"/>
  <c r="H70" i="43"/>
  <c r="H69" i="43"/>
  <c r="H68" i="43"/>
  <c r="H67" i="43"/>
  <c r="H66" i="43"/>
  <c r="H65" i="43"/>
  <c r="H64" i="43"/>
  <c r="H62" i="43"/>
  <c r="H61" i="43"/>
  <c r="H60" i="43"/>
  <c r="H59" i="43"/>
  <c r="H58" i="43"/>
  <c r="H57" i="43"/>
  <c r="H56" i="43"/>
  <c r="H55" i="43"/>
  <c r="H54" i="43"/>
  <c r="H53" i="43"/>
  <c r="H52" i="43"/>
  <c r="H51" i="43"/>
  <c r="H50" i="43"/>
  <c r="H49" i="43"/>
  <c r="H48" i="43"/>
  <c r="H47" i="43"/>
  <c r="H46" i="43"/>
  <c r="H44" i="43"/>
  <c r="H43" i="43"/>
  <c r="H42" i="43"/>
  <c r="H41" i="43"/>
  <c r="H40" i="43"/>
  <c r="H39" i="43"/>
  <c r="H38" i="43"/>
  <c r="H37" i="43"/>
  <c r="H36" i="43"/>
  <c r="H35" i="43"/>
  <c r="H34" i="43"/>
  <c r="H33" i="43"/>
  <c r="H32" i="43"/>
  <c r="H31" i="43"/>
  <c r="H30" i="43"/>
  <c r="H29" i="43"/>
  <c r="H28" i="43"/>
  <c r="H26" i="43"/>
  <c r="H25" i="43"/>
  <c r="H24" i="43"/>
  <c r="H23" i="43"/>
  <c r="H22" i="43"/>
  <c r="H21" i="43"/>
  <c r="H20" i="43"/>
  <c r="H19" i="43"/>
  <c r="H18" i="43"/>
  <c r="H17" i="43"/>
  <c r="H16" i="43"/>
  <c r="H15" i="43"/>
  <c r="H14" i="43"/>
  <c r="H13" i="43"/>
  <c r="H12" i="43"/>
  <c r="H11" i="43"/>
  <c r="H10" i="43"/>
  <c r="F2063" i="43"/>
  <c r="F2062" i="43"/>
  <c r="F2061" i="43"/>
  <c r="F2060" i="43"/>
  <c r="F2059" i="43"/>
  <c r="F2058" i="43"/>
  <c r="F2057" i="43"/>
  <c r="F2056" i="43"/>
  <c r="F2055" i="43"/>
  <c r="F2054" i="43"/>
  <c r="F2053" i="43"/>
  <c r="F2052" i="43"/>
  <c r="F2051" i="43"/>
  <c r="F2050" i="43"/>
  <c r="F2049" i="43"/>
  <c r="F2048" i="43"/>
  <c r="F2047" i="43"/>
  <c r="F2045" i="43"/>
  <c r="F2044" i="43"/>
  <c r="F2043" i="43"/>
  <c r="F2042" i="43"/>
  <c r="F2041" i="43"/>
  <c r="F2040" i="43"/>
  <c r="F2039" i="43"/>
  <c r="F2038" i="43"/>
  <c r="F2037" i="43"/>
  <c r="F2036" i="43"/>
  <c r="F2035" i="43"/>
  <c r="F2034" i="43"/>
  <c r="F2033" i="43"/>
  <c r="F2032" i="43"/>
  <c r="F2031" i="43"/>
  <c r="F2030" i="43"/>
  <c r="F2029" i="43"/>
  <c r="F2027" i="43"/>
  <c r="F2026" i="43"/>
  <c r="F2025" i="43"/>
  <c r="F2024" i="43"/>
  <c r="F2023" i="43"/>
  <c r="F2022" i="43"/>
  <c r="F2021" i="43"/>
  <c r="F2020" i="43"/>
  <c r="F2019" i="43"/>
  <c r="F2018" i="43"/>
  <c r="F2017" i="43"/>
  <c r="F2016" i="43"/>
  <c r="F2015" i="43"/>
  <c r="F2014" i="43"/>
  <c r="F2013" i="43"/>
  <c r="F2012" i="43"/>
  <c r="F2011" i="43"/>
  <c r="F2009" i="43"/>
  <c r="F2008" i="43"/>
  <c r="F2007" i="43"/>
  <c r="F2006" i="43"/>
  <c r="F2005" i="43"/>
  <c r="F2004" i="43"/>
  <c r="F2003" i="43"/>
  <c r="F2002" i="43"/>
  <c r="F2001" i="43"/>
  <c r="F2000" i="43"/>
  <c r="F1999" i="43"/>
  <c r="F1998" i="43"/>
  <c r="F1997" i="43"/>
  <c r="F1996" i="43"/>
  <c r="F1995" i="43"/>
  <c r="F1994" i="43"/>
  <c r="F1993" i="43"/>
  <c r="F1991" i="43"/>
  <c r="F1990" i="43"/>
  <c r="F1989" i="43"/>
  <c r="F1988" i="43"/>
  <c r="F1987" i="43"/>
  <c r="F1986" i="43"/>
  <c r="F1985" i="43"/>
  <c r="F1984" i="43"/>
  <c r="F1983" i="43"/>
  <c r="F1982" i="43"/>
  <c r="F1981" i="43"/>
  <c r="F1980" i="43"/>
  <c r="F1979" i="43"/>
  <c r="F1978" i="43"/>
  <c r="F1977" i="43"/>
  <c r="F1976" i="43"/>
  <c r="F1975" i="43"/>
  <c r="F1973" i="43"/>
  <c r="F1972" i="43"/>
  <c r="F1971" i="43"/>
  <c r="F1970" i="43"/>
  <c r="F1969" i="43"/>
  <c r="F1968" i="43"/>
  <c r="F1967" i="43"/>
  <c r="F1966" i="43"/>
  <c r="F1965" i="43"/>
  <c r="F1964" i="43"/>
  <c r="F1963" i="43"/>
  <c r="F1962" i="43"/>
  <c r="F1961" i="43"/>
  <c r="F1960" i="43"/>
  <c r="F1959" i="43"/>
  <c r="F1958" i="43"/>
  <c r="F1957" i="43"/>
  <c r="F25" i="40"/>
  <c r="F19" i="40"/>
  <c r="F18" i="40"/>
  <c r="F17" i="40"/>
  <c r="F16" i="40"/>
  <c r="F15" i="40"/>
  <c r="F14" i="40"/>
  <c r="F12" i="40"/>
  <c r="F10" i="40"/>
  <c r="F9" i="40"/>
  <c r="F8" i="40"/>
  <c r="F7" i="40"/>
  <c r="F6" i="40"/>
  <c r="F5" i="40"/>
  <c r="F4" i="40"/>
  <c r="F3" i="40"/>
  <c r="A1" i="1"/>
  <c r="I268" i="43" l="1"/>
  <c r="J268" i="43"/>
  <c r="K268" i="43"/>
  <c r="L268" i="43"/>
  <c r="M268" i="43"/>
  <c r="I269" i="43"/>
  <c r="J269" i="43"/>
  <c r="K269" i="43"/>
  <c r="L269" i="43"/>
  <c r="M269" i="43"/>
  <c r="I270" i="43"/>
  <c r="J270" i="43"/>
  <c r="K270" i="43"/>
  <c r="L270" i="43"/>
  <c r="M270" i="43"/>
  <c r="I263" i="43"/>
  <c r="J263" i="43"/>
  <c r="K263" i="43"/>
  <c r="L263" i="43"/>
  <c r="M263" i="43"/>
  <c r="I271" i="43"/>
  <c r="J271" i="43"/>
  <c r="K271" i="43"/>
  <c r="L271" i="43"/>
  <c r="M271" i="43"/>
  <c r="I264" i="43"/>
  <c r="J264" i="43"/>
  <c r="K264" i="43"/>
  <c r="L264" i="43"/>
  <c r="M264" i="43"/>
  <c r="I272" i="43"/>
  <c r="J272" i="43"/>
  <c r="K272" i="43"/>
  <c r="L272" i="43"/>
  <c r="M272" i="43"/>
  <c r="I265" i="43"/>
  <c r="J265" i="43"/>
  <c r="K265" i="43"/>
  <c r="L265" i="43"/>
  <c r="M265" i="43"/>
  <c r="I266" i="43"/>
  <c r="J266" i="43"/>
  <c r="K266" i="43"/>
  <c r="L266" i="43"/>
  <c r="M266" i="43"/>
  <c r="I267" i="43"/>
  <c r="J267" i="43"/>
  <c r="K267" i="43"/>
  <c r="L267" i="43"/>
  <c r="M267" i="43"/>
  <c r="K2192" i="43"/>
  <c r="L2192" i="43"/>
  <c r="M2192" i="43"/>
  <c r="I2192" i="43"/>
  <c r="J2192" i="43"/>
  <c r="I2217" i="43"/>
  <c r="J2217" i="43"/>
  <c r="K2217" i="43"/>
  <c r="L2217" i="43"/>
  <c r="M2217" i="43"/>
  <c r="J2193" i="43"/>
  <c r="L2193" i="43"/>
  <c r="K2193" i="43"/>
  <c r="M2193" i="43"/>
  <c r="I2193" i="43"/>
  <c r="J2218" i="43"/>
  <c r="K2218" i="43"/>
  <c r="L2218" i="43"/>
  <c r="M2218" i="43"/>
  <c r="I2218" i="43"/>
  <c r="J2215" i="43"/>
  <c r="K2215" i="43"/>
  <c r="L2215" i="43"/>
  <c r="M2215" i="43"/>
  <c r="I2215" i="43"/>
  <c r="J2194" i="43"/>
  <c r="K2194" i="43"/>
  <c r="I2194" i="43"/>
  <c r="L2194" i="43"/>
  <c r="M2194" i="43"/>
  <c r="L2219" i="43"/>
  <c r="J2219" i="43"/>
  <c r="K2219" i="43"/>
  <c r="M2219" i="43"/>
  <c r="I2219" i="43"/>
  <c r="J2202" i="43"/>
  <c r="I2202" i="43"/>
  <c r="L2202" i="43"/>
  <c r="M2202" i="43"/>
  <c r="K2202" i="43"/>
  <c r="J2216" i="43"/>
  <c r="K2216" i="43"/>
  <c r="I2216" i="43"/>
  <c r="L2216" i="43"/>
  <c r="M2216" i="43"/>
  <c r="K2195" i="43"/>
  <c r="L2195" i="43"/>
  <c r="M2195" i="43"/>
  <c r="I2195" i="43"/>
  <c r="J2195" i="43"/>
  <c r="J2220" i="43"/>
  <c r="K2220" i="43"/>
  <c r="I2220" i="43"/>
  <c r="M2220" i="43"/>
  <c r="L2220" i="43"/>
  <c r="J2196" i="43"/>
  <c r="L2196" i="43"/>
  <c r="K2196" i="43"/>
  <c r="M2196" i="43"/>
  <c r="I2196" i="43"/>
  <c r="J2197" i="43"/>
  <c r="K2197" i="43"/>
  <c r="L2197" i="43"/>
  <c r="M2197" i="43"/>
  <c r="I2197" i="43"/>
  <c r="J2210" i="43"/>
  <c r="K2210" i="43"/>
  <c r="L2210" i="43"/>
  <c r="M2210" i="43"/>
  <c r="I2210" i="43"/>
  <c r="K2198" i="43"/>
  <c r="I2198" i="43"/>
  <c r="L2198" i="43"/>
  <c r="M2198" i="43"/>
  <c r="J2198" i="43"/>
  <c r="I2211" i="43"/>
  <c r="J2211" i="43"/>
  <c r="K2211" i="43"/>
  <c r="L2211" i="43"/>
  <c r="M2211" i="43"/>
  <c r="I2199" i="43"/>
  <c r="J2199" i="43"/>
  <c r="M2199" i="43"/>
  <c r="K2199" i="43"/>
  <c r="L2199" i="43"/>
  <c r="J2212" i="43"/>
  <c r="K2212" i="43"/>
  <c r="I2212" i="43"/>
  <c r="L2212" i="43"/>
  <c r="M2212" i="43"/>
  <c r="I2200" i="43"/>
  <c r="J2200" i="43"/>
  <c r="K2200" i="43"/>
  <c r="L2200" i="43"/>
  <c r="M2200" i="43"/>
  <c r="I2213" i="43"/>
  <c r="K2213" i="43"/>
  <c r="L2213" i="43"/>
  <c r="J2213" i="43"/>
  <c r="M2213" i="43"/>
  <c r="K2201" i="43"/>
  <c r="L2201" i="43"/>
  <c r="M2201" i="43"/>
  <c r="I2201" i="43"/>
  <c r="J2201" i="43"/>
  <c r="I2214" i="43"/>
  <c r="J2214" i="43"/>
  <c r="K2214" i="43"/>
  <c r="L2214" i="43"/>
  <c r="M2214" i="43"/>
  <c r="I318" i="43"/>
  <c r="K634" i="43"/>
  <c r="J634" i="43"/>
  <c r="I634" i="43"/>
  <c r="M634" i="43"/>
  <c r="L634" i="43"/>
  <c r="K642" i="43"/>
  <c r="J642" i="43"/>
  <c r="I642" i="43"/>
  <c r="M642" i="43"/>
  <c r="L642" i="43"/>
  <c r="H194" i="43"/>
  <c r="H202" i="43"/>
  <c r="I436" i="43"/>
  <c r="I555" i="43"/>
  <c r="M627" i="43"/>
  <c r="L627" i="43"/>
  <c r="K627" i="43"/>
  <c r="J627" i="43"/>
  <c r="I627" i="43"/>
  <c r="M635" i="43"/>
  <c r="L635" i="43"/>
  <c r="K635" i="43"/>
  <c r="J635" i="43"/>
  <c r="I635" i="43"/>
  <c r="M643" i="43"/>
  <c r="L643" i="43"/>
  <c r="K643" i="43"/>
  <c r="J643" i="43"/>
  <c r="I643" i="43"/>
  <c r="I337" i="43"/>
  <c r="I462" i="43"/>
  <c r="I496" i="43"/>
  <c r="I556" i="43"/>
  <c r="J628" i="43"/>
  <c r="I628" i="43"/>
  <c r="M628" i="43"/>
  <c r="L628" i="43"/>
  <c r="K628" i="43"/>
  <c r="I636" i="43"/>
  <c r="M636" i="43"/>
  <c r="L636" i="43"/>
  <c r="K636" i="43"/>
  <c r="J636" i="43"/>
  <c r="I329" i="43"/>
  <c r="I363" i="43"/>
  <c r="I489" i="43"/>
  <c r="L629" i="43"/>
  <c r="K629" i="43"/>
  <c r="I629" i="43"/>
  <c r="J629" i="43"/>
  <c r="M629" i="43"/>
  <c r="L637" i="43"/>
  <c r="K637" i="43"/>
  <c r="J637" i="43"/>
  <c r="I637" i="43"/>
  <c r="M637" i="43"/>
  <c r="H205" i="43"/>
  <c r="M630" i="43"/>
  <c r="L630" i="43"/>
  <c r="K630" i="43"/>
  <c r="J630" i="43"/>
  <c r="I630" i="43"/>
  <c r="L638" i="43"/>
  <c r="M638" i="43"/>
  <c r="K638" i="43"/>
  <c r="J638" i="43"/>
  <c r="I638" i="43"/>
  <c r="I348" i="43"/>
  <c r="I525" i="43"/>
  <c r="J631" i="43"/>
  <c r="I631" i="43"/>
  <c r="M631" i="43"/>
  <c r="L631" i="43"/>
  <c r="K631" i="43"/>
  <c r="J639" i="43"/>
  <c r="I639" i="43"/>
  <c r="K639" i="43"/>
  <c r="M639" i="43"/>
  <c r="L639" i="43"/>
  <c r="H164" i="43"/>
  <c r="I341" i="43"/>
  <c r="I484" i="43"/>
  <c r="I517" i="43"/>
  <c r="I560" i="43"/>
  <c r="I568" i="43"/>
  <c r="I602" i="43"/>
  <c r="M632" i="43"/>
  <c r="J632" i="43"/>
  <c r="L632" i="43"/>
  <c r="K632" i="43"/>
  <c r="I632" i="43"/>
  <c r="M640" i="43"/>
  <c r="L640" i="43"/>
  <c r="J640" i="43"/>
  <c r="K640" i="43"/>
  <c r="I640" i="43"/>
  <c r="I350" i="43"/>
  <c r="I434" i="43"/>
  <c r="I485" i="43"/>
  <c r="I493" i="43"/>
  <c r="I519" i="43"/>
  <c r="I527" i="43"/>
  <c r="I535" i="43"/>
  <c r="I569" i="43"/>
  <c r="I633" i="43"/>
  <c r="L633" i="43"/>
  <c r="K633" i="43"/>
  <c r="J633" i="43"/>
  <c r="M633" i="43"/>
  <c r="I641" i="43"/>
  <c r="L641" i="43"/>
  <c r="K641" i="43"/>
  <c r="M641" i="43"/>
  <c r="J641" i="43"/>
  <c r="M2316" i="43"/>
  <c r="L2316" i="43"/>
  <c r="J2316" i="43"/>
  <c r="I2316" i="43"/>
  <c r="K2316" i="43"/>
  <c r="L2315" i="43"/>
  <c r="M2315" i="43"/>
  <c r="I2315" i="43"/>
  <c r="J2315" i="43"/>
  <c r="K2315" i="43"/>
  <c r="J2314" i="43"/>
  <c r="I2314" i="43"/>
  <c r="K2314" i="43"/>
  <c r="L2314" i="43"/>
  <c r="M2314" i="43"/>
  <c r="M2313" i="43"/>
  <c r="I2313" i="43"/>
  <c r="J2313" i="43"/>
  <c r="L2313" i="43"/>
  <c r="K2313" i="43"/>
  <c r="K2312" i="43"/>
  <c r="J2312" i="43"/>
  <c r="M2312" i="43"/>
  <c r="I2312" i="43"/>
  <c r="L2312" i="43"/>
  <c r="I2311" i="43"/>
  <c r="L2311" i="43"/>
  <c r="J2311" i="43"/>
  <c r="K2311" i="43"/>
  <c r="M2311" i="43"/>
  <c r="K2310" i="43"/>
  <c r="J2310" i="43"/>
  <c r="M2310" i="43"/>
  <c r="I2310" i="43"/>
  <c r="L2310" i="43"/>
  <c r="J2309" i="43"/>
  <c r="K2309" i="43"/>
  <c r="L2309" i="43"/>
  <c r="I2309" i="43"/>
  <c r="M2309" i="43"/>
  <c r="M2308" i="43"/>
  <c r="I2308" i="43"/>
  <c r="L2308" i="43"/>
  <c r="K2308" i="43"/>
  <c r="J2308" i="43"/>
  <c r="L2307" i="43"/>
  <c r="M2307" i="43"/>
  <c r="K2307" i="43"/>
  <c r="I2307" i="43"/>
  <c r="J2307" i="43"/>
  <c r="J2306" i="43"/>
  <c r="M2306" i="43"/>
  <c r="L2306" i="43"/>
  <c r="I2306" i="43"/>
  <c r="K2306" i="43"/>
  <c r="K2305" i="43"/>
  <c r="J2305" i="43"/>
  <c r="I2305" i="43"/>
  <c r="L2305" i="43"/>
  <c r="M2305" i="43"/>
  <c r="K2304" i="43"/>
  <c r="J2304" i="43"/>
  <c r="L2304" i="43"/>
  <c r="I2304" i="43"/>
  <c r="M2304" i="43"/>
  <c r="J2303" i="43"/>
  <c r="M2303" i="43"/>
  <c r="I2303" i="43"/>
  <c r="K2303" i="43"/>
  <c r="L2303" i="43"/>
  <c r="J2302" i="43"/>
  <c r="M2302" i="43"/>
  <c r="L2302" i="43"/>
  <c r="K2302" i="43"/>
  <c r="I2302" i="43"/>
  <c r="L2301" i="43"/>
  <c r="I2301" i="43"/>
  <c r="J2301" i="43"/>
  <c r="K2301" i="43"/>
  <c r="M2301" i="43"/>
  <c r="M2300" i="43"/>
  <c r="K2300" i="43"/>
  <c r="J2300" i="43"/>
  <c r="I2300" i="43"/>
  <c r="L2300" i="43"/>
  <c r="M2298" i="43"/>
  <c r="J2298" i="43"/>
  <c r="I2298" i="43"/>
  <c r="L2298" i="43"/>
  <c r="K2298" i="43"/>
  <c r="J2297" i="43"/>
  <c r="L2297" i="43"/>
  <c r="M2297" i="43"/>
  <c r="K2297" i="43"/>
  <c r="I2297" i="43"/>
  <c r="M2296" i="43"/>
  <c r="L2296" i="43"/>
  <c r="K2296" i="43"/>
  <c r="J2296" i="43"/>
  <c r="I2296" i="43"/>
  <c r="L2295" i="43"/>
  <c r="J2295" i="43"/>
  <c r="K2295" i="43"/>
  <c r="I2295" i="43"/>
  <c r="M2295" i="43"/>
  <c r="K2294" i="43"/>
  <c r="I2294" i="43"/>
  <c r="M2294" i="43"/>
  <c r="L2294" i="43"/>
  <c r="J2294" i="43"/>
  <c r="I2293" i="43"/>
  <c r="J2293" i="43"/>
  <c r="K2293" i="43"/>
  <c r="L2293" i="43"/>
  <c r="M2293" i="43"/>
  <c r="L2292" i="43"/>
  <c r="M2292" i="43"/>
  <c r="J2292" i="43"/>
  <c r="I2292" i="43"/>
  <c r="K2292" i="43"/>
  <c r="J2291" i="43"/>
  <c r="M2291" i="43"/>
  <c r="L2291" i="43"/>
  <c r="I2291" i="43"/>
  <c r="K2291" i="43"/>
  <c r="K2290" i="43"/>
  <c r="I2290" i="43"/>
  <c r="L2290" i="43"/>
  <c r="M2290" i="43"/>
  <c r="J2290" i="43"/>
  <c r="M2289" i="43"/>
  <c r="J2289" i="43"/>
  <c r="L2289" i="43"/>
  <c r="I2289" i="43"/>
  <c r="K2289" i="43"/>
  <c r="M2288" i="43"/>
  <c r="K2288" i="43"/>
  <c r="J2288" i="43"/>
  <c r="I2288" i="43"/>
  <c r="L2288" i="43"/>
  <c r="M2287" i="43"/>
  <c r="I2287" i="43"/>
  <c r="K2287" i="43"/>
  <c r="J2287" i="43"/>
  <c r="L2287" i="43"/>
  <c r="I2286" i="43"/>
  <c r="J2286" i="43"/>
  <c r="L2286" i="43"/>
  <c r="M2286" i="43"/>
  <c r="K2286" i="43"/>
  <c r="M2285" i="43"/>
  <c r="K2285" i="43"/>
  <c r="I2285" i="43"/>
  <c r="L2285" i="43"/>
  <c r="J2285" i="43"/>
  <c r="L2284" i="43"/>
  <c r="M2284" i="43"/>
  <c r="K2284" i="43"/>
  <c r="I2284" i="43"/>
  <c r="J2284" i="43"/>
  <c r="K2283" i="43"/>
  <c r="M2283" i="43"/>
  <c r="L2283" i="43"/>
  <c r="I2283" i="43"/>
  <c r="J2283" i="43"/>
  <c r="J2282" i="43"/>
  <c r="K2282" i="43"/>
  <c r="L2282" i="43"/>
  <c r="M2282" i="43"/>
  <c r="I2282" i="43"/>
  <c r="L2244" i="43"/>
  <c r="J2244" i="43"/>
  <c r="M2244" i="43"/>
  <c r="I2244" i="43"/>
  <c r="K2244" i="43"/>
  <c r="J2243" i="43"/>
  <c r="I2243" i="43"/>
  <c r="M2243" i="43"/>
  <c r="K2243" i="43"/>
  <c r="L2243" i="43"/>
  <c r="I2242" i="43"/>
  <c r="L2242" i="43"/>
  <c r="K2242" i="43"/>
  <c r="J2242" i="43"/>
  <c r="M2242" i="43"/>
  <c r="L2241" i="43"/>
  <c r="M2241" i="43"/>
  <c r="I2241" i="43"/>
  <c r="K2241" i="43"/>
  <c r="J2241" i="43"/>
  <c r="M2240" i="43"/>
  <c r="J2240" i="43"/>
  <c r="K2240" i="43"/>
  <c r="L2240" i="43"/>
  <c r="I2240" i="43"/>
  <c r="K2239" i="43"/>
  <c r="J2239" i="43"/>
  <c r="I2239" i="43"/>
  <c r="L2239" i="43"/>
  <c r="M2239" i="43"/>
  <c r="J2238" i="43"/>
  <c r="L2238" i="43"/>
  <c r="M2238" i="43"/>
  <c r="I2238" i="43"/>
  <c r="K2238" i="43"/>
  <c r="J2237" i="43"/>
  <c r="L2237" i="43"/>
  <c r="M2237" i="43"/>
  <c r="K2237" i="43"/>
  <c r="I2237" i="43"/>
  <c r="I2236" i="43"/>
  <c r="J2236" i="43"/>
  <c r="K2236" i="43"/>
  <c r="M2236" i="43"/>
  <c r="L2236" i="43"/>
  <c r="I2235" i="43"/>
  <c r="M2235" i="43"/>
  <c r="K2235" i="43"/>
  <c r="J2235" i="43"/>
  <c r="L2235" i="43"/>
  <c r="J2234" i="43"/>
  <c r="K2234" i="43"/>
  <c r="I2234" i="43"/>
  <c r="L2234" i="43"/>
  <c r="M2234" i="43"/>
  <c r="M2233" i="43"/>
  <c r="K2233" i="43"/>
  <c r="J2233" i="43"/>
  <c r="L2233" i="43"/>
  <c r="M2232" i="43"/>
  <c r="J2232" i="43"/>
  <c r="L2232" i="43"/>
  <c r="K2232" i="43"/>
  <c r="I2232" i="43"/>
  <c r="J2231" i="43"/>
  <c r="I2231" i="43"/>
  <c r="M2231" i="43"/>
  <c r="L2231" i="43"/>
  <c r="K2231" i="43"/>
  <c r="K2230" i="43"/>
  <c r="L2230" i="43"/>
  <c r="I2230" i="43"/>
  <c r="M2230" i="43"/>
  <c r="J2230" i="43"/>
  <c r="L2229" i="43"/>
  <c r="K2229" i="43"/>
  <c r="J2229" i="43"/>
  <c r="M2229" i="43"/>
  <c r="I2229" i="43"/>
  <c r="I2228" i="43"/>
  <c r="L2228" i="43"/>
  <c r="K2228" i="43"/>
  <c r="J2228" i="43"/>
  <c r="M2228" i="43"/>
  <c r="I2190" i="43"/>
  <c r="L2190" i="43"/>
  <c r="J2190" i="43"/>
  <c r="M2190" i="43"/>
  <c r="K2190" i="43"/>
  <c r="L2189" i="43"/>
  <c r="K2189" i="43"/>
  <c r="M2189" i="43"/>
  <c r="J2189" i="43"/>
  <c r="I2189" i="43"/>
  <c r="I2188" i="43"/>
  <c r="L2188" i="43"/>
  <c r="J2188" i="43"/>
  <c r="K2188" i="43"/>
  <c r="M2188" i="43"/>
  <c r="M2187" i="43"/>
  <c r="L2187" i="43"/>
  <c r="J2187" i="43"/>
  <c r="K2187" i="43"/>
  <c r="I2187" i="43"/>
  <c r="M2186" i="43"/>
  <c r="K2186" i="43"/>
  <c r="L2186" i="43"/>
  <c r="I2186" i="43"/>
  <c r="J2186" i="43"/>
  <c r="L2185" i="43"/>
  <c r="K2185" i="43"/>
  <c r="I2185" i="43"/>
  <c r="J2185" i="43"/>
  <c r="M2185" i="43"/>
  <c r="K2184" i="43"/>
  <c r="I2184" i="43"/>
  <c r="J2184" i="43"/>
  <c r="L2184" i="43"/>
  <c r="M2184" i="43"/>
  <c r="M2183" i="43"/>
  <c r="K2183" i="43"/>
  <c r="I2183" i="43"/>
  <c r="L2183" i="43"/>
  <c r="J2183" i="43"/>
  <c r="J2182" i="43"/>
  <c r="L2182" i="43"/>
  <c r="M2182" i="43"/>
  <c r="I2182" i="43"/>
  <c r="K2182" i="43"/>
  <c r="K2181" i="43"/>
  <c r="J2181" i="43"/>
  <c r="M2181" i="43"/>
  <c r="I2181" i="43"/>
  <c r="L2181" i="43"/>
  <c r="J2180" i="43"/>
  <c r="I2180" i="43"/>
  <c r="L2180" i="43"/>
  <c r="K2180" i="43"/>
  <c r="M2180" i="43"/>
  <c r="K2179" i="43"/>
  <c r="J2179" i="43"/>
  <c r="M2179" i="43"/>
  <c r="I2179" i="43"/>
  <c r="L2179" i="43"/>
  <c r="K2178" i="43"/>
  <c r="M2178" i="43"/>
  <c r="I2178" i="43"/>
  <c r="J2178" i="43"/>
  <c r="L2178" i="43"/>
  <c r="I2177" i="43"/>
  <c r="J2177" i="43"/>
  <c r="L2177" i="43"/>
  <c r="K2177" i="43"/>
  <c r="M2177" i="43"/>
  <c r="J2176" i="43"/>
  <c r="I2176" i="43"/>
  <c r="M2176" i="43"/>
  <c r="L2176" i="43"/>
  <c r="K2176" i="43"/>
  <c r="L2175" i="43"/>
  <c r="I2175" i="43"/>
  <c r="M2175" i="43"/>
  <c r="J2175" i="43"/>
  <c r="K2175" i="43"/>
  <c r="I2174" i="43"/>
  <c r="K2174" i="43"/>
  <c r="M2174" i="43"/>
  <c r="J2174" i="43"/>
  <c r="L2174" i="43"/>
  <c r="K2172" i="43"/>
  <c r="I2172" i="43"/>
  <c r="M2172" i="43"/>
  <c r="J2172" i="43"/>
  <c r="L2172" i="43"/>
  <c r="I2171" i="43"/>
  <c r="M2171" i="43"/>
  <c r="J2171" i="43"/>
  <c r="K2171" i="43"/>
  <c r="L2171" i="43"/>
  <c r="I2170" i="43"/>
  <c r="J2170" i="43"/>
  <c r="L2170" i="43"/>
  <c r="K2170" i="43"/>
  <c r="M2170" i="43"/>
  <c r="I2169" i="43"/>
  <c r="L2169" i="43"/>
  <c r="K2169" i="43"/>
  <c r="M2169" i="43"/>
  <c r="J2169" i="43"/>
  <c r="M2168" i="43"/>
  <c r="K2168" i="43"/>
  <c r="J2168" i="43"/>
  <c r="L2168" i="43"/>
  <c r="J2167" i="43"/>
  <c r="I2167" i="43"/>
  <c r="K2167" i="43"/>
  <c r="L2167" i="43"/>
  <c r="M2167" i="43"/>
  <c r="K2166" i="43"/>
  <c r="L2166" i="43"/>
  <c r="M2166" i="43"/>
  <c r="I2166" i="43"/>
  <c r="J2166" i="43"/>
  <c r="J2165" i="43"/>
  <c r="K2165" i="43"/>
  <c r="M2165" i="43"/>
  <c r="L2165" i="43"/>
  <c r="I2165" i="43"/>
  <c r="M2164" i="43"/>
  <c r="J2164" i="43"/>
  <c r="L2164" i="43"/>
  <c r="I2164" i="43"/>
  <c r="K2164" i="43"/>
  <c r="K2163" i="43"/>
  <c r="J2163" i="43"/>
  <c r="L2163" i="43"/>
  <c r="M2163" i="43"/>
  <c r="I2163" i="43"/>
  <c r="J2162" i="43"/>
  <c r="I2162" i="43"/>
  <c r="L2162" i="43"/>
  <c r="M2162" i="43"/>
  <c r="K2162" i="43"/>
  <c r="L2161" i="43"/>
  <c r="J2161" i="43"/>
  <c r="K2161" i="43"/>
  <c r="I2161" i="43"/>
  <c r="M2161" i="43"/>
  <c r="J2160" i="43"/>
  <c r="L2160" i="43"/>
  <c r="I2160" i="43"/>
  <c r="K2160" i="43"/>
  <c r="M2160" i="43"/>
  <c r="M2159" i="43"/>
  <c r="K2159" i="43"/>
  <c r="I2159" i="43"/>
  <c r="J2159" i="43"/>
  <c r="L2159" i="43"/>
  <c r="L2158" i="43"/>
  <c r="K2158" i="43"/>
  <c r="J2158" i="43"/>
  <c r="I2158" i="43"/>
  <c r="M2158" i="43"/>
  <c r="M2157" i="43"/>
  <c r="I2157" i="43"/>
  <c r="K2157" i="43"/>
  <c r="L2157" i="43"/>
  <c r="I2156" i="43"/>
  <c r="K2156" i="43"/>
  <c r="L2156" i="43"/>
  <c r="M2156" i="43"/>
  <c r="J2156" i="43"/>
  <c r="K2154" i="43"/>
  <c r="J2154" i="43"/>
  <c r="I2154" i="43"/>
  <c r="L2154" i="43"/>
  <c r="M2154" i="43"/>
  <c r="M2153" i="43"/>
  <c r="I2153" i="43"/>
  <c r="J2153" i="43"/>
  <c r="K2153" i="43"/>
  <c r="L2153" i="43"/>
  <c r="K2152" i="43"/>
  <c r="L2152" i="43"/>
  <c r="J2152" i="43"/>
  <c r="M2152" i="43"/>
  <c r="I2152" i="43"/>
  <c r="L2151" i="43"/>
  <c r="M2151" i="43"/>
  <c r="I2151" i="43"/>
  <c r="J2151" i="43"/>
  <c r="K2151" i="43"/>
  <c r="L2150" i="43"/>
  <c r="K2150" i="43"/>
  <c r="J2150" i="43"/>
  <c r="I2150" i="43"/>
  <c r="M2150" i="43"/>
  <c r="K2149" i="43"/>
  <c r="J2149" i="43"/>
  <c r="L2149" i="43"/>
  <c r="I2149" i="43"/>
  <c r="M2149" i="43"/>
  <c r="I2148" i="43"/>
  <c r="M2148" i="43"/>
  <c r="J2148" i="43"/>
  <c r="K2148" i="43"/>
  <c r="L2148" i="43"/>
  <c r="I2147" i="43"/>
  <c r="J2147" i="43"/>
  <c r="M2147" i="43"/>
  <c r="K2147" i="43"/>
  <c r="L2147" i="43"/>
  <c r="L2146" i="43"/>
  <c r="M2146" i="43"/>
  <c r="I2146" i="43"/>
  <c r="J2146" i="43"/>
  <c r="K2146" i="43"/>
  <c r="K2145" i="43"/>
  <c r="I2145" i="43"/>
  <c r="M2145" i="43"/>
  <c r="L2145" i="43"/>
  <c r="J2145" i="43"/>
  <c r="L2144" i="43"/>
  <c r="K2144" i="43"/>
  <c r="J2144" i="43"/>
  <c r="I2144" i="43"/>
  <c r="M2144" i="43"/>
  <c r="I2143" i="43"/>
  <c r="K2143" i="43"/>
  <c r="M2143" i="43"/>
  <c r="L2143" i="43"/>
  <c r="J2143" i="43"/>
  <c r="J2142" i="43"/>
  <c r="L2142" i="43"/>
  <c r="I2142" i="43"/>
  <c r="M2142" i="43"/>
  <c r="K2142" i="43"/>
  <c r="L2141" i="43"/>
  <c r="I2141" i="43"/>
  <c r="K2141" i="43"/>
  <c r="J2141" i="43"/>
  <c r="M2141" i="43"/>
  <c r="M2140" i="43"/>
  <c r="K2140" i="43"/>
  <c r="L2140" i="43"/>
  <c r="J2140" i="43"/>
  <c r="I2140" i="43"/>
  <c r="K2139" i="43"/>
  <c r="J2139" i="43"/>
  <c r="L2139" i="43"/>
  <c r="M2139" i="43"/>
  <c r="I2139" i="43"/>
  <c r="K2138" i="43"/>
  <c r="L2138" i="43"/>
  <c r="M2138" i="43"/>
  <c r="J2138" i="43"/>
  <c r="I2138" i="43"/>
  <c r="K2136" i="43"/>
  <c r="M2136" i="43"/>
  <c r="I2136" i="43"/>
  <c r="J2136" i="43"/>
  <c r="L2136" i="43"/>
  <c r="L2135" i="43"/>
  <c r="J2135" i="43"/>
  <c r="I2135" i="43"/>
  <c r="K2135" i="43"/>
  <c r="M2135" i="43"/>
  <c r="K2134" i="43"/>
  <c r="L2134" i="43"/>
  <c r="M2134" i="43"/>
  <c r="J2134" i="43"/>
  <c r="I2134" i="43"/>
  <c r="L2133" i="43"/>
  <c r="M2133" i="43"/>
  <c r="J2133" i="43"/>
  <c r="I2133" i="43"/>
  <c r="K2133" i="43"/>
  <c r="M2132" i="43"/>
  <c r="L2132" i="43"/>
  <c r="K2132" i="43"/>
  <c r="J2132" i="43"/>
  <c r="I2132" i="43"/>
  <c r="J2131" i="43"/>
  <c r="L2131" i="43"/>
  <c r="K2131" i="43"/>
  <c r="I2131" i="43"/>
  <c r="M2131" i="43"/>
  <c r="K2130" i="43"/>
  <c r="I2130" i="43"/>
  <c r="L2130" i="43"/>
  <c r="M2130" i="43"/>
  <c r="J2130" i="43"/>
  <c r="M2129" i="43"/>
  <c r="I2129" i="43"/>
  <c r="K2129" i="43"/>
  <c r="J2129" i="43"/>
  <c r="L2129" i="43"/>
  <c r="J2128" i="43"/>
  <c r="K2128" i="43"/>
  <c r="L2128" i="43"/>
  <c r="M2128" i="43"/>
  <c r="I2128" i="43"/>
  <c r="L2127" i="43"/>
  <c r="I2127" i="43"/>
  <c r="K2127" i="43"/>
  <c r="J2127" i="43"/>
  <c r="M2127" i="43"/>
  <c r="M2126" i="43"/>
  <c r="J2126" i="43"/>
  <c r="K2126" i="43"/>
  <c r="L2126" i="43"/>
  <c r="I2126" i="43"/>
  <c r="I2125" i="43"/>
  <c r="J2125" i="43"/>
  <c r="L2125" i="43"/>
  <c r="K2125" i="43"/>
  <c r="M2125" i="43"/>
  <c r="L2124" i="43"/>
  <c r="M2124" i="43"/>
  <c r="K2124" i="43"/>
  <c r="I2124" i="43"/>
  <c r="J2124" i="43"/>
  <c r="K2123" i="43"/>
  <c r="J2123" i="43"/>
  <c r="M2123" i="43"/>
  <c r="I2123" i="43"/>
  <c r="L2123" i="43"/>
  <c r="I2122" i="43"/>
  <c r="K2122" i="43"/>
  <c r="M2122" i="43"/>
  <c r="J2122" i="43"/>
  <c r="L2122" i="43"/>
  <c r="K2121" i="43"/>
  <c r="L2121" i="43"/>
  <c r="J2121" i="43"/>
  <c r="M2121" i="43"/>
  <c r="I2121" i="43"/>
  <c r="K2120" i="43"/>
  <c r="I2120" i="43"/>
  <c r="J2120" i="43"/>
  <c r="M2120" i="43"/>
  <c r="L2120" i="43"/>
  <c r="J2118" i="43"/>
  <c r="K2118" i="43"/>
  <c r="I2118" i="43"/>
  <c r="L2118" i="43"/>
  <c r="M2118" i="43"/>
  <c r="J2117" i="43"/>
  <c r="L2117" i="43"/>
  <c r="M2117" i="43"/>
  <c r="I2117" i="43"/>
  <c r="K2117" i="43"/>
  <c r="I2116" i="43"/>
  <c r="J2116" i="43"/>
  <c r="L2116" i="43"/>
  <c r="K2116" i="43"/>
  <c r="M2116" i="43"/>
  <c r="L2115" i="43"/>
  <c r="I2115" i="43"/>
  <c r="K2115" i="43"/>
  <c r="M2115" i="43"/>
  <c r="J2115" i="43"/>
  <c r="K2114" i="43"/>
  <c r="J2114" i="43"/>
  <c r="I2114" i="43"/>
  <c r="L2114" i="43"/>
  <c r="M2114" i="43"/>
  <c r="L2113" i="43"/>
  <c r="K2113" i="43"/>
  <c r="M2113" i="43"/>
  <c r="J2113" i="43"/>
  <c r="I2113" i="43"/>
  <c r="J2112" i="43"/>
  <c r="K2112" i="43"/>
  <c r="M2112" i="43"/>
  <c r="I2112" i="43"/>
  <c r="L2112" i="43"/>
  <c r="M2111" i="43"/>
  <c r="I2111" i="43"/>
  <c r="L2111" i="43"/>
  <c r="K2111" i="43"/>
  <c r="J2111" i="43"/>
  <c r="M2110" i="43"/>
  <c r="K2110" i="43"/>
  <c r="J2110" i="43"/>
  <c r="L2110" i="43"/>
  <c r="I2110" i="43"/>
  <c r="J2109" i="43"/>
  <c r="L2109" i="43"/>
  <c r="I2109" i="43"/>
  <c r="M2109" i="43"/>
  <c r="K2109" i="43"/>
  <c r="L2108" i="43"/>
  <c r="K2108" i="43"/>
  <c r="I2108" i="43"/>
  <c r="J2108" i="43"/>
  <c r="M2108" i="43"/>
  <c r="M2107" i="43"/>
  <c r="I2107" i="43"/>
  <c r="L2107" i="43"/>
  <c r="J2107" i="43"/>
  <c r="K2107" i="43"/>
  <c r="J2106" i="43"/>
  <c r="K2106" i="43"/>
  <c r="M2106" i="43"/>
  <c r="L2106" i="43"/>
  <c r="I2106" i="43"/>
  <c r="M2105" i="43"/>
  <c r="J2105" i="43"/>
  <c r="K2105" i="43"/>
  <c r="L2105" i="43"/>
  <c r="I2105" i="43"/>
  <c r="M2104" i="43"/>
  <c r="L2104" i="43"/>
  <c r="K2104" i="43"/>
  <c r="J2104" i="43"/>
  <c r="I2104" i="43"/>
  <c r="J2103" i="43"/>
  <c r="L2103" i="43"/>
  <c r="M2103" i="43"/>
  <c r="I2103" i="43"/>
  <c r="K2103" i="43"/>
  <c r="J2102" i="43"/>
  <c r="L2102" i="43"/>
  <c r="K2102" i="43"/>
  <c r="M2102" i="43"/>
  <c r="L2100" i="43"/>
  <c r="M2100" i="43"/>
  <c r="I2100" i="43"/>
  <c r="K2100" i="43"/>
  <c r="J2100" i="43"/>
  <c r="I2099" i="43"/>
  <c r="K2099" i="43"/>
  <c r="L2099" i="43"/>
  <c r="J2099" i="43"/>
  <c r="M2099" i="43"/>
  <c r="J2098" i="43"/>
  <c r="L2098" i="43"/>
  <c r="K2098" i="43"/>
  <c r="M2098" i="43"/>
  <c r="I2098" i="43"/>
  <c r="L2097" i="43"/>
  <c r="J2097" i="43"/>
  <c r="M2097" i="43"/>
  <c r="I2097" i="43"/>
  <c r="K2097" i="43"/>
  <c r="K2096" i="43"/>
  <c r="M2096" i="43"/>
  <c r="L2096" i="43"/>
  <c r="I2096" i="43"/>
  <c r="J2096" i="43"/>
  <c r="L2095" i="43"/>
  <c r="K2095" i="43"/>
  <c r="J2095" i="43"/>
  <c r="M2095" i="43"/>
  <c r="I2095" i="43"/>
  <c r="K2094" i="43"/>
  <c r="L2094" i="43"/>
  <c r="I2094" i="43"/>
  <c r="J2094" i="43"/>
  <c r="M2094" i="43"/>
  <c r="M2093" i="43"/>
  <c r="I2093" i="43"/>
  <c r="K2093" i="43"/>
  <c r="L2093" i="43"/>
  <c r="J2093" i="43"/>
  <c r="J2092" i="43"/>
  <c r="L2092" i="43"/>
  <c r="M2092" i="43"/>
  <c r="I2092" i="43"/>
  <c r="K2092" i="43"/>
  <c r="J2091" i="43"/>
  <c r="L2091" i="43"/>
  <c r="I2091" i="43"/>
  <c r="M2091" i="43"/>
  <c r="K2091" i="43"/>
  <c r="K2090" i="43"/>
  <c r="L2090" i="43"/>
  <c r="M2090" i="43"/>
  <c r="J2090" i="43"/>
  <c r="I2090" i="43"/>
  <c r="K2089" i="43"/>
  <c r="L2089" i="43"/>
  <c r="J2089" i="43"/>
  <c r="I2089" i="43"/>
  <c r="M2089" i="43"/>
  <c r="K2088" i="43"/>
  <c r="M2088" i="43"/>
  <c r="J2088" i="43"/>
  <c r="I2088" i="43"/>
  <c r="L2088" i="43"/>
  <c r="J2087" i="43"/>
  <c r="I2087" i="43"/>
  <c r="M2087" i="43"/>
  <c r="L2087" i="43"/>
  <c r="K2087" i="43"/>
  <c r="K2086" i="43"/>
  <c r="I2086" i="43"/>
  <c r="M2086" i="43"/>
  <c r="J2086" i="43"/>
  <c r="L2086" i="43"/>
  <c r="J2085" i="43"/>
  <c r="M2085" i="43"/>
  <c r="I2085" i="43"/>
  <c r="L2085" i="43"/>
  <c r="K2085" i="43"/>
  <c r="I2084" i="43"/>
  <c r="J2084" i="43"/>
  <c r="K2084" i="43"/>
  <c r="L2084" i="43"/>
  <c r="M2084" i="43"/>
  <c r="M2082" i="43"/>
  <c r="I2082" i="43"/>
  <c r="K2082" i="43"/>
  <c r="L2082" i="43"/>
  <c r="J2082" i="43"/>
  <c r="K2081" i="43"/>
  <c r="I2081" i="43"/>
  <c r="M2081" i="43"/>
  <c r="J2081" i="43"/>
  <c r="L2081" i="43"/>
  <c r="J2080" i="43"/>
  <c r="M2080" i="43"/>
  <c r="K2080" i="43"/>
  <c r="L2080" i="43"/>
  <c r="I2080" i="43"/>
  <c r="L2079" i="43"/>
  <c r="K2079" i="43"/>
  <c r="M2079" i="43"/>
  <c r="I2079" i="43"/>
  <c r="J2079" i="43"/>
  <c r="L2078" i="43"/>
  <c r="K2078" i="43"/>
  <c r="I2078" i="43"/>
  <c r="M2078" i="43"/>
  <c r="J2078" i="43"/>
  <c r="K2077" i="43"/>
  <c r="M2077" i="43"/>
  <c r="I2077" i="43"/>
  <c r="J2077" i="43"/>
  <c r="L2077" i="43"/>
  <c r="I2076" i="43"/>
  <c r="K2076" i="43"/>
  <c r="M2076" i="43"/>
  <c r="J2076" i="43"/>
  <c r="L2076" i="43"/>
  <c r="I2075" i="43"/>
  <c r="L2075" i="43"/>
  <c r="K2075" i="43"/>
  <c r="M2075" i="43"/>
  <c r="J2075" i="43"/>
  <c r="I2074" i="43"/>
  <c r="J2074" i="43"/>
  <c r="M2074" i="43"/>
  <c r="K2074" i="43"/>
  <c r="L2074" i="43"/>
  <c r="M2073" i="43"/>
  <c r="K2073" i="43"/>
  <c r="L2073" i="43"/>
  <c r="I2073" i="43"/>
  <c r="J2073" i="43"/>
  <c r="K2072" i="43"/>
  <c r="J2072" i="43"/>
  <c r="L2072" i="43"/>
  <c r="I2072" i="43"/>
  <c r="M2072" i="43"/>
  <c r="K2071" i="43"/>
  <c r="I2071" i="43"/>
  <c r="L2071" i="43"/>
  <c r="J2071" i="43"/>
  <c r="M2071" i="43"/>
  <c r="L2070" i="43"/>
  <c r="J2070" i="43"/>
  <c r="K2070" i="43"/>
  <c r="I2070" i="43"/>
  <c r="M2070" i="43"/>
  <c r="J2069" i="43"/>
  <c r="L2069" i="43"/>
  <c r="K2069" i="43"/>
  <c r="M2069" i="43"/>
  <c r="I2069" i="43"/>
  <c r="J2068" i="43"/>
  <c r="L2068" i="43"/>
  <c r="I2068" i="43"/>
  <c r="M2068" i="43"/>
  <c r="K2068" i="43"/>
  <c r="K2067" i="43"/>
  <c r="J2067" i="43"/>
  <c r="M2067" i="43"/>
  <c r="I2067" i="43"/>
  <c r="I2066" i="43"/>
  <c r="L2066" i="43"/>
  <c r="M2066" i="43"/>
  <c r="K2066" i="43"/>
  <c r="J2066" i="43"/>
  <c r="J2063" i="43"/>
  <c r="K2063" i="43"/>
  <c r="M2063" i="43"/>
  <c r="L2063" i="43"/>
  <c r="I2063" i="43"/>
  <c r="L2062" i="43"/>
  <c r="K2062" i="43"/>
  <c r="I2062" i="43"/>
  <c r="M2062" i="43"/>
  <c r="J2062" i="43"/>
  <c r="J2061" i="43"/>
  <c r="I2061" i="43"/>
  <c r="L2061" i="43"/>
  <c r="K2061" i="43"/>
  <c r="M2061" i="43"/>
  <c r="I2060" i="43"/>
  <c r="L2060" i="43"/>
  <c r="J2060" i="43"/>
  <c r="K2060" i="43"/>
  <c r="M2060" i="43"/>
  <c r="I2059" i="43"/>
  <c r="J2059" i="43"/>
  <c r="M2059" i="43"/>
  <c r="K2059" i="43"/>
  <c r="L2059" i="43"/>
  <c r="J2058" i="43"/>
  <c r="M2058" i="43"/>
  <c r="L2058" i="43"/>
  <c r="I2058" i="43"/>
  <c r="K2058" i="43"/>
  <c r="J2057" i="43"/>
  <c r="I2057" i="43"/>
  <c r="L2057" i="43"/>
  <c r="M2057" i="43"/>
  <c r="K2057" i="43"/>
  <c r="K2056" i="43"/>
  <c r="I2056" i="43"/>
  <c r="M2056" i="43"/>
  <c r="J2056" i="43"/>
  <c r="L2056" i="43"/>
  <c r="M2055" i="43"/>
  <c r="L2055" i="43"/>
  <c r="I2055" i="43"/>
  <c r="J2055" i="43"/>
  <c r="K2055" i="43"/>
  <c r="M2054" i="43"/>
  <c r="L2054" i="43"/>
  <c r="I2054" i="43"/>
  <c r="J2054" i="43"/>
  <c r="K2054" i="43"/>
  <c r="I2053" i="43"/>
  <c r="M2053" i="43"/>
  <c r="K2053" i="43"/>
  <c r="L2053" i="43"/>
  <c r="J2053" i="43"/>
  <c r="I2052" i="43"/>
  <c r="L2052" i="43"/>
  <c r="M2052" i="43"/>
  <c r="J2052" i="43"/>
  <c r="K2052" i="43"/>
  <c r="K2051" i="43"/>
  <c r="I2051" i="43"/>
  <c r="M2051" i="43"/>
  <c r="J2051" i="43"/>
  <c r="L2051" i="43"/>
  <c r="I2050" i="43"/>
  <c r="L2050" i="43"/>
  <c r="J2050" i="43"/>
  <c r="M2050" i="43"/>
  <c r="K2050" i="43"/>
  <c r="K2049" i="43"/>
  <c r="I2049" i="43"/>
  <c r="L2049" i="43"/>
  <c r="J2049" i="43"/>
  <c r="M2049" i="43"/>
  <c r="J2048" i="43"/>
  <c r="K2048" i="43"/>
  <c r="L2048" i="43"/>
  <c r="I2048" i="43"/>
  <c r="M2048" i="43"/>
  <c r="L2047" i="43"/>
  <c r="M2047" i="43"/>
  <c r="I2047" i="43"/>
  <c r="K2047" i="43"/>
  <c r="J2047" i="43"/>
  <c r="M2045" i="43"/>
  <c r="K2045" i="43"/>
  <c r="I2045" i="43"/>
  <c r="L2045" i="43"/>
  <c r="J2045" i="43"/>
  <c r="M2044" i="43"/>
  <c r="K2044" i="43"/>
  <c r="I2044" i="43"/>
  <c r="J2044" i="43"/>
  <c r="L2044" i="43"/>
  <c r="M2043" i="43"/>
  <c r="L2043" i="43"/>
  <c r="K2043" i="43"/>
  <c r="J2043" i="43"/>
  <c r="I2043" i="43"/>
  <c r="M2042" i="43"/>
  <c r="J2042" i="43"/>
  <c r="K2042" i="43"/>
  <c r="I2042" i="43"/>
  <c r="L2042" i="43"/>
  <c r="M2041" i="43"/>
  <c r="L2041" i="43"/>
  <c r="I2041" i="43"/>
  <c r="K2041" i="43"/>
  <c r="J2041" i="43"/>
  <c r="L2040" i="43"/>
  <c r="I2040" i="43"/>
  <c r="M2040" i="43"/>
  <c r="J2040" i="43"/>
  <c r="K2040" i="43"/>
  <c r="J2039" i="43"/>
  <c r="K2039" i="43"/>
  <c r="M2039" i="43"/>
  <c r="I2039" i="43"/>
  <c r="L2039" i="43"/>
  <c r="I2038" i="43"/>
  <c r="L2038" i="43"/>
  <c r="K2038" i="43"/>
  <c r="J2038" i="43"/>
  <c r="M2038" i="43"/>
  <c r="K2037" i="43"/>
  <c r="M2037" i="43"/>
  <c r="L2037" i="43"/>
  <c r="J2037" i="43"/>
  <c r="J2036" i="43"/>
  <c r="I2036" i="43"/>
  <c r="M2036" i="43"/>
  <c r="K2036" i="43"/>
  <c r="L2036" i="43"/>
  <c r="I2035" i="43"/>
  <c r="J2035" i="43"/>
  <c r="M2035" i="43"/>
  <c r="K2035" i="43"/>
  <c r="L2035" i="43"/>
  <c r="M2034" i="43"/>
  <c r="J2034" i="43"/>
  <c r="I2034" i="43"/>
  <c r="L2034" i="43"/>
  <c r="K2034" i="43"/>
  <c r="K2033" i="43"/>
  <c r="J2033" i="43"/>
  <c r="I2033" i="43"/>
  <c r="L2033" i="43"/>
  <c r="M2033" i="43"/>
  <c r="J2032" i="43"/>
  <c r="I2032" i="43"/>
  <c r="M2032" i="43"/>
  <c r="K2032" i="43"/>
  <c r="L2032" i="43"/>
  <c r="J2031" i="43"/>
  <c r="L2031" i="43"/>
  <c r="I2031" i="43"/>
  <c r="K2031" i="43"/>
  <c r="M2031" i="43"/>
  <c r="J2030" i="43"/>
  <c r="M2030" i="43"/>
  <c r="I2030" i="43"/>
  <c r="K2030" i="43"/>
  <c r="L2030" i="43"/>
  <c r="M2029" i="43"/>
  <c r="J2029" i="43"/>
  <c r="L2029" i="43"/>
  <c r="K2029" i="43"/>
  <c r="I2029" i="43"/>
  <c r="I2027" i="43"/>
  <c r="K2027" i="43"/>
  <c r="L2027" i="43"/>
  <c r="M2027" i="43"/>
  <c r="J2027" i="43"/>
  <c r="M2026" i="43"/>
  <c r="J2026" i="43"/>
  <c r="K2026" i="43"/>
  <c r="I2026" i="43"/>
  <c r="L2026" i="43"/>
  <c r="K2025" i="43"/>
  <c r="L2025" i="43"/>
  <c r="J2025" i="43"/>
  <c r="M2025" i="43"/>
  <c r="I2025" i="43"/>
  <c r="M2024" i="43"/>
  <c r="K2024" i="43"/>
  <c r="J2024" i="43"/>
  <c r="I2024" i="43"/>
  <c r="L2024" i="43"/>
  <c r="I2023" i="43"/>
  <c r="M2023" i="43"/>
  <c r="K2023" i="43"/>
  <c r="J2023" i="43"/>
  <c r="L2023" i="43"/>
  <c r="M2022" i="43"/>
  <c r="I2022" i="43"/>
  <c r="L2022" i="43"/>
  <c r="J2022" i="43"/>
  <c r="K2022" i="43"/>
  <c r="I2021" i="43"/>
  <c r="K2021" i="43"/>
  <c r="J2021" i="43"/>
  <c r="L2021" i="43"/>
  <c r="M2021" i="43"/>
  <c r="J2020" i="43"/>
  <c r="M2020" i="43"/>
  <c r="I2020" i="43"/>
  <c r="L2020" i="43"/>
  <c r="K2020" i="43"/>
  <c r="M2019" i="43"/>
  <c r="J2019" i="43"/>
  <c r="L2019" i="43"/>
  <c r="I2019" i="43"/>
  <c r="K2019" i="43"/>
  <c r="L2018" i="43"/>
  <c r="J2018" i="43"/>
  <c r="I2018" i="43"/>
  <c r="M2018" i="43"/>
  <c r="K2018" i="43"/>
  <c r="J2017" i="43"/>
  <c r="M2017" i="43"/>
  <c r="L2017" i="43"/>
  <c r="I2017" i="43"/>
  <c r="K2017" i="43"/>
  <c r="K2016" i="43"/>
  <c r="I2016" i="43"/>
  <c r="M2016" i="43"/>
  <c r="J2016" i="43"/>
  <c r="L2016" i="43"/>
  <c r="I2015" i="43"/>
  <c r="J2015" i="43"/>
  <c r="K2015" i="43"/>
  <c r="L2015" i="43"/>
  <c r="M2015" i="43"/>
  <c r="K2014" i="43"/>
  <c r="I2014" i="43"/>
  <c r="L2014" i="43"/>
  <c r="J2014" i="43"/>
  <c r="M2014" i="43"/>
  <c r="I2013" i="43"/>
  <c r="M2013" i="43"/>
  <c r="K2013" i="43"/>
  <c r="J2013" i="43"/>
  <c r="L2013" i="43"/>
  <c r="J2012" i="43"/>
  <c r="M2012" i="43"/>
  <c r="L2012" i="43"/>
  <c r="I2012" i="43"/>
  <c r="K2012" i="43"/>
  <c r="I2011" i="43"/>
  <c r="K2011" i="43"/>
  <c r="J2011" i="43"/>
  <c r="L2011" i="43"/>
  <c r="M2011" i="43"/>
  <c r="M2009" i="43"/>
  <c r="K2009" i="43"/>
  <c r="J2009" i="43"/>
  <c r="I2009" i="43"/>
  <c r="L2009" i="43"/>
  <c r="I2008" i="43"/>
  <c r="L2008" i="43"/>
  <c r="J2008" i="43"/>
  <c r="M2008" i="43"/>
  <c r="K2008" i="43"/>
  <c r="M2007" i="43"/>
  <c r="I2007" i="43"/>
  <c r="J2007" i="43"/>
  <c r="K2007" i="43"/>
  <c r="L2007" i="43"/>
  <c r="I2006" i="43"/>
  <c r="M2006" i="43"/>
  <c r="J2006" i="43"/>
  <c r="L2006" i="43"/>
  <c r="K2006" i="43"/>
  <c r="L2005" i="43"/>
  <c r="M2005" i="43"/>
  <c r="K2005" i="43"/>
  <c r="I2005" i="43"/>
  <c r="J2005" i="43"/>
  <c r="L2004" i="43"/>
  <c r="K2004" i="43"/>
  <c r="M2004" i="43"/>
  <c r="I2004" i="43"/>
  <c r="J2004" i="43"/>
  <c r="L2003" i="43"/>
  <c r="K2003" i="43"/>
  <c r="J2003" i="43"/>
  <c r="M2003" i="43"/>
  <c r="I2003" i="43"/>
  <c r="M2002" i="43"/>
  <c r="I2002" i="43"/>
  <c r="K2002" i="43"/>
  <c r="L2002" i="43"/>
  <c r="J2002" i="43"/>
  <c r="J2001" i="43"/>
  <c r="L2001" i="43"/>
  <c r="I2001" i="43"/>
  <c r="M2001" i="43"/>
  <c r="K2001" i="43"/>
  <c r="I2000" i="43"/>
  <c r="K2000" i="43"/>
  <c r="J2000" i="43"/>
  <c r="L2000" i="43"/>
  <c r="M2000" i="43"/>
  <c r="J1999" i="43"/>
  <c r="L1999" i="43"/>
  <c r="M1999" i="43"/>
  <c r="K1999" i="43"/>
  <c r="I1999" i="43"/>
  <c r="M1998" i="43"/>
  <c r="K1998" i="43"/>
  <c r="I1998" i="43"/>
  <c r="L1998" i="43"/>
  <c r="J1998" i="43"/>
  <c r="J1997" i="43"/>
  <c r="K1997" i="43"/>
  <c r="L1997" i="43"/>
  <c r="I1997" i="43"/>
  <c r="M1997" i="43"/>
  <c r="I1996" i="43"/>
  <c r="K1996" i="43"/>
  <c r="M1996" i="43"/>
  <c r="J1996" i="43"/>
  <c r="L1996" i="43"/>
  <c r="M1995" i="43"/>
  <c r="L1995" i="43"/>
  <c r="J1995" i="43"/>
  <c r="I1995" i="43"/>
  <c r="K1995" i="43"/>
  <c r="M1994" i="43"/>
  <c r="I1994" i="43"/>
  <c r="K1994" i="43"/>
  <c r="J1994" i="43"/>
  <c r="L1994" i="43"/>
  <c r="I1993" i="43"/>
  <c r="L1993" i="43"/>
  <c r="J1993" i="43"/>
  <c r="K1993" i="43"/>
  <c r="M1993" i="43"/>
  <c r="M1991" i="43"/>
  <c r="L1991" i="43"/>
  <c r="K1991" i="43"/>
  <c r="J1991" i="43"/>
  <c r="I1991" i="43"/>
  <c r="K1990" i="43"/>
  <c r="J1990" i="43"/>
  <c r="M1990" i="43"/>
  <c r="L1990" i="43"/>
  <c r="I1990" i="43"/>
  <c r="L1989" i="43"/>
  <c r="K1989" i="43"/>
  <c r="J1989" i="43"/>
  <c r="M1989" i="43"/>
  <c r="I1989" i="43"/>
  <c r="L1988" i="43"/>
  <c r="I1988" i="43"/>
  <c r="M1988" i="43"/>
  <c r="K1988" i="43"/>
  <c r="J1988" i="43"/>
  <c r="I1987" i="43"/>
  <c r="K1987" i="43"/>
  <c r="J1987" i="43"/>
  <c r="L1987" i="43"/>
  <c r="M1987" i="43"/>
  <c r="M1986" i="43"/>
  <c r="J1986" i="43"/>
  <c r="K1986" i="43"/>
  <c r="L1986" i="43"/>
  <c r="I1986" i="43"/>
  <c r="K1985" i="43"/>
  <c r="L1985" i="43"/>
  <c r="J1985" i="43"/>
  <c r="M1985" i="43"/>
  <c r="I1985" i="43"/>
  <c r="K1984" i="43"/>
  <c r="M1984" i="43"/>
  <c r="J1984" i="43"/>
  <c r="L1984" i="43"/>
  <c r="I1984" i="43"/>
  <c r="I1983" i="43"/>
  <c r="L1983" i="43"/>
  <c r="M1983" i="43"/>
  <c r="K1983" i="43"/>
  <c r="J1983" i="43"/>
  <c r="K1982" i="43"/>
  <c r="J1982" i="43"/>
  <c r="I1982" i="43"/>
  <c r="M1982" i="43"/>
  <c r="L1982" i="43"/>
  <c r="L1981" i="43"/>
  <c r="M1981" i="43"/>
  <c r="I1981" i="43"/>
  <c r="J1981" i="43"/>
  <c r="K1981" i="43"/>
  <c r="K1980" i="43"/>
  <c r="J1980" i="43"/>
  <c r="L1980" i="43"/>
  <c r="I1980" i="43"/>
  <c r="M1980" i="43"/>
  <c r="I1979" i="43"/>
  <c r="M1979" i="43"/>
  <c r="J1979" i="43"/>
  <c r="K1979" i="43"/>
  <c r="L1979" i="43"/>
  <c r="L1978" i="43"/>
  <c r="I1978" i="43"/>
  <c r="M1978" i="43"/>
  <c r="K1978" i="43"/>
  <c r="J1978" i="43"/>
  <c r="L1977" i="43"/>
  <c r="K1977" i="43"/>
  <c r="J1977" i="43"/>
  <c r="M1977" i="43"/>
  <c r="I1977" i="43"/>
  <c r="J1976" i="43"/>
  <c r="M1976" i="43"/>
  <c r="L1976" i="43"/>
  <c r="I1976" i="43"/>
  <c r="K1976" i="43"/>
  <c r="L1975" i="43"/>
  <c r="J1975" i="43"/>
  <c r="M1975" i="43"/>
  <c r="I1975" i="43"/>
  <c r="K1975" i="43"/>
  <c r="M1973" i="43"/>
  <c r="L1973" i="43"/>
  <c r="J1973" i="43"/>
  <c r="I1973" i="43"/>
  <c r="K1973" i="43"/>
  <c r="J1972" i="43"/>
  <c r="K1972" i="43"/>
  <c r="L1972" i="43"/>
  <c r="I1972" i="43"/>
  <c r="M1972" i="43"/>
  <c r="I1971" i="43"/>
  <c r="J1971" i="43"/>
  <c r="K1971" i="43"/>
  <c r="L1971" i="43"/>
  <c r="M1971" i="43"/>
  <c r="M1970" i="43"/>
  <c r="K1970" i="43"/>
  <c r="L1970" i="43"/>
  <c r="J1970" i="43"/>
  <c r="I1970" i="43"/>
  <c r="K1969" i="43"/>
  <c r="M1969" i="43"/>
  <c r="J1969" i="43"/>
  <c r="L1969" i="43"/>
  <c r="I1969" i="43"/>
  <c r="L1968" i="43"/>
  <c r="M1968" i="43"/>
  <c r="J1968" i="43"/>
  <c r="K1968" i="43"/>
  <c r="I1968" i="43"/>
  <c r="I1967" i="43"/>
  <c r="J1967" i="43"/>
  <c r="L1967" i="43"/>
  <c r="M1967" i="43"/>
  <c r="K1967" i="43"/>
  <c r="J1966" i="43"/>
  <c r="M1966" i="43"/>
  <c r="I1966" i="43"/>
  <c r="K1966" i="43"/>
  <c r="L1966" i="43"/>
  <c r="M1965" i="43"/>
  <c r="I1965" i="43"/>
  <c r="L1965" i="43"/>
  <c r="J1965" i="43"/>
  <c r="K1965" i="43"/>
  <c r="I1964" i="43"/>
  <c r="K1964" i="43"/>
  <c r="J1964" i="43"/>
  <c r="L1964" i="43"/>
  <c r="M1964" i="43"/>
  <c r="M1963" i="43"/>
  <c r="J1963" i="43"/>
  <c r="I1963" i="43"/>
  <c r="L1963" i="43"/>
  <c r="K1963" i="43"/>
  <c r="L1962" i="43"/>
  <c r="M1962" i="43"/>
  <c r="J1962" i="43"/>
  <c r="K1962" i="43"/>
  <c r="I1962" i="43"/>
  <c r="L1961" i="43"/>
  <c r="J1961" i="43"/>
  <c r="I1961" i="43"/>
  <c r="M1961" i="43"/>
  <c r="K1961" i="43"/>
  <c r="J1960" i="43"/>
  <c r="M1960" i="43"/>
  <c r="I1960" i="43"/>
  <c r="L1960" i="43"/>
  <c r="K1960" i="43"/>
  <c r="J1959" i="43"/>
  <c r="K1959" i="43"/>
  <c r="M1959" i="43"/>
  <c r="L1959" i="43"/>
  <c r="I1959" i="43"/>
  <c r="J1958" i="43"/>
  <c r="K1958" i="43"/>
  <c r="I1958" i="43"/>
  <c r="M1958" i="43"/>
  <c r="L1958" i="43"/>
  <c r="I1957" i="43"/>
  <c r="K1957" i="43"/>
  <c r="J1957" i="43"/>
  <c r="L1957" i="43"/>
  <c r="M1957" i="43"/>
  <c r="J788" i="43"/>
  <c r="K788" i="43"/>
  <c r="I788" i="43"/>
  <c r="L788" i="43"/>
  <c r="M788" i="43"/>
  <c r="M787" i="43"/>
  <c r="L787" i="43"/>
  <c r="I787" i="43"/>
  <c r="J787" i="43"/>
  <c r="K787" i="43"/>
  <c r="M786" i="43"/>
  <c r="K786" i="43"/>
  <c r="L786" i="43"/>
  <c r="J786" i="43"/>
  <c r="I786" i="43"/>
  <c r="L785" i="43"/>
  <c r="M785" i="43"/>
  <c r="I785" i="43"/>
  <c r="J785" i="43"/>
  <c r="K785" i="43"/>
  <c r="M784" i="43"/>
  <c r="I784" i="43"/>
  <c r="L784" i="43"/>
  <c r="K784" i="43"/>
  <c r="J784" i="43"/>
  <c r="M783" i="43"/>
  <c r="L783" i="43"/>
  <c r="I783" i="43"/>
  <c r="K783" i="43"/>
  <c r="M782" i="43"/>
  <c r="L782" i="43"/>
  <c r="J782" i="43"/>
  <c r="K782" i="43"/>
  <c r="I782" i="43"/>
  <c r="M781" i="43"/>
  <c r="J781" i="43"/>
  <c r="I781" i="43"/>
  <c r="K781" i="43"/>
  <c r="L781" i="43"/>
  <c r="J780" i="43"/>
  <c r="I780" i="43"/>
  <c r="L780" i="43"/>
  <c r="M780" i="43"/>
  <c r="K780" i="43"/>
  <c r="M779" i="43"/>
  <c r="J779" i="43"/>
  <c r="K779" i="43"/>
  <c r="L779" i="43"/>
  <c r="I779" i="43"/>
  <c r="L778" i="43"/>
  <c r="I778" i="43"/>
  <c r="K778" i="43"/>
  <c r="M778" i="43"/>
  <c r="J778" i="43"/>
  <c r="K777" i="43"/>
  <c r="J777" i="43"/>
  <c r="M777" i="43"/>
  <c r="L777" i="43"/>
  <c r="I777" i="43"/>
  <c r="M776" i="43"/>
  <c r="K776" i="43"/>
  <c r="J776" i="43"/>
  <c r="I776" i="43"/>
  <c r="L776" i="43"/>
  <c r="M775" i="43"/>
  <c r="L775" i="43"/>
  <c r="K775" i="43"/>
  <c r="J775" i="43"/>
  <c r="I775" i="43"/>
  <c r="K774" i="43"/>
  <c r="J774" i="43"/>
  <c r="I774" i="43"/>
  <c r="M774" i="43"/>
  <c r="L774" i="43"/>
  <c r="L773" i="43"/>
  <c r="M773" i="43"/>
  <c r="K773" i="43"/>
  <c r="J773" i="43"/>
  <c r="I773" i="43"/>
  <c r="I772" i="43"/>
  <c r="M772" i="43"/>
  <c r="K772" i="43"/>
  <c r="J772" i="43"/>
  <c r="L772" i="43"/>
  <c r="M770" i="43"/>
  <c r="L770" i="43"/>
  <c r="J770" i="43"/>
  <c r="K770" i="43"/>
  <c r="I770" i="43"/>
  <c r="J769" i="43"/>
  <c r="L769" i="43"/>
  <c r="K769" i="43"/>
  <c r="M769" i="43"/>
  <c r="I769" i="43"/>
  <c r="M768" i="43"/>
  <c r="I768" i="43"/>
  <c r="K768" i="43"/>
  <c r="L768" i="43"/>
  <c r="J768" i="43"/>
  <c r="I767" i="43"/>
  <c r="L767" i="43"/>
  <c r="K767" i="43"/>
  <c r="J767" i="43"/>
  <c r="M767" i="43"/>
  <c r="L766" i="43"/>
  <c r="I766" i="43"/>
  <c r="M766" i="43"/>
  <c r="K766" i="43"/>
  <c r="J766" i="43"/>
  <c r="I765" i="43"/>
  <c r="L765" i="43"/>
  <c r="K765" i="43"/>
  <c r="J765" i="43"/>
  <c r="M765" i="43"/>
  <c r="M764" i="43"/>
  <c r="K764" i="43"/>
  <c r="L764" i="43"/>
  <c r="J764" i="43"/>
  <c r="I764" i="43"/>
  <c r="L763" i="43"/>
  <c r="J763" i="43"/>
  <c r="M763" i="43"/>
  <c r="I763" i="43"/>
  <c r="K763" i="43"/>
  <c r="I762" i="43"/>
  <c r="M762" i="43"/>
  <c r="J762" i="43"/>
  <c r="L762" i="43"/>
  <c r="K762" i="43"/>
  <c r="J761" i="43"/>
  <c r="M761" i="43"/>
  <c r="L761" i="43"/>
  <c r="K761" i="43"/>
  <c r="I761" i="43"/>
  <c r="J760" i="43"/>
  <c r="M760" i="43"/>
  <c r="K760" i="43"/>
  <c r="L760" i="43"/>
  <c r="I760" i="43"/>
  <c r="M759" i="43"/>
  <c r="I759" i="43"/>
  <c r="L759" i="43"/>
  <c r="K759" i="43"/>
  <c r="J759" i="43"/>
  <c r="L758" i="43"/>
  <c r="M758" i="43"/>
  <c r="J758" i="43"/>
  <c r="K758" i="43"/>
  <c r="I758" i="43"/>
  <c r="K757" i="43"/>
  <c r="I757" i="43"/>
  <c r="J757" i="43"/>
  <c r="L757" i="43"/>
  <c r="M757" i="43"/>
  <c r="L756" i="43"/>
  <c r="M756" i="43"/>
  <c r="J756" i="43"/>
  <c r="K756" i="43"/>
  <c r="I756" i="43"/>
  <c r="L755" i="43"/>
  <c r="J755" i="43"/>
  <c r="K755" i="43"/>
  <c r="I755" i="43"/>
  <c r="M755" i="43"/>
  <c r="K754" i="43"/>
  <c r="I754" i="43"/>
  <c r="M754" i="43"/>
  <c r="J754" i="43"/>
  <c r="L754" i="43"/>
  <c r="K752" i="43"/>
  <c r="L752" i="43"/>
  <c r="I752" i="43"/>
  <c r="M752" i="43"/>
  <c r="J752" i="43"/>
  <c r="L751" i="43"/>
  <c r="M751" i="43"/>
  <c r="I751" i="43"/>
  <c r="K751" i="43"/>
  <c r="J751" i="43"/>
  <c r="J750" i="43"/>
  <c r="K750" i="43"/>
  <c r="M750" i="43"/>
  <c r="I750" i="43"/>
  <c r="L750" i="43"/>
  <c r="L749" i="43"/>
  <c r="I749" i="43"/>
  <c r="J749" i="43"/>
  <c r="K749" i="43"/>
  <c r="M749" i="43"/>
  <c r="K748" i="43"/>
  <c r="J748" i="43"/>
  <c r="M748" i="43"/>
  <c r="L748" i="43"/>
  <c r="I748" i="43"/>
  <c r="I747" i="43"/>
  <c r="L747" i="43"/>
  <c r="K747" i="43"/>
  <c r="J747" i="43"/>
  <c r="M747" i="43"/>
  <c r="K746" i="43"/>
  <c r="J746" i="43"/>
  <c r="I746" i="43"/>
  <c r="M746" i="43"/>
  <c r="L746" i="43"/>
  <c r="L745" i="43"/>
  <c r="K745" i="43"/>
  <c r="I745" i="43"/>
  <c r="J745" i="43"/>
  <c r="M745" i="43"/>
  <c r="M744" i="43"/>
  <c r="I744" i="43"/>
  <c r="K744" i="43"/>
  <c r="L744" i="43"/>
  <c r="J744" i="43"/>
  <c r="K743" i="43"/>
  <c r="M743" i="43"/>
  <c r="I743" i="43"/>
  <c r="L743" i="43"/>
  <c r="J743" i="43"/>
  <c r="M742" i="43"/>
  <c r="K742" i="43"/>
  <c r="L742" i="43"/>
  <c r="I742" i="43"/>
  <c r="J742" i="43"/>
  <c r="J741" i="43"/>
  <c r="L741" i="43"/>
  <c r="K741" i="43"/>
  <c r="I741" i="43"/>
  <c r="M741" i="43"/>
  <c r="L740" i="43"/>
  <c r="J740" i="43"/>
  <c r="I740" i="43"/>
  <c r="K740" i="43"/>
  <c r="M740" i="43"/>
  <c r="J739" i="43"/>
  <c r="L739" i="43"/>
  <c r="M739" i="43"/>
  <c r="I739" i="43"/>
  <c r="K739" i="43"/>
  <c r="J738" i="43"/>
  <c r="L738" i="43"/>
  <c r="I738" i="43"/>
  <c r="M738" i="43"/>
  <c r="K738" i="43"/>
  <c r="I737" i="43"/>
  <c r="L737" i="43"/>
  <c r="J737" i="43"/>
  <c r="K737" i="43"/>
  <c r="M737" i="43"/>
  <c r="J736" i="43"/>
  <c r="M736" i="43"/>
  <c r="K736" i="43"/>
  <c r="L736" i="43"/>
  <c r="I736" i="43"/>
  <c r="J734" i="43"/>
  <c r="L734" i="43"/>
  <c r="K734" i="43"/>
  <c r="I734" i="43"/>
  <c r="M734" i="43"/>
  <c r="K733" i="43"/>
  <c r="J733" i="43"/>
  <c r="M733" i="43"/>
  <c r="I733" i="43"/>
  <c r="L733" i="43"/>
  <c r="M732" i="43"/>
  <c r="L732" i="43"/>
  <c r="J732" i="43"/>
  <c r="I732" i="43"/>
  <c r="K732" i="43"/>
  <c r="M731" i="43"/>
  <c r="L731" i="43"/>
  <c r="I731" i="43"/>
  <c r="J731" i="43"/>
  <c r="K731" i="43"/>
  <c r="K730" i="43"/>
  <c r="I730" i="43"/>
  <c r="M730" i="43"/>
  <c r="J730" i="43"/>
  <c r="L730" i="43"/>
  <c r="J729" i="43"/>
  <c r="I729" i="43"/>
  <c r="M729" i="43"/>
  <c r="K729" i="43"/>
  <c r="I728" i="43"/>
  <c r="J728" i="43"/>
  <c r="L728" i="43"/>
  <c r="M728" i="43"/>
  <c r="K728" i="43"/>
  <c r="K727" i="43"/>
  <c r="I727" i="43"/>
  <c r="L727" i="43"/>
  <c r="J727" i="43"/>
  <c r="M727" i="43"/>
  <c r="M726" i="43"/>
  <c r="J726" i="43"/>
  <c r="I726" i="43"/>
  <c r="L726" i="43"/>
  <c r="K726" i="43"/>
  <c r="J725" i="43"/>
  <c r="M725" i="43"/>
  <c r="I725" i="43"/>
  <c r="K725" i="43"/>
  <c r="L725" i="43"/>
  <c r="K724" i="43"/>
  <c r="L724" i="43"/>
  <c r="J724" i="43"/>
  <c r="I724" i="43"/>
  <c r="M724" i="43"/>
  <c r="K723" i="43"/>
  <c r="J723" i="43"/>
  <c r="I723" i="43"/>
  <c r="M723" i="43"/>
  <c r="L723" i="43"/>
  <c r="J722" i="43"/>
  <c r="L722" i="43"/>
  <c r="M722" i="43"/>
  <c r="K722" i="43"/>
  <c r="I722" i="43"/>
  <c r="I721" i="43"/>
  <c r="M721" i="43"/>
  <c r="K721" i="43"/>
  <c r="J721" i="43"/>
  <c r="L721" i="43"/>
  <c r="I720" i="43"/>
  <c r="J720" i="43"/>
  <c r="L720" i="43"/>
  <c r="M720" i="43"/>
  <c r="K720" i="43"/>
  <c r="L719" i="43"/>
  <c r="K719" i="43"/>
  <c r="I719" i="43"/>
  <c r="J719" i="43"/>
  <c r="M719" i="43"/>
  <c r="L718" i="43"/>
  <c r="K718" i="43"/>
  <c r="J718" i="43"/>
  <c r="M718" i="43"/>
  <c r="I718" i="43"/>
  <c r="I715" i="43"/>
  <c r="L715" i="43"/>
  <c r="J715" i="43"/>
  <c r="K715" i="43"/>
  <c r="M715" i="43"/>
  <c r="I714" i="43"/>
  <c r="L714" i="43"/>
  <c r="J714" i="43"/>
  <c r="M714" i="43"/>
  <c r="K714" i="43"/>
  <c r="I713" i="43"/>
  <c r="L713" i="43"/>
  <c r="M713" i="43"/>
  <c r="K713" i="43"/>
  <c r="J713" i="43"/>
  <c r="I712" i="43"/>
  <c r="L712" i="43"/>
  <c r="M712" i="43"/>
  <c r="J712" i="43"/>
  <c r="K712" i="43"/>
  <c r="J711" i="43"/>
  <c r="L711" i="43"/>
  <c r="M711" i="43"/>
  <c r="I711" i="43"/>
  <c r="K711" i="43"/>
  <c r="J710" i="43"/>
  <c r="I710" i="43"/>
  <c r="M710" i="43"/>
  <c r="L710" i="43"/>
  <c r="K710" i="43"/>
  <c r="L709" i="43"/>
  <c r="M709" i="43"/>
  <c r="J709" i="43"/>
  <c r="I709" i="43"/>
  <c r="K709" i="43"/>
  <c r="L708" i="43"/>
  <c r="J708" i="43"/>
  <c r="M708" i="43"/>
  <c r="I708" i="43"/>
  <c r="K708" i="43"/>
  <c r="K707" i="43"/>
  <c r="L707" i="43"/>
  <c r="M707" i="43"/>
  <c r="I707" i="43"/>
  <c r="J707" i="43"/>
  <c r="M706" i="43"/>
  <c r="J706" i="43"/>
  <c r="L706" i="43"/>
  <c r="I706" i="43"/>
  <c r="K706" i="43"/>
  <c r="J705" i="43"/>
  <c r="M705" i="43"/>
  <c r="I705" i="43"/>
  <c r="K705" i="43"/>
  <c r="L705" i="43"/>
  <c r="K704" i="43"/>
  <c r="J704" i="43"/>
  <c r="L704" i="43"/>
  <c r="M704" i="43"/>
  <c r="I704" i="43"/>
  <c r="I703" i="43"/>
  <c r="M703" i="43"/>
  <c r="K703" i="43"/>
  <c r="J703" i="43"/>
  <c r="L703" i="43"/>
  <c r="K702" i="43"/>
  <c r="M702" i="43"/>
  <c r="L702" i="43"/>
  <c r="J702" i="43"/>
  <c r="I702" i="43"/>
  <c r="J701" i="43"/>
  <c r="L701" i="43"/>
  <c r="I701" i="43"/>
  <c r="M701" i="43"/>
  <c r="K701" i="43"/>
  <c r="M700" i="43"/>
  <c r="L700" i="43"/>
  <c r="K700" i="43"/>
  <c r="I700" i="43"/>
  <c r="J700" i="43"/>
  <c r="K699" i="43"/>
  <c r="I699" i="43"/>
  <c r="M699" i="43"/>
  <c r="L699" i="43"/>
  <c r="J699" i="43"/>
  <c r="L697" i="43"/>
  <c r="I697" i="43"/>
  <c r="J697" i="43"/>
  <c r="M697" i="43"/>
  <c r="K697" i="43"/>
  <c r="I696" i="43"/>
  <c r="M696" i="43"/>
  <c r="L696" i="43"/>
  <c r="J696" i="43"/>
  <c r="K696" i="43"/>
  <c r="K695" i="43"/>
  <c r="M695" i="43"/>
  <c r="I695" i="43"/>
  <c r="J695" i="43"/>
  <c r="L695" i="43"/>
  <c r="K694" i="43"/>
  <c r="I694" i="43"/>
  <c r="M694" i="43"/>
  <c r="J694" i="43"/>
  <c r="L694" i="43"/>
  <c r="K693" i="43"/>
  <c r="L693" i="43"/>
  <c r="I693" i="43"/>
  <c r="J693" i="43"/>
  <c r="M693" i="43"/>
  <c r="K692" i="43"/>
  <c r="L692" i="43"/>
  <c r="M692" i="43"/>
  <c r="J692" i="43"/>
  <c r="I692" i="43"/>
  <c r="M691" i="43"/>
  <c r="K691" i="43"/>
  <c r="L691" i="43"/>
  <c r="J691" i="43"/>
  <c r="I691" i="43"/>
  <c r="M690" i="43"/>
  <c r="J690" i="43"/>
  <c r="L690" i="43"/>
  <c r="I690" i="43"/>
  <c r="K690" i="43"/>
  <c r="K689" i="43"/>
  <c r="J689" i="43"/>
  <c r="I689" i="43"/>
  <c r="L689" i="43"/>
  <c r="M689" i="43"/>
  <c r="I688" i="43"/>
  <c r="K688" i="43"/>
  <c r="J688" i="43"/>
  <c r="L688" i="43"/>
  <c r="M688" i="43"/>
  <c r="J687" i="43"/>
  <c r="M687" i="43"/>
  <c r="L687" i="43"/>
  <c r="K687" i="43"/>
  <c r="I687" i="43"/>
  <c r="L686" i="43"/>
  <c r="M686" i="43"/>
  <c r="K686" i="43"/>
  <c r="I686" i="43"/>
  <c r="J686" i="43"/>
  <c r="M685" i="43"/>
  <c r="I685" i="43"/>
  <c r="J685" i="43"/>
  <c r="L685" i="43"/>
  <c r="K685" i="43"/>
  <c r="J684" i="43"/>
  <c r="I684" i="43"/>
  <c r="M684" i="43"/>
  <c r="L684" i="43"/>
  <c r="K684" i="43"/>
  <c r="K683" i="43"/>
  <c r="M683" i="43"/>
  <c r="I683" i="43"/>
  <c r="L683" i="43"/>
  <c r="J683" i="43"/>
  <c r="K682" i="43"/>
  <c r="J682" i="43"/>
  <c r="M682" i="43"/>
  <c r="L682" i="43"/>
  <c r="I682" i="43"/>
  <c r="L681" i="43"/>
  <c r="I681" i="43"/>
  <c r="M681" i="43"/>
  <c r="K681" i="43"/>
  <c r="J679" i="43"/>
  <c r="K679" i="43"/>
  <c r="L679" i="43"/>
  <c r="I679" i="43"/>
  <c r="M679" i="43"/>
  <c r="K678" i="43"/>
  <c r="L678" i="43"/>
  <c r="I678" i="43"/>
  <c r="M678" i="43"/>
  <c r="J678" i="43"/>
  <c r="M677" i="43"/>
  <c r="I677" i="43"/>
  <c r="K677" i="43"/>
  <c r="J677" i="43"/>
  <c r="L677" i="43"/>
  <c r="I676" i="43"/>
  <c r="J676" i="43"/>
  <c r="M676" i="43"/>
  <c r="K676" i="43"/>
  <c r="L676" i="43"/>
  <c r="J675" i="43"/>
  <c r="I675" i="43"/>
  <c r="L675" i="43"/>
  <c r="K675" i="43"/>
  <c r="M675" i="43"/>
  <c r="M674" i="43"/>
  <c r="I674" i="43"/>
  <c r="K674" i="43"/>
  <c r="L674" i="43"/>
  <c r="J674" i="43"/>
  <c r="L673" i="43"/>
  <c r="J673" i="43"/>
  <c r="I673" i="43"/>
  <c r="K673" i="43"/>
  <c r="M673" i="43"/>
  <c r="K672" i="43"/>
  <c r="L672" i="43"/>
  <c r="J672" i="43"/>
  <c r="I672" i="43"/>
  <c r="M672" i="43"/>
  <c r="J671" i="43"/>
  <c r="K671" i="43"/>
  <c r="I671" i="43"/>
  <c r="L671" i="43"/>
  <c r="M671" i="43"/>
  <c r="L670" i="43"/>
  <c r="M670" i="43"/>
  <c r="I670" i="43"/>
  <c r="K670" i="43"/>
  <c r="J670" i="43"/>
  <c r="I669" i="43"/>
  <c r="L669" i="43"/>
  <c r="J669" i="43"/>
  <c r="M669" i="43"/>
  <c r="K669" i="43"/>
  <c r="J668" i="43"/>
  <c r="L668" i="43"/>
  <c r="K668" i="43"/>
  <c r="I668" i="43"/>
  <c r="M668" i="43"/>
  <c r="J667" i="43"/>
  <c r="K667" i="43"/>
  <c r="I667" i="43"/>
  <c r="L667" i="43"/>
  <c r="M667" i="43"/>
  <c r="I666" i="43"/>
  <c r="J666" i="43"/>
  <c r="L666" i="43"/>
  <c r="K666" i="43"/>
  <c r="M666" i="43"/>
  <c r="I665" i="43"/>
  <c r="K665" i="43"/>
  <c r="J665" i="43"/>
  <c r="L665" i="43"/>
  <c r="M665" i="43"/>
  <c r="K664" i="43"/>
  <c r="J664" i="43"/>
  <c r="L664" i="43"/>
  <c r="I664" i="43"/>
  <c r="M664" i="43"/>
  <c r="I663" i="43"/>
  <c r="J663" i="43"/>
  <c r="L663" i="43"/>
  <c r="K663" i="43"/>
  <c r="M663" i="43"/>
  <c r="K661" i="43"/>
  <c r="J661" i="43"/>
  <c r="M661" i="43"/>
  <c r="L661" i="43"/>
  <c r="I661" i="43"/>
  <c r="J660" i="43"/>
  <c r="M660" i="43"/>
  <c r="I660" i="43"/>
  <c r="L660" i="43"/>
  <c r="K660" i="43"/>
  <c r="J659" i="43"/>
  <c r="K659" i="43"/>
  <c r="L659" i="43"/>
  <c r="I659" i="43"/>
  <c r="M659" i="43"/>
  <c r="L658" i="43"/>
  <c r="I658" i="43"/>
  <c r="J658" i="43"/>
  <c r="M658" i="43"/>
  <c r="K658" i="43"/>
  <c r="I657" i="43"/>
  <c r="J657" i="43"/>
  <c r="M657" i="43"/>
  <c r="K657" i="43"/>
  <c r="L657" i="43"/>
  <c r="M656" i="43"/>
  <c r="L656" i="43"/>
  <c r="J656" i="43"/>
  <c r="K656" i="43"/>
  <c r="I656" i="43"/>
  <c r="I655" i="43"/>
  <c r="M655" i="43"/>
  <c r="J655" i="43"/>
  <c r="K655" i="43"/>
  <c r="L655" i="43"/>
  <c r="K654" i="43"/>
  <c r="M654" i="43"/>
  <c r="L654" i="43"/>
  <c r="I654" i="43"/>
  <c r="J654" i="43"/>
  <c r="I653" i="43"/>
  <c r="K653" i="43"/>
  <c r="M653" i="43"/>
  <c r="L653" i="43"/>
  <c r="I652" i="43"/>
  <c r="J652" i="43"/>
  <c r="K652" i="43"/>
  <c r="L652" i="43"/>
  <c r="M652" i="43"/>
  <c r="K651" i="43"/>
  <c r="I651" i="43"/>
  <c r="J651" i="43"/>
  <c r="M651" i="43"/>
  <c r="L651" i="43"/>
  <c r="J650" i="43"/>
  <c r="I650" i="43"/>
  <c r="K650" i="43"/>
  <c r="L650" i="43"/>
  <c r="M650" i="43"/>
  <c r="I649" i="43"/>
  <c r="J649" i="43"/>
  <c r="K649" i="43"/>
  <c r="L649" i="43"/>
  <c r="M649" i="43"/>
  <c r="I648" i="43"/>
  <c r="M648" i="43"/>
  <c r="L648" i="43"/>
  <c r="J648" i="43"/>
  <c r="K648" i="43"/>
  <c r="J647" i="43"/>
  <c r="I647" i="43"/>
  <c r="L647" i="43"/>
  <c r="M647" i="43"/>
  <c r="K647" i="43"/>
  <c r="K646" i="43"/>
  <c r="M646" i="43"/>
  <c r="L646" i="43"/>
  <c r="I646" i="43"/>
  <c r="J646" i="43"/>
  <c r="I645" i="43"/>
  <c r="L645" i="43"/>
  <c r="M645" i="43"/>
  <c r="J645" i="43"/>
  <c r="K645" i="43"/>
  <c r="J589" i="43"/>
  <c r="I589" i="43"/>
  <c r="M589" i="43"/>
  <c r="L589" i="43"/>
  <c r="K589" i="43"/>
  <c r="M588" i="43"/>
  <c r="I588" i="43"/>
  <c r="L588" i="43"/>
  <c r="K588" i="43"/>
  <c r="J588" i="43"/>
  <c r="M587" i="43"/>
  <c r="I587" i="43"/>
  <c r="J587" i="43"/>
  <c r="K587" i="43"/>
  <c r="L587" i="43"/>
  <c r="M586" i="43"/>
  <c r="J586" i="43"/>
  <c r="L586" i="43"/>
  <c r="I586" i="43"/>
  <c r="K586" i="43"/>
  <c r="I585" i="43"/>
  <c r="J585" i="43"/>
  <c r="L585" i="43"/>
  <c r="M585" i="43"/>
  <c r="K585" i="43"/>
  <c r="J584" i="43"/>
  <c r="M584" i="43"/>
  <c r="I584" i="43"/>
  <c r="L584" i="43"/>
  <c r="K584" i="43"/>
  <c r="J583" i="43"/>
  <c r="M583" i="43"/>
  <c r="I583" i="43"/>
  <c r="K583" i="43"/>
  <c r="L583" i="43"/>
  <c r="M582" i="43"/>
  <c r="L582" i="43"/>
  <c r="J582" i="43"/>
  <c r="I582" i="43"/>
  <c r="K582" i="43"/>
  <c r="L581" i="43"/>
  <c r="M581" i="43"/>
  <c r="I581" i="43"/>
  <c r="J581" i="43"/>
  <c r="K581" i="43"/>
  <c r="J580" i="43"/>
  <c r="K580" i="43"/>
  <c r="L580" i="43"/>
  <c r="I580" i="43"/>
  <c r="M580" i="43"/>
  <c r="K579" i="43"/>
  <c r="I579" i="43"/>
  <c r="M579" i="43"/>
  <c r="L579" i="43"/>
  <c r="J579" i="43"/>
  <c r="L578" i="43"/>
  <c r="I578" i="43"/>
  <c r="K578" i="43"/>
  <c r="M578" i="43"/>
  <c r="J578" i="43"/>
  <c r="M577" i="43"/>
  <c r="I577" i="43"/>
  <c r="L577" i="43"/>
  <c r="J577" i="43"/>
  <c r="K577" i="43"/>
  <c r="K576" i="43"/>
  <c r="I576" i="43"/>
  <c r="M576" i="43"/>
  <c r="L576" i="43"/>
  <c r="J576" i="43"/>
  <c r="K575" i="43"/>
  <c r="L575" i="43"/>
  <c r="M575" i="43"/>
  <c r="I575" i="43"/>
  <c r="J575" i="43"/>
  <c r="K574" i="43"/>
  <c r="L574" i="43"/>
  <c r="J574" i="43"/>
  <c r="I574" i="43"/>
  <c r="M574" i="43"/>
  <c r="I573" i="43"/>
  <c r="L573" i="43"/>
  <c r="M573" i="43"/>
  <c r="J573" i="43"/>
  <c r="K573" i="43"/>
  <c r="M553" i="43"/>
  <c r="K553" i="43"/>
  <c r="I553" i="43"/>
  <c r="L553" i="43"/>
  <c r="J553" i="43"/>
  <c r="M552" i="43"/>
  <c r="I552" i="43"/>
  <c r="K552" i="43"/>
  <c r="J552" i="43"/>
  <c r="L552" i="43"/>
  <c r="I551" i="43"/>
  <c r="M551" i="43"/>
  <c r="L551" i="43"/>
  <c r="K551" i="43"/>
  <c r="J551" i="43"/>
  <c r="M550" i="43"/>
  <c r="K550" i="43"/>
  <c r="L550" i="43"/>
  <c r="I550" i="43"/>
  <c r="J550" i="43"/>
  <c r="L549" i="43"/>
  <c r="K549" i="43"/>
  <c r="J549" i="43"/>
  <c r="M549" i="43"/>
  <c r="I549" i="43"/>
  <c r="L548" i="43"/>
  <c r="J548" i="43"/>
  <c r="K548" i="43"/>
  <c r="I548" i="43"/>
  <c r="M548" i="43"/>
  <c r="I547" i="43"/>
  <c r="J547" i="43"/>
  <c r="K547" i="43"/>
  <c r="M547" i="43"/>
  <c r="L547" i="43"/>
  <c r="K546" i="43"/>
  <c r="L546" i="43"/>
  <c r="J546" i="43"/>
  <c r="I546" i="43"/>
  <c r="M546" i="43"/>
  <c r="J545" i="43"/>
  <c r="L545" i="43"/>
  <c r="M545" i="43"/>
  <c r="I545" i="43"/>
  <c r="K545" i="43"/>
  <c r="I544" i="43"/>
  <c r="K544" i="43"/>
  <c r="J544" i="43"/>
  <c r="M544" i="43"/>
  <c r="L544" i="43"/>
  <c r="L543" i="43"/>
  <c r="M543" i="43"/>
  <c r="I543" i="43"/>
  <c r="K543" i="43"/>
  <c r="J543" i="43"/>
  <c r="L542" i="43"/>
  <c r="J542" i="43"/>
  <c r="K542" i="43"/>
  <c r="I542" i="43"/>
  <c r="M542" i="43"/>
  <c r="L541" i="43"/>
  <c r="M541" i="43"/>
  <c r="J541" i="43"/>
  <c r="K541" i="43"/>
  <c r="I541" i="43"/>
  <c r="L540" i="43"/>
  <c r="J540" i="43"/>
  <c r="M540" i="43"/>
  <c r="K540" i="43"/>
  <c r="I540" i="43"/>
  <c r="K539" i="43"/>
  <c r="I539" i="43"/>
  <c r="L539" i="43"/>
  <c r="M539" i="43"/>
  <c r="J539" i="43"/>
  <c r="I538" i="43"/>
  <c r="K538" i="43"/>
  <c r="M538" i="43"/>
  <c r="J538" i="43"/>
  <c r="L538" i="43"/>
  <c r="L537" i="43"/>
  <c r="M537" i="43"/>
  <c r="J537" i="43"/>
  <c r="I537" i="43"/>
  <c r="K537" i="43"/>
  <c r="M481" i="43"/>
  <c r="K481" i="43"/>
  <c r="J481" i="43"/>
  <c r="L481" i="43"/>
  <c r="I481" i="43"/>
  <c r="M480" i="43"/>
  <c r="L480" i="43"/>
  <c r="I480" i="43"/>
  <c r="K480" i="43"/>
  <c r="J480" i="43"/>
  <c r="I479" i="43"/>
  <c r="K479" i="43"/>
  <c r="J479" i="43"/>
  <c r="L479" i="43"/>
  <c r="M479" i="43"/>
  <c r="M478" i="43"/>
  <c r="I478" i="43"/>
  <c r="K478" i="43"/>
  <c r="J478" i="43"/>
  <c r="L478" i="43"/>
  <c r="L477" i="43"/>
  <c r="K477" i="43"/>
  <c r="M477" i="43"/>
  <c r="I477" i="43"/>
  <c r="J477" i="43"/>
  <c r="M476" i="43"/>
  <c r="I476" i="43"/>
  <c r="J476" i="43"/>
  <c r="K476" i="43"/>
  <c r="L476" i="43"/>
  <c r="J475" i="43"/>
  <c r="L475" i="43"/>
  <c r="I475" i="43"/>
  <c r="K475" i="43"/>
  <c r="M475" i="43"/>
  <c r="I474" i="43"/>
  <c r="J474" i="43"/>
  <c r="K474" i="43"/>
  <c r="M474" i="43"/>
  <c r="L474" i="43"/>
  <c r="J473" i="43"/>
  <c r="M473" i="43"/>
  <c r="I473" i="43"/>
  <c r="L473" i="43"/>
  <c r="M472" i="43"/>
  <c r="K472" i="43"/>
  <c r="L472" i="43"/>
  <c r="I472" i="43"/>
  <c r="J472" i="43"/>
  <c r="J471" i="43"/>
  <c r="L471" i="43"/>
  <c r="M471" i="43"/>
  <c r="K471" i="43"/>
  <c r="I471" i="43"/>
  <c r="L470" i="43"/>
  <c r="I470" i="43"/>
  <c r="J470" i="43"/>
  <c r="K470" i="43"/>
  <c r="M470" i="43"/>
  <c r="M469" i="43"/>
  <c r="K469" i="43"/>
  <c r="J469" i="43"/>
  <c r="L469" i="43"/>
  <c r="I469" i="43"/>
  <c r="K468" i="43"/>
  <c r="I468" i="43"/>
  <c r="M468" i="43"/>
  <c r="J468" i="43"/>
  <c r="L468" i="43"/>
  <c r="K467" i="43"/>
  <c r="M467" i="43"/>
  <c r="J467" i="43"/>
  <c r="I467" i="43"/>
  <c r="L467" i="43"/>
  <c r="J466" i="43"/>
  <c r="M466" i="43"/>
  <c r="L466" i="43"/>
  <c r="K466" i="43"/>
  <c r="I466" i="43"/>
  <c r="L465" i="43"/>
  <c r="M465" i="43"/>
  <c r="K465" i="43"/>
  <c r="I465" i="43"/>
  <c r="J465" i="43"/>
  <c r="K427" i="43"/>
  <c r="J427" i="43"/>
  <c r="L427" i="43"/>
  <c r="M427" i="43"/>
  <c r="I427" i="43"/>
  <c r="L426" i="43"/>
  <c r="J426" i="43"/>
  <c r="K426" i="43"/>
  <c r="I426" i="43"/>
  <c r="M426" i="43"/>
  <c r="M425" i="43"/>
  <c r="L425" i="43"/>
  <c r="I425" i="43"/>
  <c r="J425" i="43"/>
  <c r="K425" i="43"/>
  <c r="L424" i="43"/>
  <c r="I424" i="43"/>
  <c r="M424" i="43"/>
  <c r="K424" i="43"/>
  <c r="J424" i="43"/>
  <c r="M423" i="43"/>
  <c r="I423" i="43"/>
  <c r="K423" i="43"/>
  <c r="L423" i="43"/>
  <c r="J423" i="43"/>
  <c r="K422" i="43"/>
  <c r="I422" i="43"/>
  <c r="J422" i="43"/>
  <c r="M422" i="43"/>
  <c r="L422" i="43"/>
  <c r="L421" i="43"/>
  <c r="I421" i="43"/>
  <c r="K421" i="43"/>
  <c r="M421" i="43"/>
  <c r="J421" i="43"/>
  <c r="J420" i="43"/>
  <c r="L420" i="43"/>
  <c r="K420" i="43"/>
  <c r="I420" i="43"/>
  <c r="M420" i="43"/>
  <c r="M419" i="43"/>
  <c r="I419" i="43"/>
  <c r="L419" i="43"/>
  <c r="K419" i="43"/>
  <c r="J419" i="43"/>
  <c r="L418" i="43"/>
  <c r="J418" i="43"/>
  <c r="M418" i="43"/>
  <c r="I418" i="43"/>
  <c r="K418" i="43"/>
  <c r="I417" i="43"/>
  <c r="K417" i="43"/>
  <c r="L417" i="43"/>
  <c r="M417" i="43"/>
  <c r="J417" i="43"/>
  <c r="J416" i="43"/>
  <c r="I416" i="43"/>
  <c r="K416" i="43"/>
  <c r="L416" i="43"/>
  <c r="M416" i="43"/>
  <c r="K415" i="43"/>
  <c r="J415" i="43"/>
  <c r="I415" i="43"/>
  <c r="M415" i="43"/>
  <c r="L415" i="43"/>
  <c r="K414" i="43"/>
  <c r="J414" i="43"/>
  <c r="M414" i="43"/>
  <c r="I414" i="43"/>
  <c r="L414" i="43"/>
  <c r="M413" i="43"/>
  <c r="I413" i="43"/>
  <c r="L413" i="43"/>
  <c r="J413" i="43"/>
  <c r="K413" i="43"/>
  <c r="J412" i="43"/>
  <c r="L412" i="43"/>
  <c r="M412" i="43"/>
  <c r="I412" i="43"/>
  <c r="K412" i="43"/>
  <c r="K411" i="43"/>
  <c r="I411" i="43"/>
  <c r="M411" i="43"/>
  <c r="L411" i="43"/>
  <c r="J411" i="43"/>
  <c r="M1955" i="43"/>
  <c r="F1955" i="43"/>
  <c r="J1955" i="43"/>
  <c r="K1955" i="43"/>
  <c r="I1955" i="43"/>
  <c r="L1955" i="43"/>
  <c r="J1954" i="43"/>
  <c r="L1954" i="43"/>
  <c r="K1954" i="43"/>
  <c r="I1954" i="43"/>
  <c r="F1954" i="43"/>
  <c r="M1954" i="43"/>
  <c r="M1953" i="43"/>
  <c r="I1953" i="43"/>
  <c r="K1953" i="43"/>
  <c r="J1953" i="43"/>
  <c r="L1953" i="43"/>
  <c r="F1953" i="43"/>
  <c r="M1952" i="43"/>
  <c r="F1952" i="43"/>
  <c r="I1952" i="43"/>
  <c r="L1952" i="43"/>
  <c r="J1952" i="43"/>
  <c r="K1952" i="43"/>
  <c r="I1951" i="43"/>
  <c r="J1951" i="43"/>
  <c r="M1951" i="43"/>
  <c r="F1951" i="43"/>
  <c r="K1951" i="43"/>
  <c r="L1951" i="43"/>
  <c r="J1950" i="43"/>
  <c r="K1950" i="43"/>
  <c r="L1950" i="43"/>
  <c r="F1950" i="43"/>
  <c r="I1950" i="43"/>
  <c r="M1950" i="43"/>
  <c r="F1949" i="43"/>
  <c r="I1949" i="43"/>
  <c r="K1949" i="43"/>
  <c r="L1949" i="43"/>
  <c r="M1949" i="43"/>
  <c r="J1949" i="43"/>
  <c r="F1948" i="43"/>
  <c r="M1948" i="43"/>
  <c r="J1948" i="43"/>
  <c r="K1948" i="43"/>
  <c r="I1948" i="43"/>
  <c r="L1948" i="43"/>
  <c r="I1947" i="43"/>
  <c r="L1947" i="43"/>
  <c r="J1947" i="43"/>
  <c r="M1947" i="43"/>
  <c r="F1947" i="43"/>
  <c r="K1947" i="43"/>
  <c r="J1946" i="43"/>
  <c r="I1946" i="43"/>
  <c r="F1946" i="43"/>
  <c r="K1946" i="43"/>
  <c r="L1946" i="43"/>
  <c r="M1946" i="43"/>
  <c r="M1945" i="43"/>
  <c r="I1945" i="43"/>
  <c r="J1945" i="43"/>
  <c r="K1945" i="43"/>
  <c r="L1945" i="43"/>
  <c r="F1945" i="43"/>
  <c r="I1944" i="43"/>
  <c r="M1944" i="43"/>
  <c r="F1944" i="43"/>
  <c r="J1944" i="43"/>
  <c r="L1944" i="43"/>
  <c r="K1944" i="43"/>
  <c r="K1943" i="43"/>
  <c r="I1943" i="43"/>
  <c r="M1943" i="43"/>
  <c r="J1943" i="43"/>
  <c r="F1943" i="43"/>
  <c r="L1943" i="43"/>
  <c r="K1942" i="43"/>
  <c r="J1942" i="43"/>
  <c r="L1942" i="43"/>
  <c r="F1942" i="43"/>
  <c r="I1942" i="43"/>
  <c r="M1942" i="43"/>
  <c r="F1941" i="43"/>
  <c r="I1941" i="43"/>
  <c r="K1941" i="43"/>
  <c r="J1941" i="43"/>
  <c r="L1941" i="43"/>
  <c r="M1941" i="43"/>
  <c r="F1940" i="43"/>
  <c r="I1940" i="43"/>
  <c r="J1940" i="43"/>
  <c r="M1940" i="43"/>
  <c r="K1940" i="43"/>
  <c r="L1940" i="43"/>
  <c r="J1939" i="43"/>
  <c r="L1939" i="43"/>
  <c r="M1939" i="43"/>
  <c r="F1939" i="43"/>
  <c r="K1939" i="43"/>
  <c r="I1939" i="43"/>
  <c r="I607" i="43"/>
  <c r="I606" i="43"/>
  <c r="I605" i="43"/>
  <c r="I604" i="43"/>
  <c r="I594" i="43"/>
  <c r="I571" i="43"/>
  <c r="I570" i="43"/>
  <c r="I567" i="43"/>
  <c r="I565" i="43"/>
  <c r="I562" i="43"/>
  <c r="I558" i="43"/>
  <c r="I534" i="43"/>
  <c r="I533" i="43"/>
  <c r="I532" i="43"/>
  <c r="I531" i="43"/>
  <c r="I530" i="43"/>
  <c r="I529" i="43"/>
  <c r="I524" i="43"/>
  <c r="I523" i="43"/>
  <c r="I522" i="43"/>
  <c r="I521" i="43"/>
  <c r="I520" i="43"/>
  <c r="I516" i="43"/>
  <c r="I515" i="43"/>
  <c r="I514" i="43"/>
  <c r="I513" i="43"/>
  <c r="I512" i="43"/>
  <c r="I511" i="43"/>
  <c r="I509" i="43"/>
  <c r="I507" i="43"/>
  <c r="I505" i="43"/>
  <c r="I504" i="43"/>
  <c r="I503" i="43"/>
  <c r="I499" i="43"/>
  <c r="I497" i="43"/>
  <c r="I495" i="43"/>
  <c r="I494" i="43"/>
  <c r="I492" i="43"/>
  <c r="I491" i="43"/>
  <c r="I488" i="43"/>
  <c r="I486" i="43"/>
  <c r="I483" i="43"/>
  <c r="I463" i="43"/>
  <c r="I460" i="43"/>
  <c r="I454" i="43"/>
  <c r="I445" i="43"/>
  <c r="I442" i="43"/>
  <c r="I441" i="43"/>
  <c r="I440" i="43"/>
  <c r="I439" i="43"/>
  <c r="I438" i="43"/>
  <c r="I437" i="43"/>
  <c r="I435" i="43"/>
  <c r="I432" i="43"/>
  <c r="I431" i="43"/>
  <c r="I430" i="43"/>
  <c r="I429" i="43"/>
  <c r="I368" i="43"/>
  <c r="I366" i="43"/>
  <c r="I365" i="43"/>
  <c r="I364" i="43"/>
  <c r="I362" i="43"/>
  <c r="I361" i="43"/>
  <c r="I360" i="43"/>
  <c r="I357" i="43"/>
  <c r="I356" i="43"/>
  <c r="I355" i="43"/>
  <c r="I354" i="43"/>
  <c r="I353" i="43"/>
  <c r="I352" i="43"/>
  <c r="I346" i="43"/>
  <c r="I345" i="43"/>
  <c r="I344" i="43"/>
  <c r="I343" i="43"/>
  <c r="I340" i="43"/>
  <c r="I338" i="43"/>
  <c r="I336" i="43"/>
  <c r="I335" i="43"/>
  <c r="I332" i="43"/>
  <c r="I331" i="43"/>
  <c r="I330" i="43"/>
  <c r="I328" i="43"/>
  <c r="I327" i="43"/>
  <c r="I326" i="43"/>
  <c r="I325" i="43"/>
  <c r="I324" i="43"/>
  <c r="I323" i="43"/>
  <c r="I322" i="43"/>
  <c r="I321" i="43"/>
  <c r="I320" i="43"/>
  <c r="I319" i="43"/>
  <c r="I317" i="43"/>
  <c r="I316" i="43"/>
  <c r="H204" i="43"/>
  <c r="H203" i="43"/>
  <c r="H201" i="43"/>
  <c r="H199" i="43"/>
  <c r="H197" i="43"/>
  <c r="H196" i="43"/>
  <c r="H195" i="43"/>
  <c r="H193" i="43"/>
  <c r="H192" i="43"/>
  <c r="H191" i="43"/>
  <c r="H190" i="43"/>
  <c r="H170" i="43"/>
  <c r="H168" i="43"/>
  <c r="H167" i="43"/>
  <c r="H166" i="43"/>
  <c r="H163" i="43"/>
  <c r="H162" i="43"/>
  <c r="H161" i="43"/>
  <c r="H159" i="43"/>
  <c r="H158" i="43"/>
  <c r="H156" i="43"/>
  <c r="H155" i="43"/>
  <c r="I182" i="43"/>
  <c r="I178" i="43"/>
  <c r="I181" i="43"/>
  <c r="I174" i="43"/>
  <c r="I175" i="43"/>
  <c r="I180" i="43"/>
  <c r="I179" i="43"/>
  <c r="I177" i="43"/>
  <c r="I172" i="43"/>
  <c r="I173" i="43"/>
  <c r="I176" i="43"/>
  <c r="I433" i="43" l="1"/>
  <c r="H198" i="43"/>
  <c r="I198" i="43" s="1"/>
  <c r="H200" i="43"/>
  <c r="M200" i="43" s="1"/>
  <c r="I347" i="43"/>
  <c r="I334" i="43"/>
  <c r="I596" i="43"/>
  <c r="I367" i="43"/>
  <c r="I498" i="43"/>
  <c r="I598" i="43"/>
  <c r="I349" i="43"/>
  <c r="I508" i="43"/>
  <c r="I510" i="43"/>
  <c r="I526" i="43"/>
  <c r="I566" i="43"/>
  <c r="I502" i="43"/>
  <c r="H165" i="43"/>
  <c r="M165" i="43" s="1"/>
  <c r="I359" i="43"/>
  <c r="I603" i="43"/>
  <c r="H206" i="43"/>
  <c r="I506" i="43"/>
  <c r="I342" i="43"/>
  <c r="H160" i="43"/>
  <c r="I160" i="43" s="1"/>
  <c r="H169" i="43"/>
  <c r="K169" i="43" s="1"/>
  <c r="I444" i="43"/>
  <c r="I358" i="43"/>
  <c r="I501" i="43"/>
  <c r="I557" i="43"/>
  <c r="H157" i="43"/>
  <c r="J157" i="43" s="1"/>
  <c r="I443" i="43"/>
  <c r="I339" i="43"/>
  <c r="I490" i="43"/>
  <c r="I528" i="43"/>
  <c r="I614" i="43"/>
  <c r="I610" i="43"/>
  <c r="J607" i="43"/>
  <c r="J606" i="43"/>
  <c r="J605" i="43"/>
  <c r="J604" i="43"/>
  <c r="J603" i="43"/>
  <c r="J602" i="43"/>
  <c r="J598" i="43"/>
  <c r="J596" i="43"/>
  <c r="J594" i="43"/>
  <c r="I591" i="43"/>
  <c r="J571" i="43"/>
  <c r="J570" i="43"/>
  <c r="J569" i="43"/>
  <c r="J568" i="43"/>
  <c r="J567" i="43"/>
  <c r="J566" i="43"/>
  <c r="J565" i="43"/>
  <c r="J564" i="43"/>
  <c r="J562" i="43"/>
  <c r="J560" i="43"/>
  <c r="J558" i="43"/>
  <c r="J557" i="43"/>
  <c r="J556" i="43"/>
  <c r="J555" i="43"/>
  <c r="J535" i="43"/>
  <c r="J534" i="43"/>
  <c r="J533" i="43"/>
  <c r="J532" i="43"/>
  <c r="J531" i="43"/>
  <c r="J530" i="43"/>
  <c r="J529" i="43"/>
  <c r="J528" i="43"/>
  <c r="J527" i="43"/>
  <c r="J526" i="43"/>
  <c r="J525" i="43"/>
  <c r="J524" i="43"/>
  <c r="J523" i="43"/>
  <c r="J522" i="43"/>
  <c r="J521" i="43"/>
  <c r="J520" i="43"/>
  <c r="J519" i="43"/>
  <c r="J517" i="43"/>
  <c r="J516" i="43"/>
  <c r="J515" i="43"/>
  <c r="J514" i="43"/>
  <c r="J513" i="43"/>
  <c r="J512" i="43"/>
  <c r="J511" i="43"/>
  <c r="J510" i="43"/>
  <c r="J509" i="43"/>
  <c r="J508" i="43"/>
  <c r="J507" i="43"/>
  <c r="J506" i="43"/>
  <c r="J505" i="43"/>
  <c r="J504" i="43"/>
  <c r="J503" i="43"/>
  <c r="J502" i="43"/>
  <c r="J501" i="43"/>
  <c r="J499" i="43"/>
  <c r="J498" i="43"/>
  <c r="J497" i="43"/>
  <c r="J496" i="43"/>
  <c r="J495" i="43"/>
  <c r="J494" i="43"/>
  <c r="J493" i="43"/>
  <c r="J492" i="43"/>
  <c r="J491" i="43"/>
  <c r="J490" i="43"/>
  <c r="J489" i="43"/>
  <c r="J488" i="43"/>
  <c r="J486" i="43"/>
  <c r="J485" i="43"/>
  <c r="J484" i="43"/>
  <c r="J483" i="43"/>
  <c r="J463" i="43"/>
  <c r="J460" i="43"/>
  <c r="J454" i="43"/>
  <c r="J445" i="43"/>
  <c r="J444" i="43"/>
  <c r="J443" i="43"/>
  <c r="J442" i="43"/>
  <c r="J441" i="43"/>
  <c r="J440" i="43"/>
  <c r="J439" i="43"/>
  <c r="J438" i="43"/>
  <c r="J437" i="43"/>
  <c r="J436" i="43"/>
  <c r="J435" i="43"/>
  <c r="J434" i="43"/>
  <c r="J433" i="43"/>
  <c r="J432" i="43"/>
  <c r="J431" i="43"/>
  <c r="J430" i="43"/>
  <c r="J429" i="43"/>
  <c r="J368" i="43"/>
  <c r="J367" i="43"/>
  <c r="J366" i="43"/>
  <c r="J365" i="43"/>
  <c r="J364" i="43"/>
  <c r="J363" i="43"/>
  <c r="J362" i="43"/>
  <c r="J361" i="43"/>
  <c r="J360" i="43"/>
  <c r="J359" i="43"/>
  <c r="J358" i="43"/>
  <c r="J357" i="43"/>
  <c r="J356" i="43"/>
  <c r="J355" i="43"/>
  <c r="J354" i="43"/>
  <c r="J353" i="43"/>
  <c r="J352" i="43"/>
  <c r="J350" i="43"/>
  <c r="J349" i="43"/>
  <c r="J348" i="43"/>
  <c r="J347" i="43"/>
  <c r="J346" i="43"/>
  <c r="J345" i="43"/>
  <c r="J344" i="43"/>
  <c r="J343" i="43"/>
  <c r="J342" i="43"/>
  <c r="J341" i="43"/>
  <c r="J340" i="43"/>
  <c r="J339" i="43"/>
  <c r="J338" i="43"/>
  <c r="J337" i="43"/>
  <c r="J336" i="43"/>
  <c r="J335" i="43"/>
  <c r="J334" i="43"/>
  <c r="J332" i="43"/>
  <c r="J331" i="43"/>
  <c r="J330" i="43"/>
  <c r="J329" i="43"/>
  <c r="J328" i="43"/>
  <c r="J327" i="43"/>
  <c r="J326" i="43"/>
  <c r="J325" i="43"/>
  <c r="J324" i="43"/>
  <c r="J323" i="43"/>
  <c r="J322" i="43"/>
  <c r="J321" i="43"/>
  <c r="J320" i="43"/>
  <c r="J319" i="43"/>
  <c r="J318" i="43"/>
  <c r="J317" i="43"/>
  <c r="J316" i="43"/>
  <c r="I199" i="43"/>
  <c r="L197" i="43"/>
  <c r="M197" i="43"/>
  <c r="J197" i="43"/>
  <c r="I197" i="43"/>
  <c r="K197" i="43"/>
  <c r="I196" i="43"/>
  <c r="M195" i="43"/>
  <c r="K195" i="43"/>
  <c r="L195" i="43"/>
  <c r="J195" i="43"/>
  <c r="I195" i="43"/>
  <c r="I194" i="43"/>
  <c r="I193" i="43"/>
  <c r="L193" i="43"/>
  <c r="M193" i="43"/>
  <c r="J193" i="43"/>
  <c r="K193" i="43"/>
  <c r="I192" i="43"/>
  <c r="I191" i="43"/>
  <c r="M190" i="43"/>
  <c r="L190" i="43"/>
  <c r="J190" i="43"/>
  <c r="I190" i="43"/>
  <c r="K190" i="43"/>
  <c r="L170" i="43"/>
  <c r="K170" i="43"/>
  <c r="M170" i="43"/>
  <c r="J170" i="43"/>
  <c r="I170" i="43"/>
  <c r="M168" i="43"/>
  <c r="K168" i="43"/>
  <c r="J168" i="43"/>
  <c r="I168" i="43"/>
  <c r="L168" i="43"/>
  <c r="J167" i="43"/>
  <c r="L167" i="43"/>
  <c r="I167" i="43"/>
  <c r="M167" i="43"/>
  <c r="K167" i="43"/>
  <c r="J166" i="43"/>
  <c r="L166" i="43"/>
  <c r="K166" i="43"/>
  <c r="I166" i="43"/>
  <c r="M166" i="43"/>
  <c r="K164" i="43"/>
  <c r="J164" i="43"/>
  <c r="I164" i="43"/>
  <c r="M164" i="43"/>
  <c r="L164" i="43"/>
  <c r="I163" i="43"/>
  <c r="I162" i="43"/>
  <c r="K161" i="43"/>
  <c r="I161" i="43"/>
  <c r="J161" i="43"/>
  <c r="L161" i="43"/>
  <c r="M161" i="43"/>
  <c r="K159" i="43"/>
  <c r="I159" i="43"/>
  <c r="M159" i="43"/>
  <c r="L159" i="43"/>
  <c r="J159" i="43"/>
  <c r="I158" i="43"/>
  <c r="K156" i="43"/>
  <c r="J156" i="43"/>
  <c r="L156" i="43"/>
  <c r="M156" i="43"/>
  <c r="I156" i="43"/>
  <c r="K155" i="43"/>
  <c r="I155" i="43"/>
  <c r="M155" i="43"/>
  <c r="J155" i="43"/>
  <c r="L155" i="43"/>
  <c r="I487" i="43"/>
  <c r="I372" i="43"/>
  <c r="I371" i="43"/>
  <c r="I306" i="43"/>
  <c r="I307" i="43"/>
  <c r="I308" i="43"/>
  <c r="I300" i="43"/>
  <c r="I305" i="43"/>
  <c r="I298" i="43"/>
  <c r="I303" i="43"/>
  <c r="I304" i="43"/>
  <c r="I302" i="43"/>
  <c r="I301" i="43"/>
  <c r="I299" i="43"/>
  <c r="I281" i="43"/>
  <c r="I286" i="43"/>
  <c r="I283" i="43"/>
  <c r="I284" i="43"/>
  <c r="I288" i="43"/>
  <c r="I282" i="43"/>
  <c r="I290" i="43"/>
  <c r="I280" i="43"/>
  <c r="I287" i="43"/>
  <c r="I289" i="43"/>
  <c r="I285" i="43"/>
  <c r="I248" i="43"/>
  <c r="I247" i="43"/>
  <c r="I251" i="43"/>
  <c r="I249" i="43"/>
  <c r="I252" i="43"/>
  <c r="I244" i="43"/>
  <c r="I245" i="43"/>
  <c r="I246" i="43"/>
  <c r="I250" i="43"/>
  <c r="I254" i="43"/>
  <c r="I253" i="43"/>
  <c r="I208" i="43"/>
  <c r="I209" i="43"/>
  <c r="I215" i="43"/>
  <c r="I211" i="43"/>
  <c r="I216" i="43"/>
  <c r="I213" i="43"/>
  <c r="I217" i="43"/>
  <c r="I214" i="43"/>
  <c r="I212" i="43"/>
  <c r="I218" i="43"/>
  <c r="J182" i="43"/>
  <c r="J178" i="43"/>
  <c r="J181" i="43"/>
  <c r="J174" i="43"/>
  <c r="J175" i="43"/>
  <c r="J180" i="43"/>
  <c r="J179" i="43"/>
  <c r="J177" i="43"/>
  <c r="J172" i="43"/>
  <c r="J173" i="43"/>
  <c r="J176" i="43"/>
  <c r="I150" i="43"/>
  <c r="I149" i="43"/>
  <c r="I140" i="43"/>
  <c r="I151" i="43"/>
  <c r="I144" i="43"/>
  <c r="I148" i="43"/>
  <c r="I136" i="43"/>
  <c r="I138" i="43"/>
  <c r="I139" i="43"/>
  <c r="I142" i="43"/>
  <c r="I152" i="43"/>
  <c r="I141" i="43"/>
  <c r="I143" i="43"/>
  <c r="I145" i="43"/>
  <c r="I137" i="43"/>
  <c r="I146" i="43"/>
  <c r="I147" i="43"/>
  <c r="I123" i="43"/>
  <c r="I132" i="43"/>
  <c r="I121" i="43"/>
  <c r="I120" i="43"/>
  <c r="I122" i="43"/>
  <c r="I130" i="43"/>
  <c r="I119" i="43"/>
  <c r="I134" i="43"/>
  <c r="I124" i="43"/>
  <c r="I126" i="43"/>
  <c r="I128" i="43"/>
  <c r="I125" i="43"/>
  <c r="I129" i="43"/>
  <c r="I118" i="43"/>
  <c r="I131" i="43"/>
  <c r="I133" i="43"/>
  <c r="I127" i="43"/>
  <c r="I112" i="43"/>
  <c r="I109" i="43"/>
  <c r="I105" i="43"/>
  <c r="I113" i="43"/>
  <c r="I104" i="43"/>
  <c r="I114" i="43"/>
  <c r="I106" i="43"/>
  <c r="I108" i="43"/>
  <c r="I115" i="43"/>
  <c r="I101" i="43"/>
  <c r="I116" i="43"/>
  <c r="I110" i="43"/>
  <c r="I100" i="43"/>
  <c r="I102" i="43"/>
  <c r="I103" i="43"/>
  <c r="I107" i="43"/>
  <c r="I111" i="43"/>
  <c r="I95" i="43"/>
  <c r="I91" i="43"/>
  <c r="I90" i="43"/>
  <c r="I86" i="43"/>
  <c r="I94" i="43"/>
  <c r="I83" i="43"/>
  <c r="I84" i="43"/>
  <c r="I92" i="43"/>
  <c r="I98" i="43"/>
  <c r="I87" i="43"/>
  <c r="I96" i="43"/>
  <c r="I82" i="43"/>
  <c r="I88" i="43"/>
  <c r="I89" i="43"/>
  <c r="I85" i="43"/>
  <c r="I97" i="43"/>
  <c r="I93" i="43"/>
  <c r="I80" i="43"/>
  <c r="I73" i="43"/>
  <c r="I71" i="43"/>
  <c r="I76" i="43"/>
  <c r="I74" i="43"/>
  <c r="I70" i="43"/>
  <c r="I66" i="43"/>
  <c r="I79" i="43"/>
  <c r="I77" i="43"/>
  <c r="I68" i="43"/>
  <c r="I67" i="43"/>
  <c r="I72" i="43"/>
  <c r="I65" i="43"/>
  <c r="I64" i="43"/>
  <c r="I69" i="43"/>
  <c r="I78" i="43"/>
  <c r="I75" i="43"/>
  <c r="I52" i="43"/>
  <c r="I55" i="43"/>
  <c r="I53" i="43"/>
  <c r="I51" i="43"/>
  <c r="I61" i="43"/>
  <c r="I50" i="43"/>
  <c r="I58" i="43"/>
  <c r="I57" i="43"/>
  <c r="I47" i="43"/>
  <c r="I49" i="43"/>
  <c r="I62" i="43"/>
  <c r="I59" i="43"/>
  <c r="I48" i="43"/>
  <c r="I60" i="43"/>
  <c r="I56" i="43"/>
  <c r="I54" i="43"/>
  <c r="I46" i="43"/>
  <c r="I28" i="43"/>
  <c r="I43" i="43"/>
  <c r="I39" i="43"/>
  <c r="I36" i="43"/>
  <c r="I29" i="43"/>
  <c r="I44" i="43"/>
  <c r="I30" i="43"/>
  <c r="I34" i="43"/>
  <c r="I41" i="43"/>
  <c r="I33" i="43"/>
  <c r="I32" i="43"/>
  <c r="I42" i="43"/>
  <c r="I38" i="43"/>
  <c r="I40" i="43"/>
  <c r="I35" i="43"/>
  <c r="I31" i="43"/>
  <c r="I37" i="43"/>
  <c r="I601" i="43"/>
  <c r="M199" i="43"/>
  <c r="I600" i="43"/>
  <c r="I599" i="43"/>
  <c r="M196" i="43"/>
  <c r="I597" i="43"/>
  <c r="M194" i="43"/>
  <c r="I595" i="43"/>
  <c r="M192" i="43"/>
  <c r="I593" i="43"/>
  <c r="M191" i="43"/>
  <c r="I592" i="43"/>
  <c r="M163" i="43"/>
  <c r="I564" i="43"/>
  <c r="M162" i="43"/>
  <c r="I563" i="43"/>
  <c r="I561" i="43"/>
  <c r="M158" i="43"/>
  <c r="I559" i="43"/>
  <c r="K165" i="43" l="1"/>
  <c r="L165" i="43"/>
  <c r="I200" i="43"/>
  <c r="M157" i="43"/>
  <c r="K157" i="43"/>
  <c r="L157" i="43"/>
  <c r="I157" i="43"/>
  <c r="I165" i="43"/>
  <c r="J165" i="43"/>
  <c r="M160" i="43"/>
  <c r="L169" i="43"/>
  <c r="I169" i="43"/>
  <c r="J169" i="43"/>
  <c r="M169" i="43"/>
  <c r="M198" i="43"/>
  <c r="J462" i="43"/>
  <c r="J158" i="43"/>
  <c r="L162" i="43"/>
  <c r="J194" i="43"/>
  <c r="L196" i="43"/>
  <c r="L199" i="43"/>
  <c r="J561" i="43"/>
  <c r="J592" i="43"/>
  <c r="J600" i="43"/>
  <c r="K158" i="43"/>
  <c r="J163" i="43"/>
  <c r="L191" i="43"/>
  <c r="K194" i="43"/>
  <c r="K196" i="43"/>
  <c r="J198" i="43"/>
  <c r="K160" i="43"/>
  <c r="K163" i="43"/>
  <c r="J191" i="43"/>
  <c r="J199" i="43"/>
  <c r="J597" i="43"/>
  <c r="L158" i="43"/>
  <c r="L163" i="43"/>
  <c r="J192" i="43"/>
  <c r="L198" i="43"/>
  <c r="L200" i="43"/>
  <c r="J593" i="43"/>
  <c r="J601" i="43"/>
  <c r="J162" i="43"/>
  <c r="K198" i="43"/>
  <c r="J200" i="43"/>
  <c r="J563" i="43"/>
  <c r="L160" i="43"/>
  <c r="K162" i="43"/>
  <c r="K192" i="43"/>
  <c r="L194" i="43"/>
  <c r="J559" i="43"/>
  <c r="J610" i="43"/>
  <c r="J160" i="43"/>
  <c r="K191" i="43"/>
  <c r="K199" i="43"/>
  <c r="L192" i="43"/>
  <c r="J196" i="43"/>
  <c r="K200" i="43"/>
  <c r="J595" i="43"/>
  <c r="J599" i="43"/>
  <c r="J614" i="43"/>
  <c r="K607" i="43"/>
  <c r="K606" i="43"/>
  <c r="K605" i="43"/>
  <c r="K604" i="43"/>
  <c r="K603" i="43"/>
  <c r="K602" i="43"/>
  <c r="K601" i="43"/>
  <c r="K600" i="43"/>
  <c r="K599" i="43"/>
  <c r="K598" i="43"/>
  <c r="K597" i="43"/>
  <c r="K596" i="43"/>
  <c r="K595" i="43"/>
  <c r="K594" i="43"/>
  <c r="K593" i="43"/>
  <c r="K592" i="43"/>
  <c r="J591" i="43"/>
  <c r="K571" i="43"/>
  <c r="K570" i="43"/>
  <c r="K569" i="43"/>
  <c r="K568" i="43"/>
  <c r="K567" i="43"/>
  <c r="K566" i="43"/>
  <c r="K565" i="43"/>
  <c r="K564" i="43"/>
  <c r="K563" i="43"/>
  <c r="K562" i="43"/>
  <c r="K561" i="43"/>
  <c r="K560" i="43"/>
  <c r="K559" i="43"/>
  <c r="K558" i="43"/>
  <c r="K557" i="43"/>
  <c r="K556" i="43"/>
  <c r="K555" i="43"/>
  <c r="K535" i="43"/>
  <c r="K534" i="43"/>
  <c r="K533" i="43"/>
  <c r="K532" i="43"/>
  <c r="K531" i="43"/>
  <c r="K530" i="43"/>
  <c r="K529" i="43"/>
  <c r="K528" i="43"/>
  <c r="K527" i="43"/>
  <c r="K526" i="43"/>
  <c r="K525" i="43"/>
  <c r="K524" i="43"/>
  <c r="K523" i="43"/>
  <c r="K522" i="43"/>
  <c r="K521" i="43"/>
  <c r="K520" i="43"/>
  <c r="K519" i="43"/>
  <c r="K517" i="43"/>
  <c r="K516" i="43"/>
  <c r="K515" i="43"/>
  <c r="K514" i="43"/>
  <c r="K513" i="43"/>
  <c r="K512" i="43"/>
  <c r="K511" i="43"/>
  <c r="K510" i="43"/>
  <c r="K509" i="43"/>
  <c r="K508" i="43"/>
  <c r="K507" i="43"/>
  <c r="K506" i="43"/>
  <c r="K505" i="43"/>
  <c r="K504" i="43"/>
  <c r="K503" i="43"/>
  <c r="K502" i="43"/>
  <c r="K501" i="43"/>
  <c r="K499" i="43"/>
  <c r="K498" i="43"/>
  <c r="K497" i="43"/>
  <c r="K496" i="43"/>
  <c r="K495" i="43"/>
  <c r="K494" i="43"/>
  <c r="K493" i="43"/>
  <c r="K492" i="43"/>
  <c r="K491" i="43"/>
  <c r="K490" i="43"/>
  <c r="K489" i="43"/>
  <c r="K488" i="43"/>
  <c r="K486" i="43"/>
  <c r="K485" i="43"/>
  <c r="K484" i="43"/>
  <c r="K483" i="43"/>
  <c r="K463" i="43"/>
  <c r="K462" i="43"/>
  <c r="K460" i="43"/>
  <c r="K454" i="43"/>
  <c r="K445" i="43"/>
  <c r="K444" i="43"/>
  <c r="K443" i="43"/>
  <c r="K442" i="43"/>
  <c r="K441" i="43"/>
  <c r="K440" i="43"/>
  <c r="K439" i="43"/>
  <c r="K438" i="43"/>
  <c r="K437" i="43"/>
  <c r="K436" i="43"/>
  <c r="K435" i="43"/>
  <c r="K434" i="43"/>
  <c r="K433" i="43"/>
  <c r="K432" i="43"/>
  <c r="K431" i="43"/>
  <c r="K430" i="43"/>
  <c r="K429" i="43"/>
  <c r="K368" i="43"/>
  <c r="K367" i="43"/>
  <c r="K366" i="43"/>
  <c r="K365" i="43"/>
  <c r="K364" i="43"/>
  <c r="K363" i="43"/>
  <c r="K362" i="43"/>
  <c r="K361" i="43"/>
  <c r="K360" i="43"/>
  <c r="K359" i="43"/>
  <c r="K358" i="43"/>
  <c r="K357" i="43"/>
  <c r="K356" i="43"/>
  <c r="K355" i="43"/>
  <c r="K354" i="43"/>
  <c r="K353" i="43"/>
  <c r="K352" i="43"/>
  <c r="K350" i="43"/>
  <c r="K349" i="43"/>
  <c r="K348" i="43"/>
  <c r="K347" i="43"/>
  <c r="K346" i="43"/>
  <c r="K345" i="43"/>
  <c r="K344" i="43"/>
  <c r="K343" i="43"/>
  <c r="K342" i="43"/>
  <c r="K341" i="43"/>
  <c r="K340" i="43"/>
  <c r="K339" i="43"/>
  <c r="K338" i="43"/>
  <c r="K337" i="43"/>
  <c r="K336" i="43"/>
  <c r="K335" i="43"/>
  <c r="K334" i="43"/>
  <c r="K332" i="43"/>
  <c r="K331" i="43"/>
  <c r="K330" i="43"/>
  <c r="K329" i="43"/>
  <c r="K328" i="43"/>
  <c r="K327" i="43"/>
  <c r="K326" i="43"/>
  <c r="K325" i="43"/>
  <c r="K324" i="43"/>
  <c r="K323" i="43"/>
  <c r="K322" i="43"/>
  <c r="K321" i="43"/>
  <c r="K320" i="43"/>
  <c r="K319" i="43"/>
  <c r="K318" i="43"/>
  <c r="K317" i="43"/>
  <c r="K316" i="43"/>
  <c r="J487" i="43"/>
  <c r="J372" i="43"/>
  <c r="J371" i="43"/>
  <c r="J306" i="43"/>
  <c r="J307" i="43"/>
  <c r="J308" i="43"/>
  <c r="J300" i="43"/>
  <c r="J305" i="43"/>
  <c r="J298" i="43"/>
  <c r="J303" i="43"/>
  <c r="J304" i="43"/>
  <c r="J302" i="43"/>
  <c r="J301" i="43"/>
  <c r="J299" i="43"/>
  <c r="J281" i="43"/>
  <c r="J286" i="43"/>
  <c r="J283" i="43"/>
  <c r="J284" i="43"/>
  <c r="J288" i="43"/>
  <c r="J282" i="43"/>
  <c r="J290" i="43"/>
  <c r="J280" i="43"/>
  <c r="J287" i="43"/>
  <c r="J289" i="43"/>
  <c r="J285" i="43"/>
  <c r="J262" i="43"/>
  <c r="J248" i="43"/>
  <c r="J247" i="43"/>
  <c r="J251" i="43"/>
  <c r="J249" i="43"/>
  <c r="J252" i="43"/>
  <c r="J244" i="43"/>
  <c r="J245" i="43"/>
  <c r="J246" i="43"/>
  <c r="J250" i="43"/>
  <c r="J254" i="43"/>
  <c r="J253" i="43"/>
  <c r="J208" i="43"/>
  <c r="J209" i="43"/>
  <c r="J215" i="43"/>
  <c r="J211" i="43"/>
  <c r="J216" i="43"/>
  <c r="J213" i="43"/>
  <c r="J217" i="43"/>
  <c r="J214" i="43"/>
  <c r="J212" i="43"/>
  <c r="J218" i="43"/>
  <c r="K182" i="43"/>
  <c r="K178" i="43"/>
  <c r="K181" i="43"/>
  <c r="K174" i="43"/>
  <c r="K175" i="43"/>
  <c r="K180" i="43"/>
  <c r="K179" i="43"/>
  <c r="K177" i="43"/>
  <c r="K172" i="43"/>
  <c r="K173" i="43"/>
  <c r="K176" i="43"/>
  <c r="J150" i="43"/>
  <c r="J149" i="43"/>
  <c r="J140" i="43"/>
  <c r="J151" i="43"/>
  <c r="J144" i="43"/>
  <c r="J148" i="43"/>
  <c r="J136" i="43"/>
  <c r="J138" i="43"/>
  <c r="J139" i="43"/>
  <c r="J142" i="43"/>
  <c r="J152" i="43"/>
  <c r="J141" i="43"/>
  <c r="J143" i="43"/>
  <c r="J145" i="43"/>
  <c r="J137" i="43"/>
  <c r="J146" i="43"/>
  <c r="J147" i="43"/>
  <c r="J123" i="43"/>
  <c r="J132" i="43"/>
  <c r="J121" i="43"/>
  <c r="J120" i="43"/>
  <c r="J122" i="43"/>
  <c r="J130" i="43"/>
  <c r="J119" i="43"/>
  <c r="J134" i="43"/>
  <c r="J124" i="43"/>
  <c r="J126" i="43"/>
  <c r="J128" i="43"/>
  <c r="J125" i="43"/>
  <c r="J129" i="43"/>
  <c r="J118" i="43"/>
  <c r="J131" i="43"/>
  <c r="J133" i="43"/>
  <c r="J127" i="43"/>
  <c r="J112" i="43"/>
  <c r="J109" i="43"/>
  <c r="J105" i="43"/>
  <c r="J113" i="43"/>
  <c r="J104" i="43"/>
  <c r="J114" i="43"/>
  <c r="J106" i="43"/>
  <c r="J108" i="43"/>
  <c r="J115" i="43"/>
  <c r="J101" i="43"/>
  <c r="J116" i="43"/>
  <c r="J110" i="43"/>
  <c r="J100" i="43"/>
  <c r="J102" i="43"/>
  <c r="J103" i="43"/>
  <c r="J107" i="43"/>
  <c r="J111" i="43"/>
  <c r="J95" i="43"/>
  <c r="J91" i="43"/>
  <c r="J90" i="43"/>
  <c r="J86" i="43"/>
  <c r="J94" i="43"/>
  <c r="J83" i="43"/>
  <c r="J84" i="43"/>
  <c r="J92" i="43"/>
  <c r="J98" i="43"/>
  <c r="J87" i="43"/>
  <c r="J96" i="43"/>
  <c r="J82" i="43"/>
  <c r="J88" i="43"/>
  <c r="J89" i="43"/>
  <c r="J85" i="43"/>
  <c r="J97" i="43"/>
  <c r="J93" i="43"/>
  <c r="J80" i="43"/>
  <c r="J73" i="43"/>
  <c r="J71" i="43"/>
  <c r="J76" i="43"/>
  <c r="J74" i="43"/>
  <c r="J70" i="43"/>
  <c r="J66" i="43"/>
  <c r="J79" i="43"/>
  <c r="J77" i="43"/>
  <c r="J68" i="43"/>
  <c r="J67" i="43"/>
  <c r="J72" i="43"/>
  <c r="J65" i="43"/>
  <c r="J64" i="43"/>
  <c r="J69" i="43"/>
  <c r="J78" i="43"/>
  <c r="J75" i="43"/>
  <c r="J52" i="43"/>
  <c r="J55" i="43"/>
  <c r="J53" i="43"/>
  <c r="J51" i="43"/>
  <c r="J61" i="43"/>
  <c r="J50" i="43"/>
  <c r="J58" i="43"/>
  <c r="J57" i="43"/>
  <c r="J47" i="43"/>
  <c r="J49" i="43"/>
  <c r="J62" i="43"/>
  <c r="J59" i="43"/>
  <c r="J48" i="43"/>
  <c r="J60" i="43"/>
  <c r="J56" i="43"/>
  <c r="J54" i="43"/>
  <c r="J46" i="43"/>
  <c r="J28" i="43"/>
  <c r="J43" i="43"/>
  <c r="J39" i="43"/>
  <c r="J36" i="43"/>
  <c r="J29" i="43"/>
  <c r="J44" i="43"/>
  <c r="J30" i="43"/>
  <c r="J34" i="43"/>
  <c r="J41" i="43"/>
  <c r="J33" i="43"/>
  <c r="J32" i="43"/>
  <c r="J42" i="43"/>
  <c r="J38" i="43"/>
  <c r="J40" i="43"/>
  <c r="J35" i="43"/>
  <c r="J31" i="43"/>
  <c r="J37" i="43"/>
  <c r="L610" i="43" l="1"/>
  <c r="K610" i="43"/>
  <c r="L614" i="43"/>
  <c r="K614" i="43"/>
  <c r="M607" i="43"/>
  <c r="L607" i="43"/>
  <c r="M606" i="43"/>
  <c r="L606" i="43"/>
  <c r="M605" i="43"/>
  <c r="L605" i="43"/>
  <c r="L604" i="43"/>
  <c r="M604" i="43"/>
  <c r="L603" i="43"/>
  <c r="M603" i="43"/>
  <c r="L602" i="43"/>
  <c r="M602" i="43"/>
  <c r="M601" i="43"/>
  <c r="L601" i="43"/>
  <c r="L600" i="43"/>
  <c r="M600" i="43"/>
  <c r="L599" i="43"/>
  <c r="M599" i="43"/>
  <c r="L598" i="43"/>
  <c r="M598" i="43"/>
  <c r="M597" i="43"/>
  <c r="L597" i="43"/>
  <c r="L596" i="43"/>
  <c r="M596" i="43"/>
  <c r="L595" i="43"/>
  <c r="M595" i="43"/>
  <c r="L594" i="43"/>
  <c r="M594" i="43"/>
  <c r="L593" i="43"/>
  <c r="M593" i="43"/>
  <c r="L592" i="43"/>
  <c r="M592" i="43"/>
  <c r="K591" i="43"/>
  <c r="L571" i="43"/>
  <c r="M571" i="43"/>
  <c r="L570" i="43"/>
  <c r="M570" i="43"/>
  <c r="M569" i="43"/>
  <c r="L569" i="43"/>
  <c r="M568" i="43"/>
  <c r="L568" i="43"/>
  <c r="M567" i="43"/>
  <c r="L567" i="43"/>
  <c r="L566" i="43"/>
  <c r="M566" i="43"/>
  <c r="L565" i="43"/>
  <c r="M565" i="43"/>
  <c r="M564" i="43"/>
  <c r="L564" i="43"/>
  <c r="L563" i="43"/>
  <c r="M563" i="43"/>
  <c r="L562" i="43"/>
  <c r="M562" i="43"/>
  <c r="L561" i="43"/>
  <c r="M561" i="43"/>
  <c r="M560" i="43"/>
  <c r="L560" i="43"/>
  <c r="M559" i="43"/>
  <c r="L559" i="43"/>
  <c r="L558" i="43"/>
  <c r="M558" i="43"/>
  <c r="L557" i="43"/>
  <c r="M557" i="43"/>
  <c r="L556" i="43"/>
  <c r="M556" i="43"/>
  <c r="M555" i="43"/>
  <c r="L555" i="43"/>
  <c r="M535" i="43"/>
  <c r="L535" i="43"/>
  <c r="M534" i="43"/>
  <c r="L534" i="43"/>
  <c r="L533" i="43"/>
  <c r="M533" i="43"/>
  <c r="L532" i="43"/>
  <c r="M532" i="43"/>
  <c r="L531" i="43"/>
  <c r="M531" i="43"/>
  <c r="M530" i="43"/>
  <c r="L530" i="43"/>
  <c r="L529" i="43"/>
  <c r="M529" i="43"/>
  <c r="L528" i="43"/>
  <c r="M528" i="43"/>
  <c r="M527" i="43"/>
  <c r="L527" i="43"/>
  <c r="L526" i="43"/>
  <c r="M526" i="43"/>
  <c r="M525" i="43"/>
  <c r="L525" i="43"/>
  <c r="M524" i="43"/>
  <c r="L524" i="43"/>
  <c r="L523" i="43"/>
  <c r="M523" i="43"/>
  <c r="L522" i="43"/>
  <c r="M522" i="43"/>
  <c r="L521" i="43"/>
  <c r="M521" i="43"/>
  <c r="L520" i="43"/>
  <c r="M520" i="43"/>
  <c r="M519" i="43"/>
  <c r="L519" i="43"/>
  <c r="L517" i="43"/>
  <c r="M517" i="43"/>
  <c r="M516" i="43"/>
  <c r="L516" i="43"/>
  <c r="L515" i="43"/>
  <c r="M515" i="43"/>
  <c r="M514" i="43"/>
  <c r="L514" i="43"/>
  <c r="M513" i="43"/>
  <c r="L513" i="43"/>
  <c r="L512" i="43"/>
  <c r="M512" i="43"/>
  <c r="L511" i="43"/>
  <c r="M511" i="43"/>
  <c r="L510" i="43"/>
  <c r="M510" i="43"/>
  <c r="M509" i="43"/>
  <c r="L509" i="43"/>
  <c r="M508" i="43"/>
  <c r="L508" i="43"/>
  <c r="M507" i="43"/>
  <c r="L507" i="43"/>
  <c r="M506" i="43"/>
  <c r="L506" i="43"/>
  <c r="L505" i="43"/>
  <c r="M505" i="43"/>
  <c r="L504" i="43"/>
  <c r="M504" i="43"/>
  <c r="L503" i="43"/>
  <c r="M503" i="43"/>
  <c r="L502" i="43"/>
  <c r="M502" i="43"/>
  <c r="M501" i="43"/>
  <c r="L501" i="43"/>
  <c r="M499" i="43"/>
  <c r="L499" i="43"/>
  <c r="L498" i="43"/>
  <c r="M498" i="43"/>
  <c r="L497" i="43"/>
  <c r="M497" i="43"/>
  <c r="L496" i="43"/>
  <c r="M496" i="43"/>
  <c r="M495" i="43"/>
  <c r="L495" i="43"/>
  <c r="M494" i="43"/>
  <c r="L494" i="43"/>
  <c r="L493" i="43"/>
  <c r="M493" i="43"/>
  <c r="L492" i="43"/>
  <c r="M492" i="43"/>
  <c r="M491" i="43"/>
  <c r="L491" i="43"/>
  <c r="L490" i="43"/>
  <c r="M490" i="43"/>
  <c r="M489" i="43"/>
  <c r="L489" i="43"/>
  <c r="M488" i="43"/>
  <c r="L488" i="43"/>
  <c r="M486" i="43"/>
  <c r="L486" i="43"/>
  <c r="L485" i="43"/>
  <c r="M485" i="43"/>
  <c r="L484" i="43"/>
  <c r="M484" i="43"/>
  <c r="L483" i="43"/>
  <c r="M483" i="43"/>
  <c r="M463" i="43"/>
  <c r="L463" i="43"/>
  <c r="M462" i="43"/>
  <c r="L462" i="43"/>
  <c r="M460" i="43"/>
  <c r="L460" i="43"/>
  <c r="M454" i="43"/>
  <c r="L454" i="43"/>
  <c r="L445" i="43"/>
  <c r="M445" i="43"/>
  <c r="L444" i="43"/>
  <c r="M444" i="43"/>
  <c r="M443" i="43"/>
  <c r="L443" i="43"/>
  <c r="M442" i="43"/>
  <c r="L442" i="43"/>
  <c r="L441" i="43"/>
  <c r="M441" i="43"/>
  <c r="M440" i="43"/>
  <c r="L440" i="43"/>
  <c r="L439" i="43"/>
  <c r="M439" i="43"/>
  <c r="L438" i="43"/>
  <c r="M438" i="43"/>
  <c r="L437" i="43"/>
  <c r="M437" i="43"/>
  <c r="L436" i="43"/>
  <c r="M436" i="43"/>
  <c r="M435" i="43"/>
  <c r="L435" i="43"/>
  <c r="M434" i="43"/>
  <c r="L434" i="43"/>
  <c r="L433" i="43"/>
  <c r="M433" i="43"/>
  <c r="M432" i="43"/>
  <c r="L432" i="43"/>
  <c r="M431" i="43"/>
  <c r="L431" i="43"/>
  <c r="L430" i="43"/>
  <c r="M430" i="43"/>
  <c r="L429" i="43"/>
  <c r="M429" i="43"/>
  <c r="M368" i="43"/>
  <c r="L368" i="43"/>
  <c r="L367" i="43"/>
  <c r="M367" i="43"/>
  <c r="L366" i="43"/>
  <c r="M366" i="43"/>
  <c r="M365" i="43"/>
  <c r="L365" i="43"/>
  <c r="M364" i="43"/>
  <c r="L364" i="43"/>
  <c r="L363" i="43"/>
  <c r="M363" i="43"/>
  <c r="M362" i="43"/>
  <c r="L362" i="43"/>
  <c r="M361" i="43"/>
  <c r="L361" i="43"/>
  <c r="M360" i="43"/>
  <c r="L360" i="43"/>
  <c r="M359" i="43"/>
  <c r="L359" i="43"/>
  <c r="M358" i="43"/>
  <c r="L358" i="43"/>
  <c r="L357" i="43"/>
  <c r="M357" i="43"/>
  <c r="L356" i="43"/>
  <c r="M356" i="43"/>
  <c r="M355" i="43"/>
  <c r="L355" i="43"/>
  <c r="M354" i="43"/>
  <c r="L354" i="43"/>
  <c r="M353" i="43"/>
  <c r="L353" i="43"/>
  <c r="M352" i="43"/>
  <c r="L352" i="43"/>
  <c r="L350" i="43"/>
  <c r="M350" i="43"/>
  <c r="L349" i="43"/>
  <c r="M349" i="43"/>
  <c r="M348" i="43"/>
  <c r="L348" i="43"/>
  <c r="M347" i="43"/>
  <c r="L347" i="43"/>
  <c r="L346" i="43"/>
  <c r="M346" i="43"/>
  <c r="L345" i="43"/>
  <c r="M345" i="43"/>
  <c r="L344" i="43"/>
  <c r="M344" i="43"/>
  <c r="L343" i="43"/>
  <c r="M343" i="43"/>
  <c r="M342" i="43"/>
  <c r="L342" i="43"/>
  <c r="M341" i="43"/>
  <c r="L341" i="43"/>
  <c r="L340" i="43"/>
  <c r="M340" i="43"/>
  <c r="L339" i="43"/>
  <c r="M339" i="43"/>
  <c r="L338" i="43"/>
  <c r="M338" i="43"/>
  <c r="L337" i="43"/>
  <c r="M337" i="43"/>
  <c r="M336" i="43"/>
  <c r="L336" i="43"/>
  <c r="M335" i="43"/>
  <c r="L335" i="43"/>
  <c r="L334" i="43"/>
  <c r="M334" i="43"/>
  <c r="M332" i="43"/>
  <c r="L332" i="43"/>
  <c r="M331" i="43"/>
  <c r="L331" i="43"/>
  <c r="L330" i="43"/>
  <c r="M330" i="43"/>
  <c r="L329" i="43"/>
  <c r="M329" i="43"/>
  <c r="M328" i="43"/>
  <c r="L328" i="43"/>
  <c r="L327" i="43"/>
  <c r="M327" i="43"/>
  <c r="M326" i="43"/>
  <c r="L326" i="43"/>
  <c r="M325" i="43"/>
  <c r="L325" i="43"/>
  <c r="M324" i="43"/>
  <c r="L324" i="43"/>
  <c r="M323" i="43"/>
  <c r="L323" i="43"/>
  <c r="L322" i="43"/>
  <c r="M322" i="43"/>
  <c r="M321" i="43"/>
  <c r="L321" i="43"/>
  <c r="M320" i="43"/>
  <c r="L320" i="43"/>
  <c r="M319" i="43"/>
  <c r="L319" i="43"/>
  <c r="M318" i="43"/>
  <c r="L318" i="43"/>
  <c r="M317" i="43"/>
  <c r="L317" i="43"/>
  <c r="M316" i="43"/>
  <c r="L316" i="43"/>
  <c r="K487" i="43"/>
  <c r="K372" i="43"/>
  <c r="K371" i="43"/>
  <c r="K306" i="43"/>
  <c r="K307" i="43"/>
  <c r="K308" i="43"/>
  <c r="K300" i="43"/>
  <c r="K305" i="43"/>
  <c r="K298" i="43"/>
  <c r="K303" i="43"/>
  <c r="K304" i="43"/>
  <c r="K302" i="43"/>
  <c r="K301" i="43"/>
  <c r="K299" i="43"/>
  <c r="K281" i="43"/>
  <c r="K286" i="43"/>
  <c r="K283" i="43"/>
  <c r="K284" i="43"/>
  <c r="K288" i="43"/>
  <c r="K282" i="43"/>
  <c r="K290" i="43"/>
  <c r="K280" i="43"/>
  <c r="K287" i="43"/>
  <c r="K289" i="43"/>
  <c r="K285" i="43"/>
  <c r="K262" i="43"/>
  <c r="K248" i="43"/>
  <c r="K247" i="43"/>
  <c r="K251" i="43"/>
  <c r="K249" i="43"/>
  <c r="K252" i="43"/>
  <c r="K244" i="43"/>
  <c r="K245" i="43"/>
  <c r="K246" i="43"/>
  <c r="K250" i="43"/>
  <c r="K254" i="43"/>
  <c r="K253" i="43"/>
  <c r="K208" i="43"/>
  <c r="K209" i="43"/>
  <c r="K215" i="43"/>
  <c r="K211" i="43"/>
  <c r="K216" i="43"/>
  <c r="K213" i="43"/>
  <c r="K217" i="43"/>
  <c r="K214" i="43"/>
  <c r="K212" i="43"/>
  <c r="K218" i="43"/>
  <c r="L182" i="43"/>
  <c r="L178" i="43"/>
  <c r="L181" i="43"/>
  <c r="L174" i="43"/>
  <c r="L175" i="43"/>
  <c r="L180" i="43"/>
  <c r="L179" i="43"/>
  <c r="L177" i="43"/>
  <c r="L172" i="43"/>
  <c r="L173" i="43"/>
  <c r="L176" i="43"/>
  <c r="K150" i="43"/>
  <c r="K149" i="43"/>
  <c r="K140" i="43"/>
  <c r="K151" i="43"/>
  <c r="K144" i="43"/>
  <c r="K148" i="43"/>
  <c r="K136" i="43"/>
  <c r="K138" i="43"/>
  <c r="K139" i="43"/>
  <c r="K142" i="43"/>
  <c r="K152" i="43"/>
  <c r="K141" i="43"/>
  <c r="K143" i="43"/>
  <c r="K145" i="43"/>
  <c r="K137" i="43"/>
  <c r="K146" i="43"/>
  <c r="K147" i="43"/>
  <c r="K123" i="43"/>
  <c r="K132" i="43"/>
  <c r="K121" i="43"/>
  <c r="K120" i="43"/>
  <c r="K122" i="43"/>
  <c r="K130" i="43"/>
  <c r="K119" i="43"/>
  <c r="K134" i="43"/>
  <c r="K124" i="43"/>
  <c r="K126" i="43"/>
  <c r="K128" i="43"/>
  <c r="K125" i="43"/>
  <c r="K129" i="43"/>
  <c r="K118" i="43"/>
  <c r="K131" i="43"/>
  <c r="K133" i="43"/>
  <c r="K127" i="43"/>
  <c r="K112" i="43"/>
  <c r="K109" i="43"/>
  <c r="K105" i="43"/>
  <c r="K113" i="43"/>
  <c r="K104" i="43"/>
  <c r="K114" i="43"/>
  <c r="K106" i="43"/>
  <c r="K108" i="43"/>
  <c r="K115" i="43"/>
  <c r="K101" i="43"/>
  <c r="K116" i="43"/>
  <c r="K110" i="43"/>
  <c r="K100" i="43"/>
  <c r="K102" i="43"/>
  <c r="K103" i="43"/>
  <c r="K107" i="43"/>
  <c r="K111" i="43"/>
  <c r="K95" i="43"/>
  <c r="K91" i="43"/>
  <c r="K90" i="43"/>
  <c r="K86" i="43"/>
  <c r="K94" i="43"/>
  <c r="K83" i="43"/>
  <c r="K84" i="43"/>
  <c r="K92" i="43"/>
  <c r="K98" i="43"/>
  <c r="K87" i="43"/>
  <c r="K96" i="43"/>
  <c r="K82" i="43"/>
  <c r="K88" i="43"/>
  <c r="K89" i="43"/>
  <c r="K85" i="43"/>
  <c r="K97" i="43"/>
  <c r="K93" i="43"/>
  <c r="K80" i="43"/>
  <c r="K73" i="43"/>
  <c r="K71" i="43"/>
  <c r="K76" i="43"/>
  <c r="K74" i="43"/>
  <c r="K70" i="43"/>
  <c r="K66" i="43"/>
  <c r="K79" i="43"/>
  <c r="K77" i="43"/>
  <c r="K68" i="43"/>
  <c r="K67" i="43"/>
  <c r="K72" i="43"/>
  <c r="K65" i="43"/>
  <c r="K64" i="43"/>
  <c r="K69" i="43"/>
  <c r="K78" i="43"/>
  <c r="K75" i="43"/>
  <c r="K52" i="43"/>
  <c r="K55" i="43"/>
  <c r="K53" i="43"/>
  <c r="K51" i="43"/>
  <c r="K61" i="43"/>
  <c r="K50" i="43"/>
  <c r="K58" i="43"/>
  <c r="K57" i="43"/>
  <c r="K47" i="43"/>
  <c r="K49" i="43"/>
  <c r="K62" i="43"/>
  <c r="K59" i="43"/>
  <c r="K48" i="43"/>
  <c r="K60" i="43"/>
  <c r="K56" i="43"/>
  <c r="K54" i="43"/>
  <c r="K46" i="43"/>
  <c r="K28" i="43"/>
  <c r="K43" i="43"/>
  <c r="K39" i="43"/>
  <c r="K36" i="43"/>
  <c r="K29" i="43"/>
  <c r="K44" i="43"/>
  <c r="K30" i="43"/>
  <c r="K34" i="43"/>
  <c r="K41" i="43"/>
  <c r="K33" i="43"/>
  <c r="K32" i="43"/>
  <c r="K42" i="43"/>
  <c r="K38" i="43"/>
  <c r="K40" i="43"/>
  <c r="K35" i="43"/>
  <c r="K31" i="43"/>
  <c r="K37" i="43"/>
  <c r="M591" i="43" l="1"/>
  <c r="L591" i="43"/>
  <c r="M487" i="43"/>
  <c r="L487" i="43"/>
  <c r="M372" i="43"/>
  <c r="L372" i="43"/>
  <c r="L371" i="43"/>
  <c r="M371" i="43"/>
  <c r="L306" i="43"/>
  <c r="M306" i="43"/>
  <c r="L307" i="43"/>
  <c r="M307" i="43"/>
  <c r="L308" i="43"/>
  <c r="M308" i="43"/>
  <c r="M300" i="43"/>
  <c r="L300" i="43"/>
  <c r="M305" i="43"/>
  <c r="L305" i="43"/>
  <c r="M298" i="43"/>
  <c r="L298" i="43"/>
  <c r="M303" i="43"/>
  <c r="L303" i="43"/>
  <c r="L304" i="43"/>
  <c r="M304" i="43"/>
  <c r="M302" i="43"/>
  <c r="L302" i="43"/>
  <c r="M301" i="43"/>
  <c r="L301" i="43"/>
  <c r="L299" i="43"/>
  <c r="M299" i="43"/>
  <c r="M281" i="43"/>
  <c r="L281" i="43"/>
  <c r="M286" i="43"/>
  <c r="L286" i="43"/>
  <c r="L283" i="43"/>
  <c r="M283" i="43"/>
  <c r="M284" i="43"/>
  <c r="L284" i="43"/>
  <c r="M288" i="43"/>
  <c r="L288" i="43"/>
  <c r="M282" i="43"/>
  <c r="L282" i="43"/>
  <c r="M290" i="43"/>
  <c r="L290" i="43"/>
  <c r="L280" i="43"/>
  <c r="M280" i="43"/>
  <c r="L287" i="43"/>
  <c r="M287" i="43"/>
  <c r="M289" i="43"/>
  <c r="L289" i="43"/>
  <c r="M285" i="43"/>
  <c r="L285" i="43"/>
  <c r="L262" i="43"/>
  <c r="M262" i="43"/>
  <c r="L248" i="43"/>
  <c r="M248" i="43"/>
  <c r="L247" i="43"/>
  <c r="M247" i="43"/>
  <c r="L251" i="43"/>
  <c r="M251" i="43"/>
  <c r="M249" i="43"/>
  <c r="L249" i="43"/>
  <c r="L252" i="43"/>
  <c r="M252" i="43"/>
  <c r="L244" i="43"/>
  <c r="M244" i="43"/>
  <c r="L245" i="43"/>
  <c r="M245" i="43"/>
  <c r="L246" i="43"/>
  <c r="M246" i="43"/>
  <c r="M250" i="43"/>
  <c r="L250" i="43"/>
  <c r="L254" i="43"/>
  <c r="M254" i="43"/>
  <c r="M253" i="43"/>
  <c r="L253" i="43"/>
  <c r="L208" i="43"/>
  <c r="M208" i="43"/>
  <c r="M209" i="43"/>
  <c r="L209" i="43"/>
  <c r="M215" i="43"/>
  <c r="L215" i="43"/>
  <c r="L211" i="43"/>
  <c r="M211" i="43"/>
  <c r="M216" i="43"/>
  <c r="L216" i="43"/>
  <c r="M213" i="43"/>
  <c r="L213" i="43"/>
  <c r="M217" i="43"/>
  <c r="L217" i="43"/>
  <c r="M214" i="43"/>
  <c r="L214" i="43"/>
  <c r="M212" i="43"/>
  <c r="L212" i="43"/>
  <c r="L218" i="43"/>
  <c r="M218" i="43"/>
  <c r="L150" i="43"/>
  <c r="M150" i="43"/>
  <c r="L149" i="43"/>
  <c r="M149" i="43"/>
  <c r="M140" i="43"/>
  <c r="L140" i="43"/>
  <c r="M151" i="43"/>
  <c r="L151" i="43"/>
  <c r="M144" i="43"/>
  <c r="L144" i="43"/>
  <c r="L148" i="43"/>
  <c r="M148" i="43"/>
  <c r="M136" i="43"/>
  <c r="L136" i="43"/>
  <c r="M138" i="43"/>
  <c r="L138" i="43"/>
  <c r="M139" i="43"/>
  <c r="L139" i="43"/>
  <c r="M142" i="43"/>
  <c r="L142" i="43"/>
  <c r="L152" i="43"/>
  <c r="M152" i="43"/>
  <c r="L141" i="43"/>
  <c r="M141" i="43"/>
  <c r="L143" i="43"/>
  <c r="M143" i="43"/>
  <c r="L145" i="43"/>
  <c r="M145" i="43"/>
  <c r="L137" i="43"/>
  <c r="M137" i="43"/>
  <c r="L146" i="43"/>
  <c r="M146" i="43"/>
  <c r="L147" i="43"/>
  <c r="M147" i="43"/>
  <c r="L123" i="43"/>
  <c r="M123" i="43"/>
  <c r="M132" i="43"/>
  <c r="L132" i="43"/>
  <c r="M121" i="43"/>
  <c r="L121" i="43"/>
  <c r="M120" i="43"/>
  <c r="L120" i="43"/>
  <c r="M122" i="43"/>
  <c r="L122" i="43"/>
  <c r="L130" i="43"/>
  <c r="M130" i="43"/>
  <c r="M119" i="43"/>
  <c r="L119" i="43"/>
  <c r="L134" i="43"/>
  <c r="M134" i="43"/>
  <c r="L124" i="43"/>
  <c r="M124" i="43"/>
  <c r="L126" i="43"/>
  <c r="M126" i="43"/>
  <c r="L128" i="43"/>
  <c r="M128" i="43"/>
  <c r="M125" i="43"/>
  <c r="L125" i="43"/>
  <c r="M129" i="43"/>
  <c r="L129" i="43"/>
  <c r="M118" i="43"/>
  <c r="L118" i="43"/>
  <c r="L131" i="43"/>
  <c r="M131" i="43"/>
  <c r="L133" i="43"/>
  <c r="M133" i="43"/>
  <c r="M127" i="43"/>
  <c r="L127" i="43"/>
  <c r="M112" i="43"/>
  <c r="L112" i="43"/>
  <c r="L109" i="43"/>
  <c r="M109" i="43"/>
  <c r="M105" i="43"/>
  <c r="L105" i="43"/>
  <c r="M113" i="43"/>
  <c r="L113" i="43"/>
  <c r="L104" i="43"/>
  <c r="M104" i="43"/>
  <c r="L114" i="43"/>
  <c r="M114" i="43"/>
  <c r="M106" i="43"/>
  <c r="L106" i="43"/>
  <c r="L108" i="43"/>
  <c r="M108" i="43"/>
  <c r="L115" i="43"/>
  <c r="M115" i="43"/>
  <c r="M101" i="43"/>
  <c r="L101" i="43"/>
  <c r="L116" i="43"/>
  <c r="M116" i="43"/>
  <c r="M110" i="43"/>
  <c r="L110" i="43"/>
  <c r="L100" i="43"/>
  <c r="M100" i="43"/>
  <c r="L102" i="43"/>
  <c r="M102" i="43"/>
  <c r="L103" i="43"/>
  <c r="M103" i="43"/>
  <c r="L107" i="43"/>
  <c r="M107" i="43"/>
  <c r="L111" i="43"/>
  <c r="M111" i="43"/>
  <c r="M95" i="43"/>
  <c r="L95" i="43"/>
  <c r="M91" i="43"/>
  <c r="L91" i="43"/>
  <c r="M90" i="43"/>
  <c r="L90" i="43"/>
  <c r="L86" i="43"/>
  <c r="M86" i="43"/>
  <c r="L94" i="43"/>
  <c r="M94" i="43"/>
  <c r="M83" i="43"/>
  <c r="L83" i="43"/>
  <c r="M84" i="43"/>
  <c r="L84" i="43"/>
  <c r="M92" i="43"/>
  <c r="L92" i="43"/>
  <c r="M98" i="43"/>
  <c r="L98" i="43"/>
  <c r="M87" i="43"/>
  <c r="L87" i="43"/>
  <c r="M96" i="43"/>
  <c r="L96" i="43"/>
  <c r="M82" i="43"/>
  <c r="L82" i="43"/>
  <c r="L88" i="43"/>
  <c r="M88" i="43"/>
  <c r="L89" i="43"/>
  <c r="M89" i="43"/>
  <c r="L85" i="43"/>
  <c r="M85" i="43"/>
  <c r="M97" i="43"/>
  <c r="L97" i="43"/>
  <c r="L93" i="43"/>
  <c r="M93" i="43"/>
  <c r="L80" i="43"/>
  <c r="M80" i="43"/>
  <c r="L73" i="43"/>
  <c r="M73" i="43"/>
  <c r="L71" i="43"/>
  <c r="M71" i="43"/>
  <c r="M76" i="43"/>
  <c r="L76" i="43"/>
  <c r="L74" i="43"/>
  <c r="M74" i="43"/>
  <c r="L70" i="43"/>
  <c r="M70" i="43"/>
  <c r="L66" i="43"/>
  <c r="M66" i="43"/>
  <c r="M79" i="43"/>
  <c r="L79" i="43"/>
  <c r="M77" i="43"/>
  <c r="L77" i="43"/>
  <c r="L68" i="43"/>
  <c r="M68" i="43"/>
  <c r="L67" i="43"/>
  <c r="M67" i="43"/>
  <c r="M72" i="43"/>
  <c r="L72" i="43"/>
  <c r="M65" i="43"/>
  <c r="L65" i="43"/>
  <c r="M64" i="43"/>
  <c r="L64" i="43"/>
  <c r="M69" i="43"/>
  <c r="L69" i="43"/>
  <c r="L78" i="43"/>
  <c r="M78" i="43"/>
  <c r="M75" i="43"/>
  <c r="L75" i="43"/>
  <c r="L52" i="43"/>
  <c r="M52" i="43"/>
  <c r="M55" i="43"/>
  <c r="L55" i="43"/>
  <c r="L53" i="43"/>
  <c r="M53" i="43"/>
  <c r="L51" i="43"/>
  <c r="M51" i="43"/>
  <c r="L61" i="43"/>
  <c r="M61" i="43"/>
  <c r="M50" i="43"/>
  <c r="L50" i="43"/>
  <c r="L58" i="43"/>
  <c r="M58" i="43"/>
  <c r="L57" i="43"/>
  <c r="M57" i="43"/>
  <c r="L47" i="43"/>
  <c r="M47" i="43"/>
  <c r="L49" i="43"/>
  <c r="M49" i="43"/>
  <c r="L62" i="43"/>
  <c r="M62" i="43"/>
  <c r="L59" i="43"/>
  <c r="M59" i="43"/>
  <c r="M48" i="43"/>
  <c r="L48" i="43"/>
  <c r="M60" i="43"/>
  <c r="L60" i="43"/>
  <c r="M56" i="43"/>
  <c r="L56" i="43"/>
  <c r="L54" i="43"/>
  <c r="M54" i="43"/>
  <c r="M46" i="43"/>
  <c r="L46" i="43"/>
  <c r="L28" i="43"/>
  <c r="L43" i="43"/>
  <c r="L39" i="43"/>
  <c r="L36" i="43"/>
  <c r="L29" i="43"/>
  <c r="L44" i="43"/>
  <c r="L30" i="43"/>
  <c r="L34" i="43"/>
  <c r="L41" i="43"/>
  <c r="L33" i="43"/>
  <c r="L32" i="43"/>
  <c r="L42" i="43"/>
  <c r="L38" i="43"/>
  <c r="L40" i="43"/>
  <c r="L35" i="43"/>
  <c r="L31" i="43"/>
  <c r="L37" i="43"/>
  <c r="M176" i="43" l="1"/>
  <c r="M179" i="43"/>
  <c r="M181" i="43"/>
  <c r="M180" i="43"/>
  <c r="M178" i="43"/>
  <c r="M173" i="43"/>
  <c r="M172" i="43"/>
  <c r="M175" i="43"/>
  <c r="M182" i="43"/>
  <c r="M177" i="43"/>
  <c r="M174" i="43"/>
  <c r="M28" i="43"/>
  <c r="M43" i="43"/>
  <c r="M39" i="43"/>
  <c r="M36" i="43"/>
  <c r="M29" i="43"/>
  <c r="M44" i="43"/>
  <c r="M30" i="43"/>
  <c r="M34" i="43"/>
  <c r="M41" i="43"/>
  <c r="M33" i="43"/>
  <c r="M32" i="43"/>
  <c r="M42" i="43"/>
  <c r="M38" i="43"/>
  <c r="M40" i="43"/>
  <c r="M35" i="43"/>
  <c r="M31" i="43"/>
  <c r="M37" i="43"/>
  <c r="H153" i="42" l="1"/>
  <c r="I153" i="42" s="1"/>
  <c r="J153" i="42" s="1"/>
  <c r="K153" i="42" s="1"/>
  <c r="L153" i="42" s="1"/>
  <c r="M153" i="42" s="1"/>
  <c r="H154" i="43" l="1"/>
  <c r="L154" i="43" s="1"/>
  <c r="J154" i="43" l="1"/>
  <c r="K154" i="43"/>
  <c r="I154" i="43"/>
  <c r="M154" i="43"/>
</calcChain>
</file>

<file path=xl/sharedStrings.xml><?xml version="1.0" encoding="utf-8"?>
<sst xmlns="http://schemas.openxmlformats.org/spreadsheetml/2006/main" count="89287" uniqueCount="1029">
  <si>
    <t>PR24 Outcomes Delivery Incentives Reconciliation Model</t>
  </si>
  <si>
    <t>Model code</t>
  </si>
  <si>
    <t>PR24R15</t>
  </si>
  <si>
    <t>Version number:</t>
  </si>
  <si>
    <t>File name:</t>
  </si>
  <si>
    <t>PR24R15 ODI performance reconciliation</t>
  </si>
  <si>
    <t>Date:</t>
  </si>
  <si>
    <t>For enquiries please contact:</t>
  </si>
  <si>
    <t xml:space="preserve">PR24@ofwat.gov.uk </t>
  </si>
  <si>
    <t>Summary of the model:</t>
  </si>
  <si>
    <t xml:space="preserve">This model formats data for use in the PR24 Outcomes Delivery Incentives Reconciliation Model. </t>
  </si>
  <si>
    <t>Quality Assurance:</t>
  </si>
  <si>
    <t>The original of this version model has been subject to external quality assurance by Gridlines (08/2025)</t>
  </si>
  <si>
    <t>The model has been subject to Ofwat internal quality assurance.</t>
  </si>
  <si>
    <t>Fountain reports</t>
  </si>
  <si>
    <t>Report name</t>
  </si>
  <si>
    <t>Report number</t>
  </si>
  <si>
    <t>Run</t>
  </si>
  <si>
    <t>Checkpoint</t>
  </si>
  <si>
    <t>F_inputs</t>
  </si>
  <si>
    <t>RECON ODI_APR26_PostCMA_V2</t>
  </si>
  <si>
    <t>Run12 - Post PR24 FD - Corrections</t>
  </si>
  <si>
    <t>Latest</t>
  </si>
  <si>
    <t>Disclaimer:</t>
  </si>
  <si>
    <t>This model is part of the PR24 reconciliations. For further information see the PR24 Reconciliation Rulebook policy document and the the PR24 final determinations setting out the price, service, and incentive package for water companies for the period 2025-30.</t>
  </si>
  <si>
    <t>Changes since previous published model:</t>
  </si>
  <si>
    <t>All changes since previous published mode can be found in the Change log worksheet</t>
  </si>
  <si>
    <t>END</t>
  </si>
  <si>
    <t>FAST</t>
  </si>
  <si>
    <t>Cell / Row / Column colour</t>
  </si>
  <si>
    <t>Font</t>
  </si>
  <si>
    <t>Fill</t>
  </si>
  <si>
    <t>Font colour</t>
  </si>
  <si>
    <t>Ofwat second blue text (no shade)</t>
  </si>
  <si>
    <t>Imported from another sheet/section</t>
  </si>
  <si>
    <t>Calibri 10 pt – Ofwat second blue 100%</t>
  </si>
  <si>
    <t>n/a</t>
  </si>
  <si>
    <t>(R=0, G=113, B=206)</t>
  </si>
  <si>
    <t>Ofwat red text (no shade)</t>
  </si>
  <si>
    <t>Exported to another sheet/section *</t>
  </si>
  <si>
    <t>Calibri 10 pt – Ofwat red 100%</t>
  </si>
  <si>
    <t>(R=214, G=0, B=55)</t>
  </si>
  <si>
    <t>Black text (no shade)</t>
  </si>
  <si>
    <t>Neither imported nor exported</t>
  </si>
  <si>
    <t>Calibri 10 pt – black</t>
  </si>
  <si>
    <t>* Except from input sheets (sheets with 'Inp' prefix)</t>
  </si>
  <si>
    <t>* Except to track sheet</t>
  </si>
  <si>
    <t>Ofwat dark green (no shade)</t>
  </si>
  <si>
    <t>Documentation</t>
  </si>
  <si>
    <t>Calibri 10 pt – Ofwat dark green 100%</t>
  </si>
  <si>
    <t>(R=0, G=105, B=56)</t>
  </si>
  <si>
    <t>Font and shade combinations</t>
  </si>
  <si>
    <t>Black text + light yellow shade</t>
  </si>
  <si>
    <t>Inputs</t>
  </si>
  <si>
    <t>Ofwat yellow 50%</t>
  </si>
  <si>
    <t>(R=255, G=219, B=142)</t>
  </si>
  <si>
    <t>Black text + light grey shade on ENTIRE row</t>
  </si>
  <si>
    <t xml:space="preserve">Within-worksheet counter-flow </t>
  </si>
  <si>
    <t>Ofwat grey 33%</t>
  </si>
  <si>
    <t>(R=204, G=204, B=206)</t>
  </si>
  <si>
    <t>Ofwat second blue text + light grey shade</t>
  </si>
  <si>
    <t xml:space="preserve">Between-worksheet counter-flow </t>
  </si>
  <si>
    <t>Light blue</t>
  </si>
  <si>
    <t>Stored/dead/hard coded outputs</t>
  </si>
  <si>
    <t>Ofwat light blue 100%</t>
  </si>
  <si>
    <t>(R=185, G=217, B=236)</t>
  </si>
  <si>
    <t>White text (Franklin Gothic Demi) + Ofwat purple shade</t>
  </si>
  <si>
    <t>Warning text</t>
  </si>
  <si>
    <t>Calibri 10 pt – white</t>
  </si>
  <si>
    <t>Ofwat purple 100%</t>
  </si>
  <si>
    <t>(R=148, G=54, B=141)</t>
  </si>
  <si>
    <t>Conditional formatting for error checks*</t>
  </si>
  <si>
    <t>Ofwat green 100%</t>
  </si>
  <si>
    <t>(R=98, G=167, B=15)</t>
  </si>
  <si>
    <t>* returns green when value is zero. For all other values it returns red</t>
  </si>
  <si>
    <t>Other</t>
  </si>
  <si>
    <t>Empty cell with light grey shade</t>
  </si>
  <si>
    <t>Empty cells being referenced/used</t>
  </si>
  <si>
    <t>Entire row/column with blue text + Ofwat light blue shade</t>
  </si>
  <si>
    <t>Section separator</t>
  </si>
  <si>
    <t>Calibri 10 pt – second blue 100%</t>
  </si>
  <si>
    <t>Ofwat light blue 50%</t>
  </si>
  <si>
    <t>(R-0, G=113, B=206)</t>
  </si>
  <si>
    <t>(R=220, G=236, B=245)</t>
  </si>
  <si>
    <t>Checks and administration</t>
  </si>
  <si>
    <t>Lemon shade</t>
  </si>
  <si>
    <t>Values or logic to be reviewed/discussed</t>
  </si>
  <si>
    <t>Ofwat lemon</t>
  </si>
  <si>
    <t>(R = 226, G = 231, B = 104)</t>
  </si>
  <si>
    <t>Worksheet tab colour coding</t>
  </si>
  <si>
    <t>Ofwat yellow – 50%</t>
  </si>
  <si>
    <t>Input sheets</t>
  </si>
  <si>
    <t>(R = 255, G = 219, B = 142)</t>
  </si>
  <si>
    <t>Ofwat grey – 33%</t>
  </si>
  <si>
    <t>Documentation and calculation cheets</t>
  </si>
  <si>
    <t>(R = 204, G = 204, B = 206)</t>
  </si>
  <si>
    <t>Second blue – 66%</t>
  </si>
  <si>
    <t>Cached results sheets</t>
  </si>
  <si>
    <t>Second blue 66%</t>
  </si>
  <si>
    <t>(R = 87, G = 161, B = 223)</t>
  </si>
  <si>
    <t>Ofwat purple – 66%</t>
  </si>
  <si>
    <t>Quality control</t>
  </si>
  <si>
    <t>Ofwat purple 66%</t>
  </si>
  <si>
    <t>(R = 185, G = 123, B = 180)</t>
  </si>
  <si>
    <t>Ofwat yellow – 100%</t>
  </si>
  <si>
    <t>Temporary</t>
  </si>
  <si>
    <t>Ofwat yellow 100%</t>
  </si>
  <si>
    <t>(R = 255, G = 184, B = 29)</t>
  </si>
  <si>
    <t>Ofwat green – 66%</t>
  </si>
  <si>
    <t>Outputs</t>
  </si>
  <si>
    <t>Ofwat green 66%</t>
  </si>
  <si>
    <t>(R = 152, G = 197, B = 97)</t>
  </si>
  <si>
    <t>Change log</t>
  </si>
  <si>
    <t xml:space="preserve">We published a previous version of this model in September 2025 (version 1). This version is an updated version (version 2). It reflects the changes below. </t>
  </si>
  <si>
    <t>Reference</t>
  </si>
  <si>
    <t>Sheet(s) in current model</t>
  </si>
  <si>
    <t>Description of change(s) made</t>
  </si>
  <si>
    <t>Model link(s)</t>
  </si>
  <si>
    <t>F_inputs, FD Inputs Pre Conversion, FD Inputs final</t>
  </si>
  <si>
    <t>Model updated to reflect CMA changes to ODI rates, risk protections and performance commitment levels as part of their PR24 Final determinations (March 2026)</t>
  </si>
  <si>
    <t>F_Inputs</t>
  </si>
  <si>
    <t>l</t>
  </si>
  <si>
    <t>Short code</t>
  </si>
  <si>
    <t>PCLs</t>
  </si>
  <si>
    <t>Commom or Bespoke</t>
  </si>
  <si>
    <t>FD- PCL Units</t>
  </si>
  <si>
    <t>Boncode - PCL</t>
  </si>
  <si>
    <t>Boncode - Deadband</t>
  </si>
  <si>
    <t xml:space="preserve">Boncode - ODI Rate - Outperformance </t>
  </si>
  <si>
    <t xml:space="preserve">Boncode - ODI Rate - underperformance </t>
  </si>
  <si>
    <t>ODI Rate - Enhanced</t>
  </si>
  <si>
    <t>Boncode - Enhanced Threshold</t>
  </si>
  <si>
    <t>Collars</t>
  </si>
  <si>
    <t>Caps</t>
  </si>
  <si>
    <t>Convert PCL</t>
  </si>
  <si>
    <t>PCL  Coversion (excl. WGHG/WWGHG)</t>
  </si>
  <si>
    <t>Convert Deadband</t>
  </si>
  <si>
    <t>Deadband Conversion (excl. WGHG/WWGHG)</t>
  </si>
  <si>
    <t xml:space="preserve"> Convert Enhanced Threshold</t>
  </si>
  <si>
    <t>Enhanced Threshold Conversion</t>
  </si>
  <si>
    <t>Price Control Allocation</t>
  </si>
  <si>
    <t>Direction of improvement (ODI Rate)</t>
  </si>
  <si>
    <t>COLLAR</t>
  </si>
  <si>
    <t>CAP</t>
  </si>
  <si>
    <t>DEADBAND (UNDER)</t>
  </si>
  <si>
    <t>DEADBAND (OVER)</t>
  </si>
  <si>
    <t>Enhanced ODI's</t>
  </si>
  <si>
    <t>Applicable for ASM</t>
  </si>
  <si>
    <t>Applicable for OAM</t>
  </si>
  <si>
    <t>WSI</t>
  </si>
  <si>
    <t>Water supply interruptions </t>
  </si>
  <si>
    <t>Common</t>
  </si>
  <si>
    <t>Average number of minutes lost per customer (hh:mm:ss)</t>
  </si>
  <si>
    <t>C_ODI_DD_WSI_PR24</t>
  </si>
  <si>
    <t>Y</t>
  </si>
  <si>
    <t>C_ET_DD_WSI_PR24</t>
  </si>
  <si>
    <t>C_ODIRISK_WSI_COLL_PR24_DD</t>
  </si>
  <si>
    <t>N</t>
  </si>
  <si>
    <t>W</t>
  </si>
  <si>
    <t>DOWN</t>
  </si>
  <si>
    <t>CRI</t>
  </si>
  <si>
    <t>Compliance risk index</t>
  </si>
  <si>
    <t>Index</t>
  </si>
  <si>
    <t>C_ODIRISK_CRI_DDBND_PR24_DD</t>
  </si>
  <si>
    <t>C_ODI_DD_CRI_PR24</t>
  </si>
  <si>
    <t>WQC</t>
  </si>
  <si>
    <t>Customer contacts about water quality  </t>
  </si>
  <si>
    <t>Number of contacts per 1,000 resident population</t>
  </si>
  <si>
    <t>C_ODIRISK_WQC_DDBND_PR24_DD</t>
  </si>
  <si>
    <t>C_ODI_DD_WQC_PR24</t>
  </si>
  <si>
    <t>BIO</t>
  </si>
  <si>
    <t>Biodiversity </t>
  </si>
  <si>
    <t>Total biodiversity units for area of land served (per 100km2)</t>
  </si>
  <si>
    <t>C_ODI_DD_BIO_PR24</t>
  </si>
  <si>
    <t>C_ODIRISK_BIO_COLL_PR24_DD</t>
  </si>
  <si>
    <t>C_ODIRISK_BIO_CAP_PR24_DD</t>
  </si>
  <si>
    <t>W/WW</t>
  </si>
  <si>
    <t>UP</t>
  </si>
  <si>
    <t>SPL</t>
  </si>
  <si>
    <t>Serious pollution incidents </t>
  </si>
  <si>
    <t>Number of serious pollution incidents</t>
  </si>
  <si>
    <t>C_ODIRISK_SPL_DDBND_PR24_DD</t>
  </si>
  <si>
    <t>C_ODI_DD_SPL_PR24</t>
  </si>
  <si>
    <t>DPC</t>
  </si>
  <si>
    <t>Discharge permit compliance  </t>
  </si>
  <si>
    <t>Percentage compliance</t>
  </si>
  <si>
    <t>C_ODIRISK_DPC_DDBND_PR24_DD</t>
  </si>
  <si>
    <t>C_ODI_DD_DPC_PR24</t>
  </si>
  <si>
    <t>MRP</t>
  </si>
  <si>
    <t>Repairs to burst mains</t>
  </si>
  <si>
    <t>Repairs to burst mains per 1,000km of mains length</t>
  </si>
  <si>
    <t>C_ODIRISK_MRP_DDBND_PR24_DD</t>
  </si>
  <si>
    <t>C_ODI_DD_MRP_PR24</t>
  </si>
  <si>
    <t>C_ODIRISK_MRP_COLL_PR24_DD</t>
  </si>
  <si>
    <t>C_ODIRISK_MRP_CAP_PR24_DD</t>
  </si>
  <si>
    <t>UNO</t>
  </si>
  <si>
    <t>Unplanned outage </t>
  </si>
  <si>
    <t>Unplanned outage - %</t>
  </si>
  <si>
    <t>C_ODI_DD_UNO_PR24</t>
  </si>
  <si>
    <t>C_ODIRISK_UNO_COLL_PR24_DD</t>
  </si>
  <si>
    <t>C_ODIRISK_UNO_CAP_PR24_DD</t>
  </si>
  <si>
    <t>OGW</t>
  </si>
  <si>
    <t>Operational greenhouse gas emissions (water)</t>
  </si>
  <si>
    <t>% reduction from 2024-25 baseline</t>
  </si>
  <si>
    <t>C_OUT4_04_PR24_OFWAT</t>
  </si>
  <si>
    <t>C_ODIRISK_OGW_DDBND_PR24_DD</t>
  </si>
  <si>
    <t>C_ODI_DD_GHG_PR24</t>
  </si>
  <si>
    <t>C_ODIRISK_OGW_COLL_PR24_DD</t>
  </si>
  <si>
    <t>C_ODIRISK_OGW_CAP_PR24_DD</t>
  </si>
  <si>
    <t>WW</t>
  </si>
  <si>
    <t>POL</t>
  </si>
  <si>
    <t>Total pollution incidents  </t>
  </si>
  <si>
    <t>Total pollution incidents per 10,000 km of sewer length</t>
  </si>
  <si>
    <t>C_ODI_DD_POL_PR24</t>
  </si>
  <si>
    <t>C_ODIRISK_POL_COLL_PR24_DD</t>
  </si>
  <si>
    <t>OGWW</t>
  </si>
  <si>
    <t>Operational greenhouse gas emissions (wastewater)</t>
  </si>
  <si>
    <t>C_OUT5_04_PR24_OFWAT</t>
  </si>
  <si>
    <t>C_ODIRISK_OGWW_DDBND_PR24_DD</t>
  </si>
  <si>
    <t>C_ODI_DD_GHG_WW_PR24</t>
  </si>
  <si>
    <t>C_ODIRISK_OGWW_COLL_PR24_DD</t>
  </si>
  <si>
    <t>C_ODIRISK_OGWW_CAP_PR24_DD</t>
  </si>
  <si>
    <t>BWQ</t>
  </si>
  <si>
    <t>Bathing water quality  </t>
  </si>
  <si>
    <t>Bathing water quality (%)</t>
  </si>
  <si>
    <t>C_ODIRISK_BWQ_DDBND_PR24_DD</t>
  </si>
  <si>
    <t>C_ODI_DD_BWQ_PR24</t>
  </si>
  <si>
    <t>C_ODIRISK_BWQ_COLL_PR24_DD</t>
  </si>
  <si>
    <t>C_ODIRISK_BWQ_CAP_PR24_DD</t>
  </si>
  <si>
    <t>RWQ</t>
  </si>
  <si>
    <t>River water quality (phosphorus) </t>
  </si>
  <si>
    <t>Reduction in phosphorus as a percentage of load discharged from treatment works in 2020</t>
  </si>
  <si>
    <t>C_ODI_DD_RWQ_PR24</t>
  </si>
  <si>
    <t>-</t>
  </si>
  <si>
    <t>SOF</t>
  </si>
  <si>
    <t>Storm overflows  </t>
  </si>
  <si>
    <t>Average number of spills per overflow - assuming 100% monitoring (number)</t>
  </si>
  <si>
    <t>C_ODI_DD_SOF_PR24</t>
  </si>
  <si>
    <t>C_ODIRISK_SOF_COLL_PR24_DD</t>
  </si>
  <si>
    <t>C_ODIRISK_SOF_CAP_PR24_DD</t>
  </si>
  <si>
    <t>ISF</t>
  </si>
  <si>
    <t>Internal sewer flooding  </t>
  </si>
  <si>
    <t>Number of internal sewer flooding incidents per 10,000 sewer connections</t>
  </si>
  <si>
    <t>C_ODI_DD_ISF_PR24</t>
  </si>
  <si>
    <t>C_ET_DD_ISF_PR24</t>
  </si>
  <si>
    <t>C_ODIRISK_ISF_COLL_PR24_DD</t>
  </si>
  <si>
    <t>ESF</t>
  </si>
  <si>
    <t>External sewer flooding  </t>
  </si>
  <si>
    <t>Number of external sewer flooding incidents per 10,000 sewer connections</t>
  </si>
  <si>
    <t>C_ODI_DD_ESF_PR24</t>
  </si>
  <si>
    <t>C_ET_DD_ESF_PR24</t>
  </si>
  <si>
    <t>C_ODIRISK_ESF_COLL_PR24_DD</t>
  </si>
  <si>
    <t>C_ODIRISK_ESF_CAP_PR24_DD</t>
  </si>
  <si>
    <t>SCO</t>
  </si>
  <si>
    <t>Sewer collapses </t>
  </si>
  <si>
    <t>Number of sewer collapses per 1,000 km of all sewers</t>
  </si>
  <si>
    <t>C_ODI_DD_SCO_PR24</t>
  </si>
  <si>
    <t>C_ODIRISK_SCO_COLL_PR24_DD</t>
  </si>
  <si>
    <t>C_ODIRISK_SCO_CAP_PR24_DD</t>
  </si>
  <si>
    <t>C-MeX</t>
  </si>
  <si>
    <t>Customer services measure of experience</t>
  </si>
  <si>
    <t>Number</t>
  </si>
  <si>
    <t xml:space="preserve">UP </t>
  </si>
  <si>
    <t>D-MeX</t>
  </si>
  <si>
    <t>Developer service measure of experience</t>
  </si>
  <si>
    <t>LEA</t>
  </si>
  <si>
    <t>Leakage  </t>
  </si>
  <si>
    <t>3-year annual average leakage</t>
  </si>
  <si>
    <t>C_OUT4_05_B_PR24_OFWAT</t>
  </si>
  <si>
    <t>C_ODI_DD_LEA_PR24</t>
  </si>
  <si>
    <t>C_ET_DD_LEA_PR24</t>
  </si>
  <si>
    <t>C_ODIRISK_LEA_CAP_PR24_DD</t>
  </si>
  <si>
    <t>PCC</t>
  </si>
  <si>
    <t>Per capita consumption  </t>
  </si>
  <si>
    <t>3-year annual average per capita consumption</t>
  </si>
  <si>
    <t>C_OUT4_08_C_PR24_OFWAT</t>
  </si>
  <si>
    <t>C_ODI_DD_PCC_PR24</t>
  </si>
  <si>
    <t>C_ET_DD_PCC_PR24</t>
  </si>
  <si>
    <t>C_ODIRISK_PCC_COLL_PR24_DD</t>
  </si>
  <si>
    <t>C_ODIRISK_PCC_CAP_PR24_DD</t>
  </si>
  <si>
    <t>NHH</t>
  </si>
  <si>
    <t>Business demand  (company level)</t>
  </si>
  <si>
    <t>3-year annual average business demand</t>
  </si>
  <si>
    <t>C_OUT4_11_C_PR24_OFWAT</t>
  </si>
  <si>
    <t>C_ODI_DD_NHH_PR24</t>
  </si>
  <si>
    <t>C_ODIRISK_NHH_COLL_PR24_DD</t>
  </si>
  <si>
    <t>C_ODIRISK_NHH_CAP_PR24_DD</t>
  </si>
  <si>
    <t>BCEW</t>
  </si>
  <si>
    <t xml:space="preserve">Business customer experience in Wales </t>
  </si>
  <si>
    <t>Numerical score</t>
  </si>
  <si>
    <t>OUT7_034SOR_OFW_PR24</t>
  </si>
  <si>
    <t>C_ODIRISK_BCEW_COLL_PR24_DD</t>
  </si>
  <si>
    <t>C_ODIRISK_BCEW_CAP_PR24_DD</t>
  </si>
  <si>
    <t>LPR</t>
  </si>
  <si>
    <t>Average times properties experience low pressure - Bespoke</t>
  </si>
  <si>
    <t>Bespoke</t>
  </si>
  <si>
    <t>Average time of low pressure experienced per property (hh:mm:ss)</t>
  </si>
  <si>
    <t>C_PCL_LPR_PR24</t>
  </si>
  <si>
    <t>C_ODIRATE_LPR_PR24</t>
  </si>
  <si>
    <t>C_ODIRISK_LPR_COLL_PR24</t>
  </si>
  <si>
    <t>LCC</t>
  </si>
  <si>
    <t>Lower carbon concrete assets - Bespoke</t>
  </si>
  <si>
    <t>Percentage reduction from baseline (cumulative)</t>
  </si>
  <si>
    <t>C_PCL_LCC_PR24</t>
  </si>
  <si>
    <t>C_ODIRISK_LCC_DDBND_PR24</t>
  </si>
  <si>
    <t>C_ODIRATE_LCC_OUT_PR24</t>
  </si>
  <si>
    <t>C_ODIRATE_LCC_UNDER_PR24</t>
  </si>
  <si>
    <t>C_ODIRISK_LCC_COLL_PR24</t>
  </si>
  <si>
    <t>C_ODIRISK_LCC_CAP_PR24</t>
  </si>
  <si>
    <t>Wonderful Windermere - Bespoke</t>
  </si>
  <si>
    <t>Kg of phosphorus equivalents reduction (cumulative)</t>
  </si>
  <si>
    <t>C_PCL_WW_PR24</t>
  </si>
  <si>
    <t>C_ODIRATE_WW_PR24</t>
  </si>
  <si>
    <t>C_ODIRISK_WW_COLL_PR24</t>
  </si>
  <si>
    <t>C_ODIRISK_WW_CAP_PR24</t>
  </si>
  <si>
    <t>CC</t>
  </si>
  <si>
    <t>Capital carbon - Bespoke</t>
  </si>
  <si>
    <t>C_PCL_CC_PR24</t>
  </si>
  <si>
    <t>C_ODIRISK_CC_DDBND_PR24</t>
  </si>
  <si>
    <t>C_ODIRATE_CC_OUT_PR24</t>
  </si>
  <si>
    <t>C_ODIRATE_CC_UNDER_PR24</t>
  </si>
  <si>
    <t>C_ODIRISK_CC_COLL_PR24</t>
  </si>
  <si>
    <t>C_ODIRISK_CC_CAP_PR24</t>
  </si>
  <si>
    <t>SWC</t>
  </si>
  <si>
    <t>Street works collaboration - Bespoke</t>
  </si>
  <si>
    <t>Number of projects complete</t>
  </si>
  <si>
    <t>C_PCL_SWC_PR24</t>
  </si>
  <si>
    <t>C_ODIRATE_SWC_PR24</t>
  </si>
  <si>
    <t>C_ODIRISK_SWC_CAP_PR24</t>
  </si>
  <si>
    <t>EGG</t>
  </si>
  <si>
    <t>Embodied greenhouse gas emissions - Bespoke</t>
  </si>
  <si>
    <t>C_PCL_EGG_PR24</t>
  </si>
  <si>
    <t>C_ODIRISK_EGG_DDBND_PR24</t>
  </si>
  <si>
    <t>C_ODIRATE_EGG_OUT_PR24</t>
  </si>
  <si>
    <t>C_ODIRATE_EGG_UNDER_PR24</t>
  </si>
  <si>
    <t>C_ODIRISK_EGG_COLL_PR24</t>
  </si>
  <si>
    <t>C_ODIRISK_EGG_CAP_PR24</t>
  </si>
  <si>
    <t>Lists</t>
  </si>
  <si>
    <t>Fountain name</t>
  </si>
  <si>
    <t>Name</t>
  </si>
  <si>
    <t>Acronym</t>
  </si>
  <si>
    <t>WaSC or Woc</t>
  </si>
  <si>
    <t>Select company</t>
  </si>
  <si>
    <t>XXX</t>
  </si>
  <si>
    <t>Affinity Water</t>
  </si>
  <si>
    <t>AFW</t>
  </si>
  <si>
    <t>WoC</t>
  </si>
  <si>
    <t>Common and Bespoke PCs applied</t>
  </si>
  <si>
    <t>Anglian Water Services</t>
  </si>
  <si>
    <t>Anglian Water</t>
  </si>
  <si>
    <t>ANH</t>
  </si>
  <si>
    <t>WaSC</t>
  </si>
  <si>
    <t>Bristol Water plc</t>
  </si>
  <si>
    <t>Bristol Water</t>
  </si>
  <si>
    <t>BRL</t>
  </si>
  <si>
    <t>Common PCs applied</t>
  </si>
  <si>
    <t>Dwr Cymru Cyfyngedig (Welsh)</t>
  </si>
  <si>
    <t>Dŵr Cymru</t>
  </si>
  <si>
    <t>WSH</t>
  </si>
  <si>
    <t>Hafren Dyfrdwy Cyfyngedig</t>
  </si>
  <si>
    <t>Hafren Dyfrdwy</t>
  </si>
  <si>
    <t>HDD</t>
  </si>
  <si>
    <t>Northumbrian Water Ltd</t>
  </si>
  <si>
    <t>Northumbrian Water</t>
  </si>
  <si>
    <t>NES</t>
  </si>
  <si>
    <t>Portsmouth Water Ltd</t>
  </si>
  <si>
    <t>Portsmouth Water</t>
  </si>
  <si>
    <t>PRT</t>
  </si>
  <si>
    <t>Severn Trent Water Ltd (England)</t>
  </si>
  <si>
    <t>Severn Trent Water</t>
  </si>
  <si>
    <t>SVE</t>
  </si>
  <si>
    <t>South East Water Ltd</t>
  </si>
  <si>
    <t>South East Water</t>
  </si>
  <si>
    <t>SEW</t>
  </si>
  <si>
    <t>South Staffordshire Cambridge</t>
  </si>
  <si>
    <t>South Staffordshire Water</t>
  </si>
  <si>
    <t>SSC</t>
  </si>
  <si>
    <t>South West Water (including Bournemouth)</t>
  </si>
  <si>
    <t>South West Water</t>
  </si>
  <si>
    <t>SWB</t>
  </si>
  <si>
    <t>Southern Water Services Ltd</t>
  </si>
  <si>
    <t>Southern Water</t>
  </si>
  <si>
    <t>SRN</t>
  </si>
  <si>
    <t>Sutton &amp; East Surrey Water Ltd</t>
  </si>
  <si>
    <t>SES Water</t>
  </si>
  <si>
    <t>SES</t>
  </si>
  <si>
    <t>Thames Water Utilities Ltd</t>
  </si>
  <si>
    <t>Thames Water</t>
  </si>
  <si>
    <t>TMS</t>
  </si>
  <si>
    <t>United Utilities Water Plc</t>
  </si>
  <si>
    <t>United Utilities</t>
  </si>
  <si>
    <t>UUW</t>
  </si>
  <si>
    <t>Wessex Water Services Ltd</t>
  </si>
  <si>
    <t>Wessex Water</t>
  </si>
  <si>
    <t>WSX</t>
  </si>
  <si>
    <t>Yorkshire Water Services Ltd</t>
  </si>
  <si>
    <t>Yorkshire Water</t>
  </si>
  <si>
    <t>YKY</t>
  </si>
  <si>
    <t>South West Water(including Bournemouth and Bristol)</t>
  </si>
  <si>
    <t>South West Bournemouth</t>
  </si>
  <si>
    <t>SBB</t>
  </si>
  <si>
    <t>Bazalgette Tunnel Ltd (Tideway)</t>
  </si>
  <si>
    <t>BTL</t>
  </si>
  <si>
    <t>NNE</t>
  </si>
  <si>
    <t>Essex &amp; Suffolk Water</t>
  </si>
  <si>
    <t>ESK</t>
  </si>
  <si>
    <t>South Staffordshire Water Plc</t>
  </si>
  <si>
    <t>SST</t>
  </si>
  <si>
    <t>Cambridge Water Company Plc</t>
  </si>
  <si>
    <t>CAM</t>
  </si>
  <si>
    <t>PCL</t>
  </si>
  <si>
    <t>Boncode</t>
  </si>
  <si>
    <t>C_OUT4_01_PR24_OFWAT</t>
  </si>
  <si>
    <t>C_QEBW0183_PR24_OFWAT</t>
  </si>
  <si>
    <t>C_OUT4_02_PR24_OFWAT</t>
  </si>
  <si>
    <t>C_OUT5_01_PR24_OFWAT</t>
  </si>
  <si>
    <t>C_OUT5_02_PR24_OFWAT</t>
  </si>
  <si>
    <t>C_OUT4_20_PR24_OFWAT</t>
  </si>
  <si>
    <t>C_OUT5_04_G_PR24_OFWAT</t>
  </si>
  <si>
    <t>C_OUT4_04_H_PR24_OFWAT</t>
  </si>
  <si>
    <t>C_OUT4_05_PR24_OFWAT</t>
  </si>
  <si>
    <t>C_OUT4_08_PR24_OFWAT</t>
  </si>
  <si>
    <t>C_OUT4_11_PR24_OFWAT</t>
  </si>
  <si>
    <t>C_OUT5_05_PR24_OFWAT</t>
  </si>
  <si>
    <t>C_OUT4_18_PR24_OFWAT</t>
  </si>
  <si>
    <t>C_OUT4_19_PR24_OFWAT</t>
  </si>
  <si>
    <t>C_OUT5_08_PR24_OFWAT</t>
  </si>
  <si>
    <t>C_OUT5_09_PR24_OFWAT</t>
  </si>
  <si>
    <t>C_OUT5_10_F_PR24_OFWAT</t>
  </si>
  <si>
    <t>C_OUT4_16_PR24_OFWAT</t>
  </si>
  <si>
    <t>C_OUT4_17_PR24_OFWAT</t>
  </si>
  <si>
    <t>C_OUT5_11_PR24_OFWAT</t>
  </si>
  <si>
    <t>BCEW_PCL_PR24</t>
  </si>
  <si>
    <t>Run on 02 Apr 2026 15:21</t>
  </si>
  <si>
    <t>Item description</t>
  </si>
  <si>
    <t>Unit</t>
  </si>
  <si>
    <t>Model</t>
  </si>
  <si>
    <t>Constant</t>
  </si>
  <si>
    <t>2023-24</t>
  </si>
  <si>
    <t>2024-25</t>
  </si>
  <si>
    <t>2025-26</t>
  </si>
  <si>
    <t>2026-27</t>
  </si>
  <si>
    <t>2027-28</t>
  </si>
  <si>
    <t>2028-29</t>
  </si>
  <si>
    <t>2029-30</t>
  </si>
  <si>
    <t>UI</t>
  </si>
  <si>
    <t>Average number of minutes lost per property</t>
  </si>
  <si>
    <t>Time</t>
  </si>
  <si>
    <t>Price Review 2024</t>
  </si>
  <si>
    <t/>
  </si>
  <si>
    <t>Enhanced threshold for the water supply interruptions PC</t>
  </si>
  <si>
    <t>minutes</t>
  </si>
  <si>
    <t>Draft determination ODI rate per average number of minutes lost per household</t>
  </si>
  <si>
    <t>£</t>
  </si>
  <si>
    <t>PR24 Risk Protections for Common Performance Commitments - Payment Collar as % RoRE for Water Supply Interruptions</t>
  </si>
  <si>
    <t>%</t>
  </si>
  <si>
    <t>Compliance Risk Index (CRI)</t>
  </si>
  <si>
    <t>Numerical Score</t>
  </si>
  <si>
    <t>PR24 Risk Protections for Common Performance Commitments - Performance Deadband for Compliance Risk Index</t>
  </si>
  <si>
    <t>Draft determination ODI rate per numerical CRI score</t>
  </si>
  <si>
    <t>PR24 Risk Protections for Common Outperformance Commitments - Outperformance Deadband for Water Quality Contacts</t>
  </si>
  <si>
    <t>Draft determination ODI rate per number of consumer contacts per 1,000 population</t>
  </si>
  <si>
    <t>Biodiversity units</t>
  </si>
  <si>
    <t>Draft determination ODI rate per biodiversity units per 100km2 of land in the company's area</t>
  </si>
  <si>
    <t>PR24 Risk Protections for Common Performance Commitments - Payment Collar as % RoRE for Biodiversity</t>
  </si>
  <si>
    <t>PR24 Risk Protections for Common Performance Commitments - Payment Cap as % RoRE for Biodiversity</t>
  </si>
  <si>
    <t>PR24 Risk Protections for Common Underperformance Commitments - Underperformance Deadband for Serious Pollution Incidents</t>
  </si>
  <si>
    <t>Draft determination ODI rate per number of serious pollution incidents</t>
  </si>
  <si>
    <t>PR24 Risk Protections for Common Underperformance Commitments - Underperformance Deadband for Discharge Permit Compliance</t>
  </si>
  <si>
    <t>Draft determination ODI rate per percent of compliance score</t>
  </si>
  <si>
    <t>Mains repairs per 1,000km</t>
  </si>
  <si>
    <t>PR24 Risk Protections for Common Underperformance Commitments - Underperformance Deadband for Mains Repairs</t>
  </si>
  <si>
    <t>Draft determination ODI rate per number of repairs per 1000km of mains</t>
  </si>
  <si>
    <t>PR24 Risk Protections for Common Performance Commitments - Payment Collar as % Water RoRE for Mains Repairs</t>
  </si>
  <si>
    <t>PR24 Risk Protections for Common Performance Commitments - Payment Cap as % Water RoRE for Mains Repairs</t>
  </si>
  <si>
    <t>OUT7_035SUR_OFW_PR24</t>
  </si>
  <si>
    <t>Measure of experience incentives - C-MeX underperformance ODI rate_Ofwat_FD</t>
  </si>
  <si>
    <t>OUT7_035SOR_OFW_PR24</t>
  </si>
  <si>
    <t>Measure of experience incentives - C-MeX outperformance ODI rate_Ofwat_FD</t>
  </si>
  <si>
    <t>C_PR24OC34_COLLAR</t>
  </si>
  <si>
    <t>C-MeX collar % RoRE</t>
  </si>
  <si>
    <t>C_PR24OC34_CAP</t>
  </si>
  <si>
    <t>C-MeX cap % RoRE</t>
  </si>
  <si>
    <t>OUT7_036SUR_OFW_PR24</t>
  </si>
  <si>
    <t>Measure of experience incentives - D-MeX underperformance ODI rate_Ofwat_FD</t>
  </si>
  <si>
    <t>OUT7_036SOR_OFW_PR24</t>
  </si>
  <si>
    <t>Measure of experience incentives - D-MeX outperformance ODI rate_Ofwat_FD</t>
  </si>
  <si>
    <t>C_PR24OC35_COLLAR</t>
  </si>
  <si>
    <t>D-MeX collar % RoRE</t>
  </si>
  <si>
    <t>C_PR24OC35_CAP</t>
  </si>
  <si>
    <t>D-MeX cap % RoRE</t>
  </si>
  <si>
    <t>Tonnes CO2e</t>
  </si>
  <si>
    <t>Tonnes</t>
  </si>
  <si>
    <t>PR24 Risk Protections for Common Outperformance Commitments - Outperformance Deadband for Operational Greenhouse Gas Emissions (Wastewater)</t>
  </si>
  <si>
    <t>Draft determination ODI rate per tonnes CO2e reduction (Wastewater)</t>
  </si>
  <si>
    <t>PR24 Risk Protections for Common Performance Commitments - Payment Collar as % Wastewater RoRE for Operational GHG emissions (waste)</t>
  </si>
  <si>
    <t>PR24 Risk Protections for Common Performance Commitments - Payment Cap as % Wastewater RoRE for Operational GHG emissions (waste)</t>
  </si>
  <si>
    <t>Draft determination ODI rate per number of pollution incidents per 10,000 km of the wastewater network</t>
  </si>
  <si>
    <t>PR24 Risk Protections for Common Performance Commitments - Payment Collar as % Wastewater RoRE for Total Pollution Incidents</t>
  </si>
  <si>
    <t>Bathing water quality</t>
  </si>
  <si>
    <t>PR24 Risk Protections for Common Outperformance Commitments - Outperformance Deadband for Bathing Water Quality</t>
  </si>
  <si>
    <t>Draft determination ODI rate per percent of average bathing water quality percentage score</t>
  </si>
  <si>
    <t>PR24 Risk Protections for Common Performance Commitments - Payment Collar as % Wastewater RoRE for Bathing water quality</t>
  </si>
  <si>
    <t>PR24 Risk Protections for Common Performance Commitments - Payment Cap as % Wastewater RoRE for Bathing water quality</t>
  </si>
  <si>
    <t>Draft determination ODI rate per kilogram reduction in phosphorous</t>
  </si>
  <si>
    <t>C_ODIRISK_RWQ_COLL_PR24_DD</t>
  </si>
  <si>
    <t>PR24 Risk Protections for Common Performance Commitments - Payment Collar as % Wastewater RoRE for River water quality</t>
  </si>
  <si>
    <t>C_ODIRISK_RWQ_CAP_PR24_DD</t>
  </si>
  <si>
    <t>PR24 Risk Protections for Common Performance Commitments - Payment Cap as % Wastewater RoRE for River water quality</t>
  </si>
  <si>
    <t>Storm overflows - average spills per overflow - assuming 100% monitoring</t>
  </si>
  <si>
    <t>C_OUT5_10_D_PR24_OFWAT</t>
  </si>
  <si>
    <t>Uptime</t>
  </si>
  <si>
    <t>Draft determination ODI rate per average number of spills per storm overflow</t>
  </si>
  <si>
    <t>PR24 Risk Protections for Common Performance Commitments - Payment Collar as % Wastewater RoRE for Storm overflows</t>
  </si>
  <si>
    <t>PR24 Risk Protections for Common Performance Commitments - Payment Cap as % Wastewater RoRE for Storm overflows</t>
  </si>
  <si>
    <t>Enhanced threshold for the internal sewer flooding PC</t>
  </si>
  <si>
    <t>nr</t>
  </si>
  <si>
    <t>Draft determination ODI rate per number of incidents per 10,000 sewer connections</t>
  </si>
  <si>
    <t>PR24 Risk Protections for Common Performance Commitments - Payment Collar as % Wastewater RoRE for Internal Sewer Flooding</t>
  </si>
  <si>
    <t>Enhanced threshold for the external sewer flooding PC</t>
  </si>
  <si>
    <t>PR24 Risk Protections for Common Performance Commitments - Payment Collar as % Wastewater RoRE for External Sewer Flooding</t>
  </si>
  <si>
    <t>Draft determination ODI rate per number of collapses per 1000km of sewer network</t>
  </si>
  <si>
    <t>PR24 Risk Protections for Common Performance Commitments - Payment Collar as % Wastewater RoRE for Sewer collapses</t>
  </si>
  <si>
    <t>PR24 Risk Protections for Common Performance Commitments - Payment Cap as % Wastewater RoRE for Sewer collapses</t>
  </si>
  <si>
    <t>Reduction % from 2019-20 baseline</t>
  </si>
  <si>
    <t>Enhanced threshold for the leakage PC</t>
  </si>
  <si>
    <t>Draft determination ODI rate per litres/person/day (l/p/d) reduction</t>
  </si>
  <si>
    <t>PR24 Risk Protections for Common Performance Commitments - Payment Cap as % Water RoRE for Leakage</t>
  </si>
  <si>
    <t>C_OUT4_06_PR24_OFWAT</t>
  </si>
  <si>
    <t>C_ET_DD_LEA_1_PR24</t>
  </si>
  <si>
    <t>Enhanced threshold for the leakage PC (Region 1)</t>
  </si>
  <si>
    <t>C_ODI_DD_LEA_1_PR24</t>
  </si>
  <si>
    <t>Draft determination ODI rate per litres/person/day (l/p/d) reduction (region 1)</t>
  </si>
  <si>
    <t>C_ODIRISK_LEA_1_CAP_PR24_DD</t>
  </si>
  <si>
    <t>PR24 Risk Protections for Common Performance Commitments - Payment Cap as % RoRE for Leakage - Region 1</t>
  </si>
  <si>
    <t>C_OUT4_07_PR24_OFWAT</t>
  </si>
  <si>
    <t>C_ET_DD_LEA_2_PR24</t>
  </si>
  <si>
    <t>Enhanced threshold for the leakage PC (Region 2)</t>
  </si>
  <si>
    <t>C_ODI_DD_LEA_2_PR24</t>
  </si>
  <si>
    <t>Draft determination ODI rate per litres/person/day (l/p/d) reduction (region 2)</t>
  </si>
  <si>
    <t>C_ODIRISK_LEA_2_CAP_PR24_DD</t>
  </si>
  <si>
    <t>PR24 Risk Protections for Common Performance Commitments - Payment Cap as % RoRE for Leakage - Region 2</t>
  </si>
  <si>
    <t>Enhanced threshold for the PCC PC</t>
  </si>
  <si>
    <t>Draft determination ODI rate per megalitres per day (Ml/d) reduction</t>
  </si>
  <si>
    <t>PR24 Risk Protections for Common Performance Commitments - Payment Collar as % Water RoRE for Per Capita Consumption</t>
  </si>
  <si>
    <t>PR24 Risk Protections for Common Performance Commitments - Payment Cap as % Water RoRE for Per Capita Consumption</t>
  </si>
  <si>
    <t>C_OUT4_09_D_PR24_OFWAT</t>
  </si>
  <si>
    <t>C_ET_DD_PCC_1_PR24</t>
  </si>
  <si>
    <t>Enhanced threshold for the PCC PC (Region 1)</t>
  </si>
  <si>
    <t>C_ODI_DD_PCC_1_PR24</t>
  </si>
  <si>
    <t>Draft determination ODI rate per megalitres per day (Ml/d) reduction (region 1)</t>
  </si>
  <si>
    <t>C_ODIRISK_PCC_1_COLL_PR24_DD</t>
  </si>
  <si>
    <t>PR24 Risk Protections for Common Performance Commitments - Payment Collar as % RoRE for Per Capita Consumption - Region 1</t>
  </si>
  <si>
    <t>C_ODIRISK_PCC_1_CAP_PR24_DD</t>
  </si>
  <si>
    <t>PR24 Risk Protections for Common Performance Commitments - Payment Cap as % RoRE for Per Capita Consumption - Region 1</t>
  </si>
  <si>
    <t>C_OUT4_10_D_PR24_OFWAT</t>
  </si>
  <si>
    <t>C_ET_DD_PCC_2_PR24</t>
  </si>
  <si>
    <t>Enhanced threshold for the PCC PC (Region 2)</t>
  </si>
  <si>
    <t>C_ODI_DD_PCC_2_PR24</t>
  </si>
  <si>
    <t>Draft determination ODI rate per megalitres per day (Ml/d) reduction (region 2)</t>
  </si>
  <si>
    <t>C_ODIRISK_PCC_2_COLL_PR24_DD</t>
  </si>
  <si>
    <t>PR24 Risk Protections for Common Performance Commitments - Payment Collar as % RoRE for Per Capita Consumption - Region 2</t>
  </si>
  <si>
    <t>C_ODIRISK_PCC_2_CAP_PR24_DD</t>
  </si>
  <si>
    <t>PR24 Risk Protections for Common Performance Commitments - Payment Cap as % RoRE for Per Capita Consumption - Region 2</t>
  </si>
  <si>
    <t>PR24 Risk Protections for Common Performance Commitments - Payment Collar as % Water RoRE for Business demand</t>
  </si>
  <si>
    <t>PR24 Risk Protections for Common Performance Commitments - Payment Cap as % Water RoRE for Business demand</t>
  </si>
  <si>
    <t>C_OUT4_12_PR24_OFWAT</t>
  </si>
  <si>
    <t>C_ODI_DD_NHH_1_PR24</t>
  </si>
  <si>
    <t>C_ODIRISK_NHH_1_COLL_PR24_DD</t>
  </si>
  <si>
    <t>PR24 Risk Protections for Common Performance Commitments - Payment Collar as % RoRE for Business Demand - Region 1</t>
  </si>
  <si>
    <t>C_ODIRISK_NHH_1_CAP_PR24_DD</t>
  </si>
  <si>
    <t>PR24 Risk Protections for Common Performance Commitments - Payment Cap as % RoRE for Business Demand - Region 1</t>
  </si>
  <si>
    <t>C_OUT4_13_PR24_OFWAT</t>
  </si>
  <si>
    <t>C_ODI_DD_NHH_2_PR24</t>
  </si>
  <si>
    <t>C_ODIRISK_NHH_2_COLL_PR24_DD</t>
  </si>
  <si>
    <t>PR24 Risk Protections for Common Performance Commitments - Payment Collar as % RoRE for Business Demand - Region 2</t>
  </si>
  <si>
    <t>C_ODIRISK_NHH_2_CAP_PR24_DD</t>
  </si>
  <si>
    <t>PR24 Risk Protections for Common Performance Commitments - Payment Cap as % RoRE for Business Demand - Region 2</t>
  </si>
  <si>
    <t>Welsh companies only - Business customer experience in Wales PCL _Ofwat_DD</t>
  </si>
  <si>
    <t>Outcome performance - ODIs (financial) - Standard outperformance rate - Welsh companies only - Business customer experience in Wales (0-10) - Ofwat view</t>
  </si>
  <si>
    <t>OUT7_034SUR_OFW_PR24</t>
  </si>
  <si>
    <t>Outcome performance - ODIs (financial) - Standard underperformance rate - Welsh companies only - Business customer experience in Wales (0-10) - Ofwat view</t>
  </si>
  <si>
    <t>PR24 Risk Protections for Common Performance Commitments - Payment Cap as % Appointee RoRE for Business Customer Experience in Wales</t>
  </si>
  <si>
    <t>PR24 Risk Protections for Common Performance Commitments - Payment Collar as % Appointee RoRE for Business Customer Experience in Wales</t>
  </si>
  <si>
    <t>Performance Commitment Level for PR24 Bespoke Performance Comittment - Low Pressure</t>
  </si>
  <si>
    <t>Underperformance rate for PR24 Bespoke Performance Commitment - Low Pressure</t>
  </si>
  <si>
    <t>£m</t>
  </si>
  <si>
    <t>PR24 Risk Protections for Bespoke Performance Commitments - Payment Collar as % RoRE for Low Pressure</t>
  </si>
  <si>
    <t>Performance Commitment Level for PR24 Bespoke Performance Comittment - Lower Carbon Concrete Assets</t>
  </si>
  <si>
    <t>Performance deadband for PR24 Bespoke Performance Commitment - Lower Carbon Concrete Assets</t>
  </si>
  <si>
    <t>Underperformance rate for PR24 Bespoke Performance Commitment - Lower Carbon Concrete Assets</t>
  </si>
  <si>
    <t>Outperformance rate for PR24 Bespoke Performance Commitment - Lower Carbon Concrete Assets</t>
  </si>
  <si>
    <t>PR24 Risk Protections for Bespoke Performance Commitments - Payment Collar as % RoRE for Lower Carbon Concrete Assets</t>
  </si>
  <si>
    <t>PR24 Risk Protections for Bespoke Performance Commitments - Payment Cap as % RoRE for Lower Carbon Concrete Assets</t>
  </si>
  <si>
    <t>Performance Commitment Level for PR24 Bespoke Performance Comittment - Wonderful Windermere</t>
  </si>
  <si>
    <t>Kg</t>
  </si>
  <si>
    <t>Underperformance rate for PR24 Bespoke Performance Commitment - Wonderful Windermere</t>
  </si>
  <si>
    <t>PR24 Risk Protections for Bespoke Performance Commitments - Performance Collar in Kg for Wonderful Windermere</t>
  </si>
  <si>
    <t>PR24 Risk Protections for Bespoke Performance Commitments - Performance Cap in Kg for Wonderful Windermere</t>
  </si>
  <si>
    <t>Performance Commitment Level for PR24 Bespoke Performance Comittment - Capital Carbon</t>
  </si>
  <si>
    <t>Performance deadband for PR24 Bespoke Performance Commitment - Capital Carbon</t>
  </si>
  <si>
    <t>Underperformance rate for PR24 Bespoke Performance Commitment - Capital Carbon</t>
  </si>
  <si>
    <t>Outperformance rate for PR24 Bespoke Performance Commitment - Capital Carbon</t>
  </si>
  <si>
    <t>PR24 Risk Protections for Bespoke Performance Commitments - Payment Collar as % RoRE for Capital Carbon</t>
  </si>
  <si>
    <t>PR24 Risk Protections for Bespoke Performance Commitments - Payment Cap as % RoRE for Capital Carbon</t>
  </si>
  <si>
    <t>Performance Commitment Level for PR24 Bespoke Performance Comittment - Streetworks</t>
  </si>
  <si>
    <t>Outperformance rate for PR24 Bespoke Performance Commitment - Streetworks</t>
  </si>
  <si>
    <t>PR24 Risk Protections for Bespoke Performance Commitments - Payment Cap as % RoRE for Streetworks</t>
  </si>
  <si>
    <t>Performance Commitment Level for PR24 Bespoke Performance Comittment - Embodied Greenhouse Gas Emissions</t>
  </si>
  <si>
    <t>Underperformance rate for PR24 Bespoke Performance Commitment - Embodied Greenhouse Gas Emissions</t>
  </si>
  <si>
    <t>Outperformance rate for PR24 Bespoke Performance Commitment - Embodied Greenhouse Gas Emissions</t>
  </si>
  <si>
    <t>PR24 Risk Protections for Bespoke Performance Commitments - Payment Collar as % RoRE for Embodied Greenhouse Gas Emissions</t>
  </si>
  <si>
    <t>PR24 Risk Protections for Bespoke Performance Commitments - Payment Cap as % RoRE for Embodied Greenhouse Gas Emissions</t>
  </si>
  <si>
    <t>OUT4_01_PR24_OFWAT</t>
  </si>
  <si>
    <t>Average number of minutes lost per property - OFWAT view of company forecast</t>
  </si>
  <si>
    <t>BN2345A_PR24_OFWAT</t>
  </si>
  <si>
    <t>Total annual leakage - OFWAT view of company forecast</t>
  </si>
  <si>
    <t>Ml/d</t>
  </si>
  <si>
    <t>OUT4_08_B_PR24_OFWAT</t>
  </si>
  <si>
    <t>Annual per capita consumption - OFWAT view of company forecast</t>
  </si>
  <si>
    <t>l/p/d</t>
  </si>
  <si>
    <t>OUT4_16_PR24_OFWAT</t>
  </si>
  <si>
    <t>Mains repairs per 1,000km - OFWAT view of company forecast</t>
  </si>
  <si>
    <t>OUT5_01_PR24_OFWAT</t>
  </si>
  <si>
    <t>Number of internal sewer flooding incidents per 10,000 sewer connections - OFWAT view of company forecast</t>
  </si>
  <si>
    <t>OUT5_02_PR24_OFWAT</t>
  </si>
  <si>
    <t>Number of external sewer flooding incidents per 10,000 sewer connections - OFWAT view of company forecast</t>
  </si>
  <si>
    <t>OUT5_10_F_PR24_OFWAT</t>
  </si>
  <si>
    <t>Storm overflows - average spills per overflow - assuming 100% monitoring - OFWAT view of company outturn/forecast</t>
  </si>
  <si>
    <t>OUT5_05_PR24_OFWAT</t>
  </si>
  <si>
    <t>Total pollution incidents per 10,000 km of sewer length - OFWAT view of company forecast</t>
  </si>
  <si>
    <t>OUT5_11_PR24_OFWAT</t>
  </si>
  <si>
    <t>Number of sewer collapses per 1,000 km of all sewers - OFWAT view of company forecast</t>
  </si>
  <si>
    <t>OUT4_02_PR24_OFWAT</t>
  </si>
  <si>
    <t>Number of contacts per 1,000 resident population - OFWAT view of company forecast</t>
  </si>
  <si>
    <t>OUT4_20_PR24_OFWAT</t>
  </si>
  <si>
    <t>Total biodiversity units for area of land served (per 100km2) - OFWAT view of company forecast</t>
  </si>
  <si>
    <t>OUT5_08_PR24_OFWAT</t>
  </si>
  <si>
    <t>Bathing water quality - OFWAT view of company forecast</t>
  </si>
  <si>
    <t>OUT5_09_PR24_OFWAT</t>
  </si>
  <si>
    <t>Reduction in phosphorus as a percentage of load discharged from treatment works in 2020 - OFWAT view of company forecast</t>
  </si>
  <si>
    <t>OUT4_17_PR24_OFWAT</t>
  </si>
  <si>
    <t>Unplanned outage - percentage - OFWAT view of company forecast</t>
  </si>
  <si>
    <t>OUT4_04_PR24_OFWAT</t>
  </si>
  <si>
    <t>Tonnes CO2e - OFWAT view of company forecast</t>
  </si>
  <si>
    <t>OUT5_04_PR24_OFWAT</t>
  </si>
  <si>
    <t>OUT4_11_B_PR24_OFWAT</t>
  </si>
  <si>
    <t>Total business consumption - OFWAT view of company forecast</t>
  </si>
  <si>
    <t>OUT1_02_PR24_OFWAT</t>
  </si>
  <si>
    <t>Business customer experience in Wales (0-10) - OFWAT view of company forecast</t>
  </si>
  <si>
    <t>C_BN2345A_PR24_OFWAT</t>
  </si>
  <si>
    <t>Total annual leakage</t>
  </si>
  <si>
    <t>C_OUT4_08_B_PR24_OFWAT</t>
  </si>
  <si>
    <t>Annual per capita consumption</t>
  </si>
  <si>
    <t>Unplanned outage - percentage</t>
  </si>
  <si>
    <t>C_OUT4_11_B_PR24_OFWAT</t>
  </si>
  <si>
    <t>Total business consumption</t>
  </si>
  <si>
    <t>C_OUT4_01_D_PR24_OFWAT</t>
  </si>
  <si>
    <t>The total minutes lost for supply interruptions of &gt;= 3 hours - align with APR</t>
  </si>
  <si>
    <t>Minutes</t>
  </si>
  <si>
    <t>C_APR3F_06_PR24_OFWAT</t>
  </si>
  <si>
    <t>Total household consumption</t>
  </si>
  <si>
    <t>C_OUT4_16_C_PR24_OFWAT</t>
  </si>
  <si>
    <t>Mains repairs - total - actual</t>
  </si>
  <si>
    <t>C_OUT5_01_E_PR24_OFWAT</t>
  </si>
  <si>
    <t>Number of internal sewer flooding incidents</t>
  </si>
  <si>
    <t>C_OUT5_02_E_PR24_OFWAT</t>
  </si>
  <si>
    <t>Number of external sewer flooding incidents</t>
  </si>
  <si>
    <t>C_OUT5_10_B_PR24_OFWAT</t>
  </si>
  <si>
    <t>Total number of storm overflows</t>
  </si>
  <si>
    <t>C_OUT5_05_J_PR24_OFWAT</t>
  </si>
  <si>
    <t>Number of pollution incidents - category 1 -3 (wastewater)</t>
  </si>
  <si>
    <t>C_OUT5_11_A_PR24_OFWAT</t>
  </si>
  <si>
    <t>Sewer collapses</t>
  </si>
  <si>
    <t>C_OUT4_02_D_PR24_OFWAT</t>
  </si>
  <si>
    <t>Number of contacts - actual</t>
  </si>
  <si>
    <t>C_OUT4_20_B_PR24_OFWAT</t>
  </si>
  <si>
    <t>Total actual biodiversity units</t>
  </si>
  <si>
    <t>C_OUT5_08_H_PR24_OFWAT</t>
  </si>
  <si>
    <t>Number of 'excellent' bathing waters</t>
  </si>
  <si>
    <t>C_OUT5_09_H_PR24_OFWAT</t>
  </si>
  <si>
    <t>Reduction in phosphorus from 2020</t>
  </si>
  <si>
    <t>kg</t>
  </si>
  <si>
    <t>C_OUT4_17_B_PR24_OFWAT</t>
  </si>
  <si>
    <t>Unplanned outage - actual</t>
  </si>
  <si>
    <t>PR24 Risk Protections for Common Outperformance Commitments - Outperformance Deadband for Operational Greenhouse Gas Emissions (Water)</t>
  </si>
  <si>
    <t>Draft determination ODI rate per tonnes CO2e reduction</t>
  </si>
  <si>
    <t>PR24 Risk Protections for Common Performance Commitments - Payment Collar as % Water Wastewater RoRE for Operational GHG emissions (water)</t>
  </si>
  <si>
    <t>PR24 Risk Protections for Common Performance Commitments - Payment Cap as % Water Wastewater RoRE for Operational GHG emissions (water)</t>
  </si>
  <si>
    <t>Performance deadband for PR24 Bespoke Performance Commitment - Embodied Greenhouse Gas Emissions</t>
  </si>
  <si>
    <t>C_OUT5_10_A_PR24_OFWAT</t>
  </si>
  <si>
    <t>Total number of monitored spills</t>
  </si>
  <si>
    <t>Draft determination ODI rate per percent of peak week production capacity</t>
  </si>
  <si>
    <t>PR24 Risk Protections for Common Performance Commitments - Payment Collar as % Water RoRE for Unplanned Outage</t>
  </si>
  <si>
    <t>PR24 Risk Protections for Common Performance Commitments - Payment Cap as % Water RoRE for Unplanned Outage</t>
  </si>
  <si>
    <t>PR24 Risk Protections for Common Performance Commitments - Payment Cap as % Wastewater RoRE for External Sewer Flooding</t>
  </si>
  <si>
    <t>Percentage reduction in operational greenhouse gases (water) from 2024-25 baseline</t>
  </si>
  <si>
    <t>Percentage reduction in operational greenhouse gases (wastewater) from 2024-25 baseline</t>
  </si>
  <si>
    <t>3 - year average</t>
  </si>
  <si>
    <t>C_OUT4_06_B_PR24_OFWAT</t>
  </si>
  <si>
    <t>C_OUT4_07_B_PR24_OFWAT</t>
  </si>
  <si>
    <t>3- year average per capita consumption</t>
  </si>
  <si>
    <t>C_OUT4_09_C_PR24_OFWAT</t>
  </si>
  <si>
    <t>C_OUT4_10_C_PR24_OFWAT</t>
  </si>
  <si>
    <t>C_OUT4_12_C_PR24_OFWAT</t>
  </si>
  <si>
    <t>C_OUT4_13_C_PR24_OFWAT</t>
  </si>
  <si>
    <t>C_OUT4_08_A_PR24_OFWAT</t>
  </si>
  <si>
    <t>Baseline  (average from 2017-18 to 2019-20)</t>
  </si>
  <si>
    <t>C_OUT4_05_A_PR24_OFWAT</t>
  </si>
  <si>
    <t>C_PR24FM_PBI_106</t>
  </si>
  <si>
    <t>Pre 2020 RCV - real (WR)</t>
  </si>
  <si>
    <t>C_PR24FM_PBI_107</t>
  </si>
  <si>
    <t>Pre 2020 RCV - real (WN)</t>
  </si>
  <si>
    <t>C_PR24FM_PBI_108</t>
  </si>
  <si>
    <t>Pre 2020 RCV - real (WWN)</t>
  </si>
  <si>
    <t>C_PR24FM_PBI_109</t>
  </si>
  <si>
    <t>Pre 2020 RCV - real (BR)</t>
  </si>
  <si>
    <t>C_PR24FM_PBI_110</t>
  </si>
  <si>
    <t>Pre 2020 RCV - real (ADDN1)</t>
  </si>
  <si>
    <t>C_PR24FM_PBI_111</t>
  </si>
  <si>
    <t>Pre 2020 RCV - real (ADDN2)</t>
  </si>
  <si>
    <t>C_PR24FM_PBI_112</t>
  </si>
  <si>
    <t>2020-25 RCV - real (WR)</t>
  </si>
  <si>
    <t>C_PR24FM_PBI_113</t>
  </si>
  <si>
    <t>2020-25 RCV - real (WN)</t>
  </si>
  <si>
    <t>C_PR24FM_PBI_114</t>
  </si>
  <si>
    <t>2020-25 RCV - real (WWN)</t>
  </si>
  <si>
    <t>C_PR24FM_PBI_115</t>
  </si>
  <si>
    <t>2020-25 RCV - real (BR)</t>
  </si>
  <si>
    <t>C_PR24FM_PBI_116</t>
  </si>
  <si>
    <t>2020-25 RCV - real (ADDN1)</t>
  </si>
  <si>
    <t>C_PR24FM_PBI_117</t>
  </si>
  <si>
    <t>2020-25 RCV - real (ADDN2)</t>
  </si>
  <si>
    <t>C_PR24FM_PBI_118</t>
  </si>
  <si>
    <t>Post 2025 RCV - real (WR)</t>
  </si>
  <si>
    <t>C_PR24FM_PBI_119</t>
  </si>
  <si>
    <t>Post 2025 RCV - real (WN)</t>
  </si>
  <si>
    <t>C_PR24FM_PBI_120</t>
  </si>
  <si>
    <t>Post 2025 RCV - real (WWN)</t>
  </si>
  <si>
    <t>C_PR24FM_PBI_121</t>
  </si>
  <si>
    <t>Post 2025 RCV - real (BR)</t>
  </si>
  <si>
    <t>C_PR24FM_PBI_122</t>
  </si>
  <si>
    <t>Post 2025 RCV - real (ADDN1)</t>
  </si>
  <si>
    <t>C_PR24FM_PBI_123</t>
  </si>
  <si>
    <t>Post 2025 RCV - real (ADDN2)</t>
  </si>
  <si>
    <t>OUT7_001BIO_PR24</t>
  </si>
  <si>
    <t>Outcome performance - ODIs (financial) - Price control allocation - Bioresources - Common PCs - Water supply interruptions</t>
  </si>
  <si>
    <t>OUT7_002BIO_PR24</t>
  </si>
  <si>
    <t>Outcome performance - ODIs (financial) - Price control allocation - Bioresources - Common PCs - Compliance risk index (CRI)</t>
  </si>
  <si>
    <t>OUT7_003BIO_PR24</t>
  </si>
  <si>
    <t>Outcome performance - ODIs (financial) - Price control allocation - Bioresources - Common PCs - Customer contacts about water quality?</t>
  </si>
  <si>
    <t>OUT7_004BIO_PR24</t>
  </si>
  <si>
    <t>Outcome performance - ODIs (financial) - Price control allocation - Bioresources - Common PCs - Internal sewer flooding?</t>
  </si>
  <si>
    <t>OUT7_005BIO_PR24</t>
  </si>
  <si>
    <t>Outcome performance - ODIs (financial) - Price control allocation - Bioresources - Common PCs - External sewer flooding?</t>
  </si>
  <si>
    <t>OUT7_006BIO_PR24</t>
  </si>
  <si>
    <t>Outcome performance - ODIs (financial) - Price control allocation - Bioresources - Common PCs - Biodiversity</t>
  </si>
  <si>
    <t>OUT7_007BIO_PR24</t>
  </si>
  <si>
    <t>Outcome performance - ODIs (financial) - Price control allocation - Bioresources - Common PCs - Operational greenhouse gas emissions (water)</t>
  </si>
  <si>
    <t>OUT7_008BIO_PR24</t>
  </si>
  <si>
    <t>Outcome performance - ODIs (financial) - Price control allocation - Bioresources - Common PCs - Operational greenhouse gas emissions (wastewater)</t>
  </si>
  <si>
    <t>OUT7_009BIO_PR24</t>
  </si>
  <si>
    <t>Outcome performance - ODIs (financial) - Price control allocation - Bioresources - Common PCs - Leakage?</t>
  </si>
  <si>
    <t>OUT7_010BIO_PR24</t>
  </si>
  <si>
    <t>Outcome performance - ODIs (financial) - Price control allocation - Bioresources - Common PCs - Per capita consumption?</t>
  </si>
  <si>
    <t>OUT7_011BIO_PR24</t>
  </si>
  <si>
    <t>Outcome performance - ODIs (financial) - Price control allocation - Bioresources - Common PCs - Business demand?</t>
  </si>
  <si>
    <t>OUT7_012BIO_PR24</t>
  </si>
  <si>
    <t>Outcome performance - ODIs (financial) - Price control allocation - Bioresources - Common PCs - Total pollution incidents?</t>
  </si>
  <si>
    <t>OUT7_013BIO_PR24</t>
  </si>
  <si>
    <t>Outcome performance - ODIs (financial) - Price control allocation - Bioresources - Common PCs - Serious pollution incidents</t>
  </si>
  <si>
    <t>OUT7_014BIO_PR24</t>
  </si>
  <si>
    <t>Outcome performance - ODIs (financial) - Price control allocation - Bioresources - Common PCs - Discharge permit compliance?</t>
  </si>
  <si>
    <t>OUT7_015BIO_PR24</t>
  </si>
  <si>
    <t>Outcome performance - ODIs (financial) - Price control allocation - Bioresources - Common PCs - Bathing water quality</t>
  </si>
  <si>
    <t>OUT7_016BIO_PR24</t>
  </si>
  <si>
    <t>Outcome performance - ODIs (financial) - Price control allocation - Bioresources - Common PCs - River water quality?(phosphorus)</t>
  </si>
  <si>
    <t>OUT7_017BIO_PR24</t>
  </si>
  <si>
    <t>Outcome performance - ODIs (financial) - Price control allocation - Bioresources - Common PCs - Storm overflows?</t>
  </si>
  <si>
    <t>OUT7_018BIO_PR24</t>
  </si>
  <si>
    <t>Outcome performance - ODIs (financial) - Price control allocation - Bioresources - Common PCs - Mains repairs</t>
  </si>
  <si>
    <t>OUT7_019BIO_PR24</t>
  </si>
  <si>
    <t>Outcome performance - ODIs (financial) - Price control allocation - Bioresources - Common PCs - Unplanned outage</t>
  </si>
  <si>
    <t>OUT7_020BIO_PR24</t>
  </si>
  <si>
    <t>Outcome performance - ODIs (financial) - Price control allocation - Bioresources - Common PCs - Sewer collapses</t>
  </si>
  <si>
    <t>OUT7_001WNP_PR24</t>
  </si>
  <si>
    <t>Outcome performance - ODIs (financial) - Price control allocation - Water network plus - Common PCs - Water supply interruptions</t>
  </si>
  <si>
    <t>OUT7_002WNP_PR24</t>
  </si>
  <si>
    <t>Outcome performance - ODIs (financial) - Price control allocation - Water network plus - Common PCs - Compliance risk index (CRI)</t>
  </si>
  <si>
    <t>OUT7_003WNP_PR24</t>
  </si>
  <si>
    <t>Outcome performance - ODIs (financial) - Price control allocation - Water network plus - Common PCs - Customer contacts about water quality?</t>
  </si>
  <si>
    <t>OUT7_004WNP_PR24</t>
  </si>
  <si>
    <t>Outcome performance - ODIs (financial) - Price control allocation - Water network plus - Common PCs - Internal sewer flooding?</t>
  </si>
  <si>
    <t>OUT7_005WNP_PR24</t>
  </si>
  <si>
    <t>Outcome performance - ODIs (financial) - Price control allocation - Water network plus - Common PCs - External sewer flooding?</t>
  </si>
  <si>
    <t>OUT7_006WNP_PR24</t>
  </si>
  <si>
    <t>Outcome performance - ODIs (financial) - Price control allocation - Water network plus - Common PCs - Biodiversity</t>
  </si>
  <si>
    <t>OUT7_007WNP_PR24</t>
  </si>
  <si>
    <t>Outcome performance - ODIs (financial) - Price control allocation - Water network plus - Common PCs - Operational greenhouse gas emissions (water)</t>
  </si>
  <si>
    <t>OUT7_008WNP_PR24</t>
  </si>
  <si>
    <t>Outcome performance - ODIs (financial) - Price control allocation - Water network plus - Common PCs - Operational greenhouse gas emissions (wastewater)</t>
  </si>
  <si>
    <t>OUT7_009WNP_PR24</t>
  </si>
  <si>
    <t>Outcome performance - ODIs (financial) - Price control allocation - Water network plus - Common PCs - Leakage?</t>
  </si>
  <si>
    <t>OUT7_010WNP_PR24</t>
  </si>
  <si>
    <t>Outcome performance - ODIs (financial) - Price control allocation - Water network plus - Common PCs - Per capita consumption?</t>
  </si>
  <si>
    <t>OUT7_011WNP_PR24</t>
  </si>
  <si>
    <t>Outcome performance - ODIs (financial) - Price control allocation - Water network plus - Common PCs - Business demand?</t>
  </si>
  <si>
    <t>OUT7_012WNP_PR24</t>
  </si>
  <si>
    <t>Outcome performance - ODIs (financial) - Price control allocation - Water network plus - Common PCs - Total pollution incidents?</t>
  </si>
  <si>
    <t>OUT7_013WNP_PR24</t>
  </si>
  <si>
    <t>Outcome performance - ODIs (financial) - Price control allocation - Water network plus - Common PCs - Serious pollution incidents</t>
  </si>
  <si>
    <t>OUT7_014WNP_PR24</t>
  </si>
  <si>
    <t>Outcome performance - ODIs (financial) - Price control allocation - Water network plus - Common PCs - Discharge permit compliance?</t>
  </si>
  <si>
    <t>OUT7_015WNP_PR24</t>
  </si>
  <si>
    <t>Outcome performance - ODIs (financial) - Price control allocation - Water network plus - Common PCs - Bathing water quality</t>
  </si>
  <si>
    <t>OUT7_016WNP_PR24</t>
  </si>
  <si>
    <t>Outcome performance - ODIs (financial) - Price control allocation - Water network plus - Common PCs - River water quality?(phosphorus)</t>
  </si>
  <si>
    <t>OUT7_017WNP_PR24</t>
  </si>
  <si>
    <t>Outcome performance - ODIs (financial) - Price control allocation - Water network plus - Common PCs - Storm overflows?</t>
  </si>
  <si>
    <t>OUT7_018WNP_PR24</t>
  </si>
  <si>
    <t>Outcome performance - ODIs (financial) - Price control allocation - Water network plus - Common PCs - Mains repairs</t>
  </si>
  <si>
    <t>OUT7_019WNP_PR24</t>
  </si>
  <si>
    <t>Outcome performance - ODIs (financial) - Price control allocation - Water network plus - Common PCs - Unplanned outage</t>
  </si>
  <si>
    <t>OUT7_020WNP_PR24</t>
  </si>
  <si>
    <t>Outcome performance - ODIs (financial) - Price control allocation - Water network plus - Common PCs - Sewer collapses</t>
  </si>
  <si>
    <t>OUT7_001WR_PR24</t>
  </si>
  <si>
    <t>Outcome performance - ODIs (financial) - Price control allocation - Water resources - Common PCs - Water supply interruptions</t>
  </si>
  <si>
    <t>OUT7_002WR_PR24</t>
  </si>
  <si>
    <t>Outcome performance - ODIs (financial) - Price control allocation - Water resources - Common PCs - Compliance risk index (CRI)</t>
  </si>
  <si>
    <t>OUT7_003WR_PR24</t>
  </si>
  <si>
    <t>Outcome performance - ODIs (financial) - Price control allocation - Water resources - Common PCs - Customer contacts about water quality?</t>
  </si>
  <si>
    <t>OUT7_004WR_PR24</t>
  </si>
  <si>
    <t>Outcome performance - ODIs (financial) - Price control allocation - Water resources - Common PCs - Internal sewer flooding?</t>
  </si>
  <si>
    <t>OUT7_005WR_PR24</t>
  </si>
  <si>
    <t>Outcome performance - ODIs (financial) - Price control allocation - Water resources - Common PCs - External sewer flooding?</t>
  </si>
  <si>
    <t>OUT7_006WR_PR24</t>
  </si>
  <si>
    <t>Outcome performance - ODIs (financial) - Price control allocation - Water resources - Common PCs - Biodiversity</t>
  </si>
  <si>
    <t>OUT7_007WR_PR24</t>
  </si>
  <si>
    <t>Outcome performance - ODIs (financial) - Price control allocation - Water resources - Common PCs - Operational greenhouse gas emissions (water)</t>
  </si>
  <si>
    <t>OUT7_008WR_PR24</t>
  </si>
  <si>
    <t>Outcome performance - ODIs (financial) - Price control allocation - Water resources - Common PCs - Operational greenhouse gas emissions (wastewater)</t>
  </si>
  <si>
    <t>OUT7_009WR_PR24</t>
  </si>
  <si>
    <t>Outcome performance - ODIs (financial) - Price control allocation - Water resources - Common PCs - Leakage?</t>
  </si>
  <si>
    <t>OUT7_010WR_PR24</t>
  </si>
  <si>
    <t>Outcome performance - ODIs (financial) - Price control allocation - Water resources - Common PCs - Per capita consumption?</t>
  </si>
  <si>
    <t>OUT7_011WR_PR24</t>
  </si>
  <si>
    <t>Outcome performance - ODIs (financial) - Price control allocation - Water resources - Common PCs - Business demand?</t>
  </si>
  <si>
    <t>OUT7_012WR_PR24</t>
  </si>
  <si>
    <t>Outcome performance - ODIs (financial) - Price control allocation - Water resources - Common PCs - Total pollution incidents?</t>
  </si>
  <si>
    <t>OUT7_013WR_PR24</t>
  </si>
  <si>
    <t>Outcome performance - ODIs (financial) - Price control allocation - Water resources - Common PCs - Serious pollution incidents</t>
  </si>
  <si>
    <t>OUT7_014WR_PR24</t>
  </si>
  <si>
    <t>Outcome performance - ODIs (financial) - Price control allocation - Water resources - Common PCs - Discharge permit compliance?</t>
  </si>
  <si>
    <t>OUT7_015WR_PR24</t>
  </si>
  <si>
    <t>Outcome performance - ODIs (financial) - Price control allocation - Water resources - Common PCs - Bathing water quality</t>
  </si>
  <si>
    <t>OUT7_016WR_PR24</t>
  </si>
  <si>
    <t>Outcome performance - ODIs (financial) - Price control allocation - Water resources - Common PCs - River water quality?(phosphorus)</t>
  </si>
  <si>
    <t>OUT7_017WR_PR24</t>
  </si>
  <si>
    <t>Outcome performance - ODIs (financial) - Price control allocation - Water resources - Common PCs - Storm overflows?</t>
  </si>
  <si>
    <t>OUT7_018WR_PR24</t>
  </si>
  <si>
    <t>Outcome performance - ODIs (financial) - Price control allocation - Water resources - Common PCs - Mains repairs</t>
  </si>
  <si>
    <t>OUT7_019WR_PR24</t>
  </si>
  <si>
    <t>Outcome performance - ODIs (financial) - Price control allocation - Water resources - Common PCs - Unplanned outage</t>
  </si>
  <si>
    <t>OUT7_020WR_PR24</t>
  </si>
  <si>
    <t>Outcome performance - ODIs (financial) - Price control allocation - Water resources - Common PCs - Sewer collapses</t>
  </si>
  <si>
    <t>OUT7_001WWNP_PR24</t>
  </si>
  <si>
    <t>Outcome performance - ODIs (financial) - Price control allocation - Wastewater network plus - Common PCs - Water supply interruptions</t>
  </si>
  <si>
    <t>OUT7_002WWNP_PR24</t>
  </si>
  <si>
    <t>Outcome performance - ODIs (financial) - Price control allocation - Wastewater network plus - Common PCs - Compliance risk index (CRI)</t>
  </si>
  <si>
    <t>OUT7_003WWNP_PR24</t>
  </si>
  <si>
    <t>Outcome performance - ODIs (financial) - Price control allocation - Wastewater network plus - Common PCs - Customer contacts about water quality?</t>
  </si>
  <si>
    <t>OUT7_004WWNP_PR24</t>
  </si>
  <si>
    <t>Outcome performance - ODIs (financial) - Price control allocation - Wastewater network plus - Common PCs - Internal sewer flooding?</t>
  </si>
  <si>
    <t>OUT7_005WWNP_PR24</t>
  </si>
  <si>
    <t>Outcome performance - ODIs (financial) - Price control allocation - Wastewater network plus - Common PCs - External sewer flooding?</t>
  </si>
  <si>
    <t>OUT7_006WWNP_PR24</t>
  </si>
  <si>
    <t>Outcome performance - ODIs (financial) - Price control allocation - Wastewater network plus - Common PCs - Biodiversity</t>
  </si>
  <si>
    <t>OUT7_007WWNP_PR24</t>
  </si>
  <si>
    <t>Outcome performance - ODIs (financial) - Price control allocation - Wastewater network plus - Common PCs - Operational greenhouse gas emissions (water)</t>
  </si>
  <si>
    <t>OUT7_008WWNP_PR24</t>
  </si>
  <si>
    <t>Outcome performance - ODIs (financial) - Price control allocation - Wastewater network plus - Common PCs - Operational greenhouse gas emissions (wastewater)</t>
  </si>
  <si>
    <t>OUT7_009WWNP_PR24</t>
  </si>
  <si>
    <t>Outcome performance - ODIs (financial) - Price control allocation - Wastewater network plus - Common PCs - Leakage?</t>
  </si>
  <si>
    <t>OUT7_010WWNP_PR24</t>
  </si>
  <si>
    <t>Outcome performance - ODIs (financial) - Price control allocation - Wastewater network plus - Common PCs - Per capita consumption?</t>
  </si>
  <si>
    <t>OUT7_011WWNP_PR24</t>
  </si>
  <si>
    <t>Outcome performance - ODIs (financial) - Price control allocation - Wastewater network plus - Common PCs - Business demand?</t>
  </si>
  <si>
    <t>OUT7_012WWNP_PR24</t>
  </si>
  <si>
    <t>Outcome performance - ODIs (financial) - Price control allocation - Wastewater network plus - Common PCs - Total pollution incidents?</t>
  </si>
  <si>
    <t>OUT7_013WWNP_PR24</t>
  </si>
  <si>
    <t>Outcome performance - ODIs (financial) - Price control allocation - Wastewater network plus - Common PCs - Serious pollution incidents</t>
  </si>
  <si>
    <t>OUT7_014WWNP_PR24</t>
  </si>
  <si>
    <t>Outcome performance - ODIs (financial) - Price control allocation - Wastewater network plus - Common PCs - Discharge permit compliance?</t>
  </si>
  <si>
    <t>OUT7_015WWNP_PR24</t>
  </si>
  <si>
    <t>Outcome performance - ODIs (financial) - Price control allocation - Wastewater network plus - Common PCs - Bathing water quality</t>
  </si>
  <si>
    <t>OUT7_016WWNP_PR24</t>
  </si>
  <si>
    <t>Outcome performance - ODIs (financial) - Price control allocation - Wastewater network plus - Common PCs - River water quality?(phosphorus)</t>
  </si>
  <si>
    <t>OUT7_017WWNP_PR24</t>
  </si>
  <si>
    <t>Outcome performance - ODIs (financial) - Price control allocation - Wastewater network plus - Common PCs - Storm overflows?</t>
  </si>
  <si>
    <t>OUT7_018WWNP_PR24</t>
  </si>
  <si>
    <t>Outcome performance - ODIs (financial) - Price control allocation - Wastewater network plus - Common PCs - Mains repairs</t>
  </si>
  <si>
    <t>OUT7_019WWNP_PR24</t>
  </si>
  <si>
    <t>Outcome performance - ODIs (financial) - Price control allocation - Wastewater network plus - Common PCs - Unplanned outage</t>
  </si>
  <si>
    <t>OUT7_020WWNP_PR24</t>
  </si>
  <si>
    <t>Outcome performance - ODIs (financial) - Price control allocation - Wastewater network plus - Common PCs - Sewer collapses</t>
  </si>
  <si>
    <t>C_ODIRISK_WSI_DDBND_PR24_DD</t>
  </si>
  <si>
    <t>PR24 Risk Protections for Common Performance Commitments - Performance Deadband for Water Supply Interruptions</t>
  </si>
  <si>
    <t>C_ODI_021WNP_PR24</t>
  </si>
  <si>
    <t>PCA Inputs - Water Network Plus - Low Pressure</t>
  </si>
  <si>
    <t>C_ODI_023WNP_PR24</t>
  </si>
  <si>
    <t>PCA Inputs - Water Network Plus - Capital Carbon</t>
  </si>
  <si>
    <t>C_ODI_022WNP_PR24</t>
  </si>
  <si>
    <t>PCA Inputs - Water Network Plus - Low Carbon Concrete</t>
  </si>
  <si>
    <t>C_ODI_024WNP_PR24</t>
  </si>
  <si>
    <t>PCA Inputs - Water Network Plus - Embodided Greenhouse Gas</t>
  </si>
  <si>
    <t>C_ODI_025WNP_PR24</t>
  </si>
  <si>
    <t>PCA Inputs - Water Network Plus - Streetworks Collaboration</t>
  </si>
  <si>
    <t>C_ODI_026WNP_PR24</t>
  </si>
  <si>
    <t>PCA Inputs - Water Network Plus - Wonderful Windmere</t>
  </si>
  <si>
    <t>C_ODI_027WNP_PR24</t>
  </si>
  <si>
    <t>PCA Inputs - Water Network Plus - Business customer experience in Wales</t>
  </si>
  <si>
    <t>C_ODI_021WR_PR24</t>
  </si>
  <si>
    <t>PCA Inputs - Water Resources - Low Pressure</t>
  </si>
  <si>
    <t>C_ODI_022WR_PR24</t>
  </si>
  <si>
    <t>PCA Inputs - Water Resources - Low Carbon Concrete</t>
  </si>
  <si>
    <t>C_ODI_023WR_PR24</t>
  </si>
  <si>
    <t>PCA Inputs - Water Resources - Capital Carbon</t>
  </si>
  <si>
    <t>C_ODI_024WR_PR24</t>
  </si>
  <si>
    <t>PCA Inputs - Water Resources - Embodided Greenhouse Gas</t>
  </si>
  <si>
    <t>C_ODI_025WR_PR24</t>
  </si>
  <si>
    <t>PCA Inputs - Water Resources - Streetworks Collaboration</t>
  </si>
  <si>
    <t>C_ODI_026WR_PR24</t>
  </si>
  <si>
    <t>PCA Inputs - Water Resources - Wonderful Windmere</t>
  </si>
  <si>
    <t>C_ODI_027WR_PR24</t>
  </si>
  <si>
    <t>PCA Inputs - Water Resources - Business customer experience in Wales</t>
  </si>
  <si>
    <t>C_ODI_021BIO_PR24</t>
  </si>
  <si>
    <t>PCA Inputs - Bioresources - Low Pressure</t>
  </si>
  <si>
    <t>C_ODI_022BIO_PR24</t>
  </si>
  <si>
    <t>PCA Inputs - Bioresources - Low Carbon Concrete</t>
  </si>
  <si>
    <t>C_ODI_023BIO_PR24</t>
  </si>
  <si>
    <t>PCA Inputs - Bioresources - Capital Carbon</t>
  </si>
  <si>
    <t>C_ODI_024BIO_PR24</t>
  </si>
  <si>
    <t>PCA Inputs - Bioresources - Embodided Greenhouse Gas</t>
  </si>
  <si>
    <t>C_ODI_025BIO_PR24</t>
  </si>
  <si>
    <t>PCA Inputs - Bioresources - Streetworks Collaboration</t>
  </si>
  <si>
    <t>C_ODI_026BIO_PR24</t>
  </si>
  <si>
    <t>PCA Inputs - Bioresources - Wonderful Windmere</t>
  </si>
  <si>
    <t>C_ODI_027BIO_PR24</t>
  </si>
  <si>
    <t>PCA Inputs - Bioresources - Business customer experience in Wales</t>
  </si>
  <si>
    <t>C_ODI_021WWNP_PR24</t>
  </si>
  <si>
    <t>PCA Inputs - Wastewater Network Plus - Low Pressure</t>
  </si>
  <si>
    <t>C_ODI_022WWNP_PR24</t>
  </si>
  <si>
    <t>PCA Inputs - Wastewater Network Plus - Low Carbon Concrete</t>
  </si>
  <si>
    <t>C_ODI_023WWNP_PR24</t>
  </si>
  <si>
    <t>PCA Inputs - Wastewater Network Plus - Capital Carbon</t>
  </si>
  <si>
    <t>C_ODI_024WWNP_PR24</t>
  </si>
  <si>
    <t>PCA Inputs - Wastewater Network Plus - Embodided Greenhouse Gas</t>
  </si>
  <si>
    <t>C_ODI_025WWNP_PR24</t>
  </si>
  <si>
    <t>PCA Inputs - Wastewater Network Plus - Streetworks Collaboration</t>
  </si>
  <si>
    <t>C_ODI_026WWNP_PR24</t>
  </si>
  <si>
    <t>PCA Inputs - Wastewater Network Plus - Wonderful Windmere</t>
  </si>
  <si>
    <t>C_ODI_027WWNP_PR24</t>
  </si>
  <si>
    <t>PCA Inputs - Wastewater Network Plus - Business customer experience in Wales</t>
  </si>
  <si>
    <t>No input</t>
  </si>
  <si>
    <t>Where there is no input for an ODI element = 'No input'</t>
  </si>
  <si>
    <t>Performance Commitment</t>
  </si>
  <si>
    <t>Company</t>
  </si>
  <si>
    <t>Input type</t>
  </si>
  <si>
    <t xml:space="preserve">FD Boncode </t>
  </si>
  <si>
    <t>Item Unit</t>
  </si>
  <si>
    <t>COMMON PC PCLs</t>
  </si>
  <si>
    <t>`</t>
  </si>
  <si>
    <t xml:space="preserve">PCL </t>
  </si>
  <si>
    <t>EDM Uptime (%)</t>
  </si>
  <si>
    <t>Uptime (%)</t>
  </si>
  <si>
    <t xml:space="preserve">Common PC Deadbands </t>
  </si>
  <si>
    <t>DDBND</t>
  </si>
  <si>
    <t>Common PC ODI Rates</t>
  </si>
  <si>
    <t>ODI Rates</t>
  </si>
  <si>
    <t>Collar</t>
  </si>
  <si>
    <t>Cap</t>
  </si>
  <si>
    <t>k</t>
  </si>
  <si>
    <t>Common PC Enhanced Threshold</t>
  </si>
  <si>
    <t>Enhanced Threshold</t>
  </si>
  <si>
    <t>BESPOKE PCL</t>
  </si>
  <si>
    <t>Bespoke PCL</t>
  </si>
  <si>
    <t>BESPOKE DEADBAND</t>
  </si>
  <si>
    <t>Bespoke DDBND</t>
  </si>
  <si>
    <t>BESPOKE ODI Rates (Underperformance)</t>
  </si>
  <si>
    <t>Bespoke ODI Rates (Under)</t>
  </si>
  <si>
    <t>BESPOKE ODI Rates (Overperformance)</t>
  </si>
  <si>
    <t>Bespoke ODI Rates (Over)</t>
  </si>
  <si>
    <t>BESPOKE PC Collar</t>
  </si>
  <si>
    <t>Bespoke Collar</t>
  </si>
  <si>
    <t>BESPOKE PC Cap</t>
  </si>
  <si>
    <t xml:space="preserve">Bespoke </t>
  </si>
  <si>
    <t>PCL Conversion</t>
  </si>
  <si>
    <t>DEADBANDS</t>
  </si>
  <si>
    <t>DDBND Conversion</t>
  </si>
  <si>
    <t>COMMON PC ODI RATES</t>
  </si>
  <si>
    <t>ODI Rate Conversion (£ to £m)</t>
  </si>
  <si>
    <t>COMMON PC COLLAR</t>
  </si>
  <si>
    <t>COMMON PC CAP</t>
  </si>
  <si>
    <t>COMMON PC ENHANCED THRESHOLD</t>
  </si>
  <si>
    <t>Bespoke PCL Conversion</t>
  </si>
  <si>
    <t>BESPOKE DEADBANDS</t>
  </si>
  <si>
    <t>BESPOKE ODI RATES (UNDERPERFOMANCE)</t>
  </si>
  <si>
    <t>BESPOKE ODI RATES (OVERPERFOMANCE)</t>
  </si>
  <si>
    <t xml:space="preserve">BESPOKE PC COLLAR </t>
  </si>
  <si>
    <t xml:space="preserve">BESPOKE CAP </t>
  </si>
  <si>
    <t>Bespoke Cap</t>
  </si>
  <si>
    <t>End</t>
  </si>
  <si>
    <t>Measure</t>
  </si>
  <si>
    <t>Price Control Allocation (Water) - [We override BRL's value for BIO, SPL &amp; DPC to 100%]</t>
  </si>
  <si>
    <t>Water Network Plus</t>
  </si>
  <si>
    <t>Helper</t>
  </si>
  <si>
    <t>Boncode Reference (WNP)</t>
  </si>
  <si>
    <t>NWT</t>
  </si>
  <si>
    <t>Water Resources</t>
  </si>
  <si>
    <t>Boncode Reference (WR)</t>
  </si>
  <si>
    <t>Water PCA</t>
  </si>
  <si>
    <t>PCA Wastewater</t>
  </si>
  <si>
    <t>Price Control Allocation (Wastewater)</t>
  </si>
  <si>
    <t>Bespoke/ Measure of experience PCA (Wastewater) - [Manual input aligned to PC definitions]</t>
  </si>
  <si>
    <t>Bioresources</t>
  </si>
  <si>
    <t>Boncode Reference (BIO)</t>
  </si>
  <si>
    <t>Wastewater Network Plus</t>
  </si>
  <si>
    <t>Boncode Reference (WWNP)</t>
  </si>
  <si>
    <t>Wastewater PCA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</si>
</sst>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43" formatCode="_-* #,##0.00_-;\-* #,##0.00_-;_-* &quot;-&quot;??_-;_-@_-"/>
    <numFmt numFmtId="164" formatCode="_(* #,##0.00_);_(* \(#,##0.00\);_(* &quot;-&quot;??_);_(@_)"/>
    <numFmt numFmtId="165" formatCode="dd/mm/yyyy;@"/>
    <numFmt numFmtId="166" formatCode="#,##0_);\(#,##0\);&quot;-  &quot;;&quot; &quot;@&quot; &quot;"/>
    <numFmt numFmtId="167" formatCode="#,##0_);\(#,##0\);&quot;-  &quot;;&quot; &quot;@"/>
    <numFmt numFmtId="168" formatCode="dd\ mmm\ yy_);\(###0\);&quot;-  &quot;;&quot; &quot;@&quot; &quot;"/>
    <numFmt numFmtId="169" formatCode="#,##0.0000_);\(#,##0.0000\);&quot;-  &quot;;&quot; &quot;@&quot; &quot;"/>
    <numFmt numFmtId="170" formatCode="0.00%_);\-0.00%_);&quot;-  &quot;;&quot; &quot;@&quot; &quot;"/>
    <numFmt numFmtId="171" formatCode="dd\ mmm\ yyyy_);\(###0\);&quot;-  &quot;;&quot; &quot;@&quot; &quot;"/>
    <numFmt numFmtId="172" formatCode="###0_);\(###0\);&quot;-  &quot;;&quot; &quot;@&quot; &quot;"/>
    <numFmt numFmtId="173" formatCode="0.00%;\-0.00%_);&quot;-  &quot;;&quot; &quot;@&quot; &quot;"/>
    <numFmt numFmtId="174" formatCode="#,##0.0000;\(#,##0.0000\);&quot;-  &quot;;&quot; &quot;@&quot; &quot;"/>
    <numFmt numFmtId="175" formatCode="mmmm\ yyyy;@"/>
    <numFmt numFmtId="176" formatCode="#,##0.0_);\(#,##0.0\);&quot;-  &quot;;&quot; &quot;@&quot; &quot;"/>
    <numFmt numFmtId="177" formatCode="#,##0.00_);\(#,##0.00\);&quot;-  &quot;;&quot; &quot;@&quot; &quot;"/>
    <numFmt numFmtId="178" formatCode="&quot;£&quot;#,##0.00"/>
    <numFmt numFmtId="179" formatCode="#,##0.0"/>
    <numFmt numFmtId="180" formatCode="#,##0.000"/>
    <numFmt numFmtId="181" formatCode="#,##0.0000"/>
    <numFmt numFmtId="182" formatCode="[$-F400]h:mm:ss\ AM/PM"/>
    <numFmt numFmtId="183" formatCode="0.0%"/>
    <numFmt numFmtId="184" formatCode="0.00000"/>
    <numFmt numFmtId="185" formatCode="0.000000"/>
    <numFmt numFmtId="186" formatCode="0.000"/>
    <numFmt numFmtId="187" formatCode="0.0000000"/>
    <numFmt numFmtId="188" formatCode="dd\ mmm\ yy_);;&quot;-  &quot;;&quot; &quot;@&quot; &quot;"/>
    <numFmt numFmtId="189" formatCode="0.0"/>
    <numFmt numFmtId="190" formatCode="#,##0.000000"/>
  </numFmts>
  <fonts count="90">
    <font>
      <sz val="8"/>
      <color theme="1"/>
      <name val="Tahoma"/>
      <family val="2"/>
    </font>
    <font>
      <sz val="11"/>
      <color theme="1"/>
      <name val="Arial"/>
      <family val="2"/>
    </font>
    <font>
      <sz val="11"/>
      <color theme="1"/>
      <name val="Arial"/>
      <family val="2"/>
    </font>
    <font>
      <sz val="10"/>
      <name val="Calibri"/>
      <family val="2"/>
    </font>
    <font>
      <sz val="10"/>
      <name val="Arial"/>
      <family val="2"/>
    </font>
    <font>
      <sz val="11"/>
      <color theme="1"/>
      <name val="Arial"/>
      <family val="2"/>
    </font>
    <font>
      <sz val="10"/>
      <color theme="1"/>
      <name val="Calibri"/>
      <family val="2"/>
    </font>
    <font>
      <u/>
      <sz val="11"/>
      <color theme="10"/>
      <name val="Arial"/>
      <family val="2"/>
    </font>
    <font>
      <u/>
      <sz val="8"/>
      <color theme="10"/>
      <name val="Tahoma"/>
      <family val="2"/>
    </font>
    <font>
      <sz val="10"/>
      <color rgb="FF000000"/>
      <name val="Calibri"/>
      <family val="2"/>
    </font>
    <font>
      <sz val="10"/>
      <color theme="1"/>
      <name val="Calibri"/>
      <family val="2"/>
      <scheme val="minor"/>
    </font>
    <font>
      <sz val="11"/>
      <color theme="1"/>
      <name val="Calibri"/>
      <family val="2"/>
      <scheme val="minor"/>
    </font>
    <font>
      <b/>
      <sz val="10"/>
      <color theme="0"/>
      <name val="Calibri"/>
      <family val="2"/>
    </font>
    <font>
      <sz val="11"/>
      <color rgb="FFFF0000"/>
      <name val="Arial"/>
      <family val="2"/>
    </font>
    <font>
      <sz val="10"/>
      <name val="Calibri"/>
      <family val="2"/>
      <scheme val="minor"/>
    </font>
    <font>
      <b/>
      <sz val="10"/>
      <name val="Calibri"/>
      <family val="2"/>
      <scheme val="minor"/>
    </font>
    <font>
      <sz val="10"/>
      <color rgb="FF0071CE"/>
      <name val="Calibri"/>
      <family val="2"/>
    </font>
    <font>
      <sz val="10"/>
      <color rgb="FF000000"/>
      <name val="Calibri"/>
      <family val="2"/>
      <scheme val="minor"/>
    </font>
    <font>
      <sz val="10"/>
      <color rgb="FFD60037"/>
      <name val="Calibri"/>
      <family val="2"/>
    </font>
    <font>
      <b/>
      <sz val="12"/>
      <name val="Calibri"/>
      <family val="2"/>
      <scheme val="minor"/>
    </font>
    <font>
      <u/>
      <sz val="10"/>
      <name val="Calibri"/>
      <family val="2"/>
      <scheme val="minor"/>
    </font>
    <font>
      <b/>
      <sz val="10"/>
      <name val="Calibri"/>
      <family val="2"/>
    </font>
    <font>
      <sz val="24"/>
      <color theme="0"/>
      <name val="Calibri"/>
      <family val="2"/>
      <scheme val="minor"/>
    </font>
    <font>
      <sz val="12"/>
      <color rgb="FF003595"/>
      <name val="Calibri"/>
      <family val="2"/>
    </font>
    <font>
      <sz val="10"/>
      <color theme="0"/>
      <name val="Calibri"/>
      <family val="2"/>
    </font>
    <font>
      <b/>
      <sz val="14"/>
      <name val="Calibri"/>
      <family val="2"/>
    </font>
    <font>
      <sz val="16"/>
      <color rgb="FF003595"/>
      <name val="Calibri"/>
      <family val="2"/>
    </font>
    <font>
      <sz val="24"/>
      <color rgb="FFFFFFFF"/>
      <name val="Calibri"/>
      <family val="2"/>
    </font>
    <font>
      <sz val="8"/>
      <color theme="1"/>
      <name val="Calibri"/>
      <family val="2"/>
      <scheme val="minor"/>
    </font>
    <font>
      <u/>
      <sz val="10"/>
      <name val="Calibri"/>
      <family val="2"/>
    </font>
    <font>
      <sz val="18"/>
      <name val="Calibri"/>
      <family val="2"/>
    </font>
    <font>
      <u/>
      <sz val="12"/>
      <color rgb="FF003595"/>
      <name val="Calibri"/>
      <family val="2"/>
    </font>
    <font>
      <sz val="24"/>
      <color theme="0"/>
      <name val="Calibri"/>
      <family val="2"/>
    </font>
    <font>
      <sz val="18"/>
      <name val="Calibri"/>
      <family val="2"/>
      <scheme val="minor"/>
    </font>
    <font>
      <sz val="9"/>
      <color rgb="FF000000"/>
      <name val="Calibri"/>
      <family val="2"/>
    </font>
    <font>
      <b/>
      <sz val="10"/>
      <color rgb="FFFF0000"/>
      <name val="Calibri"/>
      <family val="2"/>
    </font>
    <font>
      <u/>
      <sz val="11"/>
      <color theme="10"/>
      <name val="Calibri"/>
      <family val="2"/>
    </font>
    <font>
      <u/>
      <sz val="10"/>
      <color rgb="FF003595"/>
      <name val="Calibri"/>
      <family val="2"/>
    </font>
    <font>
      <sz val="10"/>
      <color rgb="FFFFFFFF"/>
      <name val="Calibri"/>
      <family val="2"/>
    </font>
    <font>
      <sz val="10"/>
      <color rgb="FF006938"/>
      <name val="Calibri"/>
      <family val="2"/>
    </font>
    <font>
      <b/>
      <sz val="18"/>
      <name val="Calibri"/>
      <family val="2"/>
    </font>
    <font>
      <sz val="8"/>
      <color theme="1"/>
      <name val="Tahoma"/>
      <family val="2"/>
    </font>
    <font>
      <sz val="11"/>
      <color theme="1"/>
      <name val="Krub"/>
    </font>
    <font>
      <sz val="10"/>
      <color rgb="FF003595"/>
      <name val="Krub"/>
    </font>
    <font>
      <sz val="9"/>
      <name val="Krub"/>
    </font>
    <font>
      <sz val="10"/>
      <color rgb="FF003595"/>
      <name val="Krub SemiBold"/>
    </font>
    <font>
      <sz val="15"/>
      <color theme="0"/>
      <name val="Franklin Gothic Demi"/>
      <family val="2"/>
    </font>
    <font>
      <b/>
      <sz val="15"/>
      <color theme="0"/>
      <name val="Krub"/>
    </font>
    <font>
      <sz val="10"/>
      <color theme="1"/>
      <name val="Krub"/>
    </font>
    <font>
      <sz val="10"/>
      <color theme="1"/>
      <name val="Arial"/>
      <family val="2"/>
    </font>
    <font>
      <sz val="9"/>
      <color rgb="FF003595"/>
      <name val="Krub SemiBold"/>
    </font>
    <font>
      <b/>
      <u/>
      <sz val="11"/>
      <name val="Calibri"/>
      <family val="2"/>
    </font>
    <font>
      <b/>
      <sz val="11"/>
      <name val="Calibri"/>
      <family val="2"/>
    </font>
    <font>
      <b/>
      <sz val="14"/>
      <color theme="0"/>
      <name val="Arial"/>
      <family val="2"/>
    </font>
    <font>
      <b/>
      <sz val="10"/>
      <name val="Arial"/>
      <family val="2"/>
    </font>
    <font>
      <sz val="11"/>
      <color theme="4" tint="0.39997558519241921"/>
      <name val="Arial"/>
      <family val="2"/>
    </font>
    <font>
      <b/>
      <sz val="11"/>
      <color theme="1"/>
      <name val="Arial"/>
      <family val="2"/>
    </font>
    <font>
      <i/>
      <sz val="11"/>
      <color theme="4" tint="0.39997558519241921"/>
      <name val="Arial"/>
      <family val="2"/>
    </font>
    <font>
      <b/>
      <sz val="12"/>
      <name val="Arial"/>
      <family val="2"/>
    </font>
    <font>
      <sz val="11"/>
      <color rgb="FFFFFFFF"/>
      <name val="Arial"/>
      <family val="2"/>
    </font>
    <font>
      <sz val="11"/>
      <color rgb="FF3F3F76"/>
      <name val="Arial"/>
      <family val="2"/>
    </font>
    <font>
      <b/>
      <sz val="11"/>
      <color rgb="FF4B4B4B"/>
      <name val="Arial"/>
      <family val="2"/>
    </font>
    <font>
      <sz val="24"/>
      <color theme="5"/>
      <name val="Calibri"/>
      <family val="2"/>
      <scheme val="minor"/>
    </font>
    <font>
      <b/>
      <sz val="10"/>
      <color theme="1"/>
      <name val="Calibri"/>
      <family val="2"/>
      <scheme val="minor"/>
    </font>
    <font>
      <sz val="10"/>
      <color theme="5"/>
      <name val="Calibri"/>
      <family val="2"/>
      <scheme val="minor"/>
    </font>
    <font>
      <b/>
      <sz val="10"/>
      <color theme="5"/>
      <name val="Calibri"/>
      <family val="2"/>
      <scheme val="minor"/>
    </font>
    <font>
      <sz val="10"/>
      <color theme="2" tint="-9.9978637043366805E-2"/>
      <name val="Calibri"/>
      <family val="2"/>
      <scheme val="minor"/>
    </font>
    <font>
      <sz val="10"/>
      <color theme="4"/>
      <name val="Calibri"/>
      <family val="2"/>
      <scheme val="minor"/>
    </font>
    <font>
      <sz val="10"/>
      <color rgb="FFFFFFFF"/>
      <name val="Calibri"/>
      <family val="2"/>
      <scheme val="minor"/>
    </font>
    <font>
      <b/>
      <sz val="10"/>
      <color rgb="FF242424"/>
      <name val="Calibri"/>
      <family val="2"/>
      <scheme val="minor"/>
    </font>
    <font>
      <b/>
      <sz val="10"/>
      <color theme="0"/>
      <name val="Calibri"/>
      <family val="2"/>
      <scheme val="minor"/>
    </font>
    <font>
      <sz val="11"/>
      <color theme="0"/>
      <name val="Calibri"/>
      <family val="2"/>
      <scheme val="minor"/>
    </font>
    <font>
      <sz val="11"/>
      <color theme="4" tint="0.39997558519241921"/>
      <name val="Calibri"/>
      <family val="2"/>
      <scheme val="minor"/>
    </font>
    <font>
      <b/>
      <sz val="14"/>
      <name val="Calibri"/>
      <family val="2"/>
      <scheme val="minor"/>
    </font>
    <font>
      <b/>
      <sz val="10"/>
      <color rgb="FFED0000"/>
      <name val="Calibri"/>
      <family val="2"/>
      <scheme val="minor"/>
    </font>
    <font>
      <b/>
      <sz val="11"/>
      <color theme="1"/>
      <name val="Calibri"/>
      <family val="2"/>
      <scheme val="minor"/>
    </font>
    <font>
      <b/>
      <sz val="11"/>
      <name val="Calibri"/>
      <family val="2"/>
      <scheme val="minor"/>
    </font>
    <font>
      <i/>
      <sz val="11"/>
      <color theme="4" tint="0.39997558519241921"/>
      <name val="Calibri"/>
      <family val="2"/>
      <scheme val="minor"/>
    </font>
    <font>
      <b/>
      <sz val="10"/>
      <color theme="1"/>
      <name val="Arial"/>
      <family val="2"/>
    </font>
    <font>
      <sz val="10"/>
      <color rgb="FF000000"/>
      <name val="Arial"/>
      <family val="2"/>
    </font>
    <font>
      <sz val="10"/>
      <color theme="2" tint="-9.9978637043366805E-2"/>
      <name val="Arial"/>
      <family val="2"/>
    </font>
    <font>
      <sz val="10"/>
      <color rgb="FFFF0000"/>
      <name val="Calibri"/>
      <family val="2"/>
      <scheme val="minor"/>
    </font>
    <font>
      <b/>
      <sz val="10"/>
      <name val="Calibri"/>
      <family val="2"/>
    </font>
    <font>
      <sz val="10"/>
      <color rgb="FF003595"/>
      <name val="Calibri"/>
      <family val="2"/>
    </font>
    <font>
      <sz val="10"/>
      <color theme="1"/>
      <name val="Calibri"/>
      <family val="2"/>
    </font>
    <font>
      <sz val="11"/>
      <color theme="1"/>
      <name val="Arial"/>
      <family val="2"/>
    </font>
    <font>
      <sz val="10"/>
      <color rgb="FF0078C9"/>
      <name val="Franklin Gothic Demi"/>
      <family val="2"/>
    </font>
    <font>
      <u/>
      <sz val="10"/>
      <name val="Arial"/>
      <family val="2"/>
    </font>
    <font>
      <sz val="10"/>
      <name val="Calibri"/>
      <family val="2"/>
      <scheme val="minor"/>
    </font>
    <font>
      <sz val="11"/>
      <color indexed="8"/>
      <name val="Calibri"/>
      <family val="2"/>
      <scheme val="minor"/>
    </font>
  </fonts>
  <fills count="33">
    <fill>
      <patternFill patternType="none"/>
    </fill>
    <fill>
      <patternFill patternType="gray125"/>
    </fill>
    <fill>
      <patternFill patternType="solid">
        <fgColor rgb="FFFFDB8E"/>
        <bgColor indexed="64"/>
      </patternFill>
    </fill>
    <fill>
      <patternFill patternType="solid">
        <fgColor rgb="FF94368D"/>
        <bgColor indexed="64"/>
      </patternFill>
    </fill>
    <fill>
      <patternFill patternType="solid">
        <fgColor rgb="FFDCECF5"/>
        <bgColor indexed="64"/>
      </patternFill>
    </fill>
    <fill>
      <patternFill patternType="solid">
        <fgColor theme="0" tint="-0.14996795556505021"/>
        <bgColor indexed="64"/>
      </patternFill>
    </fill>
    <fill>
      <patternFill patternType="solid">
        <fgColor rgb="FF003595"/>
        <bgColor indexed="64"/>
      </patternFill>
    </fill>
    <fill>
      <patternFill patternType="solid">
        <fgColor theme="3" tint="0.89999084444715716"/>
        <bgColor indexed="64"/>
      </patternFill>
    </fill>
    <fill>
      <patternFill patternType="solid">
        <fgColor rgb="FF003595"/>
        <bgColor rgb="FF000000"/>
      </patternFill>
    </fill>
    <fill>
      <patternFill patternType="solid">
        <fgColor rgb="FFFFFF00"/>
        <bgColor indexed="64"/>
      </patternFill>
    </fill>
    <fill>
      <patternFill patternType="solid">
        <fgColor rgb="FFCCCCCE"/>
        <bgColor rgb="FF000000"/>
      </patternFill>
    </fill>
    <fill>
      <patternFill patternType="solid">
        <fgColor rgb="FF98C561"/>
        <bgColor rgb="FF000000"/>
      </patternFill>
    </fill>
    <fill>
      <patternFill patternType="solid">
        <fgColor rgb="FFFFDB8E"/>
        <bgColor rgb="FF000000"/>
      </patternFill>
    </fill>
    <fill>
      <patternFill patternType="solid">
        <fgColor rgb="FFFFB81D"/>
        <bgColor rgb="FF000000"/>
      </patternFill>
    </fill>
    <fill>
      <patternFill patternType="solid">
        <fgColor rgb="FF94368D"/>
        <bgColor rgb="FF000000"/>
      </patternFill>
    </fill>
    <fill>
      <patternFill patternType="solid">
        <fgColor rgb="FFDCECF5"/>
        <bgColor rgb="FF000000"/>
      </patternFill>
    </fill>
    <fill>
      <patternFill patternType="solid">
        <fgColor rgb="FFE2E768"/>
        <bgColor rgb="FF000000"/>
      </patternFill>
    </fill>
    <fill>
      <patternFill patternType="solid">
        <fgColor rgb="FFB9D9EC"/>
        <bgColor rgb="FF000000"/>
      </patternFill>
    </fill>
    <fill>
      <patternFill patternType="solid">
        <fgColor rgb="FF62A70F"/>
        <bgColor rgb="FF000000"/>
      </patternFill>
    </fill>
    <fill>
      <patternFill patternType="solid">
        <fgColor rgb="FF57A1DF"/>
        <bgColor rgb="FF000000"/>
      </patternFill>
    </fill>
    <fill>
      <patternFill patternType="solid">
        <fgColor rgb="FFB97BB4"/>
        <bgColor rgb="FF000000"/>
      </patternFill>
    </fill>
    <fill>
      <patternFill patternType="solid">
        <fgColor rgb="FFFFCC99"/>
      </patternFill>
    </fill>
    <fill>
      <patternFill patternType="solid">
        <fgColor theme="8" tint="0.79998168889431442"/>
        <bgColor indexed="64"/>
      </patternFill>
    </fill>
    <fill>
      <patternFill patternType="solid">
        <fgColor theme="0"/>
        <bgColor indexed="64"/>
      </patternFill>
    </fill>
    <fill>
      <patternFill patternType="solid">
        <fgColor rgb="FF003479"/>
        <bgColor indexed="64"/>
      </patternFill>
    </fill>
    <fill>
      <patternFill patternType="solid">
        <fgColor rgb="FFFFFF00"/>
      </patternFill>
    </fill>
    <fill>
      <patternFill patternType="solid">
        <fgColor rgb="FFFFFFE0"/>
      </patternFill>
    </fill>
    <fill>
      <patternFill patternType="solid">
        <fgColor theme="3" tint="0.89999084444715716"/>
        <bgColor rgb="FF000000"/>
      </patternFill>
    </fill>
    <fill>
      <patternFill patternType="solid">
        <fgColor theme="2"/>
        <bgColor indexed="64"/>
      </patternFill>
    </fill>
    <fill>
      <patternFill patternType="solid">
        <fgColor theme="0" tint="-0.249977111117893"/>
        <bgColor indexed="64"/>
      </patternFill>
    </fill>
    <fill>
      <patternFill patternType="solid">
        <fgColor rgb="FF003479"/>
        <bgColor rgb="FF000000"/>
      </patternFill>
    </fill>
    <fill>
      <patternFill patternType="solid">
        <fgColor rgb="FFFF0000"/>
        <bgColor rgb="FF000000"/>
      </patternFill>
    </fill>
    <fill>
      <patternFill patternType="solid">
        <fgColor rgb="FFBFDDF1"/>
        <bgColor indexed="64"/>
      </patternFill>
    </fill>
  </fills>
  <borders count="11">
    <border>
      <left/>
      <right/>
      <top/>
      <bottom/>
      <diagonal/>
    </border>
    <border>
      <left style="thin">
        <color theme="0" tint="-0.24991607409894101"/>
      </left>
      <right/>
      <top style="thin">
        <color theme="0" tint="-0.24991607409894101"/>
      </top>
      <bottom style="thin">
        <color theme="0" tint="-0.24991607409894101"/>
      </bottom>
      <diagonal/>
    </border>
    <border>
      <left style="thin">
        <color theme="0" tint="-0.24988555558946501"/>
      </left>
      <right/>
      <top style="thin">
        <color theme="0" tint="-0.24988555558946501"/>
      </top>
      <bottom style="thin">
        <color theme="0" tint="-0.24988555558946501"/>
      </bottom>
      <diagonal/>
    </border>
    <border>
      <left style="thin">
        <color theme="0" tint="-0.24985503707998902"/>
      </left>
      <right/>
      <top style="thin">
        <color theme="0" tint="-0.24985503707998902"/>
      </top>
      <bottom style="thin">
        <color theme="0" tint="-0.24985503707998902"/>
      </bottom>
      <diagonal/>
    </border>
    <border>
      <left style="thin">
        <color theme="0" tint="-0.24982451857051302"/>
      </left>
      <right/>
      <top style="thin">
        <color theme="0" tint="-0.24982451857051302"/>
      </top>
      <bottom style="thin">
        <color theme="0" tint="-0.24982451857051302"/>
      </bottom>
      <diagonal/>
    </border>
    <border>
      <left style="thin">
        <color rgb="FF003595"/>
      </left>
      <right style="thin">
        <color rgb="FF003595"/>
      </right>
      <top style="thin">
        <color rgb="FF003595"/>
      </top>
      <bottom style="thin">
        <color rgb="FF003595"/>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indexed="64"/>
      </left>
      <right/>
      <top style="thin">
        <color indexed="64"/>
      </top>
      <bottom style="thin">
        <color indexed="64"/>
      </bottom>
      <diagonal/>
    </border>
    <border>
      <left/>
      <right style="thin">
        <color indexed="64"/>
      </right>
      <top/>
      <bottom/>
      <diagonal/>
    </border>
    <border>
      <left/>
      <right/>
      <top/>
      <bottom style="thin">
        <color indexed="64"/>
      </bottom>
      <diagonal/>
    </border>
  </borders>
  <cellStyleXfs count="282">
    <xf numFmtId="0" fontId="0" fillId="0" borderId="0" applyFont="0" applyFill="0" applyBorder="0" applyProtection="0">
      <alignment vertical="top"/>
    </xf>
    <xf numFmtId="166" fontId="3" fillId="0" borderId="0" applyBorder="0">
      <alignment vertical="top"/>
    </xf>
    <xf numFmtId="170" fontId="3" fillId="0" borderId="0" applyBorder="0">
      <alignment vertical="top"/>
    </xf>
    <xf numFmtId="166" fontId="3" fillId="0" borderId="0" applyBorder="0">
      <alignment vertical="top"/>
    </xf>
    <xf numFmtId="168" fontId="3" fillId="0" borderId="0" applyBorder="0">
      <alignment vertical="top"/>
    </xf>
    <xf numFmtId="167" fontId="3" fillId="0" borderId="0" applyFill="0" applyBorder="0" applyProtection="0">
      <alignment vertical="top"/>
    </xf>
    <xf numFmtId="167" fontId="4" fillId="0" borderId="0" applyFont="0" applyFill="0" applyBorder="0" applyProtection="0">
      <alignment vertical="top"/>
    </xf>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41" fillId="0" borderId="0" applyFont="0" applyFill="0" applyBorder="0" applyAlignment="0" applyProtection="0"/>
    <xf numFmtId="171" fontId="3" fillId="0" borderId="0" applyFont="0" applyFill="0" applyBorder="0" applyProtection="0">
      <alignment vertical="top"/>
    </xf>
    <xf numFmtId="171" fontId="3" fillId="0" borderId="0" applyFill="0" applyBorder="0" applyProtection="0">
      <alignment vertical="top"/>
    </xf>
    <xf numFmtId="168" fontId="3" fillId="0" borderId="0" applyFont="0" applyFill="0" applyBorder="0" applyProtection="0">
      <alignment vertical="top"/>
    </xf>
    <xf numFmtId="168" fontId="3" fillId="0" borderId="0" applyFill="0" applyBorder="0" applyProtection="0">
      <alignment vertical="top"/>
    </xf>
    <xf numFmtId="168" fontId="4" fillId="0" borderId="0" applyFont="0" applyFill="0" applyBorder="0" applyProtection="0">
      <alignment vertical="top"/>
    </xf>
    <xf numFmtId="174" fontId="3" fillId="0" borderId="0" applyFont="0" applyFill="0" applyBorder="0" applyProtection="0">
      <alignment vertical="top"/>
    </xf>
    <xf numFmtId="169" fontId="6" fillId="0" borderId="0" applyFill="0" applyBorder="0" applyProtection="0">
      <alignment vertical="top"/>
    </xf>
    <xf numFmtId="169" fontId="3" fillId="0" borderId="0" applyFill="0" applyBorder="0" applyProtection="0">
      <alignment vertical="top"/>
    </xf>
    <xf numFmtId="0" fontId="7" fillId="0" borderId="0" applyNumberFormat="0" applyFill="0" applyBorder="0" applyAlignment="0" applyProtection="0"/>
    <xf numFmtId="0" fontId="8" fillId="0" borderId="0" applyNumberFormat="0" applyFill="0" applyBorder="0" applyAlignment="0" applyProtection="0"/>
    <xf numFmtId="170" fontId="9" fillId="2" borderId="1" applyProtection="0">
      <alignment vertical="top"/>
    </xf>
    <xf numFmtId="170" fontId="9" fillId="2" borderId="2" applyProtection="0">
      <alignment vertical="top"/>
    </xf>
    <xf numFmtId="170" fontId="9" fillId="2" borderId="3" applyProtection="0">
      <alignment vertical="top"/>
    </xf>
    <xf numFmtId="170" fontId="9" fillId="2" borderId="4" applyProtection="0">
      <alignment vertical="top"/>
    </xf>
    <xf numFmtId="166" fontId="9" fillId="2" borderId="1" applyProtection="0">
      <alignment vertical="top"/>
    </xf>
    <xf numFmtId="166" fontId="9" fillId="2" borderId="2" applyProtection="0">
      <alignment vertical="top"/>
    </xf>
    <xf numFmtId="166" fontId="9" fillId="2" borderId="3" applyProtection="0">
      <alignment vertical="top"/>
    </xf>
    <xf numFmtId="166" fontId="9" fillId="2" borderId="4" applyProtection="0">
      <alignment vertical="top"/>
    </xf>
    <xf numFmtId="165" fontId="9" fillId="2" borderId="1" applyProtection="0">
      <alignment vertical="top"/>
    </xf>
    <xf numFmtId="165" fontId="9" fillId="2" borderId="2" applyProtection="0">
      <alignment vertical="top"/>
    </xf>
    <xf numFmtId="165" fontId="9" fillId="2" borderId="3" applyProtection="0">
      <alignment vertical="top"/>
    </xf>
    <xf numFmtId="165" fontId="9" fillId="2" borderId="4" applyProtection="0">
      <alignment vertical="top"/>
    </xf>
    <xf numFmtId="166" fontId="9" fillId="2" borderId="1" applyProtection="0">
      <alignment vertical="top"/>
    </xf>
    <xf numFmtId="166" fontId="9" fillId="2" borderId="2" applyProtection="0">
      <alignment vertical="top"/>
    </xf>
    <xf numFmtId="166" fontId="9" fillId="2" borderId="3" applyProtection="0">
      <alignment vertical="top"/>
    </xf>
    <xf numFmtId="166" fontId="9" fillId="2" borderId="4" applyProtection="0">
      <alignment vertical="top"/>
    </xf>
    <xf numFmtId="166" fontId="5" fillId="0" borderId="0" applyFont="0" applyFill="0" applyBorder="0" applyProtection="0">
      <alignment vertical="top"/>
    </xf>
    <xf numFmtId="0" fontId="5" fillId="0" borderId="0"/>
    <xf numFmtId="0" fontId="5" fillId="0" borderId="0"/>
    <xf numFmtId="0" fontId="5" fillId="0" borderId="0"/>
    <xf numFmtId="166" fontId="3" fillId="0" borderId="0" applyFill="0" applyBorder="0" applyProtection="0">
      <alignment vertical="top"/>
    </xf>
    <xf numFmtId="0" fontId="4" fillId="0" borderId="0"/>
    <xf numFmtId="166" fontId="4" fillId="0" borderId="0" applyFont="0" applyFill="0" applyBorder="0" applyProtection="0">
      <alignment vertical="top"/>
    </xf>
    <xf numFmtId="166" fontId="3" fillId="0" borderId="0" applyFill="0" applyBorder="0" applyProtection="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6" fontId="41" fillId="0" borderId="0" applyFont="0" applyFill="0" applyBorder="0" applyProtection="0">
      <alignment vertical="top"/>
    </xf>
    <xf numFmtId="166" fontId="10" fillId="0" borderId="0" applyFill="0" applyBorder="0" applyProtection="0">
      <alignment vertical="top"/>
    </xf>
    <xf numFmtId="166" fontId="11" fillId="0" borderId="0" applyFont="0" applyFill="0" applyBorder="0" applyProtection="0">
      <alignment vertical="top"/>
    </xf>
    <xf numFmtId="166" fontId="10" fillId="0" borderId="0" applyFill="0" applyBorder="0" applyProtection="0">
      <alignment vertical="top"/>
    </xf>
    <xf numFmtId="166" fontId="3" fillId="0" borderId="0" applyFill="0" applyBorder="0" applyProtection="0">
      <alignment vertical="top"/>
    </xf>
    <xf numFmtId="0" fontId="6" fillId="0" borderId="0"/>
    <xf numFmtId="166" fontId="5" fillId="0" borderId="0" applyFont="0" applyFill="0" applyBorder="0" applyProtection="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6" fontId="5" fillId="0" borderId="0" applyFont="0" applyFill="0" applyBorder="0" applyProtection="0">
      <alignment vertical="top"/>
    </xf>
    <xf numFmtId="166" fontId="5" fillId="0" borderId="0" applyFont="0" applyFill="0" applyBorder="0" applyProtection="0">
      <alignment vertical="top"/>
    </xf>
    <xf numFmtId="166" fontId="5" fillId="0" borderId="0" applyFont="0" applyFill="0" applyBorder="0" applyProtection="0">
      <alignment vertical="top"/>
    </xf>
    <xf numFmtId="166" fontId="5" fillId="0" borderId="0" applyFont="0" applyFill="0" applyBorder="0" applyProtection="0">
      <alignment vertical="top"/>
    </xf>
    <xf numFmtId="166" fontId="5" fillId="0" borderId="0" applyFont="0" applyFill="0" applyBorder="0" applyProtection="0">
      <alignment vertical="top"/>
    </xf>
    <xf numFmtId="166" fontId="5" fillId="0" borderId="0" applyFont="0" applyFill="0" applyBorder="0" applyProtection="0">
      <alignment vertical="top"/>
    </xf>
    <xf numFmtId="166" fontId="5" fillId="0" borderId="0" applyFont="0" applyFill="0" applyBorder="0" applyProtection="0">
      <alignment vertical="top"/>
    </xf>
    <xf numFmtId="166" fontId="5" fillId="0" borderId="0" applyFont="0" applyFill="0" applyBorder="0" applyProtection="0">
      <alignment vertical="top"/>
    </xf>
    <xf numFmtId="166" fontId="5" fillId="0" borderId="0" applyFont="0" applyFill="0" applyBorder="0" applyProtection="0">
      <alignment vertical="top"/>
    </xf>
    <xf numFmtId="166" fontId="5" fillId="0" borderId="0" applyFont="0" applyFill="0" applyBorder="0" applyProtection="0">
      <alignment vertical="top"/>
    </xf>
    <xf numFmtId="166" fontId="5" fillId="0" borderId="0" applyFont="0" applyFill="0" applyBorder="0" applyProtection="0">
      <alignment vertical="top"/>
    </xf>
    <xf numFmtId="166" fontId="5" fillId="0" borderId="0" applyFont="0" applyFill="0" applyBorder="0" applyProtection="0">
      <alignment vertical="top"/>
    </xf>
    <xf numFmtId="166" fontId="5" fillId="0" borderId="0" applyFont="0" applyFill="0" applyBorder="0" applyProtection="0">
      <alignment vertical="top"/>
    </xf>
    <xf numFmtId="166" fontId="5" fillId="0" borderId="0" applyFont="0" applyFill="0" applyBorder="0" applyProtection="0">
      <alignment vertical="top"/>
    </xf>
    <xf numFmtId="166" fontId="5" fillId="0" borderId="0" applyFont="0" applyFill="0" applyBorder="0" applyProtection="0">
      <alignment vertical="top"/>
    </xf>
    <xf numFmtId="166" fontId="5" fillId="0" borderId="0" applyFont="0" applyFill="0" applyBorder="0" applyProtection="0">
      <alignment vertical="top"/>
    </xf>
    <xf numFmtId="166" fontId="5" fillId="0" borderId="0" applyFont="0" applyFill="0" applyBorder="0" applyProtection="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3" fontId="41" fillId="0" borderId="0" applyFont="0" applyFill="0" applyBorder="0" applyProtection="0">
      <alignment vertical="top"/>
    </xf>
    <xf numFmtId="170" fontId="3" fillId="0" borderId="0" applyFill="0" applyBorder="0" applyProtection="0">
      <alignment vertical="top"/>
    </xf>
    <xf numFmtId="170" fontId="10" fillId="0" borderId="0" applyFill="0" applyBorder="0" applyProtection="0">
      <alignment vertical="top"/>
    </xf>
    <xf numFmtId="170" fontId="3" fillId="0" borderId="0" applyFill="0" applyBorder="0" applyProtection="0">
      <alignment vertical="top"/>
    </xf>
    <xf numFmtId="170" fontId="5" fillId="0" borderId="0" applyFont="0" applyFill="0" applyBorder="0" applyProtection="0">
      <alignment vertical="top"/>
    </xf>
    <xf numFmtId="170" fontId="5" fillId="0" borderId="0" applyFont="0" applyFill="0" applyBorder="0" applyProtection="0">
      <alignment vertical="top"/>
    </xf>
    <xf numFmtId="170" fontId="5" fillId="0" borderId="0" applyFont="0" applyFill="0" applyBorder="0" applyProtection="0">
      <alignment vertical="top"/>
    </xf>
    <xf numFmtId="170" fontId="5" fillId="0" borderId="0" applyFont="0" applyFill="0" applyBorder="0" applyProtection="0">
      <alignment vertical="top"/>
    </xf>
    <xf numFmtId="170" fontId="5" fillId="0" borderId="0" applyFont="0" applyFill="0" applyBorder="0" applyProtection="0">
      <alignment vertical="top"/>
    </xf>
    <xf numFmtId="170" fontId="5" fillId="0" borderId="0" applyFont="0" applyFill="0" applyBorder="0" applyProtection="0">
      <alignment vertical="top"/>
    </xf>
    <xf numFmtId="170" fontId="5" fillId="0" borderId="0" applyFont="0" applyFill="0" applyBorder="0" applyProtection="0">
      <alignment vertical="top"/>
    </xf>
    <xf numFmtId="170" fontId="5" fillId="0" borderId="0" applyFont="0" applyFill="0" applyBorder="0" applyProtection="0">
      <alignment vertical="top"/>
    </xf>
    <xf numFmtId="170" fontId="5" fillId="0" borderId="0" applyFont="0" applyFill="0" applyBorder="0" applyProtection="0">
      <alignment vertical="top"/>
    </xf>
    <xf numFmtId="170" fontId="5" fillId="0" borderId="0" applyFont="0" applyFill="0" applyBorder="0" applyProtection="0">
      <alignment vertical="top"/>
    </xf>
    <xf numFmtId="170" fontId="5" fillId="0" borderId="0" applyFont="0" applyFill="0" applyBorder="0" applyProtection="0">
      <alignment vertical="top"/>
    </xf>
    <xf numFmtId="170" fontId="5" fillId="0" borderId="0" applyFont="0" applyFill="0" applyBorder="0" applyProtection="0">
      <alignment vertical="top"/>
    </xf>
    <xf numFmtId="170" fontId="5" fillId="0" borderId="0" applyFont="0" applyFill="0" applyBorder="0" applyProtection="0">
      <alignment vertical="top"/>
    </xf>
    <xf numFmtId="170" fontId="5" fillId="0" borderId="0" applyFont="0" applyFill="0" applyBorder="0" applyProtection="0">
      <alignment vertical="top"/>
    </xf>
    <xf numFmtId="170" fontId="5" fillId="0" borderId="0" applyFont="0" applyFill="0" applyBorder="0" applyProtection="0">
      <alignment vertical="top"/>
    </xf>
    <xf numFmtId="170" fontId="5" fillId="0" borderId="0" applyFont="0" applyFill="0" applyBorder="0" applyProtection="0">
      <alignment vertical="top"/>
    </xf>
    <xf numFmtId="170" fontId="5" fillId="0" borderId="0" applyFont="0" applyFill="0" applyBorder="0" applyProtection="0">
      <alignment vertical="top"/>
    </xf>
    <xf numFmtId="9" fontId="5" fillId="0" borderId="0" applyFont="0" applyFill="0" applyBorder="0" applyAlignment="0" applyProtection="0"/>
    <xf numFmtId="167" fontId="3" fillId="0" borderId="0" applyBorder="0">
      <alignment vertical="top"/>
    </xf>
    <xf numFmtId="9" fontId="3" fillId="0" borderId="0" applyBorder="0">
      <alignment vertical="top"/>
    </xf>
    <xf numFmtId="167" fontId="3" fillId="0" borderId="0" applyBorder="0">
      <alignment vertical="top"/>
    </xf>
    <xf numFmtId="168" fontId="9" fillId="0" borderId="0" applyBorder="0">
      <alignment vertical="top"/>
    </xf>
    <xf numFmtId="0" fontId="12" fillId="3" borderId="0" applyNumberFormat="0" applyBorder="0" applyAlignment="0" applyProtection="0"/>
    <xf numFmtId="0" fontId="13" fillId="0" borderId="0" applyNumberFormat="0" applyFill="0" applyBorder="0" applyAlignment="0" applyProtection="0"/>
    <xf numFmtId="172" fontId="3" fillId="0" borderId="0" applyFont="0" applyFill="0" applyBorder="0" applyProtection="0">
      <alignment vertical="top"/>
    </xf>
    <xf numFmtId="172" fontId="3" fillId="0" borderId="0" applyFill="0" applyBorder="0" applyProtection="0">
      <alignment vertical="top"/>
    </xf>
    <xf numFmtId="172" fontId="5" fillId="0" borderId="0" applyFont="0" applyFill="0" applyBorder="0" applyProtection="0">
      <alignment vertical="top"/>
    </xf>
    <xf numFmtId="172" fontId="4" fillId="0" borderId="0" applyFont="0" applyFill="0" applyBorder="0" applyProtection="0">
      <alignment vertical="top"/>
    </xf>
    <xf numFmtId="178" fontId="46" fillId="24" borderId="0">
      <alignment horizontal="left"/>
    </xf>
    <xf numFmtId="0" fontId="49" fillId="0" borderId="0"/>
    <xf numFmtId="0" fontId="60" fillId="21" borderId="7" applyNumberFormat="0" applyAlignment="0" applyProtection="0"/>
    <xf numFmtId="0" fontId="2" fillId="0" borderId="0"/>
    <xf numFmtId="0" fontId="2" fillId="0" borderId="0"/>
    <xf numFmtId="9" fontId="2" fillId="0" borderId="0" applyFont="0" applyFill="0" applyBorder="0" applyAlignment="0" applyProtection="0"/>
    <xf numFmtId="0" fontId="2" fillId="0" borderId="0"/>
    <xf numFmtId="166" fontId="3" fillId="0" borderId="0" applyFill="0" applyBorder="0" applyProtection="0">
      <alignment vertical="top"/>
    </xf>
    <xf numFmtId="166" fontId="2" fillId="0" borderId="0" applyFont="0" applyFill="0" applyBorder="0" applyProtection="0">
      <alignment vertical="top"/>
    </xf>
    <xf numFmtId="169" fontId="4" fillId="0" borderId="0" applyFont="0" applyFill="0" applyBorder="0" applyProtection="0">
      <alignment vertical="top"/>
    </xf>
    <xf numFmtId="0" fontId="86" fillId="32" borderId="0" applyNumberFormat="0" applyAlignment="0" applyProtection="0"/>
    <xf numFmtId="168" fontId="4" fillId="0" borderId="0" applyFont="0" applyFill="0" applyBorder="0" applyProtection="0">
      <alignment vertical="top"/>
    </xf>
    <xf numFmtId="188" fontId="54" fillId="0" borderId="0" applyNumberFormat="0" applyFill="0" applyBorder="0" applyProtection="0">
      <alignment vertical="top"/>
    </xf>
    <xf numFmtId="0" fontId="87" fillId="0" borderId="0" applyNumberFormat="0" applyFill="0" applyBorder="0" applyProtection="0">
      <alignment vertical="top"/>
    </xf>
    <xf numFmtId="0" fontId="4" fillId="0" borderId="0" applyNumberFormat="0" applyFill="0" applyBorder="0" applyProtection="0">
      <alignment horizontal="right" vertical="top"/>
    </xf>
    <xf numFmtId="43" fontId="49" fillId="0" borderId="0" applyFont="0" applyFill="0" applyBorder="0" applyAlignment="0" applyProtection="0"/>
    <xf numFmtId="43" fontId="41" fillId="0" borderId="0" applyFont="0" applyFill="0" applyBorder="0" applyAlignment="0" applyProtection="0"/>
    <xf numFmtId="0" fontId="8" fillId="0" borderId="0" applyNumberFormat="0" applyFill="0" applyBorder="0" applyAlignment="0" applyProtection="0">
      <alignment vertical="top"/>
    </xf>
    <xf numFmtId="0" fontId="89" fillId="0" borderId="0"/>
    <xf numFmtId="166" fontId="41" fillId="0" borderId="0" applyFont="0" applyFill="0" applyBorder="0" applyProtection="0">
      <alignment vertical="top"/>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166" fontId="1" fillId="0" borderId="0" applyFont="0" applyFill="0" applyBorder="0" applyProtection="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Protection="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Protection="0">
      <alignment vertical="top"/>
    </xf>
    <xf numFmtId="166" fontId="1" fillId="0" borderId="0" applyFont="0" applyFill="0" applyBorder="0" applyProtection="0">
      <alignment vertical="top"/>
    </xf>
    <xf numFmtId="166" fontId="1" fillId="0" borderId="0" applyFont="0" applyFill="0" applyBorder="0" applyProtection="0">
      <alignment vertical="top"/>
    </xf>
    <xf numFmtId="166" fontId="1" fillId="0" borderId="0" applyFont="0" applyFill="0" applyBorder="0" applyProtection="0">
      <alignment vertical="top"/>
    </xf>
    <xf numFmtId="166" fontId="1" fillId="0" borderId="0" applyFont="0" applyFill="0" applyBorder="0" applyProtection="0">
      <alignment vertical="top"/>
    </xf>
    <xf numFmtId="166" fontId="1" fillId="0" borderId="0" applyFont="0" applyFill="0" applyBorder="0" applyProtection="0">
      <alignment vertical="top"/>
    </xf>
    <xf numFmtId="166" fontId="1" fillId="0" borderId="0" applyFont="0" applyFill="0" applyBorder="0" applyProtection="0">
      <alignment vertical="top"/>
    </xf>
    <xf numFmtId="166" fontId="1" fillId="0" borderId="0" applyFont="0" applyFill="0" applyBorder="0" applyProtection="0">
      <alignment vertical="top"/>
    </xf>
    <xf numFmtId="166" fontId="1" fillId="0" borderId="0" applyFont="0" applyFill="0" applyBorder="0" applyProtection="0">
      <alignment vertical="top"/>
    </xf>
    <xf numFmtId="166" fontId="1" fillId="0" borderId="0" applyFont="0" applyFill="0" applyBorder="0" applyProtection="0">
      <alignment vertical="top"/>
    </xf>
    <xf numFmtId="166" fontId="1" fillId="0" borderId="0" applyFont="0" applyFill="0" applyBorder="0" applyProtection="0">
      <alignment vertical="top"/>
    </xf>
    <xf numFmtId="166" fontId="1" fillId="0" borderId="0" applyFont="0" applyFill="0" applyBorder="0" applyProtection="0">
      <alignment vertical="top"/>
    </xf>
    <xf numFmtId="166" fontId="1" fillId="0" borderId="0" applyFont="0" applyFill="0" applyBorder="0" applyProtection="0">
      <alignment vertical="top"/>
    </xf>
    <xf numFmtId="166" fontId="1" fillId="0" borderId="0" applyFont="0" applyFill="0" applyBorder="0" applyProtection="0">
      <alignment vertical="top"/>
    </xf>
    <xf numFmtId="166" fontId="1" fillId="0" borderId="0" applyFont="0" applyFill="0" applyBorder="0" applyProtection="0">
      <alignment vertical="top"/>
    </xf>
    <xf numFmtId="166" fontId="1" fillId="0" borderId="0" applyFont="0" applyFill="0" applyBorder="0" applyProtection="0">
      <alignment vertical="top"/>
    </xf>
    <xf numFmtId="166" fontId="1" fillId="0" borderId="0" applyFont="0" applyFill="0" applyBorder="0" applyProtection="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3" fontId="41" fillId="0" borderId="0" applyFont="0" applyFill="0" applyBorder="0" applyProtection="0">
      <alignment vertical="top"/>
    </xf>
    <xf numFmtId="170" fontId="1" fillId="0" borderId="0" applyFont="0" applyFill="0" applyBorder="0" applyProtection="0">
      <alignment vertical="top"/>
    </xf>
    <xf numFmtId="170" fontId="1" fillId="0" borderId="0" applyFont="0" applyFill="0" applyBorder="0" applyProtection="0">
      <alignment vertical="top"/>
    </xf>
    <xf numFmtId="170" fontId="1" fillId="0" borderId="0" applyFont="0" applyFill="0" applyBorder="0" applyProtection="0">
      <alignment vertical="top"/>
    </xf>
    <xf numFmtId="170" fontId="1" fillId="0" borderId="0" applyFont="0" applyFill="0" applyBorder="0" applyProtection="0">
      <alignment vertical="top"/>
    </xf>
    <xf numFmtId="170" fontId="1" fillId="0" borderId="0" applyFont="0" applyFill="0" applyBorder="0" applyProtection="0">
      <alignment vertical="top"/>
    </xf>
    <xf numFmtId="170" fontId="1" fillId="0" borderId="0" applyFont="0" applyFill="0" applyBorder="0" applyProtection="0">
      <alignment vertical="top"/>
    </xf>
    <xf numFmtId="170" fontId="1" fillId="0" borderId="0" applyFont="0" applyFill="0" applyBorder="0" applyProtection="0">
      <alignment vertical="top"/>
    </xf>
    <xf numFmtId="170" fontId="1" fillId="0" borderId="0" applyFont="0" applyFill="0" applyBorder="0" applyProtection="0">
      <alignment vertical="top"/>
    </xf>
    <xf numFmtId="170" fontId="1" fillId="0" borderId="0" applyFont="0" applyFill="0" applyBorder="0" applyProtection="0">
      <alignment vertical="top"/>
    </xf>
    <xf numFmtId="170" fontId="1" fillId="0" borderId="0" applyFont="0" applyFill="0" applyBorder="0" applyProtection="0">
      <alignment vertical="top"/>
    </xf>
    <xf numFmtId="170" fontId="1" fillId="0" borderId="0" applyFont="0" applyFill="0" applyBorder="0" applyProtection="0">
      <alignment vertical="top"/>
    </xf>
    <xf numFmtId="170" fontId="1" fillId="0" borderId="0" applyFont="0" applyFill="0" applyBorder="0" applyProtection="0">
      <alignment vertical="top"/>
    </xf>
    <xf numFmtId="170" fontId="1" fillId="0" borderId="0" applyFont="0" applyFill="0" applyBorder="0" applyProtection="0">
      <alignment vertical="top"/>
    </xf>
    <xf numFmtId="170" fontId="1" fillId="0" borderId="0" applyFont="0" applyFill="0" applyBorder="0" applyProtection="0">
      <alignment vertical="top"/>
    </xf>
    <xf numFmtId="170" fontId="1" fillId="0" borderId="0" applyFont="0" applyFill="0" applyBorder="0" applyProtection="0">
      <alignment vertical="top"/>
    </xf>
    <xf numFmtId="170" fontId="1" fillId="0" borderId="0" applyFont="0" applyFill="0" applyBorder="0" applyProtection="0">
      <alignment vertical="top"/>
    </xf>
    <xf numFmtId="170" fontId="1" fillId="0" borderId="0" applyFont="0" applyFill="0" applyBorder="0" applyProtection="0">
      <alignment vertical="top"/>
    </xf>
    <xf numFmtId="9" fontId="1" fillId="0" borderId="0" applyFont="0" applyFill="0" applyBorder="0" applyAlignment="0" applyProtection="0"/>
    <xf numFmtId="172" fontId="1" fillId="0" borderId="0" applyFont="0" applyFill="0" applyBorder="0" applyProtection="0">
      <alignment vertical="top"/>
    </xf>
    <xf numFmtId="166" fontId="8" fillId="0" borderId="0" applyNumberFormat="0" applyFill="0" applyBorder="0" applyAlignment="0" applyProtection="0">
      <alignment vertical="top"/>
    </xf>
  </cellStyleXfs>
  <cellXfs count="331">
    <xf numFmtId="0" fontId="0" fillId="0" borderId="0" xfId="0">
      <alignment vertical="top"/>
    </xf>
    <xf numFmtId="166" fontId="21" fillId="5" borderId="0" xfId="62" applyFont="1" applyFill="1">
      <alignment vertical="top"/>
    </xf>
    <xf numFmtId="166" fontId="9" fillId="0" borderId="0" xfId="58" applyFont="1" applyFill="1" applyBorder="1">
      <alignment vertical="top"/>
    </xf>
    <xf numFmtId="166" fontId="23" fillId="0" borderId="0" xfId="58" applyFont="1" applyFill="1" applyBorder="1">
      <alignment vertical="top"/>
    </xf>
    <xf numFmtId="166" fontId="14" fillId="6" borderId="0" xfId="62" applyFont="1" applyFill="1">
      <alignment vertical="top"/>
    </xf>
    <xf numFmtId="166" fontId="6" fillId="0" borderId="0" xfId="58" applyFont="1">
      <alignment vertical="top"/>
    </xf>
    <xf numFmtId="166" fontId="24" fillId="6" borderId="0" xfId="58" applyFont="1" applyFill="1">
      <alignment vertical="top"/>
    </xf>
    <xf numFmtId="166" fontId="3" fillId="0" borderId="0" xfId="58" applyFont="1" applyFill="1" applyBorder="1">
      <alignment vertical="top"/>
    </xf>
    <xf numFmtId="166" fontId="3" fillId="0" borderId="0" xfId="62" applyFill="1">
      <alignment vertical="top"/>
    </xf>
    <xf numFmtId="166" fontId="15" fillId="0" borderId="0" xfId="0" applyNumberFormat="1" applyFont="1">
      <alignment vertical="top"/>
    </xf>
    <xf numFmtId="166" fontId="25" fillId="4" borderId="0" xfId="62" applyFont="1" applyFill="1">
      <alignment vertical="top"/>
    </xf>
    <xf numFmtId="166" fontId="21" fillId="4" borderId="0" xfId="62" applyFont="1" applyFill="1">
      <alignment vertical="top"/>
    </xf>
    <xf numFmtId="166" fontId="14" fillId="0" borderId="0" xfId="62" applyFont="1" applyFill="1">
      <alignment vertical="top"/>
    </xf>
    <xf numFmtId="166" fontId="26" fillId="0" borderId="0" xfId="58" applyFont="1" applyFill="1" applyBorder="1">
      <alignment vertical="top"/>
    </xf>
    <xf numFmtId="166" fontId="27" fillId="8" borderId="0" xfId="58" applyFont="1" applyFill="1" applyBorder="1">
      <alignment vertical="top"/>
    </xf>
    <xf numFmtId="166" fontId="29" fillId="0" borderId="0" xfId="58" applyFont="1" applyFill="1" applyBorder="1">
      <alignment vertical="top"/>
    </xf>
    <xf numFmtId="166" fontId="5" fillId="0" borderId="0" xfId="58">
      <alignment vertical="top"/>
    </xf>
    <xf numFmtId="166" fontId="30" fillId="0" borderId="0" xfId="62" applyFont="1" applyFill="1">
      <alignment vertical="top"/>
    </xf>
    <xf numFmtId="166" fontId="3" fillId="0" borderId="0" xfId="58" applyFont="1" applyFill="1" applyBorder="1" applyAlignment="1">
      <alignment horizontal="center" vertical="top"/>
    </xf>
    <xf numFmtId="166" fontId="3" fillId="0" borderId="0" xfId="58" applyFont="1" applyFill="1" applyBorder="1" applyAlignment="1">
      <alignment horizontal="right" vertical="top"/>
    </xf>
    <xf numFmtId="166" fontId="3" fillId="6" borderId="0" xfId="62" applyFill="1">
      <alignment vertical="top"/>
    </xf>
    <xf numFmtId="166" fontId="23" fillId="0" borderId="0" xfId="58" applyFont="1" applyFill="1" applyBorder="1" applyAlignment="1">
      <alignment horizontal="right" vertical="top"/>
    </xf>
    <xf numFmtId="166" fontId="31" fillId="0" borderId="0" xfId="58" applyFont="1" applyFill="1" applyBorder="1">
      <alignment vertical="top"/>
    </xf>
    <xf numFmtId="166" fontId="32" fillId="6" borderId="0" xfId="58" applyFont="1" applyFill="1">
      <alignment vertical="top"/>
    </xf>
    <xf numFmtId="166" fontId="33" fillId="0" borderId="0" xfId="62" applyFont="1" applyFill="1">
      <alignment vertical="top"/>
    </xf>
    <xf numFmtId="166" fontId="21" fillId="0" borderId="0" xfId="62" applyFont="1" applyFill="1">
      <alignment vertical="top"/>
    </xf>
    <xf numFmtId="166" fontId="34" fillId="0" borderId="0" xfId="58" applyFont="1" applyFill="1" applyBorder="1">
      <alignment vertical="top"/>
    </xf>
    <xf numFmtId="166" fontId="3" fillId="10" borderId="0" xfId="58" applyFont="1" applyFill="1" applyBorder="1">
      <alignment vertical="top"/>
    </xf>
    <xf numFmtId="166" fontId="32" fillId="6" borderId="0" xfId="83" applyFont="1" applyFill="1">
      <alignment vertical="top"/>
    </xf>
    <xf numFmtId="166" fontId="3" fillId="11" borderId="6" xfId="58" applyFont="1" applyFill="1" applyBorder="1" applyAlignment="1">
      <alignment horizontal="center" vertical="top"/>
    </xf>
    <xf numFmtId="166" fontId="35" fillId="0" borderId="0" xfId="62" applyFont="1" applyFill="1">
      <alignment vertical="top"/>
    </xf>
    <xf numFmtId="166" fontId="3" fillId="12" borderId="6" xfId="58" applyFont="1" applyFill="1" applyBorder="1" applyAlignment="1">
      <alignment horizontal="center" vertical="top"/>
    </xf>
    <xf numFmtId="166" fontId="36" fillId="0" borderId="0" xfId="40" applyNumberFormat="1" applyFont="1" applyFill="1" applyAlignment="1">
      <alignment vertical="top"/>
    </xf>
    <xf numFmtId="166" fontId="15" fillId="0" borderId="0" xfId="62" applyFont="1" applyFill="1">
      <alignment vertical="top"/>
    </xf>
    <xf numFmtId="175" fontId="3" fillId="0" borderId="0" xfId="156" applyNumberFormat="1" applyFont="1" applyFill="1" applyAlignment="1">
      <alignment horizontal="left" vertical="top"/>
    </xf>
    <xf numFmtId="166" fontId="3" fillId="0" borderId="0" xfId="62" applyFill="1" applyAlignment="1">
      <alignment horizontal="left" vertical="center"/>
    </xf>
    <xf numFmtId="166" fontId="37" fillId="0" borderId="0" xfId="58" applyFont="1" applyFill="1" applyBorder="1">
      <alignment vertical="top"/>
    </xf>
    <xf numFmtId="166" fontId="3" fillId="13" borderId="6" xfId="58" applyFont="1" applyFill="1" applyBorder="1" applyAlignment="1">
      <alignment horizontal="center" vertical="top"/>
    </xf>
    <xf numFmtId="166" fontId="18" fillId="0" borderId="0" xfId="58" applyFont="1" applyFill="1" applyBorder="1">
      <alignment vertical="top"/>
    </xf>
    <xf numFmtId="0" fontId="38" fillId="14" borderId="0" xfId="153" applyFont="1" applyFill="1" applyBorder="1"/>
    <xf numFmtId="166" fontId="16" fillId="15" borderId="0" xfId="58" applyFont="1" applyFill="1" applyBorder="1" applyAlignment="1">
      <alignment vertical="center"/>
    </xf>
    <xf numFmtId="176" fontId="3" fillId="0" borderId="0" xfId="62" applyNumberFormat="1" applyFill="1" applyAlignment="1">
      <alignment horizontal="left" vertical="top"/>
    </xf>
    <xf numFmtId="166" fontId="3" fillId="16" borderId="0" xfId="58" applyFont="1" applyFill="1" applyBorder="1">
      <alignment vertical="top"/>
    </xf>
    <xf numFmtId="166" fontId="9" fillId="12" borderId="0" xfId="58" applyFont="1" applyFill="1" applyBorder="1">
      <alignment vertical="top"/>
    </xf>
    <xf numFmtId="166" fontId="16" fillId="10" borderId="0" xfId="58" applyFont="1" applyFill="1" applyBorder="1">
      <alignment vertical="top"/>
    </xf>
    <xf numFmtId="166" fontId="39" fillId="0" borderId="0" xfId="58" applyFont="1" applyFill="1" applyBorder="1">
      <alignment vertical="top"/>
    </xf>
    <xf numFmtId="166" fontId="3" fillId="17" borderId="0" xfId="58" applyFont="1" applyFill="1" applyBorder="1">
      <alignment vertical="top"/>
    </xf>
    <xf numFmtId="166" fontId="40" fillId="0" borderId="0" xfId="62" applyFont="1" applyFill="1">
      <alignment vertical="top"/>
    </xf>
    <xf numFmtId="166" fontId="16" fillId="0" borderId="0" xfId="58" applyFont="1" applyFill="1" applyBorder="1">
      <alignment vertical="top"/>
    </xf>
    <xf numFmtId="166" fontId="38" fillId="18" borderId="0" xfId="58" applyFont="1" applyFill="1" applyBorder="1">
      <alignment vertical="top"/>
    </xf>
    <xf numFmtId="166" fontId="3" fillId="19" borderId="6" xfId="58" applyFont="1" applyFill="1" applyBorder="1" applyAlignment="1">
      <alignment horizontal="center" vertical="top"/>
    </xf>
    <xf numFmtId="166" fontId="3" fillId="0" borderId="0" xfId="62" applyFill="1" applyAlignment="1">
      <alignment horizontal="right" vertical="top"/>
    </xf>
    <xf numFmtId="166" fontId="3" fillId="10" borderId="6" xfId="58" applyFont="1" applyFill="1" applyBorder="1" applyAlignment="1">
      <alignment horizontal="center" vertical="top"/>
    </xf>
    <xf numFmtId="0" fontId="3" fillId="20" borderId="6" xfId="153" applyFont="1" applyFill="1" applyBorder="1" applyAlignment="1">
      <alignment horizontal="center" vertical="top"/>
    </xf>
    <xf numFmtId="0" fontId="42" fillId="0" borderId="0" xfId="59" applyFont="1" applyAlignment="1">
      <alignment horizontal="left"/>
    </xf>
    <xf numFmtId="0" fontId="42" fillId="0" borderId="0" xfId="59" applyFont="1"/>
    <xf numFmtId="0" fontId="43" fillId="4" borderId="6" xfId="59" applyFont="1" applyFill="1" applyBorder="1" applyAlignment="1">
      <alignment horizontal="center" vertical="center"/>
    </xf>
    <xf numFmtId="0" fontId="43" fillId="22" borderId="6" xfId="59" applyFont="1" applyFill="1" applyBorder="1" applyAlignment="1">
      <alignment horizontal="center" vertical="center"/>
    </xf>
    <xf numFmtId="0" fontId="43" fillId="22" borderId="8" xfId="59" applyFont="1" applyFill="1" applyBorder="1" applyAlignment="1">
      <alignment horizontal="center" vertical="center"/>
    </xf>
    <xf numFmtId="0" fontId="43" fillId="22" borderId="6" xfId="115" applyFont="1" applyFill="1" applyBorder="1" applyAlignment="1">
      <alignment horizontal="center" vertical="center"/>
    </xf>
    <xf numFmtId="0" fontId="44" fillId="0" borderId="6" xfId="59" applyFont="1" applyBorder="1" applyAlignment="1">
      <alignment horizontal="center" vertical="center"/>
    </xf>
    <xf numFmtId="0" fontId="17" fillId="23" borderId="6" xfId="66" applyFont="1" applyFill="1" applyBorder="1"/>
    <xf numFmtId="0" fontId="42" fillId="0" borderId="6" xfId="59" applyFont="1" applyBorder="1" applyAlignment="1">
      <alignment horizontal="center"/>
    </xf>
    <xf numFmtId="0" fontId="17" fillId="23" borderId="8" xfId="66" applyFont="1" applyFill="1" applyBorder="1"/>
    <xf numFmtId="0" fontId="42" fillId="0" borderId="6" xfId="59" applyFont="1" applyBorder="1" applyAlignment="1">
      <alignment horizontal="left"/>
    </xf>
    <xf numFmtId="0" fontId="42" fillId="0" borderId="6" xfId="59" applyFont="1" applyBorder="1"/>
    <xf numFmtId="0" fontId="44" fillId="0" borderId="6" xfId="115" applyFont="1" applyBorder="1" applyAlignment="1">
      <alignment horizontal="center" vertical="center"/>
    </xf>
    <xf numFmtId="0" fontId="42" fillId="0" borderId="6" xfId="115" applyFont="1" applyBorder="1"/>
    <xf numFmtId="0" fontId="45" fillId="4" borderId="5" xfId="59" applyFont="1" applyFill="1" applyBorder="1" applyAlignment="1">
      <alignment horizontal="center" vertical="center"/>
    </xf>
    <xf numFmtId="0" fontId="47" fillId="0" borderId="0" xfId="158" applyNumberFormat="1" applyFont="1" applyFill="1" applyAlignment="1">
      <alignment horizontal="left" vertical="center"/>
    </xf>
    <xf numFmtId="0" fontId="48" fillId="0" borderId="0" xfId="59" applyFont="1" applyAlignment="1">
      <alignment horizontal="left"/>
    </xf>
    <xf numFmtId="0" fontId="42" fillId="23" borderId="0" xfId="59" applyFont="1" applyFill="1" applyAlignment="1">
      <alignment horizontal="left"/>
    </xf>
    <xf numFmtId="0" fontId="42" fillId="23" borderId="0" xfId="59" applyFont="1" applyFill="1"/>
    <xf numFmtId="0" fontId="42" fillId="0" borderId="0" xfId="59" applyFont="1" applyAlignment="1">
      <alignment vertical="center"/>
    </xf>
    <xf numFmtId="0" fontId="45" fillId="23" borderId="0" xfId="59" applyFont="1" applyFill="1" applyAlignment="1">
      <alignment horizontal="center" vertical="center"/>
    </xf>
    <xf numFmtId="0" fontId="49" fillId="0" borderId="0" xfId="159"/>
    <xf numFmtId="0" fontId="42" fillId="0" borderId="0" xfId="59" applyFont="1" applyAlignment="1">
      <alignment horizontal="left" vertical="top"/>
    </xf>
    <xf numFmtId="0" fontId="50" fillId="0" borderId="5" xfId="59" applyFont="1" applyBorder="1" applyAlignment="1">
      <alignment horizontal="left" vertical="center"/>
    </xf>
    <xf numFmtId="0" fontId="44" fillId="0" borderId="5" xfId="59" applyFont="1" applyBorder="1" applyAlignment="1">
      <alignment horizontal="right" vertical="center"/>
    </xf>
    <xf numFmtId="0" fontId="44" fillId="23" borderId="0" xfId="59" applyFont="1" applyFill="1" applyAlignment="1">
      <alignment horizontal="right" vertical="center"/>
    </xf>
    <xf numFmtId="0" fontId="44" fillId="0" borderId="5" xfId="59" applyFont="1" applyBorder="1" applyAlignment="1">
      <alignment horizontal="center" vertical="center"/>
    </xf>
    <xf numFmtId="0" fontId="44" fillId="0" borderId="0" xfId="59" applyFont="1" applyAlignment="1">
      <alignment horizontal="right" vertical="center"/>
    </xf>
    <xf numFmtId="0" fontId="43" fillId="23" borderId="0" xfId="115" applyFont="1" applyFill="1" applyAlignment="1">
      <alignment horizontal="center" vertical="center"/>
    </xf>
    <xf numFmtId="0" fontId="44" fillId="23" borderId="0" xfId="115" applyFont="1" applyFill="1" applyAlignment="1">
      <alignment horizontal="center" vertical="center"/>
    </xf>
    <xf numFmtId="0" fontId="42" fillId="23" borderId="0" xfId="115" applyFont="1" applyFill="1"/>
    <xf numFmtId="0" fontId="5" fillId="0" borderId="0" xfId="59"/>
    <xf numFmtId="0" fontId="55" fillId="0" borderId="0" xfId="59" applyFont="1"/>
    <xf numFmtId="0" fontId="5" fillId="0" borderId="9" xfId="59" applyBorder="1"/>
    <xf numFmtId="0" fontId="5" fillId="23" borderId="0" xfId="59" applyFill="1"/>
    <xf numFmtId="0" fontId="56" fillId="0" borderId="0" xfId="59" applyFont="1"/>
    <xf numFmtId="0" fontId="55" fillId="7" borderId="0" xfId="59" applyFont="1" applyFill="1"/>
    <xf numFmtId="0" fontId="56" fillId="7" borderId="0" xfId="59" applyFont="1" applyFill="1"/>
    <xf numFmtId="0" fontId="5" fillId="7" borderId="0" xfId="59" applyFill="1"/>
    <xf numFmtId="0" fontId="57" fillId="0" borderId="0" xfId="59" applyFont="1"/>
    <xf numFmtId="182" fontId="5" fillId="0" borderId="0" xfId="59" applyNumberFormat="1"/>
    <xf numFmtId="2" fontId="5" fillId="0" borderId="0" xfId="59" applyNumberFormat="1"/>
    <xf numFmtId="2" fontId="5" fillId="0" borderId="9" xfId="59" applyNumberFormat="1" applyBorder="1"/>
    <xf numFmtId="0" fontId="55" fillId="23" borderId="0" xfId="59" applyFont="1" applyFill="1"/>
    <xf numFmtId="0" fontId="57" fillId="23" borderId="0" xfId="59" applyFont="1" applyFill="1"/>
    <xf numFmtId="0" fontId="58" fillId="27" borderId="0" xfId="59" applyFont="1" applyFill="1" applyAlignment="1">
      <alignment vertical="top"/>
    </xf>
    <xf numFmtId="0" fontId="54" fillId="27" borderId="0" xfId="59" applyFont="1" applyFill="1" applyAlignment="1">
      <alignment vertical="top"/>
    </xf>
    <xf numFmtId="2" fontId="5" fillId="28" borderId="0" xfId="59" applyNumberFormat="1" applyFill="1"/>
    <xf numFmtId="2" fontId="0" fillId="0" borderId="9" xfId="147" applyNumberFormat="1" applyFont="1" applyBorder="1"/>
    <xf numFmtId="0" fontId="5" fillId="28" borderId="0" xfId="59" applyFill="1"/>
    <xf numFmtId="0" fontId="53" fillId="6" borderId="0" xfId="59" applyFont="1" applyFill="1"/>
    <xf numFmtId="0" fontId="56" fillId="6" borderId="0" xfId="59" applyFont="1" applyFill="1"/>
    <xf numFmtId="0" fontId="56" fillId="6" borderId="9" xfId="59" applyFont="1" applyFill="1" applyBorder="1"/>
    <xf numFmtId="0" fontId="56" fillId="0" borderId="9" xfId="59" applyFont="1" applyBorder="1"/>
    <xf numFmtId="177" fontId="5" fillId="0" borderId="0" xfId="59" applyNumberFormat="1"/>
    <xf numFmtId="177" fontId="5" fillId="28" borderId="0" xfId="59" applyNumberFormat="1" applyFill="1"/>
    <xf numFmtId="0" fontId="5" fillId="7" borderId="9" xfId="59" applyFill="1" applyBorder="1"/>
    <xf numFmtId="0" fontId="60" fillId="21" borderId="7" xfId="160"/>
    <xf numFmtId="185" fontId="0" fillId="0" borderId="9" xfId="147" applyNumberFormat="1" applyFont="1" applyBorder="1"/>
    <xf numFmtId="10" fontId="0" fillId="0" borderId="9" xfId="147" applyNumberFormat="1" applyFont="1" applyBorder="1"/>
    <xf numFmtId="0" fontId="5" fillId="23" borderId="9" xfId="59" applyFill="1" applyBorder="1"/>
    <xf numFmtId="0" fontId="59" fillId="7" borderId="0" xfId="59" applyFont="1" applyFill="1" applyAlignment="1">
      <alignment horizontal="center"/>
    </xf>
    <xf numFmtId="0" fontId="61" fillId="7" borderId="0" xfId="59" applyFont="1" applyFill="1" applyAlignment="1">
      <alignment wrapText="1"/>
    </xf>
    <xf numFmtId="177" fontId="61" fillId="7" borderId="0" xfId="59" applyNumberFormat="1" applyFont="1" applyFill="1" applyAlignment="1">
      <alignment horizontal="center" wrapText="1"/>
    </xf>
    <xf numFmtId="177" fontId="61" fillId="7" borderId="0" xfId="59" applyNumberFormat="1" applyFont="1" applyFill="1"/>
    <xf numFmtId="0" fontId="56" fillId="7" borderId="0" xfId="59" applyFont="1" applyFill="1" applyAlignment="1">
      <alignment horizontal="center"/>
    </xf>
    <xf numFmtId="0" fontId="56" fillId="7" borderId="0" xfId="59" applyFont="1" applyFill="1" applyAlignment="1">
      <alignment wrapText="1"/>
    </xf>
    <xf numFmtId="0" fontId="22" fillId="6" borderId="0" xfId="59" applyFont="1" applyFill="1" applyAlignment="1">
      <alignment vertical="top"/>
    </xf>
    <xf numFmtId="0" fontId="22" fillId="6" borderId="0" xfId="59" applyFont="1" applyFill="1" applyAlignment="1">
      <alignment horizontal="left" vertical="top"/>
    </xf>
    <xf numFmtId="0" fontId="62" fillId="6" borderId="0" xfId="59" applyFont="1" applyFill="1" applyAlignment="1">
      <alignment horizontal="right" vertical="top"/>
    </xf>
    <xf numFmtId="0" fontId="63" fillId="0" borderId="0" xfId="59" applyFont="1" applyAlignment="1">
      <alignment vertical="top"/>
    </xf>
    <xf numFmtId="0" fontId="10" fillId="0" borderId="0" xfId="59" applyFont="1" applyAlignment="1">
      <alignment vertical="top"/>
    </xf>
    <xf numFmtId="0" fontId="64" fillId="0" borderId="0" xfId="59" applyFont="1" applyAlignment="1">
      <alignment horizontal="right" vertical="top"/>
    </xf>
    <xf numFmtId="0" fontId="10" fillId="0" borderId="0" xfId="59" applyFont="1" applyAlignment="1">
      <alignment horizontal="left" vertical="top"/>
    </xf>
    <xf numFmtId="0" fontId="63" fillId="0" borderId="0" xfId="59" applyFont="1"/>
    <xf numFmtId="0" fontId="65" fillId="0" borderId="0" xfId="59" applyFont="1" applyAlignment="1">
      <alignment horizontal="right" vertical="top"/>
    </xf>
    <xf numFmtId="0" fontId="10" fillId="0" borderId="0" xfId="59" applyFont="1"/>
    <xf numFmtId="0" fontId="63" fillId="0" borderId="0" xfId="59" applyFont="1" applyAlignment="1">
      <alignment horizontal="left" vertical="top"/>
    </xf>
    <xf numFmtId="0" fontId="15" fillId="0" borderId="0" xfId="59" applyFont="1"/>
    <xf numFmtId="0" fontId="66" fillId="0" borderId="0" xfId="59" applyFont="1"/>
    <xf numFmtId="0" fontId="64" fillId="0" borderId="0" xfId="59" applyFont="1" applyAlignment="1">
      <alignment horizontal="right"/>
    </xf>
    <xf numFmtId="0" fontId="10" fillId="0" borderId="0" xfId="59" applyFont="1" applyAlignment="1">
      <alignment horizontal="left"/>
    </xf>
    <xf numFmtId="1" fontId="10" fillId="0" borderId="0" xfId="59" applyNumberFormat="1" applyFont="1" applyAlignment="1">
      <alignment vertical="top"/>
    </xf>
    <xf numFmtId="0" fontId="15" fillId="4" borderId="0" xfId="159" applyFont="1" applyFill="1" applyAlignment="1">
      <alignment vertical="top"/>
    </xf>
    <xf numFmtId="0" fontId="20" fillId="4" borderId="0" xfId="159" applyFont="1" applyFill="1" applyAlignment="1">
      <alignment vertical="top"/>
    </xf>
    <xf numFmtId="0" fontId="14" fillId="4" borderId="0" xfId="159" applyFont="1" applyFill="1" applyAlignment="1">
      <alignment horizontal="left" vertical="top"/>
    </xf>
    <xf numFmtId="0" fontId="14" fillId="4" borderId="0" xfId="159" applyFont="1" applyFill="1" applyAlignment="1">
      <alignment vertical="top"/>
    </xf>
    <xf numFmtId="0" fontId="64" fillId="4" borderId="0" xfId="159" applyFont="1" applyFill="1" applyAlignment="1">
      <alignment horizontal="right" vertical="top"/>
    </xf>
    <xf numFmtId="2" fontId="64" fillId="0" borderId="0" xfId="59" applyNumberFormat="1" applyFont="1" applyAlignment="1">
      <alignment horizontal="right" vertical="top"/>
    </xf>
    <xf numFmtId="0" fontId="67" fillId="0" borderId="0" xfId="59" applyFont="1" applyAlignment="1">
      <alignment horizontal="left" vertical="top"/>
    </xf>
    <xf numFmtId="0" fontId="17" fillId="0" borderId="0" xfId="59" applyFont="1" applyAlignment="1">
      <alignment vertical="top"/>
    </xf>
    <xf numFmtId="0" fontId="14" fillId="0" borderId="0" xfId="59" applyFont="1" applyAlignment="1">
      <alignment horizontal="right" vertical="top"/>
    </xf>
    <xf numFmtId="10" fontId="60" fillId="21" borderId="7" xfId="160" applyNumberFormat="1" applyAlignment="1">
      <alignment horizontal="left" vertical="top"/>
    </xf>
    <xf numFmtId="0" fontId="64" fillId="29" borderId="0" xfId="59" applyFont="1" applyFill="1" applyAlignment="1">
      <alignment horizontal="right" vertical="top"/>
    </xf>
    <xf numFmtId="10" fontId="17" fillId="0" borderId="0" xfId="59" applyNumberFormat="1" applyFont="1" applyAlignment="1">
      <alignment horizontal="left" vertical="top"/>
    </xf>
    <xf numFmtId="0" fontId="68" fillId="30" borderId="0" xfId="59" applyFont="1" applyFill="1"/>
    <xf numFmtId="0" fontId="64" fillId="30" borderId="0" xfId="59" applyFont="1" applyFill="1" applyAlignment="1">
      <alignment horizontal="right"/>
    </xf>
    <xf numFmtId="0" fontId="68" fillId="30" borderId="0" xfId="59" applyFont="1" applyFill="1" applyAlignment="1">
      <alignment horizontal="left"/>
    </xf>
    <xf numFmtId="0" fontId="64" fillId="0" borderId="0" xfId="159" applyFont="1" applyAlignment="1">
      <alignment horizontal="right" vertical="top"/>
    </xf>
    <xf numFmtId="166" fontId="0" fillId="7" borderId="0" xfId="0" applyNumberFormat="1" applyFill="1" applyAlignment="1"/>
    <xf numFmtId="166" fontId="58" fillId="27" borderId="0" xfId="0" applyNumberFormat="1" applyFont="1" applyFill="1">
      <alignment vertical="top"/>
    </xf>
    <xf numFmtId="166" fontId="54" fillId="27" borderId="0" xfId="0" applyNumberFormat="1" applyFont="1" applyFill="1">
      <alignment vertical="top"/>
    </xf>
    <xf numFmtId="166" fontId="54" fillId="27" borderId="9" xfId="0" applyNumberFormat="1" applyFont="1" applyFill="1" applyBorder="1">
      <alignment vertical="top"/>
    </xf>
    <xf numFmtId="2" fontId="0" fillId="7" borderId="0" xfId="0" applyNumberFormat="1" applyFill="1" applyAlignment="1"/>
    <xf numFmtId="166" fontId="0" fillId="0" borderId="0" xfId="0" applyNumberFormat="1" applyAlignment="1"/>
    <xf numFmtId="166" fontId="55" fillId="0" borderId="0" xfId="0" applyNumberFormat="1" applyFont="1" applyAlignment="1"/>
    <xf numFmtId="166" fontId="0" fillId="0" borderId="9" xfId="0" applyNumberFormat="1" applyBorder="1" applyAlignment="1"/>
    <xf numFmtId="9" fontId="54" fillId="0" borderId="0" xfId="147" applyFont="1" applyAlignment="1">
      <alignment horizontal="center" vertical="top"/>
    </xf>
    <xf numFmtId="2" fontId="54" fillId="0" borderId="0" xfId="0" applyNumberFormat="1" applyFont="1" applyAlignment="1">
      <alignment horizontal="center" vertical="top"/>
    </xf>
    <xf numFmtId="2" fontId="0" fillId="0" borderId="0" xfId="0" applyNumberFormat="1" applyAlignment="1"/>
    <xf numFmtId="9" fontId="0" fillId="0" borderId="0" xfId="147" applyFont="1"/>
    <xf numFmtId="9" fontId="0" fillId="28" borderId="0" xfId="147" applyFont="1" applyFill="1"/>
    <xf numFmtId="177" fontId="0" fillId="28" borderId="0" xfId="0" applyNumberFormat="1" applyFill="1" applyAlignment="1"/>
    <xf numFmtId="186" fontId="5" fillId="0" borderId="0" xfId="59" applyNumberFormat="1"/>
    <xf numFmtId="166" fontId="69" fillId="0" borderId="0" xfId="58" applyFont="1" applyAlignment="1"/>
    <xf numFmtId="166" fontId="10" fillId="0" borderId="0" xfId="58" applyFont="1">
      <alignment vertical="top"/>
    </xf>
    <xf numFmtId="0" fontId="22" fillId="6" borderId="0" xfId="59" applyFont="1" applyFill="1"/>
    <xf numFmtId="0" fontId="56" fillId="6" borderId="0" xfId="59" applyFont="1" applyFill="1" applyAlignment="1">
      <alignment horizontal="center"/>
    </xf>
    <xf numFmtId="10" fontId="5" fillId="0" borderId="0" xfId="59" applyNumberFormat="1"/>
    <xf numFmtId="166" fontId="70" fillId="8" borderId="0" xfId="0" applyNumberFormat="1" applyFont="1" applyFill="1">
      <alignment vertical="top"/>
    </xf>
    <xf numFmtId="166" fontId="70" fillId="8" borderId="9" xfId="0" applyNumberFormat="1" applyFont="1" applyFill="1" applyBorder="1">
      <alignment vertical="top"/>
    </xf>
    <xf numFmtId="166" fontId="71" fillId="6" borderId="0" xfId="0" applyNumberFormat="1" applyFont="1" applyFill="1" applyAlignment="1"/>
    <xf numFmtId="166" fontId="72" fillId="0" borderId="0" xfId="0" applyNumberFormat="1" applyFont="1" applyAlignment="1"/>
    <xf numFmtId="166" fontId="28" fillId="0" borderId="0" xfId="0" applyNumberFormat="1" applyFont="1" applyAlignment="1"/>
    <xf numFmtId="166" fontId="28" fillId="0" borderId="9" xfId="0" applyNumberFormat="1" applyFont="1" applyBorder="1" applyAlignment="1"/>
    <xf numFmtId="166" fontId="73" fillId="0" borderId="0" xfId="0" applyNumberFormat="1" applyFont="1">
      <alignment vertical="top"/>
    </xf>
    <xf numFmtId="166" fontId="15" fillId="0" borderId="9" xfId="0" applyNumberFormat="1" applyFont="1" applyBorder="1">
      <alignment vertical="top"/>
    </xf>
    <xf numFmtId="166" fontId="15" fillId="0" borderId="0" xfId="0" applyNumberFormat="1" applyFont="1" applyAlignment="1">
      <alignment horizontal="center" vertical="top"/>
    </xf>
    <xf numFmtId="166" fontId="74" fillId="0" borderId="0" xfId="0" applyNumberFormat="1" applyFont="1">
      <alignment vertical="top"/>
    </xf>
    <xf numFmtId="166" fontId="75" fillId="0" borderId="0" xfId="0" applyNumberFormat="1" applyFont="1" applyAlignment="1"/>
    <xf numFmtId="2" fontId="15" fillId="0" borderId="0" xfId="0" applyNumberFormat="1" applyFont="1" applyAlignment="1">
      <alignment horizontal="center" vertical="top"/>
    </xf>
    <xf numFmtId="166" fontId="76" fillId="0" borderId="9" xfId="0" applyNumberFormat="1" applyFont="1" applyBorder="1" applyAlignment="1"/>
    <xf numFmtId="166" fontId="72" fillId="7" borderId="0" xfId="0" applyNumberFormat="1" applyFont="1" applyFill="1" applyAlignment="1"/>
    <xf numFmtId="166" fontId="75" fillId="7" borderId="0" xfId="0" applyNumberFormat="1" applyFont="1" applyFill="1" applyAlignment="1"/>
    <xf numFmtId="166" fontId="76" fillId="7" borderId="9" xfId="0" applyNumberFormat="1" applyFont="1" applyFill="1" applyBorder="1" applyAlignment="1"/>
    <xf numFmtId="2" fontId="15" fillId="7" borderId="0" xfId="0" applyNumberFormat="1" applyFont="1" applyFill="1" applyAlignment="1">
      <alignment horizontal="center" vertical="top"/>
    </xf>
    <xf numFmtId="166" fontId="28" fillId="7" borderId="0" xfId="0" applyNumberFormat="1" applyFont="1" applyFill="1" applyAlignment="1"/>
    <xf numFmtId="166" fontId="77" fillId="0" borderId="0" xfId="0" applyNumberFormat="1" applyFont="1" applyAlignment="1"/>
    <xf numFmtId="182" fontId="28" fillId="0" borderId="0" xfId="0" applyNumberFormat="1" applyFont="1" applyAlignment="1"/>
    <xf numFmtId="166" fontId="28" fillId="31" borderId="0" xfId="0" applyNumberFormat="1" applyFont="1" applyFill="1" applyAlignment="1"/>
    <xf numFmtId="2" fontId="28" fillId="0" borderId="0" xfId="0" applyNumberFormat="1" applyFont="1" applyAlignment="1"/>
    <xf numFmtId="2" fontId="28" fillId="0" borderId="9" xfId="0" applyNumberFormat="1" applyFont="1" applyBorder="1" applyAlignment="1"/>
    <xf numFmtId="166" fontId="72" fillId="23" borderId="0" xfId="0" applyNumberFormat="1" applyFont="1" applyFill="1" applyAlignment="1"/>
    <xf numFmtId="166" fontId="77" fillId="23" borderId="0" xfId="0" applyNumberFormat="1" applyFont="1" applyFill="1" applyAlignment="1"/>
    <xf numFmtId="166" fontId="19" fillId="27" borderId="0" xfId="0" applyNumberFormat="1" applyFont="1" applyFill="1">
      <alignment vertical="top"/>
    </xf>
    <xf numFmtId="166" fontId="15" fillId="27" borderId="0" xfId="0" applyNumberFormat="1" applyFont="1" applyFill="1">
      <alignment vertical="top"/>
    </xf>
    <xf numFmtId="166" fontId="15" fillId="27" borderId="9" xfId="0" applyNumberFormat="1" applyFont="1" applyFill="1" applyBorder="1">
      <alignment vertical="top"/>
    </xf>
    <xf numFmtId="2" fontId="28" fillId="7" borderId="0" xfId="0" applyNumberFormat="1" applyFont="1" applyFill="1" applyAlignment="1"/>
    <xf numFmtId="173" fontId="28" fillId="0" borderId="0" xfId="126" applyFont="1" applyAlignment="1"/>
    <xf numFmtId="166" fontId="15" fillId="23" borderId="0" xfId="0" applyNumberFormat="1" applyFont="1" applyFill="1">
      <alignment vertical="top"/>
    </xf>
    <xf numFmtId="2" fontId="28" fillId="28" borderId="0" xfId="0" applyNumberFormat="1" applyFont="1" applyFill="1" applyAlignment="1"/>
    <xf numFmtId="166" fontId="28" fillId="23" borderId="0" xfId="0" applyNumberFormat="1" applyFont="1" applyFill="1" applyAlignment="1"/>
    <xf numFmtId="2" fontId="28" fillId="23" borderId="0" xfId="0" applyNumberFormat="1" applyFont="1" applyFill="1" applyAlignment="1"/>
    <xf numFmtId="183" fontId="28" fillId="0" borderId="0" xfId="126" applyNumberFormat="1" applyFont="1" applyAlignment="1"/>
    <xf numFmtId="183" fontId="28" fillId="0" borderId="9" xfId="126" applyNumberFormat="1" applyFont="1" applyBorder="1" applyAlignment="1"/>
    <xf numFmtId="166" fontId="28" fillId="28" borderId="0" xfId="0" applyNumberFormat="1" applyFont="1" applyFill="1" applyAlignment="1"/>
    <xf numFmtId="2" fontId="28" fillId="0" borderId="0" xfId="126" applyNumberFormat="1" applyFont="1" applyAlignment="1"/>
    <xf numFmtId="182" fontId="28" fillId="0" borderId="0" xfId="126" applyNumberFormat="1" applyFont="1" applyAlignment="1"/>
    <xf numFmtId="10" fontId="28" fillId="0" borderId="0" xfId="126" applyNumberFormat="1" applyFont="1" applyAlignment="1"/>
    <xf numFmtId="173" fontId="28" fillId="0" borderId="0" xfId="126" applyFont="1">
      <alignment vertical="top"/>
    </xf>
    <xf numFmtId="10" fontId="28" fillId="0" borderId="0" xfId="126" applyNumberFormat="1" applyFont="1">
      <alignment vertical="top"/>
    </xf>
    <xf numFmtId="10" fontId="28" fillId="28" borderId="0" xfId="126" applyNumberFormat="1" applyFont="1" applyFill="1">
      <alignment vertical="top"/>
    </xf>
    <xf numFmtId="184" fontId="28" fillId="0" borderId="9" xfId="126" applyNumberFormat="1" applyFont="1" applyBorder="1" applyAlignment="1">
      <alignment horizontal="center"/>
    </xf>
    <xf numFmtId="185" fontId="28" fillId="0" borderId="9" xfId="126" applyNumberFormat="1" applyFont="1" applyBorder="1" applyAlignment="1">
      <alignment horizontal="center"/>
    </xf>
    <xf numFmtId="10" fontId="28" fillId="0" borderId="9" xfId="126" applyNumberFormat="1" applyFont="1" applyBorder="1" applyAlignment="1">
      <alignment horizontal="center"/>
    </xf>
    <xf numFmtId="183" fontId="28" fillId="0" borderId="9" xfId="126" applyNumberFormat="1" applyFont="1" applyBorder="1" applyAlignment="1">
      <alignment horizontal="center"/>
    </xf>
    <xf numFmtId="166" fontId="22" fillId="8" borderId="0" xfId="0" applyNumberFormat="1" applyFont="1" applyFill="1">
      <alignment vertical="top"/>
    </xf>
    <xf numFmtId="0" fontId="78" fillId="0" borderId="0" xfId="161" applyFont="1"/>
    <xf numFmtId="0" fontId="78" fillId="0" borderId="0" xfId="161" applyFont="1" applyAlignment="1">
      <alignment horizontal="left" vertical="top"/>
    </xf>
    <xf numFmtId="0" fontId="54" fillId="0" borderId="0" xfId="161" applyFont="1"/>
    <xf numFmtId="173" fontId="79" fillId="12" borderId="0" xfId="126" applyFont="1" applyFill="1">
      <alignment vertical="top"/>
    </xf>
    <xf numFmtId="166" fontId="80" fillId="0" borderId="0" xfId="0" applyNumberFormat="1" applyFont="1">
      <alignment vertical="top"/>
    </xf>
    <xf numFmtId="10" fontId="10" fillId="0" borderId="0" xfId="59" applyNumberFormat="1" applyFont="1" applyAlignment="1">
      <alignment vertical="top"/>
    </xf>
    <xf numFmtId="10" fontId="81" fillId="0" borderId="0" xfId="59" applyNumberFormat="1" applyFont="1" applyAlignment="1">
      <alignment vertical="top"/>
    </xf>
    <xf numFmtId="166" fontId="85" fillId="0" borderId="0" xfId="58" applyFont="1">
      <alignment vertical="top"/>
    </xf>
    <xf numFmtId="166" fontId="84" fillId="0" borderId="0" xfId="58" applyFont="1">
      <alignment vertical="top"/>
    </xf>
    <xf numFmtId="166" fontId="82" fillId="5" borderId="0" xfId="62" applyFont="1" applyFill="1">
      <alignment vertical="top"/>
    </xf>
    <xf numFmtId="166" fontId="88" fillId="6" borderId="0" xfId="62" applyFont="1" applyFill="1">
      <alignment vertical="top"/>
    </xf>
    <xf numFmtId="2" fontId="10" fillId="0" borderId="0" xfId="59" applyNumberFormat="1" applyFont="1" applyAlignment="1">
      <alignment vertical="top"/>
    </xf>
    <xf numFmtId="189" fontId="13" fillId="0" borderId="0" xfId="59" applyNumberFormat="1" applyFont="1"/>
    <xf numFmtId="182" fontId="28" fillId="0" borderId="9" xfId="0" applyNumberFormat="1" applyFont="1" applyBorder="1" applyAlignment="1"/>
    <xf numFmtId="166" fontId="28" fillId="7" borderId="9" xfId="0" applyNumberFormat="1" applyFont="1" applyFill="1" applyBorder="1" applyAlignment="1"/>
    <xf numFmtId="2" fontId="28" fillId="0" borderId="9" xfId="126" applyNumberFormat="1" applyFont="1" applyBorder="1" applyAlignment="1"/>
    <xf numFmtId="187" fontId="28" fillId="0" borderId="9" xfId="126" applyNumberFormat="1" applyFont="1" applyBorder="1" applyAlignment="1"/>
    <xf numFmtId="184" fontId="28" fillId="7" borderId="9" xfId="0" applyNumberFormat="1" applyFont="1" applyFill="1" applyBorder="1" applyAlignment="1">
      <alignment horizontal="center"/>
    </xf>
    <xf numFmtId="185" fontId="28" fillId="0" borderId="9" xfId="126" applyNumberFormat="1" applyFont="1" applyBorder="1" applyAlignment="1"/>
    <xf numFmtId="183" fontId="28" fillId="9" borderId="9" xfId="126" applyNumberFormat="1" applyFont="1" applyFill="1" applyBorder="1" applyAlignment="1"/>
    <xf numFmtId="0" fontId="28" fillId="9" borderId="9" xfId="126" applyNumberFormat="1" applyFont="1" applyFill="1" applyBorder="1" applyAlignment="1"/>
    <xf numFmtId="0" fontId="54" fillId="4" borderId="0" xfId="159" applyFont="1" applyFill="1" applyAlignment="1">
      <alignment horizontal="center" vertical="top"/>
    </xf>
    <xf numFmtId="166" fontId="6" fillId="0" borderId="0" xfId="58" applyFont="1" applyFill="1">
      <alignment vertical="top"/>
    </xf>
    <xf numFmtId="166" fontId="24" fillId="6" borderId="0" xfId="58" applyFont="1" applyFill="1" applyAlignment="1">
      <alignment horizontal="center" vertical="center"/>
    </xf>
    <xf numFmtId="166" fontId="6" fillId="0" borderId="0" xfId="58" applyFont="1" applyAlignment="1">
      <alignment horizontal="center" vertical="center"/>
    </xf>
    <xf numFmtId="166" fontId="21" fillId="4" borderId="0" xfId="62" applyFont="1" applyFill="1" applyAlignment="1">
      <alignment horizontal="center" vertical="center"/>
    </xf>
    <xf numFmtId="0" fontId="54" fillId="0" borderId="0" xfId="59" applyFont="1" applyAlignment="1">
      <alignment vertical="top"/>
    </xf>
    <xf numFmtId="0" fontId="59" fillId="0" borderId="0" xfId="59" applyFont="1" applyAlignment="1">
      <alignment horizontal="center"/>
    </xf>
    <xf numFmtId="0" fontId="42" fillId="0" borderId="0" xfId="59" applyFont="1" applyAlignment="1">
      <alignment horizontal="center" vertical="center"/>
    </xf>
    <xf numFmtId="0" fontId="47" fillId="0" borderId="0" xfId="158" applyNumberFormat="1" applyFont="1" applyFill="1" applyAlignment="1">
      <alignment horizontal="center" vertical="center"/>
    </xf>
    <xf numFmtId="0" fontId="42" fillId="23" borderId="0" xfId="115" applyFont="1" applyFill="1" applyAlignment="1">
      <alignment horizontal="center" vertical="center"/>
    </xf>
    <xf numFmtId="0" fontId="42" fillId="23" borderId="0" xfId="59" applyFont="1" applyFill="1" applyAlignment="1">
      <alignment horizontal="center" vertical="center"/>
    </xf>
    <xf numFmtId="0" fontId="42" fillId="0" borderId="0" xfId="59" applyFont="1" applyAlignment="1">
      <alignment horizontal="center"/>
    </xf>
    <xf numFmtId="0" fontId="48" fillId="0" borderId="0" xfId="59" applyFont="1" applyAlignment="1">
      <alignment horizontal="center"/>
    </xf>
    <xf numFmtId="0" fontId="42" fillId="23" borderId="0" xfId="115" applyFont="1" applyFill="1" applyAlignment="1">
      <alignment horizontal="center"/>
    </xf>
    <xf numFmtId="0" fontId="42" fillId="23" borderId="0" xfId="59" applyFont="1" applyFill="1" applyAlignment="1">
      <alignment horizontal="center"/>
    </xf>
    <xf numFmtId="166" fontId="0" fillId="0" borderId="0" xfId="0" applyNumberFormat="1" applyFill="1" applyAlignment="1"/>
    <xf numFmtId="166" fontId="55" fillId="0" borderId="0" xfId="0" applyNumberFormat="1" applyFont="1" applyFill="1" applyAlignment="1"/>
    <xf numFmtId="166" fontId="15" fillId="0" borderId="0" xfId="0" applyNumberFormat="1" applyFont="1" applyFill="1">
      <alignment vertical="top"/>
    </xf>
    <xf numFmtId="166" fontId="15" fillId="0" borderId="9" xfId="0" applyNumberFormat="1" applyFont="1" applyFill="1" applyBorder="1">
      <alignment vertical="top"/>
    </xf>
    <xf numFmtId="166" fontId="72" fillId="0" borderId="0" xfId="0" applyNumberFormat="1" applyFont="1" applyFill="1" applyAlignment="1"/>
    <xf numFmtId="166" fontId="28" fillId="0" borderId="0" xfId="0" applyNumberFormat="1" applyFont="1" applyFill="1" applyAlignment="1"/>
    <xf numFmtId="166" fontId="28" fillId="0" borderId="9" xfId="0" applyNumberFormat="1" applyFont="1" applyFill="1" applyBorder="1" applyAlignment="1"/>
    <xf numFmtId="182" fontId="28" fillId="0" borderId="0" xfId="0" applyNumberFormat="1" applyFont="1" applyFill="1" applyAlignment="1"/>
    <xf numFmtId="182" fontId="28" fillId="0" borderId="9" xfId="0" applyNumberFormat="1" applyFont="1" applyFill="1" applyBorder="1" applyAlignment="1"/>
    <xf numFmtId="2" fontId="28" fillId="0" borderId="9" xfId="0" applyNumberFormat="1" applyFont="1" applyFill="1" applyBorder="1" applyAlignment="1"/>
    <xf numFmtId="166" fontId="75" fillId="0" borderId="0" xfId="0" applyNumberFormat="1" applyFont="1" applyFill="1" applyAlignment="1"/>
    <xf numFmtId="0" fontId="59" fillId="0" borderId="0" xfId="59" applyFont="1"/>
    <xf numFmtId="2" fontId="0" fillId="0" borderId="9" xfId="147" applyNumberFormat="1" applyFont="1" applyFill="1" applyBorder="1"/>
    <xf numFmtId="185" fontId="0" fillId="0" borderId="9" xfId="147" applyNumberFormat="1" applyFont="1" applyFill="1" applyBorder="1"/>
    <xf numFmtId="10" fontId="0" fillId="0" borderId="9" xfId="147" applyNumberFormat="1" applyFont="1" applyFill="1" applyBorder="1"/>
    <xf numFmtId="0" fontId="55" fillId="0" borderId="10" xfId="59" applyFont="1" applyBorder="1"/>
    <xf numFmtId="0" fontId="56" fillId="28" borderId="0" xfId="59" applyFont="1" applyFill="1"/>
    <xf numFmtId="0" fontId="14" fillId="0" borderId="0" xfId="62" applyNumberFormat="1" applyFont="1" applyAlignment="1">
      <alignment vertical="top" wrapText="1"/>
    </xf>
    <xf numFmtId="166" fontId="6" fillId="0" borderId="0" xfId="58" applyFont="1" applyFill="1" applyAlignment="1">
      <alignment horizontal="left" vertical="center"/>
    </xf>
    <xf numFmtId="166" fontId="6" fillId="0" borderId="0" xfId="58" applyFont="1" applyFill="1" applyAlignment="1">
      <alignment horizontal="center" vertical="center"/>
    </xf>
    <xf numFmtId="46" fontId="6" fillId="0" borderId="0" xfId="0" applyNumberFormat="1" applyFont="1" applyFill="1">
      <alignment vertical="top"/>
    </xf>
    <xf numFmtId="166" fontId="6" fillId="0" borderId="0" xfId="0" applyNumberFormat="1" applyFont="1" applyFill="1">
      <alignment vertical="top"/>
    </xf>
    <xf numFmtId="166" fontId="6" fillId="0" borderId="0" xfId="0" applyNumberFormat="1" applyFont="1" applyFill="1" applyAlignment="1">
      <alignment horizontal="center" vertical="center"/>
    </xf>
    <xf numFmtId="166" fontId="6" fillId="0" borderId="0" xfId="0" applyNumberFormat="1" applyFont="1">
      <alignment vertical="top"/>
    </xf>
    <xf numFmtId="166" fontId="21" fillId="5" borderId="0" xfId="62" applyFont="1" applyFill="1" applyAlignment="1">
      <alignment horizontal="center" vertical="center"/>
    </xf>
    <xf numFmtId="0" fontId="54" fillId="4" borderId="0" xfId="159" applyFont="1" applyFill="1" applyAlignment="1">
      <alignment horizontal="left" vertical="top"/>
    </xf>
    <xf numFmtId="166" fontId="8" fillId="0" borderId="0" xfId="175" applyNumberFormat="1" applyBorder="1" applyAlignment="1">
      <alignment horizontal="left" vertical="center" wrapText="1"/>
    </xf>
    <xf numFmtId="166" fontId="8" fillId="0" borderId="0" xfId="175" applyNumberFormat="1" applyAlignment="1">
      <alignment horizontal="left" vertical="center" wrapText="1"/>
    </xf>
    <xf numFmtId="166" fontId="24" fillId="6" borderId="0" xfId="58" applyFont="1" applyFill="1" applyAlignment="1">
      <alignment horizontal="left" vertical="top"/>
    </xf>
    <xf numFmtId="166" fontId="6" fillId="0" borderId="0" xfId="58" applyFont="1" applyAlignment="1">
      <alignment horizontal="left" vertical="top"/>
    </xf>
    <xf numFmtId="166" fontId="21" fillId="4" borderId="0" xfId="62" applyFont="1" applyFill="1" applyAlignment="1">
      <alignment horizontal="left" vertical="top"/>
    </xf>
    <xf numFmtId="166" fontId="6" fillId="0" borderId="0" xfId="58" applyFont="1" applyFill="1" applyAlignment="1">
      <alignment horizontal="left" vertical="top"/>
    </xf>
    <xf numFmtId="166" fontId="6" fillId="0" borderId="0" xfId="0" applyNumberFormat="1" applyFont="1" applyFill="1" applyAlignment="1">
      <alignment horizontal="left" vertical="top"/>
    </xf>
    <xf numFmtId="166" fontId="3" fillId="0" borderId="6" xfId="0" applyNumberFormat="1" applyFont="1" applyBorder="1" applyAlignment="1">
      <alignment horizontal="left" vertical="center" wrapText="1"/>
    </xf>
    <xf numFmtId="166" fontId="3" fillId="0" borderId="6" xfId="0" quotePrefix="1" applyNumberFormat="1" applyFont="1" applyBorder="1" applyAlignment="1">
      <alignment horizontal="left" vertical="center" wrapText="1"/>
    </xf>
    <xf numFmtId="166" fontId="3" fillId="0" borderId="6" xfId="0" applyNumberFormat="1" applyFont="1" applyBorder="1" applyAlignment="1">
      <alignment horizontal="center" vertical="center" wrapText="1"/>
    </xf>
    <xf numFmtId="166" fontId="83" fillId="7" borderId="6" xfId="0" applyNumberFormat="1" applyFont="1" applyFill="1" applyBorder="1" applyAlignment="1">
      <alignment horizontal="left" vertical="center" wrapText="1"/>
    </xf>
    <xf numFmtId="166" fontId="83" fillId="7" borderId="6" xfId="0" applyNumberFormat="1" applyFont="1" applyFill="1" applyBorder="1" applyAlignment="1">
      <alignment horizontal="left" vertical="center"/>
    </xf>
    <xf numFmtId="166" fontId="83" fillId="7" borderId="6" xfId="0" applyNumberFormat="1" applyFont="1" applyFill="1" applyBorder="1" applyAlignment="1">
      <alignment horizontal="center" vertical="center"/>
    </xf>
    <xf numFmtId="10" fontId="28" fillId="0" borderId="0" xfId="126" applyNumberFormat="1" applyFont="1" applyFill="1" applyAlignment="1"/>
    <xf numFmtId="166" fontId="8" fillId="0" borderId="6" xfId="175" applyNumberFormat="1" applyBorder="1" applyAlignment="1">
      <alignment horizontal="left" vertical="center" wrapText="1"/>
    </xf>
    <xf numFmtId="166" fontId="15" fillId="0" borderId="0" xfId="62" applyFont="1" applyAlignment="1">
      <alignment horizontal="center" vertical="center"/>
    </xf>
    <xf numFmtId="166" fontId="14" fillId="0" borderId="0" xfId="62" applyFont="1" applyAlignment="1">
      <alignment horizontal="center" vertical="center"/>
    </xf>
    <xf numFmtId="0" fontId="14" fillId="0" borderId="0" xfId="174" applyNumberFormat="1" applyFont="1" applyAlignment="1">
      <alignment horizontal="center" vertical="center"/>
    </xf>
    <xf numFmtId="166" fontId="3" fillId="0" borderId="0" xfId="0" applyNumberFormat="1" applyFont="1" applyBorder="1" applyAlignment="1">
      <alignment horizontal="center" vertical="center" wrapText="1"/>
    </xf>
    <xf numFmtId="166" fontId="3" fillId="0" borderId="0" xfId="0" quotePrefix="1" applyNumberFormat="1" applyFont="1" applyBorder="1" applyAlignment="1">
      <alignment horizontal="left" vertical="center" wrapText="1"/>
    </xf>
    <xf numFmtId="166" fontId="3" fillId="0" borderId="0" xfId="0" applyNumberFormat="1" applyFont="1" applyBorder="1" applyAlignment="1">
      <alignment horizontal="left" vertical="center" wrapText="1"/>
    </xf>
    <xf numFmtId="166" fontId="21" fillId="5" borderId="0" xfId="62" applyFont="1" applyFill="1" applyAlignment="1">
      <alignment horizontal="left" vertical="top"/>
    </xf>
    <xf numFmtId="10" fontId="28" fillId="0" borderId="9" xfId="126" applyNumberFormat="1" applyFont="1" applyBorder="1" applyAlignment="1"/>
    <xf numFmtId="0" fontId="1" fillId="0" borderId="9" xfId="59" applyFont="1" applyBorder="1"/>
    <xf numFmtId="173" fontId="1" fillId="0" borderId="0" xfId="126" applyFont="1">
      <alignment vertical="top"/>
    </xf>
    <xf numFmtId="2" fontId="1" fillId="0" borderId="0" xfId="126" applyNumberFormat="1" applyFont="1">
      <alignment vertical="top"/>
    </xf>
    <xf numFmtId="0" fontId="1" fillId="0" borderId="0" xfId="59" applyFont="1"/>
    <xf numFmtId="189" fontId="1" fillId="0" borderId="0" xfId="59" applyNumberFormat="1" applyFont="1"/>
    <xf numFmtId="0" fontId="1" fillId="28" borderId="0" xfId="59" applyFont="1" applyFill="1"/>
    <xf numFmtId="0" fontId="51" fillId="0" borderId="0" xfId="0" applyFont="1" applyAlignment="1"/>
    <xf numFmtId="0" fontId="67" fillId="23" borderId="0" xfId="59" applyFont="1" applyFill="1" applyAlignment="1">
      <alignment horizontal="left" vertical="top"/>
    </xf>
    <xf numFmtId="0" fontId="67" fillId="23" borderId="0" xfId="59" applyFont="1" applyFill="1" applyAlignment="1">
      <alignment vertical="top"/>
    </xf>
    <xf numFmtId="0" fontId="67" fillId="0" borderId="0" xfId="59" applyFont="1" applyAlignment="1">
      <alignment vertical="top"/>
    </xf>
    <xf numFmtId="0" fontId="52" fillId="25" borderId="0" xfId="0" applyFont="1" applyFill="1" applyAlignment="1"/>
    <xf numFmtId="0" fontId="0" fillId="0" borderId="0" xfId="0" applyAlignment="1"/>
    <xf numFmtId="0" fontId="0" fillId="26" borderId="0" xfId="0" applyFill="1" applyAlignment="1"/>
    <xf numFmtId="3" fontId="0" fillId="26" borderId="0" xfId="0" applyNumberFormat="1" applyFill="1" applyAlignment="1"/>
    <xf numFmtId="10" fontId="0" fillId="26" borderId="0" xfId="0" applyNumberFormat="1" applyFill="1" applyAlignment="1"/>
    <xf numFmtId="4" fontId="0" fillId="26" borderId="0" xfId="0" applyNumberFormat="1" applyFill="1" applyAlignment="1"/>
    <xf numFmtId="179" fontId="0" fillId="26" borderId="0" xfId="0" applyNumberFormat="1" applyFill="1" applyAlignment="1"/>
    <xf numFmtId="180" fontId="0" fillId="26" borderId="0" xfId="0" applyNumberFormat="1" applyFill="1" applyAlignment="1"/>
    <xf numFmtId="181" fontId="0" fillId="26" borderId="0" xfId="0" applyNumberFormat="1" applyFill="1" applyAlignment="1"/>
    <xf numFmtId="190" fontId="0" fillId="26" borderId="0" xfId="0" applyNumberFormat="1" applyFill="1" applyAlignment="1"/>
    <xf numFmtId="0" fontId="14" fillId="0" borderId="0" xfId="62" applyNumberFormat="1" applyFont="1" applyAlignment="1">
      <alignment horizontal="left" vertical="top" wrapText="1"/>
    </xf>
    <xf numFmtId="166" fontId="70" fillId="8" borderId="0" xfId="0" applyNumberFormat="1" applyFont="1" applyFill="1" applyAlignment="1">
      <alignment horizontal="center" vertical="top"/>
    </xf>
    <xf numFmtId="166" fontId="15" fillId="27" borderId="0" xfId="0" applyNumberFormat="1" applyFont="1" applyFill="1" applyAlignment="1">
      <alignment horizontal="center" vertical="top"/>
    </xf>
    <xf numFmtId="177" fontId="54" fillId="27" borderId="0" xfId="59" applyNumberFormat="1" applyFont="1" applyFill="1" applyAlignment="1">
      <alignment horizontal="center" vertical="top"/>
    </xf>
    <xf numFmtId="0" fontId="68" fillId="30" borderId="0" xfId="59" applyFont="1" applyFill="1" applyAlignment="1">
      <alignment horizontal="left"/>
    </xf>
  </cellXfs>
  <cellStyles count="282">
    <cellStyle name="Calcs" xfId="1" xr:uid="{00000000-0005-0000-0000-000000000000}"/>
    <cellStyle name="Calcs%" xfId="2" xr:uid="{00000000-0005-0000-0000-000001000000}"/>
    <cellStyle name="CalcsCurrency" xfId="3" xr:uid="{00000000-0005-0000-0000-000002000000}"/>
    <cellStyle name="CalcsDate" xfId="4" xr:uid="{00000000-0005-0000-0000-000003000000}"/>
    <cellStyle name="Column 1" xfId="170" xr:uid="{3BF5E94A-A8A9-4B97-894C-F530D411F864}"/>
    <cellStyle name="Column 2 + 3" xfId="171" xr:uid="{B79E78F4-8D66-463E-9D40-32A7C9709951}"/>
    <cellStyle name="Column 4" xfId="172" xr:uid="{10D03EB9-1875-4C2D-BC1B-71DD8AD449B8}"/>
    <cellStyle name="Comma" xfId="174" builtinId="3"/>
    <cellStyle name="Comma 2" xfId="5" xr:uid="{00000000-0005-0000-0000-000004000000}"/>
    <cellStyle name="Comma 2 2" xfId="6" xr:uid="{00000000-0005-0000-0000-000005000000}"/>
    <cellStyle name="Comma 3" xfId="7" xr:uid="{00000000-0005-0000-0000-000006000000}"/>
    <cellStyle name="Comma 3 2" xfId="8" xr:uid="{00000000-0005-0000-0000-000007000000}"/>
    <cellStyle name="Comma 3 2 2" xfId="9" xr:uid="{00000000-0005-0000-0000-000008000000}"/>
    <cellStyle name="Comma 3 2 2 2" xfId="10" xr:uid="{00000000-0005-0000-0000-000009000000}"/>
    <cellStyle name="Comma 3 2 2 2 2" xfId="11" xr:uid="{00000000-0005-0000-0000-00000A000000}"/>
    <cellStyle name="Comma 3 2 2 2 2 2" xfId="182" xr:uid="{76AA7BA9-0488-4F46-8AA7-B5E08B1B32C4}"/>
    <cellStyle name="Comma 3 2 2 2 3" xfId="181" xr:uid="{437019B5-D750-4F34-A6F2-E0171C9AB67D}"/>
    <cellStyle name="Comma 3 2 2 3" xfId="12" xr:uid="{00000000-0005-0000-0000-00000B000000}"/>
    <cellStyle name="Comma 3 2 2 3 2" xfId="183" xr:uid="{9C9390FA-0D1B-4137-8E0E-3CC1D2C934D8}"/>
    <cellStyle name="Comma 3 2 2 4" xfId="180" xr:uid="{072B5E68-600A-4FBA-AD23-114278330B51}"/>
    <cellStyle name="Comma 3 2 3" xfId="13" xr:uid="{00000000-0005-0000-0000-00000C000000}"/>
    <cellStyle name="Comma 3 2 3 2" xfId="14" xr:uid="{00000000-0005-0000-0000-00000D000000}"/>
    <cellStyle name="Comma 3 2 3 2 2" xfId="185" xr:uid="{D45A52D7-7D83-4969-BD1D-71CAF1410964}"/>
    <cellStyle name="Comma 3 2 3 3" xfId="184" xr:uid="{DE094CEB-52DC-4337-BC0A-87CD1534CB0A}"/>
    <cellStyle name="Comma 3 2 4" xfId="15" xr:uid="{00000000-0005-0000-0000-00000E000000}"/>
    <cellStyle name="Comma 3 2 4 2" xfId="186" xr:uid="{CA3782EA-EF96-4C53-A70C-E5E26781A6CB}"/>
    <cellStyle name="Comma 3 2 5" xfId="179" xr:uid="{A3F92A20-8879-4EFF-A167-8754FE4C28B0}"/>
    <cellStyle name="Comma 3 3" xfId="16" xr:uid="{00000000-0005-0000-0000-00000F000000}"/>
    <cellStyle name="Comma 3 3 2" xfId="17" xr:uid="{00000000-0005-0000-0000-000010000000}"/>
    <cellStyle name="Comma 3 3 2 2" xfId="18" xr:uid="{00000000-0005-0000-0000-000011000000}"/>
    <cellStyle name="Comma 3 3 2 2 2" xfId="189" xr:uid="{D47A7F7A-0870-48D8-B4CC-70E0FBB85034}"/>
    <cellStyle name="Comma 3 3 2 3" xfId="188" xr:uid="{06FAABF4-99E8-4B1D-9896-04AAF2177DD8}"/>
    <cellStyle name="Comma 3 3 3" xfId="19" xr:uid="{00000000-0005-0000-0000-000012000000}"/>
    <cellStyle name="Comma 3 3 3 2" xfId="190" xr:uid="{B65E3ACB-BD79-496A-9D16-0C9644BAB063}"/>
    <cellStyle name="Comma 3 3 4" xfId="187" xr:uid="{FBA163A0-637F-4918-8365-964BB2302A7A}"/>
    <cellStyle name="Comma 3 4" xfId="20" xr:uid="{00000000-0005-0000-0000-000013000000}"/>
    <cellStyle name="Comma 3 4 2" xfId="21" xr:uid="{00000000-0005-0000-0000-000014000000}"/>
    <cellStyle name="Comma 3 4 2 2" xfId="192" xr:uid="{0283CA96-1E1A-4293-B70F-6CF8E1ECEA85}"/>
    <cellStyle name="Comma 3 4 3" xfId="191" xr:uid="{9A9DD692-EC37-4DC5-AC49-E6F405D55DF8}"/>
    <cellStyle name="Comma 3 5" xfId="22" xr:uid="{00000000-0005-0000-0000-000015000000}"/>
    <cellStyle name="Comma 3 5 2" xfId="193" xr:uid="{44A5CAFF-C93B-43B1-8B99-591CA34B2BCD}"/>
    <cellStyle name="Comma 3 6" xfId="178" xr:uid="{AC09CD35-1E2F-462D-B883-90AF2458B21A}"/>
    <cellStyle name="Comma 4" xfId="23" xr:uid="{00000000-0005-0000-0000-000016000000}"/>
    <cellStyle name="Comma 4 2" xfId="24" xr:uid="{00000000-0005-0000-0000-000017000000}"/>
    <cellStyle name="Comma 4 2 2" xfId="25" xr:uid="{00000000-0005-0000-0000-000018000000}"/>
    <cellStyle name="Comma 4 2 2 2" xfId="26" xr:uid="{00000000-0005-0000-0000-000019000000}"/>
    <cellStyle name="Comma 4 2 2 2 2" xfId="197" xr:uid="{F159CD4A-D26E-4334-ACDF-C816F515C29C}"/>
    <cellStyle name="Comma 4 2 2 3" xfId="196" xr:uid="{750779C8-C39C-42CD-9AB9-F5DB0619B9ED}"/>
    <cellStyle name="Comma 4 2 3" xfId="27" xr:uid="{00000000-0005-0000-0000-00001A000000}"/>
    <cellStyle name="Comma 4 2 3 2" xfId="198" xr:uid="{7C151F16-B8B0-4C90-AF43-784973717294}"/>
    <cellStyle name="Comma 4 2 4" xfId="195" xr:uid="{E833C19F-8F5C-4411-A877-E903A692D74E}"/>
    <cellStyle name="Comma 4 3" xfId="28" xr:uid="{00000000-0005-0000-0000-00001B000000}"/>
    <cellStyle name="Comma 4 3 2" xfId="29" xr:uid="{00000000-0005-0000-0000-00001C000000}"/>
    <cellStyle name="Comma 4 3 2 2" xfId="200" xr:uid="{BACD793C-8B95-419C-8542-0920B01D15B8}"/>
    <cellStyle name="Comma 4 3 3" xfId="199" xr:uid="{A2F9AEB6-76E5-4AFC-ACF7-FCDE5B059F31}"/>
    <cellStyle name="Comma 4 4" xfId="30" xr:uid="{00000000-0005-0000-0000-00001D000000}"/>
    <cellStyle name="Comma 4 4 2" xfId="201" xr:uid="{1113AD91-746F-480B-B43A-06D7F2E78B8C}"/>
    <cellStyle name="Comma 4 5" xfId="194" xr:uid="{B81F6A20-2EEF-4334-8FA2-C9C12B9987F7}"/>
    <cellStyle name="Comma 5" xfId="31" xr:uid="{00000000-0005-0000-0000-00001E000000}"/>
    <cellStyle name="Comma 5 2" xfId="202" xr:uid="{87C93169-FCB9-4EAA-920D-C97AF70F82AC}"/>
    <cellStyle name="Comma 6" xfId="173" xr:uid="{EC12A335-3FE3-40C1-B4DA-1CDF9A3C6798}"/>
    <cellStyle name="DateLong" xfId="32" xr:uid="{00000000-0005-0000-0000-00001F000000}"/>
    <cellStyle name="DateLong 2" xfId="33" xr:uid="{00000000-0005-0000-0000-000020000000}"/>
    <cellStyle name="DateShort" xfId="34" xr:uid="{00000000-0005-0000-0000-000021000000}"/>
    <cellStyle name="DateShort 2" xfId="35" xr:uid="{00000000-0005-0000-0000-000022000000}"/>
    <cellStyle name="DateShort 2 2" xfId="36" xr:uid="{00000000-0005-0000-0000-000023000000}"/>
    <cellStyle name="DateShort 3" xfId="169" xr:uid="{7FD685AB-CC75-4D58-9640-906A16B1FB56}"/>
    <cellStyle name="Factor" xfId="37" xr:uid="{00000000-0005-0000-0000-000024000000}"/>
    <cellStyle name="Factor 2" xfId="38" xr:uid="{00000000-0005-0000-0000-000025000000}"/>
    <cellStyle name="Factor 3" xfId="39" xr:uid="{00000000-0005-0000-0000-000026000000}"/>
    <cellStyle name="Factor 4" xfId="167" xr:uid="{616335F1-D8CE-4C9F-AA93-FE9FBC86CF86}"/>
    <cellStyle name="Heading" xfId="158" xr:uid="{EECF37D4-3441-46B6-85DD-D562DF548F09}"/>
    <cellStyle name="Hyperlink" xfId="175" builtinId="8"/>
    <cellStyle name="Hyperlink 2" xfId="40" xr:uid="{00000000-0005-0000-0000-000027000000}"/>
    <cellStyle name="Hyperlink 3" xfId="41" xr:uid="{00000000-0005-0000-0000-000028000000}"/>
    <cellStyle name="Hyperlink 4" xfId="281" xr:uid="{9F539679-6530-4014-A47B-7740FF17E6F1}"/>
    <cellStyle name="Input 2" xfId="160" xr:uid="{1732327C-3338-4013-8737-FA03172BEB65}"/>
    <cellStyle name="Input%" xfId="42" xr:uid="{00000000-0005-0000-0000-000029000000}"/>
    <cellStyle name="Input% 2" xfId="43" xr:uid="{00000000-0005-0000-0000-00002A000000}"/>
    <cellStyle name="Input% 2 2" xfId="44" xr:uid="{00000000-0005-0000-0000-00002B000000}"/>
    <cellStyle name="Input% 2 2 2" xfId="45" xr:uid="{00000000-0005-0000-0000-00002C000000}"/>
    <cellStyle name="InputCurrency" xfId="46" xr:uid="{00000000-0005-0000-0000-00002D000000}"/>
    <cellStyle name="InputCurrency 2" xfId="47" xr:uid="{00000000-0005-0000-0000-00002E000000}"/>
    <cellStyle name="InputCurrency 2 2" xfId="48" xr:uid="{00000000-0005-0000-0000-00002F000000}"/>
    <cellStyle name="InputCurrency 2 2 2" xfId="49" xr:uid="{00000000-0005-0000-0000-000030000000}"/>
    <cellStyle name="InputDate" xfId="50" xr:uid="{00000000-0005-0000-0000-000031000000}"/>
    <cellStyle name="InputDate 2" xfId="51" xr:uid="{00000000-0005-0000-0000-000032000000}"/>
    <cellStyle name="InputDate 2 2" xfId="52" xr:uid="{00000000-0005-0000-0000-000033000000}"/>
    <cellStyle name="InputDate 2 2 2" xfId="53" xr:uid="{00000000-0005-0000-0000-000034000000}"/>
    <cellStyle name="InputStyle" xfId="54" xr:uid="{00000000-0005-0000-0000-000035000000}"/>
    <cellStyle name="InputStyle 2" xfId="55" xr:uid="{00000000-0005-0000-0000-000036000000}"/>
    <cellStyle name="InputStyle 2 2" xfId="56" xr:uid="{00000000-0005-0000-0000-000037000000}"/>
    <cellStyle name="InputStyle 2 2 2" xfId="57" xr:uid="{00000000-0005-0000-0000-000038000000}"/>
    <cellStyle name="Normal" xfId="0" builtinId="0" customBuiltin="1"/>
    <cellStyle name="Normal 10" xfId="58" xr:uid="{00000000-0005-0000-0000-00003A000000}"/>
    <cellStyle name="Normal 10 2" xfId="166" xr:uid="{0C9216A7-68F5-4AAB-A9F2-ED2B439300F2}"/>
    <cellStyle name="Normal 10 3" xfId="203" xr:uid="{845BCF92-EFB6-4331-9CFE-01AA8C85A3FA}"/>
    <cellStyle name="Normal 11" xfId="59" xr:uid="{00000000-0005-0000-0000-00003B000000}"/>
    <cellStyle name="Normal 11 2" xfId="60" xr:uid="{00000000-0005-0000-0000-00003C000000}"/>
    <cellStyle name="Normal 11 2 2" xfId="205" xr:uid="{914569C6-96C1-480E-AC26-C47863C931C4}"/>
    <cellStyle name="Normal 11 3" xfId="204" xr:uid="{EB35EF97-E0E1-4520-8F1E-27F73B657F53}"/>
    <cellStyle name="Normal 12" xfId="61" xr:uid="{00000000-0005-0000-0000-00003D000000}"/>
    <cellStyle name="Normal 12 2" xfId="206" xr:uid="{B9AD024A-4B5B-4E17-93D0-02936B7AB68E}"/>
    <cellStyle name="Normal 13" xfId="161" xr:uid="{1942C660-EEB4-4D3F-8736-0C890D83DC19}"/>
    <cellStyle name="Normal 13 2" xfId="177" xr:uid="{CF2601CB-7D99-456D-969F-E138C9C9A15E}"/>
    <cellStyle name="Normal 14" xfId="176" xr:uid="{63D0A9BC-CB15-42AA-A2C8-6A2EAC0B12A2}"/>
    <cellStyle name="Normal 2" xfId="62" xr:uid="{00000000-0005-0000-0000-00003E000000}"/>
    <cellStyle name="Normal 2 2" xfId="63" xr:uid="{00000000-0005-0000-0000-00003F000000}"/>
    <cellStyle name="Normal 2 2 2" xfId="165" xr:uid="{AE22FA3B-EB04-45AB-9AF1-BC0470F2433B}"/>
    <cellStyle name="Normal 2 3" xfId="64" xr:uid="{00000000-0005-0000-0000-000040000000}"/>
    <cellStyle name="Normal 2 4" xfId="159" xr:uid="{6A9D1549-83AB-4080-B525-D65C174ECB93}"/>
    <cellStyle name="Normal 3" xfId="65" xr:uid="{00000000-0005-0000-0000-000041000000}"/>
    <cellStyle name="Normal 3 2" xfId="66" xr:uid="{00000000-0005-0000-0000-000042000000}"/>
    <cellStyle name="Normal 3 2 2" xfId="67" xr:uid="{00000000-0005-0000-0000-000043000000}"/>
    <cellStyle name="Normal 3 2 2 2" xfId="68" xr:uid="{00000000-0005-0000-0000-000044000000}"/>
    <cellStyle name="Normal 3 2 2 2 2" xfId="69" xr:uid="{00000000-0005-0000-0000-000045000000}"/>
    <cellStyle name="Normal 3 2 2 2 2 2" xfId="70" xr:uid="{00000000-0005-0000-0000-000046000000}"/>
    <cellStyle name="Normal 3 2 2 2 2 2 2" xfId="211" xr:uid="{8E4E96CD-706D-434B-8411-EADC1301A613}"/>
    <cellStyle name="Normal 3 2 2 2 2 3" xfId="210" xr:uid="{EA46DEB0-A894-474B-A7CC-48810D5AB584}"/>
    <cellStyle name="Normal 3 2 2 2 3" xfId="71" xr:uid="{00000000-0005-0000-0000-000047000000}"/>
    <cellStyle name="Normal 3 2 2 2 3 2" xfId="212" xr:uid="{93710DD7-CED7-477F-B8C9-8AF5104B7259}"/>
    <cellStyle name="Normal 3 2 2 2 4" xfId="209" xr:uid="{FC450FE1-2307-417B-95D1-A01C01299CE5}"/>
    <cellStyle name="Normal 3 2 2 3" xfId="72" xr:uid="{00000000-0005-0000-0000-000048000000}"/>
    <cellStyle name="Normal 3 2 2 3 2" xfId="73" xr:uid="{00000000-0005-0000-0000-000049000000}"/>
    <cellStyle name="Normal 3 2 2 3 2 2" xfId="214" xr:uid="{1DB0ABF0-1AB5-49C8-9A3B-DFF35B4F3D75}"/>
    <cellStyle name="Normal 3 2 2 3 3" xfId="213" xr:uid="{4DEF56F7-7414-43E1-9D35-59B730F088CD}"/>
    <cellStyle name="Normal 3 2 2 4" xfId="74" xr:uid="{00000000-0005-0000-0000-00004A000000}"/>
    <cellStyle name="Normal 3 2 2 4 2" xfId="215" xr:uid="{D0CEF6BF-2C3C-4DF7-B9E9-9D0127471D2A}"/>
    <cellStyle name="Normal 3 2 2 5" xfId="75" xr:uid="{00000000-0005-0000-0000-00004B000000}"/>
    <cellStyle name="Normal 3 2 2 5 2" xfId="216" xr:uid="{C7088DE6-3E56-4F39-BA07-94FA2247E330}"/>
    <cellStyle name="Normal 3 2 2 6" xfId="208" xr:uid="{8F869816-0D9E-479D-8C81-257C57F54E79}"/>
    <cellStyle name="Normal 3 2 3" xfId="76" xr:uid="{00000000-0005-0000-0000-00004C000000}"/>
    <cellStyle name="Normal 3 2 3 2" xfId="77" xr:uid="{00000000-0005-0000-0000-00004D000000}"/>
    <cellStyle name="Normal 3 2 3 2 2" xfId="78" xr:uid="{00000000-0005-0000-0000-00004E000000}"/>
    <cellStyle name="Normal 3 2 3 2 2 2" xfId="219" xr:uid="{B9B2447D-977E-4F9E-AB44-E991A981974D}"/>
    <cellStyle name="Normal 3 2 3 2 3" xfId="218" xr:uid="{33ABCF76-2AB7-4F38-BAE1-79DE72691051}"/>
    <cellStyle name="Normal 3 2 3 3" xfId="79" xr:uid="{00000000-0005-0000-0000-00004F000000}"/>
    <cellStyle name="Normal 3 2 3 3 2" xfId="220" xr:uid="{00E09ACC-D5BF-4F4D-9297-2F7DA34F7A2E}"/>
    <cellStyle name="Normal 3 2 3 4" xfId="217" xr:uid="{34C321D4-165F-49B2-A06C-F39D811A2CCD}"/>
    <cellStyle name="Normal 3 2 4" xfId="80" xr:uid="{00000000-0005-0000-0000-000050000000}"/>
    <cellStyle name="Normal 3 2 4 2" xfId="81" xr:uid="{00000000-0005-0000-0000-000051000000}"/>
    <cellStyle name="Normal 3 2 4 2 2" xfId="222" xr:uid="{5C274BA2-8190-4543-8A74-F32DEB501CB0}"/>
    <cellStyle name="Normal 3 2 4 3" xfId="221" xr:uid="{ABB37C20-A83E-4A85-B5B9-DC8E73BA1168}"/>
    <cellStyle name="Normal 3 2 5" xfId="82" xr:uid="{00000000-0005-0000-0000-000052000000}"/>
    <cellStyle name="Normal 3 2 5 2" xfId="223" xr:uid="{C8450823-C50A-41A4-BE20-A8CDFFBDE053}"/>
    <cellStyle name="Normal 3 2 6" xfId="83" xr:uid="{00000000-0005-0000-0000-000053000000}"/>
    <cellStyle name="Normal 3 2 7" xfId="207" xr:uid="{7130DCA1-16ED-4E96-863C-47C645BCFAEA}"/>
    <cellStyle name="Normal 3 3" xfId="162" xr:uid="{6EF6FC56-8D65-4A3D-83CE-09F059A6864E}"/>
    <cellStyle name="Normal 4" xfId="84" xr:uid="{00000000-0005-0000-0000-000054000000}"/>
    <cellStyle name="Normal 4 2" xfId="85" xr:uid="{00000000-0005-0000-0000-000055000000}"/>
    <cellStyle name="Normal 5" xfId="86" xr:uid="{00000000-0005-0000-0000-000056000000}"/>
    <cellStyle name="Normal 6" xfId="87" xr:uid="{00000000-0005-0000-0000-000057000000}"/>
    <cellStyle name="Normal 7" xfId="88" xr:uid="{00000000-0005-0000-0000-000058000000}"/>
    <cellStyle name="Normal 7 2" xfId="89" xr:uid="{00000000-0005-0000-0000-000059000000}"/>
    <cellStyle name="Normal 7 2 2" xfId="90" xr:uid="{00000000-0005-0000-0000-00005A000000}"/>
    <cellStyle name="Normal 7 2 2 2" xfId="91" xr:uid="{00000000-0005-0000-0000-00005B000000}"/>
    <cellStyle name="Normal 7 2 2 2 2" xfId="92" xr:uid="{00000000-0005-0000-0000-00005C000000}"/>
    <cellStyle name="Normal 7 2 2 2 2 2" xfId="93" xr:uid="{00000000-0005-0000-0000-00005D000000}"/>
    <cellStyle name="Normal 7 2 2 2 2 2 2" xfId="228" xr:uid="{7359DF6C-36BC-4225-9DDD-FDF933D69BBA}"/>
    <cellStyle name="Normal 7 2 2 2 2 3" xfId="227" xr:uid="{1BB82EFD-C766-42A2-BB0D-327B6AD7B0FC}"/>
    <cellStyle name="Normal 7 2 2 2 3" xfId="94" xr:uid="{00000000-0005-0000-0000-00005E000000}"/>
    <cellStyle name="Normal 7 2 2 2 3 2" xfId="229" xr:uid="{FA14D80F-B774-463D-804A-C8D3C52662ED}"/>
    <cellStyle name="Normal 7 2 2 2 4" xfId="226" xr:uid="{F938DC02-3772-49D5-85E8-B6D39A05FE22}"/>
    <cellStyle name="Normal 7 2 2 3" xfId="95" xr:uid="{00000000-0005-0000-0000-00005F000000}"/>
    <cellStyle name="Normal 7 2 2 3 2" xfId="96" xr:uid="{00000000-0005-0000-0000-000060000000}"/>
    <cellStyle name="Normal 7 2 2 3 2 2" xfId="231" xr:uid="{603B4369-504A-4B4F-A188-10B5559D5FD1}"/>
    <cellStyle name="Normal 7 2 2 3 3" xfId="230" xr:uid="{92A88945-38E0-46BA-A2BE-A1597D05B3D0}"/>
    <cellStyle name="Normal 7 2 2 4" xfId="97" xr:uid="{00000000-0005-0000-0000-000061000000}"/>
    <cellStyle name="Normal 7 2 2 4 2" xfId="232" xr:uid="{D2806AB7-FE16-481A-9C1B-FA82C6FFABCC}"/>
    <cellStyle name="Normal 7 2 2 5" xfId="225" xr:uid="{19803FC8-17A2-437F-99E5-F92D94E4B248}"/>
    <cellStyle name="Normal 7 2 3" xfId="98" xr:uid="{00000000-0005-0000-0000-000062000000}"/>
    <cellStyle name="Normal 7 2 3 2" xfId="99" xr:uid="{00000000-0005-0000-0000-000063000000}"/>
    <cellStyle name="Normal 7 2 3 2 2" xfId="100" xr:uid="{00000000-0005-0000-0000-000064000000}"/>
    <cellStyle name="Normal 7 2 3 2 2 2" xfId="101" xr:uid="{00000000-0005-0000-0000-000065000000}"/>
    <cellStyle name="Normal 7 2 3 2 2 2 2" xfId="236" xr:uid="{B76163FA-01DA-4543-A3D5-DC5FCCD4DC5E}"/>
    <cellStyle name="Normal 7 2 3 2 2 2 3" xfId="102" xr:uid="{00000000-0005-0000-0000-000066000000}"/>
    <cellStyle name="Normal 7 2 3 2 2 2 3 2" xfId="103" xr:uid="{00000000-0005-0000-0000-000067000000}"/>
    <cellStyle name="Normal 7 2 3 2 2 2 3 2 2" xfId="238" xr:uid="{EFF5EA1E-8BFC-489A-9465-0DBEBD75B2D5}"/>
    <cellStyle name="Normal 7 2 3 2 2 2 3 3" xfId="237" xr:uid="{8317DE80-E4CB-4780-8C21-0E17B5FFF326}"/>
    <cellStyle name="Normal 7 2 3 2 2 3" xfId="235" xr:uid="{AB0F4020-54C4-4C7C-A9E0-B90E41D8EB79}"/>
    <cellStyle name="Normal 7 2 3 2 3" xfId="104" xr:uid="{00000000-0005-0000-0000-000068000000}"/>
    <cellStyle name="Normal 7 2 3 2 3 2" xfId="239" xr:uid="{E820CFAB-5F97-4C14-9E25-9BBA36A86CD8}"/>
    <cellStyle name="Normal 7 2 3 2 4" xfId="234" xr:uid="{EF5FDBA3-92A7-45AB-84FB-957DBA25D5A5}"/>
    <cellStyle name="Normal 7 2 3 3" xfId="105" xr:uid="{00000000-0005-0000-0000-000069000000}"/>
    <cellStyle name="Normal 7 2 3 3 2" xfId="106" xr:uid="{00000000-0005-0000-0000-00006A000000}"/>
    <cellStyle name="Normal 7 2 3 3 2 2" xfId="241" xr:uid="{B6E9609D-1AFF-4459-B120-0F583F0F26EF}"/>
    <cellStyle name="Normal 7 2 3 3 3" xfId="240" xr:uid="{C61C4446-451F-45D2-AC6A-FA0133257E7C}"/>
    <cellStyle name="Normal 7 2 3 4" xfId="107" xr:uid="{00000000-0005-0000-0000-00006B000000}"/>
    <cellStyle name="Normal 7 2 3 4 2" xfId="242" xr:uid="{697B4B66-61F5-40A4-9829-CCEBC2113314}"/>
    <cellStyle name="Normal 7 2 3 5" xfId="233" xr:uid="{1EC58894-316B-4423-8550-950EF2DACDE7}"/>
    <cellStyle name="Normal 7 2 4" xfId="108" xr:uid="{00000000-0005-0000-0000-00006C000000}"/>
    <cellStyle name="Normal 7 2 4 2" xfId="109" xr:uid="{00000000-0005-0000-0000-00006D000000}"/>
    <cellStyle name="Normal 7 2 4 2 2" xfId="110" xr:uid="{00000000-0005-0000-0000-00006E000000}"/>
    <cellStyle name="Normal 7 2 4 2 2 2" xfId="245" xr:uid="{BE343173-3F6C-4A40-BF77-DAA23FCC6ED4}"/>
    <cellStyle name="Normal 7 2 4 2 3" xfId="244" xr:uid="{B0A0D3AE-0D81-4A81-85AF-5CEA61DB4A62}"/>
    <cellStyle name="Normal 7 2 4 3" xfId="111" xr:uid="{00000000-0005-0000-0000-00006F000000}"/>
    <cellStyle name="Normal 7 2 4 3 2" xfId="246" xr:uid="{E8BA72B1-D92B-4262-81DA-4E1299E8BE6F}"/>
    <cellStyle name="Normal 7 2 4 4" xfId="243" xr:uid="{506B478A-7FE3-435A-9B9D-143AE58B1759}"/>
    <cellStyle name="Normal 7 2 5" xfId="112" xr:uid="{00000000-0005-0000-0000-000070000000}"/>
    <cellStyle name="Normal 7 2 5 2" xfId="113" xr:uid="{00000000-0005-0000-0000-000071000000}"/>
    <cellStyle name="Normal 7 2 5 2 2" xfId="248" xr:uid="{3C1845DA-0089-45FF-85DD-69CE7DB93572}"/>
    <cellStyle name="Normal 7 2 5 3" xfId="247" xr:uid="{75F50750-606E-482B-9D97-24BD536677E4}"/>
    <cellStyle name="Normal 7 2 6" xfId="114" xr:uid="{00000000-0005-0000-0000-000072000000}"/>
    <cellStyle name="Normal 7 2 6 2" xfId="249" xr:uid="{E470CA09-929C-4D98-94F9-29F3AD0DB54D}"/>
    <cellStyle name="Normal 7 2 7" xfId="224" xr:uid="{6C38FE3F-85C2-46EF-A35E-B19BFD683664}"/>
    <cellStyle name="Normal 8" xfId="115" xr:uid="{00000000-0005-0000-0000-000073000000}"/>
    <cellStyle name="Normal 8 2" xfId="116" xr:uid="{00000000-0005-0000-0000-000074000000}"/>
    <cellStyle name="Normal 8 2 2" xfId="117" xr:uid="{00000000-0005-0000-0000-000075000000}"/>
    <cellStyle name="Normal 8 2 2 2" xfId="118" xr:uid="{00000000-0005-0000-0000-000076000000}"/>
    <cellStyle name="Normal 8 2 2 2 2" xfId="253" xr:uid="{05632CF9-4ADF-400F-AFF5-8422EA506C43}"/>
    <cellStyle name="Normal 8 2 2 3" xfId="252" xr:uid="{88DF52AC-F0A4-46DC-ADF3-461A85A92A46}"/>
    <cellStyle name="Normal 8 2 3" xfId="119" xr:uid="{00000000-0005-0000-0000-000077000000}"/>
    <cellStyle name="Normal 8 2 3 2" xfId="254" xr:uid="{1493126B-6556-485C-8D9A-999CF365651D}"/>
    <cellStyle name="Normal 8 2 4" xfId="251" xr:uid="{16847AE1-C840-4E66-9720-D5271690D482}"/>
    <cellStyle name="Normal 8 3" xfId="120" xr:uid="{00000000-0005-0000-0000-000078000000}"/>
    <cellStyle name="Normal 8 3 2" xfId="121" xr:uid="{00000000-0005-0000-0000-000079000000}"/>
    <cellStyle name="Normal 8 3 2 2" xfId="256" xr:uid="{A8D34A52-F832-4289-92D7-52158D8C1748}"/>
    <cellStyle name="Normal 8 3 3" xfId="255" xr:uid="{88D9C21B-BE1A-40A2-8D33-33CC7E1266FD}"/>
    <cellStyle name="Normal 8 4" xfId="122" xr:uid="{00000000-0005-0000-0000-00007A000000}"/>
    <cellStyle name="Normal 8 4 2" xfId="257" xr:uid="{C03C236D-BB67-42A7-813C-AC950301E5E2}"/>
    <cellStyle name="Normal 8 5" xfId="123" xr:uid="{00000000-0005-0000-0000-00007B000000}"/>
    <cellStyle name="Normal 8 5 2" xfId="258" xr:uid="{E629CD0F-90E0-4002-8BB8-5F5912B1E58C}"/>
    <cellStyle name="Normal 8 6" xfId="164" xr:uid="{D0C43700-AEDA-4C6F-B472-398654517769}"/>
    <cellStyle name="Normal 8 7" xfId="250" xr:uid="{0142ADDB-2094-4AB4-946A-E7CA2B9460EC}"/>
    <cellStyle name="Normal 9" xfId="124" xr:uid="{00000000-0005-0000-0000-00007C000000}"/>
    <cellStyle name="Normal 9 2" xfId="125" xr:uid="{00000000-0005-0000-0000-00007D000000}"/>
    <cellStyle name="Normal 9 2 2" xfId="260" xr:uid="{4A6ADF35-5929-4B85-8801-809A8EA0AD84}"/>
    <cellStyle name="Normal 9 3" xfId="259" xr:uid="{C4A2705F-7618-40E9-A51D-DFAF82CE279F}"/>
    <cellStyle name="Per cent" xfId="126" builtinId="5" customBuiltin="1"/>
    <cellStyle name="Per cent 2" xfId="163" xr:uid="{2DFE0C13-E4FD-4BA3-B9B2-69001126EB9C}"/>
    <cellStyle name="Per cent 2 2" xfId="261" xr:uid="{CF25E6F6-36B3-4D49-8170-686CCE553833}"/>
    <cellStyle name="Percent 2" xfId="127" xr:uid="{00000000-0005-0000-0000-00007F000000}"/>
    <cellStyle name="Percent 3" xfId="128" xr:uid="{00000000-0005-0000-0000-000080000000}"/>
    <cellStyle name="Percent 4" xfId="129" xr:uid="{00000000-0005-0000-0000-000081000000}"/>
    <cellStyle name="Percent 5" xfId="130" xr:uid="{00000000-0005-0000-0000-000082000000}"/>
    <cellStyle name="Percent 5 2" xfId="131" xr:uid="{00000000-0005-0000-0000-000083000000}"/>
    <cellStyle name="Percent 5 2 2" xfId="132" xr:uid="{00000000-0005-0000-0000-000084000000}"/>
    <cellStyle name="Percent 5 2 2 2" xfId="133" xr:uid="{00000000-0005-0000-0000-000085000000}"/>
    <cellStyle name="Percent 5 2 2 2 2" xfId="134" xr:uid="{00000000-0005-0000-0000-000086000000}"/>
    <cellStyle name="Percent 5 2 2 2 2 2" xfId="266" xr:uid="{28F7CEB4-FDB5-4338-A56D-BE01520E5202}"/>
    <cellStyle name="Percent 5 2 2 2 2 3" xfId="135" xr:uid="{00000000-0005-0000-0000-000087000000}"/>
    <cellStyle name="Percent 5 2 2 2 2 3 2" xfId="267" xr:uid="{2DECDE9C-0256-4FD3-8D91-C5E813F80351}"/>
    <cellStyle name="Percent 5 2 2 2 3" xfId="265" xr:uid="{555D9A99-4CBF-4AC3-992E-E5C0ECCD39DC}"/>
    <cellStyle name="Percent 5 2 2 3" xfId="136" xr:uid="{00000000-0005-0000-0000-000088000000}"/>
    <cellStyle name="Percent 5 2 2 3 2" xfId="268" xr:uid="{BC33A1C3-E33F-4B50-8AF7-03EE53D4992A}"/>
    <cellStyle name="Percent 5 2 2 4" xfId="264" xr:uid="{69790677-8C41-4683-B53A-F6D299183C85}"/>
    <cellStyle name="Percent 5 2 3" xfId="137" xr:uid="{00000000-0005-0000-0000-000089000000}"/>
    <cellStyle name="Percent 5 2 3 2" xfId="138" xr:uid="{00000000-0005-0000-0000-00008A000000}"/>
    <cellStyle name="Percent 5 2 3 2 2" xfId="270" xr:uid="{D92D7F78-2942-415B-9C95-73002A1F8144}"/>
    <cellStyle name="Percent 5 2 3 3" xfId="269" xr:uid="{DE15075D-79D3-4736-BAF1-C792130838E4}"/>
    <cellStyle name="Percent 5 2 4" xfId="139" xr:uid="{00000000-0005-0000-0000-00008B000000}"/>
    <cellStyle name="Percent 5 2 4 2" xfId="271" xr:uid="{A69EFEF4-3EBF-4598-A5D8-669CE8D64D12}"/>
    <cellStyle name="Percent 5 2 5" xfId="263" xr:uid="{307E0B47-4DD1-44A5-866A-94271A1AE4D4}"/>
    <cellStyle name="Percent 5 3" xfId="140" xr:uid="{00000000-0005-0000-0000-00008C000000}"/>
    <cellStyle name="Percent 5 3 2" xfId="141" xr:uid="{00000000-0005-0000-0000-00008D000000}"/>
    <cellStyle name="Percent 5 3 2 2" xfId="142" xr:uid="{00000000-0005-0000-0000-00008E000000}"/>
    <cellStyle name="Percent 5 3 2 2 2" xfId="274" xr:uid="{0D920977-8DFE-43CA-9037-D0DA0F94FF3D}"/>
    <cellStyle name="Percent 5 3 2 3" xfId="273" xr:uid="{DD56BE1F-9AAD-447F-B843-6A3126C5EB3B}"/>
    <cellStyle name="Percent 5 3 3" xfId="143" xr:uid="{00000000-0005-0000-0000-00008F000000}"/>
    <cellStyle name="Percent 5 3 3 2" xfId="275" xr:uid="{3E130054-F6CC-4198-A8CF-0BA29E5ADFEF}"/>
    <cellStyle name="Percent 5 3 4" xfId="272" xr:uid="{F99F7557-BB7E-4E7A-A61A-3927F3147AC1}"/>
    <cellStyle name="Percent 5 4" xfId="144" xr:uid="{00000000-0005-0000-0000-000090000000}"/>
    <cellStyle name="Percent 5 4 2" xfId="145" xr:uid="{00000000-0005-0000-0000-000091000000}"/>
    <cellStyle name="Percent 5 4 2 2" xfId="277" xr:uid="{0921F042-0299-4090-90F0-E768448F265E}"/>
    <cellStyle name="Percent 5 4 3" xfId="276" xr:uid="{C2380A1A-8E44-4CE1-BFD0-D447C8A0B928}"/>
    <cellStyle name="Percent 5 5" xfId="146" xr:uid="{00000000-0005-0000-0000-000092000000}"/>
    <cellStyle name="Percent 5 5 2" xfId="278" xr:uid="{98A0D17D-8B9D-465E-8E98-FDF301922656}"/>
    <cellStyle name="Percent 5 6" xfId="262" xr:uid="{C109EC9D-7698-4B81-99A0-98A45AAD8F49}"/>
    <cellStyle name="Percent 6" xfId="147" xr:uid="{00000000-0005-0000-0000-000093000000}"/>
    <cellStyle name="Percent 6 2" xfId="279" xr:uid="{93D3D5B5-6052-475D-B732-BAB770D4B4D0}"/>
    <cellStyle name="Result" xfId="148" xr:uid="{00000000-0005-0000-0000-000094000000}"/>
    <cellStyle name="Result%" xfId="149" xr:uid="{00000000-0005-0000-0000-000095000000}"/>
    <cellStyle name="ResultCurrency" xfId="150" xr:uid="{00000000-0005-0000-0000-000096000000}"/>
    <cellStyle name="ResultDate" xfId="151" xr:uid="{00000000-0005-0000-0000-000097000000}"/>
    <cellStyle name="Section separator" xfId="168" xr:uid="{B486F91A-3551-46A8-BF27-8D8AC2F5D086}"/>
    <cellStyle name="Warning Text 2" xfId="152" xr:uid="{00000000-0005-0000-0000-000098000000}"/>
    <cellStyle name="Warning Text 3" xfId="153" xr:uid="{00000000-0005-0000-0000-000099000000}"/>
    <cellStyle name="Year" xfId="154" xr:uid="{00000000-0005-0000-0000-00009A000000}"/>
    <cellStyle name="Year 2" xfId="155" xr:uid="{00000000-0005-0000-0000-00009B000000}"/>
    <cellStyle name="Year 3" xfId="156" xr:uid="{00000000-0005-0000-0000-00009C000000}"/>
    <cellStyle name="Year 3 2" xfId="280" xr:uid="{8150D2E6-C185-4AAB-AAFD-12549AD8DBF3}"/>
    <cellStyle name="Year 4" xfId="157" xr:uid="{00000000-0005-0000-0000-00009D000000}"/>
  </cellStyles>
  <dxfs count="10">
    <dxf>
      <font>
        <color rgb="FF006100"/>
      </font>
      <fill>
        <patternFill>
          <bgColor rgb="FFC6EFCE"/>
        </patternFill>
      </fill>
    </dxf>
    <dxf>
      <fill>
        <patternFill>
          <bgColor rgb="FFD740A2"/>
        </patternFill>
      </fill>
    </dxf>
    <dxf>
      <fill>
        <patternFill>
          <bgColor rgb="FFD740A2"/>
        </patternFill>
      </fill>
    </dxf>
    <dxf>
      <font>
        <b val="0"/>
        <i val="0"/>
        <strike val="0"/>
        <condense val="0"/>
        <extend val="0"/>
        <outline val="0"/>
        <shadow val="0"/>
        <u val="none"/>
        <vertAlign val="baseline"/>
        <sz val="10"/>
        <color auto="1"/>
        <name val="Calibri"/>
        <family val="2"/>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family val="2"/>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family val="2"/>
        <scheme val="minor"/>
      </font>
      <numFmt numFmtId="0" formatCode="General"/>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ertAlign val="baseline"/>
        <sz val="11"/>
        <color auto="1"/>
        <name val="Calibri"/>
        <family val="2"/>
        <scheme val="minor"/>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0"/>
        <color auto="1"/>
        <name val="Calibri"/>
        <family val="2"/>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family val="2"/>
        <scheme val="minor"/>
      </font>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0"/>
        <color auto="1"/>
        <name val="Calibri"/>
        <family val="2"/>
        <scheme val="minor"/>
      </font>
      <fill>
        <patternFill patternType="none">
          <fgColor indexed="64"/>
          <bgColor indexed="65"/>
        </patternFill>
      </fill>
      <alignment horizontal="center" vertical="center" textRotation="0" wrapText="0" indent="0" justifyLastLine="0" shrinkToFit="0" readingOrder="0"/>
    </dxf>
  </dxfs>
  <tableStyles count="0" defaultTableStyle="TableStyleMedium2" defaultPivotStyle="PivotStyleLight16"/>
  <colors>
    <mruColors>
      <color rgb="FFFFDB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7</xdr:col>
      <xdr:colOff>371476</xdr:colOff>
      <xdr:row>1</xdr:row>
      <xdr:rowOff>9524</xdr:rowOff>
    </xdr:from>
    <xdr:to>
      <xdr:col>11</xdr:col>
      <xdr:colOff>0</xdr:colOff>
      <xdr:row>10</xdr:row>
      <xdr:rowOff>37720</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6600826" y="400684"/>
          <a:ext cx="1667736" cy="922911"/>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ofwat.sharepoint.com/sites/ofw-pr24/PostFD%20phase/Outcomes/ODI%20rates%20and%20risk/Post%20CMA%20model%20updates/PR24R15-ODI-performance-reconciliation-V3.xlsx" TargetMode="External"/><Relationship Id="rId1" Type="http://schemas.openxmlformats.org/officeDocument/2006/relationships/externalLinkPath" Target="PR24R15-ODI-performance-reconciliation-V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LEAR_SHEET"/>
      <sheetName val="Cover"/>
      <sheetName val="FAST"/>
      <sheetName val="Change Log"/>
      <sheetName val="Inputs &amp; Outputs"/>
      <sheetName val="Thames Tideway"/>
      <sheetName val="Outputs by PCA (pre ASM OAM)"/>
      <sheetName val="ASM OAM application"/>
      <sheetName val="Outputs Final"/>
      <sheetName val="Lists"/>
      <sheetName val="F_Inputs"/>
      <sheetName val="FD Inputs Pre Conversion"/>
      <sheetName val="FD Inputs final"/>
      <sheetName val="PCA Inputs"/>
      <sheetName val="Inputs (annual)"/>
      <sheetName val="Inputs (fixed)"/>
      <sheetName val="Time"/>
      <sheetName val="RCV"/>
      <sheetName val="SOF adjustment for EDM uptime"/>
      <sheetName val="PCs (ANH)"/>
      <sheetName val="PCs (WSH)"/>
      <sheetName val="PCs (HDD)"/>
      <sheetName val="PCs (NES)"/>
      <sheetName val="PCs (SVE)"/>
      <sheetName val="PCs (SWB)"/>
      <sheetName val="PCs (SRN)"/>
      <sheetName val="PCs (TMS)"/>
      <sheetName val="PCs (UUW)"/>
      <sheetName val="PCs (WSX)"/>
      <sheetName val="PCs (YKY)"/>
      <sheetName val="PCs (AFW)"/>
      <sheetName val="PCs (BRL)"/>
      <sheetName val="PCs (SSC)"/>
      <sheetName val="PCs (PRT)"/>
      <sheetName val="PCs (SEW)"/>
      <sheetName val="PCs (SES)"/>
      <sheetName val="MeXes"/>
      <sheetName val="Merger"/>
      <sheetName val="Bespokes"/>
      <sheetName val="ASM"/>
      <sheetName val="OAM"/>
      <sheetName val="TTT"/>
      <sheetName val="ODI payments merger"/>
      <sheetName val="Model Checks and Alerts"/>
    </sheetNames>
    <sheetDataSet>
      <sheetData sheetId="0"/>
      <sheetData sheetId="1"/>
      <sheetData sheetId="2"/>
      <sheetData sheetId="3"/>
      <sheetData sheetId="4"/>
      <sheetData sheetId="5"/>
      <sheetData sheetId="6"/>
      <sheetData sheetId="7"/>
      <sheetData sheetId="8"/>
      <sheetData sheetId="9"/>
      <sheetData sheetId="10">
        <row r="4">
          <cell r="F4" t="str">
            <v/>
          </cell>
        </row>
        <row r="5">
          <cell r="F5" t="str">
            <v/>
          </cell>
        </row>
        <row r="6">
          <cell r="F6">
            <v>1048463.710476717</v>
          </cell>
        </row>
        <row r="7">
          <cell r="F7">
            <v>-0.01</v>
          </cell>
        </row>
        <row r="8">
          <cell r="F8" t="str">
            <v/>
          </cell>
        </row>
        <row r="9">
          <cell r="F9" t="str">
            <v/>
          </cell>
        </row>
        <row r="10">
          <cell r="F10">
            <v>1300187.0571650681</v>
          </cell>
        </row>
        <row r="11">
          <cell r="F11" t="str">
            <v/>
          </cell>
        </row>
        <row r="12">
          <cell r="F12" t="str">
            <v/>
          </cell>
        </row>
        <row r="13">
          <cell r="F13">
            <v>3470297.8314523669</v>
          </cell>
        </row>
        <row r="14">
          <cell r="F14" t="str">
            <v/>
          </cell>
        </row>
        <row r="15">
          <cell r="F15">
            <v>14014340.929912964</v>
          </cell>
        </row>
        <row r="16">
          <cell r="F16">
            <v>-5.0000000000000001E-3</v>
          </cell>
        </row>
        <row r="17">
          <cell r="F17">
            <v>5.0000000000000001E-3</v>
          </cell>
        </row>
        <row r="18">
          <cell r="F18" t="str">
            <v/>
          </cell>
        </row>
        <row r="19">
          <cell r="F19" t="str">
            <v/>
          </cell>
        </row>
        <row r="20">
          <cell r="F20">
            <v>1556875.7725911823</v>
          </cell>
        </row>
        <row r="21">
          <cell r="F21" t="str">
            <v/>
          </cell>
        </row>
        <row r="22">
          <cell r="F22" t="str">
            <v/>
          </cell>
        </row>
        <row r="23">
          <cell r="F23">
            <v>2684588.0017166007</v>
          </cell>
        </row>
        <row r="24">
          <cell r="F24" t="str">
            <v/>
          </cell>
        </row>
        <row r="25">
          <cell r="F25" t="str">
            <v/>
          </cell>
        </row>
        <row r="26">
          <cell r="F26">
            <v>312612.20875120658</v>
          </cell>
        </row>
        <row r="27">
          <cell r="F27">
            <v>-5.0000000000000001E-3</v>
          </cell>
        </row>
        <row r="28">
          <cell r="F28">
            <v>5.0000000000000001E-3</v>
          </cell>
        </row>
        <row r="29">
          <cell r="F29">
            <v>-2.5144299999999999</v>
          </cell>
        </row>
        <row r="30">
          <cell r="F30">
            <v>2.5144299999999999</v>
          </cell>
        </row>
        <row r="31">
          <cell r="F31">
            <v>-4.0000000000000001E-3</v>
          </cell>
        </row>
        <row r="32">
          <cell r="F32">
            <v>4.0000000000000001E-3</v>
          </cell>
        </row>
        <row r="33">
          <cell r="F33">
            <v>-1.27966</v>
          </cell>
        </row>
        <row r="34">
          <cell r="F34">
            <v>1.27966</v>
          </cell>
        </row>
        <row r="35">
          <cell r="F35">
            <v>-2E-3</v>
          </cell>
        </row>
        <row r="36">
          <cell r="F36">
            <v>2E-3</v>
          </cell>
        </row>
        <row r="37">
          <cell r="F37" t="str">
            <v/>
          </cell>
        </row>
        <row r="38">
          <cell r="F38" t="str">
            <v/>
          </cell>
        </row>
        <row r="39">
          <cell r="F39">
            <v>188</v>
          </cell>
        </row>
        <row r="40">
          <cell r="F40">
            <v>-5.0000000000000001E-3</v>
          </cell>
        </row>
        <row r="41">
          <cell r="F41">
            <v>5.0000000000000001E-3</v>
          </cell>
        </row>
        <row r="42">
          <cell r="F42" t="str">
            <v/>
          </cell>
        </row>
        <row r="43">
          <cell r="F43">
            <v>741564.69463146257</v>
          </cell>
        </row>
        <row r="44">
          <cell r="F44">
            <v>-7.4999999999999997E-3</v>
          </cell>
        </row>
        <row r="45">
          <cell r="F45" t="str">
            <v/>
          </cell>
        </row>
        <row r="46">
          <cell r="F46" t="str">
            <v/>
          </cell>
        </row>
        <row r="47">
          <cell r="F47">
            <v>1972614.4408781033</v>
          </cell>
        </row>
        <row r="48">
          <cell r="F48">
            <v>-5.0000000000000001E-3</v>
          </cell>
        </row>
        <row r="49">
          <cell r="F49">
            <v>5.0000000000000001E-3</v>
          </cell>
        </row>
        <row r="50">
          <cell r="F50" t="str">
            <v/>
          </cell>
        </row>
        <row r="51">
          <cell r="F51" t="str">
            <v/>
          </cell>
        </row>
        <row r="52">
          <cell r="F52">
            <v>-5.0000000000000001E-3</v>
          </cell>
        </row>
        <row r="53">
          <cell r="F53">
            <v>5.0000000000000001E-3</v>
          </cell>
        </row>
        <row r="54">
          <cell r="F54" t="str">
            <v/>
          </cell>
        </row>
        <row r="55">
          <cell r="F55" t="str">
            <v/>
          </cell>
        </row>
        <row r="56">
          <cell r="F56">
            <v>1353523.0382755483</v>
          </cell>
        </row>
        <row r="57">
          <cell r="F57">
            <v>-5.0000000000000001E-3</v>
          </cell>
        </row>
        <row r="58">
          <cell r="F58">
            <v>5.0000000000000001E-3</v>
          </cell>
        </row>
        <row r="59">
          <cell r="F59" t="str">
            <v/>
          </cell>
        </row>
        <row r="60">
          <cell r="F60" t="str">
            <v/>
          </cell>
        </row>
        <row r="61">
          <cell r="F61">
            <v>17651089.088431608</v>
          </cell>
        </row>
        <row r="62">
          <cell r="F62">
            <v>-6.0000000000000001E-3</v>
          </cell>
        </row>
        <row r="63">
          <cell r="F63" t="str">
            <v/>
          </cell>
        </row>
        <row r="64">
          <cell r="F64" t="str">
            <v/>
          </cell>
        </row>
        <row r="65">
          <cell r="F65">
            <v>4844411.8262264244</v>
          </cell>
        </row>
        <row r="66">
          <cell r="F66">
            <v>-6.0000000000000001E-3</v>
          </cell>
        </row>
        <row r="67">
          <cell r="F67" t="str">
            <v/>
          </cell>
        </row>
        <row r="68">
          <cell r="F68">
            <v>1062687.2254391494</v>
          </cell>
        </row>
        <row r="69">
          <cell r="F69">
            <v>-5.0000000000000001E-3</v>
          </cell>
        </row>
        <row r="70">
          <cell r="F70">
            <v>5.0000000000000001E-3</v>
          </cell>
        </row>
        <row r="71">
          <cell r="F71" t="str">
            <v/>
          </cell>
        </row>
        <row r="72">
          <cell r="F72" t="str">
            <v/>
          </cell>
        </row>
        <row r="73">
          <cell r="F73">
            <v>688160.37064622296</v>
          </cell>
        </row>
        <row r="74">
          <cell r="F74">
            <v>0.01</v>
          </cell>
        </row>
        <row r="75">
          <cell r="F75" t="str">
            <v/>
          </cell>
        </row>
        <row r="76">
          <cell r="F76" t="str">
            <v/>
          </cell>
        </row>
        <row r="77">
          <cell r="F77" t="str">
            <v/>
          </cell>
        </row>
        <row r="78">
          <cell r="F78" t="str">
            <v/>
          </cell>
        </row>
        <row r="79">
          <cell r="F79" t="str">
            <v/>
          </cell>
        </row>
        <row r="80">
          <cell r="F80" t="str">
            <v/>
          </cell>
        </row>
        <row r="81">
          <cell r="F81" t="str">
            <v/>
          </cell>
        </row>
        <row r="82">
          <cell r="F82" t="str">
            <v/>
          </cell>
        </row>
        <row r="83">
          <cell r="F83" t="str">
            <v/>
          </cell>
        </row>
        <row r="84">
          <cell r="F84" t="str">
            <v/>
          </cell>
        </row>
        <row r="85">
          <cell r="F85">
            <v>880260.51444342709</v>
          </cell>
        </row>
        <row r="86">
          <cell r="F86">
            <v>-5.0000000000000001E-3</v>
          </cell>
        </row>
        <row r="87">
          <cell r="F87">
            <v>0.01</v>
          </cell>
        </row>
        <row r="88">
          <cell r="F88" t="str">
            <v/>
          </cell>
        </row>
        <row r="89">
          <cell r="F89" t="str">
            <v/>
          </cell>
        </row>
        <row r="90">
          <cell r="F90" t="str">
            <v/>
          </cell>
        </row>
        <row r="91">
          <cell r="F91" t="str">
            <v/>
          </cell>
        </row>
        <row r="92">
          <cell r="F92" t="str">
            <v/>
          </cell>
        </row>
        <row r="93">
          <cell r="F93" t="str">
            <v/>
          </cell>
        </row>
        <row r="94">
          <cell r="F94" t="str">
            <v/>
          </cell>
        </row>
        <row r="95">
          <cell r="F95" t="str">
            <v/>
          </cell>
        </row>
        <row r="96">
          <cell r="F96" t="str">
            <v/>
          </cell>
        </row>
        <row r="97">
          <cell r="F97" t="str">
            <v/>
          </cell>
        </row>
        <row r="98">
          <cell r="F98" t="str">
            <v/>
          </cell>
        </row>
        <row r="99">
          <cell r="F99">
            <v>178976.80764958228</v>
          </cell>
        </row>
        <row r="100">
          <cell r="F100">
            <v>-5.0000000000000001E-3</v>
          </cell>
        </row>
        <row r="101">
          <cell r="F101">
            <v>5.0000000000000001E-3</v>
          </cell>
        </row>
        <row r="102">
          <cell r="F102" t="str">
            <v/>
          </cell>
        </row>
        <row r="103">
          <cell r="F103" t="str">
            <v/>
          </cell>
        </row>
        <row r="104">
          <cell r="F104" t="str">
            <v/>
          </cell>
        </row>
        <row r="105">
          <cell r="F105" t="str">
            <v/>
          </cell>
        </row>
        <row r="106">
          <cell r="F106" t="str">
            <v/>
          </cell>
        </row>
        <row r="107">
          <cell r="F107" t="str">
            <v/>
          </cell>
        </row>
        <row r="108">
          <cell r="F108" t="str">
            <v/>
          </cell>
        </row>
        <row r="109">
          <cell r="F109" t="str">
            <v/>
          </cell>
        </row>
        <row r="110">
          <cell r="F110" t="str">
            <v/>
          </cell>
        </row>
        <row r="111">
          <cell r="F111" t="str">
            <v/>
          </cell>
        </row>
        <row r="112">
          <cell r="F112" t="str">
            <v/>
          </cell>
        </row>
        <row r="113">
          <cell r="F113" t="str">
            <v/>
          </cell>
        </row>
        <row r="114">
          <cell r="F114" t="str">
            <v/>
          </cell>
        </row>
        <row r="115">
          <cell r="F115" t="str">
            <v/>
          </cell>
        </row>
        <row r="116">
          <cell r="F116" t="str">
            <v/>
          </cell>
        </row>
        <row r="117">
          <cell r="F117" t="str">
            <v/>
          </cell>
        </row>
        <row r="118">
          <cell r="F118" t="str">
            <v/>
          </cell>
        </row>
        <row r="119">
          <cell r="F119" t="str">
            <v/>
          </cell>
        </row>
        <row r="120">
          <cell r="F120">
            <v>9.3999999999999994E-5</v>
          </cell>
        </row>
        <row r="121">
          <cell r="F121">
            <v>1.8799999999999999E-4</v>
          </cell>
        </row>
        <row r="122">
          <cell r="F122">
            <v>-5.0000000000000001E-3</v>
          </cell>
        </row>
        <row r="123">
          <cell r="F123">
            <v>5.0000000000000001E-3</v>
          </cell>
        </row>
        <row r="124">
          <cell r="F124" t="str">
            <v/>
          </cell>
        </row>
        <row r="125">
          <cell r="F125" t="str">
            <v/>
          </cell>
        </row>
        <row r="126">
          <cell r="F126" t="str">
            <v/>
          </cell>
        </row>
        <row r="127">
          <cell r="F127" t="str">
            <v/>
          </cell>
        </row>
        <row r="128">
          <cell r="F128" t="str">
            <v/>
          </cell>
        </row>
        <row r="129">
          <cell r="F129" t="str">
            <v/>
          </cell>
        </row>
        <row r="130">
          <cell r="F130" t="str">
            <v/>
          </cell>
        </row>
        <row r="131">
          <cell r="F131" t="str">
            <v/>
          </cell>
        </row>
        <row r="132">
          <cell r="F132" t="str">
            <v/>
          </cell>
        </row>
        <row r="133">
          <cell r="F133" t="str">
            <v/>
          </cell>
        </row>
        <row r="134">
          <cell r="F134" t="str">
            <v/>
          </cell>
        </row>
        <row r="135">
          <cell r="F135" t="str">
            <v/>
          </cell>
        </row>
        <row r="136">
          <cell r="F136" t="str">
            <v/>
          </cell>
        </row>
        <row r="137">
          <cell r="F137" t="str">
            <v/>
          </cell>
        </row>
        <row r="138">
          <cell r="F138" t="str">
            <v/>
          </cell>
        </row>
        <row r="139">
          <cell r="F139" t="str">
            <v/>
          </cell>
        </row>
        <row r="140">
          <cell r="F140" t="str">
            <v/>
          </cell>
        </row>
        <row r="141">
          <cell r="F141" t="str">
            <v/>
          </cell>
        </row>
        <row r="142">
          <cell r="F142" t="str">
            <v/>
          </cell>
        </row>
        <row r="143">
          <cell r="F143" t="str">
            <v/>
          </cell>
        </row>
        <row r="144">
          <cell r="F144" t="str">
            <v/>
          </cell>
        </row>
        <row r="145">
          <cell r="F145" t="str">
            <v/>
          </cell>
        </row>
        <row r="146">
          <cell r="F146" t="str">
            <v/>
          </cell>
        </row>
        <row r="147">
          <cell r="F147" t="str">
            <v/>
          </cell>
        </row>
        <row r="148">
          <cell r="F148" t="str">
            <v/>
          </cell>
        </row>
        <row r="149">
          <cell r="F149" t="str">
            <v/>
          </cell>
        </row>
        <row r="150">
          <cell r="F150" t="str">
            <v/>
          </cell>
        </row>
        <row r="151">
          <cell r="F151" t="str">
            <v/>
          </cell>
        </row>
        <row r="152">
          <cell r="F152" t="str">
            <v/>
          </cell>
        </row>
        <row r="153">
          <cell r="F153" t="str">
            <v/>
          </cell>
        </row>
        <row r="154">
          <cell r="F154" t="str">
            <v/>
          </cell>
        </row>
        <row r="155">
          <cell r="F155" t="str">
            <v/>
          </cell>
        </row>
        <row r="156">
          <cell r="F156" t="str">
            <v/>
          </cell>
        </row>
        <row r="157">
          <cell r="F157" t="str">
            <v/>
          </cell>
        </row>
        <row r="158">
          <cell r="F158" t="str">
            <v/>
          </cell>
        </row>
        <row r="159">
          <cell r="F159" t="str">
            <v/>
          </cell>
        </row>
        <row r="160">
          <cell r="F160" t="str">
            <v/>
          </cell>
        </row>
        <row r="161">
          <cell r="F161" t="str">
            <v/>
          </cell>
        </row>
        <row r="162">
          <cell r="F162" t="str">
            <v/>
          </cell>
        </row>
        <row r="163">
          <cell r="F163" t="str">
            <v/>
          </cell>
        </row>
        <row r="164">
          <cell r="F164" t="str">
            <v/>
          </cell>
        </row>
        <row r="165">
          <cell r="F165" t="str">
            <v/>
          </cell>
        </row>
        <row r="166">
          <cell r="F166" t="str">
            <v/>
          </cell>
        </row>
        <row r="167">
          <cell r="F167" t="str">
            <v/>
          </cell>
        </row>
        <row r="168">
          <cell r="F168" t="str">
            <v/>
          </cell>
        </row>
        <row r="169">
          <cell r="F169" t="str">
            <v/>
          </cell>
        </row>
        <row r="170">
          <cell r="F170" t="str">
            <v/>
          </cell>
        </row>
        <row r="171">
          <cell r="F171" t="str">
            <v/>
          </cell>
        </row>
        <row r="172">
          <cell r="F172" t="str">
            <v/>
          </cell>
        </row>
        <row r="173">
          <cell r="F173" t="str">
            <v/>
          </cell>
        </row>
        <row r="174">
          <cell r="F174" t="str">
            <v/>
          </cell>
        </row>
        <row r="175">
          <cell r="F175" t="str">
            <v/>
          </cell>
        </row>
        <row r="176">
          <cell r="F176" t="str">
            <v/>
          </cell>
        </row>
        <row r="177">
          <cell r="F177" t="str">
            <v/>
          </cell>
        </row>
        <row r="178">
          <cell r="F178" t="str">
            <v/>
          </cell>
        </row>
        <row r="179">
          <cell r="F179">
            <v>188</v>
          </cell>
        </row>
        <row r="180">
          <cell r="F180">
            <v>-5.0000000000000001E-3</v>
          </cell>
        </row>
        <row r="181">
          <cell r="F181">
            <v>5.0000000000000001E-3</v>
          </cell>
        </row>
        <row r="182">
          <cell r="F182" t="str">
            <v/>
          </cell>
        </row>
        <row r="183">
          <cell r="F183" t="str">
            <v/>
          </cell>
        </row>
        <row r="184">
          <cell r="F184" t="str">
            <v/>
          </cell>
        </row>
        <row r="185">
          <cell r="F185">
            <v>2294283.532580025</v>
          </cell>
        </row>
        <row r="186">
          <cell r="F186">
            <v>-5.0000000000000001E-3</v>
          </cell>
        </row>
        <row r="187">
          <cell r="F187">
            <v>5.0000000000000001E-3</v>
          </cell>
        </row>
        <row r="188">
          <cell r="F188">
            <v>1.4999999999999999E-2</v>
          </cell>
        </row>
        <row r="189">
          <cell r="F189" t="str">
            <v/>
          </cell>
        </row>
        <row r="190">
          <cell r="F190" t="str">
            <v/>
          </cell>
        </row>
        <row r="191">
          <cell r="F191" t="str">
            <v/>
          </cell>
        </row>
        <row r="192">
          <cell r="F192" t="str">
            <v/>
          </cell>
        </row>
        <row r="193">
          <cell r="F193" t="str">
            <v/>
          </cell>
        </row>
        <row r="194">
          <cell r="F194" t="str">
            <v/>
          </cell>
        </row>
        <row r="195">
          <cell r="F195" t="str">
            <v/>
          </cell>
        </row>
        <row r="196">
          <cell r="F196" t="str">
            <v/>
          </cell>
        </row>
        <row r="197">
          <cell r="F197" t="str">
            <v/>
          </cell>
        </row>
        <row r="198">
          <cell r="F198" t="str">
            <v/>
          </cell>
        </row>
        <row r="199">
          <cell r="F199" t="str">
            <v/>
          </cell>
        </row>
        <row r="200">
          <cell r="F200" t="str">
            <v/>
          </cell>
        </row>
        <row r="201">
          <cell r="F201" t="str">
            <v/>
          </cell>
        </row>
        <row r="202">
          <cell r="F202">
            <v>135</v>
          </cell>
        </row>
        <row r="203">
          <cell r="F203">
            <v>194.1</v>
          </cell>
        </row>
        <row r="204">
          <cell r="F204" t="str">
            <v/>
          </cell>
        </row>
        <row r="205">
          <cell r="F205" t="str">
            <v/>
          </cell>
        </row>
        <row r="206">
          <cell r="F206" t="str">
            <v/>
          </cell>
        </row>
        <row r="207">
          <cell r="F207" t="str">
            <v/>
          </cell>
        </row>
        <row r="208">
          <cell r="F208" t="str">
            <v/>
          </cell>
        </row>
        <row r="209">
          <cell r="F209" t="str">
            <v/>
          </cell>
        </row>
        <row r="210">
          <cell r="F210" t="str">
            <v/>
          </cell>
        </row>
        <row r="211">
          <cell r="F211" t="str">
            <v/>
          </cell>
        </row>
        <row r="212">
          <cell r="F212" t="str">
            <v/>
          </cell>
        </row>
        <row r="213">
          <cell r="F213" t="str">
            <v/>
          </cell>
        </row>
        <row r="214">
          <cell r="F214" t="str">
            <v/>
          </cell>
        </row>
        <row r="215">
          <cell r="F215" t="str">
            <v/>
          </cell>
        </row>
        <row r="216">
          <cell r="F216" t="str">
            <v/>
          </cell>
        </row>
        <row r="217">
          <cell r="F217" t="str">
            <v/>
          </cell>
        </row>
        <row r="218">
          <cell r="F218" t="str">
            <v/>
          </cell>
        </row>
        <row r="219">
          <cell r="F219" t="str">
            <v/>
          </cell>
        </row>
        <row r="220">
          <cell r="F220" t="str">
            <v/>
          </cell>
        </row>
        <row r="221">
          <cell r="F221" t="str">
            <v/>
          </cell>
        </row>
        <row r="222">
          <cell r="F222">
            <v>0</v>
          </cell>
        </row>
        <row r="223">
          <cell r="F223">
            <v>0</v>
          </cell>
        </row>
        <row r="224">
          <cell r="F224">
            <v>0</v>
          </cell>
        </row>
        <row r="225">
          <cell r="F225">
            <v>0</v>
          </cell>
        </row>
        <row r="226">
          <cell r="F226">
            <v>0</v>
          </cell>
        </row>
        <row r="227">
          <cell r="F227">
            <v>0</v>
          </cell>
        </row>
        <row r="228">
          <cell r="F228">
            <v>0</v>
          </cell>
        </row>
        <row r="229">
          <cell r="F229">
            <v>0.15</v>
          </cell>
        </row>
        <row r="230">
          <cell r="F230">
            <v>0</v>
          </cell>
        </row>
        <row r="231">
          <cell r="F231">
            <v>0</v>
          </cell>
        </row>
        <row r="232">
          <cell r="F232">
            <v>0</v>
          </cell>
        </row>
        <row r="233">
          <cell r="F233">
            <v>0</v>
          </cell>
        </row>
        <row r="234">
          <cell r="F234">
            <v>0</v>
          </cell>
        </row>
        <row r="235">
          <cell r="F235">
            <v>0</v>
          </cell>
        </row>
        <row r="236">
          <cell r="F236">
            <v>0</v>
          </cell>
        </row>
        <row r="237">
          <cell r="F237">
            <v>0</v>
          </cell>
        </row>
        <row r="238">
          <cell r="F238">
            <v>0</v>
          </cell>
        </row>
        <row r="239">
          <cell r="F239">
            <v>0</v>
          </cell>
        </row>
        <row r="240">
          <cell r="F240">
            <v>0</v>
          </cell>
        </row>
        <row r="241">
          <cell r="F241">
            <v>0</v>
          </cell>
        </row>
        <row r="242">
          <cell r="F242">
            <v>1</v>
          </cell>
        </row>
        <row r="243">
          <cell r="F243">
            <v>1</v>
          </cell>
        </row>
        <row r="244">
          <cell r="F244">
            <v>1</v>
          </cell>
        </row>
        <row r="245">
          <cell r="F245">
            <v>0</v>
          </cell>
        </row>
        <row r="246">
          <cell r="F246">
            <v>0</v>
          </cell>
        </row>
        <row r="247">
          <cell r="F247">
            <v>1</v>
          </cell>
        </row>
        <row r="248">
          <cell r="F248">
            <v>0.85</v>
          </cell>
        </row>
        <row r="249">
          <cell r="F249">
            <v>0</v>
          </cell>
        </row>
        <row r="250">
          <cell r="F250">
            <v>1</v>
          </cell>
        </row>
        <row r="251">
          <cell r="F251">
            <v>0.5</v>
          </cell>
        </row>
        <row r="252">
          <cell r="F252">
            <v>0.5</v>
          </cell>
        </row>
        <row r="253">
          <cell r="F253">
            <v>0</v>
          </cell>
        </row>
        <row r="254">
          <cell r="F254">
            <v>0.16</v>
          </cell>
        </row>
        <row r="255">
          <cell r="F255">
            <v>0.11</v>
          </cell>
        </row>
        <row r="256">
          <cell r="F256">
            <v>0</v>
          </cell>
        </row>
        <row r="257">
          <cell r="F257">
            <v>0</v>
          </cell>
        </row>
        <row r="258">
          <cell r="F258">
            <v>0</v>
          </cell>
        </row>
        <row r="259">
          <cell r="F259">
            <v>1</v>
          </cell>
        </row>
        <row r="260">
          <cell r="F260">
            <v>1</v>
          </cell>
        </row>
        <row r="261">
          <cell r="F261">
            <v>0</v>
          </cell>
        </row>
        <row r="262">
          <cell r="F262">
            <v>0</v>
          </cell>
        </row>
        <row r="263">
          <cell r="F263">
            <v>0</v>
          </cell>
        </row>
        <row r="264">
          <cell r="F264">
            <v>0</v>
          </cell>
        </row>
        <row r="265">
          <cell r="F265">
            <v>0</v>
          </cell>
        </row>
        <row r="266">
          <cell r="F266">
            <v>0</v>
          </cell>
        </row>
        <row r="267">
          <cell r="F267">
            <v>0</v>
          </cell>
        </row>
        <row r="268">
          <cell r="F268">
            <v>0.15</v>
          </cell>
        </row>
        <row r="269">
          <cell r="F269">
            <v>0</v>
          </cell>
        </row>
        <row r="270">
          <cell r="F270">
            <v>0</v>
          </cell>
        </row>
        <row r="271">
          <cell r="F271">
            <v>0.5</v>
          </cell>
        </row>
        <row r="272">
          <cell r="F272">
            <v>0.5</v>
          </cell>
        </row>
        <row r="273">
          <cell r="F273">
            <v>0</v>
          </cell>
        </row>
        <row r="274">
          <cell r="F274">
            <v>0</v>
          </cell>
        </row>
        <row r="275">
          <cell r="F275">
            <v>0</v>
          </cell>
        </row>
        <row r="276">
          <cell r="F276">
            <v>0</v>
          </cell>
        </row>
        <row r="277">
          <cell r="F277">
            <v>0</v>
          </cell>
        </row>
        <row r="278">
          <cell r="F278">
            <v>0</v>
          </cell>
        </row>
        <row r="279">
          <cell r="F279">
            <v>0</v>
          </cell>
        </row>
        <row r="280">
          <cell r="F280">
            <v>0</v>
          </cell>
        </row>
        <row r="281">
          <cell r="F281">
            <v>0</v>
          </cell>
        </row>
        <row r="282">
          <cell r="F282">
            <v>0</v>
          </cell>
        </row>
        <row r="283">
          <cell r="F283">
            <v>0</v>
          </cell>
        </row>
        <row r="284">
          <cell r="F284">
            <v>0</v>
          </cell>
        </row>
        <row r="285">
          <cell r="F285">
            <v>1</v>
          </cell>
        </row>
        <row r="286">
          <cell r="F286">
            <v>1</v>
          </cell>
        </row>
        <row r="287">
          <cell r="F287">
            <v>0</v>
          </cell>
        </row>
        <row r="288">
          <cell r="F288">
            <v>0</v>
          </cell>
        </row>
        <row r="289">
          <cell r="F289">
            <v>0.85</v>
          </cell>
        </row>
        <row r="290">
          <cell r="F290">
            <v>0</v>
          </cell>
        </row>
        <row r="291">
          <cell r="F291">
            <v>0</v>
          </cell>
        </row>
        <row r="292">
          <cell r="F292">
            <v>0</v>
          </cell>
        </row>
        <row r="293">
          <cell r="F293">
            <v>1</v>
          </cell>
        </row>
        <row r="294">
          <cell r="F294">
            <v>0.84</v>
          </cell>
        </row>
        <row r="295">
          <cell r="F295">
            <v>0.89</v>
          </cell>
        </row>
        <row r="296">
          <cell r="F296">
            <v>1</v>
          </cell>
        </row>
        <row r="297">
          <cell r="F297">
            <v>1</v>
          </cell>
        </row>
        <row r="298">
          <cell r="F298">
            <v>1</v>
          </cell>
        </row>
        <row r="299">
          <cell r="F299">
            <v>0</v>
          </cell>
        </row>
        <row r="300">
          <cell r="F300">
            <v>0</v>
          </cell>
        </row>
        <row r="301">
          <cell r="F301">
            <v>1</v>
          </cell>
        </row>
        <row r="302">
          <cell r="F302" t="str">
            <v/>
          </cell>
        </row>
        <row r="303">
          <cell r="F303">
            <v>0</v>
          </cell>
        </row>
        <row r="304">
          <cell r="F304">
            <v>0</v>
          </cell>
        </row>
        <row r="305">
          <cell r="F305">
            <v>0.36</v>
          </cell>
        </row>
        <row r="306">
          <cell r="F306">
            <v>0</v>
          </cell>
        </row>
        <row r="307">
          <cell r="F307">
            <v>0</v>
          </cell>
        </row>
        <row r="308">
          <cell r="F308">
            <v>0</v>
          </cell>
        </row>
        <row r="309">
          <cell r="F309">
            <v>0</v>
          </cell>
        </row>
        <row r="310">
          <cell r="F310">
            <v>0</v>
          </cell>
        </row>
        <row r="311">
          <cell r="F311">
            <v>2.7000000000000003E-2</v>
          </cell>
        </row>
        <row r="312">
          <cell r="F312">
            <v>0</v>
          </cell>
        </row>
        <row r="313">
          <cell r="F313">
            <v>0</v>
          </cell>
        </row>
        <row r="314">
          <cell r="F314">
            <v>0</v>
          </cell>
        </row>
        <row r="315">
          <cell r="F315">
            <v>0</v>
          </cell>
        </row>
        <row r="316">
          <cell r="F316">
            <v>0</v>
          </cell>
        </row>
        <row r="317">
          <cell r="F317">
            <v>0</v>
          </cell>
        </row>
        <row r="318">
          <cell r="F318">
            <v>6.8000000000000005E-2</v>
          </cell>
        </row>
        <row r="319">
          <cell r="F319">
            <v>0</v>
          </cell>
        </row>
        <row r="320">
          <cell r="F320">
            <v>0</v>
          </cell>
        </row>
        <row r="321">
          <cell r="F321">
            <v>0</v>
          </cell>
        </row>
        <row r="322">
          <cell r="F322">
            <v>0</v>
          </cell>
        </row>
        <row r="323">
          <cell r="F323">
            <v>0</v>
          </cell>
        </row>
        <row r="324">
          <cell r="F324">
            <v>0</v>
          </cell>
        </row>
        <row r="325">
          <cell r="F325">
            <v>0.54500000000000004</v>
          </cell>
        </row>
        <row r="326">
          <cell r="F326">
            <v>0</v>
          </cell>
        </row>
        <row r="327">
          <cell r="F327">
            <v>0</v>
          </cell>
        </row>
        <row r="328">
          <cell r="F328">
            <v>0</v>
          </cell>
        </row>
        <row r="329">
          <cell r="F329">
            <v>0</v>
          </cell>
        </row>
        <row r="330">
          <cell r="F330">
            <v>0</v>
          </cell>
        </row>
        <row r="331">
          <cell r="F331" t="str">
            <v/>
          </cell>
        </row>
        <row r="332">
          <cell r="F332" t="str">
            <v/>
          </cell>
        </row>
        <row r="333">
          <cell r="F333">
            <v>667405.43268670863</v>
          </cell>
        </row>
        <row r="334">
          <cell r="F334">
            <v>-0.01</v>
          </cell>
        </row>
        <row r="335">
          <cell r="F335" t="str">
            <v/>
          </cell>
        </row>
        <row r="336">
          <cell r="F336" t="str">
            <v/>
          </cell>
        </row>
        <row r="337">
          <cell r="F337">
            <v>848599.0056752098</v>
          </cell>
        </row>
        <row r="338">
          <cell r="F338" t="str">
            <v/>
          </cell>
        </row>
        <row r="339">
          <cell r="F339" t="str">
            <v/>
          </cell>
        </row>
        <row r="340">
          <cell r="F340">
            <v>2264975.0841147169</v>
          </cell>
        </row>
        <row r="341">
          <cell r="F341" t="str">
            <v/>
          </cell>
        </row>
        <row r="342">
          <cell r="F342">
            <v>11622672.81264315</v>
          </cell>
        </row>
        <row r="343">
          <cell r="F343">
            <v>-5.0000000000000001E-3</v>
          </cell>
        </row>
        <row r="344">
          <cell r="F344">
            <v>5.0000000000000001E-3</v>
          </cell>
        </row>
        <row r="345">
          <cell r="F345" t="str">
            <v/>
          </cell>
        </row>
        <row r="346">
          <cell r="F346" t="str">
            <v/>
          </cell>
        </row>
        <row r="347">
          <cell r="F347">
            <v>1556875.7725911823</v>
          </cell>
        </row>
        <row r="348">
          <cell r="F348" t="str">
            <v/>
          </cell>
        </row>
        <row r="349">
          <cell r="F349" t="str">
            <v/>
          </cell>
        </row>
        <row r="350">
          <cell r="F350">
            <v>1906184.9141935515</v>
          </cell>
        </row>
        <row r="351">
          <cell r="F351" t="str">
            <v/>
          </cell>
        </row>
        <row r="352">
          <cell r="F352" t="str">
            <v/>
          </cell>
        </row>
        <row r="353">
          <cell r="F353">
            <v>222027.54025296791</v>
          </cell>
        </row>
        <row r="354">
          <cell r="F354">
            <v>-5.0000000000000001E-3</v>
          </cell>
        </row>
        <row r="355">
          <cell r="F355">
            <v>5.0000000000000001E-3</v>
          </cell>
        </row>
        <row r="356">
          <cell r="F356">
            <v>-1.7703</v>
          </cell>
        </row>
        <row r="357">
          <cell r="F357">
            <v>1.7703</v>
          </cell>
        </row>
        <row r="358">
          <cell r="F358">
            <v>-4.0000000000000001E-3</v>
          </cell>
        </row>
        <row r="359">
          <cell r="F359">
            <v>4.0000000000000001E-3</v>
          </cell>
        </row>
        <row r="360">
          <cell r="F360">
            <v>-0.83606999999999998</v>
          </cell>
        </row>
        <row r="361">
          <cell r="F361">
            <v>0.83606999999999998</v>
          </cell>
        </row>
        <row r="362">
          <cell r="F362">
            <v>-2E-3</v>
          </cell>
        </row>
        <row r="363">
          <cell r="F363">
            <v>2E-3</v>
          </cell>
        </row>
        <row r="364">
          <cell r="F364" t="str">
            <v/>
          </cell>
        </row>
        <row r="365">
          <cell r="F365" t="str">
            <v/>
          </cell>
        </row>
        <row r="366">
          <cell r="F366">
            <v>188</v>
          </cell>
        </row>
        <row r="367">
          <cell r="F367">
            <v>-5.0000000000000001E-3</v>
          </cell>
        </row>
        <row r="368">
          <cell r="F368">
            <v>5.0000000000000001E-3</v>
          </cell>
        </row>
        <row r="369">
          <cell r="F369" t="str">
            <v/>
          </cell>
        </row>
        <row r="370">
          <cell r="F370">
            <v>898182.74054962769</v>
          </cell>
        </row>
        <row r="371">
          <cell r="F371">
            <v>-7.4999999999999997E-3</v>
          </cell>
        </row>
        <row r="372">
          <cell r="F372" t="str">
            <v/>
          </cell>
        </row>
        <row r="373">
          <cell r="F373" t="str">
            <v/>
          </cell>
        </row>
        <row r="374">
          <cell r="F374">
            <v>4054818.5729161012</v>
          </cell>
        </row>
        <row r="375">
          <cell r="F375">
            <v>-5.0000000000000001E-3</v>
          </cell>
        </row>
        <row r="376">
          <cell r="F376">
            <v>5.0000000000000001E-3</v>
          </cell>
        </row>
        <row r="377">
          <cell r="F377" t="str">
            <v/>
          </cell>
        </row>
        <row r="378">
          <cell r="F378" t="str">
            <v/>
          </cell>
        </row>
        <row r="379">
          <cell r="F379">
            <v>-5.0000000000000001E-3</v>
          </cell>
        </row>
        <row r="380">
          <cell r="F380">
            <v>5.0000000000000001E-3</v>
          </cell>
        </row>
        <row r="381">
          <cell r="F381" t="str">
            <v/>
          </cell>
        </row>
        <row r="382">
          <cell r="F382" t="str">
            <v/>
          </cell>
        </row>
        <row r="383">
          <cell r="F383">
            <v>1074362.792980572</v>
          </cell>
        </row>
        <row r="384">
          <cell r="F384">
            <v>-5.0000000000000001E-3</v>
          </cell>
        </row>
        <row r="385">
          <cell r="F385">
            <v>5.0000000000000001E-3</v>
          </cell>
        </row>
        <row r="386">
          <cell r="F386" t="str">
            <v/>
          </cell>
        </row>
        <row r="387">
          <cell r="F387" t="str">
            <v/>
          </cell>
        </row>
        <row r="388">
          <cell r="F388">
            <v>9048815.119099563</v>
          </cell>
        </row>
        <row r="389">
          <cell r="F389">
            <v>-6.0000000000000001E-3</v>
          </cell>
        </row>
        <row r="390">
          <cell r="F390" t="str">
            <v/>
          </cell>
        </row>
        <row r="391">
          <cell r="F391" t="str">
            <v/>
          </cell>
        </row>
        <row r="392">
          <cell r="F392">
            <v>2483483.4132151259</v>
          </cell>
        </row>
        <row r="393">
          <cell r="F393">
            <v>-6.0000000000000001E-3</v>
          </cell>
        </row>
        <row r="394">
          <cell r="F394" t="str">
            <v/>
          </cell>
        </row>
        <row r="395">
          <cell r="F395">
            <v>503962.0764151357</v>
          </cell>
        </row>
        <row r="396">
          <cell r="F396">
            <v>-5.0000000000000001E-3</v>
          </cell>
        </row>
        <row r="397">
          <cell r="F397">
            <v>5.0000000000000001E-3</v>
          </cell>
        </row>
        <row r="398">
          <cell r="F398" t="str">
            <v/>
          </cell>
        </row>
        <row r="399">
          <cell r="F399" t="str">
            <v/>
          </cell>
        </row>
        <row r="400">
          <cell r="F400">
            <v>688160.37064622296</v>
          </cell>
        </row>
        <row r="401">
          <cell r="F401">
            <v>0.01</v>
          </cell>
        </row>
        <row r="402">
          <cell r="F402" t="str">
            <v/>
          </cell>
        </row>
        <row r="403">
          <cell r="F403" t="str">
            <v/>
          </cell>
        </row>
        <row r="404">
          <cell r="F404" t="str">
            <v/>
          </cell>
        </row>
        <row r="405">
          <cell r="F405" t="str">
            <v/>
          </cell>
        </row>
        <row r="406">
          <cell r="F406" t="str">
            <v/>
          </cell>
        </row>
        <row r="407">
          <cell r="F407" t="str">
            <v/>
          </cell>
        </row>
        <row r="408">
          <cell r="F408" t="str">
            <v/>
          </cell>
        </row>
        <row r="409">
          <cell r="F409" t="str">
            <v/>
          </cell>
        </row>
        <row r="410">
          <cell r="F410" t="str">
            <v/>
          </cell>
        </row>
        <row r="411">
          <cell r="F411" t="str">
            <v/>
          </cell>
        </row>
        <row r="412">
          <cell r="F412">
            <v>520245.51523767592</v>
          </cell>
        </row>
        <row r="413">
          <cell r="F413">
            <v>-5.0000000000000001E-3</v>
          </cell>
        </row>
        <row r="414">
          <cell r="F414">
            <v>0.01</v>
          </cell>
        </row>
        <row r="415">
          <cell r="F415" t="str">
            <v/>
          </cell>
        </row>
        <row r="416">
          <cell r="F416" t="str">
            <v/>
          </cell>
        </row>
        <row r="417">
          <cell r="F417" t="str">
            <v/>
          </cell>
        </row>
        <row r="418">
          <cell r="F418" t="str">
            <v/>
          </cell>
        </row>
        <row r="419">
          <cell r="F419" t="str">
            <v/>
          </cell>
        </row>
        <row r="420">
          <cell r="F420" t="str">
            <v/>
          </cell>
        </row>
        <row r="421">
          <cell r="F421" t="str">
            <v/>
          </cell>
        </row>
        <row r="422">
          <cell r="F422" t="str">
            <v/>
          </cell>
        </row>
        <row r="423">
          <cell r="F423" t="str">
            <v/>
          </cell>
        </row>
        <row r="424">
          <cell r="F424" t="str">
            <v/>
          </cell>
        </row>
        <row r="425">
          <cell r="F425" t="str">
            <v/>
          </cell>
        </row>
        <row r="426">
          <cell r="F426">
            <v>178976.80764958228</v>
          </cell>
        </row>
        <row r="427">
          <cell r="F427">
            <v>-5.0000000000000001E-3</v>
          </cell>
        </row>
        <row r="428">
          <cell r="F428">
            <v>5.0000000000000001E-3</v>
          </cell>
        </row>
        <row r="429">
          <cell r="F429" t="str">
            <v/>
          </cell>
        </row>
        <row r="430">
          <cell r="F430" t="str">
            <v/>
          </cell>
        </row>
        <row r="431">
          <cell r="F431" t="str">
            <v/>
          </cell>
        </row>
        <row r="432">
          <cell r="F432" t="str">
            <v/>
          </cell>
        </row>
        <row r="433">
          <cell r="F433" t="str">
            <v/>
          </cell>
        </row>
        <row r="434">
          <cell r="F434" t="str">
            <v/>
          </cell>
        </row>
        <row r="435">
          <cell r="F435" t="str">
            <v/>
          </cell>
        </row>
        <row r="436">
          <cell r="F436" t="str">
            <v/>
          </cell>
        </row>
        <row r="437">
          <cell r="F437" t="str">
            <v/>
          </cell>
        </row>
        <row r="438">
          <cell r="F438">
            <v>1.3710828882787303</v>
          </cell>
        </row>
        <row r="439">
          <cell r="F439">
            <v>-1.3710828882787303</v>
          </cell>
        </row>
        <row r="440">
          <cell r="F440">
            <v>-2E-3</v>
          </cell>
        </row>
        <row r="441">
          <cell r="F441">
            <v>2E-3</v>
          </cell>
        </row>
        <row r="442">
          <cell r="F442" t="str">
            <v/>
          </cell>
        </row>
        <row r="443">
          <cell r="F443" t="str">
            <v/>
          </cell>
        </row>
        <row r="444">
          <cell r="F444" t="str">
            <v/>
          </cell>
        </row>
        <row r="445">
          <cell r="F445" t="str">
            <v/>
          </cell>
        </row>
        <row r="446">
          <cell r="F446" t="str">
            <v/>
          </cell>
        </row>
        <row r="447">
          <cell r="F447" t="str">
            <v/>
          </cell>
        </row>
        <row r="448">
          <cell r="F448" t="str">
            <v/>
          </cell>
        </row>
        <row r="449">
          <cell r="F449" t="str">
            <v/>
          </cell>
        </row>
        <row r="450">
          <cell r="F450" t="str">
            <v/>
          </cell>
        </row>
        <row r="451">
          <cell r="F451" t="str">
            <v/>
          </cell>
        </row>
        <row r="452">
          <cell r="F452" t="str">
            <v/>
          </cell>
        </row>
        <row r="453">
          <cell r="F453" t="str">
            <v/>
          </cell>
        </row>
        <row r="454">
          <cell r="F454" t="str">
            <v/>
          </cell>
        </row>
        <row r="455">
          <cell r="F455" t="str">
            <v/>
          </cell>
        </row>
        <row r="456">
          <cell r="F456" t="str">
            <v/>
          </cell>
        </row>
        <row r="457">
          <cell r="F457" t="str">
            <v/>
          </cell>
        </row>
        <row r="458">
          <cell r="F458" t="str">
            <v/>
          </cell>
        </row>
        <row r="459">
          <cell r="F459" t="str">
            <v/>
          </cell>
        </row>
        <row r="460">
          <cell r="F460" t="str">
            <v/>
          </cell>
        </row>
        <row r="461">
          <cell r="F461" t="str">
            <v/>
          </cell>
        </row>
        <row r="462">
          <cell r="F462" t="str">
            <v/>
          </cell>
        </row>
        <row r="463">
          <cell r="F463" t="str">
            <v/>
          </cell>
        </row>
        <row r="464">
          <cell r="F464" t="str">
            <v/>
          </cell>
        </row>
        <row r="465">
          <cell r="F465" t="str">
            <v/>
          </cell>
        </row>
        <row r="466">
          <cell r="F466" t="str">
            <v/>
          </cell>
        </row>
        <row r="467">
          <cell r="F467" t="str">
            <v/>
          </cell>
        </row>
        <row r="468">
          <cell r="F468" t="str">
            <v/>
          </cell>
        </row>
        <row r="469">
          <cell r="F469" t="str">
            <v/>
          </cell>
        </row>
        <row r="470">
          <cell r="F470" t="str">
            <v/>
          </cell>
        </row>
        <row r="471">
          <cell r="F471" t="str">
            <v/>
          </cell>
        </row>
        <row r="472">
          <cell r="F472" t="str">
            <v/>
          </cell>
        </row>
        <row r="473">
          <cell r="F473" t="str">
            <v/>
          </cell>
        </row>
        <row r="474">
          <cell r="F474" t="str">
            <v/>
          </cell>
        </row>
        <row r="475">
          <cell r="F475" t="str">
            <v/>
          </cell>
        </row>
        <row r="476">
          <cell r="F476" t="str">
            <v/>
          </cell>
        </row>
        <row r="477">
          <cell r="F477" t="str">
            <v/>
          </cell>
        </row>
        <row r="478">
          <cell r="F478" t="str">
            <v/>
          </cell>
        </row>
        <row r="479">
          <cell r="F479" t="str">
            <v/>
          </cell>
        </row>
        <row r="480">
          <cell r="F480" t="str">
            <v/>
          </cell>
        </row>
        <row r="481">
          <cell r="F481" t="str">
            <v/>
          </cell>
        </row>
        <row r="482">
          <cell r="F482" t="str">
            <v/>
          </cell>
        </row>
        <row r="483">
          <cell r="F483" t="str">
            <v/>
          </cell>
        </row>
        <row r="484">
          <cell r="F484" t="str">
            <v/>
          </cell>
        </row>
        <row r="485">
          <cell r="F485" t="str">
            <v/>
          </cell>
        </row>
        <row r="486">
          <cell r="F486" t="str">
            <v/>
          </cell>
        </row>
        <row r="487">
          <cell r="F487" t="str">
            <v/>
          </cell>
        </row>
        <row r="488">
          <cell r="F488" t="str">
            <v/>
          </cell>
        </row>
        <row r="489">
          <cell r="F489" t="str">
            <v/>
          </cell>
        </row>
        <row r="490">
          <cell r="F490" t="str">
            <v/>
          </cell>
        </row>
        <row r="491">
          <cell r="F491" t="str">
            <v/>
          </cell>
        </row>
        <row r="492">
          <cell r="F492" t="str">
            <v/>
          </cell>
        </row>
        <row r="493">
          <cell r="F493" t="str">
            <v/>
          </cell>
        </row>
        <row r="494">
          <cell r="F494" t="str">
            <v/>
          </cell>
        </row>
        <row r="495">
          <cell r="F495" t="str">
            <v/>
          </cell>
        </row>
        <row r="496">
          <cell r="F496" t="str">
            <v/>
          </cell>
        </row>
        <row r="497">
          <cell r="F497" t="str">
            <v/>
          </cell>
        </row>
        <row r="498">
          <cell r="F498" t="str">
            <v/>
          </cell>
        </row>
        <row r="499">
          <cell r="F499" t="str">
            <v/>
          </cell>
        </row>
        <row r="500">
          <cell r="F500" t="str">
            <v/>
          </cell>
        </row>
        <row r="501">
          <cell r="F501" t="str">
            <v/>
          </cell>
        </row>
        <row r="502">
          <cell r="F502" t="str">
            <v/>
          </cell>
        </row>
        <row r="503">
          <cell r="F503" t="str">
            <v/>
          </cell>
        </row>
        <row r="504">
          <cell r="F504" t="str">
            <v/>
          </cell>
        </row>
        <row r="505">
          <cell r="F505" t="str">
            <v/>
          </cell>
        </row>
        <row r="506">
          <cell r="F506">
            <v>188</v>
          </cell>
        </row>
        <row r="507">
          <cell r="F507">
            <v>-5.0000000000000001E-3</v>
          </cell>
        </row>
        <row r="508">
          <cell r="F508">
            <v>5.0000000000000001E-3</v>
          </cell>
        </row>
        <row r="509">
          <cell r="F509" t="str">
            <v/>
          </cell>
        </row>
        <row r="510">
          <cell r="F510" t="str">
            <v/>
          </cell>
        </row>
        <row r="511">
          <cell r="F511" t="str">
            <v/>
          </cell>
        </row>
        <row r="512">
          <cell r="F512">
            <v>1691587.6770305466</v>
          </cell>
        </row>
        <row r="513">
          <cell r="F513">
            <v>-5.0000000000000001E-3</v>
          </cell>
        </row>
        <row r="514">
          <cell r="F514">
            <v>5.0000000000000001E-3</v>
          </cell>
        </row>
        <row r="515">
          <cell r="F515">
            <v>1.4999999999999999E-2</v>
          </cell>
        </row>
        <row r="516">
          <cell r="F516" t="str">
            <v/>
          </cell>
        </row>
        <row r="517">
          <cell r="F517" t="str">
            <v/>
          </cell>
        </row>
        <row r="518">
          <cell r="F518" t="str">
            <v/>
          </cell>
        </row>
        <row r="519">
          <cell r="F519" t="str">
            <v/>
          </cell>
        </row>
        <row r="520">
          <cell r="F520" t="str">
            <v/>
          </cell>
        </row>
        <row r="521">
          <cell r="F521" t="str">
            <v/>
          </cell>
        </row>
        <row r="522">
          <cell r="F522" t="str">
            <v/>
          </cell>
        </row>
        <row r="523">
          <cell r="F523" t="str">
            <v/>
          </cell>
        </row>
        <row r="524">
          <cell r="F524" t="str">
            <v/>
          </cell>
        </row>
        <row r="525">
          <cell r="F525" t="str">
            <v/>
          </cell>
        </row>
        <row r="526">
          <cell r="F526" t="str">
            <v/>
          </cell>
        </row>
        <row r="527">
          <cell r="F527" t="str">
            <v/>
          </cell>
        </row>
        <row r="528">
          <cell r="F528" t="str">
            <v/>
          </cell>
        </row>
        <row r="529">
          <cell r="F529">
            <v>145.69999999999999</v>
          </cell>
        </row>
        <row r="530">
          <cell r="F530">
            <v>217.1</v>
          </cell>
        </row>
        <row r="531">
          <cell r="F531" t="str">
            <v/>
          </cell>
        </row>
        <row r="532">
          <cell r="F532" t="str">
            <v/>
          </cell>
        </row>
        <row r="533">
          <cell r="F533" t="str">
            <v/>
          </cell>
        </row>
        <row r="534">
          <cell r="F534" t="str">
            <v/>
          </cell>
        </row>
        <row r="535">
          <cell r="F535" t="str">
            <v/>
          </cell>
        </row>
        <row r="536">
          <cell r="F536" t="str">
            <v/>
          </cell>
        </row>
        <row r="537">
          <cell r="F537" t="str">
            <v/>
          </cell>
        </row>
        <row r="538">
          <cell r="F538" t="str">
            <v/>
          </cell>
        </row>
        <row r="539">
          <cell r="F539" t="str">
            <v/>
          </cell>
        </row>
        <row r="540">
          <cell r="F540" t="str">
            <v/>
          </cell>
        </row>
        <row r="541">
          <cell r="F541" t="str">
            <v/>
          </cell>
        </row>
        <row r="542">
          <cell r="F542" t="str">
            <v/>
          </cell>
        </row>
        <row r="543">
          <cell r="F543" t="str">
            <v/>
          </cell>
        </row>
        <row r="544">
          <cell r="F544" t="str">
            <v/>
          </cell>
        </row>
        <row r="545">
          <cell r="F545" t="str">
            <v/>
          </cell>
        </row>
        <row r="546">
          <cell r="F546" t="str">
            <v/>
          </cell>
        </row>
        <row r="547">
          <cell r="F547" t="str">
            <v/>
          </cell>
        </row>
        <row r="548">
          <cell r="F548" t="str">
            <v/>
          </cell>
        </row>
        <row r="549">
          <cell r="F549">
            <v>0</v>
          </cell>
        </row>
        <row r="550">
          <cell r="F550">
            <v>0</v>
          </cell>
        </row>
        <row r="551">
          <cell r="F551">
            <v>0</v>
          </cell>
        </row>
        <row r="552">
          <cell r="F552">
            <v>0</v>
          </cell>
        </row>
        <row r="553">
          <cell r="F553">
            <v>0</v>
          </cell>
        </row>
        <row r="554">
          <cell r="F554">
            <v>0</v>
          </cell>
        </row>
        <row r="555">
          <cell r="F555">
            <v>0</v>
          </cell>
        </row>
        <row r="556">
          <cell r="F556">
            <v>0.15</v>
          </cell>
        </row>
        <row r="557">
          <cell r="F557">
            <v>0</v>
          </cell>
        </row>
        <row r="558">
          <cell r="F558">
            <v>0</v>
          </cell>
        </row>
        <row r="559">
          <cell r="F559">
            <v>0</v>
          </cell>
        </row>
        <row r="560">
          <cell r="F560">
            <v>0</v>
          </cell>
        </row>
        <row r="561">
          <cell r="F561">
            <v>0</v>
          </cell>
        </row>
        <row r="562">
          <cell r="F562">
            <v>0</v>
          </cell>
        </row>
        <row r="563">
          <cell r="F563">
            <v>0</v>
          </cell>
        </row>
        <row r="564">
          <cell r="F564">
            <v>0</v>
          </cell>
        </row>
        <row r="565">
          <cell r="F565">
            <v>0</v>
          </cell>
        </row>
        <row r="566">
          <cell r="F566">
            <v>0</v>
          </cell>
        </row>
        <row r="567">
          <cell r="F567">
            <v>0</v>
          </cell>
        </row>
        <row r="568">
          <cell r="F568">
            <v>0</v>
          </cell>
        </row>
        <row r="569">
          <cell r="F569">
            <v>1</v>
          </cell>
        </row>
        <row r="570">
          <cell r="F570">
            <v>1</v>
          </cell>
        </row>
        <row r="571">
          <cell r="F571">
            <v>1</v>
          </cell>
        </row>
        <row r="572">
          <cell r="F572">
            <v>0</v>
          </cell>
        </row>
        <row r="573">
          <cell r="F573">
            <v>0</v>
          </cell>
        </row>
        <row r="574">
          <cell r="F574">
            <v>0.5</v>
          </cell>
        </row>
        <row r="575">
          <cell r="F575">
            <v>0.85</v>
          </cell>
        </row>
        <row r="576">
          <cell r="F576">
            <v>0</v>
          </cell>
        </row>
        <row r="577">
          <cell r="F577">
            <v>1</v>
          </cell>
        </row>
        <row r="578">
          <cell r="F578">
            <v>0.5</v>
          </cell>
        </row>
        <row r="579">
          <cell r="F579">
            <v>0.5</v>
          </cell>
        </row>
        <row r="580">
          <cell r="F580">
            <v>0</v>
          </cell>
        </row>
        <row r="581">
          <cell r="F581">
            <v>0</v>
          </cell>
        </row>
        <row r="582">
          <cell r="F582">
            <v>0</v>
          </cell>
        </row>
        <row r="583">
          <cell r="F583">
            <v>0</v>
          </cell>
        </row>
        <row r="584">
          <cell r="F584">
            <v>0</v>
          </cell>
        </row>
        <row r="585">
          <cell r="F585">
            <v>0</v>
          </cell>
        </row>
        <row r="586">
          <cell r="F586">
            <v>1</v>
          </cell>
        </row>
        <row r="587">
          <cell r="F587">
            <v>1</v>
          </cell>
        </row>
        <row r="588">
          <cell r="F588">
            <v>0</v>
          </cell>
        </row>
        <row r="589">
          <cell r="F589">
            <v>0</v>
          </cell>
        </row>
        <row r="590">
          <cell r="F590">
            <v>0</v>
          </cell>
        </row>
        <row r="591">
          <cell r="F591">
            <v>0</v>
          </cell>
        </row>
        <row r="592">
          <cell r="F592">
            <v>0</v>
          </cell>
        </row>
        <row r="593">
          <cell r="F593">
            <v>0</v>
          </cell>
        </row>
        <row r="594">
          <cell r="F594">
            <v>0</v>
          </cell>
        </row>
        <row r="595">
          <cell r="F595">
            <v>0.15</v>
          </cell>
        </row>
        <row r="596">
          <cell r="F596">
            <v>0</v>
          </cell>
        </row>
        <row r="597">
          <cell r="F597">
            <v>0</v>
          </cell>
        </row>
        <row r="598">
          <cell r="F598">
            <v>0.5</v>
          </cell>
        </row>
        <row r="599">
          <cell r="F599">
            <v>0.5</v>
          </cell>
        </row>
        <row r="600">
          <cell r="F600">
            <v>0</v>
          </cell>
        </row>
        <row r="601">
          <cell r="F601">
            <v>0</v>
          </cell>
        </row>
        <row r="602">
          <cell r="F602">
            <v>0</v>
          </cell>
        </row>
        <row r="603">
          <cell r="F603">
            <v>0</v>
          </cell>
        </row>
        <row r="604">
          <cell r="F604">
            <v>0</v>
          </cell>
        </row>
        <row r="605">
          <cell r="F605">
            <v>0</v>
          </cell>
        </row>
        <row r="606">
          <cell r="F606">
            <v>0</v>
          </cell>
        </row>
        <row r="607">
          <cell r="F607">
            <v>0</v>
          </cell>
        </row>
        <row r="608">
          <cell r="F608">
            <v>0</v>
          </cell>
        </row>
        <row r="609">
          <cell r="F609">
            <v>0</v>
          </cell>
        </row>
        <row r="610">
          <cell r="F610">
            <v>0</v>
          </cell>
        </row>
        <row r="611">
          <cell r="F611">
            <v>0</v>
          </cell>
        </row>
        <row r="612">
          <cell r="F612">
            <v>1</v>
          </cell>
        </row>
        <row r="613">
          <cell r="F613">
            <v>1</v>
          </cell>
        </row>
        <row r="614">
          <cell r="F614">
            <v>0.5</v>
          </cell>
        </row>
        <row r="615">
          <cell r="F615">
            <v>0</v>
          </cell>
        </row>
        <row r="616">
          <cell r="F616">
            <v>0.85</v>
          </cell>
        </row>
        <row r="617">
          <cell r="F617">
            <v>0</v>
          </cell>
        </row>
        <row r="618">
          <cell r="F618">
            <v>0</v>
          </cell>
        </row>
        <row r="619">
          <cell r="F619">
            <v>0</v>
          </cell>
        </row>
        <row r="620">
          <cell r="F620">
            <v>1</v>
          </cell>
        </row>
        <row r="621">
          <cell r="F621">
            <v>1</v>
          </cell>
        </row>
        <row r="622">
          <cell r="F622">
            <v>1</v>
          </cell>
        </row>
        <row r="623">
          <cell r="F623">
            <v>1</v>
          </cell>
        </row>
        <row r="624">
          <cell r="F624">
            <v>1</v>
          </cell>
        </row>
        <row r="625">
          <cell r="F625">
            <v>1</v>
          </cell>
        </row>
        <row r="626">
          <cell r="F626">
            <v>0</v>
          </cell>
        </row>
        <row r="627">
          <cell r="F627">
            <v>0</v>
          </cell>
        </row>
        <row r="628">
          <cell r="F628">
            <v>1</v>
          </cell>
        </row>
        <row r="629">
          <cell r="F629" t="str">
            <v/>
          </cell>
        </row>
        <row r="630">
          <cell r="F630">
            <v>0</v>
          </cell>
        </row>
        <row r="631">
          <cell r="F631">
            <v>0</v>
          </cell>
        </row>
        <row r="632">
          <cell r="F632">
            <v>0</v>
          </cell>
        </row>
        <row r="633">
          <cell r="F633">
            <v>0</v>
          </cell>
        </row>
        <row r="634">
          <cell r="F634">
            <v>0</v>
          </cell>
        </row>
        <row r="635">
          <cell r="F635">
            <v>0</v>
          </cell>
        </row>
        <row r="636">
          <cell r="F636">
            <v>0</v>
          </cell>
        </row>
        <row r="637">
          <cell r="F637">
            <v>0</v>
          </cell>
        </row>
        <row r="638">
          <cell r="F638">
            <v>0</v>
          </cell>
        </row>
        <row r="639">
          <cell r="F639">
            <v>0</v>
          </cell>
        </row>
        <row r="640">
          <cell r="F640">
            <v>0</v>
          </cell>
        </row>
        <row r="641">
          <cell r="F641">
            <v>0</v>
          </cell>
        </row>
        <row r="642">
          <cell r="F642">
            <v>0</v>
          </cell>
        </row>
        <row r="643">
          <cell r="F643">
            <v>0</v>
          </cell>
        </row>
        <row r="644">
          <cell r="F644">
            <v>0</v>
          </cell>
        </row>
        <row r="645">
          <cell r="F645">
            <v>0</v>
          </cell>
        </row>
        <row r="646">
          <cell r="F646">
            <v>0</v>
          </cell>
        </row>
        <row r="647">
          <cell r="F647">
            <v>0</v>
          </cell>
        </row>
        <row r="648">
          <cell r="F648">
            <v>0</v>
          </cell>
        </row>
        <row r="649">
          <cell r="F649">
            <v>0</v>
          </cell>
        </row>
        <row r="650">
          <cell r="F650">
            <v>0</v>
          </cell>
        </row>
        <row r="651">
          <cell r="F651">
            <v>0</v>
          </cell>
        </row>
        <row r="652">
          <cell r="F652">
            <v>0</v>
          </cell>
        </row>
        <row r="653">
          <cell r="F653">
            <v>0</v>
          </cell>
        </row>
        <row r="654">
          <cell r="F654">
            <v>0</v>
          </cell>
        </row>
        <row r="655">
          <cell r="F655">
            <v>0</v>
          </cell>
        </row>
        <row r="656">
          <cell r="F656">
            <v>0</v>
          </cell>
        </row>
        <row r="657">
          <cell r="F657">
            <v>0</v>
          </cell>
        </row>
        <row r="658">
          <cell r="F658" t="str">
            <v/>
          </cell>
        </row>
        <row r="659">
          <cell r="F659" t="str">
            <v/>
          </cell>
        </row>
        <row r="660">
          <cell r="F660">
            <v>33342.736453781945</v>
          </cell>
        </row>
        <row r="661">
          <cell r="F661">
            <v>-0.01</v>
          </cell>
        </row>
        <row r="662">
          <cell r="F662" t="str">
            <v/>
          </cell>
        </row>
        <row r="663">
          <cell r="F663" t="str">
            <v/>
          </cell>
        </row>
        <row r="664">
          <cell r="F664">
            <v>27998.873933291063</v>
          </cell>
        </row>
        <row r="665">
          <cell r="F665" t="str">
            <v/>
          </cell>
        </row>
        <row r="666">
          <cell r="F666" t="str">
            <v/>
          </cell>
        </row>
        <row r="667">
          <cell r="F667">
            <v>149237.69376412424</v>
          </cell>
        </row>
        <row r="668">
          <cell r="F668" t="str">
            <v/>
          </cell>
        </row>
        <row r="669">
          <cell r="F669">
            <v>220000</v>
          </cell>
        </row>
        <row r="670">
          <cell r="F670">
            <v>-5.0000000000000001E-3</v>
          </cell>
        </row>
        <row r="671">
          <cell r="F671">
            <v>5.0000000000000001E-3</v>
          </cell>
        </row>
        <row r="672">
          <cell r="F672" t="str">
            <v/>
          </cell>
        </row>
        <row r="673">
          <cell r="F673" t="str">
            <v/>
          </cell>
        </row>
        <row r="674">
          <cell r="F674">
            <v>5669.4113843801069</v>
          </cell>
        </row>
        <row r="675">
          <cell r="F675" t="str">
            <v/>
          </cell>
        </row>
        <row r="676">
          <cell r="F676" t="str">
            <v/>
          </cell>
        </row>
        <row r="677">
          <cell r="F677">
            <v>26174.039560843001</v>
          </cell>
        </row>
        <row r="678">
          <cell r="F678" t="str">
            <v/>
          </cell>
        </row>
        <row r="679">
          <cell r="F679" t="str">
            <v/>
          </cell>
        </row>
        <row r="680">
          <cell r="F680">
            <v>12010.029598323048</v>
          </cell>
        </row>
        <row r="681">
          <cell r="F681">
            <v>-5.0000000000000001E-3</v>
          </cell>
        </row>
        <row r="682">
          <cell r="F682">
            <v>5.0000000000000001E-3</v>
          </cell>
        </row>
        <row r="683">
          <cell r="F683">
            <v>-3.764E-2</v>
          </cell>
        </row>
        <row r="684">
          <cell r="F684">
            <v>3.764E-2</v>
          </cell>
        </row>
        <row r="685">
          <cell r="F685">
            <v>-4.0000000000000001E-3</v>
          </cell>
        </row>
        <row r="686">
          <cell r="F686">
            <v>4.0000000000000001E-3</v>
          </cell>
        </row>
        <row r="687">
          <cell r="F687">
            <v>-1.7770000000000001E-2</v>
          </cell>
        </row>
        <row r="688">
          <cell r="F688">
            <v>1.7770000000000001E-2</v>
          </cell>
        </row>
        <row r="689">
          <cell r="F689">
            <v>-2E-3</v>
          </cell>
        </row>
        <row r="690">
          <cell r="F690">
            <v>2E-3</v>
          </cell>
        </row>
        <row r="691">
          <cell r="F691" t="str">
            <v/>
          </cell>
        </row>
        <row r="692">
          <cell r="F692" t="str">
            <v/>
          </cell>
        </row>
        <row r="693">
          <cell r="F693">
            <v>188</v>
          </cell>
        </row>
        <row r="694">
          <cell r="F694">
            <v>-5.0000000000000001E-3</v>
          </cell>
        </row>
        <row r="695">
          <cell r="F695">
            <v>5.0000000000000001E-3</v>
          </cell>
        </row>
        <row r="696">
          <cell r="F696" t="str">
            <v/>
          </cell>
        </row>
        <row r="697">
          <cell r="F697">
            <v>1343.2637929213536</v>
          </cell>
        </row>
        <row r="698">
          <cell r="F698">
            <v>-7.4999999999999997E-3</v>
          </cell>
        </row>
        <row r="699">
          <cell r="F699" t="str">
            <v/>
          </cell>
        </row>
        <row r="700">
          <cell r="F700" t="str">
            <v/>
          </cell>
        </row>
        <row r="701">
          <cell r="F701" t="str">
            <v/>
          </cell>
        </row>
        <row r="702">
          <cell r="F702">
            <v>-5.0000000000000001E-3</v>
          </cell>
        </row>
        <row r="703">
          <cell r="F703">
            <v>5.0000000000000001E-3</v>
          </cell>
        </row>
        <row r="704">
          <cell r="F704" t="str">
            <v/>
          </cell>
        </row>
        <row r="705">
          <cell r="F705" t="str">
            <v/>
          </cell>
        </row>
        <row r="706">
          <cell r="F706">
            <v>-5.0000000000000001E-3</v>
          </cell>
        </row>
        <row r="707">
          <cell r="F707">
            <v>5.0000000000000001E-3</v>
          </cell>
        </row>
        <row r="708">
          <cell r="F708" t="str">
            <v/>
          </cell>
        </row>
        <row r="709">
          <cell r="F709" t="str">
            <v/>
          </cell>
        </row>
        <row r="710">
          <cell r="F710">
            <v>5433.6008292804199</v>
          </cell>
        </row>
        <row r="711">
          <cell r="F711">
            <v>-5.0000000000000001E-3</v>
          </cell>
        </row>
        <row r="712">
          <cell r="F712">
            <v>5.0000000000000001E-3</v>
          </cell>
        </row>
        <row r="713">
          <cell r="F713" t="str">
            <v/>
          </cell>
        </row>
        <row r="714">
          <cell r="F714" t="str">
            <v/>
          </cell>
        </row>
        <row r="715">
          <cell r="F715">
            <v>71908.619774480379</v>
          </cell>
        </row>
        <row r="716">
          <cell r="F716">
            <v>-1.4999999999999999E-2</v>
          </cell>
        </row>
        <row r="717">
          <cell r="F717" t="str">
            <v/>
          </cell>
        </row>
        <row r="718">
          <cell r="F718" t="str">
            <v/>
          </cell>
        </row>
        <row r="719">
          <cell r="F719">
            <v>16994.307892482459</v>
          </cell>
        </row>
        <row r="720">
          <cell r="F720">
            <v>-6.0000000000000001E-3</v>
          </cell>
        </row>
        <row r="721">
          <cell r="F721" t="str">
            <v/>
          </cell>
        </row>
        <row r="722">
          <cell r="F722">
            <v>6979.1983878285782</v>
          </cell>
        </row>
        <row r="723">
          <cell r="F723">
            <v>-5.0000000000000001E-3</v>
          </cell>
        </row>
        <row r="724">
          <cell r="F724">
            <v>5.0000000000000001E-3</v>
          </cell>
        </row>
        <row r="725">
          <cell r="F725" t="str">
            <v/>
          </cell>
        </row>
        <row r="726">
          <cell r="F726" t="str">
            <v/>
          </cell>
        </row>
        <row r="727">
          <cell r="F727">
            <v>388107.07109414885</v>
          </cell>
        </row>
        <row r="728">
          <cell r="F728">
            <v>0.01</v>
          </cell>
        </row>
        <row r="729">
          <cell r="F729" t="str">
            <v/>
          </cell>
        </row>
        <row r="730">
          <cell r="F730" t="str">
            <v/>
          </cell>
        </row>
        <row r="731">
          <cell r="F731" t="str">
            <v/>
          </cell>
        </row>
        <row r="732">
          <cell r="F732" t="str">
            <v/>
          </cell>
        </row>
        <row r="733">
          <cell r="F733" t="str">
            <v/>
          </cell>
        </row>
        <row r="734">
          <cell r="F734" t="str">
            <v/>
          </cell>
        </row>
        <row r="735">
          <cell r="F735" t="str">
            <v/>
          </cell>
        </row>
        <row r="736">
          <cell r="F736" t="str">
            <v/>
          </cell>
        </row>
        <row r="737">
          <cell r="F737" t="str">
            <v/>
          </cell>
        </row>
        <row r="738">
          <cell r="F738" t="str">
            <v/>
          </cell>
        </row>
        <row r="739">
          <cell r="F739">
            <v>27944.665872834874</v>
          </cell>
        </row>
        <row r="740">
          <cell r="F740">
            <v>-5.0000000000000001E-3</v>
          </cell>
        </row>
        <row r="741">
          <cell r="F741">
            <v>0.01</v>
          </cell>
        </row>
        <row r="742">
          <cell r="F742" t="str">
            <v/>
          </cell>
        </row>
        <row r="743">
          <cell r="F743" t="str">
            <v/>
          </cell>
        </row>
        <row r="744">
          <cell r="F744" t="str">
            <v/>
          </cell>
        </row>
        <row r="745">
          <cell r="F745" t="str">
            <v/>
          </cell>
        </row>
        <row r="746">
          <cell r="F746" t="str">
            <v/>
          </cell>
        </row>
        <row r="747">
          <cell r="F747" t="str">
            <v/>
          </cell>
        </row>
        <row r="748">
          <cell r="F748" t="str">
            <v/>
          </cell>
        </row>
        <row r="749">
          <cell r="F749" t="str">
            <v/>
          </cell>
        </row>
        <row r="750">
          <cell r="F750" t="str">
            <v/>
          </cell>
        </row>
        <row r="751">
          <cell r="F751" t="str">
            <v/>
          </cell>
        </row>
        <row r="752">
          <cell r="F752" t="str">
            <v/>
          </cell>
        </row>
        <row r="753">
          <cell r="F753">
            <v>98785.419125662491</v>
          </cell>
        </row>
        <row r="754">
          <cell r="F754">
            <v>-5.0000000000000001E-3</v>
          </cell>
        </row>
        <row r="755">
          <cell r="F755">
            <v>5.0000000000000001E-3</v>
          </cell>
        </row>
        <row r="756">
          <cell r="F756" t="str">
            <v/>
          </cell>
        </row>
        <row r="757">
          <cell r="F757" t="str">
            <v/>
          </cell>
        </row>
        <row r="758">
          <cell r="F758" t="str">
            <v/>
          </cell>
        </row>
        <row r="759">
          <cell r="F759" t="str">
            <v/>
          </cell>
        </row>
        <row r="760">
          <cell r="F760" t="str">
            <v/>
          </cell>
        </row>
        <row r="761">
          <cell r="F761" t="str">
            <v/>
          </cell>
        </row>
        <row r="762">
          <cell r="F762" t="str">
            <v/>
          </cell>
        </row>
        <row r="763">
          <cell r="F763" t="str">
            <v/>
          </cell>
        </row>
        <row r="764">
          <cell r="F764" t="str">
            <v/>
          </cell>
        </row>
        <row r="765">
          <cell r="F765">
            <v>2.9148453277536835E-2</v>
          </cell>
        </row>
        <row r="766">
          <cell r="F766">
            <v>-2.9148453277536835E-2</v>
          </cell>
        </row>
        <row r="767">
          <cell r="F767">
            <v>-2E-3</v>
          </cell>
        </row>
        <row r="768">
          <cell r="F768">
            <v>2E-3</v>
          </cell>
        </row>
        <row r="769">
          <cell r="F769" t="str">
            <v/>
          </cell>
        </row>
        <row r="770">
          <cell r="F770" t="str">
            <v/>
          </cell>
        </row>
        <row r="771">
          <cell r="F771" t="str">
            <v/>
          </cell>
        </row>
        <row r="772">
          <cell r="F772" t="str">
            <v/>
          </cell>
        </row>
        <row r="773">
          <cell r="F773" t="str">
            <v/>
          </cell>
        </row>
        <row r="774">
          <cell r="F774" t="str">
            <v/>
          </cell>
        </row>
        <row r="775">
          <cell r="F775" t="str">
            <v/>
          </cell>
        </row>
        <row r="776">
          <cell r="F776" t="str">
            <v/>
          </cell>
        </row>
        <row r="777">
          <cell r="F777" t="str">
            <v/>
          </cell>
        </row>
        <row r="778">
          <cell r="F778" t="str">
            <v/>
          </cell>
        </row>
        <row r="779">
          <cell r="F779" t="str">
            <v/>
          </cell>
        </row>
        <row r="780">
          <cell r="F780" t="str">
            <v/>
          </cell>
        </row>
        <row r="781">
          <cell r="F781" t="str">
            <v/>
          </cell>
        </row>
        <row r="782">
          <cell r="F782" t="str">
            <v/>
          </cell>
        </row>
        <row r="783">
          <cell r="F783" t="str">
            <v/>
          </cell>
        </row>
        <row r="784">
          <cell r="F784" t="str">
            <v/>
          </cell>
        </row>
        <row r="785">
          <cell r="F785" t="str">
            <v/>
          </cell>
        </row>
        <row r="786">
          <cell r="F786" t="str">
            <v/>
          </cell>
        </row>
        <row r="787">
          <cell r="F787" t="str">
            <v/>
          </cell>
        </row>
        <row r="788">
          <cell r="F788" t="str">
            <v/>
          </cell>
        </row>
        <row r="789">
          <cell r="F789" t="str">
            <v/>
          </cell>
        </row>
        <row r="790">
          <cell r="F790" t="str">
            <v/>
          </cell>
        </row>
        <row r="791">
          <cell r="F791" t="str">
            <v/>
          </cell>
        </row>
        <row r="792">
          <cell r="F792" t="str">
            <v/>
          </cell>
        </row>
        <row r="793">
          <cell r="F793" t="str">
            <v/>
          </cell>
        </row>
        <row r="794">
          <cell r="F794" t="str">
            <v/>
          </cell>
        </row>
        <row r="795">
          <cell r="F795" t="str">
            <v/>
          </cell>
        </row>
        <row r="796">
          <cell r="F796" t="str">
            <v/>
          </cell>
        </row>
        <row r="797">
          <cell r="F797" t="str">
            <v/>
          </cell>
        </row>
        <row r="798">
          <cell r="F798" t="str">
            <v/>
          </cell>
        </row>
        <row r="799">
          <cell r="F799" t="str">
            <v/>
          </cell>
        </row>
        <row r="800">
          <cell r="F800" t="str">
            <v/>
          </cell>
        </row>
        <row r="801">
          <cell r="F801" t="str">
            <v/>
          </cell>
        </row>
        <row r="802">
          <cell r="F802" t="str">
            <v/>
          </cell>
        </row>
        <row r="803">
          <cell r="F803" t="str">
            <v/>
          </cell>
        </row>
        <row r="804">
          <cell r="F804" t="str">
            <v/>
          </cell>
        </row>
        <row r="805">
          <cell r="F805" t="str">
            <v/>
          </cell>
        </row>
        <row r="806">
          <cell r="F806" t="str">
            <v/>
          </cell>
        </row>
        <row r="807">
          <cell r="F807" t="str">
            <v/>
          </cell>
        </row>
        <row r="808">
          <cell r="F808" t="str">
            <v/>
          </cell>
        </row>
        <row r="809">
          <cell r="F809" t="str">
            <v/>
          </cell>
        </row>
        <row r="810">
          <cell r="F810" t="str">
            <v/>
          </cell>
        </row>
        <row r="811">
          <cell r="F811" t="str">
            <v/>
          </cell>
        </row>
        <row r="812">
          <cell r="F812" t="str">
            <v/>
          </cell>
        </row>
        <row r="813">
          <cell r="F813" t="str">
            <v/>
          </cell>
        </row>
        <row r="814">
          <cell r="F814" t="str">
            <v/>
          </cell>
        </row>
        <row r="815">
          <cell r="F815" t="str">
            <v/>
          </cell>
        </row>
        <row r="816">
          <cell r="F816" t="str">
            <v/>
          </cell>
        </row>
        <row r="817">
          <cell r="F817" t="str">
            <v/>
          </cell>
        </row>
        <row r="818">
          <cell r="F818" t="str">
            <v/>
          </cell>
        </row>
        <row r="819">
          <cell r="F819" t="str">
            <v/>
          </cell>
        </row>
        <row r="820">
          <cell r="F820" t="str">
            <v/>
          </cell>
        </row>
        <row r="821">
          <cell r="F821" t="str">
            <v/>
          </cell>
        </row>
        <row r="822">
          <cell r="F822" t="str">
            <v/>
          </cell>
        </row>
        <row r="823">
          <cell r="F823" t="str">
            <v/>
          </cell>
        </row>
        <row r="824">
          <cell r="F824" t="str">
            <v/>
          </cell>
        </row>
        <row r="825">
          <cell r="F825" t="str">
            <v/>
          </cell>
        </row>
        <row r="826">
          <cell r="F826" t="str">
            <v/>
          </cell>
        </row>
        <row r="827">
          <cell r="F827" t="str">
            <v/>
          </cell>
        </row>
        <row r="828">
          <cell r="F828" t="str">
            <v/>
          </cell>
        </row>
        <row r="829">
          <cell r="F829" t="str">
            <v/>
          </cell>
        </row>
        <row r="830">
          <cell r="F830" t="str">
            <v/>
          </cell>
        </row>
        <row r="831">
          <cell r="F831" t="str">
            <v/>
          </cell>
        </row>
        <row r="832">
          <cell r="F832" t="str">
            <v/>
          </cell>
        </row>
        <row r="833">
          <cell r="F833">
            <v>188</v>
          </cell>
        </row>
        <row r="834">
          <cell r="F834">
            <v>-5.0000000000000001E-3</v>
          </cell>
        </row>
        <row r="835">
          <cell r="F835">
            <v>5.0000000000000001E-3</v>
          </cell>
        </row>
        <row r="836">
          <cell r="F836" t="str">
            <v/>
          </cell>
        </row>
        <row r="837">
          <cell r="F837" t="str">
            <v/>
          </cell>
        </row>
        <row r="838">
          <cell r="F838" t="str">
            <v/>
          </cell>
        </row>
        <row r="839">
          <cell r="F839">
            <v>85024.952015355098</v>
          </cell>
        </row>
        <row r="840">
          <cell r="F840">
            <v>-5.0000000000000001E-3</v>
          </cell>
        </row>
        <row r="841">
          <cell r="F841">
            <v>5.0000000000000001E-3</v>
          </cell>
        </row>
        <row r="842">
          <cell r="F842">
            <v>1.4999999999999999E-2</v>
          </cell>
        </row>
        <row r="843">
          <cell r="F843" t="str">
            <v/>
          </cell>
        </row>
        <row r="844">
          <cell r="F844" t="str">
            <v/>
          </cell>
        </row>
        <row r="845">
          <cell r="F845" t="str">
            <v/>
          </cell>
        </row>
        <row r="846">
          <cell r="F846" t="str">
            <v/>
          </cell>
        </row>
        <row r="847">
          <cell r="F847" t="str">
            <v/>
          </cell>
        </row>
        <row r="848">
          <cell r="F848" t="str">
            <v/>
          </cell>
        </row>
        <row r="849">
          <cell r="F849" t="str">
            <v/>
          </cell>
        </row>
        <row r="850">
          <cell r="F850" t="str">
            <v/>
          </cell>
        </row>
        <row r="851">
          <cell r="F851" t="str">
            <v/>
          </cell>
        </row>
        <row r="852">
          <cell r="F852" t="str">
            <v/>
          </cell>
        </row>
        <row r="853">
          <cell r="F853" t="str">
            <v/>
          </cell>
        </row>
        <row r="854">
          <cell r="F854" t="str">
            <v/>
          </cell>
        </row>
        <row r="855">
          <cell r="F855" t="str">
            <v/>
          </cell>
        </row>
        <row r="856">
          <cell r="F856">
            <v>128.9</v>
          </cell>
        </row>
        <row r="857">
          <cell r="F857">
            <v>17.3</v>
          </cell>
        </row>
        <row r="858">
          <cell r="F858" t="str">
            <v/>
          </cell>
        </row>
        <row r="859">
          <cell r="F859" t="str">
            <v/>
          </cell>
        </row>
        <row r="860">
          <cell r="F860" t="str">
            <v/>
          </cell>
        </row>
        <row r="861">
          <cell r="F861" t="str">
            <v/>
          </cell>
        </row>
        <row r="862">
          <cell r="F862" t="str">
            <v/>
          </cell>
        </row>
        <row r="863">
          <cell r="F863" t="str">
            <v/>
          </cell>
        </row>
        <row r="864">
          <cell r="F864" t="str">
            <v/>
          </cell>
        </row>
        <row r="865">
          <cell r="F865" t="str">
            <v/>
          </cell>
        </row>
        <row r="866">
          <cell r="F866" t="str">
            <v/>
          </cell>
        </row>
        <row r="867">
          <cell r="F867" t="str">
            <v/>
          </cell>
        </row>
        <row r="868">
          <cell r="F868" t="str">
            <v/>
          </cell>
        </row>
        <row r="869">
          <cell r="F869" t="str">
            <v/>
          </cell>
        </row>
        <row r="870">
          <cell r="F870" t="str">
            <v/>
          </cell>
        </row>
        <row r="871">
          <cell r="F871" t="str">
            <v/>
          </cell>
        </row>
        <row r="872">
          <cell r="F872" t="str">
            <v/>
          </cell>
        </row>
        <row r="873">
          <cell r="F873" t="str">
            <v/>
          </cell>
        </row>
        <row r="874">
          <cell r="F874" t="str">
            <v/>
          </cell>
        </row>
        <row r="875">
          <cell r="F875" t="str">
            <v/>
          </cell>
        </row>
        <row r="876">
          <cell r="F876">
            <v>0</v>
          </cell>
        </row>
        <row r="877">
          <cell r="F877">
            <v>0</v>
          </cell>
        </row>
        <row r="878">
          <cell r="F878">
            <v>0</v>
          </cell>
        </row>
        <row r="879">
          <cell r="F879">
            <v>0</v>
          </cell>
        </row>
        <row r="880">
          <cell r="F880">
            <v>0</v>
          </cell>
        </row>
        <row r="881">
          <cell r="F881">
            <v>0</v>
          </cell>
        </row>
        <row r="882">
          <cell r="F882">
            <v>0</v>
          </cell>
        </row>
        <row r="883">
          <cell r="F883">
            <v>0.15</v>
          </cell>
        </row>
        <row r="884">
          <cell r="F884">
            <v>0</v>
          </cell>
        </row>
        <row r="885">
          <cell r="F885">
            <v>0</v>
          </cell>
        </row>
        <row r="886">
          <cell r="F886">
            <v>0</v>
          </cell>
        </row>
        <row r="887">
          <cell r="F887">
            <v>0</v>
          </cell>
        </row>
        <row r="888">
          <cell r="F888">
            <v>0</v>
          </cell>
        </row>
        <row r="889">
          <cell r="F889">
            <v>0</v>
          </cell>
        </row>
        <row r="890">
          <cell r="F890">
            <v>0</v>
          </cell>
        </row>
        <row r="891">
          <cell r="F891">
            <v>0</v>
          </cell>
        </row>
        <row r="892">
          <cell r="F892">
            <v>0</v>
          </cell>
        </row>
        <row r="893">
          <cell r="F893">
            <v>0</v>
          </cell>
        </row>
        <row r="894">
          <cell r="F894">
            <v>0</v>
          </cell>
        </row>
        <row r="895">
          <cell r="F895">
            <v>0</v>
          </cell>
        </row>
        <row r="896">
          <cell r="F896">
            <v>1</v>
          </cell>
        </row>
        <row r="897">
          <cell r="F897">
            <v>1</v>
          </cell>
        </row>
        <row r="898">
          <cell r="F898">
            <v>1</v>
          </cell>
        </row>
        <row r="899">
          <cell r="F899">
            <v>0</v>
          </cell>
        </row>
        <row r="900">
          <cell r="F900">
            <v>0</v>
          </cell>
        </row>
        <row r="901">
          <cell r="F901">
            <v>0</v>
          </cell>
        </row>
        <row r="902">
          <cell r="F902">
            <v>0.85</v>
          </cell>
        </row>
        <row r="903">
          <cell r="F903">
            <v>0</v>
          </cell>
        </row>
        <row r="904">
          <cell r="F904">
            <v>1</v>
          </cell>
        </row>
        <row r="905">
          <cell r="F905">
            <v>0.5</v>
          </cell>
        </row>
        <row r="906">
          <cell r="F906">
            <v>0.5</v>
          </cell>
        </row>
        <row r="907">
          <cell r="F907">
            <v>0</v>
          </cell>
        </row>
        <row r="908">
          <cell r="F908">
            <v>0.5</v>
          </cell>
        </row>
        <row r="909">
          <cell r="F909">
            <v>6.5217391304347783E-2</v>
          </cell>
        </row>
        <row r="910">
          <cell r="F910">
            <v>0</v>
          </cell>
        </row>
        <row r="911">
          <cell r="F911">
            <v>0</v>
          </cell>
        </row>
        <row r="912">
          <cell r="F912">
            <v>0</v>
          </cell>
        </row>
        <row r="913">
          <cell r="F913">
            <v>1</v>
          </cell>
        </row>
        <row r="914">
          <cell r="F914">
            <v>1</v>
          </cell>
        </row>
        <row r="915">
          <cell r="F915">
            <v>0</v>
          </cell>
        </row>
        <row r="916">
          <cell r="F916">
            <v>0</v>
          </cell>
        </row>
        <row r="917">
          <cell r="F917">
            <v>0</v>
          </cell>
        </row>
        <row r="918">
          <cell r="F918">
            <v>0</v>
          </cell>
        </row>
        <row r="919">
          <cell r="F919">
            <v>0</v>
          </cell>
        </row>
        <row r="920">
          <cell r="F920">
            <v>0</v>
          </cell>
        </row>
        <row r="921">
          <cell r="F921">
            <v>0.9</v>
          </cell>
        </row>
        <row r="922">
          <cell r="F922">
            <v>0.15</v>
          </cell>
        </row>
        <row r="923">
          <cell r="F923">
            <v>0</v>
          </cell>
        </row>
        <row r="924">
          <cell r="F924">
            <v>0</v>
          </cell>
        </row>
        <row r="925">
          <cell r="F925">
            <v>0.5</v>
          </cell>
        </row>
        <row r="926">
          <cell r="F926">
            <v>0.5</v>
          </cell>
        </row>
        <row r="927">
          <cell r="F927">
            <v>0</v>
          </cell>
        </row>
        <row r="928">
          <cell r="F928">
            <v>0</v>
          </cell>
        </row>
        <row r="929">
          <cell r="F929">
            <v>0</v>
          </cell>
        </row>
        <row r="930">
          <cell r="F930">
            <v>0</v>
          </cell>
        </row>
        <row r="931">
          <cell r="F931">
            <v>0</v>
          </cell>
        </row>
        <row r="932">
          <cell r="F932">
            <v>0</v>
          </cell>
        </row>
        <row r="933">
          <cell r="F933">
            <v>0</v>
          </cell>
        </row>
        <row r="934">
          <cell r="F934">
            <v>0</v>
          </cell>
        </row>
        <row r="935">
          <cell r="F935">
            <v>0</v>
          </cell>
        </row>
        <row r="936">
          <cell r="F936">
            <v>0</v>
          </cell>
        </row>
        <row r="937">
          <cell r="F937">
            <v>0</v>
          </cell>
        </row>
        <row r="938">
          <cell r="F938">
            <v>0</v>
          </cell>
        </row>
        <row r="939">
          <cell r="F939">
            <v>1</v>
          </cell>
        </row>
        <row r="940">
          <cell r="F940">
            <v>1</v>
          </cell>
        </row>
        <row r="941">
          <cell r="F941">
            <v>0.1</v>
          </cell>
        </row>
        <row r="942">
          <cell r="F942">
            <v>0</v>
          </cell>
        </row>
        <row r="943">
          <cell r="F943">
            <v>0.85</v>
          </cell>
        </row>
        <row r="944">
          <cell r="F944">
            <v>0</v>
          </cell>
        </row>
        <row r="945">
          <cell r="F945">
            <v>0</v>
          </cell>
        </row>
        <row r="946">
          <cell r="F946">
            <v>0</v>
          </cell>
        </row>
        <row r="947">
          <cell r="F947">
            <v>1</v>
          </cell>
        </row>
        <row r="948">
          <cell r="F948">
            <v>0.5</v>
          </cell>
        </row>
        <row r="949">
          <cell r="F949">
            <v>0.93478260869565222</v>
          </cell>
        </row>
        <row r="950">
          <cell r="F950">
            <v>1</v>
          </cell>
        </row>
        <row r="951">
          <cell r="F951">
            <v>1</v>
          </cell>
        </row>
        <row r="952">
          <cell r="F952">
            <v>1</v>
          </cell>
        </row>
        <row r="953">
          <cell r="F953">
            <v>0</v>
          </cell>
        </row>
        <row r="954">
          <cell r="F954">
            <v>0</v>
          </cell>
        </row>
        <row r="955">
          <cell r="F955">
            <v>1</v>
          </cell>
        </row>
        <row r="956">
          <cell r="F956" t="str">
            <v/>
          </cell>
        </row>
        <row r="957">
          <cell r="F957">
            <v>0</v>
          </cell>
        </row>
        <row r="958">
          <cell r="F958">
            <v>0</v>
          </cell>
        </row>
        <row r="959">
          <cell r="F959">
            <v>0</v>
          </cell>
        </row>
        <row r="960">
          <cell r="F960">
            <v>0</v>
          </cell>
        </row>
        <row r="961">
          <cell r="F961">
            <v>0</v>
          </cell>
        </row>
        <row r="962">
          <cell r="F962">
            <v>0</v>
          </cell>
        </row>
        <row r="963">
          <cell r="F963">
            <v>0</v>
          </cell>
        </row>
        <row r="964">
          <cell r="F964">
            <v>0</v>
          </cell>
        </row>
        <row r="965">
          <cell r="F965">
            <v>0</v>
          </cell>
        </row>
        <row r="966">
          <cell r="F966">
            <v>0</v>
          </cell>
        </row>
        <row r="967">
          <cell r="F967">
            <v>0</v>
          </cell>
        </row>
        <row r="968">
          <cell r="F968">
            <v>0</v>
          </cell>
        </row>
        <row r="969">
          <cell r="F969">
            <v>0</v>
          </cell>
        </row>
        <row r="970">
          <cell r="F970">
            <v>0</v>
          </cell>
        </row>
        <row r="971">
          <cell r="F971">
            <v>0</v>
          </cell>
        </row>
        <row r="972">
          <cell r="F972">
            <v>0</v>
          </cell>
        </row>
        <row r="973">
          <cell r="F973">
            <v>0</v>
          </cell>
        </row>
        <row r="974">
          <cell r="F974">
            <v>0</v>
          </cell>
        </row>
        <row r="975">
          <cell r="F975">
            <v>0</v>
          </cell>
        </row>
        <row r="976">
          <cell r="F976">
            <v>0</v>
          </cell>
        </row>
        <row r="977">
          <cell r="F977">
            <v>0</v>
          </cell>
        </row>
        <row r="978">
          <cell r="F978">
            <v>0</v>
          </cell>
        </row>
        <row r="979">
          <cell r="F979">
            <v>0</v>
          </cell>
        </row>
        <row r="980">
          <cell r="F980">
            <v>0</v>
          </cell>
        </row>
        <row r="981">
          <cell r="F981">
            <v>0</v>
          </cell>
        </row>
        <row r="982">
          <cell r="F982">
            <v>0</v>
          </cell>
        </row>
        <row r="983">
          <cell r="F983">
            <v>0</v>
          </cell>
        </row>
        <row r="984">
          <cell r="F984">
            <v>0</v>
          </cell>
        </row>
        <row r="985">
          <cell r="F985" t="str">
            <v/>
          </cell>
        </row>
        <row r="986">
          <cell r="F986" t="str">
            <v/>
          </cell>
        </row>
        <row r="987">
          <cell r="F987">
            <v>610135.97247775621</v>
          </cell>
        </row>
        <row r="988">
          <cell r="F988">
            <v>-0.01</v>
          </cell>
        </row>
        <row r="989">
          <cell r="F989" t="str">
            <v/>
          </cell>
        </row>
        <row r="990">
          <cell r="F990" t="str">
            <v/>
          </cell>
        </row>
        <row r="991">
          <cell r="F991">
            <v>1215064.2435159178</v>
          </cell>
        </row>
        <row r="992">
          <cell r="F992" t="str">
            <v/>
          </cell>
        </row>
        <row r="993">
          <cell r="F993" t="str">
            <v/>
          </cell>
        </row>
        <row r="994">
          <cell r="F994">
            <v>3243098.5880928277</v>
          </cell>
        </row>
        <row r="995">
          <cell r="F995" t="str">
            <v/>
          </cell>
        </row>
        <row r="996">
          <cell r="F996">
            <v>5946248.9223545576</v>
          </cell>
        </row>
        <row r="997">
          <cell r="F997">
            <v>-5.0000000000000001E-3</v>
          </cell>
        </row>
        <row r="998">
          <cell r="F998">
            <v>5.0000000000000001E-3</v>
          </cell>
        </row>
        <row r="999">
          <cell r="F999" t="str">
            <v/>
          </cell>
        </row>
        <row r="1000">
          <cell r="F1000" t="str">
            <v/>
          </cell>
        </row>
        <row r="1001">
          <cell r="F1001">
            <v>1556875.7725911823</v>
          </cell>
        </row>
        <row r="1002">
          <cell r="F1002" t="str">
            <v/>
          </cell>
        </row>
        <row r="1003">
          <cell r="F1003" t="str">
            <v/>
          </cell>
        </row>
        <row r="1004">
          <cell r="F1004">
            <v>650970.11275802064</v>
          </cell>
        </row>
        <row r="1005">
          <cell r="F1005" t="str">
            <v/>
          </cell>
        </row>
        <row r="1006">
          <cell r="F1006" t="str">
            <v/>
          </cell>
        </row>
        <row r="1007">
          <cell r="F1007">
            <v>210679.7651044169</v>
          </cell>
        </row>
        <row r="1008">
          <cell r="F1008">
            <v>-5.0000000000000001E-3</v>
          </cell>
        </row>
        <row r="1009">
          <cell r="F1009">
            <v>5.0000000000000001E-3</v>
          </cell>
        </row>
        <row r="1010">
          <cell r="F1010">
            <v>-1.32813</v>
          </cell>
        </row>
        <row r="1011">
          <cell r="F1011">
            <v>1.32813</v>
          </cell>
        </row>
        <row r="1012">
          <cell r="F1012">
            <v>-4.0000000000000001E-3</v>
          </cell>
        </row>
        <row r="1013">
          <cell r="F1013">
            <v>4.0000000000000001E-3</v>
          </cell>
        </row>
        <row r="1014">
          <cell r="F1014">
            <v>-0.67591999999999997</v>
          </cell>
        </row>
        <row r="1015">
          <cell r="F1015">
            <v>0.67591999999999997</v>
          </cell>
        </row>
        <row r="1016">
          <cell r="F1016">
            <v>-2E-3</v>
          </cell>
        </row>
        <row r="1017">
          <cell r="F1017">
            <v>2E-3</v>
          </cell>
        </row>
        <row r="1018">
          <cell r="F1018" t="str">
            <v/>
          </cell>
        </row>
        <row r="1019">
          <cell r="F1019" t="str">
            <v/>
          </cell>
        </row>
        <row r="1020">
          <cell r="F1020">
            <v>188</v>
          </cell>
        </row>
        <row r="1021">
          <cell r="F1021">
            <v>-5.0000000000000001E-3</v>
          </cell>
        </row>
        <row r="1022">
          <cell r="F1022">
            <v>5.0000000000000001E-3</v>
          </cell>
        </row>
        <row r="1023">
          <cell r="F1023" t="str">
            <v/>
          </cell>
        </row>
        <row r="1024">
          <cell r="F1024">
            <v>291301.61467619473</v>
          </cell>
        </row>
        <row r="1025">
          <cell r="F1025">
            <v>-7.4999999999999997E-3</v>
          </cell>
        </row>
        <row r="1026">
          <cell r="F1026" t="str">
            <v/>
          </cell>
        </row>
        <row r="1027">
          <cell r="F1027" t="str">
            <v/>
          </cell>
        </row>
        <row r="1028">
          <cell r="F1028">
            <v>1242016.499812139</v>
          </cell>
        </row>
        <row r="1029">
          <cell r="F1029">
            <v>-5.0000000000000001E-3</v>
          </cell>
        </row>
        <row r="1030">
          <cell r="F1030">
            <v>5.0000000000000001E-3</v>
          </cell>
        </row>
        <row r="1031">
          <cell r="F1031" t="str">
            <v/>
          </cell>
        </row>
        <row r="1032">
          <cell r="F1032" t="str">
            <v/>
          </cell>
        </row>
        <row r="1033">
          <cell r="F1033">
            <v>-5.0000000000000001E-3</v>
          </cell>
        </row>
        <row r="1034">
          <cell r="F1034">
            <v>5.0000000000000001E-3</v>
          </cell>
        </row>
        <row r="1035">
          <cell r="F1035" t="str">
            <v/>
          </cell>
        </row>
        <row r="1036">
          <cell r="F1036" t="str">
            <v/>
          </cell>
        </row>
        <row r="1037">
          <cell r="F1037">
            <v>1351794.4009342003</v>
          </cell>
        </row>
        <row r="1038">
          <cell r="F1038">
            <v>-5.0000000000000001E-3</v>
          </cell>
        </row>
        <row r="1039">
          <cell r="F1039">
            <v>5.0000000000000001E-3</v>
          </cell>
        </row>
        <row r="1040">
          <cell r="F1040" t="str">
            <v/>
          </cell>
        </row>
        <row r="1041">
          <cell r="F1041" t="str">
            <v/>
          </cell>
        </row>
        <row r="1042">
          <cell r="F1042">
            <v>7944817.1862173229</v>
          </cell>
        </row>
        <row r="1043">
          <cell r="F1043">
            <v>-6.0000000000000001E-3</v>
          </cell>
        </row>
        <row r="1044">
          <cell r="F1044" t="str">
            <v/>
          </cell>
        </row>
        <row r="1045">
          <cell r="F1045" t="str">
            <v/>
          </cell>
        </row>
        <row r="1046">
          <cell r="F1046">
            <v>2180486.7757051243</v>
          </cell>
        </row>
        <row r="1047">
          <cell r="F1047">
            <v>-6.0000000000000001E-3</v>
          </cell>
        </row>
        <row r="1048">
          <cell r="F1048" t="str">
            <v/>
          </cell>
        </row>
        <row r="1049">
          <cell r="F1049">
            <v>417445.04142020096</v>
          </cell>
        </row>
        <row r="1050">
          <cell r="F1050">
            <v>-5.0000000000000001E-3</v>
          </cell>
        </row>
        <row r="1051">
          <cell r="F1051">
            <v>5.0000000000000001E-3</v>
          </cell>
        </row>
        <row r="1052">
          <cell r="F1052" t="str">
            <v/>
          </cell>
        </row>
        <row r="1053">
          <cell r="F1053" t="str">
            <v/>
          </cell>
        </row>
        <row r="1054">
          <cell r="F1054">
            <v>688160.37064622284</v>
          </cell>
        </row>
        <row r="1055">
          <cell r="F1055" t="str">
            <v/>
          </cell>
        </row>
        <row r="1056">
          <cell r="F1056" t="str">
            <v/>
          </cell>
        </row>
        <row r="1057">
          <cell r="F1057" t="str">
            <v/>
          </cell>
        </row>
        <row r="1058">
          <cell r="F1058">
            <v>688160.37064622284</v>
          </cell>
        </row>
        <row r="1059">
          <cell r="F1059">
            <v>0.01</v>
          </cell>
        </row>
        <row r="1060">
          <cell r="F1060" t="str">
            <v/>
          </cell>
        </row>
        <row r="1061">
          <cell r="F1061" t="str">
            <v/>
          </cell>
        </row>
        <row r="1062">
          <cell r="F1062">
            <v>688160.37064622284</v>
          </cell>
        </row>
        <row r="1063">
          <cell r="F1063">
            <v>0.01</v>
          </cell>
        </row>
        <row r="1064">
          <cell r="F1064" t="str">
            <v/>
          </cell>
        </row>
        <row r="1065">
          <cell r="F1065" t="str">
            <v/>
          </cell>
        </row>
        <row r="1066">
          <cell r="F1066">
            <v>802424.05929865001</v>
          </cell>
        </row>
        <row r="1067">
          <cell r="F1067" t="str">
            <v/>
          </cell>
        </row>
        <row r="1068">
          <cell r="F1068" t="str">
            <v/>
          </cell>
        </row>
        <row r="1069">
          <cell r="F1069" t="str">
            <v/>
          </cell>
        </row>
        <row r="1070">
          <cell r="F1070" t="str">
            <v/>
          </cell>
        </row>
        <row r="1071">
          <cell r="F1071">
            <v>802424.05929865001</v>
          </cell>
        </row>
        <row r="1072">
          <cell r="F1072">
            <v>-5.0000000000000001E-3</v>
          </cell>
        </row>
        <row r="1073">
          <cell r="F1073">
            <v>0.01</v>
          </cell>
        </row>
        <row r="1074">
          <cell r="F1074" t="str">
            <v/>
          </cell>
        </row>
        <row r="1075">
          <cell r="F1075" t="str">
            <v/>
          </cell>
        </row>
        <row r="1076">
          <cell r="F1076">
            <v>802424.05929865001</v>
          </cell>
        </row>
        <row r="1077">
          <cell r="F1077">
            <v>-5.0000000000000001E-3</v>
          </cell>
        </row>
        <row r="1078">
          <cell r="F1078">
            <v>0.01</v>
          </cell>
        </row>
        <row r="1079">
          <cell r="F1079" t="str">
            <v/>
          </cell>
        </row>
        <row r="1080">
          <cell r="F1080">
            <v>178976.80764958228</v>
          </cell>
        </row>
        <row r="1081">
          <cell r="F1081" t="str">
            <v/>
          </cell>
        </row>
        <row r="1082">
          <cell r="F1082" t="str">
            <v/>
          </cell>
        </row>
        <row r="1083">
          <cell r="F1083" t="str">
            <v/>
          </cell>
        </row>
        <row r="1084">
          <cell r="F1084">
            <v>178976.80764958228</v>
          </cell>
        </row>
        <row r="1085">
          <cell r="F1085">
            <v>-5.0000000000000001E-3</v>
          </cell>
        </row>
        <row r="1086">
          <cell r="F1086">
            <v>5.0000000000000001E-3</v>
          </cell>
        </row>
        <row r="1087">
          <cell r="F1087" t="str">
            <v/>
          </cell>
        </row>
        <row r="1088">
          <cell r="F1088">
            <v>178976.80764958228</v>
          </cell>
        </row>
        <row r="1089">
          <cell r="F1089">
            <v>-5.0000000000000001E-3</v>
          </cell>
        </row>
        <row r="1090">
          <cell r="F1090">
            <v>5.0000000000000001E-3</v>
          </cell>
        </row>
        <row r="1091">
          <cell r="F1091" t="str">
            <v/>
          </cell>
        </row>
        <row r="1092">
          <cell r="F1092" t="str">
            <v/>
          </cell>
        </row>
        <row r="1093">
          <cell r="F1093" t="str">
            <v/>
          </cell>
        </row>
        <row r="1094">
          <cell r="F1094" t="str">
            <v/>
          </cell>
        </row>
        <row r="1095">
          <cell r="F1095" t="str">
            <v/>
          </cell>
        </row>
        <row r="1096">
          <cell r="F1096" t="str">
            <v/>
          </cell>
        </row>
        <row r="1097">
          <cell r="F1097" t="str">
            <v/>
          </cell>
        </row>
        <row r="1098">
          <cell r="F1098" t="str">
            <v/>
          </cell>
        </row>
        <row r="1099">
          <cell r="F1099" t="str">
            <v/>
          </cell>
        </row>
        <row r="1100">
          <cell r="F1100" t="str">
            <v/>
          </cell>
        </row>
        <row r="1101">
          <cell r="F1101" t="str">
            <v/>
          </cell>
        </row>
        <row r="1102">
          <cell r="F1102" t="str">
            <v/>
          </cell>
        </row>
        <row r="1103">
          <cell r="F1103" t="str">
            <v/>
          </cell>
        </row>
        <row r="1104">
          <cell r="F1104" t="str">
            <v/>
          </cell>
        </row>
        <row r="1105">
          <cell r="F1105" t="str">
            <v/>
          </cell>
        </row>
        <row r="1106">
          <cell r="F1106" t="str">
            <v/>
          </cell>
        </row>
        <row r="1107">
          <cell r="F1107" t="str">
            <v/>
          </cell>
        </row>
        <row r="1108">
          <cell r="F1108" t="str">
            <v/>
          </cell>
        </row>
        <row r="1109">
          <cell r="F1109" t="str">
            <v/>
          </cell>
        </row>
        <row r="1110">
          <cell r="F1110" t="str">
            <v/>
          </cell>
        </row>
        <row r="1111">
          <cell r="F1111" t="str">
            <v/>
          </cell>
        </row>
        <row r="1112">
          <cell r="F1112" t="str">
            <v/>
          </cell>
        </row>
        <row r="1113">
          <cell r="F1113" t="str">
            <v/>
          </cell>
        </row>
        <row r="1114">
          <cell r="F1114" t="str">
            <v/>
          </cell>
        </row>
        <row r="1115">
          <cell r="F1115" t="str">
            <v/>
          </cell>
        </row>
        <row r="1116">
          <cell r="F1116" t="str">
            <v/>
          </cell>
        </row>
        <row r="1117">
          <cell r="F1117" t="str">
            <v/>
          </cell>
        </row>
        <row r="1118">
          <cell r="F1118" t="str">
            <v/>
          </cell>
        </row>
        <row r="1119">
          <cell r="F1119" t="str">
            <v/>
          </cell>
        </row>
        <row r="1120">
          <cell r="F1120" t="str">
            <v/>
          </cell>
        </row>
        <row r="1121">
          <cell r="F1121" t="str">
            <v/>
          </cell>
        </row>
        <row r="1122">
          <cell r="F1122" t="str">
            <v/>
          </cell>
        </row>
        <row r="1123">
          <cell r="F1123" t="str">
            <v/>
          </cell>
        </row>
        <row r="1124">
          <cell r="F1124" t="str">
            <v/>
          </cell>
        </row>
        <row r="1125">
          <cell r="F1125" t="str">
            <v/>
          </cell>
        </row>
        <row r="1126">
          <cell r="F1126" t="str">
            <v/>
          </cell>
        </row>
        <row r="1127">
          <cell r="F1127" t="str">
            <v/>
          </cell>
        </row>
        <row r="1128">
          <cell r="F1128" t="str">
            <v/>
          </cell>
        </row>
        <row r="1129">
          <cell r="F1129" t="str">
            <v/>
          </cell>
        </row>
        <row r="1130">
          <cell r="F1130" t="str">
            <v/>
          </cell>
        </row>
        <row r="1131">
          <cell r="F1131" t="str">
            <v/>
          </cell>
        </row>
        <row r="1132">
          <cell r="F1132" t="str">
            <v/>
          </cell>
        </row>
        <row r="1133">
          <cell r="F1133" t="str">
            <v/>
          </cell>
        </row>
        <row r="1134">
          <cell r="F1134" t="str">
            <v/>
          </cell>
        </row>
        <row r="1135">
          <cell r="F1135" t="str">
            <v/>
          </cell>
        </row>
        <row r="1136">
          <cell r="F1136" t="str">
            <v/>
          </cell>
        </row>
        <row r="1137">
          <cell r="F1137" t="str">
            <v/>
          </cell>
        </row>
        <row r="1138">
          <cell r="F1138" t="str">
            <v/>
          </cell>
        </row>
        <row r="1139">
          <cell r="F1139" t="str">
            <v/>
          </cell>
        </row>
        <row r="1140">
          <cell r="F1140" t="str">
            <v/>
          </cell>
        </row>
        <row r="1141">
          <cell r="F1141" t="str">
            <v/>
          </cell>
        </row>
        <row r="1142">
          <cell r="F1142" t="str">
            <v/>
          </cell>
        </row>
        <row r="1143">
          <cell r="F1143" t="str">
            <v/>
          </cell>
        </row>
        <row r="1144">
          <cell r="F1144" t="str">
            <v/>
          </cell>
        </row>
        <row r="1145">
          <cell r="F1145" t="str">
            <v/>
          </cell>
        </row>
        <row r="1146">
          <cell r="F1146" t="str">
            <v/>
          </cell>
        </row>
        <row r="1147">
          <cell r="F1147" t="str">
            <v/>
          </cell>
        </row>
        <row r="1148">
          <cell r="F1148" t="str">
            <v/>
          </cell>
        </row>
        <row r="1149">
          <cell r="F1149" t="str">
            <v/>
          </cell>
        </row>
        <row r="1150">
          <cell r="F1150" t="str">
            <v/>
          </cell>
        </row>
        <row r="1151">
          <cell r="F1151" t="str">
            <v/>
          </cell>
        </row>
        <row r="1152">
          <cell r="F1152" t="str">
            <v/>
          </cell>
        </row>
        <row r="1153">
          <cell r="F1153" t="str">
            <v/>
          </cell>
        </row>
        <row r="1154">
          <cell r="F1154" t="str">
            <v/>
          </cell>
        </row>
        <row r="1155">
          <cell r="F1155" t="str">
            <v/>
          </cell>
        </row>
        <row r="1156">
          <cell r="F1156" t="str">
            <v/>
          </cell>
        </row>
        <row r="1157">
          <cell r="F1157" t="str">
            <v/>
          </cell>
        </row>
        <row r="1158">
          <cell r="F1158" t="str">
            <v/>
          </cell>
        </row>
        <row r="1159">
          <cell r="F1159" t="str">
            <v/>
          </cell>
        </row>
        <row r="1160">
          <cell r="F1160">
            <v>188</v>
          </cell>
        </row>
        <row r="1161">
          <cell r="F1161">
            <v>-5.0000000000000001E-3</v>
          </cell>
        </row>
        <row r="1162">
          <cell r="F1162">
            <v>5.0000000000000001E-3</v>
          </cell>
        </row>
        <row r="1163">
          <cell r="F1163" t="str">
            <v/>
          </cell>
        </row>
        <row r="1164">
          <cell r="F1164" t="str">
            <v/>
          </cell>
        </row>
        <row r="1165">
          <cell r="F1165" t="str">
            <v/>
          </cell>
        </row>
        <row r="1166">
          <cell r="F1166">
            <v>2013815.1070932581</v>
          </cell>
        </row>
        <row r="1167">
          <cell r="F1167">
            <v>-5.0000000000000001E-3</v>
          </cell>
        </row>
        <row r="1168">
          <cell r="F1168">
            <v>5.0000000000000001E-3</v>
          </cell>
        </row>
        <row r="1169">
          <cell r="F1169">
            <v>1.4999999999999999E-2</v>
          </cell>
        </row>
        <row r="1170">
          <cell r="F1170" t="str">
            <v/>
          </cell>
        </row>
        <row r="1171">
          <cell r="F1171" t="str">
            <v/>
          </cell>
        </row>
        <row r="1172">
          <cell r="F1172" t="str">
            <v/>
          </cell>
        </row>
        <row r="1173">
          <cell r="F1173" t="str">
            <v/>
          </cell>
        </row>
        <row r="1174">
          <cell r="F1174" t="str">
            <v/>
          </cell>
        </row>
        <row r="1175">
          <cell r="F1175" t="str">
            <v/>
          </cell>
        </row>
        <row r="1176">
          <cell r="F1176" t="str">
            <v/>
          </cell>
        </row>
        <row r="1177">
          <cell r="F1177" t="str">
            <v/>
          </cell>
        </row>
        <row r="1178">
          <cell r="F1178" t="str">
            <v/>
          </cell>
        </row>
        <row r="1179">
          <cell r="F1179" t="str">
            <v/>
          </cell>
        </row>
        <row r="1180">
          <cell r="F1180" t="str">
            <v/>
          </cell>
        </row>
        <row r="1181">
          <cell r="F1181" t="str">
            <v/>
          </cell>
        </row>
        <row r="1182">
          <cell r="F1182" t="str">
            <v/>
          </cell>
        </row>
        <row r="1183">
          <cell r="F1183">
            <v>150.69999999999999</v>
          </cell>
        </row>
        <row r="1184">
          <cell r="F1184">
            <v>200</v>
          </cell>
        </row>
        <row r="1185">
          <cell r="F1185" t="str">
            <v/>
          </cell>
        </row>
        <row r="1186">
          <cell r="F1186" t="str">
            <v/>
          </cell>
        </row>
        <row r="1187">
          <cell r="F1187" t="str">
            <v/>
          </cell>
        </row>
        <row r="1188">
          <cell r="F1188" t="str">
            <v/>
          </cell>
        </row>
        <row r="1189">
          <cell r="F1189" t="str">
            <v/>
          </cell>
        </row>
        <row r="1190">
          <cell r="F1190" t="str">
            <v/>
          </cell>
        </row>
        <row r="1191">
          <cell r="F1191" t="str">
            <v/>
          </cell>
        </row>
        <row r="1192">
          <cell r="F1192" t="str">
            <v/>
          </cell>
        </row>
        <row r="1193">
          <cell r="F1193" t="str">
            <v/>
          </cell>
        </row>
        <row r="1194">
          <cell r="F1194" t="str">
            <v/>
          </cell>
        </row>
        <row r="1195">
          <cell r="F1195" t="str">
            <v/>
          </cell>
        </row>
        <row r="1196">
          <cell r="F1196" t="str">
            <v/>
          </cell>
        </row>
        <row r="1197">
          <cell r="F1197" t="str">
            <v/>
          </cell>
        </row>
        <row r="1198">
          <cell r="F1198" t="str">
            <v/>
          </cell>
        </row>
        <row r="1199">
          <cell r="F1199" t="str">
            <v/>
          </cell>
        </row>
        <row r="1200">
          <cell r="F1200" t="str">
            <v/>
          </cell>
        </row>
        <row r="1201">
          <cell r="F1201" t="str">
            <v/>
          </cell>
        </row>
        <row r="1202">
          <cell r="F1202" t="str">
            <v/>
          </cell>
        </row>
        <row r="1203">
          <cell r="F1203">
            <v>0</v>
          </cell>
        </row>
        <row r="1204">
          <cell r="F1204">
            <v>0</v>
          </cell>
        </row>
        <row r="1205">
          <cell r="F1205">
            <v>0</v>
          </cell>
        </row>
        <row r="1206">
          <cell r="F1206">
            <v>0</v>
          </cell>
        </row>
        <row r="1207">
          <cell r="F1207">
            <v>0</v>
          </cell>
        </row>
        <row r="1208">
          <cell r="F1208">
            <v>0</v>
          </cell>
        </row>
        <row r="1209">
          <cell r="F1209">
            <v>0</v>
          </cell>
        </row>
        <row r="1210">
          <cell r="F1210">
            <v>0.15</v>
          </cell>
        </row>
        <row r="1211">
          <cell r="F1211">
            <v>0</v>
          </cell>
        </row>
        <row r="1212">
          <cell r="F1212">
            <v>0</v>
          </cell>
        </row>
        <row r="1213">
          <cell r="F1213">
            <v>0</v>
          </cell>
        </row>
        <row r="1214">
          <cell r="F1214">
            <v>0</v>
          </cell>
        </row>
        <row r="1215">
          <cell r="F1215">
            <v>0</v>
          </cell>
        </row>
        <row r="1216">
          <cell r="F1216">
            <v>0</v>
          </cell>
        </row>
        <row r="1217">
          <cell r="F1217">
            <v>0</v>
          </cell>
        </row>
        <row r="1218">
          <cell r="F1218">
            <v>0</v>
          </cell>
        </row>
        <row r="1219">
          <cell r="F1219">
            <v>0</v>
          </cell>
        </row>
        <row r="1220">
          <cell r="F1220">
            <v>0</v>
          </cell>
        </row>
        <row r="1221">
          <cell r="F1221">
            <v>0</v>
          </cell>
        </row>
        <row r="1222">
          <cell r="F1222">
            <v>0</v>
          </cell>
        </row>
        <row r="1223">
          <cell r="F1223">
            <v>1</v>
          </cell>
        </row>
        <row r="1224">
          <cell r="F1224">
            <v>1</v>
          </cell>
        </row>
        <row r="1225">
          <cell r="F1225">
            <v>1</v>
          </cell>
        </row>
        <row r="1226">
          <cell r="F1226">
            <v>0</v>
          </cell>
        </row>
        <row r="1227">
          <cell r="F1227">
            <v>0</v>
          </cell>
        </row>
        <row r="1228">
          <cell r="F1228">
            <v>0.33329999999999999</v>
          </cell>
        </row>
        <row r="1229">
          <cell r="F1229">
            <v>0.85</v>
          </cell>
        </row>
        <row r="1230">
          <cell r="F1230">
            <v>-10.177</v>
          </cell>
        </row>
        <row r="1231">
          <cell r="F1231">
            <v>1</v>
          </cell>
        </row>
        <row r="1232">
          <cell r="F1232">
            <v>0.5</v>
          </cell>
        </row>
        <row r="1233">
          <cell r="F1233">
            <v>0.5</v>
          </cell>
        </row>
        <row r="1234">
          <cell r="F1234">
            <v>0</v>
          </cell>
        </row>
        <row r="1235">
          <cell r="F1235">
            <v>0</v>
          </cell>
        </row>
        <row r="1236">
          <cell r="F1236">
            <v>9.6000000000000002E-2</v>
          </cell>
        </row>
        <row r="1237">
          <cell r="F1237">
            <v>0</v>
          </cell>
        </row>
        <row r="1238">
          <cell r="F1238">
            <v>0</v>
          </cell>
        </row>
        <row r="1239">
          <cell r="F1239">
            <v>0</v>
          </cell>
        </row>
        <row r="1240">
          <cell r="F1240">
            <v>1</v>
          </cell>
        </row>
        <row r="1241">
          <cell r="F1241">
            <v>1</v>
          </cell>
        </row>
        <row r="1242">
          <cell r="F1242">
            <v>0</v>
          </cell>
        </row>
        <row r="1243">
          <cell r="F1243">
            <v>0</v>
          </cell>
        </row>
        <row r="1244">
          <cell r="F1244">
            <v>0</v>
          </cell>
        </row>
        <row r="1245">
          <cell r="F1245">
            <v>0</v>
          </cell>
        </row>
        <row r="1246">
          <cell r="F1246">
            <v>0</v>
          </cell>
        </row>
        <row r="1247">
          <cell r="F1247">
            <v>0</v>
          </cell>
        </row>
        <row r="1248">
          <cell r="F1248">
            <v>0.33339999999999997</v>
          </cell>
        </row>
        <row r="1249">
          <cell r="F1249">
            <v>0.15</v>
          </cell>
        </row>
        <row r="1250">
          <cell r="F1250">
            <v>-1.1479999999999999</v>
          </cell>
        </row>
        <row r="1251">
          <cell r="F1251">
            <v>0</v>
          </cell>
        </row>
        <row r="1252">
          <cell r="F1252">
            <v>0.5</v>
          </cell>
        </row>
        <row r="1253">
          <cell r="F1253">
            <v>0.5</v>
          </cell>
        </row>
        <row r="1254">
          <cell r="F1254">
            <v>0</v>
          </cell>
        </row>
        <row r="1255">
          <cell r="F1255">
            <v>0</v>
          </cell>
        </row>
        <row r="1256">
          <cell r="F1256">
            <v>0</v>
          </cell>
        </row>
        <row r="1257">
          <cell r="F1257">
            <v>0</v>
          </cell>
        </row>
        <row r="1258">
          <cell r="F1258">
            <v>0</v>
          </cell>
        </row>
        <row r="1259">
          <cell r="F1259">
            <v>0</v>
          </cell>
        </row>
        <row r="1260">
          <cell r="F1260">
            <v>0</v>
          </cell>
        </row>
        <row r="1261">
          <cell r="F1261">
            <v>0</v>
          </cell>
        </row>
        <row r="1262">
          <cell r="F1262">
            <v>0</v>
          </cell>
        </row>
        <row r="1263">
          <cell r="F1263">
            <v>0</v>
          </cell>
        </row>
        <row r="1264">
          <cell r="F1264">
            <v>0</v>
          </cell>
        </row>
        <row r="1265">
          <cell r="F1265">
            <v>0</v>
          </cell>
        </row>
        <row r="1266">
          <cell r="F1266">
            <v>1</v>
          </cell>
        </row>
        <row r="1267">
          <cell r="F1267">
            <v>1</v>
          </cell>
        </row>
        <row r="1268">
          <cell r="F1268">
            <v>0.33329999999999999</v>
          </cell>
        </row>
        <row r="1269">
          <cell r="F1269">
            <v>0</v>
          </cell>
        </row>
        <row r="1270">
          <cell r="F1270">
            <v>0.85</v>
          </cell>
        </row>
        <row r="1271">
          <cell r="F1271">
            <v>0</v>
          </cell>
        </row>
        <row r="1272">
          <cell r="F1272">
            <v>0</v>
          </cell>
        </row>
        <row r="1273">
          <cell r="F1273">
            <v>0</v>
          </cell>
        </row>
        <row r="1274">
          <cell r="F1274">
            <v>1</v>
          </cell>
        </row>
        <row r="1275">
          <cell r="F1275">
            <v>1</v>
          </cell>
        </row>
        <row r="1276">
          <cell r="F1276">
            <v>0.90400000000000003</v>
          </cell>
        </row>
        <row r="1277">
          <cell r="F1277">
            <v>1</v>
          </cell>
        </row>
        <row r="1278">
          <cell r="F1278">
            <v>1</v>
          </cell>
        </row>
        <row r="1279">
          <cell r="F1279">
            <v>1</v>
          </cell>
        </row>
        <row r="1280">
          <cell r="F1280">
            <v>0</v>
          </cell>
        </row>
        <row r="1281">
          <cell r="F1281">
            <v>0</v>
          </cell>
        </row>
        <row r="1282">
          <cell r="F1282">
            <v>1</v>
          </cell>
        </row>
        <row r="1283">
          <cell r="F1283" t="str">
            <v/>
          </cell>
        </row>
        <row r="1284">
          <cell r="F1284">
            <v>0</v>
          </cell>
        </row>
        <row r="1285">
          <cell r="F1285">
            <v>0</v>
          </cell>
        </row>
        <row r="1286">
          <cell r="F1286">
            <v>0</v>
          </cell>
        </row>
        <row r="1287">
          <cell r="F1287">
            <v>0</v>
          </cell>
        </row>
        <row r="1288">
          <cell r="F1288">
            <v>0</v>
          </cell>
        </row>
        <row r="1289">
          <cell r="F1289">
            <v>0</v>
          </cell>
        </row>
        <row r="1290">
          <cell r="F1290">
            <v>0</v>
          </cell>
        </row>
        <row r="1291">
          <cell r="F1291">
            <v>0</v>
          </cell>
        </row>
        <row r="1292">
          <cell r="F1292">
            <v>0</v>
          </cell>
        </row>
        <row r="1293">
          <cell r="F1293">
            <v>0</v>
          </cell>
        </row>
        <row r="1294">
          <cell r="F1294">
            <v>0</v>
          </cell>
        </row>
        <row r="1295">
          <cell r="F1295">
            <v>0</v>
          </cell>
        </row>
        <row r="1296">
          <cell r="F1296">
            <v>0</v>
          </cell>
        </row>
        <row r="1297">
          <cell r="F1297">
            <v>0</v>
          </cell>
        </row>
        <row r="1298">
          <cell r="F1298">
            <v>0</v>
          </cell>
        </row>
        <row r="1299">
          <cell r="F1299">
            <v>0</v>
          </cell>
        </row>
        <row r="1300">
          <cell r="F1300">
            <v>0</v>
          </cell>
        </row>
        <row r="1301">
          <cell r="F1301">
            <v>0</v>
          </cell>
        </row>
        <row r="1302">
          <cell r="F1302">
            <v>0</v>
          </cell>
        </row>
        <row r="1303">
          <cell r="F1303">
            <v>0</v>
          </cell>
        </row>
        <row r="1304">
          <cell r="F1304">
            <v>0</v>
          </cell>
        </row>
        <row r="1305">
          <cell r="F1305">
            <v>0</v>
          </cell>
        </row>
        <row r="1306">
          <cell r="F1306">
            <v>0</v>
          </cell>
        </row>
        <row r="1307">
          <cell r="F1307">
            <v>0</v>
          </cell>
        </row>
        <row r="1308">
          <cell r="F1308">
            <v>0</v>
          </cell>
        </row>
        <row r="1309">
          <cell r="F1309">
            <v>0</v>
          </cell>
        </row>
        <row r="1310">
          <cell r="F1310">
            <v>0</v>
          </cell>
        </row>
        <row r="1311">
          <cell r="F1311">
            <v>0</v>
          </cell>
        </row>
        <row r="1312">
          <cell r="F1312" t="str">
            <v/>
          </cell>
        </row>
        <row r="1313">
          <cell r="F1313" t="str">
            <v/>
          </cell>
        </row>
        <row r="1314">
          <cell r="F1314">
            <v>510426.13875096856</v>
          </cell>
        </row>
        <row r="1315">
          <cell r="F1315">
            <v>-0.01</v>
          </cell>
        </row>
        <row r="1316">
          <cell r="F1316" t="str">
            <v/>
          </cell>
        </row>
        <row r="1317">
          <cell r="F1317" t="str">
            <v/>
          </cell>
        </row>
        <row r="1318">
          <cell r="F1318">
            <v>617013.88757363905</v>
          </cell>
        </row>
        <row r="1319">
          <cell r="F1319" t="str">
            <v/>
          </cell>
        </row>
        <row r="1320">
          <cell r="F1320" t="str">
            <v/>
          </cell>
        </row>
        <row r="1321">
          <cell r="F1321">
            <v>1646856.8458845615</v>
          </cell>
        </row>
        <row r="1322">
          <cell r="F1322" t="str">
            <v/>
          </cell>
        </row>
        <row r="1323">
          <cell r="F1323">
            <v>3478431.2872194229</v>
          </cell>
        </row>
        <row r="1324">
          <cell r="F1324">
            <v>-5.0000000000000001E-3</v>
          </cell>
        </row>
        <row r="1325">
          <cell r="F1325">
            <v>5.0000000000000001E-3</v>
          </cell>
        </row>
        <row r="1326">
          <cell r="F1326" t="str">
            <v/>
          </cell>
        </row>
        <row r="1327">
          <cell r="F1327" t="str">
            <v/>
          </cell>
        </row>
        <row r="1328">
          <cell r="F1328">
            <v>1556875.7725911823</v>
          </cell>
        </row>
        <row r="1329">
          <cell r="F1329" t="str">
            <v/>
          </cell>
        </row>
        <row r="1330">
          <cell r="F1330" t="str">
            <v/>
          </cell>
        </row>
        <row r="1331">
          <cell r="F1331">
            <v>999286.91044909833</v>
          </cell>
        </row>
        <row r="1332">
          <cell r="F1332" t="str">
            <v/>
          </cell>
        </row>
        <row r="1333">
          <cell r="F1333" t="str">
            <v/>
          </cell>
        </row>
        <row r="1334">
          <cell r="F1334">
            <v>147718.60962133206</v>
          </cell>
        </row>
        <row r="1335">
          <cell r="F1335">
            <v>-5.0000000000000001E-3</v>
          </cell>
        </row>
        <row r="1336">
          <cell r="F1336">
            <v>5.0000000000000001E-3</v>
          </cell>
        </row>
        <row r="1337">
          <cell r="F1337">
            <v>-1.0992200000000001</v>
          </cell>
        </row>
        <row r="1338">
          <cell r="F1338">
            <v>1.0992200000000001</v>
          </cell>
        </row>
        <row r="1339">
          <cell r="F1339">
            <v>-4.0000000000000001E-3</v>
          </cell>
        </row>
        <row r="1340">
          <cell r="F1340">
            <v>4.0000000000000001E-3</v>
          </cell>
        </row>
        <row r="1341">
          <cell r="F1341">
            <v>-0.51914000000000005</v>
          </cell>
        </row>
        <row r="1342">
          <cell r="F1342">
            <v>0.51914000000000005</v>
          </cell>
        </row>
        <row r="1343">
          <cell r="F1343">
            <v>-2E-3</v>
          </cell>
        </row>
        <row r="1344">
          <cell r="F1344">
            <v>2E-3</v>
          </cell>
        </row>
        <row r="1345">
          <cell r="F1345" t="str">
            <v/>
          </cell>
        </row>
        <row r="1346">
          <cell r="F1346" t="str">
            <v/>
          </cell>
        </row>
        <row r="1347">
          <cell r="F1347">
            <v>188</v>
          </cell>
        </row>
        <row r="1348">
          <cell r="F1348">
            <v>-5.0000000000000001E-3</v>
          </cell>
        </row>
        <row r="1349">
          <cell r="F1349">
            <v>5.0000000000000001E-3</v>
          </cell>
        </row>
        <row r="1350">
          <cell r="F1350" t="str">
            <v/>
          </cell>
        </row>
        <row r="1351">
          <cell r="F1351">
            <v>432130.73450813838</v>
          </cell>
        </row>
        <row r="1352">
          <cell r="F1352">
            <v>-1.4999999999999999E-2</v>
          </cell>
        </row>
        <row r="1353">
          <cell r="F1353" t="str">
            <v/>
          </cell>
        </row>
        <row r="1354">
          <cell r="F1354" t="str">
            <v/>
          </cell>
        </row>
        <row r="1355">
          <cell r="F1355">
            <v>5735193.8373678196</v>
          </cell>
        </row>
        <row r="1356">
          <cell r="F1356">
            <v>-5.0000000000000001E-3</v>
          </cell>
        </row>
        <row r="1357">
          <cell r="F1357">
            <v>5.0000000000000001E-3</v>
          </cell>
        </row>
        <row r="1358">
          <cell r="F1358" t="str">
            <v/>
          </cell>
        </row>
        <row r="1359">
          <cell r="F1359" t="str">
            <v/>
          </cell>
        </row>
        <row r="1360">
          <cell r="F1360">
            <v>-5.0000000000000001E-3</v>
          </cell>
        </row>
        <row r="1361">
          <cell r="F1361">
            <v>5.0000000000000001E-3</v>
          </cell>
        </row>
        <row r="1362">
          <cell r="F1362" t="str">
            <v/>
          </cell>
        </row>
        <row r="1363">
          <cell r="F1363" t="str">
            <v/>
          </cell>
        </row>
        <row r="1364">
          <cell r="F1364">
            <v>1140904.1763980624</v>
          </cell>
        </row>
        <row r="1365">
          <cell r="F1365">
            <v>-5.0000000000000001E-3</v>
          </cell>
        </row>
        <row r="1366">
          <cell r="F1366">
            <v>5.0000000000000001E-3</v>
          </cell>
        </row>
        <row r="1367">
          <cell r="F1367" t="str">
            <v/>
          </cell>
        </row>
        <row r="1368">
          <cell r="F1368" t="str">
            <v/>
          </cell>
        </row>
        <row r="1369">
          <cell r="F1369">
            <v>4761255.1937106708</v>
          </cell>
        </row>
        <row r="1370">
          <cell r="F1370">
            <v>-6.0000000000000001E-3</v>
          </cell>
        </row>
        <row r="1371">
          <cell r="F1371" t="str">
            <v/>
          </cell>
        </row>
        <row r="1372">
          <cell r="F1372" t="str">
            <v/>
          </cell>
        </row>
        <row r="1373">
          <cell r="F1373">
            <v>1306745.4847990598</v>
          </cell>
        </row>
        <row r="1374">
          <cell r="F1374">
            <v>-6.0000000000000001E-3</v>
          </cell>
        </row>
        <row r="1375">
          <cell r="F1375" t="str">
            <v/>
          </cell>
        </row>
        <row r="1376">
          <cell r="F1376">
            <v>242464.58144169403</v>
          </cell>
        </row>
        <row r="1377">
          <cell r="F1377">
            <v>-5.0000000000000001E-3</v>
          </cell>
        </row>
        <row r="1378">
          <cell r="F1378">
            <v>5.0000000000000001E-3</v>
          </cell>
        </row>
        <row r="1379">
          <cell r="F1379" t="str">
            <v/>
          </cell>
        </row>
        <row r="1380">
          <cell r="F1380" t="str">
            <v/>
          </cell>
        </row>
        <row r="1381">
          <cell r="F1381">
            <v>688160.37064622296</v>
          </cell>
        </row>
        <row r="1382">
          <cell r="F1382">
            <v>0.01</v>
          </cell>
        </row>
        <row r="1383">
          <cell r="F1383" t="str">
            <v/>
          </cell>
        </row>
        <row r="1384">
          <cell r="F1384" t="str">
            <v/>
          </cell>
        </row>
        <row r="1385">
          <cell r="F1385" t="str">
            <v/>
          </cell>
        </row>
        <row r="1386">
          <cell r="F1386" t="str">
            <v/>
          </cell>
        </row>
        <row r="1387">
          <cell r="F1387" t="str">
            <v/>
          </cell>
        </row>
        <row r="1388">
          <cell r="F1388" t="str">
            <v/>
          </cell>
        </row>
        <row r="1389">
          <cell r="F1389" t="str">
            <v/>
          </cell>
        </row>
        <row r="1390">
          <cell r="F1390" t="str">
            <v/>
          </cell>
        </row>
        <row r="1391">
          <cell r="F1391" t="str">
            <v/>
          </cell>
        </row>
        <row r="1392">
          <cell r="F1392" t="str">
            <v/>
          </cell>
        </row>
        <row r="1393">
          <cell r="F1393">
            <v>400943.34800291696</v>
          </cell>
        </row>
        <row r="1394">
          <cell r="F1394">
            <v>-5.0000000000000001E-3</v>
          </cell>
        </row>
        <row r="1395">
          <cell r="F1395">
            <v>0.01</v>
          </cell>
        </row>
        <row r="1396">
          <cell r="F1396" t="str">
            <v/>
          </cell>
        </row>
        <row r="1397">
          <cell r="F1397" t="str">
            <v/>
          </cell>
        </row>
        <row r="1398">
          <cell r="F1398" t="str">
            <v/>
          </cell>
        </row>
        <row r="1399">
          <cell r="F1399" t="str">
            <v/>
          </cell>
        </row>
        <row r="1400">
          <cell r="F1400" t="str">
            <v/>
          </cell>
        </row>
        <row r="1401">
          <cell r="F1401" t="str">
            <v/>
          </cell>
        </row>
        <row r="1402">
          <cell r="F1402" t="str">
            <v/>
          </cell>
        </row>
        <row r="1403">
          <cell r="F1403" t="str">
            <v/>
          </cell>
        </row>
        <row r="1404">
          <cell r="F1404" t="str">
            <v/>
          </cell>
        </row>
        <row r="1405">
          <cell r="F1405" t="str">
            <v/>
          </cell>
        </row>
        <row r="1406">
          <cell r="F1406" t="str">
            <v/>
          </cell>
        </row>
        <row r="1407">
          <cell r="F1407">
            <v>178976.80764958228</v>
          </cell>
        </row>
        <row r="1408">
          <cell r="F1408">
            <v>-5.0000000000000001E-3</v>
          </cell>
        </row>
        <row r="1409">
          <cell r="F1409">
            <v>5.0000000000000001E-3</v>
          </cell>
        </row>
        <row r="1410">
          <cell r="F1410" t="str">
            <v/>
          </cell>
        </row>
        <row r="1411">
          <cell r="F1411" t="str">
            <v/>
          </cell>
        </row>
        <row r="1412">
          <cell r="F1412" t="str">
            <v/>
          </cell>
        </row>
        <row r="1413">
          <cell r="F1413" t="str">
            <v/>
          </cell>
        </row>
        <row r="1414">
          <cell r="F1414" t="str">
            <v/>
          </cell>
        </row>
        <row r="1415">
          <cell r="F1415" t="str">
            <v/>
          </cell>
        </row>
        <row r="1416">
          <cell r="F1416" t="str">
            <v/>
          </cell>
        </row>
        <row r="1417">
          <cell r="F1417" t="str">
            <v/>
          </cell>
        </row>
        <row r="1418">
          <cell r="F1418" t="str">
            <v/>
          </cell>
        </row>
        <row r="1419">
          <cell r="F1419" t="str">
            <v/>
          </cell>
        </row>
        <row r="1420">
          <cell r="F1420" t="str">
            <v/>
          </cell>
        </row>
        <row r="1421">
          <cell r="F1421" t="str">
            <v/>
          </cell>
        </row>
        <row r="1422">
          <cell r="F1422" t="str">
            <v/>
          </cell>
        </row>
        <row r="1423">
          <cell r="F1423" t="str">
            <v/>
          </cell>
        </row>
        <row r="1424">
          <cell r="F1424" t="str">
            <v/>
          </cell>
        </row>
        <row r="1425">
          <cell r="F1425" t="str">
            <v/>
          </cell>
        </row>
        <row r="1426">
          <cell r="F1426" t="str">
            <v/>
          </cell>
        </row>
        <row r="1427">
          <cell r="F1427" t="str">
            <v/>
          </cell>
        </row>
        <row r="1428">
          <cell r="F1428" t="str">
            <v/>
          </cell>
        </row>
        <row r="1429">
          <cell r="F1429" t="str">
            <v/>
          </cell>
        </row>
        <row r="1430">
          <cell r="F1430" t="str">
            <v/>
          </cell>
        </row>
        <row r="1431">
          <cell r="F1431" t="str">
            <v/>
          </cell>
        </row>
        <row r="1432">
          <cell r="F1432" t="str">
            <v/>
          </cell>
        </row>
        <row r="1433">
          <cell r="F1433" t="str">
            <v/>
          </cell>
        </row>
        <row r="1434">
          <cell r="F1434" t="str">
            <v/>
          </cell>
        </row>
        <row r="1435">
          <cell r="F1435" t="str">
            <v/>
          </cell>
        </row>
        <row r="1436">
          <cell r="F1436" t="str">
            <v/>
          </cell>
        </row>
        <row r="1437">
          <cell r="F1437" t="str">
            <v/>
          </cell>
        </row>
        <row r="1438">
          <cell r="F1438" t="str">
            <v/>
          </cell>
        </row>
        <row r="1439">
          <cell r="F1439" t="str">
            <v/>
          </cell>
        </row>
        <row r="1440">
          <cell r="F1440" t="str">
            <v/>
          </cell>
        </row>
        <row r="1441">
          <cell r="F1441" t="str">
            <v/>
          </cell>
        </row>
        <row r="1442">
          <cell r="F1442" t="str">
            <v/>
          </cell>
        </row>
        <row r="1443">
          <cell r="F1443" t="str">
            <v/>
          </cell>
        </row>
        <row r="1444">
          <cell r="F1444" t="str">
            <v/>
          </cell>
        </row>
        <row r="1445">
          <cell r="F1445" t="str">
            <v/>
          </cell>
        </row>
        <row r="1446">
          <cell r="F1446">
            <v>9.3999999999999994E-5</v>
          </cell>
        </row>
        <row r="1447">
          <cell r="F1447">
            <v>1.8799999999999999E-4</v>
          </cell>
        </row>
        <row r="1448">
          <cell r="F1448">
            <v>-5.0000000000000001E-3</v>
          </cell>
        </row>
        <row r="1449">
          <cell r="F1449">
            <v>5.0000000000000001E-3</v>
          </cell>
        </row>
        <row r="1450">
          <cell r="F1450" t="str">
            <v/>
          </cell>
        </row>
        <row r="1451">
          <cell r="F1451" t="str">
            <v/>
          </cell>
        </row>
        <row r="1452">
          <cell r="F1452" t="str">
            <v/>
          </cell>
        </row>
        <row r="1453">
          <cell r="F1453" t="str">
            <v/>
          </cell>
        </row>
        <row r="1454">
          <cell r="F1454" t="str">
            <v/>
          </cell>
        </row>
        <row r="1455">
          <cell r="F1455" t="str">
            <v/>
          </cell>
        </row>
        <row r="1456">
          <cell r="F1456" t="str">
            <v/>
          </cell>
        </row>
        <row r="1457">
          <cell r="F1457" t="str">
            <v/>
          </cell>
        </row>
        <row r="1458">
          <cell r="F1458" t="str">
            <v/>
          </cell>
        </row>
        <row r="1459">
          <cell r="F1459" t="str">
            <v/>
          </cell>
        </row>
        <row r="1460">
          <cell r="F1460" t="str">
            <v/>
          </cell>
        </row>
        <row r="1461">
          <cell r="F1461" t="str">
            <v/>
          </cell>
        </row>
        <row r="1462">
          <cell r="F1462" t="str">
            <v/>
          </cell>
        </row>
        <row r="1463">
          <cell r="F1463" t="str">
            <v/>
          </cell>
        </row>
        <row r="1464">
          <cell r="F1464" t="str">
            <v/>
          </cell>
        </row>
        <row r="1465">
          <cell r="F1465" t="str">
            <v/>
          </cell>
        </row>
        <row r="1466">
          <cell r="F1466" t="str">
            <v/>
          </cell>
        </row>
        <row r="1467">
          <cell r="F1467" t="str">
            <v/>
          </cell>
        </row>
        <row r="1468">
          <cell r="F1468" t="str">
            <v/>
          </cell>
        </row>
        <row r="1469">
          <cell r="F1469" t="str">
            <v/>
          </cell>
        </row>
        <row r="1470">
          <cell r="F1470" t="str">
            <v/>
          </cell>
        </row>
        <row r="1471">
          <cell r="F1471" t="str">
            <v/>
          </cell>
        </row>
        <row r="1472">
          <cell r="F1472" t="str">
            <v/>
          </cell>
        </row>
        <row r="1473">
          <cell r="F1473" t="str">
            <v/>
          </cell>
        </row>
        <row r="1474">
          <cell r="F1474" t="str">
            <v/>
          </cell>
        </row>
        <row r="1475">
          <cell r="F1475" t="str">
            <v/>
          </cell>
        </row>
        <row r="1476">
          <cell r="F1476" t="str">
            <v/>
          </cell>
        </row>
        <row r="1477">
          <cell r="F1477" t="str">
            <v/>
          </cell>
        </row>
        <row r="1478">
          <cell r="F1478" t="str">
            <v/>
          </cell>
        </row>
        <row r="1479">
          <cell r="F1479" t="str">
            <v/>
          </cell>
        </row>
        <row r="1480">
          <cell r="F1480" t="str">
            <v/>
          </cell>
        </row>
        <row r="1481">
          <cell r="F1481" t="str">
            <v/>
          </cell>
        </row>
        <row r="1482">
          <cell r="F1482" t="str">
            <v/>
          </cell>
        </row>
        <row r="1483">
          <cell r="F1483" t="str">
            <v/>
          </cell>
        </row>
        <row r="1484">
          <cell r="F1484" t="str">
            <v/>
          </cell>
        </row>
        <row r="1485">
          <cell r="F1485" t="str">
            <v/>
          </cell>
        </row>
        <row r="1486">
          <cell r="F1486" t="str">
            <v/>
          </cell>
        </row>
        <row r="1487">
          <cell r="F1487">
            <v>188</v>
          </cell>
        </row>
        <row r="1488">
          <cell r="F1488">
            <v>-5.0000000000000001E-3</v>
          </cell>
        </row>
        <row r="1489">
          <cell r="F1489">
            <v>5.0000000000000001E-3</v>
          </cell>
        </row>
        <row r="1490">
          <cell r="F1490" t="str">
            <v/>
          </cell>
        </row>
        <row r="1491">
          <cell r="F1491" t="str">
            <v/>
          </cell>
        </row>
        <row r="1492">
          <cell r="F1492" t="str">
            <v/>
          </cell>
        </row>
        <row r="1493">
          <cell r="F1493">
            <v>1156247.5492322673</v>
          </cell>
        </row>
        <row r="1494">
          <cell r="F1494">
            <v>-5.0000000000000001E-3</v>
          </cell>
        </row>
        <row r="1495">
          <cell r="F1495">
            <v>5.0000000000000001E-3</v>
          </cell>
        </row>
        <row r="1496">
          <cell r="F1496">
            <v>1.4999999999999999E-2</v>
          </cell>
        </row>
        <row r="1497">
          <cell r="F1497" t="str">
            <v/>
          </cell>
        </row>
        <row r="1498">
          <cell r="F1498" t="str">
            <v/>
          </cell>
        </row>
        <row r="1499">
          <cell r="F1499" t="str">
            <v/>
          </cell>
        </row>
        <row r="1500">
          <cell r="F1500" t="str">
            <v/>
          </cell>
        </row>
        <row r="1501">
          <cell r="F1501" t="str">
            <v/>
          </cell>
        </row>
        <row r="1502">
          <cell r="F1502" t="str">
            <v/>
          </cell>
        </row>
        <row r="1503">
          <cell r="F1503" t="str">
            <v/>
          </cell>
        </row>
        <row r="1504">
          <cell r="F1504" t="str">
            <v/>
          </cell>
        </row>
        <row r="1505">
          <cell r="F1505" t="str">
            <v/>
          </cell>
        </row>
        <row r="1506">
          <cell r="F1506" t="str">
            <v/>
          </cell>
        </row>
        <row r="1507">
          <cell r="F1507" t="str">
            <v/>
          </cell>
        </row>
        <row r="1508">
          <cell r="F1508" t="str">
            <v/>
          </cell>
        </row>
        <row r="1509">
          <cell r="F1509" t="str">
            <v/>
          </cell>
        </row>
        <row r="1510">
          <cell r="F1510">
            <v>146</v>
          </cell>
        </row>
        <row r="1511">
          <cell r="F1511">
            <v>124.2</v>
          </cell>
        </row>
        <row r="1512">
          <cell r="F1512" t="str">
            <v/>
          </cell>
        </row>
        <row r="1513">
          <cell r="F1513" t="str">
            <v/>
          </cell>
        </row>
        <row r="1514">
          <cell r="F1514" t="str">
            <v/>
          </cell>
        </row>
        <row r="1515">
          <cell r="F1515" t="str">
            <v/>
          </cell>
        </row>
        <row r="1516">
          <cell r="F1516" t="str">
            <v/>
          </cell>
        </row>
        <row r="1517">
          <cell r="F1517" t="str">
            <v/>
          </cell>
        </row>
        <row r="1518">
          <cell r="F1518" t="str">
            <v/>
          </cell>
        </row>
        <row r="1519">
          <cell r="F1519" t="str">
            <v/>
          </cell>
        </row>
        <row r="1520">
          <cell r="F1520" t="str">
            <v/>
          </cell>
        </row>
        <row r="1521">
          <cell r="F1521" t="str">
            <v/>
          </cell>
        </row>
        <row r="1522">
          <cell r="F1522" t="str">
            <v/>
          </cell>
        </row>
        <row r="1523">
          <cell r="F1523" t="str">
            <v/>
          </cell>
        </row>
        <row r="1524">
          <cell r="F1524" t="str">
            <v/>
          </cell>
        </row>
        <row r="1525">
          <cell r="F1525" t="str">
            <v/>
          </cell>
        </row>
        <row r="1526">
          <cell r="F1526" t="str">
            <v/>
          </cell>
        </row>
        <row r="1527">
          <cell r="F1527" t="str">
            <v/>
          </cell>
        </row>
        <row r="1528">
          <cell r="F1528" t="str">
            <v/>
          </cell>
        </row>
        <row r="1529">
          <cell r="F1529" t="str">
            <v/>
          </cell>
        </row>
        <row r="1530">
          <cell r="F1530">
            <v>0</v>
          </cell>
        </row>
        <row r="1531">
          <cell r="F1531">
            <v>0</v>
          </cell>
        </row>
        <row r="1532">
          <cell r="F1532">
            <v>0</v>
          </cell>
        </row>
        <row r="1533">
          <cell r="F1533">
            <v>0</v>
          </cell>
        </row>
        <row r="1534">
          <cell r="F1534">
            <v>0</v>
          </cell>
        </row>
        <row r="1535">
          <cell r="F1535">
            <v>0</v>
          </cell>
        </row>
        <row r="1536">
          <cell r="F1536">
            <v>0</v>
          </cell>
        </row>
        <row r="1537">
          <cell r="F1537">
            <v>0.15</v>
          </cell>
        </row>
        <row r="1538">
          <cell r="F1538">
            <v>0</v>
          </cell>
        </row>
        <row r="1539">
          <cell r="F1539">
            <v>0</v>
          </cell>
        </row>
        <row r="1540">
          <cell r="F1540">
            <v>0</v>
          </cell>
        </row>
        <row r="1541">
          <cell r="F1541">
            <v>0</v>
          </cell>
        </row>
        <row r="1542">
          <cell r="F1542">
            <v>0</v>
          </cell>
        </row>
        <row r="1543">
          <cell r="F1543">
            <v>0</v>
          </cell>
        </row>
        <row r="1544">
          <cell r="F1544">
            <v>0</v>
          </cell>
        </row>
        <row r="1545">
          <cell r="F1545">
            <v>0</v>
          </cell>
        </row>
        <row r="1546">
          <cell r="F1546">
            <v>0</v>
          </cell>
        </row>
        <row r="1547">
          <cell r="F1547">
            <v>0</v>
          </cell>
        </row>
        <row r="1548">
          <cell r="F1548">
            <v>0</v>
          </cell>
        </row>
        <row r="1549">
          <cell r="F1549">
            <v>0</v>
          </cell>
        </row>
        <row r="1550">
          <cell r="F1550">
            <v>1</v>
          </cell>
        </row>
        <row r="1551">
          <cell r="F1551">
            <v>1</v>
          </cell>
        </row>
        <row r="1552">
          <cell r="F1552">
            <v>1</v>
          </cell>
        </row>
        <row r="1553">
          <cell r="F1553">
            <v>0</v>
          </cell>
        </row>
        <row r="1554">
          <cell r="F1554">
            <v>0</v>
          </cell>
        </row>
        <row r="1555">
          <cell r="F1555">
            <v>0.33329999999999999</v>
          </cell>
        </row>
        <row r="1556">
          <cell r="F1556">
            <v>0.85</v>
          </cell>
        </row>
        <row r="1557">
          <cell r="F1557">
            <v>0</v>
          </cell>
        </row>
        <row r="1558">
          <cell r="F1558">
            <v>1</v>
          </cell>
        </row>
        <row r="1559">
          <cell r="F1559">
            <v>0.5</v>
          </cell>
        </row>
        <row r="1560">
          <cell r="F1560">
            <v>0.5</v>
          </cell>
        </row>
        <row r="1561">
          <cell r="F1561">
            <v>0</v>
          </cell>
        </row>
        <row r="1562">
          <cell r="F1562">
            <v>0.05</v>
          </cell>
        </row>
        <row r="1563">
          <cell r="F1563">
            <v>0.05</v>
          </cell>
        </row>
        <row r="1564">
          <cell r="F1564">
            <v>0</v>
          </cell>
        </row>
        <row r="1565">
          <cell r="F1565">
            <v>0</v>
          </cell>
        </row>
        <row r="1566">
          <cell r="F1566">
            <v>0</v>
          </cell>
        </row>
        <row r="1567">
          <cell r="F1567">
            <v>1</v>
          </cell>
        </row>
        <row r="1568">
          <cell r="F1568">
            <v>1</v>
          </cell>
        </row>
        <row r="1569">
          <cell r="F1569">
            <v>0</v>
          </cell>
        </row>
        <row r="1570">
          <cell r="F1570">
            <v>0</v>
          </cell>
        </row>
        <row r="1571">
          <cell r="F1571">
            <v>0</v>
          </cell>
        </row>
        <row r="1572">
          <cell r="F1572">
            <v>0</v>
          </cell>
        </row>
        <row r="1573">
          <cell r="F1573">
            <v>0</v>
          </cell>
        </row>
        <row r="1574">
          <cell r="F1574">
            <v>0</v>
          </cell>
        </row>
        <row r="1575">
          <cell r="F1575">
            <v>0.33329999999999999</v>
          </cell>
        </row>
        <row r="1576">
          <cell r="F1576">
            <v>0.15</v>
          </cell>
        </row>
        <row r="1577">
          <cell r="F1577">
            <v>0</v>
          </cell>
        </row>
        <row r="1578">
          <cell r="F1578">
            <v>0</v>
          </cell>
        </row>
        <row r="1579">
          <cell r="F1579">
            <v>0.5</v>
          </cell>
        </row>
        <row r="1580">
          <cell r="F1580">
            <v>0.5</v>
          </cell>
        </row>
        <row r="1581">
          <cell r="F1581">
            <v>0</v>
          </cell>
        </row>
        <row r="1582">
          <cell r="F1582">
            <v>0</v>
          </cell>
        </row>
        <row r="1583">
          <cell r="F1583">
            <v>0</v>
          </cell>
        </row>
        <row r="1584">
          <cell r="F1584">
            <v>0</v>
          </cell>
        </row>
        <row r="1585">
          <cell r="F1585">
            <v>0</v>
          </cell>
        </row>
        <row r="1586">
          <cell r="F1586">
            <v>0</v>
          </cell>
        </row>
        <row r="1587">
          <cell r="F1587">
            <v>0</v>
          </cell>
        </row>
        <row r="1588">
          <cell r="F1588">
            <v>0</v>
          </cell>
        </row>
        <row r="1589">
          <cell r="F1589">
            <v>0</v>
          </cell>
        </row>
        <row r="1590">
          <cell r="F1590">
            <v>0</v>
          </cell>
        </row>
        <row r="1591">
          <cell r="F1591">
            <v>0</v>
          </cell>
        </row>
        <row r="1592">
          <cell r="F1592">
            <v>0</v>
          </cell>
        </row>
        <row r="1593">
          <cell r="F1593">
            <v>1</v>
          </cell>
        </row>
        <row r="1594">
          <cell r="F1594">
            <v>1</v>
          </cell>
        </row>
        <row r="1595">
          <cell r="F1595">
            <v>0.33329999999999999</v>
          </cell>
        </row>
        <row r="1596">
          <cell r="F1596">
            <v>0</v>
          </cell>
        </row>
        <row r="1597">
          <cell r="F1597">
            <v>0.85</v>
          </cell>
        </row>
        <row r="1598">
          <cell r="F1598">
            <v>0</v>
          </cell>
        </row>
        <row r="1599">
          <cell r="F1599">
            <v>0</v>
          </cell>
        </row>
        <row r="1600">
          <cell r="F1600">
            <v>0</v>
          </cell>
        </row>
        <row r="1601">
          <cell r="F1601">
            <v>1</v>
          </cell>
        </row>
        <row r="1602">
          <cell r="F1602">
            <v>0.95</v>
          </cell>
        </row>
        <row r="1603">
          <cell r="F1603">
            <v>0.95</v>
          </cell>
        </row>
        <row r="1604">
          <cell r="F1604">
            <v>1</v>
          </cell>
        </row>
        <row r="1605">
          <cell r="F1605">
            <v>1</v>
          </cell>
        </row>
        <row r="1606">
          <cell r="F1606">
            <v>1</v>
          </cell>
        </row>
        <row r="1607">
          <cell r="F1607">
            <v>0</v>
          </cell>
        </row>
        <row r="1608">
          <cell r="F1608">
            <v>0</v>
          </cell>
        </row>
        <row r="1609">
          <cell r="F1609">
            <v>1</v>
          </cell>
        </row>
        <row r="1610">
          <cell r="F1610" t="str">
            <v/>
          </cell>
        </row>
        <row r="1611">
          <cell r="F1611">
            <v>0</v>
          </cell>
        </row>
        <row r="1612">
          <cell r="F1612">
            <v>0</v>
          </cell>
        </row>
        <row r="1613">
          <cell r="F1613">
            <v>0</v>
          </cell>
        </row>
        <row r="1614">
          <cell r="F1614">
            <v>0.3</v>
          </cell>
        </row>
        <row r="1615">
          <cell r="F1615">
            <v>0</v>
          </cell>
        </row>
        <row r="1616">
          <cell r="F1616">
            <v>0</v>
          </cell>
        </row>
        <row r="1617">
          <cell r="F1617">
            <v>0</v>
          </cell>
        </row>
        <row r="1618">
          <cell r="F1618">
            <v>0</v>
          </cell>
        </row>
        <row r="1619">
          <cell r="F1619">
            <v>0</v>
          </cell>
        </row>
        <row r="1620">
          <cell r="F1620">
            <v>0</v>
          </cell>
        </row>
        <row r="1621">
          <cell r="F1621">
            <v>0.05</v>
          </cell>
        </row>
        <row r="1622">
          <cell r="F1622">
            <v>0</v>
          </cell>
        </row>
        <row r="1623">
          <cell r="F1623">
            <v>0</v>
          </cell>
        </row>
        <row r="1624">
          <cell r="F1624">
            <v>0</v>
          </cell>
        </row>
        <row r="1625">
          <cell r="F1625">
            <v>0</v>
          </cell>
        </row>
        <row r="1626">
          <cell r="F1626">
            <v>0</v>
          </cell>
        </row>
        <row r="1627">
          <cell r="F1627">
            <v>0</v>
          </cell>
        </row>
        <row r="1628">
          <cell r="F1628">
            <v>0.05</v>
          </cell>
        </row>
        <row r="1629">
          <cell r="F1629">
            <v>0</v>
          </cell>
        </row>
        <row r="1630">
          <cell r="F1630">
            <v>0</v>
          </cell>
        </row>
        <row r="1631">
          <cell r="F1631">
            <v>0</v>
          </cell>
        </row>
        <row r="1632">
          <cell r="F1632">
            <v>0</v>
          </cell>
        </row>
        <row r="1633">
          <cell r="F1633">
            <v>0</v>
          </cell>
        </row>
        <row r="1634">
          <cell r="F1634">
            <v>0</v>
          </cell>
        </row>
        <row r="1635">
          <cell r="F1635">
            <v>0.6</v>
          </cell>
        </row>
        <row r="1636">
          <cell r="F1636">
            <v>0</v>
          </cell>
        </row>
        <row r="1637">
          <cell r="F1637">
            <v>0</v>
          </cell>
        </row>
        <row r="1638">
          <cell r="F1638">
            <v>0</v>
          </cell>
        </row>
        <row r="1639">
          <cell r="F1639" t="str">
            <v/>
          </cell>
        </row>
        <row r="1640">
          <cell r="F1640" t="str">
            <v/>
          </cell>
        </row>
        <row r="1641">
          <cell r="F1641">
            <v>477025.06216080301</v>
          </cell>
        </row>
        <row r="1642">
          <cell r="F1642">
            <v>-0.01</v>
          </cell>
        </row>
        <row r="1643">
          <cell r="F1643" t="str">
            <v/>
          </cell>
        </row>
        <row r="1644">
          <cell r="F1644" t="str">
            <v/>
          </cell>
        </row>
        <row r="1645">
          <cell r="F1645">
            <v>708218.31431358517</v>
          </cell>
        </row>
        <row r="1646">
          <cell r="F1646" t="str">
            <v/>
          </cell>
        </row>
        <row r="1647">
          <cell r="F1647" t="str">
            <v/>
          </cell>
        </row>
        <row r="1648">
          <cell r="F1648">
            <v>1890288.3756712088</v>
          </cell>
        </row>
        <row r="1649">
          <cell r="F1649" t="str">
            <v/>
          </cell>
        </row>
        <row r="1650">
          <cell r="F1650">
            <v>4158467.1404031147</v>
          </cell>
        </row>
        <row r="1651">
          <cell r="F1651">
            <v>-5.0000000000000001E-3</v>
          </cell>
        </row>
        <row r="1652">
          <cell r="F1652">
            <v>5.0000000000000001E-3</v>
          </cell>
        </row>
        <row r="1653">
          <cell r="F1653" t="str">
            <v/>
          </cell>
        </row>
        <row r="1654">
          <cell r="F1654" t="str">
            <v/>
          </cell>
        </row>
        <row r="1655">
          <cell r="F1655">
            <v>1556875.7725911823</v>
          </cell>
        </row>
        <row r="1656">
          <cell r="F1656" t="str">
            <v/>
          </cell>
        </row>
        <row r="1657">
          <cell r="F1657" t="str">
            <v/>
          </cell>
        </row>
        <row r="1658">
          <cell r="F1658">
            <v>1078932.5196772418</v>
          </cell>
        </row>
        <row r="1659">
          <cell r="F1659" t="str">
            <v/>
          </cell>
        </row>
        <row r="1660">
          <cell r="F1660" t="str">
            <v/>
          </cell>
        </row>
        <row r="1661">
          <cell r="F1661">
            <v>110865.22235746558</v>
          </cell>
        </row>
        <row r="1662">
          <cell r="F1662">
            <v>-5.0000000000000001E-3</v>
          </cell>
        </row>
        <row r="1663">
          <cell r="F1663">
            <v>5.0000000000000001E-3</v>
          </cell>
        </row>
        <row r="1664">
          <cell r="F1664">
            <v>-1.7513799999999999</v>
          </cell>
        </row>
        <row r="1665">
          <cell r="F1665">
            <v>1.7513799999999999</v>
          </cell>
        </row>
        <row r="1666">
          <cell r="F1666">
            <v>-4.0000000000000001E-3</v>
          </cell>
        </row>
        <row r="1667">
          <cell r="F1667">
            <v>4.0000000000000001E-3</v>
          </cell>
        </row>
        <row r="1668">
          <cell r="F1668">
            <v>-0.89132</v>
          </cell>
        </row>
        <row r="1669">
          <cell r="F1669">
            <v>0.89132</v>
          </cell>
        </row>
        <row r="1670">
          <cell r="F1670">
            <v>-2E-3</v>
          </cell>
        </row>
        <row r="1671">
          <cell r="F1671">
            <v>2E-3</v>
          </cell>
        </row>
        <row r="1672">
          <cell r="F1672" t="str">
            <v/>
          </cell>
        </row>
        <row r="1673">
          <cell r="F1673" t="str">
            <v/>
          </cell>
        </row>
        <row r="1674">
          <cell r="F1674">
            <v>188</v>
          </cell>
        </row>
        <row r="1675">
          <cell r="F1675">
            <v>-5.0000000000000001E-3</v>
          </cell>
        </row>
        <row r="1676">
          <cell r="F1676">
            <v>5.0000000000000001E-3</v>
          </cell>
        </row>
        <row r="1677">
          <cell r="F1677" t="str">
            <v/>
          </cell>
        </row>
        <row r="1678">
          <cell r="F1678">
            <v>385436.6831902531</v>
          </cell>
        </row>
        <row r="1679">
          <cell r="F1679">
            <v>-7.4999999999999997E-3</v>
          </cell>
        </row>
        <row r="1680">
          <cell r="F1680" t="str">
            <v/>
          </cell>
        </row>
        <row r="1681">
          <cell r="F1681" t="str">
            <v/>
          </cell>
        </row>
        <row r="1682">
          <cell r="F1682">
            <v>3178101.0436369441</v>
          </cell>
        </row>
        <row r="1683">
          <cell r="F1683">
            <v>-5.0000000000000001E-3</v>
          </cell>
        </row>
        <row r="1684">
          <cell r="F1684">
            <v>5.0000000000000001E-3</v>
          </cell>
        </row>
        <row r="1685">
          <cell r="F1685" t="str">
            <v/>
          </cell>
        </row>
        <row r="1686">
          <cell r="F1686" t="str">
            <v/>
          </cell>
        </row>
        <row r="1687">
          <cell r="F1687">
            <v>-5.0000000000000001E-3</v>
          </cell>
        </row>
        <row r="1688">
          <cell r="F1688">
            <v>5.0000000000000001E-3</v>
          </cell>
        </row>
        <row r="1689">
          <cell r="F1689" t="str">
            <v/>
          </cell>
        </row>
        <row r="1690">
          <cell r="F1690" t="str">
            <v/>
          </cell>
        </row>
        <row r="1691">
          <cell r="F1691">
            <v>845303.65991921211</v>
          </cell>
        </row>
        <row r="1692">
          <cell r="F1692">
            <v>-5.0000000000000001E-3</v>
          </cell>
        </row>
        <row r="1693">
          <cell r="F1693">
            <v>5.0000000000000001E-3</v>
          </cell>
        </row>
        <row r="1694">
          <cell r="F1694" t="str">
            <v/>
          </cell>
        </row>
        <row r="1695">
          <cell r="F1695" t="str">
            <v/>
          </cell>
        </row>
        <row r="1696">
          <cell r="F1696">
            <v>12345407.802139945</v>
          </cell>
        </row>
        <row r="1697">
          <cell r="F1697">
            <v>-6.0000000000000001E-3</v>
          </cell>
        </row>
        <row r="1698">
          <cell r="F1698" t="str">
            <v/>
          </cell>
        </row>
        <row r="1699">
          <cell r="F1699" t="str">
            <v/>
          </cell>
        </row>
        <row r="1700">
          <cell r="F1700">
            <v>3388246.4281182112</v>
          </cell>
        </row>
        <row r="1701">
          <cell r="F1701">
            <v>-6.0000000000000001E-3</v>
          </cell>
        </row>
        <row r="1702">
          <cell r="F1702" t="str">
            <v/>
          </cell>
        </row>
        <row r="1703">
          <cell r="F1703">
            <v>552343.77041840949</v>
          </cell>
        </row>
        <row r="1704">
          <cell r="F1704">
            <v>-5.0000000000000001E-3</v>
          </cell>
        </row>
        <row r="1705">
          <cell r="F1705">
            <v>5.0000000000000001E-3</v>
          </cell>
        </row>
        <row r="1706">
          <cell r="F1706" t="str">
            <v/>
          </cell>
        </row>
        <row r="1707">
          <cell r="F1707" t="str">
            <v/>
          </cell>
        </row>
        <row r="1708">
          <cell r="F1708">
            <v>688160.37064622296</v>
          </cell>
        </row>
        <row r="1709">
          <cell r="F1709">
            <v>0.01</v>
          </cell>
        </row>
        <row r="1710">
          <cell r="F1710" t="str">
            <v/>
          </cell>
        </row>
        <row r="1711">
          <cell r="F1711" t="str">
            <v/>
          </cell>
        </row>
        <row r="1712">
          <cell r="F1712" t="str">
            <v/>
          </cell>
        </row>
        <row r="1713">
          <cell r="F1713" t="str">
            <v/>
          </cell>
        </row>
        <row r="1714">
          <cell r="F1714" t="str">
            <v/>
          </cell>
        </row>
        <row r="1715">
          <cell r="F1715" t="str">
            <v/>
          </cell>
        </row>
        <row r="1716">
          <cell r="F1716" t="str">
            <v/>
          </cell>
        </row>
        <row r="1717">
          <cell r="F1717" t="str">
            <v/>
          </cell>
        </row>
        <row r="1718">
          <cell r="F1718" t="str">
            <v/>
          </cell>
        </row>
        <row r="1719">
          <cell r="F1719" t="str">
            <v/>
          </cell>
        </row>
        <row r="1720">
          <cell r="F1720">
            <v>463256.67175178381</v>
          </cell>
        </row>
        <row r="1721">
          <cell r="F1721">
            <v>-5.0000000000000001E-3</v>
          </cell>
        </row>
        <row r="1722">
          <cell r="F1722">
            <v>0.01</v>
          </cell>
        </row>
        <row r="1723">
          <cell r="F1723" t="str">
            <v/>
          </cell>
        </row>
        <row r="1724">
          <cell r="F1724" t="str">
            <v/>
          </cell>
        </row>
        <row r="1725">
          <cell r="F1725" t="str">
            <v/>
          </cell>
        </row>
        <row r="1726">
          <cell r="F1726" t="str">
            <v/>
          </cell>
        </row>
        <row r="1727">
          <cell r="F1727" t="str">
            <v/>
          </cell>
        </row>
        <row r="1728">
          <cell r="F1728" t="str">
            <v/>
          </cell>
        </row>
        <row r="1729">
          <cell r="F1729" t="str">
            <v/>
          </cell>
        </row>
        <row r="1730">
          <cell r="F1730" t="str">
            <v/>
          </cell>
        </row>
        <row r="1731">
          <cell r="F1731" t="str">
            <v/>
          </cell>
        </row>
        <row r="1732">
          <cell r="F1732" t="str">
            <v/>
          </cell>
        </row>
        <row r="1733">
          <cell r="F1733" t="str">
            <v/>
          </cell>
        </row>
        <row r="1734">
          <cell r="F1734">
            <v>178976.80764958228</v>
          </cell>
        </row>
        <row r="1735">
          <cell r="F1735">
            <v>-5.0000000000000001E-3</v>
          </cell>
        </row>
        <row r="1736">
          <cell r="F1736">
            <v>5.0000000000000001E-3</v>
          </cell>
        </row>
        <row r="1737">
          <cell r="F1737" t="str">
            <v/>
          </cell>
        </row>
        <row r="1738">
          <cell r="F1738" t="str">
            <v/>
          </cell>
        </row>
        <row r="1739">
          <cell r="F1739" t="str">
            <v/>
          </cell>
        </row>
        <row r="1740">
          <cell r="F1740" t="str">
            <v/>
          </cell>
        </row>
        <row r="1741">
          <cell r="F1741" t="str">
            <v/>
          </cell>
        </row>
        <row r="1742">
          <cell r="F1742" t="str">
            <v/>
          </cell>
        </row>
        <row r="1743">
          <cell r="F1743" t="str">
            <v/>
          </cell>
        </row>
        <row r="1744">
          <cell r="F1744" t="str">
            <v/>
          </cell>
        </row>
        <row r="1745">
          <cell r="F1745" t="str">
            <v/>
          </cell>
        </row>
        <row r="1746">
          <cell r="F1746" t="str">
            <v/>
          </cell>
        </row>
        <row r="1747">
          <cell r="F1747" t="str">
            <v/>
          </cell>
        </row>
        <row r="1748">
          <cell r="F1748" t="str">
            <v/>
          </cell>
        </row>
        <row r="1749">
          <cell r="F1749" t="str">
            <v/>
          </cell>
        </row>
        <row r="1750">
          <cell r="F1750" t="str">
            <v/>
          </cell>
        </row>
        <row r="1751">
          <cell r="F1751" t="str">
            <v/>
          </cell>
        </row>
        <row r="1752">
          <cell r="F1752" t="str">
            <v/>
          </cell>
        </row>
        <row r="1753">
          <cell r="F1753" t="str">
            <v/>
          </cell>
        </row>
        <row r="1754">
          <cell r="F1754" t="str">
            <v/>
          </cell>
        </row>
        <row r="1755">
          <cell r="F1755" t="str">
            <v/>
          </cell>
        </row>
        <row r="1756">
          <cell r="F1756" t="str">
            <v/>
          </cell>
        </row>
        <row r="1757">
          <cell r="F1757" t="str">
            <v/>
          </cell>
        </row>
        <row r="1758">
          <cell r="F1758" t="str">
            <v/>
          </cell>
        </row>
        <row r="1759">
          <cell r="F1759" t="str">
            <v/>
          </cell>
        </row>
        <row r="1760">
          <cell r="F1760" t="str">
            <v/>
          </cell>
        </row>
        <row r="1761">
          <cell r="F1761" t="str">
            <v/>
          </cell>
        </row>
        <row r="1762">
          <cell r="F1762" t="str">
            <v/>
          </cell>
        </row>
        <row r="1763">
          <cell r="F1763" t="str">
            <v/>
          </cell>
        </row>
        <row r="1764">
          <cell r="F1764" t="str">
            <v/>
          </cell>
        </row>
        <row r="1765">
          <cell r="F1765" t="str">
            <v/>
          </cell>
        </row>
        <row r="1766">
          <cell r="F1766" t="str">
            <v/>
          </cell>
        </row>
        <row r="1767">
          <cell r="F1767" t="str">
            <v/>
          </cell>
        </row>
        <row r="1768">
          <cell r="F1768" t="str">
            <v/>
          </cell>
        </row>
        <row r="1769">
          <cell r="F1769" t="str">
            <v/>
          </cell>
        </row>
        <row r="1770">
          <cell r="F1770" t="str">
            <v/>
          </cell>
        </row>
        <row r="1771">
          <cell r="F1771" t="str">
            <v/>
          </cell>
        </row>
        <row r="1772">
          <cell r="F1772" t="str">
            <v/>
          </cell>
        </row>
        <row r="1773">
          <cell r="F1773" t="str">
            <v/>
          </cell>
        </row>
        <row r="1774">
          <cell r="F1774" t="str">
            <v/>
          </cell>
        </row>
        <row r="1775">
          <cell r="F1775" t="str">
            <v/>
          </cell>
        </row>
        <row r="1776">
          <cell r="F1776" t="str">
            <v/>
          </cell>
        </row>
        <row r="1777">
          <cell r="F1777" t="str">
            <v/>
          </cell>
        </row>
        <row r="1778">
          <cell r="F1778" t="str">
            <v/>
          </cell>
        </row>
        <row r="1779">
          <cell r="F1779" t="str">
            <v/>
          </cell>
        </row>
        <row r="1780">
          <cell r="F1780" t="str">
            <v/>
          </cell>
        </row>
        <row r="1781">
          <cell r="F1781" t="str">
            <v/>
          </cell>
        </row>
        <row r="1782">
          <cell r="F1782" t="str">
            <v/>
          </cell>
        </row>
        <row r="1783">
          <cell r="F1783" t="str">
            <v/>
          </cell>
        </row>
        <row r="1784">
          <cell r="F1784" t="str">
            <v/>
          </cell>
        </row>
        <row r="1785">
          <cell r="F1785" t="str">
            <v/>
          </cell>
        </row>
        <row r="1786">
          <cell r="F1786" t="str">
            <v/>
          </cell>
        </row>
        <row r="1787">
          <cell r="F1787" t="str">
            <v/>
          </cell>
        </row>
        <row r="1788">
          <cell r="F1788" t="str">
            <v/>
          </cell>
        </row>
        <row r="1789">
          <cell r="F1789" t="str">
            <v/>
          </cell>
        </row>
        <row r="1790">
          <cell r="F1790" t="str">
            <v/>
          </cell>
        </row>
        <row r="1791">
          <cell r="F1791" t="str">
            <v/>
          </cell>
        </row>
        <row r="1792">
          <cell r="F1792" t="str">
            <v/>
          </cell>
        </row>
        <row r="1793">
          <cell r="F1793" t="str">
            <v/>
          </cell>
        </row>
        <row r="1794">
          <cell r="F1794" t="str">
            <v/>
          </cell>
        </row>
        <row r="1795">
          <cell r="F1795" t="str">
            <v/>
          </cell>
        </row>
        <row r="1796">
          <cell r="F1796" t="str">
            <v/>
          </cell>
        </row>
        <row r="1797">
          <cell r="F1797" t="str">
            <v/>
          </cell>
        </row>
        <row r="1798">
          <cell r="F1798" t="str">
            <v/>
          </cell>
        </row>
        <row r="1799">
          <cell r="F1799" t="str">
            <v/>
          </cell>
        </row>
        <row r="1800">
          <cell r="F1800" t="str">
            <v/>
          </cell>
        </row>
        <row r="1801">
          <cell r="F1801" t="str">
            <v/>
          </cell>
        </row>
        <row r="1802">
          <cell r="F1802" t="str">
            <v/>
          </cell>
        </row>
        <row r="1803">
          <cell r="F1803" t="str">
            <v/>
          </cell>
        </row>
        <row r="1804">
          <cell r="F1804" t="str">
            <v/>
          </cell>
        </row>
        <row r="1805">
          <cell r="F1805" t="str">
            <v/>
          </cell>
        </row>
        <row r="1806">
          <cell r="F1806" t="str">
            <v/>
          </cell>
        </row>
        <row r="1807">
          <cell r="F1807" t="str">
            <v/>
          </cell>
        </row>
        <row r="1808">
          <cell r="F1808" t="str">
            <v/>
          </cell>
        </row>
        <row r="1809">
          <cell r="F1809" t="str">
            <v/>
          </cell>
        </row>
        <row r="1810">
          <cell r="F1810" t="str">
            <v/>
          </cell>
        </row>
        <row r="1811">
          <cell r="F1811" t="str">
            <v/>
          </cell>
        </row>
        <row r="1812">
          <cell r="F1812" t="str">
            <v/>
          </cell>
        </row>
        <row r="1813">
          <cell r="F1813" t="str">
            <v/>
          </cell>
        </row>
        <row r="1814">
          <cell r="F1814">
            <v>188</v>
          </cell>
        </row>
        <row r="1815">
          <cell r="F1815">
            <v>-5.0000000000000001E-3</v>
          </cell>
        </row>
        <row r="1816">
          <cell r="F1816">
            <v>5.0000000000000001E-3</v>
          </cell>
        </row>
        <row r="1817">
          <cell r="F1817" t="str">
            <v/>
          </cell>
        </row>
        <row r="1818">
          <cell r="F1818" t="str">
            <v/>
          </cell>
        </row>
        <row r="1819">
          <cell r="F1819" t="str">
            <v/>
          </cell>
        </row>
        <row r="1820">
          <cell r="F1820">
            <v>1118303.5648274585</v>
          </cell>
        </row>
        <row r="1821">
          <cell r="F1821">
            <v>-5.0000000000000001E-3</v>
          </cell>
        </row>
        <row r="1822">
          <cell r="F1822">
            <v>5.0000000000000001E-3</v>
          </cell>
        </row>
        <row r="1823">
          <cell r="F1823">
            <v>1.4999999999999999E-2</v>
          </cell>
        </row>
        <row r="1824">
          <cell r="F1824" t="str">
            <v/>
          </cell>
        </row>
        <row r="1825">
          <cell r="F1825" t="str">
            <v/>
          </cell>
        </row>
        <row r="1826">
          <cell r="F1826" t="str">
            <v/>
          </cell>
        </row>
        <row r="1827">
          <cell r="F1827" t="str">
            <v/>
          </cell>
        </row>
        <row r="1828">
          <cell r="F1828" t="str">
            <v/>
          </cell>
        </row>
        <row r="1829">
          <cell r="F1829" t="str">
            <v/>
          </cell>
        </row>
        <row r="1830">
          <cell r="F1830" t="str">
            <v/>
          </cell>
        </row>
        <row r="1831">
          <cell r="F1831" t="str">
            <v/>
          </cell>
        </row>
        <row r="1832">
          <cell r="F1832" t="str">
            <v/>
          </cell>
        </row>
        <row r="1833">
          <cell r="F1833" t="str">
            <v/>
          </cell>
        </row>
        <row r="1834">
          <cell r="F1834" t="str">
            <v/>
          </cell>
        </row>
        <row r="1835">
          <cell r="F1835" t="str">
            <v/>
          </cell>
        </row>
        <row r="1836">
          <cell r="F1836" t="str">
            <v/>
          </cell>
        </row>
        <row r="1837">
          <cell r="F1837">
            <v>133.4</v>
          </cell>
        </row>
        <row r="1838">
          <cell r="F1838">
            <v>105.2</v>
          </cell>
        </row>
        <row r="1839">
          <cell r="F1839" t="str">
            <v/>
          </cell>
        </row>
        <row r="1840">
          <cell r="F1840" t="str">
            <v/>
          </cell>
        </row>
        <row r="1841">
          <cell r="F1841" t="str">
            <v/>
          </cell>
        </row>
        <row r="1842">
          <cell r="F1842" t="str">
            <v/>
          </cell>
        </row>
        <row r="1843">
          <cell r="F1843" t="str">
            <v/>
          </cell>
        </row>
        <row r="1844">
          <cell r="F1844" t="str">
            <v/>
          </cell>
        </row>
        <row r="1845">
          <cell r="F1845" t="str">
            <v/>
          </cell>
        </row>
        <row r="1846">
          <cell r="F1846" t="str">
            <v/>
          </cell>
        </row>
        <row r="1847">
          <cell r="F1847" t="str">
            <v/>
          </cell>
        </row>
        <row r="1848">
          <cell r="F1848" t="str">
            <v/>
          </cell>
        </row>
        <row r="1849">
          <cell r="F1849" t="str">
            <v/>
          </cell>
        </row>
        <row r="1850">
          <cell r="F1850" t="str">
            <v/>
          </cell>
        </row>
        <row r="1851">
          <cell r="F1851" t="str">
            <v/>
          </cell>
        </row>
        <row r="1852">
          <cell r="F1852" t="str">
            <v/>
          </cell>
        </row>
        <row r="1853">
          <cell r="F1853" t="str">
            <v/>
          </cell>
        </row>
        <row r="1854">
          <cell r="F1854" t="str">
            <v/>
          </cell>
        </row>
        <row r="1855">
          <cell r="F1855" t="str">
            <v/>
          </cell>
        </row>
        <row r="1856">
          <cell r="F1856" t="str">
            <v/>
          </cell>
        </row>
        <row r="1857">
          <cell r="F1857">
            <v>0</v>
          </cell>
        </row>
        <row r="1858">
          <cell r="F1858">
            <v>0</v>
          </cell>
        </row>
        <row r="1859">
          <cell r="F1859">
            <v>0</v>
          </cell>
        </row>
        <row r="1860">
          <cell r="F1860">
            <v>0</v>
          </cell>
        </row>
        <row r="1861">
          <cell r="F1861">
            <v>0</v>
          </cell>
        </row>
        <row r="1862">
          <cell r="F1862">
            <v>0</v>
          </cell>
        </row>
        <row r="1863">
          <cell r="F1863">
            <v>0</v>
          </cell>
        </row>
        <row r="1864">
          <cell r="F1864">
            <v>0.15</v>
          </cell>
        </row>
        <row r="1865">
          <cell r="F1865">
            <v>0</v>
          </cell>
        </row>
        <row r="1866">
          <cell r="F1866">
            <v>0</v>
          </cell>
        </row>
        <row r="1867">
          <cell r="F1867">
            <v>0</v>
          </cell>
        </row>
        <row r="1868">
          <cell r="F1868">
            <v>0</v>
          </cell>
        </row>
        <row r="1869">
          <cell r="F1869">
            <v>0</v>
          </cell>
        </row>
        <row r="1870">
          <cell r="F1870">
            <v>0</v>
          </cell>
        </row>
        <row r="1871">
          <cell r="F1871">
            <v>0</v>
          </cell>
        </row>
        <row r="1872">
          <cell r="F1872">
            <v>0</v>
          </cell>
        </row>
        <row r="1873">
          <cell r="F1873">
            <v>0</v>
          </cell>
        </row>
        <row r="1874">
          <cell r="F1874">
            <v>0</v>
          </cell>
        </row>
        <row r="1875">
          <cell r="F1875">
            <v>0</v>
          </cell>
        </row>
        <row r="1876">
          <cell r="F1876">
            <v>0</v>
          </cell>
        </row>
        <row r="1877">
          <cell r="F1877">
            <v>1</v>
          </cell>
        </row>
        <row r="1878">
          <cell r="F1878">
            <v>1</v>
          </cell>
        </row>
        <row r="1879">
          <cell r="F1879">
            <v>1</v>
          </cell>
        </row>
        <row r="1880">
          <cell r="F1880">
            <v>0</v>
          </cell>
        </row>
        <row r="1881">
          <cell r="F1881">
            <v>0</v>
          </cell>
        </row>
        <row r="1882">
          <cell r="F1882">
            <v>0.2</v>
          </cell>
        </row>
        <row r="1883">
          <cell r="F1883">
            <v>0.85</v>
          </cell>
        </row>
        <row r="1884">
          <cell r="F1884">
            <v>0</v>
          </cell>
        </row>
        <row r="1885">
          <cell r="F1885">
            <v>1</v>
          </cell>
        </row>
        <row r="1886">
          <cell r="F1886">
            <v>0.5</v>
          </cell>
        </row>
        <row r="1887">
          <cell r="F1887">
            <v>0.5</v>
          </cell>
        </row>
        <row r="1888">
          <cell r="F1888">
            <v>0</v>
          </cell>
        </row>
        <row r="1889">
          <cell r="F1889">
            <v>0</v>
          </cell>
        </row>
        <row r="1890">
          <cell r="F1890">
            <v>7.2727272727272724E-2</v>
          </cell>
        </row>
        <row r="1891">
          <cell r="F1891">
            <v>0</v>
          </cell>
        </row>
        <row r="1892">
          <cell r="F1892">
            <v>0</v>
          </cell>
        </row>
        <row r="1893">
          <cell r="F1893">
            <v>0</v>
          </cell>
        </row>
        <row r="1894">
          <cell r="F1894">
            <v>1</v>
          </cell>
        </row>
        <row r="1895">
          <cell r="F1895">
            <v>1</v>
          </cell>
        </row>
        <row r="1896">
          <cell r="F1896">
            <v>0</v>
          </cell>
        </row>
        <row r="1897">
          <cell r="F1897">
            <v>0</v>
          </cell>
        </row>
        <row r="1898">
          <cell r="F1898">
            <v>0</v>
          </cell>
        </row>
        <row r="1899">
          <cell r="F1899">
            <v>0</v>
          </cell>
        </row>
        <row r="1900">
          <cell r="F1900">
            <v>0</v>
          </cell>
        </row>
        <row r="1901">
          <cell r="F1901">
            <v>0</v>
          </cell>
        </row>
        <row r="1902">
          <cell r="F1902">
            <v>0.4</v>
          </cell>
        </row>
        <row r="1903">
          <cell r="F1903">
            <v>0.15</v>
          </cell>
        </row>
        <row r="1904">
          <cell r="F1904">
            <v>0</v>
          </cell>
        </row>
        <row r="1905">
          <cell r="F1905">
            <v>0</v>
          </cell>
        </row>
        <row r="1906">
          <cell r="F1906">
            <v>0.5</v>
          </cell>
        </row>
        <row r="1907">
          <cell r="F1907">
            <v>0.5</v>
          </cell>
        </row>
        <row r="1908">
          <cell r="F1908">
            <v>0</v>
          </cell>
        </row>
        <row r="1909">
          <cell r="F1909">
            <v>0</v>
          </cell>
        </row>
        <row r="1910">
          <cell r="F1910">
            <v>0</v>
          </cell>
        </row>
        <row r="1911">
          <cell r="F1911">
            <v>0</v>
          </cell>
        </row>
        <row r="1912">
          <cell r="F1912">
            <v>0</v>
          </cell>
        </row>
        <row r="1913">
          <cell r="F1913">
            <v>0</v>
          </cell>
        </row>
        <row r="1914">
          <cell r="F1914">
            <v>0</v>
          </cell>
        </row>
        <row r="1915">
          <cell r="F1915">
            <v>0</v>
          </cell>
        </row>
        <row r="1916">
          <cell r="F1916">
            <v>0</v>
          </cell>
        </row>
        <row r="1917">
          <cell r="F1917">
            <v>0</v>
          </cell>
        </row>
        <row r="1918">
          <cell r="F1918">
            <v>0</v>
          </cell>
        </row>
        <row r="1919">
          <cell r="F1919">
            <v>0</v>
          </cell>
        </row>
        <row r="1920">
          <cell r="F1920">
            <v>1</v>
          </cell>
        </row>
        <row r="1921">
          <cell r="F1921">
            <v>1</v>
          </cell>
        </row>
        <row r="1922">
          <cell r="F1922">
            <v>0.4</v>
          </cell>
        </row>
        <row r="1923">
          <cell r="F1923">
            <v>0</v>
          </cell>
        </row>
        <row r="1924">
          <cell r="F1924">
            <v>0.85</v>
          </cell>
        </row>
        <row r="1925">
          <cell r="F1925">
            <v>0</v>
          </cell>
        </row>
        <row r="1926">
          <cell r="F1926">
            <v>0</v>
          </cell>
        </row>
        <row r="1927">
          <cell r="F1927">
            <v>0</v>
          </cell>
        </row>
        <row r="1928">
          <cell r="F1928">
            <v>1</v>
          </cell>
        </row>
        <row r="1929">
          <cell r="F1929">
            <v>1</v>
          </cell>
        </row>
        <row r="1930">
          <cell r="F1930">
            <v>0.92727272727272725</v>
          </cell>
        </row>
        <row r="1931">
          <cell r="F1931">
            <v>1</v>
          </cell>
        </row>
        <row r="1932">
          <cell r="F1932">
            <v>1</v>
          </cell>
        </row>
        <row r="1933">
          <cell r="F1933">
            <v>1</v>
          </cell>
        </row>
        <row r="1934">
          <cell r="F1934">
            <v>0</v>
          </cell>
        </row>
        <row r="1935">
          <cell r="F1935">
            <v>0</v>
          </cell>
        </row>
        <row r="1936">
          <cell r="F1936">
            <v>1</v>
          </cell>
        </row>
        <row r="1937">
          <cell r="F1937" t="str">
            <v/>
          </cell>
        </row>
        <row r="1938">
          <cell r="F1938">
            <v>0</v>
          </cell>
        </row>
        <row r="1939">
          <cell r="F1939">
            <v>0</v>
          </cell>
        </row>
        <row r="1940">
          <cell r="F1940">
            <v>0</v>
          </cell>
        </row>
        <row r="1941">
          <cell r="F1941">
            <v>0</v>
          </cell>
        </row>
        <row r="1942">
          <cell r="F1942">
            <v>0</v>
          </cell>
        </row>
        <row r="1943">
          <cell r="F1943">
            <v>0</v>
          </cell>
        </row>
        <row r="1944">
          <cell r="F1944">
            <v>0</v>
          </cell>
        </row>
        <row r="1945">
          <cell r="F1945">
            <v>0</v>
          </cell>
        </row>
        <row r="1946">
          <cell r="F1946">
            <v>0</v>
          </cell>
        </row>
        <row r="1947">
          <cell r="F1947">
            <v>0</v>
          </cell>
        </row>
        <row r="1948">
          <cell r="F1948">
            <v>0</v>
          </cell>
        </row>
        <row r="1949">
          <cell r="F1949">
            <v>0</v>
          </cell>
        </row>
        <row r="1950">
          <cell r="F1950">
            <v>0</v>
          </cell>
        </row>
        <row r="1951">
          <cell r="F1951">
            <v>0</v>
          </cell>
        </row>
        <row r="1952">
          <cell r="F1952">
            <v>0</v>
          </cell>
        </row>
        <row r="1953">
          <cell r="F1953">
            <v>0</v>
          </cell>
        </row>
        <row r="1954">
          <cell r="F1954">
            <v>0</v>
          </cell>
        </row>
        <row r="1955">
          <cell r="F1955">
            <v>0</v>
          </cell>
        </row>
        <row r="1956">
          <cell r="F1956">
            <v>0</v>
          </cell>
        </row>
        <row r="1957">
          <cell r="F1957">
            <v>0</v>
          </cell>
        </row>
        <row r="1958">
          <cell r="F1958">
            <v>0</v>
          </cell>
        </row>
        <row r="1959">
          <cell r="F1959">
            <v>0</v>
          </cell>
        </row>
        <row r="1960">
          <cell r="F1960">
            <v>0</v>
          </cell>
        </row>
        <row r="1961">
          <cell r="F1961">
            <v>0</v>
          </cell>
        </row>
        <row r="1962">
          <cell r="F1962">
            <v>0</v>
          </cell>
        </row>
        <row r="1963">
          <cell r="F1963">
            <v>0</v>
          </cell>
        </row>
        <row r="1964">
          <cell r="F1964">
            <v>0</v>
          </cell>
        </row>
        <row r="1965">
          <cell r="F1965">
            <v>0</v>
          </cell>
        </row>
        <row r="1966">
          <cell r="F1966" t="str">
            <v/>
          </cell>
        </row>
        <row r="1967">
          <cell r="F1967" t="str">
            <v/>
          </cell>
        </row>
        <row r="1968">
          <cell r="F1968">
            <v>1631244.4532826394</v>
          </cell>
        </row>
        <row r="1969">
          <cell r="F1969">
            <v>-0.01</v>
          </cell>
        </row>
        <row r="1970">
          <cell r="F1970" t="str">
            <v/>
          </cell>
        </row>
        <row r="1971">
          <cell r="F1971" t="str">
            <v/>
          </cell>
        </row>
        <row r="1972">
          <cell r="F1972">
            <v>2304946.8476537294</v>
          </cell>
        </row>
        <row r="1973">
          <cell r="F1973" t="str">
            <v/>
          </cell>
        </row>
        <row r="1974">
          <cell r="F1974" t="str">
            <v/>
          </cell>
        </row>
        <row r="1975">
          <cell r="F1975">
            <v>6152077.8898279676</v>
          </cell>
        </row>
        <row r="1976">
          <cell r="F1976" t="str">
            <v/>
          </cell>
        </row>
        <row r="1977">
          <cell r="F1977">
            <v>10486024.507558407</v>
          </cell>
        </row>
        <row r="1978">
          <cell r="F1978">
            <v>-5.0000000000000001E-3</v>
          </cell>
        </row>
        <row r="1979">
          <cell r="F1979">
            <v>5.0000000000000001E-3</v>
          </cell>
        </row>
        <row r="1980">
          <cell r="F1980" t="str">
            <v/>
          </cell>
        </row>
        <row r="1981">
          <cell r="F1981" t="str">
            <v/>
          </cell>
        </row>
        <row r="1982">
          <cell r="F1982">
            <v>1556875.7725911823</v>
          </cell>
        </row>
        <row r="1983">
          <cell r="F1983" t="str">
            <v/>
          </cell>
        </row>
        <row r="1984">
          <cell r="F1984" t="str">
            <v/>
          </cell>
        </row>
        <row r="1985">
          <cell r="F1985">
            <v>2387244.3939315341</v>
          </cell>
        </row>
        <row r="1986">
          <cell r="F1986" t="str">
            <v/>
          </cell>
        </row>
        <row r="1987">
          <cell r="F1987" t="str">
            <v/>
          </cell>
        </row>
        <row r="1988">
          <cell r="F1988">
            <v>381312.96328815952</v>
          </cell>
        </row>
        <row r="1989">
          <cell r="F1989">
            <v>-5.0000000000000001E-3</v>
          </cell>
        </row>
        <row r="1990">
          <cell r="F1990">
            <v>5.0000000000000001E-3</v>
          </cell>
        </row>
        <row r="1991">
          <cell r="F1991">
            <v>-3.3599199999999998</v>
          </cell>
        </row>
        <row r="1992">
          <cell r="F1992">
            <v>3.3599199999999998</v>
          </cell>
        </row>
        <row r="1993">
          <cell r="F1993">
            <v>-4.0000000000000001E-3</v>
          </cell>
        </row>
        <row r="1994">
          <cell r="F1994">
            <v>4.0000000000000001E-3</v>
          </cell>
        </row>
        <row r="1995">
          <cell r="F1995">
            <v>-1.5868199999999999</v>
          </cell>
        </row>
        <row r="1996">
          <cell r="F1996">
            <v>1.5868199999999999</v>
          </cell>
        </row>
        <row r="1997">
          <cell r="F1997">
            <v>-2E-3</v>
          </cell>
        </row>
        <row r="1998">
          <cell r="F1998">
            <v>2E-3</v>
          </cell>
        </row>
        <row r="1999">
          <cell r="F1999" t="str">
            <v/>
          </cell>
        </row>
        <row r="2000">
          <cell r="F2000" t="str">
            <v/>
          </cell>
        </row>
        <row r="2001">
          <cell r="F2001">
            <v>188</v>
          </cell>
        </row>
        <row r="2002">
          <cell r="F2002">
            <v>-5.0000000000000001E-3</v>
          </cell>
        </row>
        <row r="2003">
          <cell r="F2003">
            <v>5.0000000000000001E-3</v>
          </cell>
        </row>
        <row r="2004">
          <cell r="F2004" t="str">
            <v/>
          </cell>
        </row>
        <row r="2005">
          <cell r="F2005">
            <v>2317375.398215231</v>
          </cell>
        </row>
        <row r="2006">
          <cell r="F2006">
            <v>-7.4999999999999997E-3</v>
          </cell>
        </row>
        <row r="2007">
          <cell r="F2007" t="str">
            <v/>
          </cell>
        </row>
        <row r="2008">
          <cell r="F2008" t="str">
            <v/>
          </cell>
        </row>
        <row r="2009">
          <cell r="F2009">
            <v>109589.69115989462</v>
          </cell>
        </row>
        <row r="2010">
          <cell r="F2010">
            <v>-5.0000000000000001E-3</v>
          </cell>
        </row>
        <row r="2011">
          <cell r="F2011">
            <v>5.0000000000000001E-3</v>
          </cell>
        </row>
        <row r="2012">
          <cell r="F2012" t="str">
            <v/>
          </cell>
        </row>
        <row r="2013">
          <cell r="F2013" t="str">
            <v/>
          </cell>
        </row>
        <row r="2014">
          <cell r="F2014">
            <v>-5.0000000000000001E-3</v>
          </cell>
        </row>
        <row r="2015">
          <cell r="F2015">
            <v>5.0000000000000001E-3</v>
          </cell>
        </row>
        <row r="2016">
          <cell r="F2016" t="str">
            <v/>
          </cell>
        </row>
        <row r="2017">
          <cell r="F2017" t="str">
            <v/>
          </cell>
        </row>
        <row r="2018">
          <cell r="F2018">
            <v>2075764.4642227429</v>
          </cell>
        </row>
        <row r="2019">
          <cell r="F2019">
            <v>-5.0000000000000001E-3</v>
          </cell>
        </row>
        <row r="2020">
          <cell r="F2020">
            <v>5.0000000000000001E-3</v>
          </cell>
        </row>
        <row r="2021">
          <cell r="F2021" t="str">
            <v/>
          </cell>
        </row>
        <row r="2022">
          <cell r="F2022" t="str">
            <v/>
          </cell>
        </row>
        <row r="2023">
          <cell r="F2023">
            <v>25647071.054683428</v>
          </cell>
        </row>
        <row r="2024">
          <cell r="F2024">
            <v>-6.0000000000000001E-3</v>
          </cell>
        </row>
        <row r="2025">
          <cell r="F2025" t="str">
            <v/>
          </cell>
        </row>
        <row r="2026">
          <cell r="F2026" t="str">
            <v/>
          </cell>
        </row>
        <row r="2027">
          <cell r="F2027">
            <v>7038940.9799538702</v>
          </cell>
        </row>
        <row r="2028">
          <cell r="F2028">
            <v>-6.0000000000000001E-3</v>
          </cell>
        </row>
        <row r="2029">
          <cell r="F2029" t="str">
            <v/>
          </cell>
        </row>
        <row r="2030">
          <cell r="F2030">
            <v>1300258.0263379836</v>
          </cell>
        </row>
        <row r="2031">
          <cell r="F2031">
            <v>-5.0000000000000001E-3</v>
          </cell>
        </row>
        <row r="2032">
          <cell r="F2032">
            <v>5.0000000000000001E-3</v>
          </cell>
        </row>
        <row r="2033">
          <cell r="F2033" t="str">
            <v/>
          </cell>
        </row>
        <row r="2034">
          <cell r="F2034" t="str">
            <v/>
          </cell>
        </row>
        <row r="2035">
          <cell r="F2035">
            <v>688160.37064622296</v>
          </cell>
        </row>
        <row r="2036">
          <cell r="F2036">
            <v>0.01</v>
          </cell>
        </row>
        <row r="2037">
          <cell r="F2037" t="str">
            <v/>
          </cell>
        </row>
        <row r="2038">
          <cell r="F2038" t="str">
            <v/>
          </cell>
        </row>
        <row r="2039">
          <cell r="F2039" t="str">
            <v/>
          </cell>
        </row>
        <row r="2040">
          <cell r="F2040" t="str">
            <v/>
          </cell>
        </row>
        <row r="2041">
          <cell r="F2041" t="str">
            <v/>
          </cell>
        </row>
        <row r="2042">
          <cell r="F2042" t="str">
            <v/>
          </cell>
        </row>
        <row r="2043">
          <cell r="F2043" t="str">
            <v/>
          </cell>
        </row>
        <row r="2044">
          <cell r="F2044" t="str">
            <v/>
          </cell>
        </row>
        <row r="2045">
          <cell r="F2045" t="str">
            <v/>
          </cell>
        </row>
        <row r="2046">
          <cell r="F2046" t="str">
            <v/>
          </cell>
        </row>
        <row r="2047">
          <cell r="F2047">
            <v>1497886.5661994943</v>
          </cell>
        </row>
        <row r="2048">
          <cell r="F2048">
            <v>-5.0000000000000001E-3</v>
          </cell>
        </row>
        <row r="2049">
          <cell r="F2049">
            <v>0.01</v>
          </cell>
        </row>
        <row r="2050">
          <cell r="F2050" t="str">
            <v/>
          </cell>
        </row>
        <row r="2051">
          <cell r="F2051" t="str">
            <v/>
          </cell>
        </row>
        <row r="2052">
          <cell r="F2052" t="str">
            <v/>
          </cell>
        </row>
        <row r="2053">
          <cell r="F2053" t="str">
            <v/>
          </cell>
        </row>
        <row r="2054">
          <cell r="F2054" t="str">
            <v/>
          </cell>
        </row>
        <row r="2055">
          <cell r="F2055" t="str">
            <v/>
          </cell>
        </row>
        <row r="2056">
          <cell r="F2056" t="str">
            <v/>
          </cell>
        </row>
        <row r="2057">
          <cell r="F2057" t="str">
            <v/>
          </cell>
        </row>
        <row r="2058">
          <cell r="F2058" t="str">
            <v/>
          </cell>
        </row>
        <row r="2059">
          <cell r="F2059" t="str">
            <v/>
          </cell>
        </row>
        <row r="2060">
          <cell r="F2060" t="str">
            <v/>
          </cell>
        </row>
        <row r="2061">
          <cell r="F2061">
            <v>178976.80764958225</v>
          </cell>
        </row>
        <row r="2062">
          <cell r="F2062">
            <v>-5.0000000000000001E-3</v>
          </cell>
        </row>
        <row r="2063">
          <cell r="F2063">
            <v>5.0000000000000001E-3</v>
          </cell>
        </row>
        <row r="2064">
          <cell r="F2064" t="str">
            <v/>
          </cell>
        </row>
        <row r="2065">
          <cell r="F2065" t="str">
            <v/>
          </cell>
        </row>
        <row r="2066">
          <cell r="F2066" t="str">
            <v/>
          </cell>
        </row>
        <row r="2067">
          <cell r="F2067" t="str">
            <v/>
          </cell>
        </row>
        <row r="2068">
          <cell r="F2068" t="str">
            <v/>
          </cell>
        </row>
        <row r="2069">
          <cell r="F2069" t="str">
            <v/>
          </cell>
        </row>
        <row r="2070">
          <cell r="F2070" t="str">
            <v/>
          </cell>
        </row>
        <row r="2071">
          <cell r="F2071" t="str">
            <v/>
          </cell>
        </row>
        <row r="2072">
          <cell r="F2072" t="str">
            <v/>
          </cell>
        </row>
        <row r="2073">
          <cell r="F2073" t="str">
            <v/>
          </cell>
        </row>
        <row r="2074">
          <cell r="F2074" t="str">
            <v/>
          </cell>
        </row>
        <row r="2075">
          <cell r="F2075" t="str">
            <v/>
          </cell>
        </row>
        <row r="2076">
          <cell r="F2076" t="str">
            <v/>
          </cell>
        </row>
        <row r="2077">
          <cell r="F2077" t="str">
            <v/>
          </cell>
        </row>
        <row r="2078">
          <cell r="F2078" t="str">
            <v/>
          </cell>
        </row>
        <row r="2079">
          <cell r="F2079" t="str">
            <v/>
          </cell>
        </row>
        <row r="2080">
          <cell r="F2080" t="str">
            <v/>
          </cell>
        </row>
        <row r="2081">
          <cell r="F2081" t="str">
            <v/>
          </cell>
        </row>
        <row r="2082">
          <cell r="F2082" t="str">
            <v/>
          </cell>
        </row>
        <row r="2083">
          <cell r="F2083" t="str">
            <v/>
          </cell>
        </row>
        <row r="2084">
          <cell r="F2084" t="str">
            <v/>
          </cell>
        </row>
        <row r="2085">
          <cell r="F2085" t="str">
            <v/>
          </cell>
        </row>
        <row r="2086">
          <cell r="F2086" t="str">
            <v/>
          </cell>
        </row>
        <row r="2087">
          <cell r="F2087" t="str">
            <v/>
          </cell>
        </row>
        <row r="2088">
          <cell r="F2088" t="str">
            <v/>
          </cell>
        </row>
        <row r="2089">
          <cell r="F2089" t="str">
            <v/>
          </cell>
        </row>
        <row r="2090">
          <cell r="F2090" t="str">
            <v/>
          </cell>
        </row>
        <row r="2091">
          <cell r="F2091" t="str">
            <v/>
          </cell>
        </row>
        <row r="2092">
          <cell r="F2092">
            <v>9.3999999999999994E-5</v>
          </cell>
        </row>
        <row r="2093">
          <cell r="F2093">
            <v>1.8799999999999999E-4</v>
          </cell>
        </row>
        <row r="2094">
          <cell r="F2094">
            <v>-5.0000000000000001E-3</v>
          </cell>
        </row>
        <row r="2095">
          <cell r="F2095">
            <v>5.0000000000000001E-3</v>
          </cell>
        </row>
        <row r="2096">
          <cell r="F2096" t="str">
            <v/>
          </cell>
        </row>
        <row r="2097">
          <cell r="F2097" t="str">
            <v/>
          </cell>
        </row>
        <row r="2098">
          <cell r="F2098" t="str">
            <v/>
          </cell>
        </row>
        <row r="2099">
          <cell r="F2099" t="str">
            <v/>
          </cell>
        </row>
        <row r="2100">
          <cell r="F2100" t="str">
            <v/>
          </cell>
        </row>
        <row r="2101">
          <cell r="F2101" t="str">
            <v/>
          </cell>
        </row>
        <row r="2102">
          <cell r="F2102" t="str">
            <v/>
          </cell>
        </row>
        <row r="2103">
          <cell r="F2103" t="str">
            <v/>
          </cell>
        </row>
        <row r="2104">
          <cell r="F2104" t="str">
            <v/>
          </cell>
        </row>
        <row r="2105">
          <cell r="F2105" t="str">
            <v/>
          </cell>
        </row>
        <row r="2106">
          <cell r="F2106" t="str">
            <v/>
          </cell>
        </row>
        <row r="2107">
          <cell r="F2107" t="str">
            <v/>
          </cell>
        </row>
        <row r="2108">
          <cell r="F2108" t="str">
            <v/>
          </cell>
        </row>
        <row r="2109">
          <cell r="F2109" t="str">
            <v/>
          </cell>
        </row>
        <row r="2110">
          <cell r="F2110" t="str">
            <v/>
          </cell>
        </row>
        <row r="2111">
          <cell r="F2111" t="str">
            <v/>
          </cell>
        </row>
        <row r="2112">
          <cell r="F2112" t="str">
            <v/>
          </cell>
        </row>
        <row r="2113">
          <cell r="F2113" t="str">
            <v/>
          </cell>
        </row>
        <row r="2114">
          <cell r="F2114" t="str">
            <v/>
          </cell>
        </row>
        <row r="2115">
          <cell r="F2115" t="str">
            <v/>
          </cell>
        </row>
        <row r="2116">
          <cell r="F2116" t="str">
            <v/>
          </cell>
        </row>
        <row r="2117">
          <cell r="F2117" t="str">
            <v/>
          </cell>
        </row>
        <row r="2118">
          <cell r="F2118" t="str">
            <v/>
          </cell>
        </row>
        <row r="2119">
          <cell r="F2119" t="str">
            <v/>
          </cell>
        </row>
        <row r="2120">
          <cell r="F2120" t="str">
            <v/>
          </cell>
        </row>
        <row r="2121">
          <cell r="F2121" t="str">
            <v/>
          </cell>
        </row>
        <row r="2122">
          <cell r="F2122" t="str">
            <v/>
          </cell>
        </row>
        <row r="2123">
          <cell r="F2123" t="str">
            <v/>
          </cell>
        </row>
        <row r="2124">
          <cell r="F2124" t="str">
            <v/>
          </cell>
        </row>
        <row r="2125">
          <cell r="F2125" t="str">
            <v/>
          </cell>
        </row>
        <row r="2126">
          <cell r="F2126" t="str">
            <v/>
          </cell>
        </row>
        <row r="2127">
          <cell r="F2127" t="str">
            <v/>
          </cell>
        </row>
        <row r="2128">
          <cell r="F2128" t="str">
            <v/>
          </cell>
        </row>
        <row r="2129">
          <cell r="F2129" t="str">
            <v/>
          </cell>
        </row>
        <row r="2130">
          <cell r="F2130" t="str">
            <v/>
          </cell>
        </row>
        <row r="2131">
          <cell r="F2131" t="str">
            <v/>
          </cell>
        </row>
        <row r="2132">
          <cell r="F2132" t="str">
            <v/>
          </cell>
        </row>
        <row r="2133">
          <cell r="F2133" t="str">
            <v/>
          </cell>
        </row>
        <row r="2134">
          <cell r="F2134" t="str">
            <v/>
          </cell>
        </row>
        <row r="2135">
          <cell r="F2135" t="str">
            <v/>
          </cell>
        </row>
        <row r="2136">
          <cell r="F2136" t="str">
            <v/>
          </cell>
        </row>
        <row r="2137">
          <cell r="F2137" t="str">
            <v/>
          </cell>
        </row>
        <row r="2138">
          <cell r="F2138" t="str">
            <v/>
          </cell>
        </row>
        <row r="2139">
          <cell r="F2139" t="str">
            <v/>
          </cell>
        </row>
        <row r="2140">
          <cell r="F2140" t="str">
            <v/>
          </cell>
        </row>
        <row r="2141">
          <cell r="F2141">
            <v>188</v>
          </cell>
        </row>
        <row r="2142">
          <cell r="F2142">
            <v>-5.0000000000000001E-3</v>
          </cell>
        </row>
        <row r="2143">
          <cell r="F2143">
            <v>5.0000000000000001E-3</v>
          </cell>
        </row>
        <row r="2144">
          <cell r="F2144" t="str">
            <v/>
          </cell>
        </row>
        <row r="2145">
          <cell r="F2145" t="str">
            <v/>
          </cell>
        </row>
        <row r="2146">
          <cell r="F2146" t="str">
            <v/>
          </cell>
        </row>
        <row r="2147">
          <cell r="F2147">
            <v>3236529.0719422367</v>
          </cell>
        </row>
        <row r="2148">
          <cell r="F2148">
            <v>-5.0000000000000001E-3</v>
          </cell>
        </row>
        <row r="2149">
          <cell r="F2149">
            <v>5.0000000000000001E-3</v>
          </cell>
        </row>
        <row r="2150">
          <cell r="F2150">
            <v>1.4999999999999999E-2</v>
          </cell>
        </row>
        <row r="2151">
          <cell r="F2151" t="str">
            <v/>
          </cell>
        </row>
        <row r="2152">
          <cell r="F2152" t="str">
            <v/>
          </cell>
        </row>
        <row r="2153">
          <cell r="F2153" t="str">
            <v/>
          </cell>
        </row>
        <row r="2154">
          <cell r="F2154" t="str">
            <v/>
          </cell>
        </row>
        <row r="2155">
          <cell r="F2155" t="str">
            <v/>
          </cell>
        </row>
        <row r="2156">
          <cell r="F2156" t="str">
            <v/>
          </cell>
        </row>
        <row r="2157">
          <cell r="F2157" t="str">
            <v/>
          </cell>
        </row>
        <row r="2158">
          <cell r="F2158" t="str">
            <v/>
          </cell>
        </row>
        <row r="2159">
          <cell r="F2159" t="str">
            <v/>
          </cell>
        </row>
        <row r="2160">
          <cell r="F2160" t="str">
            <v/>
          </cell>
        </row>
        <row r="2161">
          <cell r="F2161" t="str">
            <v/>
          </cell>
        </row>
        <row r="2162">
          <cell r="F2162" t="str">
            <v/>
          </cell>
        </row>
        <row r="2163">
          <cell r="F2163" t="str">
            <v/>
          </cell>
        </row>
        <row r="2164">
          <cell r="F2164">
            <v>133.69999999999999</v>
          </cell>
        </row>
        <row r="2165">
          <cell r="F2165">
            <v>446.1</v>
          </cell>
        </row>
        <row r="2166">
          <cell r="F2166" t="str">
            <v/>
          </cell>
        </row>
        <row r="2167">
          <cell r="F2167" t="str">
            <v/>
          </cell>
        </row>
        <row r="2168">
          <cell r="F2168" t="str">
            <v/>
          </cell>
        </row>
        <row r="2169">
          <cell r="F2169" t="str">
            <v/>
          </cell>
        </row>
        <row r="2170">
          <cell r="F2170" t="str">
            <v/>
          </cell>
        </row>
        <row r="2171">
          <cell r="F2171" t="str">
            <v/>
          </cell>
        </row>
        <row r="2172">
          <cell r="F2172" t="str">
            <v/>
          </cell>
        </row>
        <row r="2173">
          <cell r="F2173" t="str">
            <v/>
          </cell>
        </row>
        <row r="2174">
          <cell r="F2174" t="str">
            <v/>
          </cell>
        </row>
        <row r="2175">
          <cell r="F2175" t="str">
            <v/>
          </cell>
        </row>
        <row r="2176">
          <cell r="F2176" t="str">
            <v/>
          </cell>
        </row>
        <row r="2177">
          <cell r="F2177" t="str">
            <v/>
          </cell>
        </row>
        <row r="2178">
          <cell r="F2178" t="str">
            <v/>
          </cell>
        </row>
        <row r="2179">
          <cell r="F2179" t="str">
            <v/>
          </cell>
        </row>
        <row r="2180">
          <cell r="F2180" t="str">
            <v/>
          </cell>
        </row>
        <row r="2181">
          <cell r="F2181" t="str">
            <v/>
          </cell>
        </row>
        <row r="2182">
          <cell r="F2182" t="str">
            <v/>
          </cell>
        </row>
        <row r="2183">
          <cell r="F2183" t="str">
            <v/>
          </cell>
        </row>
        <row r="2184">
          <cell r="F2184">
            <v>0</v>
          </cell>
        </row>
        <row r="2185">
          <cell r="F2185">
            <v>0</v>
          </cell>
        </row>
        <row r="2186">
          <cell r="F2186">
            <v>0</v>
          </cell>
        </row>
        <row r="2187">
          <cell r="F2187">
            <v>0</v>
          </cell>
        </row>
        <row r="2188">
          <cell r="F2188">
            <v>0</v>
          </cell>
        </row>
        <row r="2189">
          <cell r="F2189">
            <v>0</v>
          </cell>
        </row>
        <row r="2190">
          <cell r="F2190">
            <v>0</v>
          </cell>
        </row>
        <row r="2191">
          <cell r="F2191">
            <v>0.15</v>
          </cell>
        </row>
        <row r="2192">
          <cell r="F2192">
            <v>0</v>
          </cell>
        </row>
        <row r="2193">
          <cell r="F2193">
            <v>0</v>
          </cell>
        </row>
        <row r="2194">
          <cell r="F2194">
            <v>0</v>
          </cell>
        </row>
        <row r="2195">
          <cell r="F2195">
            <v>0</v>
          </cell>
        </row>
        <row r="2196">
          <cell r="F2196">
            <v>0</v>
          </cell>
        </row>
        <row r="2197">
          <cell r="F2197">
            <v>0</v>
          </cell>
        </row>
        <row r="2198">
          <cell r="F2198">
            <v>0</v>
          </cell>
        </row>
        <row r="2199">
          <cell r="F2199">
            <v>0</v>
          </cell>
        </row>
        <row r="2200">
          <cell r="F2200">
            <v>0</v>
          </cell>
        </row>
        <row r="2201">
          <cell r="F2201">
            <v>0</v>
          </cell>
        </row>
        <row r="2202">
          <cell r="F2202">
            <v>0</v>
          </cell>
        </row>
        <row r="2203">
          <cell r="F2203">
            <v>0</v>
          </cell>
        </row>
        <row r="2204">
          <cell r="F2204">
            <v>1</v>
          </cell>
        </row>
        <row r="2205">
          <cell r="F2205">
            <v>1</v>
          </cell>
        </row>
        <row r="2206">
          <cell r="F2206">
            <v>1</v>
          </cell>
        </row>
        <row r="2207">
          <cell r="F2207">
            <v>0</v>
          </cell>
        </row>
        <row r="2208">
          <cell r="F2208">
            <v>0</v>
          </cell>
        </row>
        <row r="2209">
          <cell r="F2209">
            <v>0.5</v>
          </cell>
        </row>
        <row r="2210">
          <cell r="F2210">
            <v>0.85</v>
          </cell>
        </row>
        <row r="2211">
          <cell r="F2211">
            <v>0</v>
          </cell>
        </row>
        <row r="2212">
          <cell r="F2212">
            <v>1</v>
          </cell>
        </row>
        <row r="2213">
          <cell r="F2213">
            <v>0.5</v>
          </cell>
        </row>
        <row r="2214">
          <cell r="F2214">
            <v>0.5</v>
          </cell>
        </row>
        <row r="2215">
          <cell r="F2215">
            <v>0</v>
          </cell>
        </row>
        <row r="2216">
          <cell r="F2216">
            <v>0.5</v>
          </cell>
        </row>
        <row r="2217">
          <cell r="F2217">
            <v>0.06</v>
          </cell>
        </row>
        <row r="2218">
          <cell r="F2218">
            <v>0</v>
          </cell>
        </row>
        <row r="2219">
          <cell r="F2219">
            <v>0</v>
          </cell>
        </row>
        <row r="2220">
          <cell r="F2220">
            <v>0</v>
          </cell>
        </row>
        <row r="2221">
          <cell r="F2221">
            <v>1</v>
          </cell>
        </row>
        <row r="2222">
          <cell r="F2222">
            <v>1</v>
          </cell>
        </row>
        <row r="2223">
          <cell r="F2223">
            <v>0</v>
          </cell>
        </row>
        <row r="2224">
          <cell r="F2224">
            <v>0</v>
          </cell>
        </row>
        <row r="2225">
          <cell r="F2225">
            <v>0</v>
          </cell>
        </row>
        <row r="2226">
          <cell r="F2226">
            <v>0</v>
          </cell>
        </row>
        <row r="2227">
          <cell r="F2227">
            <v>0</v>
          </cell>
        </row>
        <row r="2228">
          <cell r="F2228">
            <v>0</v>
          </cell>
        </row>
        <row r="2229">
          <cell r="F2229">
            <v>0</v>
          </cell>
        </row>
        <row r="2230">
          <cell r="F2230">
            <v>0.15</v>
          </cell>
        </row>
        <row r="2231">
          <cell r="F2231">
            <v>0</v>
          </cell>
        </row>
        <row r="2232">
          <cell r="F2232">
            <v>0</v>
          </cell>
        </row>
        <row r="2233">
          <cell r="F2233">
            <v>0.5</v>
          </cell>
        </row>
        <row r="2234">
          <cell r="F2234">
            <v>0.5</v>
          </cell>
        </row>
        <row r="2235">
          <cell r="F2235">
            <v>0</v>
          </cell>
        </row>
        <row r="2236">
          <cell r="F2236">
            <v>0</v>
          </cell>
        </row>
        <row r="2237">
          <cell r="F2237">
            <v>0</v>
          </cell>
        </row>
        <row r="2238">
          <cell r="F2238">
            <v>0</v>
          </cell>
        </row>
        <row r="2239">
          <cell r="F2239">
            <v>0</v>
          </cell>
        </row>
        <row r="2240">
          <cell r="F2240">
            <v>0</v>
          </cell>
        </row>
        <row r="2241">
          <cell r="F2241">
            <v>0</v>
          </cell>
        </row>
        <row r="2242">
          <cell r="F2242">
            <v>0</v>
          </cell>
        </row>
        <row r="2243">
          <cell r="F2243">
            <v>0</v>
          </cell>
        </row>
        <row r="2244">
          <cell r="F2244">
            <v>0</v>
          </cell>
        </row>
        <row r="2245">
          <cell r="F2245">
            <v>0</v>
          </cell>
        </row>
        <row r="2246">
          <cell r="F2246">
            <v>0</v>
          </cell>
        </row>
        <row r="2247">
          <cell r="F2247">
            <v>1</v>
          </cell>
        </row>
        <row r="2248">
          <cell r="F2248">
            <v>1</v>
          </cell>
        </row>
        <row r="2249">
          <cell r="F2249">
            <v>0.5</v>
          </cell>
        </row>
        <row r="2250">
          <cell r="F2250">
            <v>0</v>
          </cell>
        </row>
        <row r="2251">
          <cell r="F2251">
            <v>0.85</v>
          </cell>
        </row>
        <row r="2252">
          <cell r="F2252">
            <v>0</v>
          </cell>
        </row>
        <row r="2253">
          <cell r="F2253">
            <v>0</v>
          </cell>
        </row>
        <row r="2254">
          <cell r="F2254">
            <v>0</v>
          </cell>
        </row>
        <row r="2255">
          <cell r="F2255">
            <v>1</v>
          </cell>
        </row>
        <row r="2256">
          <cell r="F2256">
            <v>0.5</v>
          </cell>
        </row>
        <row r="2257">
          <cell r="F2257">
            <v>0.94</v>
          </cell>
        </row>
        <row r="2258">
          <cell r="F2258">
            <v>1</v>
          </cell>
        </row>
        <row r="2259">
          <cell r="F2259">
            <v>1</v>
          </cell>
        </row>
        <row r="2260">
          <cell r="F2260">
            <v>1</v>
          </cell>
        </row>
        <row r="2261">
          <cell r="F2261">
            <v>0</v>
          </cell>
        </row>
        <row r="2262">
          <cell r="F2262">
            <v>0</v>
          </cell>
        </row>
        <row r="2263">
          <cell r="F2263">
            <v>1</v>
          </cell>
        </row>
        <row r="2264">
          <cell r="F2264" t="str">
            <v/>
          </cell>
        </row>
        <row r="2265">
          <cell r="F2265">
            <v>0</v>
          </cell>
        </row>
        <row r="2266">
          <cell r="F2266">
            <v>0.26400000000000001</v>
          </cell>
        </row>
        <row r="2267">
          <cell r="F2267">
            <v>0</v>
          </cell>
        </row>
        <row r="2268">
          <cell r="F2268">
            <v>0</v>
          </cell>
        </row>
        <row r="2269">
          <cell r="F2269">
            <v>0</v>
          </cell>
        </row>
        <row r="2270">
          <cell r="F2270">
            <v>0</v>
          </cell>
        </row>
        <row r="2271">
          <cell r="F2271">
            <v>0</v>
          </cell>
        </row>
        <row r="2272">
          <cell r="F2272">
            <v>0</v>
          </cell>
        </row>
        <row r="2273">
          <cell r="F2273">
            <v>0</v>
          </cell>
        </row>
        <row r="2274">
          <cell r="F2274">
            <v>2.5000000000000001E-2</v>
          </cell>
        </row>
        <row r="2275">
          <cell r="F2275">
            <v>0</v>
          </cell>
        </row>
        <row r="2276">
          <cell r="F2276">
            <v>0</v>
          </cell>
        </row>
        <row r="2277">
          <cell r="F2277">
            <v>0</v>
          </cell>
        </row>
        <row r="2278">
          <cell r="F2278">
            <v>0</v>
          </cell>
        </row>
        <row r="2279">
          <cell r="F2279">
            <v>0</v>
          </cell>
        </row>
        <row r="2280">
          <cell r="F2280">
            <v>0</v>
          </cell>
        </row>
        <row r="2281">
          <cell r="F2281">
            <v>0.121</v>
          </cell>
        </row>
        <row r="2282">
          <cell r="F2282">
            <v>0</v>
          </cell>
        </row>
        <row r="2283">
          <cell r="F2283">
            <v>0</v>
          </cell>
        </row>
        <row r="2284">
          <cell r="F2284">
            <v>0</v>
          </cell>
        </row>
        <row r="2285">
          <cell r="F2285">
            <v>0</v>
          </cell>
        </row>
        <row r="2286">
          <cell r="F2286">
            <v>0</v>
          </cell>
        </row>
        <row r="2287">
          <cell r="F2287">
            <v>0</v>
          </cell>
        </row>
        <row r="2288">
          <cell r="F2288">
            <v>0.59</v>
          </cell>
        </row>
        <row r="2289">
          <cell r="F2289">
            <v>0</v>
          </cell>
        </row>
        <row r="2290">
          <cell r="F2290">
            <v>0</v>
          </cell>
        </row>
        <row r="2291">
          <cell r="F2291">
            <v>0</v>
          </cell>
        </row>
        <row r="2292">
          <cell r="F2292">
            <v>0</v>
          </cell>
        </row>
        <row r="2293">
          <cell r="F2293" t="str">
            <v/>
          </cell>
        </row>
        <row r="2294">
          <cell r="F2294" t="str">
            <v/>
          </cell>
        </row>
        <row r="2295">
          <cell r="F2295">
            <v>1882353.9429432265</v>
          </cell>
        </row>
        <row r="2296">
          <cell r="F2296">
            <v>-0.01</v>
          </cell>
        </row>
        <row r="2297">
          <cell r="F2297" t="str">
            <v/>
          </cell>
        </row>
        <row r="2298">
          <cell r="F2298" t="str">
            <v/>
          </cell>
        </row>
        <row r="2299">
          <cell r="F2299">
            <v>2722068.4042310119</v>
          </cell>
        </row>
        <row r="2300">
          <cell r="F2300" t="str">
            <v/>
          </cell>
        </row>
        <row r="2301">
          <cell r="F2301" t="str">
            <v/>
          </cell>
        </row>
        <row r="2302">
          <cell r="F2302">
            <v>7265406.9491083985</v>
          </cell>
        </row>
        <row r="2303">
          <cell r="F2303" t="str">
            <v/>
          </cell>
        </row>
        <row r="2304">
          <cell r="F2304">
            <v>3876511.8472285843</v>
          </cell>
        </row>
        <row r="2305">
          <cell r="F2305">
            <v>-5.0000000000000001E-3</v>
          </cell>
        </row>
        <row r="2306">
          <cell r="F2306">
            <v>5.0000000000000001E-3</v>
          </cell>
        </row>
        <row r="2307">
          <cell r="F2307" t="str">
            <v/>
          </cell>
        </row>
        <row r="2308">
          <cell r="F2308" t="str">
            <v/>
          </cell>
        </row>
        <row r="2309">
          <cell r="F2309">
            <v>1556875.7725911823</v>
          </cell>
        </row>
        <row r="2310">
          <cell r="F2310" t="str">
            <v/>
          </cell>
        </row>
        <row r="2311">
          <cell r="F2311" t="str">
            <v/>
          </cell>
        </row>
        <row r="2312">
          <cell r="F2312">
            <v>1224418.4992006489</v>
          </cell>
        </row>
        <row r="2313">
          <cell r="F2313" t="str">
            <v/>
          </cell>
        </row>
        <row r="2314">
          <cell r="F2314" t="str">
            <v/>
          </cell>
        </row>
        <row r="2315">
          <cell r="F2315">
            <v>254297.05400101276</v>
          </cell>
        </row>
        <row r="2316">
          <cell r="F2316">
            <v>-5.0000000000000001E-3</v>
          </cell>
        </row>
        <row r="2317">
          <cell r="F2317">
            <v>5.0000000000000001E-3</v>
          </cell>
        </row>
        <row r="2318">
          <cell r="F2318">
            <v>-4.5654599999999999</v>
          </cell>
        </row>
        <row r="2319">
          <cell r="F2319">
            <v>4.5654599999999999</v>
          </cell>
        </row>
        <row r="2320">
          <cell r="F2320">
            <v>-4.0000000000000001E-3</v>
          </cell>
        </row>
        <row r="2321">
          <cell r="F2321">
            <v>4.0000000000000001E-3</v>
          </cell>
        </row>
        <row r="2322">
          <cell r="F2322">
            <v>-2.1561599999999999</v>
          </cell>
        </row>
        <row r="2323">
          <cell r="F2323">
            <v>2.1561599999999999</v>
          </cell>
        </row>
        <row r="2324">
          <cell r="F2324">
            <v>-2E-3</v>
          </cell>
        </row>
        <row r="2325">
          <cell r="F2325">
            <v>2E-3</v>
          </cell>
        </row>
        <row r="2326">
          <cell r="F2326" t="str">
            <v/>
          </cell>
        </row>
        <row r="2327">
          <cell r="F2327" t="str">
            <v/>
          </cell>
        </row>
        <row r="2328">
          <cell r="F2328">
            <v>188</v>
          </cell>
        </row>
        <row r="2329">
          <cell r="F2329">
            <v>-5.0000000000000001E-3</v>
          </cell>
        </row>
        <row r="2330">
          <cell r="F2330">
            <v>5.0000000000000001E-3</v>
          </cell>
        </row>
        <row r="2331">
          <cell r="F2331" t="str">
            <v/>
          </cell>
        </row>
        <row r="2332">
          <cell r="F2332">
            <v>2700321.5279069329</v>
          </cell>
        </row>
        <row r="2333">
          <cell r="F2333">
            <v>-7.4999999999999997E-3</v>
          </cell>
        </row>
        <row r="2334">
          <cell r="F2334" t="str">
            <v/>
          </cell>
        </row>
        <row r="2335">
          <cell r="F2335" t="str">
            <v/>
          </cell>
        </row>
        <row r="2336">
          <cell r="F2336">
            <v>109589.69115989462</v>
          </cell>
        </row>
        <row r="2337">
          <cell r="F2337">
            <v>-5.0000000000000001E-3</v>
          </cell>
        </row>
        <row r="2338">
          <cell r="F2338">
            <v>5.0000000000000001E-3</v>
          </cell>
        </row>
        <row r="2339">
          <cell r="F2339" t="str">
            <v/>
          </cell>
        </row>
        <row r="2340">
          <cell r="F2340" t="str">
            <v/>
          </cell>
        </row>
        <row r="2341">
          <cell r="F2341">
            <v>-5.0000000000000001E-3</v>
          </cell>
        </row>
        <row r="2342">
          <cell r="F2342">
            <v>5.0000000000000001E-3</v>
          </cell>
        </row>
        <row r="2343">
          <cell r="F2343" t="str">
            <v/>
          </cell>
        </row>
        <row r="2344">
          <cell r="F2344" t="str">
            <v/>
          </cell>
        </row>
        <row r="2345">
          <cell r="F2345">
            <v>515961.14246061619</v>
          </cell>
        </row>
        <row r="2346">
          <cell r="F2346">
            <v>-5.0000000000000001E-3</v>
          </cell>
        </row>
        <row r="2347">
          <cell r="F2347">
            <v>5.0000000000000001E-3</v>
          </cell>
        </row>
        <row r="2348">
          <cell r="F2348" t="str">
            <v/>
          </cell>
        </row>
        <row r="2349">
          <cell r="F2349" t="str">
            <v/>
          </cell>
        </row>
        <row r="2350">
          <cell r="F2350">
            <v>35012181.182775654</v>
          </cell>
        </row>
        <row r="2351">
          <cell r="F2351">
            <v>-6.0000000000000001E-3</v>
          </cell>
        </row>
        <row r="2352">
          <cell r="F2352" t="str">
            <v/>
          </cell>
        </row>
        <row r="2353">
          <cell r="F2353" t="str">
            <v/>
          </cell>
        </row>
        <row r="2354">
          <cell r="F2354">
            <v>5779399.5847343542</v>
          </cell>
        </row>
        <row r="2355">
          <cell r="F2355">
            <v>-5.0000000000000001E-3</v>
          </cell>
        </row>
        <row r="2356">
          <cell r="F2356" t="str">
            <v/>
          </cell>
        </row>
        <row r="2357">
          <cell r="F2357">
            <v>1515125.5782979252</v>
          </cell>
        </row>
        <row r="2358">
          <cell r="F2358">
            <v>-5.0000000000000001E-3</v>
          </cell>
        </row>
        <row r="2359">
          <cell r="F2359">
            <v>5.0000000000000001E-3</v>
          </cell>
        </row>
        <row r="2360">
          <cell r="F2360" t="str">
            <v/>
          </cell>
        </row>
        <row r="2361">
          <cell r="F2361" t="str">
            <v/>
          </cell>
        </row>
        <row r="2362">
          <cell r="F2362">
            <v>688160.37064622296</v>
          </cell>
        </row>
        <row r="2363">
          <cell r="F2363">
            <v>0.01</v>
          </cell>
        </row>
        <row r="2364">
          <cell r="F2364" t="str">
            <v/>
          </cell>
        </row>
        <row r="2365">
          <cell r="F2365" t="str">
            <v/>
          </cell>
        </row>
        <row r="2366">
          <cell r="F2366" t="str">
            <v/>
          </cell>
        </row>
        <row r="2367">
          <cell r="F2367" t="str">
            <v/>
          </cell>
        </row>
        <row r="2368">
          <cell r="F2368" t="str">
            <v/>
          </cell>
        </row>
        <row r="2369">
          <cell r="F2369" t="str">
            <v/>
          </cell>
        </row>
        <row r="2370">
          <cell r="F2370" t="str">
            <v/>
          </cell>
        </row>
        <row r="2371">
          <cell r="F2371" t="str">
            <v/>
          </cell>
        </row>
        <row r="2372">
          <cell r="F2372" t="str">
            <v/>
          </cell>
        </row>
        <row r="2373">
          <cell r="F2373" t="str">
            <v/>
          </cell>
        </row>
        <row r="2374">
          <cell r="F2374">
            <v>1785911.2874580212</v>
          </cell>
        </row>
        <row r="2375">
          <cell r="F2375">
            <v>-5.0000000000000001E-3</v>
          </cell>
        </row>
        <row r="2376">
          <cell r="F2376">
            <v>0.01</v>
          </cell>
        </row>
        <row r="2377">
          <cell r="F2377" t="str">
            <v/>
          </cell>
        </row>
        <row r="2378">
          <cell r="F2378" t="str">
            <v/>
          </cell>
        </row>
        <row r="2379">
          <cell r="F2379" t="str">
            <v/>
          </cell>
        </row>
        <row r="2380">
          <cell r="F2380" t="str">
            <v/>
          </cell>
        </row>
        <row r="2381">
          <cell r="F2381" t="str">
            <v/>
          </cell>
        </row>
        <row r="2382">
          <cell r="F2382" t="str">
            <v/>
          </cell>
        </row>
        <row r="2383">
          <cell r="F2383" t="str">
            <v/>
          </cell>
        </row>
        <row r="2384">
          <cell r="F2384" t="str">
            <v/>
          </cell>
        </row>
        <row r="2385">
          <cell r="F2385" t="str">
            <v/>
          </cell>
        </row>
        <row r="2386">
          <cell r="F2386" t="str">
            <v/>
          </cell>
        </row>
        <row r="2387">
          <cell r="F2387" t="str">
            <v/>
          </cell>
        </row>
        <row r="2388">
          <cell r="F2388">
            <v>178976.80764958228</v>
          </cell>
        </row>
        <row r="2389">
          <cell r="F2389">
            <v>-5.0000000000000001E-3</v>
          </cell>
        </row>
        <row r="2390">
          <cell r="F2390">
            <v>5.0000000000000001E-3</v>
          </cell>
        </row>
        <row r="2391">
          <cell r="F2391" t="str">
            <v/>
          </cell>
        </row>
        <row r="2392">
          <cell r="F2392" t="str">
            <v/>
          </cell>
        </row>
        <row r="2393">
          <cell r="F2393" t="str">
            <v/>
          </cell>
        </row>
        <row r="2394">
          <cell r="F2394" t="str">
            <v/>
          </cell>
        </row>
        <row r="2395">
          <cell r="F2395" t="str">
            <v/>
          </cell>
        </row>
        <row r="2396">
          <cell r="F2396" t="str">
            <v/>
          </cell>
        </row>
        <row r="2397">
          <cell r="F2397" t="str">
            <v/>
          </cell>
        </row>
        <row r="2398">
          <cell r="F2398" t="str">
            <v/>
          </cell>
        </row>
        <row r="2399">
          <cell r="F2399" t="str">
            <v/>
          </cell>
        </row>
        <row r="2400">
          <cell r="F2400" t="str">
            <v/>
          </cell>
        </row>
        <row r="2401">
          <cell r="F2401" t="str">
            <v/>
          </cell>
        </row>
        <row r="2402">
          <cell r="F2402" t="str">
            <v/>
          </cell>
        </row>
        <row r="2403">
          <cell r="F2403" t="str">
            <v/>
          </cell>
        </row>
        <row r="2404">
          <cell r="F2404" t="str">
            <v/>
          </cell>
        </row>
        <row r="2405">
          <cell r="F2405" t="str">
            <v/>
          </cell>
        </row>
        <row r="2406">
          <cell r="F2406" t="str">
            <v/>
          </cell>
        </row>
        <row r="2407">
          <cell r="F2407" t="str">
            <v/>
          </cell>
        </row>
        <row r="2408">
          <cell r="F2408" t="str">
            <v/>
          </cell>
        </row>
        <row r="2409">
          <cell r="F2409" t="str">
            <v/>
          </cell>
        </row>
        <row r="2410">
          <cell r="F2410" t="str">
            <v/>
          </cell>
        </row>
        <row r="2411">
          <cell r="F2411" t="str">
            <v/>
          </cell>
        </row>
        <row r="2412">
          <cell r="F2412" t="str">
            <v/>
          </cell>
        </row>
        <row r="2413">
          <cell r="F2413" t="str">
            <v/>
          </cell>
        </row>
        <row r="2414">
          <cell r="F2414" t="str">
            <v/>
          </cell>
        </row>
        <row r="2415">
          <cell r="F2415" t="str">
            <v/>
          </cell>
        </row>
        <row r="2416">
          <cell r="F2416" t="str">
            <v/>
          </cell>
        </row>
        <row r="2417">
          <cell r="F2417" t="str">
            <v/>
          </cell>
        </row>
        <row r="2418">
          <cell r="F2418" t="str">
            <v/>
          </cell>
        </row>
        <row r="2419">
          <cell r="F2419" t="str">
            <v/>
          </cell>
        </row>
        <row r="2420">
          <cell r="F2420" t="str">
            <v/>
          </cell>
        </row>
        <row r="2421">
          <cell r="F2421" t="str">
            <v/>
          </cell>
        </row>
        <row r="2422">
          <cell r="F2422" t="str">
            <v/>
          </cell>
        </row>
        <row r="2423">
          <cell r="F2423" t="str">
            <v/>
          </cell>
        </row>
        <row r="2424">
          <cell r="F2424">
            <v>0.12355000000000001</v>
          </cell>
        </row>
        <row r="2425">
          <cell r="F2425">
            <v>5.0000000000000001E-3</v>
          </cell>
        </row>
        <row r="2426">
          <cell r="F2426" t="str">
            <v/>
          </cell>
        </row>
        <row r="2427">
          <cell r="F2427" t="str">
            <v/>
          </cell>
        </row>
        <row r="2428">
          <cell r="F2428" t="str">
            <v/>
          </cell>
        </row>
        <row r="2429">
          <cell r="F2429" t="str">
            <v/>
          </cell>
        </row>
        <row r="2430">
          <cell r="F2430" t="str">
            <v/>
          </cell>
        </row>
        <row r="2431">
          <cell r="F2431" t="str">
            <v/>
          </cell>
        </row>
        <row r="2432">
          <cell r="F2432" t="str">
            <v/>
          </cell>
        </row>
        <row r="2433">
          <cell r="F2433" t="str">
            <v/>
          </cell>
        </row>
        <row r="2434">
          <cell r="F2434" t="str">
            <v/>
          </cell>
        </row>
        <row r="2435">
          <cell r="F2435" t="str">
            <v/>
          </cell>
        </row>
        <row r="2436">
          <cell r="F2436" t="str">
            <v/>
          </cell>
        </row>
        <row r="2437">
          <cell r="F2437" t="str">
            <v/>
          </cell>
        </row>
        <row r="2438">
          <cell r="F2438" t="str">
            <v/>
          </cell>
        </row>
        <row r="2439">
          <cell r="F2439" t="str">
            <v/>
          </cell>
        </row>
        <row r="2440">
          <cell r="F2440" t="str">
            <v/>
          </cell>
        </row>
        <row r="2441">
          <cell r="F2441" t="str">
            <v/>
          </cell>
        </row>
        <row r="2442">
          <cell r="F2442" t="str">
            <v/>
          </cell>
        </row>
        <row r="2443">
          <cell r="F2443" t="str">
            <v/>
          </cell>
        </row>
        <row r="2444">
          <cell r="F2444" t="str">
            <v/>
          </cell>
        </row>
        <row r="2445">
          <cell r="F2445" t="str">
            <v/>
          </cell>
        </row>
        <row r="2446">
          <cell r="F2446" t="str">
            <v/>
          </cell>
        </row>
        <row r="2447">
          <cell r="F2447" t="str">
            <v/>
          </cell>
        </row>
        <row r="2448">
          <cell r="F2448" t="str">
            <v/>
          </cell>
        </row>
        <row r="2449">
          <cell r="F2449" t="str">
            <v/>
          </cell>
        </row>
        <row r="2450">
          <cell r="F2450" t="str">
            <v/>
          </cell>
        </row>
        <row r="2451">
          <cell r="F2451" t="str">
            <v/>
          </cell>
        </row>
        <row r="2452">
          <cell r="F2452" t="str">
            <v/>
          </cell>
        </row>
        <row r="2453">
          <cell r="F2453" t="str">
            <v/>
          </cell>
        </row>
        <row r="2454">
          <cell r="F2454" t="str">
            <v/>
          </cell>
        </row>
        <row r="2455">
          <cell r="F2455" t="str">
            <v/>
          </cell>
        </row>
        <row r="2456">
          <cell r="F2456" t="str">
            <v/>
          </cell>
        </row>
        <row r="2457">
          <cell r="F2457" t="str">
            <v/>
          </cell>
        </row>
        <row r="2458">
          <cell r="F2458" t="str">
            <v/>
          </cell>
        </row>
        <row r="2459">
          <cell r="F2459" t="str">
            <v/>
          </cell>
        </row>
        <row r="2460">
          <cell r="F2460" t="str">
            <v/>
          </cell>
        </row>
        <row r="2461">
          <cell r="F2461" t="str">
            <v/>
          </cell>
        </row>
        <row r="2462">
          <cell r="F2462" t="str">
            <v/>
          </cell>
        </row>
        <row r="2463">
          <cell r="F2463" t="str">
            <v/>
          </cell>
        </row>
        <row r="2464">
          <cell r="F2464" t="str">
            <v/>
          </cell>
        </row>
        <row r="2465">
          <cell r="F2465" t="str">
            <v/>
          </cell>
        </row>
        <row r="2466">
          <cell r="F2466" t="str">
            <v/>
          </cell>
        </row>
        <row r="2467">
          <cell r="F2467" t="str">
            <v/>
          </cell>
        </row>
        <row r="2468">
          <cell r="F2468">
            <v>188</v>
          </cell>
        </row>
        <row r="2469">
          <cell r="F2469">
            <v>-5.0000000000000001E-3</v>
          </cell>
        </row>
        <row r="2470">
          <cell r="F2470">
            <v>5.0000000000000001E-3</v>
          </cell>
        </row>
        <row r="2471">
          <cell r="F2471" t="str">
            <v/>
          </cell>
        </row>
        <row r="2472">
          <cell r="F2472" t="str">
            <v/>
          </cell>
        </row>
        <row r="2473">
          <cell r="F2473" t="str">
            <v/>
          </cell>
        </row>
        <row r="2474">
          <cell r="F2474">
            <v>4387144.3109894153</v>
          </cell>
        </row>
        <row r="2475">
          <cell r="F2475">
            <v>-5.0000000000000001E-3</v>
          </cell>
        </row>
        <row r="2476">
          <cell r="F2476">
            <v>5.0000000000000001E-3</v>
          </cell>
        </row>
        <row r="2477">
          <cell r="F2477">
            <v>5.0000000000000001E-3</v>
          </cell>
        </row>
        <row r="2478">
          <cell r="F2478" t="str">
            <v/>
          </cell>
        </row>
        <row r="2479">
          <cell r="F2479" t="str">
            <v/>
          </cell>
        </row>
        <row r="2480">
          <cell r="F2480" t="str">
            <v/>
          </cell>
        </row>
        <row r="2481">
          <cell r="F2481" t="str">
            <v/>
          </cell>
        </row>
        <row r="2482">
          <cell r="F2482" t="str">
            <v/>
          </cell>
        </row>
        <row r="2483">
          <cell r="F2483" t="str">
            <v/>
          </cell>
        </row>
        <row r="2484">
          <cell r="F2484" t="str">
            <v/>
          </cell>
        </row>
        <row r="2485">
          <cell r="F2485" t="str">
            <v/>
          </cell>
        </row>
        <row r="2486">
          <cell r="F2486" t="str">
            <v/>
          </cell>
        </row>
        <row r="2487">
          <cell r="F2487" t="str">
            <v/>
          </cell>
        </row>
        <row r="2488">
          <cell r="F2488" t="str">
            <v/>
          </cell>
        </row>
        <row r="2489">
          <cell r="F2489" t="str">
            <v/>
          </cell>
        </row>
        <row r="2490">
          <cell r="F2490" t="str">
            <v/>
          </cell>
        </row>
        <row r="2491">
          <cell r="F2491">
            <v>145.19999999999999</v>
          </cell>
        </row>
        <row r="2492">
          <cell r="F2492">
            <v>672.9</v>
          </cell>
        </row>
        <row r="2493">
          <cell r="F2493" t="str">
            <v/>
          </cell>
        </row>
        <row r="2494">
          <cell r="F2494" t="str">
            <v/>
          </cell>
        </row>
        <row r="2495">
          <cell r="F2495" t="str">
            <v/>
          </cell>
        </row>
        <row r="2496">
          <cell r="F2496" t="str">
            <v/>
          </cell>
        </row>
        <row r="2497">
          <cell r="F2497" t="str">
            <v/>
          </cell>
        </row>
        <row r="2498">
          <cell r="F2498" t="str">
            <v/>
          </cell>
        </row>
        <row r="2499">
          <cell r="F2499" t="str">
            <v/>
          </cell>
        </row>
        <row r="2500">
          <cell r="F2500" t="str">
            <v/>
          </cell>
        </row>
        <row r="2501">
          <cell r="F2501" t="str">
            <v/>
          </cell>
        </row>
        <row r="2502">
          <cell r="F2502" t="str">
            <v/>
          </cell>
        </row>
        <row r="2503">
          <cell r="F2503" t="str">
            <v/>
          </cell>
        </row>
        <row r="2504">
          <cell r="F2504" t="str">
            <v/>
          </cell>
        </row>
        <row r="2505">
          <cell r="F2505" t="str">
            <v/>
          </cell>
        </row>
        <row r="2506">
          <cell r="F2506" t="str">
            <v/>
          </cell>
        </row>
        <row r="2507">
          <cell r="F2507" t="str">
            <v/>
          </cell>
        </row>
        <row r="2508">
          <cell r="F2508" t="str">
            <v/>
          </cell>
        </row>
        <row r="2509">
          <cell r="F2509" t="str">
            <v/>
          </cell>
        </row>
        <row r="2510">
          <cell r="F2510" t="str">
            <v/>
          </cell>
        </row>
        <row r="2511">
          <cell r="F2511">
            <v>0</v>
          </cell>
        </row>
        <row r="2512">
          <cell r="F2512">
            <v>0</v>
          </cell>
        </row>
        <row r="2513">
          <cell r="F2513">
            <v>0</v>
          </cell>
        </row>
        <row r="2514">
          <cell r="F2514">
            <v>0</v>
          </cell>
        </row>
        <row r="2515">
          <cell r="F2515">
            <v>0</v>
          </cell>
        </row>
        <row r="2516">
          <cell r="F2516">
            <v>0</v>
          </cell>
        </row>
        <row r="2517">
          <cell r="F2517">
            <v>0</v>
          </cell>
        </row>
        <row r="2518">
          <cell r="F2518">
            <v>0.15</v>
          </cell>
        </row>
        <row r="2519">
          <cell r="F2519">
            <v>0</v>
          </cell>
        </row>
        <row r="2520">
          <cell r="F2520">
            <v>0</v>
          </cell>
        </row>
        <row r="2521">
          <cell r="F2521">
            <v>0</v>
          </cell>
        </row>
        <row r="2522">
          <cell r="F2522">
            <v>0</v>
          </cell>
        </row>
        <row r="2523">
          <cell r="F2523">
            <v>0</v>
          </cell>
        </row>
        <row r="2524">
          <cell r="F2524">
            <v>0</v>
          </cell>
        </row>
        <row r="2525">
          <cell r="F2525">
            <v>0</v>
          </cell>
        </row>
        <row r="2526">
          <cell r="F2526">
            <v>0</v>
          </cell>
        </row>
        <row r="2527">
          <cell r="F2527">
            <v>0</v>
          </cell>
        </row>
        <row r="2528">
          <cell r="F2528">
            <v>0</v>
          </cell>
        </row>
        <row r="2529">
          <cell r="F2529">
            <v>0</v>
          </cell>
        </row>
        <row r="2530">
          <cell r="F2530">
            <v>0</v>
          </cell>
        </row>
        <row r="2531">
          <cell r="F2531">
            <v>1</v>
          </cell>
        </row>
        <row r="2532">
          <cell r="F2532">
            <v>1</v>
          </cell>
        </row>
        <row r="2533">
          <cell r="F2533">
            <v>1</v>
          </cell>
        </row>
        <row r="2534">
          <cell r="F2534">
            <v>0</v>
          </cell>
        </row>
        <row r="2535">
          <cell r="F2535">
            <v>0</v>
          </cell>
        </row>
        <row r="2536">
          <cell r="F2536">
            <v>0.33333333333333326</v>
          </cell>
        </row>
        <row r="2537">
          <cell r="F2537">
            <v>0.85</v>
          </cell>
        </row>
        <row r="2538">
          <cell r="F2538">
            <v>0</v>
          </cell>
        </row>
        <row r="2539">
          <cell r="F2539">
            <v>1</v>
          </cell>
        </row>
        <row r="2540">
          <cell r="F2540">
            <v>0.5</v>
          </cell>
        </row>
        <row r="2541">
          <cell r="F2541">
            <v>0.5</v>
          </cell>
        </row>
        <row r="2542">
          <cell r="F2542">
            <v>0</v>
          </cell>
        </row>
        <row r="2543">
          <cell r="F2543">
            <v>0.05</v>
          </cell>
        </row>
        <row r="2544">
          <cell r="F2544">
            <v>0.05</v>
          </cell>
        </row>
        <row r="2545">
          <cell r="F2545">
            <v>0</v>
          </cell>
        </row>
        <row r="2546">
          <cell r="F2546">
            <v>0</v>
          </cell>
        </row>
        <row r="2547">
          <cell r="F2547">
            <v>0</v>
          </cell>
        </row>
        <row r="2548">
          <cell r="F2548">
            <v>1</v>
          </cell>
        </row>
        <row r="2549">
          <cell r="F2549">
            <v>1</v>
          </cell>
        </row>
        <row r="2550">
          <cell r="F2550">
            <v>0</v>
          </cell>
        </row>
        <row r="2551">
          <cell r="F2551">
            <v>0</v>
          </cell>
        </row>
        <row r="2552">
          <cell r="F2552">
            <v>0</v>
          </cell>
        </row>
        <row r="2553">
          <cell r="F2553">
            <v>0</v>
          </cell>
        </row>
        <row r="2554">
          <cell r="F2554">
            <v>0</v>
          </cell>
        </row>
        <row r="2555">
          <cell r="F2555">
            <v>0</v>
          </cell>
        </row>
        <row r="2556">
          <cell r="F2556">
            <v>0.33333333333333326</v>
          </cell>
        </row>
        <row r="2557">
          <cell r="F2557">
            <v>0.15</v>
          </cell>
        </row>
        <row r="2558">
          <cell r="F2558">
            <v>0</v>
          </cell>
        </row>
        <row r="2559">
          <cell r="F2559">
            <v>0</v>
          </cell>
        </row>
        <row r="2560">
          <cell r="F2560">
            <v>0.5</v>
          </cell>
        </row>
        <row r="2561">
          <cell r="F2561">
            <v>0.5</v>
          </cell>
        </row>
        <row r="2562">
          <cell r="F2562">
            <v>0</v>
          </cell>
        </row>
        <row r="2563">
          <cell r="F2563">
            <v>0</v>
          </cell>
        </row>
        <row r="2564">
          <cell r="F2564">
            <v>0</v>
          </cell>
        </row>
        <row r="2565">
          <cell r="F2565">
            <v>0</v>
          </cell>
        </row>
        <row r="2566">
          <cell r="F2566">
            <v>0</v>
          </cell>
        </row>
        <row r="2567">
          <cell r="F2567">
            <v>0</v>
          </cell>
        </row>
        <row r="2568">
          <cell r="F2568">
            <v>0</v>
          </cell>
        </row>
        <row r="2569">
          <cell r="F2569">
            <v>0</v>
          </cell>
        </row>
        <row r="2570">
          <cell r="F2570">
            <v>0</v>
          </cell>
        </row>
        <row r="2571">
          <cell r="F2571">
            <v>0</v>
          </cell>
        </row>
        <row r="2572">
          <cell r="F2572">
            <v>0</v>
          </cell>
        </row>
        <row r="2573">
          <cell r="F2573">
            <v>0</v>
          </cell>
        </row>
        <row r="2574">
          <cell r="F2574">
            <v>1</v>
          </cell>
        </row>
        <row r="2575">
          <cell r="F2575">
            <v>1</v>
          </cell>
        </row>
        <row r="2576">
          <cell r="F2576">
            <v>0.33333333333333326</v>
          </cell>
        </row>
        <row r="2577">
          <cell r="F2577">
            <v>0</v>
          </cell>
        </row>
        <row r="2578">
          <cell r="F2578">
            <v>0.85</v>
          </cell>
        </row>
        <row r="2579">
          <cell r="F2579">
            <v>0</v>
          </cell>
        </row>
        <row r="2580">
          <cell r="F2580">
            <v>0</v>
          </cell>
        </row>
        <row r="2581">
          <cell r="F2581">
            <v>0</v>
          </cell>
        </row>
        <row r="2582">
          <cell r="F2582">
            <v>1</v>
          </cell>
        </row>
        <row r="2583">
          <cell r="F2583">
            <v>0.95</v>
          </cell>
        </row>
        <row r="2584">
          <cell r="F2584">
            <v>0.95</v>
          </cell>
        </row>
        <row r="2585">
          <cell r="F2585">
            <v>1</v>
          </cell>
        </row>
        <row r="2586">
          <cell r="F2586">
            <v>1</v>
          </cell>
        </row>
        <row r="2587">
          <cell r="F2587">
            <v>1</v>
          </cell>
        </row>
        <row r="2588">
          <cell r="F2588">
            <v>0</v>
          </cell>
        </row>
        <row r="2589">
          <cell r="F2589">
            <v>0</v>
          </cell>
        </row>
        <row r="2590">
          <cell r="F2590">
            <v>1</v>
          </cell>
        </row>
        <row r="2591">
          <cell r="F2591" t="str">
            <v/>
          </cell>
        </row>
        <row r="2592">
          <cell r="F2592">
            <v>0</v>
          </cell>
        </row>
        <row r="2593">
          <cell r="F2593">
            <v>0</v>
          </cell>
        </row>
        <row r="2594">
          <cell r="F2594">
            <v>0</v>
          </cell>
        </row>
        <row r="2595">
          <cell r="F2595">
            <v>0</v>
          </cell>
        </row>
        <row r="2596">
          <cell r="F2596">
            <v>1</v>
          </cell>
        </row>
        <row r="2597">
          <cell r="F2597">
            <v>0</v>
          </cell>
        </row>
        <row r="2598">
          <cell r="F2598">
            <v>0</v>
          </cell>
        </row>
        <row r="2599">
          <cell r="F2599">
            <v>0</v>
          </cell>
        </row>
        <row r="2600">
          <cell r="F2600">
            <v>0</v>
          </cell>
        </row>
        <row r="2601">
          <cell r="F2601">
            <v>0</v>
          </cell>
        </row>
        <row r="2602">
          <cell r="F2602">
            <v>0</v>
          </cell>
        </row>
        <row r="2603">
          <cell r="F2603">
            <v>0</v>
          </cell>
        </row>
        <row r="2604">
          <cell r="F2604">
            <v>0</v>
          </cell>
        </row>
        <row r="2605">
          <cell r="F2605">
            <v>0</v>
          </cell>
        </row>
        <row r="2606">
          <cell r="F2606">
            <v>0</v>
          </cell>
        </row>
        <row r="2607">
          <cell r="F2607">
            <v>0</v>
          </cell>
        </row>
        <row r="2608">
          <cell r="F2608">
            <v>0</v>
          </cell>
        </row>
        <row r="2609">
          <cell r="F2609">
            <v>0</v>
          </cell>
        </row>
        <row r="2610">
          <cell r="F2610">
            <v>0</v>
          </cell>
        </row>
        <row r="2611">
          <cell r="F2611">
            <v>0</v>
          </cell>
        </row>
        <row r="2612">
          <cell r="F2612">
            <v>0</v>
          </cell>
        </row>
        <row r="2613">
          <cell r="F2613">
            <v>0</v>
          </cell>
        </row>
        <row r="2614">
          <cell r="F2614">
            <v>0</v>
          </cell>
        </row>
        <row r="2615">
          <cell r="F2615">
            <v>0</v>
          </cell>
        </row>
        <row r="2616">
          <cell r="F2616">
            <v>0</v>
          </cell>
        </row>
        <row r="2617">
          <cell r="F2617">
            <v>0</v>
          </cell>
        </row>
        <row r="2618">
          <cell r="F2618">
            <v>0</v>
          </cell>
        </row>
        <row r="2619">
          <cell r="F2619">
            <v>0</v>
          </cell>
        </row>
        <row r="2620">
          <cell r="F2620" t="str">
            <v/>
          </cell>
        </row>
        <row r="2621">
          <cell r="F2621" t="str">
            <v/>
          </cell>
        </row>
        <row r="2622">
          <cell r="F2622">
            <v>1168656.8050296581</v>
          </cell>
        </row>
        <row r="2623">
          <cell r="F2623">
            <v>-0.01</v>
          </cell>
        </row>
        <row r="2624">
          <cell r="F2624" t="str">
            <v/>
          </cell>
        </row>
        <row r="2625">
          <cell r="F2625" t="str">
            <v/>
          </cell>
        </row>
        <row r="2626">
          <cell r="F2626">
            <v>1974321.9716309973</v>
          </cell>
        </row>
        <row r="2627">
          <cell r="F2627" t="str">
            <v/>
          </cell>
        </row>
        <row r="2628">
          <cell r="F2628" t="str">
            <v/>
          </cell>
        </row>
        <row r="2629">
          <cell r="F2629">
            <v>5269615.0288396282</v>
          </cell>
        </row>
        <row r="2630">
          <cell r="F2630" t="str">
            <v/>
          </cell>
        </row>
        <row r="2631">
          <cell r="F2631">
            <v>8318061.6284929002</v>
          </cell>
        </row>
        <row r="2632">
          <cell r="F2632">
            <v>-5.0000000000000001E-3</v>
          </cell>
        </row>
        <row r="2633">
          <cell r="F2633">
            <v>5.0000000000000001E-3</v>
          </cell>
        </row>
        <row r="2634">
          <cell r="F2634" t="str">
            <v/>
          </cell>
        </row>
        <row r="2635">
          <cell r="F2635" t="str">
            <v/>
          </cell>
        </row>
        <row r="2636">
          <cell r="F2636">
            <v>1556875.7725911823</v>
          </cell>
        </row>
        <row r="2637">
          <cell r="F2637" t="str">
            <v/>
          </cell>
        </row>
        <row r="2638">
          <cell r="F2638" t="str">
            <v/>
          </cell>
        </row>
        <row r="2639">
          <cell r="F2639">
            <v>1248843.1526972794</v>
          </cell>
        </row>
        <row r="2640">
          <cell r="F2640" t="str">
            <v/>
          </cell>
        </row>
        <row r="2641">
          <cell r="F2641" t="str">
            <v/>
          </cell>
        </row>
        <row r="2642">
          <cell r="F2642">
            <v>341517.45404466812</v>
          </cell>
        </row>
        <row r="2643">
          <cell r="F2643">
            <v>-5.0000000000000001E-3</v>
          </cell>
        </row>
        <row r="2644">
          <cell r="F2644">
            <v>5.0000000000000001E-3</v>
          </cell>
        </row>
        <row r="2645">
          <cell r="F2645">
            <v>-3.5272000000000001</v>
          </cell>
        </row>
        <row r="2646">
          <cell r="F2646">
            <v>3.5272000000000001</v>
          </cell>
        </row>
        <row r="2647">
          <cell r="F2647">
            <v>-4.0000000000000001E-3</v>
          </cell>
        </row>
        <row r="2648">
          <cell r="F2648">
            <v>4.0000000000000001E-3</v>
          </cell>
        </row>
        <row r="2649">
          <cell r="F2649">
            <v>-1.6658200000000001</v>
          </cell>
        </row>
        <row r="2650">
          <cell r="F2650">
            <v>1.6658200000000001</v>
          </cell>
        </row>
        <row r="2651">
          <cell r="F2651">
            <v>-2E-3</v>
          </cell>
        </row>
        <row r="2652">
          <cell r="F2652">
            <v>2E-3</v>
          </cell>
        </row>
        <row r="2653">
          <cell r="F2653" t="str">
            <v/>
          </cell>
        </row>
        <row r="2654">
          <cell r="F2654" t="str">
            <v/>
          </cell>
        </row>
        <row r="2655">
          <cell r="F2655">
            <v>188</v>
          </cell>
        </row>
        <row r="2656">
          <cell r="F2656">
            <v>-5.0000000000000001E-3</v>
          </cell>
        </row>
        <row r="2657">
          <cell r="F2657">
            <v>5.0000000000000001E-3</v>
          </cell>
        </row>
        <row r="2658">
          <cell r="F2658" t="str">
            <v/>
          </cell>
        </row>
        <row r="2659">
          <cell r="F2659">
            <v>1916316.4493190891</v>
          </cell>
        </row>
        <row r="2660">
          <cell r="F2660">
            <v>-7.4999999999999997E-3</v>
          </cell>
        </row>
        <row r="2661">
          <cell r="F2661" t="str">
            <v/>
          </cell>
        </row>
        <row r="2662">
          <cell r="F2662" t="str">
            <v/>
          </cell>
        </row>
        <row r="2663">
          <cell r="F2663">
            <v>1242016.499812139</v>
          </cell>
        </row>
        <row r="2664">
          <cell r="F2664">
            <v>-5.0000000000000001E-3</v>
          </cell>
        </row>
        <row r="2665">
          <cell r="F2665">
            <v>5.0000000000000001E-3</v>
          </cell>
        </row>
        <row r="2666">
          <cell r="F2666" t="str">
            <v/>
          </cell>
        </row>
        <row r="2667">
          <cell r="F2667" t="str">
            <v/>
          </cell>
        </row>
        <row r="2668">
          <cell r="F2668">
            <v>-5.0000000000000001E-3</v>
          </cell>
        </row>
        <row r="2669">
          <cell r="F2669">
            <v>5.0000000000000001E-3</v>
          </cell>
        </row>
        <row r="2670">
          <cell r="F2670" t="str">
            <v/>
          </cell>
        </row>
        <row r="2671">
          <cell r="F2671" t="str">
            <v/>
          </cell>
        </row>
        <row r="2672">
          <cell r="F2672">
            <v>1919102.9952248</v>
          </cell>
        </row>
        <row r="2673">
          <cell r="F2673">
            <v>-5.0000000000000001E-3</v>
          </cell>
        </row>
        <row r="2674">
          <cell r="F2674">
            <v>5.0000000000000001E-3</v>
          </cell>
        </row>
        <row r="2675">
          <cell r="F2675" t="str">
            <v/>
          </cell>
        </row>
        <row r="2676">
          <cell r="F2676" t="str">
            <v/>
          </cell>
        </row>
        <row r="2677">
          <cell r="F2677">
            <v>21004276.626886539</v>
          </cell>
        </row>
        <row r="2678">
          <cell r="F2678">
            <v>-6.0000000000000001E-3</v>
          </cell>
        </row>
        <row r="2679">
          <cell r="F2679" t="str">
            <v/>
          </cell>
        </row>
        <row r="2680">
          <cell r="F2680" t="str">
            <v/>
          </cell>
        </row>
        <row r="2681">
          <cell r="F2681">
            <v>5764707.5250052894</v>
          </cell>
        </row>
        <row r="2682">
          <cell r="F2682">
            <v>-6.0000000000000001E-3</v>
          </cell>
        </row>
        <row r="2683">
          <cell r="F2683" t="str">
            <v/>
          </cell>
        </row>
        <row r="2684">
          <cell r="F2684">
            <v>1075227.5380802278</v>
          </cell>
        </row>
        <row r="2685">
          <cell r="F2685">
            <v>-5.0000000000000001E-3</v>
          </cell>
        </row>
        <row r="2686">
          <cell r="F2686">
            <v>5.0000000000000001E-3</v>
          </cell>
        </row>
        <row r="2687">
          <cell r="F2687" t="str">
            <v/>
          </cell>
        </row>
        <row r="2688">
          <cell r="F2688" t="str">
            <v/>
          </cell>
        </row>
        <row r="2689">
          <cell r="F2689">
            <v>681301.14176077</v>
          </cell>
        </row>
        <row r="2690">
          <cell r="F2690">
            <v>0.01</v>
          </cell>
        </row>
        <row r="2691">
          <cell r="F2691" t="str">
            <v/>
          </cell>
        </row>
        <row r="2692">
          <cell r="F2692" t="str">
            <v/>
          </cell>
        </row>
        <row r="2693">
          <cell r="F2693" t="str">
            <v/>
          </cell>
        </row>
        <row r="2694">
          <cell r="F2694" t="str">
            <v/>
          </cell>
        </row>
        <row r="2695">
          <cell r="F2695" t="str">
            <v/>
          </cell>
        </row>
        <row r="2696">
          <cell r="F2696" t="str">
            <v/>
          </cell>
        </row>
        <row r="2697">
          <cell r="F2697" t="str">
            <v/>
          </cell>
        </row>
        <row r="2698">
          <cell r="F2698" t="str">
            <v/>
          </cell>
        </row>
        <row r="2699">
          <cell r="F2699" t="str">
            <v/>
          </cell>
        </row>
        <row r="2700">
          <cell r="F2700" t="str">
            <v/>
          </cell>
        </row>
        <row r="2701">
          <cell r="F2701">
            <v>1232748.3930764075</v>
          </cell>
        </row>
        <row r="2702">
          <cell r="F2702">
            <v>-5.0000000000000001E-3</v>
          </cell>
        </row>
        <row r="2703">
          <cell r="F2703">
            <v>0.01</v>
          </cell>
        </row>
        <row r="2704">
          <cell r="F2704" t="str">
            <v/>
          </cell>
        </row>
        <row r="2705">
          <cell r="F2705" t="str">
            <v/>
          </cell>
        </row>
        <row r="2706">
          <cell r="F2706" t="str">
            <v/>
          </cell>
        </row>
        <row r="2707">
          <cell r="F2707" t="str">
            <v/>
          </cell>
        </row>
        <row r="2708">
          <cell r="F2708" t="str">
            <v/>
          </cell>
        </row>
        <row r="2709">
          <cell r="F2709" t="str">
            <v/>
          </cell>
        </row>
        <row r="2710">
          <cell r="F2710" t="str">
            <v/>
          </cell>
        </row>
        <row r="2711">
          <cell r="F2711" t="str">
            <v/>
          </cell>
        </row>
        <row r="2712">
          <cell r="F2712" t="str">
            <v/>
          </cell>
        </row>
        <row r="2713">
          <cell r="F2713" t="str">
            <v/>
          </cell>
        </row>
        <row r="2714">
          <cell r="F2714" t="str">
            <v/>
          </cell>
        </row>
        <row r="2715">
          <cell r="F2715">
            <v>178976.80764958228</v>
          </cell>
        </row>
        <row r="2716">
          <cell r="F2716">
            <v>-5.0000000000000001E-3</v>
          </cell>
        </row>
        <row r="2717">
          <cell r="F2717">
            <v>5.0000000000000001E-3</v>
          </cell>
        </row>
        <row r="2718">
          <cell r="F2718" t="str">
            <v/>
          </cell>
        </row>
        <row r="2719">
          <cell r="F2719" t="str">
            <v/>
          </cell>
        </row>
        <row r="2720">
          <cell r="F2720" t="str">
            <v/>
          </cell>
        </row>
        <row r="2721">
          <cell r="F2721" t="str">
            <v/>
          </cell>
        </row>
        <row r="2722">
          <cell r="F2722" t="str">
            <v/>
          </cell>
        </row>
        <row r="2723">
          <cell r="F2723" t="str">
            <v/>
          </cell>
        </row>
        <row r="2724">
          <cell r="F2724" t="str">
            <v/>
          </cell>
        </row>
        <row r="2725">
          <cell r="F2725" t="str">
            <v/>
          </cell>
        </row>
        <row r="2726">
          <cell r="F2726" t="str">
            <v/>
          </cell>
        </row>
        <row r="2727">
          <cell r="F2727" t="str">
            <v/>
          </cell>
        </row>
        <row r="2728">
          <cell r="F2728" t="str">
            <v/>
          </cell>
        </row>
        <row r="2729">
          <cell r="F2729" t="str">
            <v/>
          </cell>
        </row>
        <row r="2730">
          <cell r="F2730" t="str">
            <v/>
          </cell>
        </row>
        <row r="2731">
          <cell r="F2731" t="str">
            <v/>
          </cell>
        </row>
        <row r="2732">
          <cell r="F2732" t="str">
            <v/>
          </cell>
        </row>
        <row r="2733">
          <cell r="F2733" t="str">
            <v/>
          </cell>
        </row>
        <row r="2734">
          <cell r="F2734" t="str">
            <v/>
          </cell>
        </row>
        <row r="2735">
          <cell r="F2735" t="str">
            <v/>
          </cell>
        </row>
        <row r="2736">
          <cell r="F2736" t="str">
            <v/>
          </cell>
        </row>
        <row r="2737">
          <cell r="F2737" t="str">
            <v/>
          </cell>
        </row>
        <row r="2738">
          <cell r="F2738" t="str">
            <v/>
          </cell>
        </row>
        <row r="2739">
          <cell r="F2739" t="str">
            <v/>
          </cell>
        </row>
        <row r="2740">
          <cell r="F2740" t="str">
            <v/>
          </cell>
        </row>
        <row r="2741">
          <cell r="F2741">
            <v>6.6100000000000002E-4</v>
          </cell>
        </row>
        <row r="2742">
          <cell r="F2742">
            <v>0</v>
          </cell>
        </row>
        <row r="2743">
          <cell r="F2743">
            <v>1899.9</v>
          </cell>
        </row>
        <row r="2744">
          <cell r="F2744" t="str">
            <v/>
          </cell>
        </row>
        <row r="2745">
          <cell r="F2745" t="str">
            <v/>
          </cell>
        </row>
        <row r="2746">
          <cell r="F2746" t="str">
            <v/>
          </cell>
        </row>
        <row r="2747">
          <cell r="F2747" t="str">
            <v/>
          </cell>
        </row>
        <row r="2748">
          <cell r="F2748" t="str">
            <v/>
          </cell>
        </row>
        <row r="2749">
          <cell r="F2749" t="str">
            <v/>
          </cell>
        </row>
        <row r="2750">
          <cell r="F2750" t="str">
            <v/>
          </cell>
        </row>
        <row r="2751">
          <cell r="F2751" t="str">
            <v/>
          </cell>
        </row>
        <row r="2752">
          <cell r="F2752" t="str">
            <v/>
          </cell>
        </row>
        <row r="2753">
          <cell r="F2753" t="str">
            <v/>
          </cell>
        </row>
        <row r="2754">
          <cell r="F2754">
            <v>9.3999999999999994E-5</v>
          </cell>
        </row>
        <row r="2755">
          <cell r="F2755">
            <v>1.8799999999999999E-4</v>
          </cell>
        </row>
        <row r="2756">
          <cell r="F2756">
            <v>-5.0000000000000001E-3</v>
          </cell>
        </row>
        <row r="2757">
          <cell r="F2757">
            <v>5.0000000000000001E-3</v>
          </cell>
        </row>
        <row r="2758">
          <cell r="F2758" t="str">
            <v/>
          </cell>
        </row>
        <row r="2759">
          <cell r="F2759" t="str">
            <v/>
          </cell>
        </row>
        <row r="2760">
          <cell r="F2760" t="str">
            <v/>
          </cell>
        </row>
        <row r="2761">
          <cell r="F2761" t="str">
            <v/>
          </cell>
        </row>
        <row r="2762">
          <cell r="F2762" t="str">
            <v/>
          </cell>
        </row>
        <row r="2763">
          <cell r="F2763" t="str">
            <v/>
          </cell>
        </row>
        <row r="2764">
          <cell r="F2764" t="str">
            <v/>
          </cell>
        </row>
        <row r="2765">
          <cell r="F2765" t="str">
            <v/>
          </cell>
        </row>
        <row r="2766">
          <cell r="F2766" t="str">
            <v/>
          </cell>
        </row>
        <row r="2767">
          <cell r="F2767" t="str">
            <v/>
          </cell>
        </row>
        <row r="2768">
          <cell r="F2768" t="str">
            <v/>
          </cell>
        </row>
        <row r="2769">
          <cell r="F2769" t="str">
            <v/>
          </cell>
        </row>
        <row r="2770">
          <cell r="F2770" t="str">
            <v/>
          </cell>
        </row>
        <row r="2771">
          <cell r="F2771" t="str">
            <v/>
          </cell>
        </row>
        <row r="2772">
          <cell r="F2772" t="str">
            <v/>
          </cell>
        </row>
        <row r="2773">
          <cell r="F2773" t="str">
            <v/>
          </cell>
        </row>
        <row r="2774">
          <cell r="F2774" t="str">
            <v/>
          </cell>
        </row>
        <row r="2775">
          <cell r="F2775" t="str">
            <v/>
          </cell>
        </row>
        <row r="2776">
          <cell r="F2776" t="str">
            <v/>
          </cell>
        </row>
        <row r="2777">
          <cell r="F2777" t="str">
            <v/>
          </cell>
        </row>
        <row r="2778">
          <cell r="F2778" t="str">
            <v/>
          </cell>
        </row>
        <row r="2779">
          <cell r="F2779" t="str">
            <v/>
          </cell>
        </row>
        <row r="2780">
          <cell r="F2780" t="str">
            <v/>
          </cell>
        </row>
        <row r="2781">
          <cell r="F2781" t="str">
            <v/>
          </cell>
        </row>
        <row r="2782">
          <cell r="F2782" t="str">
            <v/>
          </cell>
        </row>
        <row r="2783">
          <cell r="F2783" t="str">
            <v/>
          </cell>
        </row>
        <row r="2784">
          <cell r="F2784" t="str">
            <v/>
          </cell>
        </row>
        <row r="2785">
          <cell r="F2785" t="str">
            <v/>
          </cell>
        </row>
        <row r="2786">
          <cell r="F2786" t="str">
            <v/>
          </cell>
        </row>
        <row r="2787">
          <cell r="F2787" t="str">
            <v/>
          </cell>
        </row>
        <row r="2788">
          <cell r="F2788" t="str">
            <v/>
          </cell>
        </row>
        <row r="2789">
          <cell r="F2789" t="str">
            <v/>
          </cell>
        </row>
        <row r="2790">
          <cell r="F2790" t="str">
            <v/>
          </cell>
        </row>
        <row r="2791">
          <cell r="F2791" t="str">
            <v/>
          </cell>
        </row>
        <row r="2792">
          <cell r="F2792" t="str">
            <v/>
          </cell>
        </row>
        <row r="2793">
          <cell r="F2793" t="str">
            <v/>
          </cell>
        </row>
        <row r="2794">
          <cell r="F2794" t="str">
            <v/>
          </cell>
        </row>
        <row r="2795">
          <cell r="F2795">
            <v>188</v>
          </cell>
        </row>
        <row r="2796">
          <cell r="F2796">
            <v>-5.0000000000000001E-3</v>
          </cell>
        </row>
        <row r="2797">
          <cell r="F2797">
            <v>5.0000000000000001E-3</v>
          </cell>
        </row>
        <row r="2798">
          <cell r="F2798" t="str">
            <v/>
          </cell>
        </row>
        <row r="2799">
          <cell r="F2799" t="str">
            <v/>
          </cell>
        </row>
        <row r="2800">
          <cell r="F2800" t="str">
            <v/>
          </cell>
        </row>
        <row r="2801">
          <cell r="F2801">
            <v>4468381.0411876179</v>
          </cell>
        </row>
        <row r="2802">
          <cell r="F2802">
            <v>-5.0000000000000001E-3</v>
          </cell>
        </row>
        <row r="2803">
          <cell r="F2803">
            <v>5.0000000000000001E-3</v>
          </cell>
        </row>
        <row r="2804">
          <cell r="F2804">
            <v>1.4999999999999999E-2</v>
          </cell>
        </row>
        <row r="2805">
          <cell r="F2805" t="str">
            <v/>
          </cell>
        </row>
        <row r="2806">
          <cell r="F2806" t="str">
            <v/>
          </cell>
        </row>
        <row r="2807">
          <cell r="F2807" t="str">
            <v/>
          </cell>
        </row>
        <row r="2808">
          <cell r="F2808" t="str">
            <v/>
          </cell>
        </row>
        <row r="2809">
          <cell r="F2809" t="str">
            <v/>
          </cell>
        </row>
        <row r="2810">
          <cell r="F2810" t="str">
            <v/>
          </cell>
        </row>
        <row r="2811">
          <cell r="F2811" t="str">
            <v/>
          </cell>
        </row>
        <row r="2812">
          <cell r="F2812" t="str">
            <v/>
          </cell>
        </row>
        <row r="2813">
          <cell r="F2813" t="str">
            <v/>
          </cell>
        </row>
        <row r="2814">
          <cell r="F2814" t="str">
            <v/>
          </cell>
        </row>
        <row r="2815">
          <cell r="F2815" t="str">
            <v/>
          </cell>
        </row>
        <row r="2816">
          <cell r="F2816" t="str">
            <v/>
          </cell>
        </row>
        <row r="2817">
          <cell r="F2817" t="str">
            <v/>
          </cell>
        </row>
        <row r="2818">
          <cell r="F2818">
            <v>144</v>
          </cell>
        </row>
        <row r="2819">
          <cell r="F2819">
            <v>447.1</v>
          </cell>
        </row>
        <row r="2820">
          <cell r="F2820" t="str">
            <v/>
          </cell>
        </row>
        <row r="2821">
          <cell r="F2821" t="str">
            <v/>
          </cell>
        </row>
        <row r="2822">
          <cell r="F2822" t="str">
            <v/>
          </cell>
        </row>
        <row r="2823">
          <cell r="F2823" t="str">
            <v/>
          </cell>
        </row>
        <row r="2824">
          <cell r="F2824" t="str">
            <v/>
          </cell>
        </row>
        <row r="2825">
          <cell r="F2825" t="str">
            <v/>
          </cell>
        </row>
        <row r="2826">
          <cell r="F2826" t="str">
            <v/>
          </cell>
        </row>
        <row r="2827">
          <cell r="F2827" t="str">
            <v/>
          </cell>
        </row>
        <row r="2828">
          <cell r="F2828" t="str">
            <v/>
          </cell>
        </row>
        <row r="2829">
          <cell r="F2829" t="str">
            <v/>
          </cell>
        </row>
        <row r="2830">
          <cell r="F2830" t="str">
            <v/>
          </cell>
        </row>
        <row r="2831">
          <cell r="F2831" t="str">
            <v/>
          </cell>
        </row>
        <row r="2832">
          <cell r="F2832" t="str">
            <v/>
          </cell>
        </row>
        <row r="2833">
          <cell r="F2833" t="str">
            <v/>
          </cell>
        </row>
        <row r="2834">
          <cell r="F2834" t="str">
            <v/>
          </cell>
        </row>
        <row r="2835">
          <cell r="F2835" t="str">
            <v/>
          </cell>
        </row>
        <row r="2836">
          <cell r="F2836" t="str">
            <v/>
          </cell>
        </row>
        <row r="2837">
          <cell r="F2837" t="str">
            <v/>
          </cell>
        </row>
        <row r="2838">
          <cell r="F2838">
            <v>0</v>
          </cell>
        </row>
        <row r="2839">
          <cell r="F2839">
            <v>0</v>
          </cell>
        </row>
        <row r="2840">
          <cell r="F2840">
            <v>0</v>
          </cell>
        </row>
        <row r="2841">
          <cell r="F2841">
            <v>0</v>
          </cell>
        </row>
        <row r="2842">
          <cell r="F2842">
            <v>0</v>
          </cell>
        </row>
        <row r="2843">
          <cell r="F2843">
            <v>0</v>
          </cell>
        </row>
        <row r="2844">
          <cell r="F2844">
            <v>0</v>
          </cell>
        </row>
        <row r="2845">
          <cell r="F2845">
            <v>0.15</v>
          </cell>
        </row>
        <row r="2846">
          <cell r="F2846">
            <v>0</v>
          </cell>
        </row>
        <row r="2847">
          <cell r="F2847">
            <v>0</v>
          </cell>
        </row>
        <row r="2848">
          <cell r="F2848">
            <v>0</v>
          </cell>
        </row>
        <row r="2849">
          <cell r="F2849">
            <v>0</v>
          </cell>
        </row>
        <row r="2850">
          <cell r="F2850">
            <v>0</v>
          </cell>
        </row>
        <row r="2851">
          <cell r="F2851">
            <v>0</v>
          </cell>
        </row>
        <row r="2852">
          <cell r="F2852">
            <v>0</v>
          </cell>
        </row>
        <row r="2853">
          <cell r="F2853">
            <v>0</v>
          </cell>
        </row>
        <row r="2854">
          <cell r="F2854">
            <v>0</v>
          </cell>
        </row>
        <row r="2855">
          <cell r="F2855">
            <v>0</v>
          </cell>
        </row>
        <row r="2856">
          <cell r="F2856">
            <v>0</v>
          </cell>
        </row>
        <row r="2857">
          <cell r="F2857">
            <v>0</v>
          </cell>
        </row>
        <row r="2858">
          <cell r="F2858">
            <v>1</v>
          </cell>
        </row>
        <row r="2859">
          <cell r="F2859">
            <v>1</v>
          </cell>
        </row>
        <row r="2860">
          <cell r="F2860">
            <v>1</v>
          </cell>
        </row>
        <row r="2861">
          <cell r="F2861">
            <v>0</v>
          </cell>
        </row>
        <row r="2862">
          <cell r="F2862">
            <v>0</v>
          </cell>
        </row>
        <row r="2863">
          <cell r="F2863">
            <v>0</v>
          </cell>
        </row>
        <row r="2864">
          <cell r="F2864">
            <v>0.85</v>
          </cell>
        </row>
        <row r="2865">
          <cell r="F2865">
            <v>0</v>
          </cell>
        </row>
        <row r="2866">
          <cell r="F2866">
            <v>1</v>
          </cell>
        </row>
        <row r="2867">
          <cell r="F2867">
            <v>0.5</v>
          </cell>
        </row>
        <row r="2868">
          <cell r="F2868">
            <v>0.5</v>
          </cell>
        </row>
        <row r="2869">
          <cell r="F2869">
            <v>0</v>
          </cell>
        </row>
        <row r="2870">
          <cell r="F2870">
            <v>0.5</v>
          </cell>
        </row>
        <row r="2871">
          <cell r="F2871">
            <v>3.1699999999999999E-2</v>
          </cell>
        </row>
        <row r="2872">
          <cell r="F2872">
            <v>0</v>
          </cell>
        </row>
        <row r="2873">
          <cell r="F2873">
            <v>0</v>
          </cell>
        </row>
        <row r="2874">
          <cell r="F2874">
            <v>0</v>
          </cell>
        </row>
        <row r="2875">
          <cell r="F2875">
            <v>1</v>
          </cell>
        </row>
        <row r="2876">
          <cell r="F2876">
            <v>1</v>
          </cell>
        </row>
        <row r="2877">
          <cell r="F2877">
            <v>0</v>
          </cell>
        </row>
        <row r="2878">
          <cell r="F2878">
            <v>0</v>
          </cell>
        </row>
        <row r="2879">
          <cell r="F2879">
            <v>0</v>
          </cell>
        </row>
        <row r="2880">
          <cell r="F2880">
            <v>0</v>
          </cell>
        </row>
        <row r="2881">
          <cell r="F2881">
            <v>0</v>
          </cell>
        </row>
        <row r="2882">
          <cell r="F2882">
            <v>0</v>
          </cell>
        </row>
        <row r="2883">
          <cell r="F2883">
            <v>0.08</v>
          </cell>
        </row>
        <row r="2884">
          <cell r="F2884">
            <v>0.15</v>
          </cell>
        </row>
        <row r="2885">
          <cell r="F2885">
            <v>0</v>
          </cell>
        </row>
        <row r="2886">
          <cell r="F2886">
            <v>0</v>
          </cell>
        </row>
        <row r="2887">
          <cell r="F2887">
            <v>0.5</v>
          </cell>
        </row>
        <row r="2888">
          <cell r="F2888">
            <v>0.5</v>
          </cell>
        </row>
        <row r="2889">
          <cell r="F2889">
            <v>0</v>
          </cell>
        </row>
        <row r="2890">
          <cell r="F2890">
            <v>0</v>
          </cell>
        </row>
        <row r="2891">
          <cell r="F2891">
            <v>0</v>
          </cell>
        </row>
        <row r="2892">
          <cell r="F2892">
            <v>0</v>
          </cell>
        </row>
        <row r="2893">
          <cell r="F2893">
            <v>0</v>
          </cell>
        </row>
        <row r="2894">
          <cell r="F2894">
            <v>0</v>
          </cell>
        </row>
        <row r="2895">
          <cell r="F2895">
            <v>0</v>
          </cell>
        </row>
        <row r="2896">
          <cell r="F2896">
            <v>0</v>
          </cell>
        </row>
        <row r="2897">
          <cell r="F2897">
            <v>0</v>
          </cell>
        </row>
        <row r="2898">
          <cell r="F2898">
            <v>0</v>
          </cell>
        </row>
        <row r="2899">
          <cell r="F2899">
            <v>0</v>
          </cell>
        </row>
        <row r="2900">
          <cell r="F2900">
            <v>0</v>
          </cell>
        </row>
        <row r="2901">
          <cell r="F2901">
            <v>1</v>
          </cell>
        </row>
        <row r="2902">
          <cell r="F2902">
            <v>1</v>
          </cell>
        </row>
        <row r="2903">
          <cell r="F2903">
            <v>0.92</v>
          </cell>
        </row>
        <row r="2904">
          <cell r="F2904">
            <v>0</v>
          </cell>
        </row>
        <row r="2905">
          <cell r="F2905">
            <v>0.85</v>
          </cell>
        </row>
        <row r="2906">
          <cell r="F2906">
            <v>0</v>
          </cell>
        </row>
        <row r="2907">
          <cell r="F2907">
            <v>0</v>
          </cell>
        </row>
        <row r="2908">
          <cell r="F2908">
            <v>0</v>
          </cell>
        </row>
        <row r="2909">
          <cell r="F2909">
            <v>1</v>
          </cell>
        </row>
        <row r="2910">
          <cell r="F2910">
            <v>0.5</v>
          </cell>
        </row>
        <row r="2911">
          <cell r="F2911">
            <v>0.96829999999999994</v>
          </cell>
        </row>
        <row r="2912">
          <cell r="F2912">
            <v>1</v>
          </cell>
        </row>
        <row r="2913">
          <cell r="F2913">
            <v>1</v>
          </cell>
        </row>
        <row r="2914">
          <cell r="F2914">
            <v>1</v>
          </cell>
        </row>
        <row r="2915">
          <cell r="F2915">
            <v>0</v>
          </cell>
        </row>
        <row r="2916">
          <cell r="F2916">
            <v>0</v>
          </cell>
        </row>
        <row r="2917">
          <cell r="F2917">
            <v>1</v>
          </cell>
        </row>
        <row r="2918">
          <cell r="F2918" t="str">
            <v/>
          </cell>
        </row>
        <row r="2919">
          <cell r="F2919">
            <v>0</v>
          </cell>
        </row>
        <row r="2920">
          <cell r="F2920">
            <v>0</v>
          </cell>
        </row>
        <row r="2921">
          <cell r="F2921">
            <v>0</v>
          </cell>
        </row>
        <row r="2922">
          <cell r="F2922">
            <v>0</v>
          </cell>
        </row>
        <row r="2923">
          <cell r="F2923">
            <v>0</v>
          </cell>
        </row>
        <row r="2924">
          <cell r="F2924">
            <v>0</v>
          </cell>
        </row>
        <row r="2925">
          <cell r="F2925">
            <v>0</v>
          </cell>
        </row>
        <row r="2926">
          <cell r="F2926">
            <v>0</v>
          </cell>
        </row>
        <row r="2927">
          <cell r="F2927">
            <v>0</v>
          </cell>
        </row>
        <row r="2928">
          <cell r="F2928">
            <v>0</v>
          </cell>
        </row>
        <row r="2929">
          <cell r="F2929">
            <v>0</v>
          </cell>
        </row>
        <row r="2930">
          <cell r="F2930">
            <v>0</v>
          </cell>
        </row>
        <row r="2931">
          <cell r="F2931">
            <v>0</v>
          </cell>
        </row>
        <row r="2932">
          <cell r="F2932">
            <v>0</v>
          </cell>
        </row>
        <row r="2933">
          <cell r="F2933">
            <v>0</v>
          </cell>
        </row>
        <row r="2934">
          <cell r="F2934">
            <v>0</v>
          </cell>
        </row>
        <row r="2935">
          <cell r="F2935">
            <v>0</v>
          </cell>
        </row>
        <row r="2936">
          <cell r="F2936">
            <v>0</v>
          </cell>
        </row>
        <row r="2937">
          <cell r="F2937">
            <v>0</v>
          </cell>
        </row>
        <row r="2938">
          <cell r="F2938">
            <v>0</v>
          </cell>
        </row>
        <row r="2939">
          <cell r="F2939">
            <v>0</v>
          </cell>
        </row>
        <row r="2940">
          <cell r="F2940">
            <v>0</v>
          </cell>
        </row>
        <row r="2941">
          <cell r="F2941">
            <v>0</v>
          </cell>
        </row>
        <row r="2942">
          <cell r="F2942">
            <v>0</v>
          </cell>
        </row>
        <row r="2943">
          <cell r="F2943">
            <v>1</v>
          </cell>
        </row>
        <row r="2944">
          <cell r="F2944">
            <v>0</v>
          </cell>
        </row>
        <row r="2945">
          <cell r="F2945">
            <v>1</v>
          </cell>
        </row>
        <row r="2946">
          <cell r="F2946">
            <v>0</v>
          </cell>
        </row>
        <row r="2947">
          <cell r="F2947" t="str">
            <v/>
          </cell>
        </row>
        <row r="2948">
          <cell r="F2948" t="str">
            <v/>
          </cell>
        </row>
        <row r="2949">
          <cell r="F2949">
            <v>266258.63208967174</v>
          </cell>
        </row>
        <row r="2950">
          <cell r="F2950">
            <v>-0.01</v>
          </cell>
        </row>
        <row r="2951">
          <cell r="F2951" t="str">
            <v/>
          </cell>
        </row>
        <row r="2952">
          <cell r="F2952" t="str">
            <v/>
          </cell>
        </row>
        <row r="2953">
          <cell r="F2953">
            <v>359549.74352202343</v>
          </cell>
        </row>
        <row r="2954">
          <cell r="F2954" t="str">
            <v/>
          </cell>
        </row>
        <row r="2955">
          <cell r="F2955" t="str">
            <v/>
          </cell>
        </row>
        <row r="2956">
          <cell r="F2956">
            <v>959665.52533165424</v>
          </cell>
        </row>
        <row r="2957">
          <cell r="F2957" t="str">
            <v/>
          </cell>
        </row>
        <row r="2958">
          <cell r="F2958">
            <v>4877018.8273018785</v>
          </cell>
        </row>
        <row r="2959">
          <cell r="F2959">
            <v>-5.0000000000000001E-3</v>
          </cell>
        </row>
        <row r="2960">
          <cell r="F2960">
            <v>5.0000000000000001E-3</v>
          </cell>
        </row>
        <row r="2961">
          <cell r="F2961" t="str">
            <v/>
          </cell>
        </row>
        <row r="2962">
          <cell r="F2962" t="str">
            <v/>
          </cell>
        </row>
        <row r="2963">
          <cell r="F2963">
            <v>1556875.7725911823</v>
          </cell>
        </row>
        <row r="2964">
          <cell r="F2964" t="str">
            <v/>
          </cell>
        </row>
        <row r="2965">
          <cell r="F2965" t="str">
            <v/>
          </cell>
        </row>
        <row r="2966">
          <cell r="F2966">
            <v>1006720.5006437252</v>
          </cell>
        </row>
        <row r="2967">
          <cell r="F2967" t="str">
            <v/>
          </cell>
        </row>
        <row r="2968">
          <cell r="F2968" t="str">
            <v/>
          </cell>
        </row>
        <row r="2969">
          <cell r="F2969">
            <v>96506.66668940011</v>
          </cell>
        </row>
        <row r="2970">
          <cell r="F2970">
            <v>-5.0000000000000001E-3</v>
          </cell>
        </row>
        <row r="2971">
          <cell r="F2971">
            <v>5.0000000000000001E-3</v>
          </cell>
        </row>
        <row r="2972">
          <cell r="F2972">
            <v>-0.97979000000000005</v>
          </cell>
        </row>
        <row r="2973">
          <cell r="F2973">
            <v>0.97979000000000005</v>
          </cell>
        </row>
        <row r="2974">
          <cell r="F2974">
            <v>-4.0000000000000001E-3</v>
          </cell>
        </row>
        <row r="2975">
          <cell r="F2975">
            <v>4.0000000000000001E-3</v>
          </cell>
        </row>
        <row r="2976">
          <cell r="F2976">
            <v>-0.49864000000000003</v>
          </cell>
        </row>
        <row r="2977">
          <cell r="F2977">
            <v>0.49864000000000003</v>
          </cell>
        </row>
        <row r="2978">
          <cell r="F2978">
            <v>-2E-3</v>
          </cell>
        </row>
        <row r="2979">
          <cell r="F2979">
            <v>2E-3</v>
          </cell>
        </row>
        <row r="2980">
          <cell r="F2980" t="str">
            <v/>
          </cell>
        </row>
        <row r="2981">
          <cell r="F2981" t="str">
            <v/>
          </cell>
        </row>
        <row r="2982">
          <cell r="F2982">
            <v>188</v>
          </cell>
        </row>
        <row r="2983">
          <cell r="F2983">
            <v>-5.0000000000000001E-3</v>
          </cell>
        </row>
        <row r="2984">
          <cell r="F2984">
            <v>5.0000000000000001E-3</v>
          </cell>
        </row>
        <row r="2985">
          <cell r="F2985" t="str">
            <v/>
          </cell>
        </row>
        <row r="2986">
          <cell r="F2986">
            <v>339014.30837424059</v>
          </cell>
        </row>
        <row r="2987">
          <cell r="F2987">
            <v>-7.4999999999999997E-3</v>
          </cell>
        </row>
        <row r="2988">
          <cell r="F2988" t="str">
            <v/>
          </cell>
        </row>
        <row r="2989">
          <cell r="F2989" t="str">
            <v/>
          </cell>
        </row>
        <row r="2990">
          <cell r="F2990">
            <v>1826494.8526649105</v>
          </cell>
        </row>
        <row r="2991">
          <cell r="F2991">
            <v>-5.0000000000000001E-3</v>
          </cell>
        </row>
        <row r="2992">
          <cell r="F2992">
            <v>5.0000000000000001E-3</v>
          </cell>
        </row>
        <row r="2993">
          <cell r="F2993" t="str">
            <v/>
          </cell>
        </row>
        <row r="2994">
          <cell r="F2994" t="str">
            <v/>
          </cell>
        </row>
        <row r="2995">
          <cell r="F2995">
            <v>-5.0000000000000001E-3</v>
          </cell>
        </row>
        <row r="2996">
          <cell r="F2996">
            <v>5.0000000000000001E-3</v>
          </cell>
        </row>
        <row r="2997">
          <cell r="F2997" t="str">
            <v/>
          </cell>
        </row>
        <row r="2998">
          <cell r="F2998" t="str">
            <v/>
          </cell>
        </row>
        <row r="2999">
          <cell r="F2999">
            <v>1119292.6785228832</v>
          </cell>
        </row>
        <row r="3000">
          <cell r="F3000">
            <v>-5.0000000000000001E-3</v>
          </cell>
        </row>
        <row r="3001">
          <cell r="F3001">
            <v>5.0000000000000001E-3</v>
          </cell>
        </row>
        <row r="3002">
          <cell r="F3002" t="str">
            <v/>
          </cell>
        </row>
        <row r="3003">
          <cell r="F3003" t="str">
            <v/>
          </cell>
        </row>
        <row r="3004">
          <cell r="F3004">
            <v>7826089.3597486764</v>
          </cell>
        </row>
        <row r="3005">
          <cell r="F3005">
            <v>-6.0000000000000001E-3</v>
          </cell>
        </row>
        <row r="3006">
          <cell r="F3006" t="str">
            <v/>
          </cell>
        </row>
        <row r="3007">
          <cell r="F3007" t="str">
            <v/>
          </cell>
        </row>
        <row r="3008">
          <cell r="F3008">
            <v>2147901.4500198197</v>
          </cell>
        </row>
        <row r="3009">
          <cell r="F3009">
            <v>-6.0000000000000001E-3</v>
          </cell>
        </row>
        <row r="3010">
          <cell r="F3010" t="str">
            <v/>
          </cell>
        </row>
        <row r="3011">
          <cell r="F3011">
            <v>485818.94116390799</v>
          </cell>
        </row>
        <row r="3012">
          <cell r="F3012">
            <v>-5.0000000000000001E-3</v>
          </cell>
        </row>
        <row r="3013">
          <cell r="F3013">
            <v>5.0000000000000001E-3</v>
          </cell>
        </row>
        <row r="3014">
          <cell r="F3014" t="str">
            <v/>
          </cell>
        </row>
        <row r="3015">
          <cell r="F3015" t="str">
            <v/>
          </cell>
        </row>
        <row r="3016">
          <cell r="F3016">
            <v>688160.37064622296</v>
          </cell>
        </row>
        <row r="3017">
          <cell r="F3017">
            <v>0.01</v>
          </cell>
        </row>
        <row r="3018">
          <cell r="F3018" t="str">
            <v/>
          </cell>
        </row>
        <row r="3019">
          <cell r="F3019" t="str">
            <v/>
          </cell>
        </row>
        <row r="3020">
          <cell r="F3020" t="str">
            <v/>
          </cell>
        </row>
        <row r="3021">
          <cell r="F3021" t="str">
            <v/>
          </cell>
        </row>
        <row r="3022">
          <cell r="F3022" t="str">
            <v/>
          </cell>
        </row>
        <row r="3023">
          <cell r="F3023" t="str">
            <v/>
          </cell>
        </row>
        <row r="3024">
          <cell r="F3024" t="str">
            <v/>
          </cell>
        </row>
        <row r="3025">
          <cell r="F3025" t="str">
            <v/>
          </cell>
        </row>
        <row r="3026">
          <cell r="F3026" t="str">
            <v/>
          </cell>
        </row>
        <row r="3027">
          <cell r="F3027" t="str">
            <v/>
          </cell>
        </row>
        <row r="3028">
          <cell r="F3028">
            <v>230451.40274563871</v>
          </cell>
        </row>
        <row r="3029">
          <cell r="F3029">
            <v>-5.0000000000000001E-3</v>
          </cell>
        </row>
        <row r="3030">
          <cell r="F3030">
            <v>0.01</v>
          </cell>
        </row>
        <row r="3031">
          <cell r="F3031" t="str">
            <v/>
          </cell>
        </row>
        <row r="3032">
          <cell r="F3032" t="str">
            <v/>
          </cell>
        </row>
        <row r="3033">
          <cell r="F3033" t="str">
            <v/>
          </cell>
        </row>
        <row r="3034">
          <cell r="F3034" t="str">
            <v/>
          </cell>
        </row>
        <row r="3035">
          <cell r="F3035" t="str">
            <v/>
          </cell>
        </row>
        <row r="3036">
          <cell r="F3036" t="str">
            <v/>
          </cell>
        </row>
        <row r="3037">
          <cell r="F3037" t="str">
            <v/>
          </cell>
        </row>
        <row r="3038">
          <cell r="F3038" t="str">
            <v/>
          </cell>
        </row>
        <row r="3039">
          <cell r="F3039" t="str">
            <v/>
          </cell>
        </row>
        <row r="3040">
          <cell r="F3040" t="str">
            <v/>
          </cell>
        </row>
        <row r="3041">
          <cell r="F3041" t="str">
            <v/>
          </cell>
        </row>
        <row r="3042">
          <cell r="F3042">
            <v>178976.80764958225</v>
          </cell>
        </row>
        <row r="3043">
          <cell r="F3043">
            <v>-5.0000000000000001E-3</v>
          </cell>
        </row>
        <row r="3044">
          <cell r="F3044">
            <v>5.0000000000000001E-3</v>
          </cell>
        </row>
        <row r="3045">
          <cell r="F3045" t="str">
            <v/>
          </cell>
        </row>
        <row r="3046">
          <cell r="F3046" t="str">
            <v/>
          </cell>
        </row>
        <row r="3047">
          <cell r="F3047" t="str">
            <v/>
          </cell>
        </row>
        <row r="3048">
          <cell r="F3048" t="str">
            <v/>
          </cell>
        </row>
        <row r="3049">
          <cell r="F3049" t="str">
            <v/>
          </cell>
        </row>
        <row r="3050">
          <cell r="F3050" t="str">
            <v/>
          </cell>
        </row>
        <row r="3051">
          <cell r="F3051" t="str">
            <v/>
          </cell>
        </row>
        <row r="3052">
          <cell r="F3052" t="str">
            <v/>
          </cell>
        </row>
        <row r="3053">
          <cell r="F3053" t="str">
            <v/>
          </cell>
        </row>
        <row r="3054">
          <cell r="F3054" t="str">
            <v/>
          </cell>
        </row>
        <row r="3055">
          <cell r="F3055" t="str">
            <v/>
          </cell>
        </row>
        <row r="3056">
          <cell r="F3056" t="str">
            <v/>
          </cell>
        </row>
        <row r="3057">
          <cell r="F3057" t="str">
            <v/>
          </cell>
        </row>
        <row r="3058">
          <cell r="F3058" t="str">
            <v/>
          </cell>
        </row>
        <row r="3059">
          <cell r="F3059" t="str">
            <v/>
          </cell>
        </row>
        <row r="3060">
          <cell r="F3060" t="str">
            <v/>
          </cell>
        </row>
        <row r="3061">
          <cell r="F3061" t="str">
            <v/>
          </cell>
        </row>
        <row r="3062">
          <cell r="F3062" t="str">
            <v/>
          </cell>
        </row>
        <row r="3063">
          <cell r="F3063" t="str">
            <v/>
          </cell>
        </row>
        <row r="3064">
          <cell r="F3064" t="str">
            <v/>
          </cell>
        </row>
        <row r="3065">
          <cell r="F3065" t="str">
            <v/>
          </cell>
        </row>
        <row r="3066">
          <cell r="F3066" t="str">
            <v/>
          </cell>
        </row>
        <row r="3067">
          <cell r="F3067" t="str">
            <v/>
          </cell>
        </row>
        <row r="3068">
          <cell r="F3068" t="str">
            <v/>
          </cell>
        </row>
        <row r="3069">
          <cell r="F3069" t="str">
            <v/>
          </cell>
        </row>
        <row r="3070">
          <cell r="F3070" t="str">
            <v/>
          </cell>
        </row>
        <row r="3071">
          <cell r="F3071" t="str">
            <v/>
          </cell>
        </row>
        <row r="3072">
          <cell r="F3072" t="str">
            <v/>
          </cell>
        </row>
        <row r="3073">
          <cell r="F3073" t="str">
            <v/>
          </cell>
        </row>
        <row r="3074">
          <cell r="F3074" t="str">
            <v/>
          </cell>
        </row>
        <row r="3075">
          <cell r="F3075" t="str">
            <v/>
          </cell>
        </row>
        <row r="3076">
          <cell r="F3076" t="str">
            <v/>
          </cell>
        </row>
        <row r="3077">
          <cell r="F3077" t="str">
            <v/>
          </cell>
        </row>
        <row r="3078">
          <cell r="F3078" t="str">
            <v/>
          </cell>
        </row>
        <row r="3079">
          <cell r="F3079" t="str">
            <v/>
          </cell>
        </row>
        <row r="3080">
          <cell r="F3080" t="str">
            <v/>
          </cell>
        </row>
        <row r="3081">
          <cell r="F3081" t="str">
            <v/>
          </cell>
        </row>
        <row r="3082">
          <cell r="F3082" t="str">
            <v/>
          </cell>
        </row>
        <row r="3083">
          <cell r="F3083" t="str">
            <v/>
          </cell>
        </row>
        <row r="3084">
          <cell r="F3084" t="str">
            <v/>
          </cell>
        </row>
        <row r="3085">
          <cell r="F3085" t="str">
            <v/>
          </cell>
        </row>
        <row r="3086">
          <cell r="F3086" t="str">
            <v/>
          </cell>
        </row>
        <row r="3087">
          <cell r="F3087" t="str">
            <v/>
          </cell>
        </row>
        <row r="3088">
          <cell r="F3088" t="str">
            <v/>
          </cell>
        </row>
        <row r="3089">
          <cell r="F3089" t="str">
            <v/>
          </cell>
        </row>
        <row r="3090">
          <cell r="F3090" t="str">
            <v/>
          </cell>
        </row>
        <row r="3091">
          <cell r="F3091" t="str">
            <v/>
          </cell>
        </row>
        <row r="3092">
          <cell r="F3092" t="str">
            <v/>
          </cell>
        </row>
        <row r="3093">
          <cell r="F3093" t="str">
            <v/>
          </cell>
        </row>
        <row r="3094">
          <cell r="F3094" t="str">
            <v/>
          </cell>
        </row>
        <row r="3095">
          <cell r="F3095" t="str">
            <v/>
          </cell>
        </row>
        <row r="3096">
          <cell r="F3096" t="str">
            <v/>
          </cell>
        </row>
        <row r="3097">
          <cell r="F3097" t="str">
            <v/>
          </cell>
        </row>
        <row r="3098">
          <cell r="F3098" t="str">
            <v/>
          </cell>
        </row>
        <row r="3099">
          <cell r="F3099" t="str">
            <v/>
          </cell>
        </row>
        <row r="3100">
          <cell r="F3100" t="str">
            <v/>
          </cell>
        </row>
        <row r="3101">
          <cell r="F3101" t="str">
            <v/>
          </cell>
        </row>
        <row r="3102">
          <cell r="F3102" t="str">
            <v/>
          </cell>
        </row>
        <row r="3103">
          <cell r="F3103" t="str">
            <v/>
          </cell>
        </row>
        <row r="3104">
          <cell r="F3104" t="str">
            <v/>
          </cell>
        </row>
        <row r="3105">
          <cell r="F3105" t="str">
            <v/>
          </cell>
        </row>
        <row r="3106">
          <cell r="F3106" t="str">
            <v/>
          </cell>
        </row>
        <row r="3107">
          <cell r="F3107" t="str">
            <v/>
          </cell>
        </row>
        <row r="3108">
          <cell r="F3108" t="str">
            <v/>
          </cell>
        </row>
        <row r="3109">
          <cell r="F3109" t="str">
            <v/>
          </cell>
        </row>
        <row r="3110">
          <cell r="F3110" t="str">
            <v/>
          </cell>
        </row>
        <row r="3111">
          <cell r="F3111" t="str">
            <v/>
          </cell>
        </row>
        <row r="3112">
          <cell r="F3112" t="str">
            <v/>
          </cell>
        </row>
        <row r="3113">
          <cell r="F3113" t="str">
            <v/>
          </cell>
        </row>
        <row r="3114">
          <cell r="F3114" t="str">
            <v/>
          </cell>
        </row>
        <row r="3115">
          <cell r="F3115" t="str">
            <v/>
          </cell>
        </row>
        <row r="3116">
          <cell r="F3116" t="str">
            <v/>
          </cell>
        </row>
        <row r="3117">
          <cell r="F3117" t="str">
            <v/>
          </cell>
        </row>
        <row r="3118">
          <cell r="F3118" t="str">
            <v/>
          </cell>
        </row>
        <row r="3119">
          <cell r="F3119" t="str">
            <v/>
          </cell>
        </row>
        <row r="3120">
          <cell r="F3120" t="str">
            <v/>
          </cell>
        </row>
        <row r="3121">
          <cell r="F3121" t="str">
            <v/>
          </cell>
        </row>
        <row r="3122">
          <cell r="F3122">
            <v>188</v>
          </cell>
        </row>
        <row r="3123">
          <cell r="F3123">
            <v>-5.0000000000000001E-3</v>
          </cell>
        </row>
        <row r="3124">
          <cell r="F3124">
            <v>5.0000000000000001E-3</v>
          </cell>
        </row>
        <row r="3125">
          <cell r="F3125" t="str">
            <v/>
          </cell>
        </row>
        <row r="3126">
          <cell r="F3126" t="str">
            <v/>
          </cell>
        </row>
        <row r="3127">
          <cell r="F3127" t="str">
            <v/>
          </cell>
        </row>
        <row r="3128">
          <cell r="F3128">
            <v>743864.49046315718</v>
          </cell>
        </row>
        <row r="3129">
          <cell r="F3129">
            <v>-5.0000000000000001E-3</v>
          </cell>
        </row>
        <row r="3130">
          <cell r="F3130">
            <v>5.0000000000000001E-3</v>
          </cell>
        </row>
        <row r="3131">
          <cell r="F3131">
            <v>1.4999999999999999E-2</v>
          </cell>
        </row>
        <row r="3132">
          <cell r="F3132" t="str">
            <v/>
          </cell>
        </row>
        <row r="3133">
          <cell r="F3133" t="str">
            <v/>
          </cell>
        </row>
        <row r="3134">
          <cell r="F3134" t="str">
            <v/>
          </cell>
        </row>
        <row r="3135">
          <cell r="F3135" t="str">
            <v/>
          </cell>
        </row>
        <row r="3136">
          <cell r="F3136" t="str">
            <v/>
          </cell>
        </row>
        <row r="3137">
          <cell r="F3137" t="str">
            <v/>
          </cell>
        </row>
        <row r="3138">
          <cell r="F3138" t="str">
            <v/>
          </cell>
        </row>
        <row r="3139">
          <cell r="F3139" t="str">
            <v/>
          </cell>
        </row>
        <row r="3140">
          <cell r="F3140" t="str">
            <v/>
          </cell>
        </row>
        <row r="3141">
          <cell r="F3141" t="str">
            <v/>
          </cell>
        </row>
        <row r="3142">
          <cell r="F3142" t="str">
            <v/>
          </cell>
        </row>
        <row r="3143">
          <cell r="F3143" t="str">
            <v/>
          </cell>
        </row>
        <row r="3144">
          <cell r="F3144" t="str">
            <v/>
          </cell>
        </row>
        <row r="3145">
          <cell r="F3145">
            <v>137.80000000000001</v>
          </cell>
        </row>
        <row r="3146">
          <cell r="F3146">
            <v>73.3</v>
          </cell>
        </row>
        <row r="3147">
          <cell r="F3147" t="str">
            <v/>
          </cell>
        </row>
        <row r="3148">
          <cell r="F3148" t="str">
            <v/>
          </cell>
        </row>
        <row r="3149">
          <cell r="F3149" t="str">
            <v/>
          </cell>
        </row>
        <row r="3150">
          <cell r="F3150" t="str">
            <v/>
          </cell>
        </row>
        <row r="3151">
          <cell r="F3151" t="str">
            <v/>
          </cell>
        </row>
        <row r="3152">
          <cell r="F3152" t="str">
            <v/>
          </cell>
        </row>
        <row r="3153">
          <cell r="F3153" t="str">
            <v/>
          </cell>
        </row>
        <row r="3154">
          <cell r="F3154" t="str">
            <v/>
          </cell>
        </row>
        <row r="3155">
          <cell r="F3155" t="str">
            <v/>
          </cell>
        </row>
        <row r="3156">
          <cell r="F3156" t="str">
            <v/>
          </cell>
        </row>
        <row r="3157">
          <cell r="F3157" t="str">
            <v/>
          </cell>
        </row>
        <row r="3158">
          <cell r="F3158" t="str">
            <v/>
          </cell>
        </row>
        <row r="3159">
          <cell r="F3159" t="str">
            <v/>
          </cell>
        </row>
        <row r="3160">
          <cell r="F3160" t="str">
            <v/>
          </cell>
        </row>
        <row r="3161">
          <cell r="F3161" t="str">
            <v/>
          </cell>
        </row>
        <row r="3162">
          <cell r="F3162" t="str">
            <v/>
          </cell>
        </row>
        <row r="3163">
          <cell r="F3163" t="str">
            <v/>
          </cell>
        </row>
        <row r="3164">
          <cell r="F3164" t="str">
            <v/>
          </cell>
        </row>
        <row r="3165">
          <cell r="F3165">
            <v>0</v>
          </cell>
        </row>
        <row r="3166">
          <cell r="F3166">
            <v>0</v>
          </cell>
        </row>
        <row r="3167">
          <cell r="F3167">
            <v>0</v>
          </cell>
        </row>
        <row r="3168">
          <cell r="F3168">
            <v>0</v>
          </cell>
        </row>
        <row r="3169">
          <cell r="F3169">
            <v>0</v>
          </cell>
        </row>
        <row r="3170">
          <cell r="F3170">
            <v>0</v>
          </cell>
        </row>
        <row r="3171">
          <cell r="F3171">
            <v>0</v>
          </cell>
        </row>
        <row r="3172">
          <cell r="F3172">
            <v>0.15</v>
          </cell>
        </row>
        <row r="3173">
          <cell r="F3173">
            <v>0</v>
          </cell>
        </row>
        <row r="3174">
          <cell r="F3174">
            <v>0</v>
          </cell>
        </row>
        <row r="3175">
          <cell r="F3175">
            <v>0</v>
          </cell>
        </row>
        <row r="3176">
          <cell r="F3176">
            <v>0</v>
          </cell>
        </row>
        <row r="3177">
          <cell r="F3177">
            <v>0</v>
          </cell>
        </row>
        <row r="3178">
          <cell r="F3178">
            <v>0</v>
          </cell>
        </row>
        <row r="3179">
          <cell r="F3179">
            <v>0</v>
          </cell>
        </row>
        <row r="3180">
          <cell r="F3180">
            <v>0</v>
          </cell>
        </row>
        <row r="3181">
          <cell r="F3181">
            <v>0</v>
          </cell>
        </row>
        <row r="3182">
          <cell r="F3182">
            <v>0</v>
          </cell>
        </row>
        <row r="3183">
          <cell r="F3183">
            <v>0</v>
          </cell>
        </row>
        <row r="3184">
          <cell r="F3184">
            <v>0</v>
          </cell>
        </row>
        <row r="3185">
          <cell r="F3185">
            <v>1</v>
          </cell>
        </row>
        <row r="3186">
          <cell r="F3186">
            <v>1</v>
          </cell>
        </row>
        <row r="3187">
          <cell r="F3187">
            <v>1</v>
          </cell>
        </row>
        <row r="3188">
          <cell r="F3188">
            <v>0</v>
          </cell>
        </row>
        <row r="3189">
          <cell r="F3189">
            <v>0</v>
          </cell>
        </row>
        <row r="3190">
          <cell r="F3190">
            <v>0</v>
          </cell>
        </row>
        <row r="3191">
          <cell r="F3191">
            <v>0.85</v>
          </cell>
        </row>
        <row r="3192">
          <cell r="F3192">
            <v>0</v>
          </cell>
        </row>
        <row r="3193">
          <cell r="F3193">
            <v>1</v>
          </cell>
        </row>
        <row r="3194">
          <cell r="F3194">
            <v>0.5</v>
          </cell>
        </row>
        <row r="3195">
          <cell r="F3195">
            <v>0.5</v>
          </cell>
        </row>
        <row r="3196">
          <cell r="F3196">
            <v>0</v>
          </cell>
        </row>
        <row r="3197">
          <cell r="F3197">
            <v>0</v>
          </cell>
        </row>
        <row r="3198">
          <cell r="F3198">
            <v>5.8999999999999997E-2</v>
          </cell>
        </row>
        <row r="3199">
          <cell r="F3199">
            <v>0</v>
          </cell>
        </row>
        <row r="3200">
          <cell r="F3200">
            <v>0</v>
          </cell>
        </row>
        <row r="3201">
          <cell r="F3201">
            <v>0</v>
          </cell>
        </row>
        <row r="3202">
          <cell r="F3202">
            <v>1</v>
          </cell>
        </row>
        <row r="3203">
          <cell r="F3203">
            <v>1</v>
          </cell>
        </row>
        <row r="3204">
          <cell r="F3204">
            <v>0</v>
          </cell>
        </row>
        <row r="3205">
          <cell r="F3205">
            <v>0</v>
          </cell>
        </row>
        <row r="3206">
          <cell r="F3206">
            <v>0</v>
          </cell>
        </row>
        <row r="3207">
          <cell r="F3207">
            <v>0</v>
          </cell>
        </row>
        <row r="3208">
          <cell r="F3208">
            <v>0</v>
          </cell>
        </row>
        <row r="3209">
          <cell r="F3209">
            <v>0</v>
          </cell>
        </row>
        <row r="3210">
          <cell r="F3210">
            <v>0.8</v>
          </cell>
        </row>
        <row r="3211">
          <cell r="F3211">
            <v>0.15</v>
          </cell>
        </row>
        <row r="3212">
          <cell r="F3212">
            <v>0</v>
          </cell>
        </row>
        <row r="3213">
          <cell r="F3213">
            <v>0</v>
          </cell>
        </row>
        <row r="3214">
          <cell r="F3214">
            <v>0.5</v>
          </cell>
        </row>
        <row r="3215">
          <cell r="F3215">
            <v>0.5</v>
          </cell>
        </row>
        <row r="3216">
          <cell r="F3216">
            <v>0</v>
          </cell>
        </row>
        <row r="3217">
          <cell r="F3217">
            <v>0</v>
          </cell>
        </row>
        <row r="3218">
          <cell r="F3218">
            <v>0</v>
          </cell>
        </row>
        <row r="3219">
          <cell r="F3219">
            <v>0</v>
          </cell>
        </row>
        <row r="3220">
          <cell r="F3220">
            <v>0</v>
          </cell>
        </row>
        <row r="3221">
          <cell r="F3221">
            <v>0</v>
          </cell>
        </row>
        <row r="3222">
          <cell r="F3222">
            <v>0</v>
          </cell>
        </row>
        <row r="3223">
          <cell r="F3223">
            <v>0</v>
          </cell>
        </row>
        <row r="3224">
          <cell r="F3224">
            <v>0</v>
          </cell>
        </row>
        <row r="3225">
          <cell r="F3225">
            <v>0</v>
          </cell>
        </row>
        <row r="3226">
          <cell r="F3226">
            <v>0</v>
          </cell>
        </row>
        <row r="3227">
          <cell r="F3227">
            <v>0</v>
          </cell>
        </row>
        <row r="3228">
          <cell r="F3228">
            <v>1</v>
          </cell>
        </row>
        <row r="3229">
          <cell r="F3229">
            <v>1</v>
          </cell>
        </row>
        <row r="3230">
          <cell r="F3230">
            <v>0.2</v>
          </cell>
        </row>
        <row r="3231">
          <cell r="F3231">
            <v>0</v>
          </cell>
        </row>
        <row r="3232">
          <cell r="F3232">
            <v>0.85</v>
          </cell>
        </row>
        <row r="3233">
          <cell r="F3233">
            <v>0</v>
          </cell>
        </row>
        <row r="3234">
          <cell r="F3234">
            <v>0</v>
          </cell>
        </row>
        <row r="3235">
          <cell r="F3235">
            <v>0</v>
          </cell>
        </row>
        <row r="3236">
          <cell r="F3236">
            <v>1</v>
          </cell>
        </row>
        <row r="3237">
          <cell r="F3237">
            <v>1</v>
          </cell>
        </row>
        <row r="3238">
          <cell r="F3238">
            <v>0.94099999999999995</v>
          </cell>
        </row>
        <row r="3239">
          <cell r="F3239">
            <v>1</v>
          </cell>
        </row>
        <row r="3240">
          <cell r="F3240">
            <v>1</v>
          </cell>
        </row>
        <row r="3241">
          <cell r="F3241">
            <v>1</v>
          </cell>
        </row>
        <row r="3242">
          <cell r="F3242">
            <v>0</v>
          </cell>
        </row>
        <row r="3243">
          <cell r="F3243">
            <v>0</v>
          </cell>
        </row>
        <row r="3244">
          <cell r="F3244">
            <v>1</v>
          </cell>
        </row>
        <row r="3245">
          <cell r="F3245" t="str">
            <v/>
          </cell>
        </row>
        <row r="3246">
          <cell r="F3246">
            <v>0</v>
          </cell>
        </row>
        <row r="3247">
          <cell r="F3247">
            <v>0</v>
          </cell>
        </row>
        <row r="3248">
          <cell r="F3248">
            <v>0</v>
          </cell>
        </row>
        <row r="3249">
          <cell r="F3249">
            <v>0</v>
          </cell>
        </row>
        <row r="3250">
          <cell r="F3250">
            <v>0</v>
          </cell>
        </row>
        <row r="3251">
          <cell r="F3251">
            <v>0</v>
          </cell>
        </row>
        <row r="3252">
          <cell r="F3252">
            <v>0</v>
          </cell>
        </row>
        <row r="3253">
          <cell r="F3253">
            <v>0</v>
          </cell>
        </row>
        <row r="3254">
          <cell r="F3254">
            <v>0</v>
          </cell>
        </row>
        <row r="3255">
          <cell r="F3255">
            <v>0</v>
          </cell>
        </row>
        <row r="3256">
          <cell r="F3256">
            <v>0</v>
          </cell>
        </row>
        <row r="3257">
          <cell r="F3257">
            <v>0</v>
          </cell>
        </row>
        <row r="3258">
          <cell r="F3258">
            <v>0</v>
          </cell>
        </row>
        <row r="3259">
          <cell r="F3259">
            <v>0</v>
          </cell>
        </row>
        <row r="3260">
          <cell r="F3260">
            <v>0</v>
          </cell>
        </row>
        <row r="3261">
          <cell r="F3261">
            <v>0</v>
          </cell>
        </row>
        <row r="3262">
          <cell r="F3262">
            <v>0</v>
          </cell>
        </row>
        <row r="3263">
          <cell r="F3263">
            <v>0</v>
          </cell>
        </row>
        <row r="3264">
          <cell r="F3264">
            <v>0</v>
          </cell>
        </row>
        <row r="3265">
          <cell r="F3265">
            <v>0</v>
          </cell>
        </row>
        <row r="3266">
          <cell r="F3266">
            <v>0</v>
          </cell>
        </row>
        <row r="3267">
          <cell r="F3267">
            <v>0</v>
          </cell>
        </row>
        <row r="3268">
          <cell r="F3268">
            <v>0</v>
          </cell>
        </row>
        <row r="3269">
          <cell r="F3269">
            <v>0</v>
          </cell>
        </row>
        <row r="3270">
          <cell r="F3270">
            <v>0</v>
          </cell>
        </row>
        <row r="3271">
          <cell r="F3271">
            <v>0</v>
          </cell>
        </row>
        <row r="3272">
          <cell r="F3272">
            <v>0</v>
          </cell>
        </row>
        <row r="3273">
          <cell r="F3273">
            <v>0</v>
          </cell>
        </row>
        <row r="3274">
          <cell r="F3274" t="str">
            <v/>
          </cell>
        </row>
        <row r="3275">
          <cell r="F3275" t="str">
            <v/>
          </cell>
        </row>
        <row r="3276">
          <cell r="F3276">
            <v>879726.5767567096</v>
          </cell>
        </row>
        <row r="3277">
          <cell r="F3277">
            <v>-0.01</v>
          </cell>
        </row>
        <row r="3278">
          <cell r="F3278" t="str">
            <v/>
          </cell>
        </row>
        <row r="3279">
          <cell r="F3279" t="str">
            <v/>
          </cell>
        </row>
        <row r="3280">
          <cell r="F3280">
            <v>1473820.3344909041</v>
          </cell>
        </row>
        <row r="3281">
          <cell r="F3281" t="str">
            <v/>
          </cell>
        </row>
        <row r="3282">
          <cell r="F3282" t="str">
            <v/>
          </cell>
        </row>
        <row r="3283">
          <cell r="F3283">
            <v>3933738.2129353508</v>
          </cell>
        </row>
        <row r="3284">
          <cell r="F3284" t="str">
            <v/>
          </cell>
        </row>
        <row r="3285">
          <cell r="F3285">
            <v>7858639.262482821</v>
          </cell>
        </row>
        <row r="3286">
          <cell r="F3286">
            <v>-5.0000000000000001E-3</v>
          </cell>
        </row>
        <row r="3287">
          <cell r="F3287">
            <v>5.0000000000000001E-3</v>
          </cell>
        </row>
        <row r="3288">
          <cell r="F3288" t="str">
            <v/>
          </cell>
        </row>
        <row r="3289">
          <cell r="F3289" t="str">
            <v/>
          </cell>
        </row>
        <row r="3290">
          <cell r="F3290">
            <v>1556875.7725911823</v>
          </cell>
        </row>
        <row r="3291">
          <cell r="F3291" t="str">
            <v/>
          </cell>
        </row>
        <row r="3292">
          <cell r="F3292" t="str">
            <v/>
          </cell>
        </row>
        <row r="3293">
          <cell r="F3293">
            <v>992915.26171084715</v>
          </cell>
        </row>
        <row r="3294">
          <cell r="F3294" t="str">
            <v/>
          </cell>
        </row>
        <row r="3295">
          <cell r="F3295" t="str">
            <v/>
          </cell>
        </row>
        <row r="3296">
          <cell r="F3296">
            <v>256361.89075713573</v>
          </cell>
        </row>
        <row r="3297">
          <cell r="F3297">
            <v>-5.0000000000000001E-3</v>
          </cell>
        </row>
        <row r="3298">
          <cell r="F3298">
            <v>5.0000000000000001E-3</v>
          </cell>
        </row>
        <row r="3299">
          <cell r="F3299">
            <v>-2.2003499999999998</v>
          </cell>
        </row>
        <row r="3300">
          <cell r="F3300">
            <v>2.2003499999999998</v>
          </cell>
        </row>
        <row r="3301">
          <cell r="F3301">
            <v>-4.0000000000000001E-3</v>
          </cell>
        </row>
        <row r="3302">
          <cell r="F3302">
            <v>4.0000000000000001E-3</v>
          </cell>
        </row>
        <row r="3303">
          <cell r="F3303">
            <v>-1.03918</v>
          </cell>
        </row>
        <row r="3304">
          <cell r="F3304">
            <v>1.03918</v>
          </cell>
        </row>
        <row r="3305">
          <cell r="F3305">
            <v>-2E-3</v>
          </cell>
        </row>
        <row r="3306">
          <cell r="F3306">
            <v>2E-3</v>
          </cell>
        </row>
        <row r="3307">
          <cell r="F3307" t="str">
            <v/>
          </cell>
        </row>
        <row r="3308">
          <cell r="F3308" t="str">
            <v/>
          </cell>
        </row>
        <row r="3309">
          <cell r="F3309">
            <v>188</v>
          </cell>
        </row>
        <row r="3310">
          <cell r="F3310">
            <v>-5.0000000000000001E-3</v>
          </cell>
        </row>
        <row r="3311">
          <cell r="F3311">
            <v>5.0000000000000001E-3</v>
          </cell>
        </row>
        <row r="3312">
          <cell r="F3312" t="str">
            <v/>
          </cell>
        </row>
        <row r="3313">
          <cell r="F3313">
            <v>1294979.8496329605</v>
          </cell>
        </row>
        <row r="3314">
          <cell r="F3314">
            <v>-7.4999999999999997E-3</v>
          </cell>
        </row>
        <row r="3315">
          <cell r="F3315" t="str">
            <v/>
          </cell>
        </row>
        <row r="3316">
          <cell r="F3316" t="str">
            <v/>
          </cell>
        </row>
        <row r="3317">
          <cell r="F3317">
            <v>767127.83811926236</v>
          </cell>
        </row>
        <row r="3318">
          <cell r="F3318">
            <v>-5.0000000000000001E-3</v>
          </cell>
        </row>
        <row r="3319">
          <cell r="F3319">
            <v>5.0000000000000001E-3</v>
          </cell>
        </row>
        <row r="3320">
          <cell r="F3320" t="str">
            <v/>
          </cell>
        </row>
        <row r="3321">
          <cell r="F3321" t="str">
            <v/>
          </cell>
        </row>
        <row r="3322">
          <cell r="F3322">
            <v>-5.0000000000000001E-3</v>
          </cell>
        </row>
        <row r="3323">
          <cell r="F3323">
            <v>5.0000000000000001E-3</v>
          </cell>
        </row>
        <row r="3324">
          <cell r="F3324" t="str">
            <v/>
          </cell>
        </row>
        <row r="3325">
          <cell r="F3325" t="str">
            <v/>
          </cell>
        </row>
        <row r="3326">
          <cell r="F3326">
            <v>1656418.6552891855</v>
          </cell>
        </row>
        <row r="3327">
          <cell r="F3327">
            <v>-5.0000000000000001E-3</v>
          </cell>
        </row>
        <row r="3328">
          <cell r="F3328">
            <v>5.0000000000000001E-3</v>
          </cell>
        </row>
        <row r="3329">
          <cell r="F3329" t="str">
            <v/>
          </cell>
        </row>
        <row r="3330">
          <cell r="F3330" t="str">
            <v/>
          </cell>
        </row>
        <row r="3331">
          <cell r="F3331">
            <v>14363221.474832641</v>
          </cell>
        </row>
        <row r="3332">
          <cell r="F3332">
            <v>-6.0000000000000001E-3</v>
          </cell>
        </row>
        <row r="3333">
          <cell r="F3333" t="str">
            <v/>
          </cell>
        </row>
        <row r="3334">
          <cell r="F3334" t="str">
            <v/>
          </cell>
        </row>
        <row r="3335">
          <cell r="F3335">
            <v>3801750.1461650608</v>
          </cell>
        </row>
        <row r="3336">
          <cell r="F3336">
            <v>-6.0000000000000001E-3</v>
          </cell>
        </row>
        <row r="3337">
          <cell r="F3337" t="str">
            <v/>
          </cell>
        </row>
        <row r="3338">
          <cell r="F3338">
            <v>726601.28554399393</v>
          </cell>
        </row>
        <row r="3339">
          <cell r="F3339">
            <v>-5.0000000000000001E-3</v>
          </cell>
        </row>
        <row r="3340">
          <cell r="F3340">
            <v>5.0000000000000001E-3</v>
          </cell>
        </row>
        <row r="3341">
          <cell r="F3341" t="str">
            <v/>
          </cell>
        </row>
        <row r="3342">
          <cell r="F3342" t="str">
            <v/>
          </cell>
        </row>
        <row r="3343">
          <cell r="F3343">
            <v>688160.37064622284</v>
          </cell>
        </row>
        <row r="3344">
          <cell r="F3344">
            <v>0.01</v>
          </cell>
        </row>
        <row r="3345">
          <cell r="F3345" t="str">
            <v/>
          </cell>
        </row>
        <row r="3346">
          <cell r="F3346" t="str">
            <v/>
          </cell>
        </row>
        <row r="3347">
          <cell r="F3347" t="str">
            <v/>
          </cell>
        </row>
        <row r="3348">
          <cell r="F3348" t="str">
            <v/>
          </cell>
        </row>
        <row r="3349">
          <cell r="F3349" t="str">
            <v/>
          </cell>
        </row>
        <row r="3350">
          <cell r="F3350" t="str">
            <v/>
          </cell>
        </row>
        <row r="3351">
          <cell r="F3351" t="str">
            <v/>
          </cell>
        </row>
        <row r="3352">
          <cell r="F3352" t="str">
            <v/>
          </cell>
        </row>
        <row r="3353">
          <cell r="F3353" t="str">
            <v/>
          </cell>
        </row>
        <row r="3354">
          <cell r="F3354" t="str">
            <v/>
          </cell>
        </row>
        <row r="3355">
          <cell r="F3355">
            <v>941071.16740879847</v>
          </cell>
        </row>
        <row r="3356">
          <cell r="F3356">
            <v>-5.0000000000000001E-3</v>
          </cell>
        </row>
        <row r="3357">
          <cell r="F3357">
            <v>0.01</v>
          </cell>
        </row>
        <row r="3358">
          <cell r="F3358" t="str">
            <v/>
          </cell>
        </row>
        <row r="3359">
          <cell r="F3359" t="str">
            <v/>
          </cell>
        </row>
        <row r="3360">
          <cell r="F3360" t="str">
            <v/>
          </cell>
        </row>
        <row r="3361">
          <cell r="F3361" t="str">
            <v/>
          </cell>
        </row>
        <row r="3362">
          <cell r="F3362" t="str">
            <v/>
          </cell>
        </row>
        <row r="3363">
          <cell r="F3363" t="str">
            <v/>
          </cell>
        </row>
        <row r="3364">
          <cell r="F3364" t="str">
            <v/>
          </cell>
        </row>
        <row r="3365">
          <cell r="F3365" t="str">
            <v/>
          </cell>
        </row>
        <row r="3366">
          <cell r="F3366" t="str">
            <v/>
          </cell>
        </row>
        <row r="3367">
          <cell r="F3367" t="str">
            <v/>
          </cell>
        </row>
        <row r="3368">
          <cell r="F3368" t="str">
            <v/>
          </cell>
        </row>
        <row r="3369">
          <cell r="F3369">
            <v>178976.80764958228</v>
          </cell>
        </row>
        <row r="3370">
          <cell r="F3370">
            <v>-5.0000000000000001E-3</v>
          </cell>
        </row>
        <row r="3371">
          <cell r="F3371">
            <v>5.0000000000000001E-3</v>
          </cell>
        </row>
        <row r="3372">
          <cell r="F3372" t="str">
            <v/>
          </cell>
        </row>
        <row r="3373">
          <cell r="F3373" t="str">
            <v/>
          </cell>
        </row>
        <row r="3374">
          <cell r="F3374" t="str">
            <v/>
          </cell>
        </row>
        <row r="3375">
          <cell r="F3375" t="str">
            <v/>
          </cell>
        </row>
        <row r="3376">
          <cell r="F3376" t="str">
            <v/>
          </cell>
        </row>
        <row r="3377">
          <cell r="F3377" t="str">
            <v/>
          </cell>
        </row>
        <row r="3378">
          <cell r="F3378" t="str">
            <v/>
          </cell>
        </row>
        <row r="3379">
          <cell r="F3379" t="str">
            <v/>
          </cell>
        </row>
        <row r="3380">
          <cell r="F3380" t="str">
            <v/>
          </cell>
        </row>
        <row r="3381">
          <cell r="F3381" t="str">
            <v/>
          </cell>
        </row>
        <row r="3382">
          <cell r="F3382" t="str">
            <v/>
          </cell>
        </row>
        <row r="3383">
          <cell r="F3383" t="str">
            <v/>
          </cell>
        </row>
        <row r="3384">
          <cell r="F3384" t="str">
            <v/>
          </cell>
        </row>
        <row r="3385">
          <cell r="F3385" t="str">
            <v/>
          </cell>
        </row>
        <row r="3386">
          <cell r="F3386" t="str">
            <v/>
          </cell>
        </row>
        <row r="3387">
          <cell r="F3387" t="str">
            <v/>
          </cell>
        </row>
        <row r="3388">
          <cell r="F3388" t="str">
            <v/>
          </cell>
        </row>
        <row r="3389">
          <cell r="F3389" t="str">
            <v/>
          </cell>
        </row>
        <row r="3390">
          <cell r="F3390" t="str">
            <v/>
          </cell>
        </row>
        <row r="3391">
          <cell r="F3391" t="str">
            <v/>
          </cell>
        </row>
        <row r="3392">
          <cell r="F3392" t="str">
            <v/>
          </cell>
        </row>
        <row r="3393">
          <cell r="F3393" t="str">
            <v/>
          </cell>
        </row>
        <row r="3394">
          <cell r="F3394" t="str">
            <v/>
          </cell>
        </row>
        <row r="3395">
          <cell r="F3395" t="str">
            <v/>
          </cell>
        </row>
        <row r="3396">
          <cell r="F3396" t="str">
            <v/>
          </cell>
        </row>
        <row r="3397">
          <cell r="F3397" t="str">
            <v/>
          </cell>
        </row>
        <row r="3398">
          <cell r="F3398" t="str">
            <v/>
          </cell>
        </row>
        <row r="3399">
          <cell r="F3399" t="str">
            <v/>
          </cell>
        </row>
        <row r="3400">
          <cell r="F3400" t="str">
            <v/>
          </cell>
        </row>
        <row r="3401">
          <cell r="F3401" t="str">
            <v/>
          </cell>
        </row>
        <row r="3402">
          <cell r="F3402" t="str">
            <v/>
          </cell>
        </row>
        <row r="3403">
          <cell r="F3403" t="str">
            <v/>
          </cell>
        </row>
        <row r="3404">
          <cell r="F3404" t="str">
            <v/>
          </cell>
        </row>
        <row r="3405">
          <cell r="F3405" t="str">
            <v/>
          </cell>
        </row>
        <row r="3406">
          <cell r="F3406" t="str">
            <v/>
          </cell>
        </row>
        <row r="3407">
          <cell r="F3407" t="str">
            <v/>
          </cell>
        </row>
        <row r="3408">
          <cell r="F3408" t="str">
            <v/>
          </cell>
        </row>
        <row r="3409">
          <cell r="F3409" t="str">
            <v/>
          </cell>
        </row>
        <row r="3410">
          <cell r="F3410" t="str">
            <v/>
          </cell>
        </row>
        <row r="3411">
          <cell r="F3411" t="str">
            <v/>
          </cell>
        </row>
        <row r="3412">
          <cell r="F3412" t="str">
            <v/>
          </cell>
        </row>
        <row r="3413">
          <cell r="F3413" t="str">
            <v/>
          </cell>
        </row>
        <row r="3414">
          <cell r="F3414" t="str">
            <v/>
          </cell>
        </row>
        <row r="3415">
          <cell r="F3415" t="str">
            <v/>
          </cell>
        </row>
        <row r="3416">
          <cell r="F3416" t="str">
            <v/>
          </cell>
        </row>
        <row r="3417">
          <cell r="F3417" t="str">
            <v/>
          </cell>
        </row>
        <row r="3418">
          <cell r="F3418" t="str">
            <v/>
          </cell>
        </row>
        <row r="3419">
          <cell r="F3419" t="str">
            <v/>
          </cell>
        </row>
        <row r="3420">
          <cell r="F3420" t="str">
            <v/>
          </cell>
        </row>
        <row r="3421">
          <cell r="F3421" t="str">
            <v/>
          </cell>
        </row>
        <row r="3422">
          <cell r="F3422" t="str">
            <v/>
          </cell>
        </row>
        <row r="3423">
          <cell r="F3423" t="str">
            <v/>
          </cell>
        </row>
        <row r="3424">
          <cell r="F3424" t="str">
            <v/>
          </cell>
        </row>
        <row r="3425">
          <cell r="F3425" t="str">
            <v/>
          </cell>
        </row>
        <row r="3426">
          <cell r="F3426" t="str">
            <v/>
          </cell>
        </row>
        <row r="3427">
          <cell r="F3427" t="str">
            <v/>
          </cell>
        </row>
        <row r="3428">
          <cell r="F3428" t="str">
            <v/>
          </cell>
        </row>
        <row r="3429">
          <cell r="F3429" t="str">
            <v/>
          </cell>
        </row>
        <row r="3430">
          <cell r="F3430" t="str">
            <v/>
          </cell>
        </row>
        <row r="3431">
          <cell r="F3431" t="str">
            <v/>
          </cell>
        </row>
        <row r="3432">
          <cell r="F3432" t="str">
            <v/>
          </cell>
        </row>
        <row r="3433">
          <cell r="F3433" t="str">
            <v/>
          </cell>
        </row>
        <row r="3434">
          <cell r="F3434" t="str">
            <v/>
          </cell>
        </row>
        <row r="3435">
          <cell r="F3435" t="str">
            <v/>
          </cell>
        </row>
        <row r="3436">
          <cell r="F3436" t="str">
            <v/>
          </cell>
        </row>
        <row r="3437">
          <cell r="F3437" t="str">
            <v/>
          </cell>
        </row>
        <row r="3438">
          <cell r="F3438" t="str">
            <v/>
          </cell>
        </row>
        <row r="3439">
          <cell r="F3439" t="str">
            <v/>
          </cell>
        </row>
        <row r="3440">
          <cell r="F3440" t="str">
            <v/>
          </cell>
        </row>
        <row r="3441">
          <cell r="F3441" t="str">
            <v/>
          </cell>
        </row>
        <row r="3442">
          <cell r="F3442" t="str">
            <v/>
          </cell>
        </row>
        <row r="3443">
          <cell r="F3443" t="str">
            <v/>
          </cell>
        </row>
        <row r="3444">
          <cell r="F3444" t="str">
            <v/>
          </cell>
        </row>
        <row r="3445">
          <cell r="F3445" t="str">
            <v/>
          </cell>
        </row>
        <row r="3446">
          <cell r="F3446" t="str">
            <v/>
          </cell>
        </row>
        <row r="3447">
          <cell r="F3447" t="str">
            <v/>
          </cell>
        </row>
        <row r="3448">
          <cell r="F3448" t="str">
            <v/>
          </cell>
        </row>
        <row r="3449">
          <cell r="F3449">
            <v>188</v>
          </cell>
        </row>
        <row r="3450">
          <cell r="F3450">
            <v>-5.0000000000000001E-3</v>
          </cell>
        </row>
        <row r="3451">
          <cell r="F3451">
            <v>5.0000000000000001E-3</v>
          </cell>
        </row>
        <row r="3452">
          <cell r="F3452" t="str">
            <v/>
          </cell>
        </row>
        <row r="3453">
          <cell r="F3453" t="str">
            <v/>
          </cell>
        </row>
        <row r="3454">
          <cell r="F3454" t="str">
            <v/>
          </cell>
        </row>
        <row r="3455">
          <cell r="F3455">
            <v>2112567.4197663707</v>
          </cell>
        </row>
        <row r="3456">
          <cell r="F3456">
            <v>-5.0000000000000001E-3</v>
          </cell>
        </row>
        <row r="3457">
          <cell r="F3457">
            <v>5.0000000000000001E-3</v>
          </cell>
        </row>
        <row r="3458">
          <cell r="F3458">
            <v>1.4999999999999999E-2</v>
          </cell>
        </row>
        <row r="3459">
          <cell r="F3459" t="str">
            <v/>
          </cell>
        </row>
        <row r="3460">
          <cell r="F3460" t="str">
            <v/>
          </cell>
        </row>
        <row r="3461">
          <cell r="F3461" t="str">
            <v/>
          </cell>
        </row>
        <row r="3462">
          <cell r="F3462" t="str">
            <v/>
          </cell>
        </row>
        <row r="3463">
          <cell r="F3463" t="str">
            <v/>
          </cell>
        </row>
        <row r="3464">
          <cell r="F3464" t="str">
            <v/>
          </cell>
        </row>
        <row r="3465">
          <cell r="F3465" t="str">
            <v/>
          </cell>
        </row>
        <row r="3466">
          <cell r="F3466" t="str">
            <v/>
          </cell>
        </row>
        <row r="3467">
          <cell r="F3467" t="str">
            <v/>
          </cell>
        </row>
        <row r="3468">
          <cell r="F3468" t="str">
            <v/>
          </cell>
        </row>
        <row r="3469">
          <cell r="F3469" t="str">
            <v/>
          </cell>
        </row>
        <row r="3470">
          <cell r="F3470" t="str">
            <v/>
          </cell>
        </row>
        <row r="3471">
          <cell r="F3471" t="str">
            <v/>
          </cell>
        </row>
        <row r="3472">
          <cell r="F3472">
            <v>128.19999999999999</v>
          </cell>
        </row>
        <row r="3473">
          <cell r="F3473">
            <v>315.3</v>
          </cell>
        </row>
        <row r="3474">
          <cell r="F3474" t="str">
            <v/>
          </cell>
        </row>
        <row r="3475">
          <cell r="F3475" t="str">
            <v/>
          </cell>
        </row>
        <row r="3476">
          <cell r="F3476" t="str">
            <v/>
          </cell>
        </row>
        <row r="3477">
          <cell r="F3477" t="str">
            <v/>
          </cell>
        </row>
        <row r="3478">
          <cell r="F3478" t="str">
            <v/>
          </cell>
        </row>
        <row r="3479">
          <cell r="F3479" t="str">
            <v/>
          </cell>
        </row>
        <row r="3480">
          <cell r="F3480" t="str">
            <v/>
          </cell>
        </row>
        <row r="3481">
          <cell r="F3481" t="str">
            <v/>
          </cell>
        </row>
        <row r="3482">
          <cell r="F3482" t="str">
            <v/>
          </cell>
        </row>
        <row r="3483">
          <cell r="F3483" t="str">
            <v/>
          </cell>
        </row>
        <row r="3484">
          <cell r="F3484" t="str">
            <v/>
          </cell>
        </row>
        <row r="3485">
          <cell r="F3485" t="str">
            <v/>
          </cell>
        </row>
        <row r="3486">
          <cell r="F3486" t="str">
            <v/>
          </cell>
        </row>
        <row r="3487">
          <cell r="F3487" t="str">
            <v/>
          </cell>
        </row>
        <row r="3488">
          <cell r="F3488" t="str">
            <v/>
          </cell>
        </row>
        <row r="3489">
          <cell r="F3489" t="str">
            <v/>
          </cell>
        </row>
        <row r="3490">
          <cell r="F3490" t="str">
            <v/>
          </cell>
        </row>
        <row r="3491">
          <cell r="F3491" t="str">
            <v/>
          </cell>
        </row>
        <row r="3492">
          <cell r="F3492">
            <v>0</v>
          </cell>
        </row>
        <row r="3493">
          <cell r="F3493">
            <v>0</v>
          </cell>
        </row>
        <row r="3494">
          <cell r="F3494">
            <v>0</v>
          </cell>
        </row>
        <row r="3495">
          <cell r="F3495">
            <v>0</v>
          </cell>
        </row>
        <row r="3496">
          <cell r="F3496">
            <v>0</v>
          </cell>
        </row>
        <row r="3497">
          <cell r="F3497">
            <v>0</v>
          </cell>
        </row>
        <row r="3498">
          <cell r="F3498">
            <v>0</v>
          </cell>
        </row>
        <row r="3499">
          <cell r="F3499">
            <v>0.15</v>
          </cell>
        </row>
        <row r="3500">
          <cell r="F3500">
            <v>0</v>
          </cell>
        </row>
        <row r="3501">
          <cell r="F3501">
            <v>0</v>
          </cell>
        </row>
        <row r="3502">
          <cell r="F3502">
            <v>0</v>
          </cell>
        </row>
        <row r="3503">
          <cell r="F3503">
            <v>0</v>
          </cell>
        </row>
        <row r="3504">
          <cell r="F3504">
            <v>0</v>
          </cell>
        </row>
        <row r="3505">
          <cell r="F3505">
            <v>0</v>
          </cell>
        </row>
        <row r="3506">
          <cell r="F3506">
            <v>0</v>
          </cell>
        </row>
        <row r="3507">
          <cell r="F3507">
            <v>0</v>
          </cell>
        </row>
        <row r="3508">
          <cell r="F3508">
            <v>0</v>
          </cell>
        </row>
        <row r="3509">
          <cell r="F3509">
            <v>0</v>
          </cell>
        </row>
        <row r="3510">
          <cell r="F3510">
            <v>0</v>
          </cell>
        </row>
        <row r="3511">
          <cell r="F3511">
            <v>0</v>
          </cell>
        </row>
        <row r="3512">
          <cell r="F3512">
            <v>1</v>
          </cell>
        </row>
        <row r="3513">
          <cell r="F3513">
            <v>1</v>
          </cell>
        </row>
        <row r="3514">
          <cell r="F3514">
            <v>1</v>
          </cell>
        </row>
        <row r="3515">
          <cell r="F3515">
            <v>0</v>
          </cell>
        </row>
        <row r="3516">
          <cell r="F3516">
            <v>0</v>
          </cell>
        </row>
        <row r="3517">
          <cell r="F3517">
            <v>0.33332999999999996</v>
          </cell>
        </row>
        <row r="3518">
          <cell r="F3518">
            <v>0.85</v>
          </cell>
        </row>
        <row r="3519">
          <cell r="F3519">
            <v>0</v>
          </cell>
        </row>
        <row r="3520">
          <cell r="F3520">
            <v>1</v>
          </cell>
        </row>
        <row r="3521">
          <cell r="F3521">
            <v>0.5</v>
          </cell>
        </row>
        <row r="3522">
          <cell r="F3522">
            <v>0.5</v>
          </cell>
        </row>
        <row r="3523">
          <cell r="F3523">
            <v>0</v>
          </cell>
        </row>
        <row r="3524">
          <cell r="F3524">
            <v>0</v>
          </cell>
        </row>
        <row r="3525">
          <cell r="F3525">
            <v>0</v>
          </cell>
        </row>
        <row r="3526">
          <cell r="F3526">
            <v>0</v>
          </cell>
        </row>
        <row r="3527">
          <cell r="F3527">
            <v>0</v>
          </cell>
        </row>
        <row r="3528">
          <cell r="F3528">
            <v>0</v>
          </cell>
        </row>
        <row r="3529">
          <cell r="F3529">
            <v>1</v>
          </cell>
        </row>
        <row r="3530">
          <cell r="F3530">
            <v>1</v>
          </cell>
        </row>
        <row r="3531">
          <cell r="F3531">
            <v>0</v>
          </cell>
        </row>
        <row r="3532">
          <cell r="F3532">
            <v>0</v>
          </cell>
        </row>
        <row r="3533">
          <cell r="F3533">
            <v>0</v>
          </cell>
        </row>
        <row r="3534">
          <cell r="F3534">
            <v>0</v>
          </cell>
        </row>
        <row r="3535">
          <cell r="F3535">
            <v>0</v>
          </cell>
        </row>
        <row r="3536">
          <cell r="F3536">
            <v>0</v>
          </cell>
        </row>
        <row r="3537">
          <cell r="F3537">
            <v>0.33332999999999996</v>
          </cell>
        </row>
        <row r="3538">
          <cell r="F3538">
            <v>0.15</v>
          </cell>
        </row>
        <row r="3539">
          <cell r="F3539">
            <v>0</v>
          </cell>
        </row>
        <row r="3540">
          <cell r="F3540">
            <v>0</v>
          </cell>
        </row>
        <row r="3541">
          <cell r="F3541">
            <v>0.5</v>
          </cell>
        </row>
        <row r="3542">
          <cell r="F3542">
            <v>0.5</v>
          </cell>
        </row>
        <row r="3543">
          <cell r="F3543">
            <v>0</v>
          </cell>
        </row>
        <row r="3544">
          <cell r="F3544">
            <v>0</v>
          </cell>
        </row>
        <row r="3545">
          <cell r="F3545">
            <v>0</v>
          </cell>
        </row>
        <row r="3546">
          <cell r="F3546">
            <v>0</v>
          </cell>
        </row>
        <row r="3547">
          <cell r="F3547">
            <v>0</v>
          </cell>
        </row>
        <row r="3548">
          <cell r="F3548">
            <v>0</v>
          </cell>
        </row>
        <row r="3549">
          <cell r="F3549">
            <v>0</v>
          </cell>
        </row>
        <row r="3550">
          <cell r="F3550">
            <v>0</v>
          </cell>
        </row>
        <row r="3551">
          <cell r="F3551">
            <v>0</v>
          </cell>
        </row>
        <row r="3552">
          <cell r="F3552">
            <v>0</v>
          </cell>
        </row>
        <row r="3553">
          <cell r="F3553">
            <v>0</v>
          </cell>
        </row>
        <row r="3554">
          <cell r="F3554">
            <v>0</v>
          </cell>
        </row>
        <row r="3555">
          <cell r="F3555">
            <v>1</v>
          </cell>
        </row>
        <row r="3556">
          <cell r="F3556">
            <v>1</v>
          </cell>
        </row>
        <row r="3557">
          <cell r="F3557">
            <v>0.33332999999999996</v>
          </cell>
        </row>
        <row r="3558">
          <cell r="F3558">
            <v>0</v>
          </cell>
        </row>
        <row r="3559">
          <cell r="F3559">
            <v>0.85</v>
          </cell>
        </row>
        <row r="3560">
          <cell r="F3560">
            <v>0</v>
          </cell>
        </row>
        <row r="3561">
          <cell r="F3561">
            <v>0</v>
          </cell>
        </row>
        <row r="3562">
          <cell r="F3562">
            <v>0</v>
          </cell>
        </row>
        <row r="3563">
          <cell r="F3563">
            <v>1</v>
          </cell>
        </row>
        <row r="3564">
          <cell r="F3564">
            <v>1</v>
          </cell>
        </row>
        <row r="3565">
          <cell r="F3565">
            <v>1</v>
          </cell>
        </row>
        <row r="3566">
          <cell r="F3566">
            <v>1</v>
          </cell>
        </row>
        <row r="3567">
          <cell r="F3567">
            <v>1</v>
          </cell>
        </row>
        <row r="3568">
          <cell r="F3568">
            <v>1</v>
          </cell>
        </row>
        <row r="3569">
          <cell r="F3569">
            <v>0</v>
          </cell>
        </row>
        <row r="3570">
          <cell r="F3570">
            <v>0</v>
          </cell>
        </row>
        <row r="3571">
          <cell r="F3571">
            <v>1</v>
          </cell>
        </row>
        <row r="3572">
          <cell r="F3572" t="str">
            <v/>
          </cell>
        </row>
        <row r="3573">
          <cell r="F3573">
            <v>0</v>
          </cell>
        </row>
        <row r="3574">
          <cell r="F3574">
            <v>0</v>
          </cell>
        </row>
        <row r="3575">
          <cell r="F3575">
            <v>0</v>
          </cell>
        </row>
        <row r="3576">
          <cell r="F3576">
            <v>0</v>
          </cell>
        </row>
        <row r="3577">
          <cell r="F3577">
            <v>0</v>
          </cell>
        </row>
        <row r="3578">
          <cell r="F3578">
            <v>0</v>
          </cell>
        </row>
        <row r="3579">
          <cell r="F3579">
            <v>0</v>
          </cell>
        </row>
        <row r="3580">
          <cell r="F3580">
            <v>0</v>
          </cell>
        </row>
        <row r="3581">
          <cell r="F3581">
            <v>0</v>
          </cell>
        </row>
        <row r="3582">
          <cell r="F3582">
            <v>0</v>
          </cell>
        </row>
        <row r="3583">
          <cell r="F3583">
            <v>0</v>
          </cell>
        </row>
        <row r="3584">
          <cell r="F3584">
            <v>0</v>
          </cell>
        </row>
        <row r="3585">
          <cell r="F3585">
            <v>0</v>
          </cell>
        </row>
        <row r="3586">
          <cell r="F3586">
            <v>0</v>
          </cell>
        </row>
        <row r="3587">
          <cell r="F3587">
            <v>0</v>
          </cell>
        </row>
        <row r="3588">
          <cell r="F3588">
            <v>0</v>
          </cell>
        </row>
        <row r="3589">
          <cell r="F3589">
            <v>0</v>
          </cell>
        </row>
        <row r="3590">
          <cell r="F3590">
            <v>0</v>
          </cell>
        </row>
        <row r="3591">
          <cell r="F3591">
            <v>0</v>
          </cell>
        </row>
        <row r="3592">
          <cell r="F3592">
            <v>0</v>
          </cell>
        </row>
        <row r="3593">
          <cell r="F3593">
            <v>0</v>
          </cell>
        </row>
        <row r="3594">
          <cell r="F3594">
            <v>0</v>
          </cell>
        </row>
        <row r="3595">
          <cell r="F3595">
            <v>0</v>
          </cell>
        </row>
        <row r="3596">
          <cell r="F3596">
            <v>0</v>
          </cell>
        </row>
        <row r="3597">
          <cell r="F3597">
            <v>0</v>
          </cell>
        </row>
        <row r="3598">
          <cell r="F3598">
            <v>0</v>
          </cell>
        </row>
        <row r="3599">
          <cell r="F3599">
            <v>0</v>
          </cell>
        </row>
        <row r="3600">
          <cell r="F3600">
            <v>0</v>
          </cell>
        </row>
        <row r="3601">
          <cell r="F3601" t="str">
            <v/>
          </cell>
        </row>
        <row r="3602">
          <cell r="F3602" t="str">
            <v/>
          </cell>
        </row>
        <row r="3603">
          <cell r="F3603">
            <v>480939.83541958302</v>
          </cell>
        </row>
        <row r="3604">
          <cell r="F3604">
            <v>-0.01</v>
          </cell>
        </row>
        <row r="3605">
          <cell r="F3605" t="str">
            <v/>
          </cell>
        </row>
        <row r="3606">
          <cell r="F3606" t="str">
            <v/>
          </cell>
        </row>
        <row r="3607">
          <cell r="F3607">
            <v>1049075.3476649357</v>
          </cell>
        </row>
        <row r="3608">
          <cell r="F3608" t="str">
            <v/>
          </cell>
        </row>
        <row r="3609">
          <cell r="F3609" t="str">
            <v/>
          </cell>
        </row>
        <row r="3610">
          <cell r="F3610">
            <v>2721438.7991968351</v>
          </cell>
        </row>
        <row r="3611">
          <cell r="F3611" t="str">
            <v/>
          </cell>
        </row>
        <row r="3612">
          <cell r="F3612">
            <v>1272493.7013284469</v>
          </cell>
        </row>
        <row r="3613">
          <cell r="F3613">
            <v>-5.0000000000000001E-3</v>
          </cell>
        </row>
        <row r="3614">
          <cell r="F3614">
            <v>5.0000000000000001E-3</v>
          </cell>
        </row>
        <row r="3615">
          <cell r="F3615" t="str">
            <v/>
          </cell>
        </row>
        <row r="3616">
          <cell r="F3616" t="str">
            <v/>
          </cell>
        </row>
        <row r="3617">
          <cell r="F3617">
            <v>742038.28693272197</v>
          </cell>
        </row>
        <row r="3618">
          <cell r="F3618" t="str">
            <v/>
          </cell>
        </row>
        <row r="3619">
          <cell r="F3619" t="str">
            <v/>
          </cell>
        </row>
        <row r="3620">
          <cell r="F3620">
            <v>163804.32622759551</v>
          </cell>
        </row>
        <row r="3621">
          <cell r="F3621" t="str">
            <v/>
          </cell>
        </row>
        <row r="3622">
          <cell r="F3622" t="str">
            <v/>
          </cell>
        </row>
        <row r="3623">
          <cell r="F3623">
            <v>114037.18640964616</v>
          </cell>
        </row>
        <row r="3624">
          <cell r="F3624">
            <v>-5.0000000000000001E-3</v>
          </cell>
        </row>
        <row r="3625">
          <cell r="F3625">
            <v>5.0000000000000001E-3</v>
          </cell>
        </row>
        <row r="3626">
          <cell r="F3626">
            <v>-0.44217000000000001</v>
          </cell>
        </row>
        <row r="3627">
          <cell r="F3627">
            <v>0.44217000000000001</v>
          </cell>
        </row>
        <row r="3628">
          <cell r="F3628">
            <v>-4.0000000000000001E-3</v>
          </cell>
        </row>
        <row r="3629">
          <cell r="F3629">
            <v>4.0000000000000001E-3</v>
          </cell>
        </row>
        <row r="3630">
          <cell r="F3630">
            <v>-0.20882999999999999</v>
          </cell>
        </row>
        <row r="3631">
          <cell r="F3631">
            <v>0.20882999999999999</v>
          </cell>
        </row>
        <row r="3632">
          <cell r="F3632">
            <v>-2E-3</v>
          </cell>
        </row>
        <row r="3633">
          <cell r="F3633">
            <v>2E-3</v>
          </cell>
        </row>
        <row r="3634">
          <cell r="F3634" t="str">
            <v/>
          </cell>
        </row>
        <row r="3635">
          <cell r="F3635" t="str">
            <v/>
          </cell>
        </row>
        <row r="3636">
          <cell r="F3636" t="str">
            <v/>
          </cell>
        </row>
        <row r="3637">
          <cell r="F3637" t="str">
            <v/>
          </cell>
        </row>
        <row r="3638">
          <cell r="F3638" t="str">
            <v/>
          </cell>
        </row>
        <row r="3639">
          <cell r="F3639" t="str">
            <v/>
          </cell>
        </row>
        <row r="3640">
          <cell r="F3640" t="str">
            <v/>
          </cell>
        </row>
        <row r="3641">
          <cell r="F3641" t="str">
            <v/>
          </cell>
        </row>
        <row r="3642">
          <cell r="F3642" t="str">
            <v/>
          </cell>
        </row>
        <row r="3643">
          <cell r="F3643" t="str">
            <v/>
          </cell>
        </row>
        <row r="3644">
          <cell r="F3644" t="str">
            <v/>
          </cell>
        </row>
        <row r="3645">
          <cell r="F3645" t="str">
            <v/>
          </cell>
        </row>
        <row r="3646">
          <cell r="F3646" t="str">
            <v/>
          </cell>
        </row>
        <row r="3647">
          <cell r="F3647" t="str">
            <v/>
          </cell>
        </row>
        <row r="3648">
          <cell r="F3648" t="str">
            <v/>
          </cell>
        </row>
        <row r="3649">
          <cell r="F3649" t="str">
            <v/>
          </cell>
        </row>
        <row r="3650">
          <cell r="F3650" t="str">
            <v/>
          </cell>
        </row>
        <row r="3651">
          <cell r="F3651" t="str">
            <v/>
          </cell>
        </row>
        <row r="3652">
          <cell r="F3652" t="str">
            <v/>
          </cell>
        </row>
        <row r="3653">
          <cell r="F3653" t="str">
            <v/>
          </cell>
        </row>
        <row r="3654">
          <cell r="F3654" t="str">
            <v/>
          </cell>
        </row>
        <row r="3655">
          <cell r="F3655" t="str">
            <v/>
          </cell>
        </row>
        <row r="3656">
          <cell r="F3656" t="str">
            <v/>
          </cell>
        </row>
        <row r="3657">
          <cell r="F3657" t="str">
            <v/>
          </cell>
        </row>
        <row r="3658">
          <cell r="F3658" t="str">
            <v/>
          </cell>
        </row>
        <row r="3659">
          <cell r="F3659" t="str">
            <v/>
          </cell>
        </row>
        <row r="3660">
          <cell r="F3660" t="str">
            <v/>
          </cell>
        </row>
        <row r="3661">
          <cell r="F3661" t="str">
            <v/>
          </cell>
        </row>
        <row r="3662">
          <cell r="F3662" t="str">
            <v/>
          </cell>
        </row>
        <row r="3663">
          <cell r="F3663" t="str">
            <v/>
          </cell>
        </row>
        <row r="3664">
          <cell r="F3664" t="str">
            <v/>
          </cell>
        </row>
        <row r="3665">
          <cell r="F3665" t="str">
            <v/>
          </cell>
        </row>
        <row r="3666">
          <cell r="F3666" t="str">
            <v/>
          </cell>
        </row>
        <row r="3667">
          <cell r="F3667" t="str">
            <v/>
          </cell>
        </row>
        <row r="3668">
          <cell r="F3668" t="str">
            <v/>
          </cell>
        </row>
        <row r="3669">
          <cell r="F3669" t="str">
            <v/>
          </cell>
        </row>
        <row r="3670">
          <cell r="F3670">
            <v>657904.80476392398</v>
          </cell>
        </row>
        <row r="3671">
          <cell r="F3671">
            <v>0.01</v>
          </cell>
        </row>
        <row r="3672">
          <cell r="F3672" t="str">
            <v/>
          </cell>
        </row>
        <row r="3673">
          <cell r="F3673" t="str">
            <v/>
          </cell>
        </row>
        <row r="3674">
          <cell r="F3674" t="str">
            <v/>
          </cell>
        </row>
        <row r="3675">
          <cell r="F3675" t="str">
            <v/>
          </cell>
        </row>
        <row r="3676">
          <cell r="F3676" t="str">
            <v/>
          </cell>
        </row>
        <row r="3677">
          <cell r="F3677" t="str">
            <v/>
          </cell>
        </row>
        <row r="3678">
          <cell r="F3678" t="str">
            <v/>
          </cell>
        </row>
        <row r="3679">
          <cell r="F3679" t="str">
            <v/>
          </cell>
        </row>
        <row r="3680">
          <cell r="F3680" t="str">
            <v/>
          </cell>
        </row>
        <row r="3681">
          <cell r="F3681" t="str">
            <v/>
          </cell>
        </row>
        <row r="3682">
          <cell r="F3682">
            <v>484000.73148645018</v>
          </cell>
        </row>
        <row r="3683">
          <cell r="F3683">
            <v>-5.0000000000000001E-3</v>
          </cell>
        </row>
        <row r="3684">
          <cell r="F3684">
            <v>0.01</v>
          </cell>
        </row>
        <row r="3685">
          <cell r="F3685" t="str">
            <v/>
          </cell>
        </row>
        <row r="3686">
          <cell r="F3686" t="str">
            <v/>
          </cell>
        </row>
        <row r="3687">
          <cell r="F3687" t="str">
            <v/>
          </cell>
        </row>
        <row r="3688">
          <cell r="F3688" t="str">
            <v/>
          </cell>
        </row>
        <row r="3689">
          <cell r="F3689" t="str">
            <v/>
          </cell>
        </row>
        <row r="3690">
          <cell r="F3690" t="str">
            <v/>
          </cell>
        </row>
        <row r="3691">
          <cell r="F3691" t="str">
            <v/>
          </cell>
        </row>
        <row r="3692">
          <cell r="F3692" t="str">
            <v/>
          </cell>
        </row>
        <row r="3693">
          <cell r="F3693" t="str">
            <v/>
          </cell>
        </row>
        <row r="3694">
          <cell r="F3694" t="str">
            <v/>
          </cell>
        </row>
        <row r="3695">
          <cell r="F3695" t="str">
            <v/>
          </cell>
        </row>
        <row r="3696">
          <cell r="F3696">
            <v>175262.0697502929</v>
          </cell>
        </row>
        <row r="3697">
          <cell r="F3697">
            <v>-5.0000000000000001E-3</v>
          </cell>
        </row>
        <row r="3698">
          <cell r="F3698">
            <v>5.0000000000000001E-3</v>
          </cell>
        </row>
        <row r="3699">
          <cell r="F3699" t="str">
            <v/>
          </cell>
        </row>
        <row r="3700">
          <cell r="F3700" t="str">
            <v/>
          </cell>
        </row>
        <row r="3701">
          <cell r="F3701" t="str">
            <v/>
          </cell>
        </row>
        <row r="3702">
          <cell r="F3702" t="str">
            <v/>
          </cell>
        </row>
        <row r="3703">
          <cell r="F3703" t="str">
            <v/>
          </cell>
        </row>
        <row r="3704">
          <cell r="F3704" t="str">
            <v/>
          </cell>
        </row>
        <row r="3705">
          <cell r="F3705" t="str">
            <v/>
          </cell>
        </row>
        <row r="3706">
          <cell r="F3706" t="str">
            <v/>
          </cell>
        </row>
        <row r="3707">
          <cell r="F3707" t="str">
            <v/>
          </cell>
        </row>
        <row r="3708">
          <cell r="F3708" t="str">
            <v/>
          </cell>
        </row>
        <row r="3709">
          <cell r="F3709" t="str">
            <v/>
          </cell>
        </row>
        <row r="3710">
          <cell r="F3710" t="str">
            <v/>
          </cell>
        </row>
        <row r="3711">
          <cell r="F3711" t="str">
            <v/>
          </cell>
        </row>
        <row r="3712">
          <cell r="F3712" t="str">
            <v/>
          </cell>
        </row>
        <row r="3713">
          <cell r="F3713">
            <v>3.0152638516270175E-2</v>
          </cell>
        </row>
        <row r="3714">
          <cell r="F3714">
            <v>-5.0000000000000001E-3</v>
          </cell>
        </row>
        <row r="3715">
          <cell r="F3715" t="str">
            <v/>
          </cell>
        </row>
        <row r="3716">
          <cell r="F3716" t="str">
            <v/>
          </cell>
        </row>
        <row r="3717">
          <cell r="F3717" t="str">
            <v/>
          </cell>
        </row>
        <row r="3718">
          <cell r="F3718" t="str">
            <v/>
          </cell>
        </row>
        <row r="3719">
          <cell r="F3719" t="str">
            <v/>
          </cell>
        </row>
        <row r="3720">
          <cell r="F3720" t="str">
            <v/>
          </cell>
        </row>
        <row r="3721">
          <cell r="F3721" t="str">
            <v/>
          </cell>
        </row>
        <row r="3722">
          <cell r="F3722" t="str">
            <v/>
          </cell>
        </row>
        <row r="3723">
          <cell r="F3723" t="str">
            <v/>
          </cell>
        </row>
        <row r="3724">
          <cell r="F3724" t="str">
            <v/>
          </cell>
        </row>
        <row r="3725">
          <cell r="F3725" t="str">
            <v/>
          </cell>
        </row>
        <row r="3726">
          <cell r="F3726" t="str">
            <v/>
          </cell>
        </row>
        <row r="3727">
          <cell r="F3727" t="str">
            <v/>
          </cell>
        </row>
        <row r="3728">
          <cell r="F3728" t="str">
            <v/>
          </cell>
        </row>
        <row r="3729">
          <cell r="F3729" t="str">
            <v/>
          </cell>
        </row>
        <row r="3730">
          <cell r="F3730" t="str">
            <v/>
          </cell>
        </row>
        <row r="3731">
          <cell r="F3731" t="str">
            <v/>
          </cell>
        </row>
        <row r="3732">
          <cell r="F3732" t="str">
            <v/>
          </cell>
        </row>
        <row r="3733">
          <cell r="F3733" t="str">
            <v/>
          </cell>
        </row>
        <row r="3734">
          <cell r="F3734" t="str">
            <v/>
          </cell>
        </row>
        <row r="3735">
          <cell r="F3735" t="str">
            <v/>
          </cell>
        </row>
        <row r="3736">
          <cell r="F3736" t="str">
            <v/>
          </cell>
        </row>
        <row r="3737">
          <cell r="F3737" t="str">
            <v/>
          </cell>
        </row>
        <row r="3738">
          <cell r="F3738" t="str">
            <v/>
          </cell>
        </row>
        <row r="3739">
          <cell r="F3739" t="str">
            <v/>
          </cell>
        </row>
        <row r="3740">
          <cell r="F3740" t="str">
            <v/>
          </cell>
        </row>
        <row r="3741">
          <cell r="F3741" t="str">
            <v/>
          </cell>
        </row>
        <row r="3742">
          <cell r="F3742" t="str">
            <v/>
          </cell>
        </row>
        <row r="3743">
          <cell r="F3743" t="str">
            <v/>
          </cell>
        </row>
        <row r="3744">
          <cell r="F3744" t="str">
            <v/>
          </cell>
        </row>
        <row r="3745">
          <cell r="F3745" t="str">
            <v/>
          </cell>
        </row>
        <row r="3746">
          <cell r="F3746" t="str">
            <v/>
          </cell>
        </row>
        <row r="3747">
          <cell r="F3747" t="str">
            <v/>
          </cell>
        </row>
        <row r="3748">
          <cell r="F3748" t="str">
            <v/>
          </cell>
        </row>
        <row r="3749">
          <cell r="F3749" t="str">
            <v/>
          </cell>
        </row>
        <row r="3750">
          <cell r="F3750" t="str">
            <v/>
          </cell>
        </row>
        <row r="3751">
          <cell r="F3751" t="str">
            <v/>
          </cell>
        </row>
        <row r="3752">
          <cell r="F3752" t="str">
            <v/>
          </cell>
        </row>
        <row r="3753">
          <cell r="F3753" t="str">
            <v/>
          </cell>
        </row>
        <row r="3754">
          <cell r="F3754" t="str">
            <v/>
          </cell>
        </row>
        <row r="3755">
          <cell r="F3755" t="str">
            <v/>
          </cell>
        </row>
        <row r="3756">
          <cell r="F3756" t="str">
            <v/>
          </cell>
        </row>
        <row r="3757">
          <cell r="F3757" t="str">
            <v/>
          </cell>
        </row>
        <row r="3758">
          <cell r="F3758" t="str">
            <v/>
          </cell>
        </row>
        <row r="3759">
          <cell r="F3759" t="str">
            <v/>
          </cell>
        </row>
        <row r="3760">
          <cell r="F3760" t="str">
            <v/>
          </cell>
        </row>
        <row r="3761">
          <cell r="F3761" t="str">
            <v/>
          </cell>
        </row>
        <row r="3762">
          <cell r="F3762" t="str">
            <v/>
          </cell>
        </row>
        <row r="3763">
          <cell r="F3763" t="str">
            <v/>
          </cell>
        </row>
        <row r="3764">
          <cell r="F3764" t="str">
            <v/>
          </cell>
        </row>
        <row r="3765">
          <cell r="F3765" t="str">
            <v/>
          </cell>
        </row>
        <row r="3766">
          <cell r="F3766" t="str">
            <v/>
          </cell>
        </row>
        <row r="3767">
          <cell r="F3767" t="str">
            <v/>
          </cell>
        </row>
        <row r="3768">
          <cell r="F3768" t="str">
            <v/>
          </cell>
        </row>
        <row r="3769">
          <cell r="F3769" t="str">
            <v/>
          </cell>
        </row>
        <row r="3770">
          <cell r="F3770" t="str">
            <v/>
          </cell>
        </row>
        <row r="3771">
          <cell r="F3771" t="str">
            <v/>
          </cell>
        </row>
        <row r="3772">
          <cell r="F3772" t="str">
            <v/>
          </cell>
        </row>
        <row r="3773">
          <cell r="F3773" t="str">
            <v/>
          </cell>
        </row>
        <row r="3774">
          <cell r="F3774" t="str">
            <v/>
          </cell>
        </row>
        <row r="3775">
          <cell r="F3775" t="str">
            <v/>
          </cell>
        </row>
        <row r="3776">
          <cell r="F3776">
            <v>188</v>
          </cell>
        </row>
        <row r="3777">
          <cell r="F3777">
            <v>-5.0000000000000001E-3</v>
          </cell>
        </row>
        <row r="3778">
          <cell r="F3778">
            <v>5.0000000000000001E-3</v>
          </cell>
        </row>
        <row r="3779">
          <cell r="F3779" t="str">
            <v/>
          </cell>
        </row>
        <row r="3780">
          <cell r="F3780" t="str">
            <v/>
          </cell>
        </row>
        <row r="3781">
          <cell r="F3781" t="str">
            <v/>
          </cell>
        </row>
        <row r="3782">
          <cell r="F3782">
            <v>1675106.8292736609</v>
          </cell>
        </row>
        <row r="3783">
          <cell r="F3783">
            <v>-5.0000000000000001E-3</v>
          </cell>
        </row>
        <row r="3784">
          <cell r="F3784">
            <v>5.0000000000000001E-3</v>
          </cell>
        </row>
        <row r="3785">
          <cell r="F3785" t="str">
            <v/>
          </cell>
        </row>
        <row r="3786">
          <cell r="F3786" t="str">
            <v/>
          </cell>
        </row>
        <row r="3787">
          <cell r="F3787" t="str">
            <v/>
          </cell>
        </row>
        <row r="3788">
          <cell r="F3788" t="str">
            <v/>
          </cell>
        </row>
        <row r="3789">
          <cell r="F3789" t="str">
            <v/>
          </cell>
        </row>
        <row r="3790">
          <cell r="F3790" t="str">
            <v/>
          </cell>
        </row>
        <row r="3791">
          <cell r="F3791" t="str">
            <v/>
          </cell>
        </row>
        <row r="3792">
          <cell r="F3792" t="str">
            <v/>
          </cell>
        </row>
        <row r="3793">
          <cell r="F3793" t="str">
            <v/>
          </cell>
        </row>
        <row r="3794">
          <cell r="F3794" t="str">
            <v/>
          </cell>
        </row>
        <row r="3795">
          <cell r="F3795" t="str">
            <v/>
          </cell>
        </row>
        <row r="3796">
          <cell r="F3796" t="str">
            <v/>
          </cell>
        </row>
        <row r="3797">
          <cell r="F3797" t="str">
            <v/>
          </cell>
        </row>
        <row r="3798">
          <cell r="F3798" t="str">
            <v/>
          </cell>
        </row>
        <row r="3799">
          <cell r="F3799">
            <v>154</v>
          </cell>
        </row>
        <row r="3800">
          <cell r="F3800">
            <v>187.1</v>
          </cell>
        </row>
        <row r="3801">
          <cell r="F3801" t="str">
            <v/>
          </cell>
        </row>
        <row r="3802">
          <cell r="F3802" t="str">
            <v/>
          </cell>
        </row>
        <row r="3803">
          <cell r="F3803" t="str">
            <v/>
          </cell>
        </row>
        <row r="3804">
          <cell r="F3804" t="str">
            <v/>
          </cell>
        </row>
        <row r="3805">
          <cell r="F3805" t="str">
            <v/>
          </cell>
        </row>
        <row r="3806">
          <cell r="F3806" t="str">
            <v/>
          </cell>
        </row>
        <row r="3807">
          <cell r="F3807" t="str">
            <v/>
          </cell>
        </row>
        <row r="3808">
          <cell r="F3808" t="str">
            <v/>
          </cell>
        </row>
        <row r="3809">
          <cell r="F3809" t="str">
            <v/>
          </cell>
        </row>
        <row r="3810">
          <cell r="F3810" t="str">
            <v/>
          </cell>
        </row>
        <row r="3811">
          <cell r="F3811" t="str">
            <v/>
          </cell>
        </row>
        <row r="3812">
          <cell r="F3812" t="str">
            <v/>
          </cell>
        </row>
        <row r="3813">
          <cell r="F3813" t="str">
            <v/>
          </cell>
        </row>
        <row r="3814">
          <cell r="F3814" t="str">
            <v/>
          </cell>
        </row>
        <row r="3815">
          <cell r="F3815" t="str">
            <v/>
          </cell>
        </row>
        <row r="3816">
          <cell r="F3816" t="str">
            <v/>
          </cell>
        </row>
        <row r="3817">
          <cell r="F3817" t="str">
            <v/>
          </cell>
        </row>
        <row r="3818">
          <cell r="F3818" t="str">
            <v/>
          </cell>
        </row>
        <row r="3819">
          <cell r="F3819">
            <v>0</v>
          </cell>
        </row>
        <row r="3820">
          <cell r="F3820">
            <v>0</v>
          </cell>
        </row>
        <row r="3821">
          <cell r="F3821">
            <v>0</v>
          </cell>
        </row>
        <row r="3822">
          <cell r="F3822">
            <v>0</v>
          </cell>
        </row>
        <row r="3823">
          <cell r="F3823">
            <v>0</v>
          </cell>
        </row>
        <row r="3824">
          <cell r="F3824">
            <v>0</v>
          </cell>
        </row>
        <row r="3825">
          <cell r="F3825">
            <v>0</v>
          </cell>
        </row>
        <row r="3826">
          <cell r="F3826">
            <v>0.15</v>
          </cell>
        </row>
        <row r="3827">
          <cell r="F3827">
            <v>0</v>
          </cell>
        </row>
        <row r="3828">
          <cell r="F3828">
            <v>0</v>
          </cell>
        </row>
        <row r="3829">
          <cell r="F3829">
            <v>0</v>
          </cell>
        </row>
        <row r="3830">
          <cell r="F3830">
            <v>0</v>
          </cell>
        </row>
        <row r="3831">
          <cell r="F3831">
            <v>0</v>
          </cell>
        </row>
        <row r="3832">
          <cell r="F3832">
            <v>0</v>
          </cell>
        </row>
        <row r="3833">
          <cell r="F3833">
            <v>0</v>
          </cell>
        </row>
        <row r="3834">
          <cell r="F3834">
            <v>0</v>
          </cell>
        </row>
        <row r="3835">
          <cell r="F3835">
            <v>0</v>
          </cell>
        </row>
        <row r="3836">
          <cell r="F3836">
            <v>0</v>
          </cell>
        </row>
        <row r="3837">
          <cell r="F3837">
            <v>0</v>
          </cell>
        </row>
        <row r="3838">
          <cell r="F3838">
            <v>0</v>
          </cell>
        </row>
        <row r="3839">
          <cell r="F3839">
            <v>1</v>
          </cell>
        </row>
        <row r="3840">
          <cell r="F3840">
            <v>1</v>
          </cell>
        </row>
        <row r="3841">
          <cell r="F3841">
            <v>1</v>
          </cell>
        </row>
        <row r="3842">
          <cell r="F3842">
            <v>0</v>
          </cell>
        </row>
        <row r="3843">
          <cell r="F3843">
            <v>0</v>
          </cell>
        </row>
        <row r="3844">
          <cell r="F3844">
            <v>0.5</v>
          </cell>
        </row>
        <row r="3845">
          <cell r="F3845">
            <v>0.85</v>
          </cell>
        </row>
        <row r="3846">
          <cell r="F3846">
            <v>0</v>
          </cell>
        </row>
        <row r="3847">
          <cell r="F3847">
            <v>1</v>
          </cell>
        </row>
        <row r="3848">
          <cell r="F3848">
            <v>0.5</v>
          </cell>
        </row>
        <row r="3849">
          <cell r="F3849">
            <v>0.5</v>
          </cell>
        </row>
        <row r="3850">
          <cell r="F3850">
            <v>0</v>
          </cell>
        </row>
        <row r="3851">
          <cell r="F3851">
            <v>1</v>
          </cell>
        </row>
        <row r="3852">
          <cell r="F3852">
            <v>1</v>
          </cell>
        </row>
        <row r="3853">
          <cell r="F3853">
            <v>0</v>
          </cell>
        </row>
        <row r="3854">
          <cell r="F3854">
            <v>0</v>
          </cell>
        </row>
        <row r="3855">
          <cell r="F3855">
            <v>0</v>
          </cell>
        </row>
        <row r="3856">
          <cell r="F3856">
            <v>1</v>
          </cell>
        </row>
        <row r="3857">
          <cell r="F3857">
            <v>1</v>
          </cell>
        </row>
        <row r="3858">
          <cell r="F3858">
            <v>0</v>
          </cell>
        </row>
        <row r="3859">
          <cell r="F3859">
            <v>0</v>
          </cell>
        </row>
        <row r="3860">
          <cell r="F3860">
            <v>0</v>
          </cell>
        </row>
        <row r="3861">
          <cell r="F3861">
            <v>0</v>
          </cell>
        </row>
        <row r="3862">
          <cell r="F3862">
            <v>0</v>
          </cell>
        </row>
        <row r="3863">
          <cell r="F3863">
            <v>0</v>
          </cell>
        </row>
        <row r="3864">
          <cell r="F3864">
            <v>0.5</v>
          </cell>
        </row>
        <row r="3865">
          <cell r="F3865">
            <v>0.15</v>
          </cell>
        </row>
        <row r="3866">
          <cell r="F3866">
            <v>0</v>
          </cell>
        </row>
        <row r="3867">
          <cell r="F3867">
            <v>0</v>
          </cell>
        </row>
        <row r="3868">
          <cell r="F3868">
            <v>0.5</v>
          </cell>
        </row>
        <row r="3869">
          <cell r="F3869">
            <v>0.5</v>
          </cell>
        </row>
        <row r="3870">
          <cell r="F3870">
            <v>0</v>
          </cell>
        </row>
        <row r="3871">
          <cell r="F3871">
            <v>0</v>
          </cell>
        </row>
        <row r="3872">
          <cell r="F3872">
            <v>0</v>
          </cell>
        </row>
        <row r="3873">
          <cell r="F3873">
            <v>0</v>
          </cell>
        </row>
        <row r="3874">
          <cell r="F3874">
            <v>0</v>
          </cell>
        </row>
        <row r="3875">
          <cell r="F3875">
            <v>0</v>
          </cell>
        </row>
        <row r="3876">
          <cell r="F3876">
            <v>0</v>
          </cell>
        </row>
        <row r="3877">
          <cell r="F3877">
            <v>0</v>
          </cell>
        </row>
        <row r="3878">
          <cell r="F3878">
            <v>0</v>
          </cell>
        </row>
        <row r="3879">
          <cell r="F3879">
            <v>0</v>
          </cell>
        </row>
        <row r="3880">
          <cell r="F3880">
            <v>0</v>
          </cell>
        </row>
        <row r="3881">
          <cell r="F3881">
            <v>0</v>
          </cell>
        </row>
        <row r="3882">
          <cell r="F3882">
            <v>1</v>
          </cell>
        </row>
        <row r="3883">
          <cell r="F3883">
            <v>1</v>
          </cell>
        </row>
        <row r="3884">
          <cell r="F3884">
            <v>0</v>
          </cell>
        </row>
        <row r="3885">
          <cell r="F3885">
            <v>0</v>
          </cell>
        </row>
        <row r="3886">
          <cell r="F3886">
            <v>0.85</v>
          </cell>
        </row>
        <row r="3887">
          <cell r="F3887">
            <v>0</v>
          </cell>
        </row>
        <row r="3888">
          <cell r="F3888">
            <v>0</v>
          </cell>
        </row>
        <row r="3889">
          <cell r="F3889">
            <v>0</v>
          </cell>
        </row>
        <row r="3890">
          <cell r="F3890">
            <v>1</v>
          </cell>
        </row>
        <row r="3891">
          <cell r="F3891">
            <v>0</v>
          </cell>
        </row>
        <row r="3892">
          <cell r="F3892">
            <v>0</v>
          </cell>
        </row>
        <row r="3893">
          <cell r="F3893">
            <v>1</v>
          </cell>
        </row>
        <row r="3894">
          <cell r="F3894">
            <v>1</v>
          </cell>
        </row>
        <row r="3895">
          <cell r="F3895">
            <v>1</v>
          </cell>
        </row>
        <row r="3896">
          <cell r="F3896">
            <v>0</v>
          </cell>
        </row>
        <row r="3897">
          <cell r="F3897">
            <v>0</v>
          </cell>
        </row>
        <row r="3898">
          <cell r="F3898">
            <v>1</v>
          </cell>
        </row>
        <row r="3899">
          <cell r="F3899" t="str">
            <v/>
          </cell>
        </row>
        <row r="3900">
          <cell r="F3900">
            <v>1</v>
          </cell>
        </row>
        <row r="3901">
          <cell r="F3901">
            <v>0</v>
          </cell>
        </row>
        <row r="3902">
          <cell r="F3902">
            <v>0</v>
          </cell>
        </row>
        <row r="3903">
          <cell r="F3903">
            <v>0</v>
          </cell>
        </row>
        <row r="3904">
          <cell r="F3904">
            <v>0</v>
          </cell>
        </row>
        <row r="3905">
          <cell r="F3905">
            <v>0</v>
          </cell>
        </row>
        <row r="3906">
          <cell r="F3906">
            <v>0</v>
          </cell>
        </row>
        <row r="3907">
          <cell r="F3907">
            <v>0</v>
          </cell>
        </row>
        <row r="3908">
          <cell r="F3908">
            <v>0</v>
          </cell>
        </row>
        <row r="3909">
          <cell r="F3909">
            <v>0</v>
          </cell>
        </row>
        <row r="3910">
          <cell r="F3910">
            <v>0</v>
          </cell>
        </row>
        <row r="3911">
          <cell r="F3911">
            <v>0</v>
          </cell>
        </row>
        <row r="3912">
          <cell r="F3912">
            <v>0</v>
          </cell>
        </row>
        <row r="3913">
          <cell r="F3913">
            <v>0</v>
          </cell>
        </row>
        <row r="3914">
          <cell r="F3914">
            <v>0</v>
          </cell>
        </row>
        <row r="3915">
          <cell r="F3915">
            <v>0</v>
          </cell>
        </row>
        <row r="3916">
          <cell r="F3916">
            <v>0</v>
          </cell>
        </row>
        <row r="3917">
          <cell r="F3917">
            <v>0</v>
          </cell>
        </row>
        <row r="3918">
          <cell r="F3918">
            <v>0</v>
          </cell>
        </row>
        <row r="3919">
          <cell r="F3919">
            <v>0</v>
          </cell>
        </row>
        <row r="3920">
          <cell r="F3920">
            <v>0</v>
          </cell>
        </row>
        <row r="3921">
          <cell r="F3921">
            <v>0</v>
          </cell>
        </row>
        <row r="3922">
          <cell r="F3922">
            <v>0</v>
          </cell>
        </row>
        <row r="3923">
          <cell r="F3923">
            <v>0</v>
          </cell>
        </row>
        <row r="3924">
          <cell r="F3924">
            <v>0</v>
          </cell>
        </row>
        <row r="3925">
          <cell r="F3925">
            <v>0</v>
          </cell>
        </row>
        <row r="3926">
          <cell r="F3926">
            <v>0</v>
          </cell>
        </row>
        <row r="3927">
          <cell r="F3927">
            <v>0</v>
          </cell>
        </row>
        <row r="3928">
          <cell r="F3928" t="str">
            <v/>
          </cell>
        </row>
        <row r="3929">
          <cell r="F3929" t="str">
            <v/>
          </cell>
        </row>
        <row r="3930">
          <cell r="F3930">
            <v>164913.16540703559</v>
          </cell>
        </row>
        <row r="3931">
          <cell r="F3931">
            <v>-0.01</v>
          </cell>
        </row>
        <row r="3932">
          <cell r="F3932" t="str">
            <v/>
          </cell>
        </row>
        <row r="3933">
          <cell r="F3933" t="str">
            <v/>
          </cell>
        </row>
        <row r="3934">
          <cell r="F3934">
            <v>235032.21845505355</v>
          </cell>
        </row>
        <row r="3935">
          <cell r="F3935" t="str">
            <v/>
          </cell>
        </row>
        <row r="3936">
          <cell r="F3936" t="str">
            <v/>
          </cell>
        </row>
        <row r="3937">
          <cell r="F3937">
            <v>887526.16659976821</v>
          </cell>
        </row>
        <row r="3938">
          <cell r="F3938" t="str">
            <v/>
          </cell>
        </row>
        <row r="3939">
          <cell r="F3939">
            <v>665698.80897847004</v>
          </cell>
        </row>
        <row r="3940">
          <cell r="F3940">
            <v>-5.0000000000000001E-3</v>
          </cell>
        </row>
        <row r="3941">
          <cell r="F3941">
            <v>5.0000000000000001E-3</v>
          </cell>
        </row>
        <row r="3942">
          <cell r="F3942" t="str">
            <v/>
          </cell>
        </row>
        <row r="3943">
          <cell r="F3943" t="str">
            <v/>
          </cell>
        </row>
        <row r="3944">
          <cell r="F3944">
            <v>236130.46228506396</v>
          </cell>
        </row>
        <row r="3945">
          <cell r="F3945" t="str">
            <v/>
          </cell>
        </row>
        <row r="3946">
          <cell r="F3946" t="str">
            <v/>
          </cell>
        </row>
        <row r="3947">
          <cell r="F3947">
            <v>12326.01013128034</v>
          </cell>
        </row>
        <row r="3948">
          <cell r="F3948" t="str">
            <v/>
          </cell>
        </row>
        <row r="3949">
          <cell r="F3949" t="str">
            <v/>
          </cell>
        </row>
        <row r="3950">
          <cell r="F3950">
            <v>48120.896286826181</v>
          </cell>
        </row>
        <row r="3951">
          <cell r="F3951">
            <v>-5.0000000000000001E-3</v>
          </cell>
        </row>
        <row r="3952">
          <cell r="F3952">
            <v>5.0000000000000001E-3</v>
          </cell>
        </row>
        <row r="3953">
          <cell r="F3953">
            <v>-0.15162</v>
          </cell>
        </row>
        <row r="3954">
          <cell r="F3954">
            <v>0.15162</v>
          </cell>
        </row>
        <row r="3955">
          <cell r="F3955">
            <v>-4.0000000000000001E-3</v>
          </cell>
        </row>
        <row r="3956">
          <cell r="F3956">
            <v>4.0000000000000001E-3</v>
          </cell>
        </row>
        <row r="3957">
          <cell r="F3957">
            <v>-7.1609999999999993E-2</v>
          </cell>
        </row>
        <row r="3958">
          <cell r="F3958">
            <v>7.1609999999999993E-2</v>
          </cell>
        </row>
        <row r="3959">
          <cell r="F3959">
            <v>-2E-3</v>
          </cell>
        </row>
        <row r="3960">
          <cell r="F3960">
            <v>2E-3</v>
          </cell>
        </row>
        <row r="3961">
          <cell r="F3961" t="str">
            <v/>
          </cell>
        </row>
        <row r="3962">
          <cell r="F3962" t="str">
            <v/>
          </cell>
        </row>
        <row r="3963">
          <cell r="F3963" t="str">
            <v/>
          </cell>
        </row>
        <row r="3964">
          <cell r="F3964" t="str">
            <v/>
          </cell>
        </row>
        <row r="3965">
          <cell r="F3965" t="str">
            <v/>
          </cell>
        </row>
        <row r="3966">
          <cell r="F3966" t="str">
            <v/>
          </cell>
        </row>
        <row r="3967">
          <cell r="F3967" t="str">
            <v/>
          </cell>
        </row>
        <row r="3968">
          <cell r="F3968" t="str">
            <v/>
          </cell>
        </row>
        <row r="3969">
          <cell r="F3969" t="str">
            <v/>
          </cell>
        </row>
        <row r="3970">
          <cell r="F3970" t="str">
            <v/>
          </cell>
        </row>
        <row r="3971">
          <cell r="F3971" t="str">
            <v/>
          </cell>
        </row>
        <row r="3972">
          <cell r="F3972" t="str">
            <v/>
          </cell>
        </row>
        <row r="3973">
          <cell r="F3973" t="str">
            <v/>
          </cell>
        </row>
        <row r="3974">
          <cell r="F3974" t="str">
            <v/>
          </cell>
        </row>
        <row r="3975">
          <cell r="F3975" t="str">
            <v/>
          </cell>
        </row>
        <row r="3976">
          <cell r="F3976" t="str">
            <v/>
          </cell>
        </row>
        <row r="3977">
          <cell r="F3977" t="str">
            <v/>
          </cell>
        </row>
        <row r="3978">
          <cell r="F3978" t="str">
            <v/>
          </cell>
        </row>
        <row r="3979">
          <cell r="F3979" t="str">
            <v/>
          </cell>
        </row>
        <row r="3980">
          <cell r="F3980" t="str">
            <v/>
          </cell>
        </row>
        <row r="3981">
          <cell r="F3981" t="str">
            <v/>
          </cell>
        </row>
        <row r="3982">
          <cell r="F3982" t="str">
            <v/>
          </cell>
        </row>
        <row r="3983">
          <cell r="F3983" t="str">
            <v/>
          </cell>
        </row>
        <row r="3984">
          <cell r="F3984" t="str">
            <v/>
          </cell>
        </row>
        <row r="3985">
          <cell r="F3985" t="str">
            <v/>
          </cell>
        </row>
        <row r="3986">
          <cell r="F3986" t="str">
            <v/>
          </cell>
        </row>
        <row r="3987">
          <cell r="F3987" t="str">
            <v/>
          </cell>
        </row>
        <row r="3988">
          <cell r="F3988" t="str">
            <v/>
          </cell>
        </row>
        <row r="3989">
          <cell r="F3989" t="str">
            <v/>
          </cell>
        </row>
        <row r="3990">
          <cell r="F3990" t="str">
            <v/>
          </cell>
        </row>
        <row r="3991">
          <cell r="F3991" t="str">
            <v/>
          </cell>
        </row>
        <row r="3992">
          <cell r="F3992" t="str">
            <v/>
          </cell>
        </row>
        <row r="3993">
          <cell r="F3993" t="str">
            <v/>
          </cell>
        </row>
        <row r="3994">
          <cell r="F3994" t="str">
            <v/>
          </cell>
        </row>
        <row r="3995">
          <cell r="F3995" t="str">
            <v/>
          </cell>
        </row>
        <row r="3996">
          <cell r="F3996" t="str">
            <v/>
          </cell>
        </row>
        <row r="3997">
          <cell r="F3997">
            <v>586256.4991269788</v>
          </cell>
        </row>
        <row r="3998">
          <cell r="F3998">
            <v>0.01</v>
          </cell>
        </row>
        <row r="3999">
          <cell r="F3999" t="str">
            <v/>
          </cell>
        </row>
        <row r="4000">
          <cell r="F4000" t="str">
            <v/>
          </cell>
        </row>
        <row r="4001">
          <cell r="F4001" t="str">
            <v/>
          </cell>
        </row>
        <row r="4002">
          <cell r="F4002" t="str">
            <v/>
          </cell>
        </row>
        <row r="4003">
          <cell r="F4003" t="str">
            <v/>
          </cell>
        </row>
        <row r="4004">
          <cell r="F4004" t="str">
            <v/>
          </cell>
        </row>
        <row r="4005">
          <cell r="F4005" t="str">
            <v/>
          </cell>
        </row>
        <row r="4006">
          <cell r="F4006" t="str">
            <v/>
          </cell>
        </row>
        <row r="4007">
          <cell r="F4007" t="str">
            <v/>
          </cell>
        </row>
        <row r="4008">
          <cell r="F4008" t="str">
            <v/>
          </cell>
        </row>
        <row r="4009">
          <cell r="F4009">
            <v>172017.76727967677</v>
          </cell>
        </row>
        <row r="4010">
          <cell r="F4010">
            <v>-5.0000000000000001E-3</v>
          </cell>
        </row>
        <row r="4011">
          <cell r="F4011">
            <v>0.01</v>
          </cell>
        </row>
        <row r="4012">
          <cell r="F4012" t="str">
            <v/>
          </cell>
        </row>
        <row r="4013">
          <cell r="F4013" t="str">
            <v/>
          </cell>
        </row>
        <row r="4014">
          <cell r="F4014" t="str">
            <v/>
          </cell>
        </row>
        <row r="4015">
          <cell r="F4015" t="str">
            <v/>
          </cell>
        </row>
        <row r="4016">
          <cell r="F4016" t="str">
            <v/>
          </cell>
        </row>
        <row r="4017">
          <cell r="F4017" t="str">
            <v/>
          </cell>
        </row>
        <row r="4018">
          <cell r="F4018" t="str">
            <v/>
          </cell>
        </row>
        <row r="4019">
          <cell r="F4019" t="str">
            <v/>
          </cell>
        </row>
        <row r="4020">
          <cell r="F4020" t="str">
            <v/>
          </cell>
        </row>
        <row r="4021">
          <cell r="F4021" t="str">
            <v/>
          </cell>
        </row>
        <row r="4022">
          <cell r="F4022" t="str">
            <v/>
          </cell>
        </row>
        <row r="4023">
          <cell r="F4023">
            <v>129398.5950294658</v>
          </cell>
        </row>
        <row r="4024">
          <cell r="F4024">
            <v>-5.0000000000000001E-3</v>
          </cell>
        </row>
        <row r="4025">
          <cell r="F4025">
            <v>5.0000000000000001E-3</v>
          </cell>
        </row>
        <row r="4026">
          <cell r="F4026" t="str">
            <v/>
          </cell>
        </row>
        <row r="4027">
          <cell r="F4027" t="str">
            <v/>
          </cell>
        </row>
        <row r="4028">
          <cell r="F4028" t="str">
            <v/>
          </cell>
        </row>
        <row r="4029">
          <cell r="F4029" t="str">
            <v/>
          </cell>
        </row>
        <row r="4030">
          <cell r="F4030" t="str">
            <v/>
          </cell>
        </row>
        <row r="4031">
          <cell r="F4031" t="str">
            <v/>
          </cell>
        </row>
        <row r="4032">
          <cell r="F4032" t="str">
            <v/>
          </cell>
        </row>
        <row r="4033">
          <cell r="F4033" t="str">
            <v/>
          </cell>
        </row>
        <row r="4034">
          <cell r="F4034" t="str">
            <v/>
          </cell>
        </row>
        <row r="4035">
          <cell r="F4035" t="str">
            <v/>
          </cell>
        </row>
        <row r="4036">
          <cell r="F4036" t="str">
            <v/>
          </cell>
        </row>
        <row r="4037">
          <cell r="F4037" t="str">
            <v/>
          </cell>
        </row>
        <row r="4038">
          <cell r="F4038" t="str">
            <v/>
          </cell>
        </row>
        <row r="4039">
          <cell r="F4039" t="str">
            <v/>
          </cell>
        </row>
        <row r="4040">
          <cell r="F4040" t="str">
            <v/>
          </cell>
        </row>
        <row r="4041">
          <cell r="F4041" t="str">
            <v/>
          </cell>
        </row>
        <row r="4042">
          <cell r="F4042" t="str">
            <v/>
          </cell>
        </row>
        <row r="4043">
          <cell r="F4043" t="str">
            <v/>
          </cell>
        </row>
        <row r="4044">
          <cell r="F4044" t="str">
            <v/>
          </cell>
        </row>
        <row r="4045">
          <cell r="F4045" t="str">
            <v/>
          </cell>
        </row>
        <row r="4046">
          <cell r="F4046" t="str">
            <v/>
          </cell>
        </row>
        <row r="4047">
          <cell r="F4047" t="str">
            <v/>
          </cell>
        </row>
        <row r="4048">
          <cell r="F4048" t="str">
            <v/>
          </cell>
        </row>
        <row r="4049">
          <cell r="F4049" t="str">
            <v/>
          </cell>
        </row>
        <row r="4050">
          <cell r="F4050" t="str">
            <v/>
          </cell>
        </row>
        <row r="4051">
          <cell r="F4051" t="str">
            <v/>
          </cell>
        </row>
        <row r="4052">
          <cell r="F4052" t="str">
            <v/>
          </cell>
        </row>
        <row r="4053">
          <cell r="F4053" t="str">
            <v/>
          </cell>
        </row>
        <row r="4054">
          <cell r="F4054" t="str">
            <v/>
          </cell>
        </row>
        <row r="4055">
          <cell r="F4055" t="str">
            <v/>
          </cell>
        </row>
        <row r="4056">
          <cell r="F4056" t="str">
            <v/>
          </cell>
        </row>
        <row r="4057">
          <cell r="F4057" t="str">
            <v/>
          </cell>
        </row>
        <row r="4058">
          <cell r="F4058" t="str">
            <v/>
          </cell>
        </row>
        <row r="4059">
          <cell r="F4059" t="str">
            <v/>
          </cell>
        </row>
        <row r="4060">
          <cell r="F4060" t="str">
            <v/>
          </cell>
        </row>
        <row r="4061">
          <cell r="F4061" t="str">
            <v/>
          </cell>
        </row>
        <row r="4062">
          <cell r="F4062" t="str">
            <v/>
          </cell>
        </row>
        <row r="4063">
          <cell r="F4063" t="str">
            <v/>
          </cell>
        </row>
        <row r="4064">
          <cell r="F4064" t="str">
            <v/>
          </cell>
        </row>
        <row r="4065">
          <cell r="F4065" t="str">
            <v/>
          </cell>
        </row>
        <row r="4066">
          <cell r="F4066" t="str">
            <v/>
          </cell>
        </row>
        <row r="4067">
          <cell r="F4067" t="str">
            <v/>
          </cell>
        </row>
        <row r="4068">
          <cell r="F4068" t="str">
            <v/>
          </cell>
        </row>
        <row r="4069">
          <cell r="F4069" t="str">
            <v/>
          </cell>
        </row>
        <row r="4070">
          <cell r="F4070" t="str">
            <v/>
          </cell>
        </row>
        <row r="4071">
          <cell r="F4071" t="str">
            <v/>
          </cell>
        </row>
        <row r="4072">
          <cell r="F4072" t="str">
            <v/>
          </cell>
        </row>
        <row r="4073">
          <cell r="F4073" t="str">
            <v/>
          </cell>
        </row>
        <row r="4074">
          <cell r="F4074" t="str">
            <v/>
          </cell>
        </row>
        <row r="4075">
          <cell r="F4075" t="str">
            <v/>
          </cell>
        </row>
        <row r="4076">
          <cell r="F4076" t="str">
            <v/>
          </cell>
        </row>
        <row r="4077">
          <cell r="F4077" t="str">
            <v/>
          </cell>
        </row>
        <row r="4078">
          <cell r="F4078" t="str">
            <v/>
          </cell>
        </row>
        <row r="4079">
          <cell r="F4079" t="str">
            <v/>
          </cell>
        </row>
        <row r="4080">
          <cell r="F4080" t="str">
            <v/>
          </cell>
        </row>
        <row r="4081">
          <cell r="F4081" t="str">
            <v/>
          </cell>
        </row>
        <row r="4082">
          <cell r="F4082" t="str">
            <v/>
          </cell>
        </row>
        <row r="4083">
          <cell r="F4083" t="str">
            <v/>
          </cell>
        </row>
        <row r="4084">
          <cell r="F4084" t="str">
            <v/>
          </cell>
        </row>
        <row r="4085">
          <cell r="F4085" t="str">
            <v/>
          </cell>
        </row>
        <row r="4086">
          <cell r="F4086" t="str">
            <v/>
          </cell>
        </row>
        <row r="4087">
          <cell r="F4087" t="str">
            <v/>
          </cell>
        </row>
        <row r="4088">
          <cell r="F4088" t="str">
            <v/>
          </cell>
        </row>
        <row r="4089">
          <cell r="F4089" t="str">
            <v/>
          </cell>
        </row>
        <row r="4090">
          <cell r="F4090" t="str">
            <v/>
          </cell>
        </row>
        <row r="4091">
          <cell r="F4091" t="str">
            <v/>
          </cell>
        </row>
        <row r="4092">
          <cell r="F4092" t="str">
            <v/>
          </cell>
        </row>
        <row r="4093">
          <cell r="F4093" t="str">
            <v/>
          </cell>
        </row>
        <row r="4094">
          <cell r="F4094" t="str">
            <v/>
          </cell>
        </row>
        <row r="4095">
          <cell r="F4095" t="str">
            <v/>
          </cell>
        </row>
        <row r="4096">
          <cell r="F4096" t="str">
            <v/>
          </cell>
        </row>
        <row r="4097">
          <cell r="F4097" t="str">
            <v/>
          </cell>
        </row>
        <row r="4098">
          <cell r="F4098" t="str">
            <v/>
          </cell>
        </row>
        <row r="4099">
          <cell r="F4099" t="str">
            <v/>
          </cell>
        </row>
        <row r="4100">
          <cell r="F4100" t="str">
            <v/>
          </cell>
        </row>
        <row r="4101">
          <cell r="F4101" t="str">
            <v/>
          </cell>
        </row>
        <row r="4102">
          <cell r="F4102" t="str">
            <v/>
          </cell>
        </row>
        <row r="4103">
          <cell r="F4103">
            <v>188</v>
          </cell>
        </row>
        <row r="4104">
          <cell r="F4104">
            <v>-5.0000000000000001E-3</v>
          </cell>
        </row>
        <row r="4105">
          <cell r="F4105">
            <v>5.0000000000000001E-3</v>
          </cell>
        </row>
        <row r="4106">
          <cell r="F4106" t="str">
            <v/>
          </cell>
        </row>
        <row r="4107">
          <cell r="F4107" t="str">
            <v/>
          </cell>
        </row>
        <row r="4108">
          <cell r="F4108" t="str">
            <v/>
          </cell>
        </row>
        <row r="4109">
          <cell r="F4109">
            <v>553683.61461531988</v>
          </cell>
        </row>
        <row r="4110">
          <cell r="F4110">
            <v>-5.0000000000000001E-3</v>
          </cell>
        </row>
        <row r="4111">
          <cell r="F4111">
            <v>5.0000000000000001E-3</v>
          </cell>
        </row>
        <row r="4112">
          <cell r="F4112" t="str">
            <v/>
          </cell>
        </row>
        <row r="4113">
          <cell r="F4113" t="str">
            <v/>
          </cell>
        </row>
        <row r="4114">
          <cell r="F4114" t="str">
            <v/>
          </cell>
        </row>
        <row r="4115">
          <cell r="F4115" t="str">
            <v/>
          </cell>
        </row>
        <row r="4116">
          <cell r="F4116" t="str">
            <v/>
          </cell>
        </row>
        <row r="4117">
          <cell r="F4117" t="str">
            <v/>
          </cell>
        </row>
        <row r="4118">
          <cell r="F4118" t="str">
            <v/>
          </cell>
        </row>
        <row r="4119">
          <cell r="F4119" t="str">
            <v/>
          </cell>
        </row>
        <row r="4120">
          <cell r="F4120" t="str">
            <v/>
          </cell>
        </row>
        <row r="4121">
          <cell r="F4121" t="str">
            <v/>
          </cell>
        </row>
        <row r="4122">
          <cell r="F4122" t="str">
            <v/>
          </cell>
        </row>
        <row r="4123">
          <cell r="F4123" t="str">
            <v/>
          </cell>
        </row>
        <row r="4124">
          <cell r="F4124" t="str">
            <v/>
          </cell>
        </row>
        <row r="4125">
          <cell r="F4125" t="str">
            <v/>
          </cell>
        </row>
        <row r="4126">
          <cell r="F4126">
            <v>148.9</v>
          </cell>
        </row>
        <row r="4127">
          <cell r="F4127">
            <v>40.700000000000003</v>
          </cell>
        </row>
        <row r="4128">
          <cell r="F4128" t="str">
            <v/>
          </cell>
        </row>
        <row r="4129">
          <cell r="F4129" t="str">
            <v/>
          </cell>
        </row>
        <row r="4130">
          <cell r="F4130" t="str">
            <v/>
          </cell>
        </row>
        <row r="4131">
          <cell r="F4131" t="str">
            <v/>
          </cell>
        </row>
        <row r="4132">
          <cell r="F4132" t="str">
            <v/>
          </cell>
        </row>
        <row r="4133">
          <cell r="F4133" t="str">
            <v/>
          </cell>
        </row>
        <row r="4134">
          <cell r="F4134" t="str">
            <v/>
          </cell>
        </row>
        <row r="4135">
          <cell r="F4135" t="str">
            <v/>
          </cell>
        </row>
        <row r="4136">
          <cell r="F4136" t="str">
            <v/>
          </cell>
        </row>
        <row r="4137">
          <cell r="F4137" t="str">
            <v/>
          </cell>
        </row>
        <row r="4138">
          <cell r="F4138" t="str">
            <v/>
          </cell>
        </row>
        <row r="4139">
          <cell r="F4139" t="str">
            <v/>
          </cell>
        </row>
        <row r="4140">
          <cell r="F4140" t="str">
            <v/>
          </cell>
        </row>
        <row r="4141">
          <cell r="F4141" t="str">
            <v/>
          </cell>
        </row>
        <row r="4142">
          <cell r="F4142" t="str">
            <v/>
          </cell>
        </row>
        <row r="4143">
          <cell r="F4143" t="str">
            <v/>
          </cell>
        </row>
        <row r="4144">
          <cell r="F4144" t="str">
            <v/>
          </cell>
        </row>
        <row r="4145">
          <cell r="F4145" t="str">
            <v/>
          </cell>
        </row>
        <row r="4146">
          <cell r="F4146">
            <v>0</v>
          </cell>
        </row>
        <row r="4147">
          <cell r="F4147">
            <v>0</v>
          </cell>
        </row>
        <row r="4148">
          <cell r="F4148">
            <v>0</v>
          </cell>
        </row>
        <row r="4149">
          <cell r="F4149">
            <v>0</v>
          </cell>
        </row>
        <row r="4150">
          <cell r="F4150">
            <v>0</v>
          </cell>
        </row>
        <row r="4151">
          <cell r="F4151">
            <v>0</v>
          </cell>
        </row>
        <row r="4152">
          <cell r="F4152">
            <v>0</v>
          </cell>
        </row>
        <row r="4153">
          <cell r="F4153">
            <v>0.15</v>
          </cell>
        </row>
        <row r="4154">
          <cell r="F4154">
            <v>0</v>
          </cell>
        </row>
        <row r="4155">
          <cell r="F4155">
            <v>0</v>
          </cell>
        </row>
        <row r="4156">
          <cell r="F4156">
            <v>0</v>
          </cell>
        </row>
        <row r="4157">
          <cell r="F4157">
            <v>0</v>
          </cell>
        </row>
        <row r="4158">
          <cell r="F4158">
            <v>0</v>
          </cell>
        </row>
        <row r="4159">
          <cell r="F4159">
            <v>0</v>
          </cell>
        </row>
        <row r="4160">
          <cell r="F4160">
            <v>0</v>
          </cell>
        </row>
        <row r="4161">
          <cell r="F4161">
            <v>0</v>
          </cell>
        </row>
        <row r="4162">
          <cell r="F4162">
            <v>0</v>
          </cell>
        </row>
        <row r="4163">
          <cell r="F4163">
            <v>0</v>
          </cell>
        </row>
        <row r="4164">
          <cell r="F4164">
            <v>0</v>
          </cell>
        </row>
        <row r="4165">
          <cell r="F4165">
            <v>0</v>
          </cell>
        </row>
        <row r="4166">
          <cell r="F4166">
            <v>1</v>
          </cell>
        </row>
        <row r="4167">
          <cell r="F4167">
            <v>1</v>
          </cell>
        </row>
        <row r="4168">
          <cell r="F4168">
            <v>1</v>
          </cell>
        </row>
        <row r="4169">
          <cell r="F4169">
            <v>0</v>
          </cell>
        </row>
        <row r="4170">
          <cell r="F4170">
            <v>0</v>
          </cell>
        </row>
        <row r="4171">
          <cell r="F4171">
            <v>0.5</v>
          </cell>
        </row>
        <row r="4172">
          <cell r="F4172">
            <v>0.85</v>
          </cell>
        </row>
        <row r="4173">
          <cell r="F4173">
            <v>0</v>
          </cell>
        </row>
        <row r="4174">
          <cell r="F4174">
            <v>1</v>
          </cell>
        </row>
        <row r="4175">
          <cell r="F4175">
            <v>0.5</v>
          </cell>
        </row>
        <row r="4176">
          <cell r="F4176">
            <v>0.5</v>
          </cell>
        </row>
        <row r="4177">
          <cell r="F4177">
            <v>0</v>
          </cell>
        </row>
        <row r="4178">
          <cell r="F4178">
            <v>0</v>
          </cell>
        </row>
        <row r="4179">
          <cell r="F4179">
            <v>0</v>
          </cell>
        </row>
        <row r="4180">
          <cell r="F4180">
            <v>0</v>
          </cell>
        </row>
        <row r="4181">
          <cell r="F4181">
            <v>0</v>
          </cell>
        </row>
        <row r="4182">
          <cell r="F4182">
            <v>0</v>
          </cell>
        </row>
        <row r="4183">
          <cell r="F4183">
            <v>1</v>
          </cell>
        </row>
        <row r="4184">
          <cell r="F4184">
            <v>1</v>
          </cell>
        </row>
        <row r="4185">
          <cell r="F4185">
            <v>0</v>
          </cell>
        </row>
        <row r="4186">
          <cell r="F4186">
            <v>0</v>
          </cell>
        </row>
        <row r="4187">
          <cell r="F4187">
            <v>0</v>
          </cell>
        </row>
        <row r="4188">
          <cell r="F4188">
            <v>0</v>
          </cell>
        </row>
        <row r="4189">
          <cell r="F4189">
            <v>0</v>
          </cell>
        </row>
        <row r="4190">
          <cell r="F4190">
            <v>0</v>
          </cell>
        </row>
        <row r="4191">
          <cell r="F4191">
            <v>0.5</v>
          </cell>
        </row>
        <row r="4192">
          <cell r="F4192">
            <v>0.15</v>
          </cell>
        </row>
        <row r="4193">
          <cell r="F4193">
            <v>0</v>
          </cell>
        </row>
        <row r="4194">
          <cell r="F4194">
            <v>0</v>
          </cell>
        </row>
        <row r="4195">
          <cell r="F4195">
            <v>0.5</v>
          </cell>
        </row>
        <row r="4196">
          <cell r="F4196">
            <v>0.5</v>
          </cell>
        </row>
        <row r="4197">
          <cell r="F4197">
            <v>0</v>
          </cell>
        </row>
        <row r="4198">
          <cell r="F4198">
            <v>0</v>
          </cell>
        </row>
        <row r="4199">
          <cell r="F4199">
            <v>0</v>
          </cell>
        </row>
        <row r="4200">
          <cell r="F4200">
            <v>0</v>
          </cell>
        </row>
        <row r="4201">
          <cell r="F4201">
            <v>0</v>
          </cell>
        </row>
        <row r="4202">
          <cell r="F4202">
            <v>0</v>
          </cell>
        </row>
        <row r="4203">
          <cell r="F4203">
            <v>0</v>
          </cell>
        </row>
        <row r="4204">
          <cell r="F4204">
            <v>0</v>
          </cell>
        </row>
        <row r="4205">
          <cell r="F4205">
            <v>0</v>
          </cell>
        </row>
        <row r="4206">
          <cell r="F4206">
            <v>0</v>
          </cell>
        </row>
        <row r="4207">
          <cell r="F4207">
            <v>0</v>
          </cell>
        </row>
        <row r="4208">
          <cell r="F4208">
            <v>0</v>
          </cell>
        </row>
        <row r="4209">
          <cell r="F4209">
            <v>1</v>
          </cell>
        </row>
        <row r="4210">
          <cell r="F4210">
            <v>1</v>
          </cell>
        </row>
        <row r="4211">
          <cell r="F4211">
            <v>0</v>
          </cell>
        </row>
        <row r="4212">
          <cell r="F4212">
            <v>0</v>
          </cell>
        </row>
        <row r="4213">
          <cell r="F4213">
            <v>0.85</v>
          </cell>
        </row>
        <row r="4214">
          <cell r="F4214">
            <v>0</v>
          </cell>
        </row>
        <row r="4215">
          <cell r="F4215">
            <v>0</v>
          </cell>
        </row>
        <row r="4216">
          <cell r="F4216">
            <v>0</v>
          </cell>
        </row>
        <row r="4217">
          <cell r="F4217">
            <v>1</v>
          </cell>
        </row>
        <row r="4218">
          <cell r="F4218">
            <v>0</v>
          </cell>
        </row>
        <row r="4219">
          <cell r="F4219">
            <v>0</v>
          </cell>
        </row>
        <row r="4220">
          <cell r="F4220">
            <v>1</v>
          </cell>
        </row>
        <row r="4221">
          <cell r="F4221">
            <v>1</v>
          </cell>
        </row>
        <row r="4222">
          <cell r="F4222">
            <v>1</v>
          </cell>
        </row>
        <row r="4223">
          <cell r="F4223">
            <v>0</v>
          </cell>
        </row>
        <row r="4224">
          <cell r="F4224">
            <v>0</v>
          </cell>
        </row>
        <row r="4225">
          <cell r="F4225">
            <v>1</v>
          </cell>
        </row>
        <row r="4226">
          <cell r="F4226" t="str">
            <v/>
          </cell>
        </row>
        <row r="4227">
          <cell r="F4227">
            <v>0</v>
          </cell>
        </row>
        <row r="4228">
          <cell r="F4228">
            <v>0</v>
          </cell>
        </row>
        <row r="4229">
          <cell r="F4229">
            <v>0</v>
          </cell>
        </row>
        <row r="4230">
          <cell r="F4230">
            <v>0</v>
          </cell>
        </row>
        <row r="4231">
          <cell r="F4231">
            <v>0</v>
          </cell>
        </row>
        <row r="4232">
          <cell r="F4232">
            <v>0</v>
          </cell>
        </row>
        <row r="4233">
          <cell r="F4233">
            <v>0</v>
          </cell>
        </row>
        <row r="4234">
          <cell r="F4234">
            <v>0</v>
          </cell>
        </row>
        <row r="4235">
          <cell r="F4235">
            <v>0</v>
          </cell>
        </row>
        <row r="4236">
          <cell r="F4236">
            <v>0</v>
          </cell>
        </row>
        <row r="4237">
          <cell r="F4237">
            <v>0</v>
          </cell>
        </row>
        <row r="4238">
          <cell r="F4238">
            <v>0</v>
          </cell>
        </row>
        <row r="4239">
          <cell r="F4239">
            <v>0</v>
          </cell>
        </row>
        <row r="4240">
          <cell r="F4240">
            <v>0</v>
          </cell>
        </row>
        <row r="4241">
          <cell r="F4241">
            <v>0</v>
          </cell>
        </row>
        <row r="4242">
          <cell r="F4242">
            <v>0</v>
          </cell>
        </row>
        <row r="4243">
          <cell r="F4243">
            <v>0</v>
          </cell>
        </row>
        <row r="4244">
          <cell r="F4244">
            <v>0</v>
          </cell>
        </row>
        <row r="4245">
          <cell r="F4245">
            <v>0</v>
          </cell>
        </row>
        <row r="4246">
          <cell r="F4246">
            <v>0</v>
          </cell>
        </row>
        <row r="4247">
          <cell r="F4247">
            <v>0</v>
          </cell>
        </row>
        <row r="4248">
          <cell r="F4248">
            <v>0</v>
          </cell>
        </row>
        <row r="4249">
          <cell r="F4249">
            <v>0</v>
          </cell>
        </row>
        <row r="4250">
          <cell r="F4250">
            <v>0</v>
          </cell>
        </row>
        <row r="4251">
          <cell r="F4251">
            <v>0</v>
          </cell>
        </row>
        <row r="4252">
          <cell r="F4252">
            <v>0</v>
          </cell>
        </row>
        <row r="4253">
          <cell r="F4253">
            <v>0</v>
          </cell>
        </row>
        <row r="4254">
          <cell r="F4254">
            <v>0</v>
          </cell>
        </row>
        <row r="4255">
          <cell r="F4255" t="str">
            <v/>
          </cell>
        </row>
        <row r="4256">
          <cell r="F4256" t="str">
            <v/>
          </cell>
        </row>
        <row r="4257">
          <cell r="F4257">
            <v>66890.04913213996</v>
          </cell>
        </row>
        <row r="4258">
          <cell r="F4258">
            <v>-0.01</v>
          </cell>
        </row>
        <row r="4259">
          <cell r="F4259" t="str">
            <v/>
          </cell>
        </row>
        <row r="4260">
          <cell r="F4260" t="str">
            <v/>
          </cell>
        </row>
        <row r="4261">
          <cell r="F4261">
            <v>136349.98460880751</v>
          </cell>
        </row>
        <row r="4262">
          <cell r="F4262" t="str">
            <v/>
          </cell>
        </row>
        <row r="4263">
          <cell r="F4263" t="str">
            <v/>
          </cell>
        </row>
        <row r="4264">
          <cell r="F4264">
            <v>533644.83649984247</v>
          </cell>
        </row>
        <row r="4265">
          <cell r="F4265" t="str">
            <v/>
          </cell>
        </row>
        <row r="4266">
          <cell r="F4266">
            <v>243507.10032065964</v>
          </cell>
        </row>
        <row r="4267">
          <cell r="F4267">
            <v>-5.0000000000000001E-3</v>
          </cell>
        </row>
        <row r="4268">
          <cell r="F4268">
            <v>5.0000000000000001E-3</v>
          </cell>
        </row>
        <row r="4269">
          <cell r="F4269" t="str">
            <v/>
          </cell>
        </row>
        <row r="4270">
          <cell r="F4270" t="str">
            <v/>
          </cell>
        </row>
        <row r="4271">
          <cell r="F4271">
            <v>105976.52516198187</v>
          </cell>
        </row>
        <row r="4272">
          <cell r="F4272" t="str">
            <v/>
          </cell>
        </row>
        <row r="4273">
          <cell r="F4273" t="str">
            <v/>
          </cell>
        </row>
        <row r="4274">
          <cell r="F4274">
            <v>2289.0929434988084</v>
          </cell>
        </row>
        <row r="4275">
          <cell r="F4275" t="str">
            <v/>
          </cell>
        </row>
        <row r="4276">
          <cell r="F4276" t="str">
            <v/>
          </cell>
        </row>
        <row r="4277">
          <cell r="F4277">
            <v>33302.034363200801</v>
          </cell>
        </row>
        <row r="4278">
          <cell r="F4278">
            <v>-5.0000000000000001E-3</v>
          </cell>
        </row>
        <row r="4279">
          <cell r="F4279">
            <v>5.0000000000000001E-3</v>
          </cell>
        </row>
        <row r="4280">
          <cell r="F4280">
            <v>-6.1499999999999999E-2</v>
          </cell>
        </row>
        <row r="4281">
          <cell r="F4281">
            <v>6.1499999999999999E-2</v>
          </cell>
        </row>
        <row r="4282">
          <cell r="F4282">
            <v>-4.0000000000000001E-3</v>
          </cell>
        </row>
        <row r="4283">
          <cell r="F4283">
            <v>4.0000000000000001E-3</v>
          </cell>
        </row>
        <row r="4284">
          <cell r="F4284">
            <v>-2.904E-2</v>
          </cell>
        </row>
        <row r="4285">
          <cell r="F4285">
            <v>2.904E-2</v>
          </cell>
        </row>
        <row r="4286">
          <cell r="F4286">
            <v>-2E-3</v>
          </cell>
        </row>
        <row r="4287">
          <cell r="F4287">
            <v>2E-3</v>
          </cell>
        </row>
        <row r="4288">
          <cell r="F4288" t="str">
            <v/>
          </cell>
        </row>
        <row r="4289">
          <cell r="F4289" t="str">
            <v/>
          </cell>
        </row>
        <row r="4290">
          <cell r="F4290" t="str">
            <v/>
          </cell>
        </row>
        <row r="4291">
          <cell r="F4291" t="str">
            <v/>
          </cell>
        </row>
        <row r="4292">
          <cell r="F4292" t="str">
            <v/>
          </cell>
        </row>
        <row r="4293">
          <cell r="F4293" t="str">
            <v/>
          </cell>
        </row>
        <row r="4294">
          <cell r="F4294" t="str">
            <v/>
          </cell>
        </row>
        <row r="4295">
          <cell r="F4295" t="str">
            <v/>
          </cell>
        </row>
        <row r="4296">
          <cell r="F4296" t="str">
            <v/>
          </cell>
        </row>
        <row r="4297">
          <cell r="F4297" t="str">
            <v/>
          </cell>
        </row>
        <row r="4298">
          <cell r="F4298" t="str">
            <v/>
          </cell>
        </row>
        <row r="4299">
          <cell r="F4299" t="str">
            <v/>
          </cell>
        </row>
        <row r="4300">
          <cell r="F4300" t="str">
            <v/>
          </cell>
        </row>
        <row r="4301">
          <cell r="F4301" t="str">
            <v/>
          </cell>
        </row>
        <row r="4302">
          <cell r="F4302" t="str">
            <v/>
          </cell>
        </row>
        <row r="4303">
          <cell r="F4303" t="str">
            <v/>
          </cell>
        </row>
        <row r="4304">
          <cell r="F4304" t="str">
            <v/>
          </cell>
        </row>
        <row r="4305">
          <cell r="F4305" t="str">
            <v/>
          </cell>
        </row>
        <row r="4306">
          <cell r="F4306" t="str">
            <v/>
          </cell>
        </row>
        <row r="4307">
          <cell r="F4307" t="str">
            <v/>
          </cell>
        </row>
        <row r="4308">
          <cell r="F4308" t="str">
            <v/>
          </cell>
        </row>
        <row r="4309">
          <cell r="F4309" t="str">
            <v/>
          </cell>
        </row>
        <row r="4310">
          <cell r="F4310" t="str">
            <v/>
          </cell>
        </row>
        <row r="4311">
          <cell r="F4311" t="str">
            <v/>
          </cell>
        </row>
        <row r="4312">
          <cell r="F4312" t="str">
            <v/>
          </cell>
        </row>
        <row r="4313">
          <cell r="F4313" t="str">
            <v/>
          </cell>
        </row>
        <row r="4314">
          <cell r="F4314" t="str">
            <v/>
          </cell>
        </row>
        <row r="4315">
          <cell r="F4315" t="str">
            <v/>
          </cell>
        </row>
        <row r="4316">
          <cell r="F4316" t="str">
            <v/>
          </cell>
        </row>
        <row r="4317">
          <cell r="F4317" t="str">
            <v/>
          </cell>
        </row>
        <row r="4318">
          <cell r="F4318" t="str">
            <v/>
          </cell>
        </row>
        <row r="4319">
          <cell r="F4319" t="str">
            <v/>
          </cell>
        </row>
        <row r="4320">
          <cell r="F4320" t="str">
            <v/>
          </cell>
        </row>
        <row r="4321">
          <cell r="F4321" t="str">
            <v/>
          </cell>
        </row>
        <row r="4322">
          <cell r="F4322" t="str">
            <v/>
          </cell>
        </row>
        <row r="4323">
          <cell r="F4323" t="str">
            <v/>
          </cell>
        </row>
        <row r="4324">
          <cell r="F4324">
            <v>430978.26369378675</v>
          </cell>
        </row>
        <row r="4325">
          <cell r="F4325">
            <v>0.01</v>
          </cell>
        </row>
        <row r="4326">
          <cell r="F4326" t="str">
            <v/>
          </cell>
        </row>
        <row r="4327">
          <cell r="F4327" t="str">
            <v/>
          </cell>
        </row>
        <row r="4328">
          <cell r="F4328" t="str">
            <v/>
          </cell>
        </row>
        <row r="4329">
          <cell r="F4329" t="str">
            <v/>
          </cell>
        </row>
        <row r="4330">
          <cell r="F4330" t="str">
            <v/>
          </cell>
        </row>
        <row r="4331">
          <cell r="F4331" t="str">
            <v/>
          </cell>
        </row>
        <row r="4332">
          <cell r="F4332" t="str">
            <v/>
          </cell>
        </row>
        <row r="4333">
          <cell r="F4333" t="str">
            <v/>
          </cell>
        </row>
        <row r="4334">
          <cell r="F4334" t="str">
            <v/>
          </cell>
        </row>
        <row r="4335">
          <cell r="F4335" t="str">
            <v/>
          </cell>
        </row>
        <row r="4336">
          <cell r="F4336">
            <v>49497.844217977094</v>
          </cell>
        </row>
        <row r="4337">
          <cell r="F4337">
            <v>-5.0000000000000001E-3</v>
          </cell>
        </row>
        <row r="4338">
          <cell r="F4338">
            <v>0.01</v>
          </cell>
        </row>
        <row r="4339">
          <cell r="F4339" t="str">
            <v/>
          </cell>
        </row>
        <row r="4340">
          <cell r="F4340" t="str">
            <v/>
          </cell>
        </row>
        <row r="4341">
          <cell r="F4341" t="str">
            <v/>
          </cell>
        </row>
        <row r="4342">
          <cell r="F4342" t="str">
            <v/>
          </cell>
        </row>
        <row r="4343">
          <cell r="F4343" t="str">
            <v/>
          </cell>
        </row>
        <row r="4344">
          <cell r="F4344" t="str">
            <v/>
          </cell>
        </row>
        <row r="4345">
          <cell r="F4345" t="str">
            <v/>
          </cell>
        </row>
        <row r="4346">
          <cell r="F4346" t="str">
            <v/>
          </cell>
        </row>
        <row r="4347">
          <cell r="F4347" t="str">
            <v/>
          </cell>
        </row>
        <row r="4348">
          <cell r="F4348" t="str">
            <v/>
          </cell>
        </row>
        <row r="4349">
          <cell r="F4349" t="str">
            <v/>
          </cell>
        </row>
        <row r="4350">
          <cell r="F4350">
            <v>94807.976607876612</v>
          </cell>
        </row>
        <row r="4351">
          <cell r="F4351">
            <v>-5.0000000000000001E-3</v>
          </cell>
        </row>
        <row r="4352">
          <cell r="F4352">
            <v>5.0000000000000001E-3</v>
          </cell>
        </row>
        <row r="4353">
          <cell r="F4353" t="str">
            <v/>
          </cell>
        </row>
        <row r="4354">
          <cell r="F4354" t="str">
            <v/>
          </cell>
        </row>
        <row r="4355">
          <cell r="F4355" t="str">
            <v/>
          </cell>
        </row>
        <row r="4356">
          <cell r="F4356" t="str">
            <v/>
          </cell>
        </row>
        <row r="4357">
          <cell r="F4357" t="str">
            <v/>
          </cell>
        </row>
        <row r="4358">
          <cell r="F4358" t="str">
            <v/>
          </cell>
        </row>
        <row r="4359">
          <cell r="F4359" t="str">
            <v/>
          </cell>
        </row>
        <row r="4360">
          <cell r="F4360" t="str">
            <v/>
          </cell>
        </row>
        <row r="4361">
          <cell r="F4361" t="str">
            <v/>
          </cell>
        </row>
        <row r="4362">
          <cell r="F4362" t="str">
            <v/>
          </cell>
        </row>
        <row r="4363">
          <cell r="F4363" t="str">
            <v/>
          </cell>
        </row>
        <row r="4364">
          <cell r="F4364" t="str">
            <v/>
          </cell>
        </row>
        <row r="4365">
          <cell r="F4365" t="str">
            <v/>
          </cell>
        </row>
        <row r="4366">
          <cell r="F4366" t="str">
            <v/>
          </cell>
        </row>
        <row r="4367">
          <cell r="F4367" t="str">
            <v/>
          </cell>
        </row>
        <row r="4368">
          <cell r="F4368" t="str">
            <v/>
          </cell>
        </row>
        <row r="4369">
          <cell r="F4369" t="str">
            <v/>
          </cell>
        </row>
        <row r="4370">
          <cell r="F4370" t="str">
            <v/>
          </cell>
        </row>
        <row r="4371">
          <cell r="F4371" t="str">
            <v/>
          </cell>
        </row>
        <row r="4372">
          <cell r="F4372" t="str">
            <v/>
          </cell>
        </row>
        <row r="4373">
          <cell r="F4373" t="str">
            <v/>
          </cell>
        </row>
        <row r="4374">
          <cell r="F4374" t="str">
            <v/>
          </cell>
        </row>
        <row r="4375">
          <cell r="F4375" t="str">
            <v/>
          </cell>
        </row>
        <row r="4376">
          <cell r="F4376" t="str">
            <v/>
          </cell>
        </row>
        <row r="4377">
          <cell r="F4377" t="str">
            <v/>
          </cell>
        </row>
        <row r="4378">
          <cell r="F4378" t="str">
            <v/>
          </cell>
        </row>
        <row r="4379">
          <cell r="F4379" t="str">
            <v/>
          </cell>
        </row>
        <row r="4380">
          <cell r="F4380" t="str">
            <v/>
          </cell>
        </row>
        <row r="4381">
          <cell r="F4381" t="str">
            <v/>
          </cell>
        </row>
        <row r="4382">
          <cell r="F4382" t="str">
            <v/>
          </cell>
        </row>
        <row r="4383">
          <cell r="F4383" t="str">
            <v/>
          </cell>
        </row>
        <row r="4384">
          <cell r="F4384" t="str">
            <v/>
          </cell>
        </row>
        <row r="4385">
          <cell r="F4385" t="str">
            <v/>
          </cell>
        </row>
        <row r="4386">
          <cell r="F4386" t="str">
            <v/>
          </cell>
        </row>
        <row r="4387">
          <cell r="F4387" t="str">
            <v/>
          </cell>
        </row>
        <row r="4388">
          <cell r="F4388" t="str">
            <v/>
          </cell>
        </row>
        <row r="4389">
          <cell r="F4389" t="str">
            <v/>
          </cell>
        </row>
        <row r="4390">
          <cell r="F4390" t="str">
            <v/>
          </cell>
        </row>
        <row r="4391">
          <cell r="F4391" t="str">
            <v/>
          </cell>
        </row>
        <row r="4392">
          <cell r="F4392" t="str">
            <v/>
          </cell>
        </row>
        <row r="4393">
          <cell r="F4393" t="str">
            <v/>
          </cell>
        </row>
        <row r="4394">
          <cell r="F4394" t="str">
            <v/>
          </cell>
        </row>
        <row r="4395">
          <cell r="F4395" t="str">
            <v/>
          </cell>
        </row>
        <row r="4396">
          <cell r="F4396" t="str">
            <v/>
          </cell>
        </row>
        <row r="4397">
          <cell r="F4397" t="str">
            <v/>
          </cell>
        </row>
        <row r="4398">
          <cell r="F4398" t="str">
            <v/>
          </cell>
        </row>
        <row r="4399">
          <cell r="F4399" t="str">
            <v/>
          </cell>
        </row>
        <row r="4400">
          <cell r="F4400" t="str">
            <v/>
          </cell>
        </row>
        <row r="4401">
          <cell r="F4401" t="str">
            <v/>
          </cell>
        </row>
        <row r="4402">
          <cell r="F4402" t="str">
            <v/>
          </cell>
        </row>
        <row r="4403">
          <cell r="F4403" t="str">
            <v/>
          </cell>
        </row>
        <row r="4404">
          <cell r="F4404" t="str">
            <v/>
          </cell>
        </row>
        <row r="4405">
          <cell r="F4405" t="str">
            <v/>
          </cell>
        </row>
        <row r="4406">
          <cell r="F4406" t="str">
            <v/>
          </cell>
        </row>
        <row r="4407">
          <cell r="F4407" t="str">
            <v/>
          </cell>
        </row>
        <row r="4408">
          <cell r="F4408" t="str">
            <v/>
          </cell>
        </row>
        <row r="4409">
          <cell r="F4409" t="str">
            <v/>
          </cell>
        </row>
        <row r="4410">
          <cell r="F4410" t="str">
            <v/>
          </cell>
        </row>
        <row r="4411">
          <cell r="F4411" t="str">
            <v/>
          </cell>
        </row>
        <row r="4412">
          <cell r="F4412" t="str">
            <v/>
          </cell>
        </row>
        <row r="4413">
          <cell r="F4413" t="str">
            <v/>
          </cell>
        </row>
        <row r="4414">
          <cell r="F4414" t="str">
            <v/>
          </cell>
        </row>
        <row r="4415">
          <cell r="F4415" t="str">
            <v/>
          </cell>
        </row>
        <row r="4416">
          <cell r="F4416" t="str">
            <v/>
          </cell>
        </row>
        <row r="4417">
          <cell r="F4417" t="str">
            <v/>
          </cell>
        </row>
        <row r="4418">
          <cell r="F4418" t="str">
            <v/>
          </cell>
        </row>
        <row r="4419">
          <cell r="F4419" t="str">
            <v/>
          </cell>
        </row>
        <row r="4420">
          <cell r="F4420" t="str">
            <v/>
          </cell>
        </row>
        <row r="4421">
          <cell r="F4421" t="str">
            <v/>
          </cell>
        </row>
        <row r="4422">
          <cell r="F4422" t="str">
            <v/>
          </cell>
        </row>
        <row r="4423">
          <cell r="F4423" t="str">
            <v/>
          </cell>
        </row>
        <row r="4424">
          <cell r="F4424" t="str">
            <v/>
          </cell>
        </row>
        <row r="4425">
          <cell r="F4425" t="str">
            <v/>
          </cell>
        </row>
        <row r="4426">
          <cell r="F4426" t="str">
            <v/>
          </cell>
        </row>
        <row r="4427">
          <cell r="F4427" t="str">
            <v/>
          </cell>
        </row>
        <row r="4428">
          <cell r="F4428" t="str">
            <v/>
          </cell>
        </row>
        <row r="4429">
          <cell r="F4429" t="str">
            <v/>
          </cell>
        </row>
        <row r="4430">
          <cell r="F4430">
            <v>188</v>
          </cell>
        </row>
        <row r="4431">
          <cell r="F4431">
            <v>-5.0000000000000001E-3</v>
          </cell>
        </row>
        <row r="4432">
          <cell r="F4432">
            <v>5.0000000000000001E-3</v>
          </cell>
        </row>
        <row r="4433">
          <cell r="F4433" t="str">
            <v/>
          </cell>
        </row>
        <row r="4434">
          <cell r="F4434" t="str">
            <v/>
          </cell>
        </row>
        <row r="4435">
          <cell r="F4435" t="str">
            <v/>
          </cell>
        </row>
        <row r="4436">
          <cell r="F4436">
            <v>273328.86768847005</v>
          </cell>
        </row>
        <row r="4437">
          <cell r="F4437">
            <v>-5.0000000000000001E-3</v>
          </cell>
        </row>
        <row r="4438">
          <cell r="F4438">
            <v>5.0000000000000001E-3</v>
          </cell>
        </row>
        <row r="4439">
          <cell r="F4439" t="str">
            <v/>
          </cell>
        </row>
        <row r="4440">
          <cell r="F4440" t="str">
            <v/>
          </cell>
        </row>
        <row r="4441">
          <cell r="F4441" t="str">
            <v/>
          </cell>
        </row>
        <row r="4442">
          <cell r="F4442" t="str">
            <v/>
          </cell>
        </row>
        <row r="4443">
          <cell r="F4443" t="str">
            <v/>
          </cell>
        </row>
        <row r="4444">
          <cell r="F4444" t="str">
            <v/>
          </cell>
        </row>
        <row r="4445">
          <cell r="F4445" t="str">
            <v/>
          </cell>
        </row>
        <row r="4446">
          <cell r="F4446" t="str">
            <v/>
          </cell>
        </row>
        <row r="4447">
          <cell r="F4447" t="str">
            <v/>
          </cell>
        </row>
        <row r="4448">
          <cell r="F4448" t="str">
            <v/>
          </cell>
        </row>
        <row r="4449">
          <cell r="F4449" t="str">
            <v/>
          </cell>
        </row>
        <row r="4450">
          <cell r="F4450" t="str">
            <v/>
          </cell>
        </row>
        <row r="4451">
          <cell r="F4451" t="str">
            <v/>
          </cell>
        </row>
        <row r="4452">
          <cell r="F4452" t="str">
            <v/>
          </cell>
        </row>
        <row r="4453">
          <cell r="F4453">
            <v>149.30000000000001</v>
          </cell>
        </row>
        <row r="4454">
          <cell r="F4454">
            <v>28.4</v>
          </cell>
        </row>
        <row r="4455">
          <cell r="F4455" t="str">
            <v/>
          </cell>
        </row>
        <row r="4456">
          <cell r="F4456" t="str">
            <v/>
          </cell>
        </row>
        <row r="4457">
          <cell r="F4457" t="str">
            <v/>
          </cell>
        </row>
        <row r="4458">
          <cell r="F4458" t="str">
            <v/>
          </cell>
        </row>
        <row r="4459">
          <cell r="F4459" t="str">
            <v/>
          </cell>
        </row>
        <row r="4460">
          <cell r="F4460" t="str">
            <v/>
          </cell>
        </row>
        <row r="4461">
          <cell r="F4461" t="str">
            <v/>
          </cell>
        </row>
        <row r="4462">
          <cell r="F4462" t="str">
            <v/>
          </cell>
        </row>
        <row r="4463">
          <cell r="F4463" t="str">
            <v/>
          </cell>
        </row>
        <row r="4464">
          <cell r="F4464" t="str">
            <v/>
          </cell>
        </row>
        <row r="4465">
          <cell r="F4465" t="str">
            <v/>
          </cell>
        </row>
        <row r="4466">
          <cell r="F4466" t="str">
            <v/>
          </cell>
        </row>
        <row r="4467">
          <cell r="F4467" t="str">
            <v/>
          </cell>
        </row>
        <row r="4468">
          <cell r="F4468" t="str">
            <v/>
          </cell>
        </row>
        <row r="4469">
          <cell r="F4469" t="str">
            <v/>
          </cell>
        </row>
        <row r="4470">
          <cell r="F4470" t="str">
            <v/>
          </cell>
        </row>
        <row r="4471">
          <cell r="F4471" t="str">
            <v/>
          </cell>
        </row>
        <row r="4472">
          <cell r="F4472" t="str">
            <v/>
          </cell>
        </row>
        <row r="4473">
          <cell r="F4473">
            <v>0</v>
          </cell>
        </row>
        <row r="4474">
          <cell r="F4474">
            <v>0</v>
          </cell>
        </row>
        <row r="4475">
          <cell r="F4475">
            <v>0</v>
          </cell>
        </row>
        <row r="4476">
          <cell r="F4476">
            <v>0</v>
          </cell>
        </row>
        <row r="4477">
          <cell r="F4477">
            <v>0</v>
          </cell>
        </row>
        <row r="4478">
          <cell r="F4478">
            <v>0</v>
          </cell>
        </row>
        <row r="4479">
          <cell r="F4479">
            <v>0</v>
          </cell>
        </row>
        <row r="4480">
          <cell r="F4480">
            <v>0.15</v>
          </cell>
        </row>
        <row r="4481">
          <cell r="F4481">
            <v>0</v>
          </cell>
        </row>
        <row r="4482">
          <cell r="F4482">
            <v>0</v>
          </cell>
        </row>
        <row r="4483">
          <cell r="F4483">
            <v>0</v>
          </cell>
        </row>
        <row r="4484">
          <cell r="F4484">
            <v>0</v>
          </cell>
        </row>
        <row r="4485">
          <cell r="F4485">
            <v>0</v>
          </cell>
        </row>
        <row r="4486">
          <cell r="F4486">
            <v>0</v>
          </cell>
        </row>
        <row r="4487">
          <cell r="F4487">
            <v>0</v>
          </cell>
        </row>
        <row r="4488">
          <cell r="F4488">
            <v>0</v>
          </cell>
        </row>
        <row r="4489">
          <cell r="F4489">
            <v>0</v>
          </cell>
        </row>
        <row r="4490">
          <cell r="F4490">
            <v>0</v>
          </cell>
        </row>
        <row r="4491">
          <cell r="F4491">
            <v>0</v>
          </cell>
        </row>
        <row r="4492">
          <cell r="F4492">
            <v>0</v>
          </cell>
        </row>
        <row r="4493">
          <cell r="F4493">
            <v>1</v>
          </cell>
        </row>
        <row r="4494">
          <cell r="F4494">
            <v>1</v>
          </cell>
        </row>
        <row r="4495">
          <cell r="F4495">
            <v>1</v>
          </cell>
        </row>
        <row r="4496">
          <cell r="F4496">
            <v>0</v>
          </cell>
        </row>
        <row r="4497">
          <cell r="F4497">
            <v>0</v>
          </cell>
        </row>
        <row r="4498">
          <cell r="F4498">
            <v>0.5</v>
          </cell>
        </row>
        <row r="4499">
          <cell r="F4499">
            <v>0.85</v>
          </cell>
        </row>
        <row r="4500">
          <cell r="F4500">
            <v>0</v>
          </cell>
        </row>
        <row r="4501">
          <cell r="F4501">
            <v>1</v>
          </cell>
        </row>
        <row r="4502">
          <cell r="F4502">
            <v>0.5</v>
          </cell>
        </row>
        <row r="4503">
          <cell r="F4503">
            <v>0.5</v>
          </cell>
        </row>
        <row r="4504">
          <cell r="F4504">
            <v>0</v>
          </cell>
        </row>
        <row r="4505">
          <cell r="F4505">
            <v>1</v>
          </cell>
        </row>
        <row r="4506">
          <cell r="F4506">
            <v>1</v>
          </cell>
        </row>
        <row r="4507">
          <cell r="F4507">
            <v>0</v>
          </cell>
        </row>
        <row r="4508">
          <cell r="F4508">
            <v>0</v>
          </cell>
        </row>
        <row r="4509">
          <cell r="F4509">
            <v>0</v>
          </cell>
        </row>
        <row r="4510">
          <cell r="F4510">
            <v>1</v>
          </cell>
        </row>
        <row r="4511">
          <cell r="F4511">
            <v>1</v>
          </cell>
        </row>
        <row r="4512">
          <cell r="F4512">
            <v>0</v>
          </cell>
        </row>
        <row r="4513">
          <cell r="F4513">
            <v>0</v>
          </cell>
        </row>
        <row r="4514">
          <cell r="F4514">
            <v>0</v>
          </cell>
        </row>
        <row r="4515">
          <cell r="F4515">
            <v>0</v>
          </cell>
        </row>
        <row r="4516">
          <cell r="F4516">
            <v>0</v>
          </cell>
        </row>
        <row r="4517">
          <cell r="F4517">
            <v>0</v>
          </cell>
        </row>
        <row r="4518">
          <cell r="F4518">
            <v>0.5</v>
          </cell>
        </row>
        <row r="4519">
          <cell r="F4519">
            <v>0.15</v>
          </cell>
        </row>
        <row r="4520">
          <cell r="F4520">
            <v>0</v>
          </cell>
        </row>
        <row r="4521">
          <cell r="F4521">
            <v>0</v>
          </cell>
        </row>
        <row r="4522">
          <cell r="F4522">
            <v>0.5</v>
          </cell>
        </row>
        <row r="4523">
          <cell r="F4523">
            <v>0.5</v>
          </cell>
        </row>
        <row r="4524">
          <cell r="F4524">
            <v>0</v>
          </cell>
        </row>
        <row r="4525">
          <cell r="F4525">
            <v>0</v>
          </cell>
        </row>
        <row r="4526">
          <cell r="F4526">
            <v>0</v>
          </cell>
        </row>
        <row r="4527">
          <cell r="F4527">
            <v>0</v>
          </cell>
        </row>
        <row r="4528">
          <cell r="F4528">
            <v>0</v>
          </cell>
        </row>
        <row r="4529">
          <cell r="F4529">
            <v>0</v>
          </cell>
        </row>
        <row r="4530">
          <cell r="F4530">
            <v>0</v>
          </cell>
        </row>
        <row r="4531">
          <cell r="F4531">
            <v>0</v>
          </cell>
        </row>
        <row r="4532">
          <cell r="F4532">
            <v>0</v>
          </cell>
        </row>
        <row r="4533">
          <cell r="F4533">
            <v>0</v>
          </cell>
        </row>
        <row r="4534">
          <cell r="F4534">
            <v>0</v>
          </cell>
        </row>
        <row r="4535">
          <cell r="F4535">
            <v>0</v>
          </cell>
        </row>
        <row r="4536">
          <cell r="F4536">
            <v>1</v>
          </cell>
        </row>
        <row r="4537">
          <cell r="F4537">
            <v>1</v>
          </cell>
        </row>
        <row r="4538">
          <cell r="F4538">
            <v>0</v>
          </cell>
        </row>
        <row r="4539">
          <cell r="F4539">
            <v>0</v>
          </cell>
        </row>
        <row r="4540">
          <cell r="F4540">
            <v>0.85</v>
          </cell>
        </row>
        <row r="4541">
          <cell r="F4541">
            <v>0</v>
          </cell>
        </row>
        <row r="4542">
          <cell r="F4542">
            <v>0</v>
          </cell>
        </row>
        <row r="4543">
          <cell r="F4543">
            <v>0</v>
          </cell>
        </row>
        <row r="4544">
          <cell r="F4544">
            <v>1</v>
          </cell>
        </row>
        <row r="4545">
          <cell r="F4545">
            <v>0</v>
          </cell>
        </row>
        <row r="4546">
          <cell r="F4546">
            <v>0</v>
          </cell>
        </row>
        <row r="4547">
          <cell r="F4547">
            <v>1</v>
          </cell>
        </row>
        <row r="4548">
          <cell r="F4548">
            <v>1</v>
          </cell>
        </row>
        <row r="4549">
          <cell r="F4549">
            <v>1</v>
          </cell>
        </row>
        <row r="4550">
          <cell r="F4550">
            <v>0</v>
          </cell>
        </row>
        <row r="4551">
          <cell r="F4551">
            <v>0</v>
          </cell>
        </row>
        <row r="4552">
          <cell r="F4552">
            <v>1</v>
          </cell>
        </row>
        <row r="4553">
          <cell r="F4553" t="str">
            <v/>
          </cell>
        </row>
        <row r="4554">
          <cell r="F4554">
            <v>0</v>
          </cell>
        </row>
        <row r="4555">
          <cell r="F4555">
            <v>0</v>
          </cell>
        </row>
        <row r="4556">
          <cell r="F4556">
            <v>0</v>
          </cell>
        </row>
        <row r="4557">
          <cell r="F4557">
            <v>0</v>
          </cell>
        </row>
        <row r="4558">
          <cell r="F4558">
            <v>0</v>
          </cell>
        </row>
        <row r="4559">
          <cell r="F4559">
            <v>0</v>
          </cell>
        </row>
        <row r="4560">
          <cell r="F4560">
            <v>0</v>
          </cell>
        </row>
        <row r="4561">
          <cell r="F4561">
            <v>0</v>
          </cell>
        </row>
        <row r="4562">
          <cell r="F4562">
            <v>0</v>
          </cell>
        </row>
        <row r="4563">
          <cell r="F4563">
            <v>0</v>
          </cell>
        </row>
        <row r="4564">
          <cell r="F4564">
            <v>0</v>
          </cell>
        </row>
        <row r="4565">
          <cell r="F4565">
            <v>0</v>
          </cell>
        </row>
        <row r="4566">
          <cell r="F4566">
            <v>0</v>
          </cell>
        </row>
        <row r="4567">
          <cell r="F4567">
            <v>0</v>
          </cell>
        </row>
        <row r="4568">
          <cell r="F4568">
            <v>0</v>
          </cell>
        </row>
        <row r="4569">
          <cell r="F4569">
            <v>0</v>
          </cell>
        </row>
        <row r="4570">
          <cell r="F4570">
            <v>0</v>
          </cell>
        </row>
        <row r="4571">
          <cell r="F4571">
            <v>0</v>
          </cell>
        </row>
        <row r="4572">
          <cell r="F4572">
            <v>0</v>
          </cell>
        </row>
        <row r="4573">
          <cell r="F4573">
            <v>0</v>
          </cell>
        </row>
        <row r="4574">
          <cell r="F4574">
            <v>0</v>
          </cell>
        </row>
        <row r="4575">
          <cell r="F4575">
            <v>0</v>
          </cell>
        </row>
        <row r="4576">
          <cell r="F4576">
            <v>0</v>
          </cell>
        </row>
        <row r="4577">
          <cell r="F4577">
            <v>0</v>
          </cell>
        </row>
        <row r="4578">
          <cell r="F4578">
            <v>0</v>
          </cell>
        </row>
        <row r="4579">
          <cell r="F4579">
            <v>0</v>
          </cell>
        </row>
        <row r="4580">
          <cell r="F4580">
            <v>0</v>
          </cell>
        </row>
        <row r="4581">
          <cell r="F4581">
            <v>0</v>
          </cell>
        </row>
        <row r="4582">
          <cell r="F4582" t="str">
            <v/>
          </cell>
        </row>
        <row r="4583">
          <cell r="F4583" t="str">
            <v/>
          </cell>
        </row>
        <row r="4584">
          <cell r="F4584">
            <v>310155.12475790503</v>
          </cell>
        </row>
        <row r="4585">
          <cell r="F4585">
            <v>-0.01</v>
          </cell>
        </row>
        <row r="4586">
          <cell r="F4586" t="str">
            <v/>
          </cell>
        </row>
        <row r="4587">
          <cell r="F4587" t="str">
            <v/>
          </cell>
        </row>
        <row r="4588">
          <cell r="F4588">
            <v>623528.53868295264</v>
          </cell>
        </row>
        <row r="4589">
          <cell r="F4589" t="str">
            <v/>
          </cell>
        </row>
        <row r="4590">
          <cell r="F4590" t="str">
            <v/>
          </cell>
        </row>
        <row r="4591">
          <cell r="F4591">
            <v>1617514.6631319602</v>
          </cell>
        </row>
        <row r="4592">
          <cell r="F4592" t="str">
            <v/>
          </cell>
        </row>
        <row r="4593">
          <cell r="F4593">
            <v>1571757.6279769633</v>
          </cell>
        </row>
        <row r="4594">
          <cell r="F4594">
            <v>-5.0000000000000001E-3</v>
          </cell>
        </row>
        <row r="4595">
          <cell r="F4595">
            <v>5.0000000000000001E-3</v>
          </cell>
        </row>
        <row r="4596">
          <cell r="F4596" t="str">
            <v/>
          </cell>
        </row>
        <row r="4597">
          <cell r="F4597" t="str">
            <v/>
          </cell>
        </row>
        <row r="4598">
          <cell r="F4598">
            <v>742038.28693272197</v>
          </cell>
        </row>
        <row r="4599">
          <cell r="F4599" t="str">
            <v/>
          </cell>
        </row>
        <row r="4600">
          <cell r="F4600" t="str">
            <v/>
          </cell>
        </row>
        <row r="4601">
          <cell r="F4601">
            <v>359109.48442203633</v>
          </cell>
        </row>
        <row r="4602">
          <cell r="F4602" t="str">
            <v/>
          </cell>
        </row>
        <row r="4603">
          <cell r="F4603" t="str">
            <v/>
          </cell>
        </row>
        <row r="4604">
          <cell r="F4604">
            <v>101109.45054135323</v>
          </cell>
        </row>
        <row r="4605">
          <cell r="F4605">
            <v>-5.0000000000000001E-3</v>
          </cell>
        </row>
        <row r="4606">
          <cell r="F4606">
            <v>5.0000000000000001E-3</v>
          </cell>
        </row>
        <row r="4607">
          <cell r="F4607">
            <v>-0.38841999999999999</v>
          </cell>
        </row>
        <row r="4608">
          <cell r="F4608">
            <v>0.38841999999999999</v>
          </cell>
        </row>
        <row r="4609">
          <cell r="F4609">
            <v>-4.0000000000000001E-3</v>
          </cell>
        </row>
        <row r="4610">
          <cell r="F4610">
            <v>4.0000000000000001E-3</v>
          </cell>
        </row>
        <row r="4611">
          <cell r="F4611">
            <v>-0.19767999999999999</v>
          </cell>
        </row>
        <row r="4612">
          <cell r="F4612">
            <v>0.19767999999999999</v>
          </cell>
        </row>
        <row r="4613">
          <cell r="F4613">
            <v>-2E-3</v>
          </cell>
        </row>
        <row r="4614">
          <cell r="F4614">
            <v>2E-3</v>
          </cell>
        </row>
        <row r="4615">
          <cell r="F4615" t="str">
            <v/>
          </cell>
        </row>
        <row r="4616">
          <cell r="F4616" t="str">
            <v/>
          </cell>
        </row>
        <row r="4617">
          <cell r="F4617" t="str">
            <v/>
          </cell>
        </row>
        <row r="4618">
          <cell r="F4618" t="str">
            <v/>
          </cell>
        </row>
        <row r="4619">
          <cell r="F4619" t="str">
            <v/>
          </cell>
        </row>
        <row r="4620">
          <cell r="F4620" t="str">
            <v/>
          </cell>
        </row>
        <row r="4621">
          <cell r="F4621" t="str">
            <v/>
          </cell>
        </row>
        <row r="4622">
          <cell r="F4622" t="str">
            <v/>
          </cell>
        </row>
        <row r="4623">
          <cell r="F4623" t="str">
            <v/>
          </cell>
        </row>
        <row r="4624">
          <cell r="F4624" t="str">
            <v/>
          </cell>
        </row>
        <row r="4625">
          <cell r="F4625" t="str">
            <v/>
          </cell>
        </row>
        <row r="4626">
          <cell r="F4626" t="str">
            <v/>
          </cell>
        </row>
        <row r="4627">
          <cell r="F4627" t="str">
            <v/>
          </cell>
        </row>
        <row r="4628">
          <cell r="F4628" t="str">
            <v/>
          </cell>
        </row>
        <row r="4629">
          <cell r="F4629" t="str">
            <v/>
          </cell>
        </row>
        <row r="4630">
          <cell r="F4630" t="str">
            <v/>
          </cell>
        </row>
        <row r="4631">
          <cell r="F4631" t="str">
            <v/>
          </cell>
        </row>
        <row r="4632">
          <cell r="F4632" t="str">
            <v/>
          </cell>
        </row>
        <row r="4633">
          <cell r="F4633" t="str">
            <v/>
          </cell>
        </row>
        <row r="4634">
          <cell r="F4634" t="str">
            <v/>
          </cell>
        </row>
        <row r="4635">
          <cell r="F4635" t="str">
            <v/>
          </cell>
        </row>
        <row r="4636">
          <cell r="F4636" t="str">
            <v/>
          </cell>
        </row>
        <row r="4637">
          <cell r="F4637" t="str">
            <v/>
          </cell>
        </row>
        <row r="4638">
          <cell r="F4638" t="str">
            <v/>
          </cell>
        </row>
        <row r="4639">
          <cell r="F4639" t="str">
            <v/>
          </cell>
        </row>
        <row r="4640">
          <cell r="F4640" t="str">
            <v/>
          </cell>
        </row>
        <row r="4641">
          <cell r="F4641" t="str">
            <v/>
          </cell>
        </row>
        <row r="4642">
          <cell r="F4642" t="str">
            <v/>
          </cell>
        </row>
        <row r="4643">
          <cell r="F4643" t="str">
            <v/>
          </cell>
        </row>
        <row r="4644">
          <cell r="F4644" t="str">
            <v/>
          </cell>
        </row>
        <row r="4645">
          <cell r="F4645" t="str">
            <v/>
          </cell>
        </row>
        <row r="4646">
          <cell r="F4646" t="str">
            <v/>
          </cell>
        </row>
        <row r="4647">
          <cell r="F4647" t="str">
            <v/>
          </cell>
        </row>
        <row r="4648">
          <cell r="F4648" t="str">
            <v/>
          </cell>
        </row>
        <row r="4649">
          <cell r="F4649" t="str">
            <v/>
          </cell>
        </row>
        <row r="4650">
          <cell r="F4650" t="str">
            <v/>
          </cell>
        </row>
        <row r="4651">
          <cell r="F4651">
            <v>657904.80476392398</v>
          </cell>
        </row>
        <row r="4652">
          <cell r="F4652">
            <v>0.01</v>
          </cell>
        </row>
        <row r="4653">
          <cell r="F4653" t="str">
            <v/>
          </cell>
        </row>
        <row r="4654">
          <cell r="F4654" t="str">
            <v/>
          </cell>
        </row>
        <row r="4655">
          <cell r="F4655" t="str">
            <v/>
          </cell>
        </row>
        <row r="4656">
          <cell r="F4656" t="str">
            <v/>
          </cell>
        </row>
        <row r="4657">
          <cell r="F4657" t="str">
            <v/>
          </cell>
        </row>
        <row r="4658">
          <cell r="F4658" t="str">
            <v/>
          </cell>
        </row>
        <row r="4659">
          <cell r="F4659" t="str">
            <v/>
          </cell>
        </row>
        <row r="4660">
          <cell r="F4660" t="str">
            <v/>
          </cell>
        </row>
        <row r="4661">
          <cell r="F4661" t="str">
            <v/>
          </cell>
        </row>
        <row r="4662">
          <cell r="F4662" t="str">
            <v/>
          </cell>
        </row>
        <row r="4663">
          <cell r="F4663">
            <v>279607.62833101302</v>
          </cell>
        </row>
        <row r="4664">
          <cell r="F4664">
            <v>-5.0000000000000001E-3</v>
          </cell>
        </row>
        <row r="4665">
          <cell r="F4665">
            <v>0.01</v>
          </cell>
        </row>
        <row r="4666">
          <cell r="F4666" t="str">
            <v/>
          </cell>
        </row>
        <row r="4667">
          <cell r="F4667" t="str">
            <v/>
          </cell>
        </row>
        <row r="4668">
          <cell r="F4668" t="str">
            <v/>
          </cell>
        </row>
        <row r="4669">
          <cell r="F4669" t="str">
            <v/>
          </cell>
        </row>
        <row r="4670">
          <cell r="F4670" t="str">
            <v/>
          </cell>
        </row>
        <row r="4671">
          <cell r="F4671" t="str">
            <v/>
          </cell>
        </row>
        <row r="4672">
          <cell r="F4672" t="str">
            <v/>
          </cell>
        </row>
        <row r="4673">
          <cell r="F4673" t="str">
            <v/>
          </cell>
        </row>
        <row r="4674">
          <cell r="F4674" t="str">
            <v/>
          </cell>
        </row>
        <row r="4675">
          <cell r="F4675" t="str">
            <v/>
          </cell>
        </row>
        <row r="4676">
          <cell r="F4676" t="str">
            <v/>
          </cell>
        </row>
        <row r="4677">
          <cell r="F4677">
            <v>175262.0697502929</v>
          </cell>
        </row>
        <row r="4678">
          <cell r="F4678">
            <v>-5.0000000000000001E-3</v>
          </cell>
        </row>
        <row r="4679">
          <cell r="F4679">
            <v>5.0000000000000001E-3</v>
          </cell>
        </row>
        <row r="4680">
          <cell r="F4680" t="str">
            <v/>
          </cell>
        </row>
        <row r="4681">
          <cell r="F4681" t="str">
            <v/>
          </cell>
        </row>
        <row r="4682">
          <cell r="F4682" t="str">
            <v/>
          </cell>
        </row>
        <row r="4683">
          <cell r="F4683" t="str">
            <v/>
          </cell>
        </row>
        <row r="4684">
          <cell r="F4684" t="str">
            <v/>
          </cell>
        </row>
        <row r="4685">
          <cell r="F4685" t="str">
            <v/>
          </cell>
        </row>
        <row r="4686">
          <cell r="F4686" t="str">
            <v/>
          </cell>
        </row>
        <row r="4687">
          <cell r="F4687" t="str">
            <v/>
          </cell>
        </row>
        <row r="4688">
          <cell r="F4688" t="str">
            <v/>
          </cell>
        </row>
        <row r="4689">
          <cell r="F4689" t="str">
            <v/>
          </cell>
        </row>
        <row r="4690">
          <cell r="F4690" t="str">
            <v/>
          </cell>
        </row>
        <row r="4691">
          <cell r="F4691" t="str">
            <v/>
          </cell>
        </row>
        <row r="4692">
          <cell r="F4692" t="str">
            <v/>
          </cell>
        </row>
        <row r="4693">
          <cell r="F4693" t="str">
            <v/>
          </cell>
        </row>
        <row r="4694">
          <cell r="F4694" t="str">
            <v/>
          </cell>
        </row>
        <row r="4695">
          <cell r="F4695" t="str">
            <v/>
          </cell>
        </row>
        <row r="4696">
          <cell r="F4696" t="str">
            <v/>
          </cell>
        </row>
        <row r="4697">
          <cell r="F4697" t="str">
            <v/>
          </cell>
        </row>
        <row r="4698">
          <cell r="F4698" t="str">
            <v/>
          </cell>
        </row>
        <row r="4699">
          <cell r="F4699" t="str">
            <v/>
          </cell>
        </row>
        <row r="4700">
          <cell r="F4700" t="str">
            <v/>
          </cell>
        </row>
        <row r="4701">
          <cell r="F4701" t="str">
            <v/>
          </cell>
        </row>
        <row r="4702">
          <cell r="F4702" t="str">
            <v/>
          </cell>
        </row>
        <row r="4703">
          <cell r="F4703" t="str">
            <v/>
          </cell>
        </row>
        <row r="4704">
          <cell r="F4704" t="str">
            <v/>
          </cell>
        </row>
        <row r="4705">
          <cell r="F4705" t="str">
            <v/>
          </cell>
        </row>
        <row r="4706">
          <cell r="F4706" t="str">
            <v/>
          </cell>
        </row>
        <row r="4707">
          <cell r="F4707" t="str">
            <v/>
          </cell>
        </row>
        <row r="4708">
          <cell r="F4708" t="str">
            <v/>
          </cell>
        </row>
        <row r="4709">
          <cell r="F4709" t="str">
            <v/>
          </cell>
        </row>
        <row r="4710">
          <cell r="F4710" t="str">
            <v/>
          </cell>
        </row>
        <row r="4711">
          <cell r="F4711" t="str">
            <v/>
          </cell>
        </row>
        <row r="4712">
          <cell r="F4712" t="str">
            <v/>
          </cell>
        </row>
        <row r="4713">
          <cell r="F4713" t="str">
            <v/>
          </cell>
        </row>
        <row r="4714">
          <cell r="F4714" t="str">
            <v/>
          </cell>
        </row>
        <row r="4715">
          <cell r="F4715" t="str">
            <v/>
          </cell>
        </row>
        <row r="4716">
          <cell r="F4716" t="str">
            <v/>
          </cell>
        </row>
        <row r="4717">
          <cell r="F4717" t="str">
            <v/>
          </cell>
        </row>
        <row r="4718">
          <cell r="F4718" t="str">
            <v/>
          </cell>
        </row>
        <row r="4719">
          <cell r="F4719" t="str">
            <v/>
          </cell>
        </row>
        <row r="4720">
          <cell r="F4720" t="str">
            <v/>
          </cell>
        </row>
        <row r="4721">
          <cell r="F4721" t="str">
            <v/>
          </cell>
        </row>
        <row r="4722">
          <cell r="F4722" t="str">
            <v/>
          </cell>
        </row>
        <row r="4723">
          <cell r="F4723" t="str">
            <v/>
          </cell>
        </row>
        <row r="4724">
          <cell r="F4724" t="str">
            <v/>
          </cell>
        </row>
        <row r="4725">
          <cell r="F4725" t="str">
            <v/>
          </cell>
        </row>
        <row r="4726">
          <cell r="F4726" t="str">
            <v/>
          </cell>
        </row>
        <row r="4727">
          <cell r="F4727" t="str">
            <v/>
          </cell>
        </row>
        <row r="4728">
          <cell r="F4728" t="str">
            <v/>
          </cell>
        </row>
        <row r="4729">
          <cell r="F4729" t="str">
            <v/>
          </cell>
        </row>
        <row r="4730">
          <cell r="F4730" t="str">
            <v/>
          </cell>
        </row>
        <row r="4731">
          <cell r="F4731" t="str">
            <v/>
          </cell>
        </row>
        <row r="4732">
          <cell r="F4732" t="str">
            <v/>
          </cell>
        </row>
        <row r="4733">
          <cell r="F4733" t="str">
            <v/>
          </cell>
        </row>
        <row r="4734">
          <cell r="F4734" t="str">
            <v/>
          </cell>
        </row>
        <row r="4735">
          <cell r="F4735" t="str">
            <v/>
          </cell>
        </row>
        <row r="4736">
          <cell r="F4736" t="str">
            <v/>
          </cell>
        </row>
        <row r="4737">
          <cell r="F4737" t="str">
            <v/>
          </cell>
        </row>
        <row r="4738">
          <cell r="F4738" t="str">
            <v/>
          </cell>
        </row>
        <row r="4739">
          <cell r="F4739" t="str">
            <v/>
          </cell>
        </row>
        <row r="4740">
          <cell r="F4740" t="str">
            <v/>
          </cell>
        </row>
        <row r="4741">
          <cell r="F4741" t="str">
            <v/>
          </cell>
        </row>
        <row r="4742">
          <cell r="F4742" t="str">
            <v/>
          </cell>
        </row>
        <row r="4743">
          <cell r="F4743" t="str">
            <v/>
          </cell>
        </row>
        <row r="4744">
          <cell r="F4744" t="str">
            <v/>
          </cell>
        </row>
        <row r="4745">
          <cell r="F4745" t="str">
            <v/>
          </cell>
        </row>
        <row r="4746">
          <cell r="F4746" t="str">
            <v/>
          </cell>
        </row>
        <row r="4747">
          <cell r="F4747" t="str">
            <v/>
          </cell>
        </row>
        <row r="4748">
          <cell r="F4748" t="str">
            <v/>
          </cell>
        </row>
        <row r="4749">
          <cell r="F4749" t="str">
            <v/>
          </cell>
        </row>
        <row r="4750">
          <cell r="F4750" t="str">
            <v/>
          </cell>
        </row>
        <row r="4751">
          <cell r="F4751" t="str">
            <v/>
          </cell>
        </row>
        <row r="4752">
          <cell r="F4752" t="str">
            <v/>
          </cell>
        </row>
        <row r="4753">
          <cell r="F4753" t="str">
            <v/>
          </cell>
        </row>
        <row r="4754">
          <cell r="F4754" t="str">
            <v/>
          </cell>
        </row>
        <row r="4755">
          <cell r="F4755" t="str">
            <v/>
          </cell>
        </row>
        <row r="4756">
          <cell r="F4756" t="str">
            <v/>
          </cell>
        </row>
        <row r="4757">
          <cell r="F4757">
            <v>188</v>
          </cell>
        </row>
        <row r="4758">
          <cell r="F4758">
            <v>-5.0000000000000001E-3</v>
          </cell>
        </row>
        <row r="4759">
          <cell r="F4759">
            <v>5.0000000000000001E-3</v>
          </cell>
        </row>
        <row r="4760">
          <cell r="F4760" t="str">
            <v/>
          </cell>
        </row>
        <row r="4761">
          <cell r="F4761" t="str">
            <v/>
          </cell>
        </row>
        <row r="4762">
          <cell r="F4762" t="str">
            <v/>
          </cell>
        </row>
        <row r="4763">
          <cell r="F4763">
            <v>1029756.5992493227</v>
          </cell>
        </row>
        <row r="4764">
          <cell r="F4764">
            <v>-5.0000000000000001E-3</v>
          </cell>
        </row>
        <row r="4765">
          <cell r="F4765">
            <v>5.0000000000000001E-3</v>
          </cell>
        </row>
        <row r="4766">
          <cell r="F4766" t="str">
            <v/>
          </cell>
        </row>
        <row r="4767">
          <cell r="F4767" t="str">
            <v/>
          </cell>
        </row>
        <row r="4768">
          <cell r="F4768" t="str">
            <v/>
          </cell>
        </row>
        <row r="4769">
          <cell r="F4769" t="str">
            <v/>
          </cell>
        </row>
        <row r="4770">
          <cell r="F4770" t="str">
            <v/>
          </cell>
        </row>
        <row r="4771">
          <cell r="F4771" t="str">
            <v/>
          </cell>
        </row>
        <row r="4772">
          <cell r="F4772" t="str">
            <v/>
          </cell>
        </row>
        <row r="4773">
          <cell r="F4773" t="str">
            <v/>
          </cell>
        </row>
        <row r="4774">
          <cell r="F4774" t="str">
            <v/>
          </cell>
        </row>
        <row r="4775">
          <cell r="F4775" t="str">
            <v/>
          </cell>
        </row>
        <row r="4776">
          <cell r="F4776" t="str">
            <v/>
          </cell>
        </row>
        <row r="4777">
          <cell r="F4777" t="str">
            <v/>
          </cell>
        </row>
        <row r="4778">
          <cell r="F4778" t="str">
            <v/>
          </cell>
        </row>
        <row r="4779">
          <cell r="F4779" t="str">
            <v/>
          </cell>
        </row>
        <row r="4780">
          <cell r="F4780">
            <v>147</v>
          </cell>
        </row>
        <row r="4781">
          <cell r="F4781">
            <v>95.1</v>
          </cell>
        </row>
        <row r="4782">
          <cell r="F4782" t="str">
            <v/>
          </cell>
        </row>
        <row r="4783">
          <cell r="F4783" t="str">
            <v/>
          </cell>
        </row>
        <row r="4784">
          <cell r="F4784" t="str">
            <v/>
          </cell>
        </row>
        <row r="4785">
          <cell r="F4785" t="str">
            <v/>
          </cell>
        </row>
        <row r="4786">
          <cell r="F4786" t="str">
            <v/>
          </cell>
        </row>
        <row r="4787">
          <cell r="F4787" t="str">
            <v/>
          </cell>
        </row>
        <row r="4788">
          <cell r="F4788" t="str">
            <v/>
          </cell>
        </row>
        <row r="4789">
          <cell r="F4789" t="str">
            <v/>
          </cell>
        </row>
        <row r="4790">
          <cell r="F4790" t="str">
            <v/>
          </cell>
        </row>
        <row r="4791">
          <cell r="F4791" t="str">
            <v/>
          </cell>
        </row>
        <row r="4792">
          <cell r="F4792" t="str">
            <v/>
          </cell>
        </row>
        <row r="4793">
          <cell r="F4793" t="str">
            <v/>
          </cell>
        </row>
        <row r="4794">
          <cell r="F4794" t="str">
            <v/>
          </cell>
        </row>
        <row r="4795">
          <cell r="F4795" t="str">
            <v/>
          </cell>
        </row>
        <row r="4796">
          <cell r="F4796" t="str">
            <v/>
          </cell>
        </row>
        <row r="4797">
          <cell r="F4797" t="str">
            <v/>
          </cell>
        </row>
        <row r="4798">
          <cell r="F4798" t="str">
            <v/>
          </cell>
        </row>
        <row r="4799">
          <cell r="F4799" t="str">
            <v/>
          </cell>
        </row>
        <row r="4800">
          <cell r="F4800">
            <v>0</v>
          </cell>
        </row>
        <row r="4801">
          <cell r="F4801">
            <v>0</v>
          </cell>
        </row>
        <row r="4802">
          <cell r="F4802">
            <v>0</v>
          </cell>
        </row>
        <row r="4803">
          <cell r="F4803">
            <v>0</v>
          </cell>
        </row>
        <row r="4804">
          <cell r="F4804">
            <v>0</v>
          </cell>
        </row>
        <row r="4805">
          <cell r="F4805">
            <v>0</v>
          </cell>
        </row>
        <row r="4806">
          <cell r="F4806">
            <v>0</v>
          </cell>
        </row>
        <row r="4807">
          <cell r="F4807">
            <v>0.15</v>
          </cell>
        </row>
        <row r="4808">
          <cell r="F4808">
            <v>0</v>
          </cell>
        </row>
        <row r="4809">
          <cell r="F4809">
            <v>0</v>
          </cell>
        </row>
        <row r="4810">
          <cell r="F4810">
            <v>0</v>
          </cell>
        </row>
        <row r="4811">
          <cell r="F4811">
            <v>0</v>
          </cell>
        </row>
        <row r="4812">
          <cell r="F4812">
            <v>0</v>
          </cell>
        </row>
        <row r="4813">
          <cell r="F4813">
            <v>0</v>
          </cell>
        </row>
        <row r="4814">
          <cell r="F4814">
            <v>0</v>
          </cell>
        </row>
        <row r="4815">
          <cell r="F4815">
            <v>0</v>
          </cell>
        </row>
        <row r="4816">
          <cell r="F4816">
            <v>0</v>
          </cell>
        </row>
        <row r="4817">
          <cell r="F4817">
            <v>0</v>
          </cell>
        </row>
        <row r="4818">
          <cell r="F4818">
            <v>0</v>
          </cell>
        </row>
        <row r="4819">
          <cell r="F4819">
            <v>0</v>
          </cell>
        </row>
        <row r="4820">
          <cell r="F4820">
            <v>1</v>
          </cell>
        </row>
        <row r="4821">
          <cell r="F4821">
            <v>1</v>
          </cell>
        </row>
        <row r="4822">
          <cell r="F4822">
            <v>1</v>
          </cell>
        </row>
        <row r="4823">
          <cell r="F4823">
            <v>0</v>
          </cell>
        </row>
        <row r="4824">
          <cell r="F4824">
            <v>0</v>
          </cell>
        </row>
        <row r="4825">
          <cell r="F4825">
            <v>0.5</v>
          </cell>
        </row>
        <row r="4826">
          <cell r="F4826">
            <v>0.85</v>
          </cell>
        </row>
        <row r="4827">
          <cell r="F4827">
            <v>0</v>
          </cell>
        </row>
        <row r="4828">
          <cell r="F4828">
            <v>1</v>
          </cell>
        </row>
        <row r="4829">
          <cell r="F4829">
            <v>0.5</v>
          </cell>
        </row>
        <row r="4830">
          <cell r="F4830">
            <v>0.5</v>
          </cell>
        </row>
        <row r="4831">
          <cell r="F4831">
            <v>0</v>
          </cell>
        </row>
        <row r="4832">
          <cell r="F4832">
            <v>1</v>
          </cell>
        </row>
        <row r="4833">
          <cell r="F4833">
            <v>1</v>
          </cell>
        </row>
        <row r="4834">
          <cell r="F4834">
            <v>0</v>
          </cell>
        </row>
        <row r="4835">
          <cell r="F4835">
            <v>0</v>
          </cell>
        </row>
        <row r="4836">
          <cell r="F4836">
            <v>0</v>
          </cell>
        </row>
        <row r="4837">
          <cell r="F4837">
            <v>1</v>
          </cell>
        </row>
        <row r="4838">
          <cell r="F4838">
            <v>1</v>
          </cell>
        </row>
        <row r="4839">
          <cell r="F4839">
            <v>0</v>
          </cell>
        </row>
        <row r="4840">
          <cell r="F4840">
            <v>0</v>
          </cell>
        </row>
        <row r="4841">
          <cell r="F4841">
            <v>0</v>
          </cell>
        </row>
        <row r="4842">
          <cell r="F4842">
            <v>0</v>
          </cell>
        </row>
        <row r="4843">
          <cell r="F4843">
            <v>0</v>
          </cell>
        </row>
        <row r="4844">
          <cell r="F4844">
            <v>0</v>
          </cell>
        </row>
        <row r="4845">
          <cell r="F4845">
            <v>0.5</v>
          </cell>
        </row>
        <row r="4846">
          <cell r="F4846">
            <v>0.15</v>
          </cell>
        </row>
        <row r="4847">
          <cell r="F4847">
            <v>0</v>
          </cell>
        </row>
        <row r="4848">
          <cell r="F4848">
            <v>0</v>
          </cell>
        </row>
        <row r="4849">
          <cell r="F4849">
            <v>0.5</v>
          </cell>
        </row>
        <row r="4850">
          <cell r="F4850">
            <v>0.5</v>
          </cell>
        </row>
        <row r="4851">
          <cell r="F4851">
            <v>0</v>
          </cell>
        </row>
        <row r="4852">
          <cell r="F4852">
            <v>0</v>
          </cell>
        </row>
        <row r="4853">
          <cell r="F4853">
            <v>0</v>
          </cell>
        </row>
        <row r="4854">
          <cell r="F4854">
            <v>0</v>
          </cell>
        </row>
        <row r="4855">
          <cell r="F4855">
            <v>0</v>
          </cell>
        </row>
        <row r="4856">
          <cell r="F4856">
            <v>0</v>
          </cell>
        </row>
        <row r="4857">
          <cell r="F4857">
            <v>0</v>
          </cell>
        </row>
        <row r="4858">
          <cell r="F4858">
            <v>0</v>
          </cell>
        </row>
        <row r="4859">
          <cell r="F4859">
            <v>0</v>
          </cell>
        </row>
        <row r="4860">
          <cell r="F4860">
            <v>0</v>
          </cell>
        </row>
        <row r="4861">
          <cell r="F4861">
            <v>0</v>
          </cell>
        </row>
        <row r="4862">
          <cell r="F4862">
            <v>0</v>
          </cell>
        </row>
        <row r="4863">
          <cell r="F4863">
            <v>1</v>
          </cell>
        </row>
        <row r="4864">
          <cell r="F4864">
            <v>1</v>
          </cell>
        </row>
        <row r="4865">
          <cell r="F4865">
            <v>0</v>
          </cell>
        </row>
        <row r="4866">
          <cell r="F4866">
            <v>0</v>
          </cell>
        </row>
        <row r="4867">
          <cell r="F4867">
            <v>0.85</v>
          </cell>
        </row>
        <row r="4868">
          <cell r="F4868">
            <v>0</v>
          </cell>
        </row>
        <row r="4869">
          <cell r="F4869">
            <v>0</v>
          </cell>
        </row>
        <row r="4870">
          <cell r="F4870">
            <v>0</v>
          </cell>
        </row>
        <row r="4871">
          <cell r="F4871">
            <v>1</v>
          </cell>
        </row>
        <row r="4872">
          <cell r="F4872">
            <v>0</v>
          </cell>
        </row>
        <row r="4873">
          <cell r="F4873">
            <v>0</v>
          </cell>
        </row>
        <row r="4874">
          <cell r="F4874">
            <v>1</v>
          </cell>
        </row>
        <row r="4875">
          <cell r="F4875">
            <v>1</v>
          </cell>
        </row>
        <row r="4876">
          <cell r="F4876">
            <v>1</v>
          </cell>
        </row>
        <row r="4877">
          <cell r="F4877">
            <v>0</v>
          </cell>
        </row>
        <row r="4878">
          <cell r="F4878">
            <v>0</v>
          </cell>
        </row>
        <row r="4879">
          <cell r="F4879">
            <v>1</v>
          </cell>
        </row>
        <row r="4880">
          <cell r="F4880" t="str">
            <v/>
          </cell>
        </row>
        <row r="4881">
          <cell r="F4881">
            <v>0</v>
          </cell>
        </row>
        <row r="4882">
          <cell r="F4882">
            <v>0</v>
          </cell>
        </row>
        <row r="4883">
          <cell r="F4883">
            <v>0</v>
          </cell>
        </row>
        <row r="4884">
          <cell r="F4884">
            <v>0</v>
          </cell>
        </row>
        <row r="4885">
          <cell r="F4885">
            <v>0</v>
          </cell>
        </row>
        <row r="4886">
          <cell r="F4886">
            <v>0</v>
          </cell>
        </row>
        <row r="4887">
          <cell r="F4887">
            <v>0</v>
          </cell>
        </row>
        <row r="4888">
          <cell r="F4888">
            <v>0</v>
          </cell>
        </row>
        <row r="4889">
          <cell r="F4889">
            <v>0</v>
          </cell>
        </row>
        <row r="4890">
          <cell r="F4890">
            <v>0</v>
          </cell>
        </row>
        <row r="4891">
          <cell r="F4891">
            <v>0</v>
          </cell>
        </row>
        <row r="4892">
          <cell r="F4892">
            <v>0</v>
          </cell>
        </row>
        <row r="4893">
          <cell r="F4893">
            <v>0</v>
          </cell>
        </row>
        <row r="4894">
          <cell r="F4894">
            <v>0</v>
          </cell>
        </row>
        <row r="4895">
          <cell r="F4895">
            <v>0</v>
          </cell>
        </row>
        <row r="4896">
          <cell r="F4896">
            <v>0</v>
          </cell>
        </row>
        <row r="4897">
          <cell r="F4897">
            <v>0</v>
          </cell>
        </row>
        <row r="4898">
          <cell r="F4898">
            <v>0</v>
          </cell>
        </row>
        <row r="4899">
          <cell r="F4899">
            <v>0</v>
          </cell>
        </row>
        <row r="4900">
          <cell r="F4900">
            <v>0</v>
          </cell>
        </row>
        <row r="4901">
          <cell r="F4901">
            <v>0</v>
          </cell>
        </row>
        <row r="4902">
          <cell r="F4902">
            <v>0</v>
          </cell>
        </row>
        <row r="4903">
          <cell r="F4903">
            <v>0</v>
          </cell>
        </row>
        <row r="4904">
          <cell r="F4904">
            <v>0</v>
          </cell>
        </row>
        <row r="4905">
          <cell r="F4905">
            <v>0</v>
          </cell>
        </row>
        <row r="4906">
          <cell r="F4906">
            <v>0</v>
          </cell>
        </row>
        <row r="4907">
          <cell r="F4907">
            <v>0</v>
          </cell>
        </row>
        <row r="4908">
          <cell r="F4908">
            <v>0</v>
          </cell>
        </row>
        <row r="4909">
          <cell r="F4909" t="str">
            <v/>
          </cell>
        </row>
        <row r="4910">
          <cell r="F4910" t="str">
            <v/>
          </cell>
        </row>
        <row r="4911">
          <cell r="F4911">
            <v>149040.34831960205</v>
          </cell>
        </row>
        <row r="4912">
          <cell r="F4912">
            <v>-0.01</v>
          </cell>
        </row>
        <row r="4913">
          <cell r="F4913" t="str">
            <v/>
          </cell>
        </row>
        <row r="4914">
          <cell r="F4914" t="str">
            <v/>
          </cell>
        </row>
        <row r="4915">
          <cell r="F4915">
            <v>328356.63394100976</v>
          </cell>
        </row>
        <row r="4916">
          <cell r="F4916" t="str">
            <v/>
          </cell>
        </row>
        <row r="4917">
          <cell r="F4917" t="str">
            <v/>
          </cell>
        </row>
        <row r="4918">
          <cell r="F4918">
            <v>1239936.8329793413</v>
          </cell>
        </row>
        <row r="4919">
          <cell r="F4919" t="str">
            <v/>
          </cell>
        </row>
        <row r="4920">
          <cell r="F4920">
            <v>753068.25469537335</v>
          </cell>
        </row>
        <row r="4921">
          <cell r="F4921">
            <v>-5.0000000000000001E-3</v>
          </cell>
        </row>
        <row r="4922">
          <cell r="F4922">
            <v>5.0000000000000001E-3</v>
          </cell>
        </row>
        <row r="4923">
          <cell r="F4923" t="str">
            <v/>
          </cell>
        </row>
        <row r="4924">
          <cell r="F4924" t="str">
            <v/>
          </cell>
        </row>
        <row r="4925">
          <cell r="F4925">
            <v>236130.46228506396</v>
          </cell>
        </row>
        <row r="4926">
          <cell r="F4926" t="str">
            <v/>
          </cell>
        </row>
        <row r="4927">
          <cell r="F4927" t="str">
            <v/>
          </cell>
        </row>
        <row r="4928">
          <cell r="F4928">
            <v>29787.857817260818</v>
          </cell>
        </row>
        <row r="4929">
          <cell r="F4929" t="str">
            <v/>
          </cell>
        </row>
        <row r="4930">
          <cell r="F4930" t="str">
            <v/>
          </cell>
        </row>
        <row r="4931">
          <cell r="F4931">
            <v>60202.105997434075</v>
          </cell>
        </row>
        <row r="4932">
          <cell r="F4932">
            <v>-5.0000000000000001E-3</v>
          </cell>
        </row>
        <row r="4933">
          <cell r="F4933">
            <v>5.0000000000000001E-3</v>
          </cell>
        </row>
        <row r="4934">
          <cell r="F4934">
            <v>-0.13703000000000001</v>
          </cell>
        </row>
        <row r="4935">
          <cell r="F4935">
            <v>0.13703000000000001</v>
          </cell>
        </row>
        <row r="4936">
          <cell r="F4936">
            <v>-4.0000000000000001E-3</v>
          </cell>
        </row>
        <row r="4937">
          <cell r="F4937">
            <v>4.0000000000000001E-3</v>
          </cell>
        </row>
        <row r="4938">
          <cell r="F4938">
            <v>-6.4710000000000004E-2</v>
          </cell>
        </row>
        <row r="4939">
          <cell r="F4939">
            <v>6.4710000000000004E-2</v>
          </cell>
        </row>
        <row r="4940">
          <cell r="F4940">
            <v>-2E-3</v>
          </cell>
        </row>
        <row r="4941">
          <cell r="F4941">
            <v>2E-3</v>
          </cell>
        </row>
        <row r="4942">
          <cell r="F4942" t="str">
            <v/>
          </cell>
        </row>
        <row r="4943">
          <cell r="F4943" t="str">
            <v/>
          </cell>
        </row>
        <row r="4944">
          <cell r="F4944" t="str">
            <v/>
          </cell>
        </row>
        <row r="4945">
          <cell r="F4945" t="str">
            <v/>
          </cell>
        </row>
        <row r="4946">
          <cell r="F4946" t="str">
            <v/>
          </cell>
        </row>
        <row r="4947">
          <cell r="F4947" t="str">
            <v/>
          </cell>
        </row>
        <row r="4948">
          <cell r="F4948" t="str">
            <v/>
          </cell>
        </row>
        <row r="4949">
          <cell r="F4949" t="str">
            <v/>
          </cell>
        </row>
        <row r="4950">
          <cell r="F4950" t="str">
            <v/>
          </cell>
        </row>
        <row r="4951">
          <cell r="F4951" t="str">
            <v/>
          </cell>
        </row>
        <row r="4952">
          <cell r="F4952" t="str">
            <v/>
          </cell>
        </row>
        <row r="4953">
          <cell r="F4953" t="str">
            <v/>
          </cell>
        </row>
        <row r="4954">
          <cell r="F4954" t="str">
            <v/>
          </cell>
        </row>
        <row r="4955">
          <cell r="F4955" t="str">
            <v/>
          </cell>
        </row>
        <row r="4956">
          <cell r="F4956" t="str">
            <v/>
          </cell>
        </row>
        <row r="4957">
          <cell r="F4957" t="str">
            <v/>
          </cell>
        </row>
        <row r="4958">
          <cell r="F4958" t="str">
            <v/>
          </cell>
        </row>
        <row r="4959">
          <cell r="F4959" t="str">
            <v/>
          </cell>
        </row>
        <row r="4960">
          <cell r="F4960" t="str">
            <v/>
          </cell>
        </row>
        <row r="4961">
          <cell r="F4961" t="str">
            <v/>
          </cell>
        </row>
        <row r="4962">
          <cell r="F4962" t="str">
            <v/>
          </cell>
        </row>
        <row r="4963">
          <cell r="F4963" t="str">
            <v/>
          </cell>
        </row>
        <row r="4964">
          <cell r="F4964" t="str">
            <v/>
          </cell>
        </row>
        <row r="4965">
          <cell r="F4965" t="str">
            <v/>
          </cell>
        </row>
        <row r="4966">
          <cell r="F4966" t="str">
            <v/>
          </cell>
        </row>
        <row r="4967">
          <cell r="F4967" t="str">
            <v/>
          </cell>
        </row>
        <row r="4968">
          <cell r="F4968" t="str">
            <v/>
          </cell>
        </row>
        <row r="4969">
          <cell r="F4969" t="str">
            <v/>
          </cell>
        </row>
        <row r="4970">
          <cell r="F4970" t="str">
            <v/>
          </cell>
        </row>
        <row r="4971">
          <cell r="F4971" t="str">
            <v/>
          </cell>
        </row>
        <row r="4972">
          <cell r="F4972" t="str">
            <v/>
          </cell>
        </row>
        <row r="4973">
          <cell r="F4973" t="str">
            <v/>
          </cell>
        </row>
        <row r="4974">
          <cell r="F4974" t="str">
            <v/>
          </cell>
        </row>
        <row r="4975">
          <cell r="F4975" t="str">
            <v/>
          </cell>
        </row>
        <row r="4976">
          <cell r="F4976" t="str">
            <v/>
          </cell>
        </row>
        <row r="4977">
          <cell r="F4977" t="str">
            <v/>
          </cell>
        </row>
        <row r="4978">
          <cell r="F4978">
            <v>461893.57847243355</v>
          </cell>
        </row>
        <row r="4979">
          <cell r="F4979" t="str">
            <v/>
          </cell>
        </row>
        <row r="4980">
          <cell r="F4980" t="str">
            <v/>
          </cell>
        </row>
        <row r="4981">
          <cell r="F4981" t="str">
            <v/>
          </cell>
        </row>
        <row r="4982">
          <cell r="F4982">
            <v>461893.57847243355</v>
          </cell>
        </row>
        <row r="4983">
          <cell r="F4983">
            <v>0.01</v>
          </cell>
        </row>
        <row r="4984">
          <cell r="F4984" t="str">
            <v/>
          </cell>
        </row>
        <row r="4985">
          <cell r="F4985" t="str">
            <v/>
          </cell>
        </row>
        <row r="4986">
          <cell r="F4986">
            <v>461893.57847243355</v>
          </cell>
        </row>
        <row r="4987">
          <cell r="F4987">
            <v>0.01</v>
          </cell>
        </row>
        <row r="4988">
          <cell r="F4988" t="str">
            <v/>
          </cell>
        </row>
        <row r="4989">
          <cell r="F4989" t="str">
            <v/>
          </cell>
        </row>
        <row r="4990">
          <cell r="F4990">
            <v>116767.87698710871</v>
          </cell>
        </row>
        <row r="4991">
          <cell r="F4991" t="str">
            <v/>
          </cell>
        </row>
        <row r="4992">
          <cell r="F4992" t="str">
            <v/>
          </cell>
        </row>
        <row r="4993">
          <cell r="F4993" t="str">
            <v/>
          </cell>
        </row>
        <row r="4994">
          <cell r="F4994" t="str">
            <v/>
          </cell>
        </row>
        <row r="4995">
          <cell r="F4995">
            <v>116767.87698710871</v>
          </cell>
        </row>
        <row r="4996">
          <cell r="F4996">
            <v>-5.0000000000000001E-3</v>
          </cell>
        </row>
        <row r="4997">
          <cell r="F4997">
            <v>0.01</v>
          </cell>
        </row>
        <row r="4998">
          <cell r="F4998" t="str">
            <v/>
          </cell>
        </row>
        <row r="4999">
          <cell r="F4999" t="str">
            <v/>
          </cell>
        </row>
        <row r="5000">
          <cell r="F5000">
            <v>116767.87698710871</v>
          </cell>
        </row>
        <row r="5001">
          <cell r="F5001">
            <v>-5.0000000000000001E-3</v>
          </cell>
        </row>
        <row r="5002">
          <cell r="F5002">
            <v>0.01</v>
          </cell>
        </row>
        <row r="5003">
          <cell r="F5003" t="str">
            <v/>
          </cell>
        </row>
        <row r="5004">
          <cell r="F5004">
            <v>110697.44347791754</v>
          </cell>
        </row>
        <row r="5005">
          <cell r="F5005" t="str">
            <v/>
          </cell>
        </row>
        <row r="5006">
          <cell r="F5006" t="str">
            <v/>
          </cell>
        </row>
        <row r="5007">
          <cell r="F5007" t="str">
            <v/>
          </cell>
        </row>
        <row r="5008">
          <cell r="F5008">
            <v>110697.44347791754</v>
          </cell>
        </row>
        <row r="5009">
          <cell r="F5009">
            <v>-5.0000000000000001E-3</v>
          </cell>
        </row>
        <row r="5010">
          <cell r="F5010">
            <v>5.0000000000000001E-3</v>
          </cell>
        </row>
        <row r="5011">
          <cell r="F5011" t="str">
            <v/>
          </cell>
        </row>
        <row r="5012">
          <cell r="F5012">
            <v>110697.44347791754</v>
          </cell>
        </row>
        <row r="5013">
          <cell r="F5013">
            <v>-5.0000000000000001E-3</v>
          </cell>
        </row>
        <row r="5014">
          <cell r="F5014">
            <v>5.0000000000000001E-3</v>
          </cell>
        </row>
        <row r="5015">
          <cell r="F5015" t="str">
            <v/>
          </cell>
        </row>
        <row r="5016">
          <cell r="F5016" t="str">
            <v/>
          </cell>
        </row>
        <row r="5017">
          <cell r="F5017" t="str">
            <v/>
          </cell>
        </row>
        <row r="5018">
          <cell r="F5018" t="str">
            <v/>
          </cell>
        </row>
        <row r="5019">
          <cell r="F5019" t="str">
            <v/>
          </cell>
        </row>
        <row r="5020">
          <cell r="F5020" t="str">
            <v/>
          </cell>
        </row>
        <row r="5021">
          <cell r="F5021" t="str">
            <v/>
          </cell>
        </row>
        <row r="5022">
          <cell r="F5022" t="str">
            <v/>
          </cell>
        </row>
        <row r="5023">
          <cell r="F5023" t="str">
            <v/>
          </cell>
        </row>
        <row r="5024">
          <cell r="F5024" t="str">
            <v/>
          </cell>
        </row>
        <row r="5025">
          <cell r="F5025" t="str">
            <v/>
          </cell>
        </row>
        <row r="5026">
          <cell r="F5026" t="str">
            <v/>
          </cell>
        </row>
        <row r="5027">
          <cell r="F5027" t="str">
            <v/>
          </cell>
        </row>
        <row r="5028">
          <cell r="F5028" t="str">
            <v/>
          </cell>
        </row>
        <row r="5029">
          <cell r="F5029" t="str">
            <v/>
          </cell>
        </row>
        <row r="5030">
          <cell r="F5030" t="str">
            <v/>
          </cell>
        </row>
        <row r="5031">
          <cell r="F5031" t="str">
            <v/>
          </cell>
        </row>
        <row r="5032">
          <cell r="F5032" t="str">
            <v/>
          </cell>
        </row>
        <row r="5033">
          <cell r="F5033" t="str">
            <v/>
          </cell>
        </row>
        <row r="5034">
          <cell r="F5034" t="str">
            <v/>
          </cell>
        </row>
        <row r="5035">
          <cell r="F5035" t="str">
            <v/>
          </cell>
        </row>
        <row r="5036">
          <cell r="F5036" t="str">
            <v/>
          </cell>
        </row>
        <row r="5037">
          <cell r="F5037" t="str">
            <v/>
          </cell>
        </row>
        <row r="5038">
          <cell r="F5038" t="str">
            <v/>
          </cell>
        </row>
        <row r="5039">
          <cell r="F5039" t="str">
            <v/>
          </cell>
        </row>
        <row r="5040">
          <cell r="F5040" t="str">
            <v/>
          </cell>
        </row>
        <row r="5041">
          <cell r="F5041" t="str">
            <v/>
          </cell>
        </row>
        <row r="5042">
          <cell r="F5042" t="str">
            <v/>
          </cell>
        </row>
        <row r="5043">
          <cell r="F5043" t="str">
            <v/>
          </cell>
        </row>
        <row r="5044">
          <cell r="F5044" t="str">
            <v/>
          </cell>
        </row>
        <row r="5045">
          <cell r="F5045" t="str">
            <v/>
          </cell>
        </row>
        <row r="5046">
          <cell r="F5046" t="str">
            <v/>
          </cell>
        </row>
        <row r="5047">
          <cell r="F5047" t="str">
            <v/>
          </cell>
        </row>
        <row r="5048">
          <cell r="F5048" t="str">
            <v/>
          </cell>
        </row>
        <row r="5049">
          <cell r="F5049" t="str">
            <v/>
          </cell>
        </row>
        <row r="5050">
          <cell r="F5050" t="str">
            <v/>
          </cell>
        </row>
        <row r="5051">
          <cell r="F5051" t="str">
            <v/>
          </cell>
        </row>
        <row r="5052">
          <cell r="F5052" t="str">
            <v/>
          </cell>
        </row>
        <row r="5053">
          <cell r="F5053" t="str">
            <v/>
          </cell>
        </row>
        <row r="5054">
          <cell r="F5054" t="str">
            <v/>
          </cell>
        </row>
        <row r="5055">
          <cell r="F5055" t="str">
            <v/>
          </cell>
        </row>
        <row r="5056">
          <cell r="F5056" t="str">
            <v/>
          </cell>
        </row>
        <row r="5057">
          <cell r="F5057" t="str">
            <v/>
          </cell>
        </row>
        <row r="5058">
          <cell r="F5058" t="str">
            <v/>
          </cell>
        </row>
        <row r="5059">
          <cell r="F5059" t="str">
            <v/>
          </cell>
        </row>
        <row r="5060">
          <cell r="F5060" t="str">
            <v/>
          </cell>
        </row>
        <row r="5061">
          <cell r="F5061" t="str">
            <v/>
          </cell>
        </row>
        <row r="5062">
          <cell r="F5062" t="str">
            <v/>
          </cell>
        </row>
        <row r="5063">
          <cell r="F5063" t="str">
            <v/>
          </cell>
        </row>
        <row r="5064">
          <cell r="F5064" t="str">
            <v/>
          </cell>
        </row>
        <row r="5065">
          <cell r="F5065" t="str">
            <v/>
          </cell>
        </row>
        <row r="5066">
          <cell r="F5066" t="str">
            <v/>
          </cell>
        </row>
        <row r="5067">
          <cell r="F5067" t="str">
            <v/>
          </cell>
        </row>
        <row r="5068">
          <cell r="F5068" t="str">
            <v/>
          </cell>
        </row>
        <row r="5069">
          <cell r="F5069" t="str">
            <v/>
          </cell>
        </row>
        <row r="5070">
          <cell r="F5070" t="str">
            <v/>
          </cell>
        </row>
        <row r="5071">
          <cell r="F5071" t="str">
            <v/>
          </cell>
        </row>
        <row r="5072">
          <cell r="F5072" t="str">
            <v/>
          </cell>
        </row>
        <row r="5073">
          <cell r="F5073" t="str">
            <v/>
          </cell>
        </row>
        <row r="5074">
          <cell r="F5074" t="str">
            <v/>
          </cell>
        </row>
        <row r="5075">
          <cell r="F5075" t="str">
            <v/>
          </cell>
        </row>
        <row r="5076">
          <cell r="F5076" t="str">
            <v/>
          </cell>
        </row>
        <row r="5077">
          <cell r="F5077" t="str">
            <v/>
          </cell>
        </row>
        <row r="5078">
          <cell r="F5078" t="str">
            <v/>
          </cell>
        </row>
        <row r="5079">
          <cell r="F5079" t="str">
            <v/>
          </cell>
        </row>
        <row r="5080">
          <cell r="F5080" t="str">
            <v/>
          </cell>
        </row>
        <row r="5081">
          <cell r="F5081" t="str">
            <v/>
          </cell>
        </row>
        <row r="5082">
          <cell r="F5082" t="str">
            <v/>
          </cell>
        </row>
        <row r="5083">
          <cell r="F5083" t="str">
            <v/>
          </cell>
        </row>
        <row r="5084">
          <cell r="F5084">
            <v>188</v>
          </cell>
        </row>
        <row r="5085">
          <cell r="F5085">
            <v>-5.0000000000000001E-3</v>
          </cell>
        </row>
        <row r="5086">
          <cell r="F5086">
            <v>5.0000000000000001E-3</v>
          </cell>
        </row>
        <row r="5087">
          <cell r="F5087" t="str">
            <v/>
          </cell>
        </row>
        <row r="5088">
          <cell r="F5088" t="str">
            <v/>
          </cell>
        </row>
        <row r="5089">
          <cell r="F5089" t="str">
            <v/>
          </cell>
        </row>
        <row r="5090">
          <cell r="F5090">
            <v>631114.78881190496</v>
          </cell>
        </row>
        <row r="5091">
          <cell r="F5091">
            <v>-5.0000000000000001E-3</v>
          </cell>
        </row>
        <row r="5092">
          <cell r="F5092">
            <v>5.0000000000000001E-3</v>
          </cell>
        </row>
        <row r="5093">
          <cell r="F5093" t="str">
            <v/>
          </cell>
        </row>
        <row r="5094">
          <cell r="F5094" t="str">
            <v/>
          </cell>
        </row>
        <row r="5095">
          <cell r="F5095" t="str">
            <v/>
          </cell>
        </row>
        <row r="5096">
          <cell r="F5096" t="str">
            <v/>
          </cell>
        </row>
        <row r="5097">
          <cell r="F5097" t="str">
            <v/>
          </cell>
        </row>
        <row r="5098">
          <cell r="F5098" t="str">
            <v/>
          </cell>
        </row>
        <row r="5099">
          <cell r="F5099" t="str">
            <v/>
          </cell>
        </row>
        <row r="5100">
          <cell r="F5100" t="str">
            <v/>
          </cell>
        </row>
        <row r="5101">
          <cell r="F5101" t="str">
            <v/>
          </cell>
        </row>
        <row r="5102">
          <cell r="F5102" t="str">
            <v/>
          </cell>
        </row>
        <row r="5103">
          <cell r="F5103" t="str">
            <v/>
          </cell>
        </row>
        <row r="5104">
          <cell r="F5104" t="str">
            <v/>
          </cell>
        </row>
        <row r="5105">
          <cell r="F5105" t="str">
            <v/>
          </cell>
        </row>
        <row r="5106">
          <cell r="F5106" t="str">
            <v/>
          </cell>
        </row>
        <row r="5107">
          <cell r="F5107">
            <v>129.69999999999999</v>
          </cell>
        </row>
        <row r="5108">
          <cell r="F5108">
            <v>88.3</v>
          </cell>
        </row>
        <row r="5109">
          <cell r="F5109" t="str">
            <v/>
          </cell>
        </row>
        <row r="5110">
          <cell r="F5110" t="str">
            <v/>
          </cell>
        </row>
        <row r="5111">
          <cell r="F5111" t="str">
            <v/>
          </cell>
        </row>
        <row r="5112">
          <cell r="F5112" t="str">
            <v/>
          </cell>
        </row>
        <row r="5113">
          <cell r="F5113" t="str">
            <v/>
          </cell>
        </row>
        <row r="5114">
          <cell r="F5114" t="str">
            <v/>
          </cell>
        </row>
        <row r="5115">
          <cell r="F5115" t="str">
            <v/>
          </cell>
        </row>
        <row r="5116">
          <cell r="F5116" t="str">
            <v/>
          </cell>
        </row>
        <row r="5117">
          <cell r="F5117" t="str">
            <v/>
          </cell>
        </row>
        <row r="5118">
          <cell r="F5118" t="str">
            <v/>
          </cell>
        </row>
        <row r="5119">
          <cell r="F5119" t="str">
            <v/>
          </cell>
        </row>
        <row r="5120">
          <cell r="F5120" t="str">
            <v/>
          </cell>
        </row>
        <row r="5121">
          <cell r="F5121" t="str">
            <v/>
          </cell>
        </row>
        <row r="5122">
          <cell r="F5122" t="str">
            <v/>
          </cell>
        </row>
        <row r="5123">
          <cell r="F5123" t="str">
            <v/>
          </cell>
        </row>
        <row r="5124">
          <cell r="F5124" t="str">
            <v/>
          </cell>
        </row>
        <row r="5125">
          <cell r="F5125" t="str">
            <v/>
          </cell>
        </row>
        <row r="5126">
          <cell r="F5126" t="str">
            <v/>
          </cell>
        </row>
        <row r="5127">
          <cell r="F5127">
            <v>0</v>
          </cell>
        </row>
        <row r="5128">
          <cell r="F5128">
            <v>0</v>
          </cell>
        </row>
        <row r="5129">
          <cell r="F5129">
            <v>0</v>
          </cell>
        </row>
        <row r="5130">
          <cell r="F5130">
            <v>0</v>
          </cell>
        </row>
        <row r="5131">
          <cell r="F5131">
            <v>0</v>
          </cell>
        </row>
        <row r="5132">
          <cell r="F5132">
            <v>0</v>
          </cell>
        </row>
        <row r="5133">
          <cell r="F5133">
            <v>0</v>
          </cell>
        </row>
        <row r="5134">
          <cell r="F5134">
            <v>0.15</v>
          </cell>
        </row>
        <row r="5135">
          <cell r="F5135">
            <v>0</v>
          </cell>
        </row>
        <row r="5136">
          <cell r="F5136">
            <v>0</v>
          </cell>
        </row>
        <row r="5137">
          <cell r="F5137">
            <v>0</v>
          </cell>
        </row>
        <row r="5138">
          <cell r="F5138">
            <v>0</v>
          </cell>
        </row>
        <row r="5139">
          <cell r="F5139">
            <v>0</v>
          </cell>
        </row>
        <row r="5140">
          <cell r="F5140">
            <v>0</v>
          </cell>
        </row>
        <row r="5141">
          <cell r="F5141">
            <v>0</v>
          </cell>
        </row>
        <row r="5142">
          <cell r="F5142">
            <v>0</v>
          </cell>
        </row>
        <row r="5143">
          <cell r="F5143">
            <v>0</v>
          </cell>
        </row>
        <row r="5144">
          <cell r="F5144">
            <v>0</v>
          </cell>
        </row>
        <row r="5145">
          <cell r="F5145">
            <v>0</v>
          </cell>
        </row>
        <row r="5146">
          <cell r="F5146">
            <v>0</v>
          </cell>
        </row>
        <row r="5147">
          <cell r="F5147">
            <v>1</v>
          </cell>
        </row>
        <row r="5148">
          <cell r="F5148">
            <v>1</v>
          </cell>
        </row>
        <row r="5149">
          <cell r="F5149">
            <v>1</v>
          </cell>
        </row>
        <row r="5150">
          <cell r="F5150">
            <v>0</v>
          </cell>
        </row>
        <row r="5151">
          <cell r="F5151">
            <v>0</v>
          </cell>
        </row>
        <row r="5152">
          <cell r="F5152">
            <v>0.5</v>
          </cell>
        </row>
        <row r="5153">
          <cell r="F5153">
            <v>0.85</v>
          </cell>
        </row>
        <row r="5154">
          <cell r="F5154">
            <v>0</v>
          </cell>
        </row>
        <row r="5155">
          <cell r="F5155">
            <v>1</v>
          </cell>
        </row>
        <row r="5156">
          <cell r="F5156">
            <v>0.5</v>
          </cell>
        </row>
        <row r="5157">
          <cell r="F5157">
            <v>0.5</v>
          </cell>
        </row>
        <row r="5158">
          <cell r="F5158">
            <v>0</v>
          </cell>
        </row>
        <row r="5159">
          <cell r="F5159">
            <v>1</v>
          </cell>
        </row>
        <row r="5160">
          <cell r="F5160">
            <v>1</v>
          </cell>
        </row>
        <row r="5161">
          <cell r="F5161">
            <v>0</v>
          </cell>
        </row>
        <row r="5162">
          <cell r="F5162">
            <v>0</v>
          </cell>
        </row>
        <row r="5163">
          <cell r="F5163">
            <v>0</v>
          </cell>
        </row>
        <row r="5164">
          <cell r="F5164">
            <v>1</v>
          </cell>
        </row>
        <row r="5165">
          <cell r="F5165">
            <v>1</v>
          </cell>
        </row>
        <row r="5166">
          <cell r="F5166">
            <v>0</v>
          </cell>
        </row>
        <row r="5167">
          <cell r="F5167">
            <v>0</v>
          </cell>
        </row>
        <row r="5168">
          <cell r="F5168">
            <v>0</v>
          </cell>
        </row>
        <row r="5169">
          <cell r="F5169">
            <v>0</v>
          </cell>
        </row>
        <row r="5170">
          <cell r="F5170">
            <v>0</v>
          </cell>
        </row>
        <row r="5171">
          <cell r="F5171">
            <v>0</v>
          </cell>
        </row>
        <row r="5172">
          <cell r="F5172">
            <v>0.5</v>
          </cell>
        </row>
        <row r="5173">
          <cell r="F5173">
            <v>0.15</v>
          </cell>
        </row>
        <row r="5174">
          <cell r="F5174">
            <v>0</v>
          </cell>
        </row>
        <row r="5175">
          <cell r="F5175">
            <v>0</v>
          </cell>
        </row>
        <row r="5176">
          <cell r="F5176">
            <v>0.5</v>
          </cell>
        </row>
        <row r="5177">
          <cell r="F5177">
            <v>0.5</v>
          </cell>
        </row>
        <row r="5178">
          <cell r="F5178">
            <v>0</v>
          </cell>
        </row>
        <row r="5179">
          <cell r="F5179">
            <v>0</v>
          </cell>
        </row>
        <row r="5180">
          <cell r="F5180">
            <v>0</v>
          </cell>
        </row>
        <row r="5181">
          <cell r="F5181">
            <v>0</v>
          </cell>
        </row>
        <row r="5182">
          <cell r="F5182">
            <v>0</v>
          </cell>
        </row>
        <row r="5183">
          <cell r="F5183">
            <v>0</v>
          </cell>
        </row>
        <row r="5184">
          <cell r="F5184">
            <v>0</v>
          </cell>
        </row>
        <row r="5185">
          <cell r="F5185">
            <v>0</v>
          </cell>
        </row>
        <row r="5186">
          <cell r="F5186">
            <v>0</v>
          </cell>
        </row>
        <row r="5187">
          <cell r="F5187">
            <v>0</v>
          </cell>
        </row>
        <row r="5188">
          <cell r="F5188">
            <v>0</v>
          </cell>
        </row>
        <row r="5189">
          <cell r="F5189">
            <v>0</v>
          </cell>
        </row>
        <row r="5190">
          <cell r="F5190">
            <v>1</v>
          </cell>
        </row>
        <row r="5191">
          <cell r="F5191">
            <v>1</v>
          </cell>
        </row>
        <row r="5192">
          <cell r="F5192">
            <v>0</v>
          </cell>
        </row>
        <row r="5193">
          <cell r="F5193">
            <v>0</v>
          </cell>
        </row>
        <row r="5194">
          <cell r="F5194">
            <v>0.85</v>
          </cell>
        </row>
        <row r="5195">
          <cell r="F5195">
            <v>0</v>
          </cell>
        </row>
        <row r="5196">
          <cell r="F5196">
            <v>0</v>
          </cell>
        </row>
        <row r="5197">
          <cell r="F5197">
            <v>0</v>
          </cell>
        </row>
        <row r="5198">
          <cell r="F5198">
            <v>1</v>
          </cell>
        </row>
        <row r="5199">
          <cell r="F5199">
            <v>0</v>
          </cell>
        </row>
        <row r="5200">
          <cell r="F5200">
            <v>0</v>
          </cell>
        </row>
        <row r="5201">
          <cell r="F5201">
            <v>1</v>
          </cell>
        </row>
        <row r="5202">
          <cell r="F5202">
            <v>1</v>
          </cell>
        </row>
        <row r="5203">
          <cell r="F5203">
            <v>1</v>
          </cell>
        </row>
        <row r="5204">
          <cell r="F5204">
            <v>0</v>
          </cell>
        </row>
        <row r="5205">
          <cell r="F5205">
            <v>0</v>
          </cell>
        </row>
        <row r="5206">
          <cell r="F5206">
            <v>1</v>
          </cell>
        </row>
        <row r="5207">
          <cell r="F5207" t="str">
            <v/>
          </cell>
        </row>
        <row r="5208">
          <cell r="F5208">
            <v>0</v>
          </cell>
        </row>
        <row r="5209">
          <cell r="F5209">
            <v>0</v>
          </cell>
        </row>
        <row r="5210">
          <cell r="F5210">
            <v>0</v>
          </cell>
        </row>
        <row r="5211">
          <cell r="F5211">
            <v>0</v>
          </cell>
        </row>
        <row r="5212">
          <cell r="F5212">
            <v>0</v>
          </cell>
        </row>
        <row r="5213">
          <cell r="F5213">
            <v>0</v>
          </cell>
        </row>
        <row r="5214">
          <cell r="F5214">
            <v>0</v>
          </cell>
        </row>
        <row r="5215">
          <cell r="F5215">
            <v>0</v>
          </cell>
        </row>
        <row r="5216">
          <cell r="F5216">
            <v>0</v>
          </cell>
        </row>
        <row r="5217">
          <cell r="F5217">
            <v>0</v>
          </cell>
        </row>
        <row r="5218">
          <cell r="F5218">
            <v>0</v>
          </cell>
        </row>
        <row r="5219">
          <cell r="F5219">
            <v>0</v>
          </cell>
        </row>
        <row r="5220">
          <cell r="F5220">
            <v>0</v>
          </cell>
        </row>
        <row r="5221">
          <cell r="F5221">
            <v>0</v>
          </cell>
        </row>
        <row r="5222">
          <cell r="F5222">
            <v>0</v>
          </cell>
        </row>
        <row r="5223">
          <cell r="F5223">
            <v>0</v>
          </cell>
        </row>
        <row r="5224">
          <cell r="F5224">
            <v>0</v>
          </cell>
        </row>
        <row r="5225">
          <cell r="F5225">
            <v>0</v>
          </cell>
        </row>
        <row r="5226">
          <cell r="F5226">
            <v>0</v>
          </cell>
        </row>
        <row r="5227">
          <cell r="F5227">
            <v>0</v>
          </cell>
        </row>
        <row r="5228">
          <cell r="F5228">
            <v>0</v>
          </cell>
        </row>
        <row r="5229">
          <cell r="F5229">
            <v>0</v>
          </cell>
        </row>
        <row r="5230">
          <cell r="F5230">
            <v>0</v>
          </cell>
        </row>
        <row r="5231">
          <cell r="F5231">
            <v>0</v>
          </cell>
        </row>
        <row r="5232">
          <cell r="F5232">
            <v>0</v>
          </cell>
        </row>
        <row r="5233">
          <cell r="F5233">
            <v>0</v>
          </cell>
        </row>
        <row r="5234">
          <cell r="F5234">
            <v>0</v>
          </cell>
        </row>
        <row r="5235">
          <cell r="F5235">
            <v>0</v>
          </cell>
        </row>
        <row r="5236">
          <cell r="F5236" t="str">
            <v/>
          </cell>
        </row>
        <row r="5237">
          <cell r="F5237" t="str">
            <v/>
          </cell>
        </row>
        <row r="5238">
          <cell r="F5238">
            <v>83501.50581986703</v>
          </cell>
        </row>
        <row r="5239">
          <cell r="F5239">
            <v>-0.01</v>
          </cell>
        </row>
        <row r="5240">
          <cell r="F5240" t="str">
            <v/>
          </cell>
        </row>
        <row r="5241">
          <cell r="F5241" t="str">
            <v/>
          </cell>
        </row>
        <row r="5242">
          <cell r="F5242">
            <v>140400.04105625889</v>
          </cell>
        </row>
        <row r="5243">
          <cell r="F5243" t="str">
            <v/>
          </cell>
        </row>
        <row r="5244">
          <cell r="F5244" t="str">
            <v/>
          </cell>
        </row>
        <row r="5245">
          <cell r="F5245">
            <v>530177.14357719477</v>
          </cell>
        </row>
        <row r="5246">
          <cell r="F5246" t="str">
            <v/>
          </cell>
        </row>
        <row r="5247">
          <cell r="F5247">
            <v>235333.82959230416</v>
          </cell>
        </row>
        <row r="5248">
          <cell r="F5248">
            <v>-5.0000000000000001E-3</v>
          </cell>
        </row>
        <row r="5249">
          <cell r="F5249">
            <v>5.0000000000000001E-3</v>
          </cell>
        </row>
        <row r="5250">
          <cell r="F5250" t="str">
            <v/>
          </cell>
        </row>
        <row r="5251">
          <cell r="F5251" t="str">
            <v/>
          </cell>
        </row>
        <row r="5252">
          <cell r="F5252">
            <v>198442.06008358052</v>
          </cell>
        </row>
        <row r="5253">
          <cell r="F5253" t="str">
            <v/>
          </cell>
        </row>
        <row r="5254">
          <cell r="F5254" t="str">
            <v/>
          </cell>
        </row>
        <row r="5255">
          <cell r="F5255">
            <v>4108.6700437601139</v>
          </cell>
        </row>
        <row r="5256">
          <cell r="F5256" t="str">
            <v/>
          </cell>
        </row>
        <row r="5257">
          <cell r="F5257" t="str">
            <v/>
          </cell>
        </row>
        <row r="5258">
          <cell r="F5258">
            <v>24405.794560503382</v>
          </cell>
        </row>
        <row r="5259">
          <cell r="F5259">
            <v>-5.0000000000000001E-3</v>
          </cell>
        </row>
        <row r="5260">
          <cell r="F5260">
            <v>5.0000000000000001E-3</v>
          </cell>
        </row>
        <row r="5261">
          <cell r="F5261">
            <v>-7.6770000000000005E-2</v>
          </cell>
        </row>
        <row r="5262">
          <cell r="F5262">
            <v>7.6770000000000005E-2</v>
          </cell>
        </row>
        <row r="5263">
          <cell r="F5263">
            <v>-4.0000000000000001E-3</v>
          </cell>
        </row>
        <row r="5264">
          <cell r="F5264">
            <v>4.0000000000000001E-3</v>
          </cell>
        </row>
        <row r="5265">
          <cell r="F5265">
            <v>-3.6260000000000001E-2</v>
          </cell>
        </row>
        <row r="5266">
          <cell r="F5266">
            <v>3.6260000000000001E-2</v>
          </cell>
        </row>
        <row r="5267">
          <cell r="F5267">
            <v>-2E-3</v>
          </cell>
        </row>
        <row r="5268">
          <cell r="F5268">
            <v>2E-3</v>
          </cell>
        </row>
        <row r="5269">
          <cell r="F5269" t="str">
            <v/>
          </cell>
        </row>
        <row r="5270">
          <cell r="F5270" t="str">
            <v/>
          </cell>
        </row>
        <row r="5271">
          <cell r="F5271" t="str">
            <v/>
          </cell>
        </row>
        <row r="5272">
          <cell r="F5272" t="str">
            <v/>
          </cell>
        </row>
        <row r="5273">
          <cell r="F5273" t="str">
            <v/>
          </cell>
        </row>
        <row r="5274">
          <cell r="F5274" t="str">
            <v/>
          </cell>
        </row>
        <row r="5275">
          <cell r="F5275" t="str">
            <v/>
          </cell>
        </row>
        <row r="5276">
          <cell r="F5276" t="str">
            <v/>
          </cell>
        </row>
        <row r="5277">
          <cell r="F5277" t="str">
            <v/>
          </cell>
        </row>
        <row r="5278">
          <cell r="F5278" t="str">
            <v/>
          </cell>
        </row>
        <row r="5279">
          <cell r="F5279" t="str">
            <v/>
          </cell>
        </row>
        <row r="5280">
          <cell r="F5280" t="str">
            <v/>
          </cell>
        </row>
        <row r="5281">
          <cell r="F5281" t="str">
            <v/>
          </cell>
        </row>
        <row r="5282">
          <cell r="F5282" t="str">
            <v/>
          </cell>
        </row>
        <row r="5283">
          <cell r="F5283" t="str">
            <v/>
          </cell>
        </row>
        <row r="5284">
          <cell r="F5284" t="str">
            <v/>
          </cell>
        </row>
        <row r="5285">
          <cell r="F5285" t="str">
            <v/>
          </cell>
        </row>
        <row r="5286">
          <cell r="F5286" t="str">
            <v/>
          </cell>
        </row>
        <row r="5287">
          <cell r="F5287" t="str">
            <v/>
          </cell>
        </row>
        <row r="5288">
          <cell r="F5288" t="str">
            <v/>
          </cell>
        </row>
        <row r="5289">
          <cell r="F5289" t="str">
            <v/>
          </cell>
        </row>
        <row r="5290">
          <cell r="F5290" t="str">
            <v/>
          </cell>
        </row>
        <row r="5291">
          <cell r="F5291" t="str">
            <v/>
          </cell>
        </row>
        <row r="5292">
          <cell r="F5292" t="str">
            <v/>
          </cell>
        </row>
        <row r="5293">
          <cell r="F5293" t="str">
            <v/>
          </cell>
        </row>
        <row r="5294">
          <cell r="F5294" t="str">
            <v/>
          </cell>
        </row>
        <row r="5295">
          <cell r="F5295" t="str">
            <v/>
          </cell>
        </row>
        <row r="5296">
          <cell r="F5296" t="str">
            <v/>
          </cell>
        </row>
        <row r="5297">
          <cell r="F5297" t="str">
            <v/>
          </cell>
        </row>
        <row r="5298">
          <cell r="F5298" t="str">
            <v/>
          </cell>
        </row>
        <row r="5299">
          <cell r="F5299" t="str">
            <v/>
          </cell>
        </row>
        <row r="5300">
          <cell r="F5300" t="str">
            <v/>
          </cell>
        </row>
        <row r="5301">
          <cell r="F5301" t="str">
            <v/>
          </cell>
        </row>
        <row r="5302">
          <cell r="F5302" t="str">
            <v/>
          </cell>
        </row>
        <row r="5303">
          <cell r="F5303" t="str">
            <v/>
          </cell>
        </row>
        <row r="5304">
          <cell r="F5304" t="str">
            <v/>
          </cell>
        </row>
        <row r="5305">
          <cell r="F5305">
            <v>586256.4991269788</v>
          </cell>
        </row>
        <row r="5306">
          <cell r="F5306">
            <v>0.01</v>
          </cell>
        </row>
        <row r="5307">
          <cell r="F5307" t="str">
            <v/>
          </cell>
        </row>
        <row r="5308">
          <cell r="F5308" t="str">
            <v/>
          </cell>
        </row>
        <row r="5309">
          <cell r="F5309" t="str">
            <v/>
          </cell>
        </row>
        <row r="5310">
          <cell r="F5310" t="str">
            <v/>
          </cell>
        </row>
        <row r="5311">
          <cell r="F5311" t="str">
            <v/>
          </cell>
        </row>
        <row r="5312">
          <cell r="F5312" t="str">
            <v/>
          </cell>
        </row>
        <row r="5313">
          <cell r="F5313" t="str">
            <v/>
          </cell>
        </row>
        <row r="5314">
          <cell r="F5314" t="str">
            <v/>
          </cell>
        </row>
        <row r="5315">
          <cell r="F5315" t="str">
            <v/>
          </cell>
        </row>
        <row r="5316">
          <cell r="F5316" t="str">
            <v/>
          </cell>
        </row>
        <row r="5317">
          <cell r="F5317">
            <v>93172.949751668872</v>
          </cell>
        </row>
        <row r="5318">
          <cell r="F5318">
            <v>-5.0000000000000001E-3</v>
          </cell>
        </row>
        <row r="5319">
          <cell r="F5319">
            <v>0.01</v>
          </cell>
        </row>
        <row r="5320">
          <cell r="F5320" t="str">
            <v/>
          </cell>
        </row>
        <row r="5321">
          <cell r="F5321" t="str">
            <v/>
          </cell>
        </row>
        <row r="5322">
          <cell r="F5322" t="str">
            <v/>
          </cell>
        </row>
        <row r="5323">
          <cell r="F5323" t="str">
            <v/>
          </cell>
        </row>
        <row r="5324">
          <cell r="F5324" t="str">
            <v/>
          </cell>
        </row>
        <row r="5325">
          <cell r="F5325" t="str">
            <v/>
          </cell>
        </row>
        <row r="5326">
          <cell r="F5326" t="str">
            <v/>
          </cell>
        </row>
        <row r="5327">
          <cell r="F5327" t="str">
            <v/>
          </cell>
        </row>
        <row r="5328">
          <cell r="F5328" t="str">
            <v/>
          </cell>
        </row>
        <row r="5329">
          <cell r="F5329" t="str">
            <v/>
          </cell>
        </row>
        <row r="5330">
          <cell r="F5330" t="str">
            <v/>
          </cell>
        </row>
        <row r="5331">
          <cell r="F5331">
            <v>129398.5950294658</v>
          </cell>
        </row>
        <row r="5332">
          <cell r="F5332">
            <v>-5.0000000000000001E-3</v>
          </cell>
        </row>
        <row r="5333">
          <cell r="F5333">
            <v>5.0000000000000001E-3</v>
          </cell>
        </row>
        <row r="5334">
          <cell r="F5334" t="str">
            <v/>
          </cell>
        </row>
        <row r="5335">
          <cell r="F5335" t="str">
            <v/>
          </cell>
        </row>
        <row r="5336">
          <cell r="F5336" t="str">
            <v/>
          </cell>
        </row>
        <row r="5337">
          <cell r="F5337" t="str">
            <v/>
          </cell>
        </row>
        <row r="5338">
          <cell r="F5338" t="str">
            <v/>
          </cell>
        </row>
        <row r="5339">
          <cell r="F5339" t="str">
            <v/>
          </cell>
        </row>
        <row r="5340">
          <cell r="F5340" t="str">
            <v/>
          </cell>
        </row>
        <row r="5341">
          <cell r="F5341" t="str">
            <v/>
          </cell>
        </row>
        <row r="5342">
          <cell r="F5342" t="str">
            <v/>
          </cell>
        </row>
        <row r="5343">
          <cell r="F5343" t="str">
            <v/>
          </cell>
        </row>
        <row r="5344">
          <cell r="F5344" t="str">
            <v/>
          </cell>
        </row>
        <row r="5345">
          <cell r="F5345" t="str">
            <v/>
          </cell>
        </row>
        <row r="5346">
          <cell r="F5346" t="str">
            <v/>
          </cell>
        </row>
        <row r="5347">
          <cell r="F5347" t="str">
            <v/>
          </cell>
        </row>
        <row r="5348">
          <cell r="F5348" t="str">
            <v/>
          </cell>
        </row>
        <row r="5349">
          <cell r="F5349" t="str">
            <v/>
          </cell>
        </row>
        <row r="5350">
          <cell r="F5350" t="str">
            <v/>
          </cell>
        </row>
        <row r="5351">
          <cell r="F5351" t="str">
            <v/>
          </cell>
        </row>
        <row r="5352">
          <cell r="F5352" t="str">
            <v/>
          </cell>
        </row>
        <row r="5353">
          <cell r="F5353" t="str">
            <v/>
          </cell>
        </row>
        <row r="5354">
          <cell r="F5354" t="str">
            <v/>
          </cell>
        </row>
        <row r="5355">
          <cell r="F5355" t="str">
            <v/>
          </cell>
        </row>
        <row r="5356">
          <cell r="F5356" t="str">
            <v/>
          </cell>
        </row>
        <row r="5357">
          <cell r="F5357" t="str">
            <v/>
          </cell>
        </row>
        <row r="5358">
          <cell r="F5358" t="str">
            <v/>
          </cell>
        </row>
        <row r="5359">
          <cell r="F5359" t="str">
            <v/>
          </cell>
        </row>
        <row r="5360">
          <cell r="F5360" t="str">
            <v/>
          </cell>
        </row>
        <row r="5361">
          <cell r="F5361" t="str">
            <v/>
          </cell>
        </row>
        <row r="5362">
          <cell r="F5362" t="str">
            <v/>
          </cell>
        </row>
        <row r="5363">
          <cell r="F5363" t="str">
            <v/>
          </cell>
        </row>
        <row r="5364">
          <cell r="F5364" t="str">
            <v/>
          </cell>
        </row>
        <row r="5365">
          <cell r="F5365" t="str">
            <v/>
          </cell>
        </row>
        <row r="5366">
          <cell r="F5366" t="str">
            <v/>
          </cell>
        </row>
        <row r="5367">
          <cell r="F5367" t="str">
            <v/>
          </cell>
        </row>
        <row r="5368">
          <cell r="F5368" t="str">
            <v/>
          </cell>
        </row>
        <row r="5369">
          <cell r="F5369" t="str">
            <v/>
          </cell>
        </row>
        <row r="5370">
          <cell r="F5370" t="str">
            <v/>
          </cell>
        </row>
        <row r="5371">
          <cell r="F5371" t="str">
            <v/>
          </cell>
        </row>
        <row r="5372">
          <cell r="F5372" t="str">
            <v/>
          </cell>
        </row>
        <row r="5373">
          <cell r="F5373" t="str">
            <v/>
          </cell>
        </row>
        <row r="5374">
          <cell r="F5374" t="str">
            <v/>
          </cell>
        </row>
        <row r="5375">
          <cell r="F5375" t="str">
            <v/>
          </cell>
        </row>
        <row r="5376">
          <cell r="F5376" t="str">
            <v/>
          </cell>
        </row>
        <row r="5377">
          <cell r="F5377" t="str">
            <v/>
          </cell>
        </row>
        <row r="5378">
          <cell r="F5378" t="str">
            <v/>
          </cell>
        </row>
        <row r="5379">
          <cell r="F5379" t="str">
            <v/>
          </cell>
        </row>
        <row r="5380">
          <cell r="F5380" t="str">
            <v/>
          </cell>
        </row>
        <row r="5381">
          <cell r="F5381" t="str">
            <v/>
          </cell>
        </row>
        <row r="5382">
          <cell r="F5382" t="str">
            <v/>
          </cell>
        </row>
        <row r="5383">
          <cell r="F5383" t="str">
            <v/>
          </cell>
        </row>
        <row r="5384">
          <cell r="F5384" t="str">
            <v/>
          </cell>
        </row>
        <row r="5385">
          <cell r="F5385" t="str">
            <v/>
          </cell>
        </row>
        <row r="5386">
          <cell r="F5386" t="str">
            <v/>
          </cell>
        </row>
        <row r="5387">
          <cell r="F5387" t="str">
            <v/>
          </cell>
        </row>
        <row r="5388">
          <cell r="F5388" t="str">
            <v/>
          </cell>
        </row>
        <row r="5389">
          <cell r="F5389" t="str">
            <v/>
          </cell>
        </row>
        <row r="5390">
          <cell r="F5390" t="str">
            <v/>
          </cell>
        </row>
        <row r="5391">
          <cell r="F5391" t="str">
            <v/>
          </cell>
        </row>
        <row r="5392">
          <cell r="F5392" t="str">
            <v/>
          </cell>
        </row>
        <row r="5393">
          <cell r="F5393" t="str">
            <v/>
          </cell>
        </row>
        <row r="5394">
          <cell r="F5394" t="str">
            <v/>
          </cell>
        </row>
        <row r="5395">
          <cell r="F5395" t="str">
            <v/>
          </cell>
        </row>
        <row r="5396">
          <cell r="F5396" t="str">
            <v/>
          </cell>
        </row>
        <row r="5397">
          <cell r="F5397" t="str">
            <v/>
          </cell>
        </row>
        <row r="5398">
          <cell r="F5398" t="str">
            <v/>
          </cell>
        </row>
        <row r="5399">
          <cell r="F5399" t="str">
            <v/>
          </cell>
        </row>
        <row r="5400">
          <cell r="F5400" t="str">
            <v/>
          </cell>
        </row>
        <row r="5401">
          <cell r="F5401" t="str">
            <v/>
          </cell>
        </row>
        <row r="5402">
          <cell r="F5402" t="str">
            <v/>
          </cell>
        </row>
        <row r="5403">
          <cell r="F5403" t="str">
            <v/>
          </cell>
        </row>
        <row r="5404">
          <cell r="F5404" t="str">
            <v/>
          </cell>
        </row>
        <row r="5405">
          <cell r="F5405" t="str">
            <v/>
          </cell>
        </row>
        <row r="5406">
          <cell r="F5406" t="str">
            <v/>
          </cell>
        </row>
        <row r="5407">
          <cell r="F5407" t="str">
            <v/>
          </cell>
        </row>
        <row r="5408">
          <cell r="F5408" t="str">
            <v/>
          </cell>
        </row>
        <row r="5409">
          <cell r="F5409" t="str">
            <v/>
          </cell>
        </row>
        <row r="5410">
          <cell r="F5410" t="str">
            <v/>
          </cell>
        </row>
        <row r="5411">
          <cell r="F5411">
            <v>188</v>
          </cell>
        </row>
        <row r="5412">
          <cell r="F5412">
            <v>-5.0000000000000001E-3</v>
          </cell>
        </row>
        <row r="5413">
          <cell r="F5413">
            <v>5.0000000000000001E-3</v>
          </cell>
        </row>
        <row r="5414">
          <cell r="F5414" t="str">
            <v/>
          </cell>
        </row>
        <row r="5415">
          <cell r="F5415" t="str">
            <v/>
          </cell>
        </row>
        <row r="5416">
          <cell r="F5416" t="str">
            <v/>
          </cell>
        </row>
        <row r="5417">
          <cell r="F5417">
            <v>256659.82822530763</v>
          </cell>
        </row>
        <row r="5418">
          <cell r="F5418">
            <v>-5.0000000000000001E-3</v>
          </cell>
        </row>
        <row r="5419">
          <cell r="F5419">
            <v>5.0000000000000001E-3</v>
          </cell>
        </row>
        <row r="5420">
          <cell r="F5420" t="str">
            <v/>
          </cell>
        </row>
        <row r="5421">
          <cell r="F5421" t="str">
            <v/>
          </cell>
        </row>
        <row r="5422">
          <cell r="F5422" t="str">
            <v/>
          </cell>
        </row>
        <row r="5423">
          <cell r="F5423" t="str">
            <v/>
          </cell>
        </row>
        <row r="5424">
          <cell r="F5424" t="str">
            <v/>
          </cell>
        </row>
        <row r="5425">
          <cell r="F5425" t="str">
            <v/>
          </cell>
        </row>
        <row r="5426">
          <cell r="F5426" t="str">
            <v/>
          </cell>
        </row>
        <row r="5427">
          <cell r="F5427" t="str">
            <v/>
          </cell>
        </row>
        <row r="5428">
          <cell r="F5428" t="str">
            <v/>
          </cell>
        </row>
        <row r="5429">
          <cell r="F5429" t="str">
            <v/>
          </cell>
        </row>
        <row r="5430">
          <cell r="F5430" t="str">
            <v/>
          </cell>
        </row>
        <row r="5431">
          <cell r="F5431" t="str">
            <v/>
          </cell>
        </row>
        <row r="5432">
          <cell r="F5432" t="str">
            <v/>
          </cell>
        </row>
        <row r="5433">
          <cell r="F5433" t="str">
            <v/>
          </cell>
        </row>
        <row r="5434">
          <cell r="F5434">
            <v>149</v>
          </cell>
        </row>
        <row r="5435">
          <cell r="F5435">
            <v>25.2</v>
          </cell>
        </row>
        <row r="5436">
          <cell r="F5436" t="str">
            <v/>
          </cell>
        </row>
        <row r="5437">
          <cell r="F5437" t="str">
            <v/>
          </cell>
        </row>
        <row r="5438">
          <cell r="F5438" t="str">
            <v/>
          </cell>
        </row>
        <row r="5439">
          <cell r="F5439" t="str">
            <v/>
          </cell>
        </row>
        <row r="5440">
          <cell r="F5440" t="str">
            <v/>
          </cell>
        </row>
        <row r="5441">
          <cell r="F5441" t="str">
            <v/>
          </cell>
        </row>
        <row r="5442">
          <cell r="F5442" t="str">
            <v/>
          </cell>
        </row>
        <row r="5443">
          <cell r="F5443" t="str">
            <v/>
          </cell>
        </row>
        <row r="5444">
          <cell r="F5444" t="str">
            <v/>
          </cell>
        </row>
        <row r="5445">
          <cell r="F5445" t="str">
            <v/>
          </cell>
        </row>
        <row r="5446">
          <cell r="F5446" t="str">
            <v/>
          </cell>
        </row>
        <row r="5447">
          <cell r="F5447" t="str">
            <v/>
          </cell>
        </row>
        <row r="5448">
          <cell r="F5448" t="str">
            <v/>
          </cell>
        </row>
        <row r="5449">
          <cell r="F5449" t="str">
            <v/>
          </cell>
        </row>
        <row r="5450">
          <cell r="F5450" t="str">
            <v/>
          </cell>
        </row>
        <row r="5451">
          <cell r="F5451" t="str">
            <v/>
          </cell>
        </row>
        <row r="5452">
          <cell r="F5452" t="str">
            <v/>
          </cell>
        </row>
        <row r="5453">
          <cell r="F5453" t="str">
            <v/>
          </cell>
        </row>
        <row r="5454">
          <cell r="F5454">
            <v>0</v>
          </cell>
        </row>
        <row r="5455">
          <cell r="F5455">
            <v>0</v>
          </cell>
        </row>
        <row r="5456">
          <cell r="F5456">
            <v>0</v>
          </cell>
        </row>
        <row r="5457">
          <cell r="F5457">
            <v>0</v>
          </cell>
        </row>
        <row r="5458">
          <cell r="F5458">
            <v>0</v>
          </cell>
        </row>
        <row r="5459">
          <cell r="F5459">
            <v>0</v>
          </cell>
        </row>
        <row r="5460">
          <cell r="F5460">
            <v>0</v>
          </cell>
        </row>
        <row r="5461">
          <cell r="F5461">
            <v>0.15</v>
          </cell>
        </row>
        <row r="5462">
          <cell r="F5462">
            <v>0</v>
          </cell>
        </row>
        <row r="5463">
          <cell r="F5463">
            <v>0</v>
          </cell>
        </row>
        <row r="5464">
          <cell r="F5464">
            <v>0</v>
          </cell>
        </row>
        <row r="5465">
          <cell r="F5465">
            <v>0</v>
          </cell>
        </row>
        <row r="5466">
          <cell r="F5466">
            <v>0</v>
          </cell>
        </row>
        <row r="5467">
          <cell r="F5467">
            <v>0</v>
          </cell>
        </row>
        <row r="5468">
          <cell r="F5468">
            <v>0</v>
          </cell>
        </row>
        <row r="5469">
          <cell r="F5469">
            <v>0</v>
          </cell>
        </row>
        <row r="5470">
          <cell r="F5470">
            <v>0</v>
          </cell>
        </row>
        <row r="5471">
          <cell r="F5471">
            <v>0</v>
          </cell>
        </row>
        <row r="5472">
          <cell r="F5472">
            <v>0</v>
          </cell>
        </row>
        <row r="5473">
          <cell r="F5473">
            <v>0</v>
          </cell>
        </row>
        <row r="5474">
          <cell r="F5474">
            <v>1</v>
          </cell>
        </row>
        <row r="5475">
          <cell r="F5475">
            <v>1</v>
          </cell>
        </row>
        <row r="5476">
          <cell r="F5476">
            <v>1</v>
          </cell>
        </row>
        <row r="5477">
          <cell r="F5477">
            <v>0</v>
          </cell>
        </row>
        <row r="5478">
          <cell r="F5478">
            <v>0</v>
          </cell>
        </row>
        <row r="5479">
          <cell r="F5479">
            <v>7.0000000000000007E-2</v>
          </cell>
        </row>
        <row r="5480">
          <cell r="F5480">
            <v>0.85</v>
          </cell>
        </row>
        <row r="5481">
          <cell r="F5481">
            <v>0</v>
          </cell>
        </row>
        <row r="5482">
          <cell r="F5482">
            <v>1</v>
          </cell>
        </row>
        <row r="5483">
          <cell r="F5483">
            <v>0.5</v>
          </cell>
        </row>
        <row r="5484">
          <cell r="F5484">
            <v>0.5</v>
          </cell>
        </row>
        <row r="5485">
          <cell r="F5485">
            <v>0</v>
          </cell>
        </row>
        <row r="5486">
          <cell r="F5486">
            <v>1</v>
          </cell>
        </row>
        <row r="5487">
          <cell r="F5487">
            <v>1</v>
          </cell>
        </row>
        <row r="5488">
          <cell r="F5488">
            <v>0</v>
          </cell>
        </row>
        <row r="5489">
          <cell r="F5489">
            <v>0</v>
          </cell>
        </row>
        <row r="5490">
          <cell r="F5490">
            <v>0</v>
          </cell>
        </row>
        <row r="5491">
          <cell r="F5491">
            <v>1</v>
          </cell>
        </row>
        <row r="5492">
          <cell r="F5492">
            <v>1</v>
          </cell>
        </row>
        <row r="5493">
          <cell r="F5493">
            <v>0</v>
          </cell>
        </row>
        <row r="5494">
          <cell r="F5494">
            <v>0</v>
          </cell>
        </row>
        <row r="5495">
          <cell r="F5495">
            <v>0</v>
          </cell>
        </row>
        <row r="5496">
          <cell r="F5496">
            <v>0</v>
          </cell>
        </row>
        <row r="5497">
          <cell r="F5497">
            <v>0</v>
          </cell>
        </row>
        <row r="5498">
          <cell r="F5498">
            <v>0</v>
          </cell>
        </row>
        <row r="5499">
          <cell r="F5499">
            <v>0.93</v>
          </cell>
        </row>
        <row r="5500">
          <cell r="F5500">
            <v>0.15</v>
          </cell>
        </row>
        <row r="5501">
          <cell r="F5501">
            <v>0</v>
          </cell>
        </row>
        <row r="5502">
          <cell r="F5502">
            <v>0</v>
          </cell>
        </row>
        <row r="5503">
          <cell r="F5503">
            <v>0.5</v>
          </cell>
        </row>
        <row r="5504">
          <cell r="F5504">
            <v>0.5</v>
          </cell>
        </row>
        <row r="5505">
          <cell r="F5505">
            <v>0</v>
          </cell>
        </row>
        <row r="5506">
          <cell r="F5506">
            <v>0</v>
          </cell>
        </row>
        <row r="5507">
          <cell r="F5507">
            <v>0</v>
          </cell>
        </row>
        <row r="5508">
          <cell r="F5508">
            <v>0</v>
          </cell>
        </row>
        <row r="5509">
          <cell r="F5509">
            <v>0</v>
          </cell>
        </row>
        <row r="5510">
          <cell r="F5510">
            <v>0</v>
          </cell>
        </row>
        <row r="5511">
          <cell r="F5511">
            <v>0</v>
          </cell>
        </row>
        <row r="5512">
          <cell r="F5512">
            <v>0</v>
          </cell>
        </row>
        <row r="5513">
          <cell r="F5513">
            <v>0</v>
          </cell>
        </row>
        <row r="5514">
          <cell r="F5514">
            <v>0</v>
          </cell>
        </row>
        <row r="5515">
          <cell r="F5515">
            <v>0</v>
          </cell>
        </row>
        <row r="5516">
          <cell r="F5516">
            <v>0</v>
          </cell>
        </row>
        <row r="5517">
          <cell r="F5517">
            <v>1</v>
          </cell>
        </row>
        <row r="5518">
          <cell r="F5518">
            <v>1</v>
          </cell>
        </row>
        <row r="5519">
          <cell r="F5519">
            <v>0</v>
          </cell>
        </row>
        <row r="5520">
          <cell r="F5520">
            <v>0</v>
          </cell>
        </row>
        <row r="5521">
          <cell r="F5521">
            <v>0.85</v>
          </cell>
        </row>
        <row r="5522">
          <cell r="F5522">
            <v>0</v>
          </cell>
        </row>
        <row r="5523">
          <cell r="F5523">
            <v>0</v>
          </cell>
        </row>
        <row r="5524">
          <cell r="F5524">
            <v>0</v>
          </cell>
        </row>
        <row r="5525">
          <cell r="F5525">
            <v>1</v>
          </cell>
        </row>
        <row r="5526">
          <cell r="F5526">
            <v>0</v>
          </cell>
        </row>
        <row r="5527">
          <cell r="F5527">
            <v>0</v>
          </cell>
        </row>
        <row r="5528">
          <cell r="F5528">
            <v>1</v>
          </cell>
        </row>
        <row r="5529">
          <cell r="F5529">
            <v>1</v>
          </cell>
        </row>
        <row r="5530">
          <cell r="F5530">
            <v>1</v>
          </cell>
        </row>
        <row r="5531">
          <cell r="F5531">
            <v>0</v>
          </cell>
        </row>
        <row r="5532">
          <cell r="F5532">
            <v>0</v>
          </cell>
        </row>
        <row r="5533">
          <cell r="F5533">
            <v>1</v>
          </cell>
        </row>
        <row r="5534">
          <cell r="F5534" t="str">
            <v/>
          </cell>
        </row>
        <row r="5535">
          <cell r="F5535">
            <v>0</v>
          </cell>
        </row>
        <row r="5536">
          <cell r="F5536">
            <v>0</v>
          </cell>
        </row>
        <row r="5537">
          <cell r="F5537">
            <v>0</v>
          </cell>
        </row>
        <row r="5538">
          <cell r="F5538">
            <v>0</v>
          </cell>
        </row>
        <row r="5539">
          <cell r="F5539">
            <v>0</v>
          </cell>
        </row>
        <row r="5540">
          <cell r="F5540">
            <v>0</v>
          </cell>
        </row>
        <row r="5541">
          <cell r="F5541">
            <v>0</v>
          </cell>
        </row>
        <row r="5542">
          <cell r="F5542">
            <v>0</v>
          </cell>
        </row>
        <row r="5543">
          <cell r="F5543">
            <v>0</v>
          </cell>
        </row>
        <row r="5544">
          <cell r="F5544">
            <v>0</v>
          </cell>
        </row>
        <row r="5545">
          <cell r="F5545">
            <v>0</v>
          </cell>
        </row>
        <row r="5546">
          <cell r="F5546">
            <v>0</v>
          </cell>
        </row>
        <row r="5547">
          <cell r="F5547">
            <v>0</v>
          </cell>
        </row>
        <row r="5548">
          <cell r="F5548">
            <v>0</v>
          </cell>
        </row>
        <row r="5549">
          <cell r="F5549">
            <v>0</v>
          </cell>
        </row>
        <row r="5550">
          <cell r="F5550">
            <v>0</v>
          </cell>
        </row>
        <row r="5551">
          <cell r="F5551">
            <v>0</v>
          </cell>
        </row>
        <row r="5552">
          <cell r="F5552">
            <v>0</v>
          </cell>
        </row>
        <row r="5553">
          <cell r="F5553">
            <v>0</v>
          </cell>
        </row>
        <row r="5554">
          <cell r="F5554">
            <v>0</v>
          </cell>
        </row>
        <row r="5555">
          <cell r="F5555">
            <v>0</v>
          </cell>
        </row>
        <row r="5556">
          <cell r="F5556">
            <v>0</v>
          </cell>
        </row>
        <row r="5557">
          <cell r="F5557">
            <v>0</v>
          </cell>
        </row>
        <row r="5558">
          <cell r="F5558">
            <v>0</v>
          </cell>
        </row>
        <row r="5559">
          <cell r="F5559">
            <v>0</v>
          </cell>
        </row>
        <row r="5560">
          <cell r="F5560">
            <v>0</v>
          </cell>
        </row>
        <row r="5561">
          <cell r="F5561">
            <v>0</v>
          </cell>
        </row>
        <row r="5562">
          <cell r="F5562">
            <v>0</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07BC574-ED18-43DA-BD10-A0E735B14CD5}" name="Table1" displayName="Table1" ref="B20:F21" totalsRowShown="0" headerRowDxfId="9" dataDxfId="8" headerRowCellStyle="Normal 2" dataCellStyle="Normal 2">
  <autoFilter ref="B20:F21" xr:uid="{A07BC574-ED18-43DA-BD10-A0E735B14CD5}"/>
  <tableColumns count="5">
    <tableColumn id="1" xr3:uid="{B751613B-E356-4133-8B64-2819CD3C4C4E}" name="Fountain reports" dataDxfId="7" dataCellStyle="Normal 2"/>
    <tableColumn id="2" xr3:uid="{E4D28101-8D8C-4238-8C24-C0A3367FFC7E}" name="Report name" dataDxfId="6" dataCellStyle="Normal 2"/>
    <tableColumn id="3" xr3:uid="{1E020EFD-70D7-4D21-9BD1-F70EC9F2F62F}" name="Report number" dataDxfId="5" dataCellStyle="Comma"/>
    <tableColumn id="4" xr3:uid="{54E043CA-E7F6-4623-9A9C-88B3975D1F17}" name="Run" dataDxfId="4" dataCellStyle="Normal 2"/>
    <tableColumn id="5" xr3:uid="{A2DCDA5C-A132-43FC-A1EC-9314DFE8D593}" name="Checkpoint" dataDxfId="3" dataCellStyle="Normal 2"/>
  </tableColumns>
  <tableStyleInfo name="TableStyleLight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hyperlink" Target="mailto:PR24@ofwat.gov.uk"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0" tint="-0.249977111117893"/>
  </sheetPr>
  <dimension ref="A1:XFC40"/>
  <sheetViews>
    <sheetView showGridLines="0" tabSelected="1" workbookViewId="0">
      <selection activeCell="C9" sqref="C9"/>
    </sheetView>
  </sheetViews>
  <sheetFormatPr defaultColWidth="0" defaultRowHeight="14.1" customHeight="1" zeroHeight="1"/>
  <cols>
    <col min="1" max="1" width="12" style="16" customWidth="1"/>
    <col min="2" max="2" width="64.1640625" style="16" customWidth="1"/>
    <col min="3" max="3" width="18.83203125" style="16" customWidth="1"/>
    <col min="4" max="4" width="12" style="16" customWidth="1"/>
    <col min="5" max="5" width="38.1640625" style="16" bestFit="1" customWidth="1"/>
    <col min="6" max="6" width="14.5" style="16" customWidth="1"/>
    <col min="7" max="10" width="12" style="16" customWidth="1"/>
    <col min="11" max="11" width="3.83203125" style="16" customWidth="1"/>
    <col min="12" max="23" width="8.83203125" style="16" hidden="1"/>
    <col min="24" max="16383" width="12" style="16" hidden="1"/>
    <col min="16384" max="16384" width="3.83203125" style="16" hidden="1" customWidth="1"/>
  </cols>
  <sheetData>
    <row r="1" spans="1:10" s="231" customFormat="1" ht="31.5">
      <c r="A1" s="28" t="e">
        <f ca="1" xml:space="preserve"> RIGHT(CELL("filename", $A$1), LEN(CELL("filename", $A$1)) - SEARCH("]", CELL("filename", $A$1)))</f>
        <v>#VALUE!</v>
      </c>
      <c r="B1" s="28"/>
      <c r="C1" s="20"/>
      <c r="D1" s="20"/>
      <c r="E1" s="20"/>
      <c r="F1" s="20"/>
      <c r="G1" s="20"/>
      <c r="H1" s="4"/>
      <c r="I1" s="4"/>
      <c r="J1" s="4"/>
    </row>
    <row r="2" spans="1:10" ht="14.25">
      <c r="A2" s="8"/>
      <c r="B2" s="8"/>
      <c r="C2" s="8"/>
      <c r="D2" s="8"/>
      <c r="E2" s="8"/>
      <c r="F2" s="8"/>
      <c r="G2" s="8"/>
      <c r="H2" s="12"/>
      <c r="I2" s="12"/>
      <c r="J2" s="12"/>
    </row>
    <row r="3" spans="1:10" ht="23.25">
      <c r="A3" s="17"/>
      <c r="B3" s="47" t="s">
        <v>0</v>
      </c>
      <c r="C3" s="17"/>
      <c r="D3" s="17"/>
      <c r="E3" s="17"/>
      <c r="F3" s="17"/>
      <c r="G3" s="17"/>
      <c r="H3" s="24"/>
      <c r="I3" s="24"/>
      <c r="J3" s="24"/>
    </row>
    <row r="4" spans="1:10" ht="14.25">
      <c r="A4" s="8"/>
      <c r="B4" s="8"/>
      <c r="C4" s="8"/>
      <c r="D4" s="8"/>
      <c r="E4" s="8"/>
      <c r="F4" s="8"/>
      <c r="G4" s="8"/>
      <c r="H4" s="12"/>
      <c r="I4" s="12"/>
      <c r="J4" s="12"/>
    </row>
    <row r="5" spans="1:10" ht="14.25">
      <c r="A5" s="8"/>
      <c r="B5" s="8" t="s">
        <v>1</v>
      </c>
      <c r="C5" s="41" t="s">
        <v>2</v>
      </c>
      <c r="D5" s="30"/>
      <c r="E5" s="25"/>
      <c r="F5" s="25"/>
      <c r="G5" s="25"/>
      <c r="H5" s="33"/>
      <c r="I5" s="12"/>
      <c r="J5" s="12"/>
    </row>
    <row r="6" spans="1:10" ht="14.25">
      <c r="A6" s="8"/>
      <c r="B6" s="8" t="s">
        <v>3</v>
      </c>
      <c r="C6" s="41">
        <v>3</v>
      </c>
      <c r="D6" s="8"/>
      <c r="E6" s="8"/>
      <c r="F6" s="8"/>
      <c r="G6" s="8"/>
      <c r="H6" s="12"/>
      <c r="I6" s="12"/>
      <c r="J6" s="12"/>
    </row>
    <row r="7" spans="1:10" ht="14.25">
      <c r="A7" s="8"/>
      <c r="B7" s="8" t="s">
        <v>4</v>
      </c>
      <c r="C7" s="35" t="s">
        <v>5</v>
      </c>
      <c r="D7" s="8"/>
      <c r="E7" s="8"/>
      <c r="F7" s="8"/>
      <c r="G7" s="8"/>
      <c r="H7" s="12"/>
      <c r="I7" s="12"/>
      <c r="J7" s="12"/>
    </row>
    <row r="8" spans="1:10" ht="14.25">
      <c r="A8" s="8"/>
      <c r="B8" s="8" t="s">
        <v>6</v>
      </c>
      <c r="C8" s="34">
        <v>46113</v>
      </c>
      <c r="D8" s="8"/>
      <c r="E8" s="8"/>
      <c r="F8" s="8"/>
      <c r="G8" s="8"/>
      <c r="H8" s="12"/>
      <c r="I8" s="12"/>
      <c r="J8" s="12"/>
    </row>
    <row r="9" spans="1:10" ht="14.25">
      <c r="A9" s="8"/>
      <c r="B9" s="8"/>
      <c r="C9" s="8"/>
      <c r="D9" s="8"/>
      <c r="E9" s="8"/>
      <c r="F9" s="8"/>
      <c r="G9" s="8"/>
      <c r="H9" s="12"/>
      <c r="I9" s="12"/>
      <c r="J9" s="12"/>
    </row>
    <row r="10" spans="1:10" ht="15">
      <c r="A10" s="8"/>
      <c r="B10" s="8" t="s">
        <v>7</v>
      </c>
      <c r="C10" s="32" t="s">
        <v>8</v>
      </c>
      <c r="D10" s="8"/>
      <c r="E10" s="8"/>
      <c r="F10" s="8"/>
      <c r="G10" s="8"/>
      <c r="H10" s="12"/>
      <c r="I10" s="12"/>
      <c r="J10" s="12"/>
    </row>
    <row r="11" spans="1:10" ht="15">
      <c r="A11" s="12"/>
      <c r="B11" s="51"/>
      <c r="C11" s="32"/>
      <c r="D11" s="8"/>
      <c r="E11" s="8"/>
      <c r="F11" s="12"/>
      <c r="G11" s="12"/>
      <c r="H11" s="12"/>
      <c r="I11" s="12"/>
      <c r="J11" s="12"/>
    </row>
    <row r="12" spans="1:10" ht="14.25">
      <c r="A12" s="12"/>
      <c r="B12" s="12"/>
      <c r="C12" s="12"/>
      <c r="D12" s="12"/>
      <c r="E12" s="12"/>
      <c r="F12" s="12"/>
      <c r="G12" s="12"/>
      <c r="H12" s="12"/>
      <c r="I12" s="12"/>
      <c r="J12" s="12"/>
    </row>
    <row r="13" spans="1:10" ht="14.25">
      <c r="A13" s="12"/>
      <c r="B13" s="33" t="s">
        <v>9</v>
      </c>
      <c r="C13" s="12"/>
      <c r="D13" s="12"/>
      <c r="E13" s="12"/>
      <c r="F13" s="12"/>
      <c r="G13" s="12"/>
      <c r="H13" s="12"/>
      <c r="I13" s="12"/>
      <c r="J13" s="12"/>
    </row>
    <row r="14" spans="1:10" ht="25.5">
      <c r="A14" s="12"/>
      <c r="B14" s="274" t="s">
        <v>10</v>
      </c>
      <c r="C14" s="274"/>
      <c r="D14" s="274"/>
      <c r="E14" s="12"/>
      <c r="F14" s="12"/>
      <c r="G14" s="12"/>
      <c r="H14" s="12"/>
      <c r="I14" s="12"/>
      <c r="J14" s="12"/>
    </row>
    <row r="15" spans="1:10" ht="14.25">
      <c r="A15" s="12"/>
      <c r="B15" s="12"/>
      <c r="C15" s="12"/>
      <c r="D15" s="12"/>
      <c r="E15" s="12"/>
      <c r="F15" s="12"/>
      <c r="G15" s="12"/>
      <c r="H15" s="12"/>
      <c r="I15" s="12"/>
      <c r="J15" s="12"/>
    </row>
    <row r="16" spans="1:10" ht="14.25">
      <c r="A16" s="12"/>
      <c r="B16" s="33" t="s">
        <v>11</v>
      </c>
      <c r="C16" s="12"/>
      <c r="D16" s="12"/>
      <c r="E16" s="12"/>
      <c r="F16" s="12"/>
      <c r="G16" s="12"/>
      <c r="H16" s="12"/>
      <c r="I16" s="12"/>
      <c r="J16" s="12"/>
    </row>
    <row r="17" spans="1:10" ht="14.25">
      <c r="A17" s="12"/>
      <c r="B17" s="12" t="s">
        <v>12</v>
      </c>
      <c r="C17" s="12"/>
      <c r="D17" s="12"/>
      <c r="E17" s="12"/>
      <c r="F17" s="12"/>
      <c r="H17" s="12"/>
      <c r="I17" s="12"/>
      <c r="J17" s="12"/>
    </row>
    <row r="18" spans="1:10" ht="14.25">
      <c r="A18" s="12"/>
      <c r="B18" s="12" t="s">
        <v>13</v>
      </c>
      <c r="C18" s="12"/>
      <c r="D18" s="12"/>
      <c r="E18" s="12"/>
      <c r="F18" s="12"/>
      <c r="G18" s="12"/>
      <c r="H18" s="12"/>
      <c r="I18" s="12"/>
      <c r="J18" s="12"/>
    </row>
    <row r="19" spans="1:10" ht="14.25">
      <c r="A19" s="12"/>
      <c r="B19" s="12"/>
      <c r="C19" s="12"/>
      <c r="D19" s="12"/>
      <c r="E19" s="12"/>
      <c r="F19" s="12"/>
      <c r="G19" s="12"/>
      <c r="H19" s="12"/>
      <c r="I19" s="12"/>
      <c r="J19" s="12"/>
    </row>
    <row r="20" spans="1:10" ht="14.25">
      <c r="A20" s="12"/>
      <c r="B20" s="298" t="s">
        <v>14</v>
      </c>
      <c r="C20" s="298" t="s">
        <v>15</v>
      </c>
      <c r="D20" s="298" t="s">
        <v>16</v>
      </c>
      <c r="E20" s="298" t="s">
        <v>17</v>
      </c>
      <c r="F20" s="298" t="s">
        <v>18</v>
      </c>
      <c r="G20" s="12"/>
      <c r="H20" s="12"/>
      <c r="I20" s="12"/>
      <c r="J20" s="12"/>
    </row>
    <row r="21" spans="1:10" ht="15">
      <c r="A21" s="12"/>
      <c r="B21" s="299" t="s">
        <v>19</v>
      </c>
      <c r="C21" s="312" t="s">
        <v>20</v>
      </c>
      <c r="D21" s="300">
        <v>33373</v>
      </c>
      <c r="E21" s="299" t="s">
        <v>21</v>
      </c>
      <c r="F21" s="299" t="s">
        <v>22</v>
      </c>
      <c r="G21" s="12"/>
      <c r="H21" s="12"/>
      <c r="I21" s="12"/>
      <c r="J21" s="12"/>
    </row>
    <row r="22" spans="1:10" ht="14.25">
      <c r="A22" s="12"/>
      <c r="B22" s="12"/>
      <c r="C22" s="12"/>
      <c r="D22" s="12"/>
      <c r="E22" s="12"/>
      <c r="F22" s="12"/>
      <c r="G22" s="12"/>
      <c r="H22" s="12"/>
      <c r="I22" s="12"/>
      <c r="J22" s="12"/>
    </row>
    <row r="23" spans="1:10" ht="14.25">
      <c r="A23" s="12"/>
      <c r="B23" s="12"/>
      <c r="C23" s="12"/>
      <c r="D23" s="12"/>
      <c r="E23" s="12"/>
      <c r="F23" s="12"/>
      <c r="G23" s="12"/>
      <c r="H23" s="12"/>
      <c r="I23" s="12"/>
      <c r="J23" s="12"/>
    </row>
    <row r="24" spans="1:10" ht="14.25">
      <c r="A24" s="12"/>
      <c r="B24" s="168" t="s">
        <v>23</v>
      </c>
      <c r="C24" s="12"/>
      <c r="D24" s="12"/>
      <c r="E24" s="12"/>
      <c r="F24" s="12"/>
      <c r="G24" s="12"/>
      <c r="H24" s="12"/>
      <c r="I24" s="12"/>
      <c r="J24" s="12"/>
    </row>
    <row r="25" spans="1:10" ht="95.25" customHeight="1">
      <c r="A25" s="12"/>
      <c r="B25" s="326" t="s">
        <v>24</v>
      </c>
      <c r="C25" s="326"/>
      <c r="D25" s="326"/>
      <c r="E25" s="12"/>
      <c r="F25" s="12"/>
      <c r="G25" s="12"/>
      <c r="H25" s="12"/>
      <c r="I25" s="12"/>
      <c r="J25" s="12"/>
    </row>
    <row r="26" spans="1:10" ht="14.25">
      <c r="A26" s="12"/>
      <c r="B26" s="33" t="s">
        <v>25</v>
      </c>
      <c r="C26" s="12"/>
      <c r="D26" s="12"/>
      <c r="E26" s="12"/>
      <c r="F26" s="12"/>
      <c r="G26" s="12"/>
      <c r="H26" s="12"/>
      <c r="I26" s="12"/>
      <c r="J26" s="12"/>
    </row>
    <row r="27" spans="1:10" ht="14.25">
      <c r="B27" s="169" t="s">
        <v>26</v>
      </c>
    </row>
    <row r="28" spans="1:10" ht="14.25"/>
    <row r="29" spans="1:10" ht="14.25"/>
    <row r="30" spans="1:10" ht="14.25"/>
    <row r="31" spans="1:10" ht="14.25"/>
    <row r="32" spans="1:10" ht="14.25"/>
    <row r="33" spans="1:23" ht="14.25"/>
    <row r="34" spans="1:23" ht="14.25"/>
    <row r="35" spans="1:23" ht="14.25">
      <c r="A35" s="1" t="s">
        <v>27</v>
      </c>
      <c r="B35" s="1"/>
      <c r="C35" s="1"/>
      <c r="D35" s="1"/>
      <c r="E35" s="1"/>
      <c r="F35" s="1"/>
      <c r="G35" s="1"/>
      <c r="H35" s="1"/>
      <c r="I35" s="1"/>
      <c r="J35" s="1"/>
      <c r="K35" s="1"/>
      <c r="L35" s="1"/>
      <c r="M35" s="1"/>
      <c r="N35" s="1"/>
      <c r="O35" s="1"/>
      <c r="P35" s="1"/>
      <c r="Q35" s="1"/>
      <c r="R35" s="1"/>
      <c r="S35" s="1"/>
      <c r="T35" s="1"/>
      <c r="U35" s="1"/>
      <c r="V35" s="1"/>
      <c r="W35" s="1"/>
    </row>
    <row r="36" spans="1:23" ht="14.25"/>
    <row r="37" spans="1:23" ht="14.25"/>
    <row r="38" spans="1:23" ht="14.1" customHeight="1"/>
    <row r="39" spans="1:23" ht="14.1" customHeight="1"/>
    <row r="40" spans="1:23" ht="14.1" customHeight="1"/>
  </sheetData>
  <mergeCells count="1">
    <mergeCell ref="B25:D25"/>
  </mergeCells>
  <hyperlinks>
    <hyperlink ref="C10" r:id="rId1" display="PR24@ofwat.gov.uk" xr:uid="{00000000-0004-0000-0200-000000000000}"/>
  </hyperlinks>
  <pageMargins left="0.7" right="0.7" top="0.75" bottom="0.75" header="0.3" footer="0.3"/>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0" tint="-0.249977111117893"/>
  </sheetPr>
  <dimension ref="A1:W57"/>
  <sheetViews>
    <sheetView showGridLines="0" workbookViewId="0">
      <selection sqref="A1:XFD1048576"/>
    </sheetView>
  </sheetViews>
  <sheetFormatPr defaultColWidth="0" defaultRowHeight="14.1" customHeight="1" zeroHeight="1"/>
  <cols>
    <col min="1" max="4" width="3.6640625" style="16" customWidth="1"/>
    <col min="5" max="5" width="66" style="16" bestFit="1" customWidth="1"/>
    <col min="6" max="6" width="3.6640625" style="16" customWidth="1"/>
    <col min="7" max="7" width="40.33203125" style="16" bestFit="1" customWidth="1"/>
    <col min="8" max="8" width="4.1640625" style="16" customWidth="1"/>
    <col min="9" max="9" width="38.83203125" style="16" bestFit="1" customWidth="1"/>
    <col min="10" max="10" width="3.5" style="16" customWidth="1"/>
    <col min="11" max="11" width="26.33203125" style="16" bestFit="1" customWidth="1"/>
    <col min="12" max="12" width="5.1640625" style="16" hidden="1" customWidth="1"/>
    <col min="13" max="23" width="9.1640625" style="16" hidden="1" customWidth="1"/>
    <col min="24" max="16384" width="12" style="16" hidden="1"/>
  </cols>
  <sheetData>
    <row r="1" spans="1:11" ht="31.5">
      <c r="A1" s="14" t="s">
        <v>28</v>
      </c>
      <c r="B1" s="14"/>
      <c r="C1" s="14"/>
      <c r="D1" s="14"/>
      <c r="E1" s="14"/>
      <c r="F1" s="14"/>
      <c r="G1" s="14"/>
      <c r="H1" s="14"/>
      <c r="I1" s="14"/>
      <c r="J1" s="14"/>
      <c r="K1" s="14"/>
    </row>
    <row r="2" spans="1:11" ht="14.25">
      <c r="A2" s="2"/>
      <c r="B2" s="2"/>
      <c r="C2" s="2"/>
      <c r="D2" s="2"/>
      <c r="E2" s="2"/>
      <c r="F2" s="2"/>
      <c r="G2" s="2"/>
      <c r="H2" s="2"/>
      <c r="I2" s="2"/>
      <c r="J2" s="2"/>
      <c r="K2" s="2"/>
    </row>
    <row r="3" spans="1:11" ht="21">
      <c r="A3" s="13" t="s">
        <v>29</v>
      </c>
      <c r="B3" s="13"/>
      <c r="C3" s="13"/>
      <c r="D3" s="13"/>
      <c r="E3" s="13"/>
      <c r="F3" s="13"/>
      <c r="G3" s="13"/>
      <c r="H3" s="13"/>
      <c r="I3" s="13" t="s">
        <v>30</v>
      </c>
      <c r="J3" s="13"/>
      <c r="K3" s="13" t="s">
        <v>31</v>
      </c>
    </row>
    <row r="4" spans="1:11" ht="14.25">
      <c r="A4" s="2"/>
      <c r="B4" s="2"/>
      <c r="C4" s="2"/>
      <c r="D4" s="2"/>
      <c r="E4" s="2"/>
      <c r="F4" s="2"/>
      <c r="G4" s="2"/>
      <c r="H4" s="2"/>
      <c r="I4" s="2"/>
      <c r="J4" s="2"/>
      <c r="K4" s="2"/>
    </row>
    <row r="5" spans="1:11" ht="15.75">
      <c r="A5" s="3"/>
      <c r="B5" s="3" t="s">
        <v>32</v>
      </c>
      <c r="C5" s="3"/>
      <c r="D5" s="21"/>
      <c r="E5" s="3"/>
      <c r="F5" s="3"/>
      <c r="G5" s="3"/>
      <c r="H5" s="3"/>
      <c r="I5" s="3"/>
      <c r="J5" s="3"/>
      <c r="K5" s="3"/>
    </row>
    <row r="6" spans="1:11" ht="14.25">
      <c r="A6" s="2"/>
      <c r="B6" s="15"/>
      <c r="C6" s="15"/>
      <c r="D6" s="19"/>
      <c r="E6" s="48" t="s">
        <v>33</v>
      </c>
      <c r="F6" s="2"/>
      <c r="G6" s="7" t="s">
        <v>34</v>
      </c>
      <c r="H6" s="7"/>
      <c r="I6" s="7" t="s">
        <v>35</v>
      </c>
      <c r="J6" s="7"/>
      <c r="K6" s="7" t="s">
        <v>36</v>
      </c>
    </row>
    <row r="7" spans="1:11" ht="14.25">
      <c r="A7" s="2"/>
      <c r="B7" s="15"/>
      <c r="C7" s="15"/>
      <c r="D7" s="19"/>
      <c r="E7" s="36"/>
      <c r="F7" s="2"/>
      <c r="G7" s="7"/>
      <c r="H7" s="7"/>
      <c r="I7" s="7" t="s">
        <v>37</v>
      </c>
      <c r="J7" s="7"/>
      <c r="K7" s="7"/>
    </row>
    <row r="8" spans="1:11" ht="14.25">
      <c r="A8" s="2"/>
      <c r="B8" s="15"/>
      <c r="C8" s="15"/>
      <c r="D8" s="19"/>
      <c r="E8" s="38" t="s">
        <v>38</v>
      </c>
      <c r="F8" s="2"/>
      <c r="G8" s="7" t="s">
        <v>39</v>
      </c>
      <c r="H8" s="7"/>
      <c r="I8" s="7" t="s">
        <v>40</v>
      </c>
      <c r="J8" s="7"/>
      <c r="K8" s="7" t="s">
        <v>36</v>
      </c>
    </row>
    <row r="9" spans="1:11" ht="14.25">
      <c r="A9" s="2"/>
      <c r="B9" s="15"/>
      <c r="C9" s="15"/>
      <c r="D9" s="19"/>
      <c r="E9" s="7"/>
      <c r="F9" s="2"/>
      <c r="G9" s="7"/>
      <c r="H9" s="7"/>
      <c r="I9" s="7" t="s">
        <v>41</v>
      </c>
      <c r="J9" s="7"/>
      <c r="K9" s="7"/>
    </row>
    <row r="10" spans="1:11" ht="14.25">
      <c r="A10" s="2"/>
      <c r="B10" s="15"/>
      <c r="C10" s="15"/>
      <c r="D10" s="19"/>
      <c r="E10" s="7" t="s">
        <v>42</v>
      </c>
      <c r="F10" s="7"/>
      <c r="G10" s="7" t="s">
        <v>43</v>
      </c>
      <c r="H10" s="7"/>
      <c r="I10" s="7" t="s">
        <v>44</v>
      </c>
      <c r="J10" s="7"/>
      <c r="K10" s="7" t="s">
        <v>36</v>
      </c>
    </row>
    <row r="11" spans="1:11" ht="14.25">
      <c r="A11" s="2"/>
      <c r="B11" s="15"/>
      <c r="C11" s="15"/>
      <c r="D11" s="19"/>
      <c r="E11" s="7"/>
      <c r="F11" s="7"/>
      <c r="G11" s="7"/>
      <c r="H11" s="7"/>
      <c r="I11" s="7"/>
      <c r="J11" s="7"/>
      <c r="K11" s="7"/>
    </row>
    <row r="12" spans="1:11" ht="14.25">
      <c r="A12" s="2"/>
      <c r="B12" s="15"/>
      <c r="C12" s="15"/>
      <c r="D12" s="19"/>
      <c r="E12" s="7" t="s">
        <v>45</v>
      </c>
      <c r="F12" s="7"/>
      <c r="G12" s="7"/>
      <c r="H12" s="7"/>
      <c r="I12" s="7"/>
      <c r="J12" s="7"/>
      <c r="K12" s="7"/>
    </row>
    <row r="13" spans="1:11" ht="14.25">
      <c r="A13" s="2"/>
      <c r="B13" s="15"/>
      <c r="C13" s="15"/>
      <c r="D13" s="19"/>
      <c r="E13" s="7" t="s">
        <v>46</v>
      </c>
      <c r="F13" s="7"/>
      <c r="G13" s="7"/>
      <c r="H13" s="7"/>
      <c r="I13" s="7"/>
      <c r="J13" s="7"/>
      <c r="K13" s="7"/>
    </row>
    <row r="14" spans="1:11" ht="14.25">
      <c r="A14" s="2"/>
      <c r="B14" s="15"/>
      <c r="C14" s="15"/>
      <c r="D14" s="19"/>
      <c r="E14" s="7"/>
      <c r="F14" s="7"/>
      <c r="G14" s="7"/>
      <c r="H14" s="7"/>
      <c r="I14" s="7"/>
      <c r="J14" s="7"/>
      <c r="K14" s="7"/>
    </row>
    <row r="15" spans="1:11" ht="14.25">
      <c r="A15" s="2"/>
      <c r="B15" s="15"/>
      <c r="C15" s="15"/>
      <c r="D15" s="19"/>
      <c r="E15" s="45" t="s">
        <v>47</v>
      </c>
      <c r="F15" s="2"/>
      <c r="G15" s="7" t="s">
        <v>48</v>
      </c>
      <c r="H15" s="2"/>
      <c r="I15" s="2" t="s">
        <v>49</v>
      </c>
      <c r="J15" s="2"/>
      <c r="K15" s="2" t="s">
        <v>36</v>
      </c>
    </row>
    <row r="16" spans="1:11" ht="14.25">
      <c r="A16" s="2"/>
      <c r="B16" s="15"/>
      <c r="C16" s="15"/>
      <c r="D16" s="19"/>
      <c r="E16" s="7"/>
      <c r="F16" s="2"/>
      <c r="G16" s="7"/>
      <c r="H16" s="2"/>
      <c r="I16" s="2" t="s">
        <v>50</v>
      </c>
      <c r="J16" s="2"/>
      <c r="K16" s="2"/>
    </row>
    <row r="17" spans="1:11" ht="15.75">
      <c r="A17" s="3"/>
      <c r="B17" s="3" t="s">
        <v>51</v>
      </c>
      <c r="C17" s="22"/>
      <c r="D17" s="21"/>
      <c r="E17" s="3"/>
      <c r="F17" s="3"/>
      <c r="G17" s="3"/>
      <c r="H17" s="3"/>
      <c r="I17" s="3"/>
      <c r="J17" s="3"/>
      <c r="K17" s="3"/>
    </row>
    <row r="18" spans="1:11" ht="14.25">
      <c r="A18" s="2"/>
      <c r="B18" s="15"/>
      <c r="C18" s="15"/>
      <c r="D18" s="19"/>
      <c r="E18" s="43" t="s">
        <v>52</v>
      </c>
      <c r="F18" s="2"/>
      <c r="G18" s="7" t="s">
        <v>53</v>
      </c>
      <c r="H18" s="2"/>
      <c r="I18" s="2" t="s">
        <v>44</v>
      </c>
      <c r="J18" s="2"/>
      <c r="K18" s="2" t="s">
        <v>54</v>
      </c>
    </row>
    <row r="19" spans="1:11" ht="14.25">
      <c r="A19" s="2"/>
      <c r="B19" s="15"/>
      <c r="C19" s="15"/>
      <c r="D19" s="19"/>
      <c r="E19" s="7"/>
      <c r="F19" s="2"/>
      <c r="G19" s="7"/>
      <c r="H19" s="2"/>
      <c r="I19" s="2"/>
      <c r="J19" s="2"/>
      <c r="K19" s="2" t="s">
        <v>55</v>
      </c>
    </row>
    <row r="20" spans="1:11" ht="14.25">
      <c r="A20" s="2"/>
      <c r="B20" s="15"/>
      <c r="C20" s="15"/>
      <c r="D20" s="19"/>
      <c r="E20" s="27" t="s">
        <v>56</v>
      </c>
      <c r="F20" s="2"/>
      <c r="G20" s="7" t="s">
        <v>57</v>
      </c>
      <c r="H20" s="2"/>
      <c r="I20" s="2" t="s">
        <v>44</v>
      </c>
      <c r="J20" s="2"/>
      <c r="K20" s="2" t="s">
        <v>58</v>
      </c>
    </row>
    <row r="21" spans="1:11" ht="14.25">
      <c r="A21" s="2"/>
      <c r="B21" s="15"/>
      <c r="C21" s="15"/>
      <c r="D21" s="19"/>
      <c r="E21" s="7"/>
      <c r="F21" s="2"/>
      <c r="G21" s="7"/>
      <c r="H21" s="2"/>
      <c r="I21" s="2"/>
      <c r="J21" s="2"/>
      <c r="K21" s="2" t="s">
        <v>59</v>
      </c>
    </row>
    <row r="22" spans="1:11" ht="14.25">
      <c r="A22" s="2"/>
      <c r="B22" s="15"/>
      <c r="C22" s="15"/>
      <c r="D22" s="19"/>
      <c r="E22" s="44" t="s">
        <v>60</v>
      </c>
      <c r="F22" s="2"/>
      <c r="G22" s="7" t="s">
        <v>61</v>
      </c>
      <c r="H22" s="2"/>
      <c r="I22" s="2" t="s">
        <v>35</v>
      </c>
      <c r="J22" s="2"/>
      <c r="K22" s="2" t="s">
        <v>58</v>
      </c>
    </row>
    <row r="23" spans="1:11" ht="14.25">
      <c r="A23" s="2"/>
      <c r="B23" s="15"/>
      <c r="C23" s="15"/>
      <c r="D23" s="19"/>
      <c r="E23" s="7"/>
      <c r="F23" s="2"/>
      <c r="G23" s="7"/>
      <c r="H23" s="2"/>
      <c r="I23" s="2" t="s">
        <v>37</v>
      </c>
      <c r="J23" s="2"/>
      <c r="K23" s="2" t="s">
        <v>59</v>
      </c>
    </row>
    <row r="24" spans="1:11" ht="14.25">
      <c r="A24" s="2"/>
      <c r="B24" s="15"/>
      <c r="C24" s="15"/>
      <c r="D24" s="19"/>
      <c r="E24" s="46" t="s">
        <v>62</v>
      </c>
      <c r="F24" s="2"/>
      <c r="G24" s="7" t="s">
        <v>63</v>
      </c>
      <c r="H24" s="2"/>
      <c r="I24" s="2" t="s">
        <v>44</v>
      </c>
      <c r="J24" s="2"/>
      <c r="K24" s="2" t="s">
        <v>64</v>
      </c>
    </row>
    <row r="25" spans="1:11" ht="14.25">
      <c r="A25" s="2"/>
      <c r="B25" s="2"/>
      <c r="C25" s="2"/>
      <c r="D25" s="2"/>
      <c r="E25" s="2"/>
      <c r="F25" s="2"/>
      <c r="G25" s="2"/>
      <c r="H25" s="2"/>
      <c r="I25" s="2"/>
      <c r="J25" s="2"/>
      <c r="K25" s="2" t="s">
        <v>65</v>
      </c>
    </row>
    <row r="26" spans="1:11" ht="14.25">
      <c r="A26" s="2"/>
      <c r="B26" s="2"/>
      <c r="C26" s="2"/>
      <c r="D26" s="2"/>
      <c r="E26" s="39" t="s">
        <v>66</v>
      </c>
      <c r="F26" s="2"/>
      <c r="G26" s="2" t="s">
        <v>67</v>
      </c>
      <c r="H26" s="2"/>
      <c r="I26" s="2" t="s">
        <v>68</v>
      </c>
      <c r="J26" s="2"/>
      <c r="K26" s="2" t="s">
        <v>69</v>
      </c>
    </row>
    <row r="27" spans="1:11" ht="14.25">
      <c r="A27" s="2"/>
      <c r="B27" s="2"/>
      <c r="C27" s="2"/>
      <c r="D27" s="2"/>
      <c r="E27" s="2"/>
      <c r="F27" s="2"/>
      <c r="G27" s="2"/>
      <c r="H27" s="2"/>
      <c r="I27" s="2"/>
      <c r="J27" s="2"/>
      <c r="K27" s="2" t="s">
        <v>70</v>
      </c>
    </row>
    <row r="28" spans="1:11" ht="14.25">
      <c r="A28" s="2"/>
      <c r="B28" s="2"/>
      <c r="C28" s="2"/>
      <c r="D28" s="2"/>
      <c r="E28" s="49">
        <v>0</v>
      </c>
      <c r="F28" s="2"/>
      <c r="G28" s="2" t="s">
        <v>71</v>
      </c>
      <c r="H28" s="2"/>
      <c r="I28" s="2" t="s">
        <v>68</v>
      </c>
      <c r="J28" s="2"/>
      <c r="K28" s="2" t="s">
        <v>72</v>
      </c>
    </row>
    <row r="29" spans="1:11" ht="14.25">
      <c r="A29" s="2"/>
      <c r="B29" s="2"/>
      <c r="C29" s="2"/>
      <c r="D29" s="2"/>
      <c r="E29" s="2"/>
      <c r="F29" s="2"/>
      <c r="G29" s="2"/>
      <c r="H29" s="2"/>
      <c r="I29" s="2"/>
      <c r="J29" s="2"/>
      <c r="K29" s="2" t="s">
        <v>73</v>
      </c>
    </row>
    <row r="30" spans="1:11" ht="14.25">
      <c r="A30" s="2"/>
      <c r="B30" s="2"/>
      <c r="C30" s="2"/>
      <c r="D30" s="2"/>
      <c r="E30" s="2" t="s">
        <v>74</v>
      </c>
      <c r="F30" s="2"/>
      <c r="G30" s="2"/>
      <c r="H30" s="2"/>
      <c r="I30" s="2"/>
      <c r="J30" s="2"/>
      <c r="K30" s="2"/>
    </row>
    <row r="31" spans="1:11" ht="14.25">
      <c r="A31" s="2"/>
      <c r="B31" s="2"/>
      <c r="C31" s="2"/>
      <c r="D31" s="2"/>
      <c r="E31" s="2"/>
      <c r="F31" s="2"/>
      <c r="G31" s="2"/>
      <c r="H31" s="2"/>
      <c r="I31" s="2"/>
      <c r="J31" s="2"/>
      <c r="K31" s="2"/>
    </row>
    <row r="32" spans="1:11" ht="15.75">
      <c r="A32" s="3"/>
      <c r="B32" s="3" t="s">
        <v>75</v>
      </c>
      <c r="C32" s="22"/>
      <c r="D32" s="21"/>
      <c r="E32" s="3"/>
      <c r="F32" s="3"/>
      <c r="G32" s="3"/>
      <c r="H32" s="3"/>
      <c r="I32" s="3"/>
      <c r="J32" s="3"/>
      <c r="K32" s="3"/>
    </row>
    <row r="33" spans="1:11" ht="14.25">
      <c r="A33" s="2"/>
      <c r="B33" s="15"/>
      <c r="C33" s="15"/>
      <c r="D33" s="19"/>
      <c r="E33" s="27" t="s">
        <v>76</v>
      </c>
      <c r="F33" s="7"/>
      <c r="G33" s="7" t="s">
        <v>77</v>
      </c>
      <c r="H33" s="2"/>
      <c r="I33" s="2" t="s">
        <v>36</v>
      </c>
      <c r="J33" s="2"/>
      <c r="K33" s="2" t="s">
        <v>58</v>
      </c>
    </row>
    <row r="34" spans="1:11" ht="14.25">
      <c r="A34" s="2"/>
      <c r="B34" s="15"/>
      <c r="C34" s="15"/>
      <c r="D34" s="19"/>
      <c r="E34" s="7"/>
      <c r="F34" s="7"/>
      <c r="G34" s="7"/>
      <c r="H34" s="2"/>
      <c r="I34" s="2"/>
      <c r="J34" s="2"/>
      <c r="K34" s="2" t="s">
        <v>59</v>
      </c>
    </row>
    <row r="35" spans="1:11" ht="14.25">
      <c r="A35" s="2"/>
      <c r="B35" s="15"/>
      <c r="C35" s="15"/>
      <c r="D35" s="19"/>
      <c r="E35" s="40" t="s">
        <v>78</v>
      </c>
      <c r="F35" s="7"/>
      <c r="G35" s="7" t="s">
        <v>79</v>
      </c>
      <c r="H35" s="2"/>
      <c r="I35" s="2" t="s">
        <v>80</v>
      </c>
      <c r="J35" s="2"/>
      <c r="K35" s="2" t="s">
        <v>81</v>
      </c>
    </row>
    <row r="36" spans="1:11" ht="14.25">
      <c r="A36" s="2"/>
      <c r="B36" s="15"/>
      <c r="C36" s="15"/>
      <c r="D36" s="19"/>
      <c r="E36" s="7"/>
      <c r="F36" s="7"/>
      <c r="G36" s="7"/>
      <c r="H36" s="2"/>
      <c r="I36" s="2" t="s">
        <v>82</v>
      </c>
      <c r="J36" s="2"/>
      <c r="K36" s="2" t="s">
        <v>83</v>
      </c>
    </row>
    <row r="37" spans="1:11" ht="15.75">
      <c r="A37" s="3"/>
      <c r="B37" s="3" t="s">
        <v>84</v>
      </c>
      <c r="C37" s="22"/>
      <c r="D37" s="21"/>
      <c r="E37" s="3"/>
      <c r="F37" s="3"/>
      <c r="G37" s="3"/>
      <c r="H37" s="3"/>
      <c r="I37" s="3"/>
      <c r="J37" s="3"/>
      <c r="K37" s="3"/>
    </row>
    <row r="38" spans="1:11" ht="14.25">
      <c r="A38" s="2"/>
      <c r="B38" s="15"/>
      <c r="C38" s="15"/>
      <c r="D38" s="19"/>
      <c r="E38" s="7"/>
      <c r="F38" s="7"/>
      <c r="G38" s="7"/>
      <c r="H38" s="2"/>
      <c r="I38" s="2"/>
      <c r="J38" s="2"/>
      <c r="K38" s="2"/>
    </row>
    <row r="39" spans="1:11" ht="14.25">
      <c r="A39" s="2"/>
      <c r="B39" s="15"/>
      <c r="C39" s="15"/>
      <c r="D39" s="19"/>
      <c r="E39" s="42" t="s">
        <v>85</v>
      </c>
      <c r="F39" s="7"/>
      <c r="G39" s="7" t="s">
        <v>86</v>
      </c>
      <c r="H39" s="2"/>
      <c r="I39" s="2" t="s">
        <v>44</v>
      </c>
      <c r="J39" s="2"/>
      <c r="K39" s="2" t="s">
        <v>87</v>
      </c>
    </row>
    <row r="40" spans="1:11" ht="14.25">
      <c r="A40" s="2"/>
      <c r="B40" s="15"/>
      <c r="C40" s="15"/>
      <c r="D40" s="19"/>
      <c r="E40" s="7"/>
      <c r="F40" s="7"/>
      <c r="G40" s="7"/>
      <c r="H40" s="2"/>
      <c r="I40" s="2"/>
      <c r="J40" s="2"/>
      <c r="K40" s="2" t="s">
        <v>88</v>
      </c>
    </row>
    <row r="41" spans="1:11" ht="15.75">
      <c r="A41" s="3"/>
      <c r="B41" s="3" t="s">
        <v>89</v>
      </c>
      <c r="C41" s="22"/>
      <c r="D41" s="21"/>
      <c r="E41" s="3"/>
      <c r="F41" s="3"/>
      <c r="G41" s="3"/>
      <c r="H41" s="3"/>
      <c r="I41" s="3"/>
      <c r="J41" s="3"/>
      <c r="K41" s="3"/>
    </row>
    <row r="42" spans="1:11" ht="14.25">
      <c r="A42" s="2"/>
      <c r="B42" s="15"/>
      <c r="C42" s="15"/>
      <c r="D42" s="19"/>
      <c r="E42" s="7"/>
      <c r="F42" s="7"/>
      <c r="G42" s="7"/>
      <c r="H42" s="2"/>
      <c r="I42" s="2"/>
      <c r="J42" s="2"/>
      <c r="K42" s="2"/>
    </row>
    <row r="43" spans="1:11" ht="14.25">
      <c r="A43" s="2"/>
      <c r="B43" s="15"/>
      <c r="C43" s="15"/>
      <c r="D43" s="19"/>
      <c r="E43" s="31" t="s">
        <v>90</v>
      </c>
      <c r="F43" s="7"/>
      <c r="G43" s="7" t="s">
        <v>91</v>
      </c>
      <c r="H43" s="2"/>
      <c r="I43" s="2"/>
      <c r="J43" s="2"/>
      <c r="K43" s="2" t="s">
        <v>54</v>
      </c>
    </row>
    <row r="44" spans="1:11" ht="14.25">
      <c r="A44" s="2"/>
      <c r="B44" s="15"/>
      <c r="C44" s="15"/>
      <c r="D44" s="19"/>
      <c r="E44" s="18"/>
      <c r="F44" s="7"/>
      <c r="G44" s="7"/>
      <c r="H44" s="2"/>
      <c r="I44" s="2"/>
      <c r="J44" s="2"/>
      <c r="K44" s="2" t="s">
        <v>92</v>
      </c>
    </row>
    <row r="45" spans="1:11" ht="14.25">
      <c r="A45" s="2"/>
      <c r="B45" s="15"/>
      <c r="C45" s="15"/>
      <c r="D45" s="19"/>
      <c r="E45" s="52" t="s">
        <v>93</v>
      </c>
      <c r="F45" s="7"/>
      <c r="G45" s="7" t="s">
        <v>94</v>
      </c>
      <c r="H45" s="2"/>
      <c r="I45" s="2"/>
      <c r="J45" s="2"/>
      <c r="K45" s="2" t="s">
        <v>58</v>
      </c>
    </row>
    <row r="46" spans="1:11" ht="14.25">
      <c r="A46" s="2"/>
      <c r="B46" s="15"/>
      <c r="C46" s="15"/>
      <c r="D46" s="19"/>
      <c r="E46" s="18"/>
      <c r="F46" s="7"/>
      <c r="G46" s="7"/>
      <c r="H46" s="2"/>
      <c r="I46" s="2"/>
      <c r="J46" s="2"/>
      <c r="K46" s="2" t="s">
        <v>95</v>
      </c>
    </row>
    <row r="47" spans="1:11" ht="14.25">
      <c r="A47" s="2"/>
      <c r="B47" s="15"/>
      <c r="C47" s="15"/>
      <c r="D47" s="19"/>
      <c r="E47" s="50" t="s">
        <v>96</v>
      </c>
      <c r="F47" s="7"/>
      <c r="G47" s="7" t="s">
        <v>97</v>
      </c>
      <c r="H47" s="2"/>
      <c r="I47" s="2"/>
      <c r="J47" s="2"/>
      <c r="K47" s="2" t="s">
        <v>98</v>
      </c>
    </row>
    <row r="48" spans="1:11" ht="14.25">
      <c r="A48" s="2"/>
      <c r="B48" s="15"/>
      <c r="C48" s="15"/>
      <c r="D48" s="19"/>
      <c r="E48" s="18"/>
      <c r="F48" s="7"/>
      <c r="G48" s="7"/>
      <c r="H48" s="2"/>
      <c r="I48" s="2"/>
      <c r="J48" s="2"/>
      <c r="K48" s="2" t="s">
        <v>99</v>
      </c>
    </row>
    <row r="49" spans="1:23" ht="14.25">
      <c r="A49" s="2"/>
      <c r="B49" s="15"/>
      <c r="C49" s="15"/>
      <c r="D49" s="19"/>
      <c r="E49" s="53" t="s">
        <v>100</v>
      </c>
      <c r="F49" s="7"/>
      <c r="G49" s="7" t="s">
        <v>101</v>
      </c>
      <c r="H49" s="2"/>
      <c r="I49" s="2"/>
      <c r="J49" s="2"/>
      <c r="K49" s="2" t="s">
        <v>102</v>
      </c>
    </row>
    <row r="50" spans="1:23" ht="14.25">
      <c r="A50" s="2"/>
      <c r="B50" s="15"/>
      <c r="C50" s="15"/>
      <c r="D50" s="19"/>
      <c r="E50" s="18"/>
      <c r="F50" s="7"/>
      <c r="G50" s="7"/>
      <c r="H50" s="2"/>
      <c r="I50" s="2"/>
      <c r="J50" s="2"/>
      <c r="K50" s="26" t="s">
        <v>103</v>
      </c>
    </row>
    <row r="51" spans="1:23" ht="14.25">
      <c r="A51" s="2"/>
      <c r="B51" s="7"/>
      <c r="C51" s="7"/>
      <c r="D51" s="7"/>
      <c r="E51" s="37" t="s">
        <v>104</v>
      </c>
      <c r="F51" s="7"/>
      <c r="G51" s="7" t="s">
        <v>105</v>
      </c>
      <c r="H51" s="2"/>
      <c r="I51" s="2"/>
      <c r="J51" s="2"/>
      <c r="K51" s="2" t="s">
        <v>106</v>
      </c>
    </row>
    <row r="52" spans="1:23" ht="14.25">
      <c r="A52" s="2"/>
      <c r="B52" s="7"/>
      <c r="C52" s="7"/>
      <c r="D52" s="7"/>
      <c r="E52" s="18"/>
      <c r="F52" s="7"/>
      <c r="G52" s="7"/>
      <c r="H52" s="2"/>
      <c r="I52" s="2"/>
      <c r="J52" s="2"/>
      <c r="K52" s="26" t="s">
        <v>107</v>
      </c>
    </row>
    <row r="53" spans="1:23" ht="14.25">
      <c r="A53" s="2"/>
      <c r="B53" s="7"/>
      <c r="C53" s="7"/>
      <c r="D53" s="7"/>
      <c r="E53" s="29" t="s">
        <v>108</v>
      </c>
      <c r="F53" s="7"/>
      <c r="G53" s="7" t="s">
        <v>109</v>
      </c>
      <c r="H53" s="2"/>
      <c r="I53" s="2"/>
      <c r="J53" s="2"/>
      <c r="K53" s="2" t="s">
        <v>110</v>
      </c>
    </row>
    <row r="54" spans="1:23" ht="14.25">
      <c r="A54" s="2"/>
      <c r="B54" s="2"/>
      <c r="C54" s="2"/>
      <c r="D54" s="2"/>
      <c r="E54" s="2"/>
      <c r="F54" s="2"/>
      <c r="G54" s="2"/>
      <c r="H54" s="2"/>
      <c r="I54" s="2"/>
      <c r="J54" s="2"/>
      <c r="K54" s="26" t="s">
        <v>111</v>
      </c>
    </row>
    <row r="55" spans="1:23" ht="14.25">
      <c r="A55" s="2"/>
      <c r="B55" s="2"/>
      <c r="C55" s="2"/>
      <c r="D55" s="2"/>
      <c r="E55" s="2"/>
      <c r="F55" s="2"/>
      <c r="G55" s="2"/>
      <c r="H55" s="2"/>
      <c r="I55" s="2"/>
      <c r="J55" s="2"/>
      <c r="K55" s="26"/>
    </row>
    <row r="56" spans="1:23" ht="14.25">
      <c r="A56" s="1" t="s">
        <v>27</v>
      </c>
      <c r="B56" s="1"/>
      <c r="C56" s="1"/>
      <c r="D56" s="1"/>
      <c r="E56" s="1"/>
      <c r="F56" s="1"/>
      <c r="G56" s="1"/>
      <c r="H56" s="1"/>
      <c r="I56" s="1"/>
      <c r="J56" s="1"/>
      <c r="K56" s="1"/>
      <c r="L56" s="1"/>
      <c r="M56" s="1"/>
      <c r="N56" s="1"/>
      <c r="O56" s="1"/>
      <c r="P56" s="1"/>
      <c r="Q56" s="1"/>
      <c r="R56" s="1"/>
      <c r="S56" s="1"/>
      <c r="T56" s="1"/>
      <c r="U56" s="1"/>
      <c r="V56" s="1"/>
      <c r="W56" s="1"/>
    </row>
    <row r="57" spans="1:23" ht="14.25"/>
  </sheetData>
  <conditionalFormatting sqref="E28">
    <cfRule type="cellIs" dxfId="2" priority="1" stopIfTrue="1" operator="notEqual">
      <formula>0</formula>
    </cfRule>
    <cfRule type="cellIs" dxfId="1" priority="2" stopIfTrue="1" operator="equal">
      <formula>""</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tint="-0.249977111117893"/>
  </sheetPr>
  <dimension ref="A1:U35"/>
  <sheetViews>
    <sheetView showGridLines="0" zoomScale="85" zoomScaleNormal="85" workbookViewId="0">
      <selection activeCell="A13" sqref="A13:XFD20"/>
    </sheetView>
  </sheetViews>
  <sheetFormatPr defaultColWidth="0" defaultRowHeight="12.75" zeroHeight="1"/>
  <cols>
    <col min="1" max="1" width="9.1640625" style="5" customWidth="1"/>
    <col min="2" max="2" width="12.83203125" style="245" customWidth="1"/>
    <col min="3" max="3" width="54.83203125" style="286" customWidth="1"/>
    <col min="4" max="4" width="76.5" style="286" customWidth="1"/>
    <col min="5" max="5" width="52.6640625" style="5" customWidth="1"/>
    <col min="6" max="6" width="12" style="5" customWidth="1"/>
    <col min="7" max="18" width="12" style="5" hidden="1" customWidth="1"/>
    <col min="19" max="21" width="0" style="5" hidden="1" customWidth="1"/>
    <col min="22" max="16384" width="12" style="5" hidden="1"/>
  </cols>
  <sheetData>
    <row r="1" spans="1:9" s="6" customFormat="1" ht="31.5">
      <c r="A1" s="23" t="e">
        <f ca="1" xml:space="preserve"> RIGHT(CELL("filename", $A$1), LEN(CELL("filename", $A$1)) - SEARCH("]", CELL("filename", $A$1)))</f>
        <v>#VALUE!</v>
      </c>
      <c r="B1" s="244"/>
      <c r="C1" s="285"/>
      <c r="D1" s="285"/>
    </row>
    <row r="2" spans="1:9"/>
    <row r="3" spans="1:9"/>
    <row r="4" spans="1:9" s="11" customFormat="1" ht="18.75">
      <c r="A4" s="10" t="s">
        <v>112</v>
      </c>
      <c r="B4" s="246"/>
      <c r="C4" s="287"/>
      <c r="D4" s="287"/>
    </row>
    <row r="5" spans="1:9">
      <c r="A5" s="243"/>
      <c r="B5" s="276"/>
      <c r="C5" s="288"/>
      <c r="D5" s="288"/>
      <c r="E5" s="243"/>
      <c r="F5" s="243"/>
      <c r="G5" s="243"/>
      <c r="H5" s="243"/>
      <c r="I5" s="243"/>
    </row>
    <row r="6" spans="1:9" ht="27.75" customHeight="1">
      <c r="A6" s="277"/>
      <c r="B6" s="275" t="s">
        <v>113</v>
      </c>
      <c r="C6" s="289"/>
      <c r="D6" s="289"/>
      <c r="E6" s="278"/>
      <c r="F6" s="278"/>
      <c r="G6" s="278"/>
      <c r="H6" s="278"/>
      <c r="I6" s="278"/>
    </row>
    <row r="7" spans="1:9">
      <c r="A7" s="278"/>
      <c r="B7" s="279"/>
      <c r="C7" s="289"/>
      <c r="D7" s="289"/>
      <c r="E7" s="278"/>
      <c r="F7" s="278"/>
      <c r="G7" s="278"/>
      <c r="H7" s="278"/>
      <c r="I7" s="278"/>
    </row>
    <row r="8" spans="1:9" ht="30" customHeight="1">
      <c r="A8" s="280"/>
      <c r="B8" s="295" t="s">
        <v>114</v>
      </c>
      <c r="C8" s="294" t="s">
        <v>115</v>
      </c>
      <c r="D8" s="294" t="s">
        <v>116</v>
      </c>
      <c r="E8" s="293" t="s">
        <v>117</v>
      </c>
      <c r="F8" s="280"/>
      <c r="G8" s="280"/>
      <c r="H8" s="280"/>
      <c r="I8" s="280"/>
    </row>
    <row r="9" spans="1:9" ht="30" customHeight="1">
      <c r="A9" s="280"/>
      <c r="B9" s="292">
        <v>1</v>
      </c>
      <c r="C9" s="291" t="s">
        <v>118</v>
      </c>
      <c r="D9" s="290" t="s">
        <v>119</v>
      </c>
      <c r="E9" s="297" t="s">
        <v>120</v>
      </c>
      <c r="F9" s="280"/>
      <c r="G9" s="280"/>
      <c r="H9" s="280"/>
      <c r="I9" s="280"/>
    </row>
    <row r="10" spans="1:9" ht="30.75" customHeight="1">
      <c r="A10" s="280"/>
      <c r="B10" s="301"/>
      <c r="C10" s="302"/>
      <c r="D10" s="303"/>
      <c r="E10" s="283"/>
      <c r="F10" s="284"/>
      <c r="G10" s="280"/>
      <c r="H10" s="280"/>
      <c r="I10" s="280"/>
    </row>
    <row r="11" spans="1:9" ht="30" customHeight="1">
      <c r="A11" s="280"/>
      <c r="B11" s="301"/>
      <c r="C11" s="302"/>
      <c r="D11" s="303"/>
      <c r="E11" s="283"/>
      <c r="F11" s="284"/>
      <c r="G11" s="280"/>
      <c r="H11" s="280"/>
      <c r="I11" s="280"/>
    </row>
    <row r="12" spans="1:9" ht="30" customHeight="1">
      <c r="A12" s="1" t="s">
        <v>27</v>
      </c>
      <c r="B12" s="281"/>
      <c r="C12" s="304"/>
      <c r="D12" s="304"/>
      <c r="E12" s="1"/>
      <c r="F12" s="1"/>
      <c r="G12" s="280"/>
      <c r="H12" s="280"/>
      <c r="I12" s="280"/>
    </row>
    <row r="13" spans="1:9" ht="30" hidden="1" customHeight="1">
      <c r="G13" s="280"/>
      <c r="H13" s="280"/>
      <c r="I13" s="280"/>
    </row>
    <row r="14" spans="1:9" ht="30" hidden="1" customHeight="1">
      <c r="B14" s="5"/>
      <c r="C14" s="5"/>
      <c r="D14" s="5"/>
      <c r="G14" s="280"/>
      <c r="H14" s="280"/>
      <c r="I14" s="280"/>
    </row>
    <row r="15" spans="1:9" ht="30" hidden="1" customHeight="1">
      <c r="G15" s="280"/>
      <c r="H15" s="280"/>
      <c r="I15" s="280"/>
    </row>
    <row r="18" spans="1:21" ht="18.75" hidden="1" customHeight="1">
      <c r="G18" s="1"/>
      <c r="H18" s="1"/>
      <c r="I18" s="1"/>
    </row>
    <row r="20" spans="1:21" ht="30" hidden="1" customHeight="1"/>
    <row r="21" spans="1:21" ht="30" hidden="1" customHeight="1"/>
    <row r="22" spans="1:21" ht="30" hidden="1" customHeight="1"/>
    <row r="23" spans="1:21" ht="30" hidden="1" customHeight="1"/>
    <row r="25" spans="1:21" s="230" customFormat="1" ht="30" hidden="1" customHeight="1">
      <c r="A25" s="5"/>
      <c r="B25" s="245"/>
      <c r="C25" s="286"/>
      <c r="D25" s="286"/>
      <c r="E25" s="5"/>
      <c r="F25" s="5"/>
      <c r="G25" s="5"/>
      <c r="H25" s="5"/>
      <c r="I25" s="5"/>
      <c r="J25" s="1"/>
      <c r="K25" s="1"/>
      <c r="L25" s="1"/>
      <c r="M25" s="1"/>
      <c r="N25" s="1"/>
      <c r="O25" s="1"/>
      <c r="P25" s="1"/>
      <c r="Q25" s="1"/>
      <c r="R25" s="1"/>
      <c r="S25" s="1"/>
      <c r="T25" s="1"/>
      <c r="U25" s="1"/>
    </row>
    <row r="26" spans="1:21" s="229" customFormat="1" hidden="1">
      <c r="A26" s="5"/>
      <c r="B26" s="245"/>
      <c r="C26" s="286"/>
      <c r="D26" s="286"/>
      <c r="E26" s="5"/>
      <c r="F26" s="5"/>
      <c r="G26" s="5"/>
      <c r="H26" s="5"/>
      <c r="I26" s="5"/>
      <c r="J26" s="5"/>
      <c r="K26" s="5"/>
      <c r="L26" s="5"/>
      <c r="M26" s="5"/>
      <c r="N26" s="5"/>
      <c r="O26" s="5"/>
      <c r="P26" s="5"/>
      <c r="Q26" s="5"/>
      <c r="R26" s="5"/>
      <c r="S26" s="5"/>
      <c r="T26" s="5"/>
      <c r="U26" s="5"/>
    </row>
    <row r="27" spans="1:21" s="228" customFormat="1" ht="14.25" hidden="1">
      <c r="A27" s="5"/>
      <c r="B27" s="245"/>
      <c r="C27" s="286"/>
      <c r="D27" s="286"/>
      <c r="E27" s="5"/>
      <c r="F27" s="5"/>
      <c r="G27" s="5"/>
      <c r="H27" s="5"/>
      <c r="I27" s="5"/>
      <c r="J27" s="1"/>
      <c r="K27" s="1"/>
      <c r="L27" s="1"/>
      <c r="M27" s="1"/>
      <c r="N27" s="1"/>
      <c r="O27" s="1"/>
      <c r="P27" s="1"/>
      <c r="Q27" s="1"/>
      <c r="R27" s="1"/>
      <c r="S27" s="1"/>
      <c r="T27" s="1"/>
      <c r="U27" s="1"/>
    </row>
    <row r="28" spans="1:21" s="229" customFormat="1" hidden="1">
      <c r="A28" s="5"/>
      <c r="B28" s="245"/>
      <c r="C28" s="286"/>
      <c r="D28" s="286"/>
      <c r="E28" s="5"/>
      <c r="F28" s="5"/>
      <c r="G28" s="5"/>
      <c r="H28" s="5"/>
      <c r="I28" s="5"/>
      <c r="J28" s="5"/>
      <c r="K28" s="5"/>
      <c r="L28" s="5"/>
      <c r="M28" s="5"/>
      <c r="N28" s="5"/>
      <c r="O28" s="5"/>
      <c r="P28" s="5"/>
      <c r="Q28" s="5"/>
      <c r="R28" s="5"/>
      <c r="S28" s="5"/>
      <c r="T28" s="5"/>
      <c r="U28" s="5"/>
    </row>
    <row r="29" spans="1:21" s="229" customFormat="1" ht="13.35" hidden="1" customHeight="1">
      <c r="A29" s="5"/>
      <c r="B29" s="245"/>
      <c r="C29" s="286"/>
      <c r="D29" s="286"/>
      <c r="E29" s="5"/>
      <c r="F29" s="5"/>
      <c r="G29" s="5"/>
      <c r="H29" s="5"/>
      <c r="I29" s="5"/>
      <c r="J29" s="5"/>
      <c r="K29" s="5"/>
      <c r="L29" s="5"/>
      <c r="M29" s="5"/>
      <c r="N29" s="5"/>
      <c r="O29" s="5"/>
      <c r="P29" s="5"/>
      <c r="Q29" s="5"/>
      <c r="R29" s="5"/>
      <c r="S29" s="5"/>
      <c r="T29" s="5"/>
      <c r="U29" s="5"/>
    </row>
    <row r="30" spans="1:21" s="229" customFormat="1" hidden="1">
      <c r="A30" s="5"/>
      <c r="B30" s="245"/>
      <c r="C30" s="286"/>
      <c r="D30" s="286"/>
      <c r="E30" s="5"/>
      <c r="F30" s="5"/>
      <c r="G30" s="5"/>
      <c r="H30" s="5"/>
      <c r="I30" s="5"/>
      <c r="J30" s="5"/>
      <c r="K30" s="5"/>
      <c r="L30" s="5"/>
      <c r="M30" s="5"/>
      <c r="N30" s="5"/>
      <c r="O30" s="5"/>
      <c r="P30" s="5"/>
      <c r="Q30" s="5"/>
      <c r="R30" s="5"/>
      <c r="S30" s="5"/>
      <c r="T30" s="5"/>
      <c r="U30" s="5"/>
    </row>
    <row r="31" spans="1:21" s="229" customFormat="1" hidden="1">
      <c r="A31" s="5"/>
      <c r="B31" s="245"/>
      <c r="C31" s="286"/>
      <c r="D31" s="286"/>
      <c r="E31" s="5"/>
      <c r="F31" s="5"/>
      <c r="G31" s="5"/>
      <c r="H31" s="5"/>
      <c r="I31" s="5"/>
      <c r="J31" s="5"/>
      <c r="K31" s="5"/>
      <c r="L31" s="5"/>
      <c r="M31" s="5"/>
      <c r="N31" s="5"/>
      <c r="O31" s="5"/>
      <c r="P31" s="5"/>
      <c r="Q31" s="5"/>
      <c r="R31" s="5"/>
      <c r="S31" s="5"/>
      <c r="T31" s="5"/>
      <c r="U31" s="5"/>
    </row>
    <row r="32" spans="1:21" s="229" customFormat="1" hidden="1">
      <c r="A32" s="5"/>
      <c r="B32" s="245"/>
      <c r="C32" s="286"/>
      <c r="D32" s="286"/>
      <c r="E32" s="5"/>
      <c r="F32" s="5"/>
      <c r="G32" s="5"/>
      <c r="H32" s="5"/>
      <c r="I32" s="5"/>
      <c r="J32" s="5"/>
      <c r="K32" s="5"/>
      <c r="L32" s="5"/>
      <c r="M32" s="5"/>
      <c r="N32" s="5"/>
      <c r="O32" s="5"/>
      <c r="P32" s="5"/>
      <c r="Q32" s="5"/>
      <c r="R32" s="5"/>
      <c r="S32" s="5"/>
      <c r="T32" s="5"/>
      <c r="U32" s="5"/>
    </row>
    <row r="33" spans="1:9" s="229" customFormat="1" hidden="1">
      <c r="A33" s="5"/>
      <c r="B33" s="245"/>
      <c r="C33" s="286"/>
      <c r="D33" s="286"/>
      <c r="E33" s="5"/>
      <c r="F33" s="5"/>
      <c r="G33" s="5"/>
      <c r="H33" s="5"/>
      <c r="I33" s="5"/>
    </row>
    <row r="34" spans="1:9" s="229" customFormat="1" hidden="1">
      <c r="A34" s="5"/>
      <c r="B34" s="245"/>
      <c r="C34" s="286"/>
      <c r="D34" s="286"/>
      <c r="E34" s="5"/>
      <c r="F34" s="5"/>
      <c r="G34" s="5"/>
      <c r="H34" s="5"/>
      <c r="I34" s="5"/>
    </row>
    <row r="35" spans="1:9" s="229" customFormat="1" hidden="1">
      <c r="A35" s="5"/>
      <c r="B35" s="245"/>
      <c r="C35" s="286"/>
      <c r="D35" s="286"/>
      <c r="E35" s="5"/>
      <c r="F35" s="5"/>
      <c r="G35" s="5"/>
      <c r="H35" s="5"/>
      <c r="I35" s="5"/>
    </row>
  </sheetData>
  <hyperlinks>
    <hyperlink ref="E9" location="F_Inputs!I2188" display="FD Inputs Pre Conversion" xr:uid="{37710CB8-66B5-438F-9F94-3BC3EB8AD2C5}"/>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6B881-D4D7-431D-84CC-999EE2FCEA53}">
  <sheetPr codeName="Sheet40">
    <tabColor rgb="FFFFDB8E"/>
  </sheetPr>
  <dimension ref="A1:AE3763"/>
  <sheetViews>
    <sheetView topLeftCell="A3" zoomScale="85" zoomScaleNormal="85" workbookViewId="0">
      <selection activeCell="B34" sqref="B34"/>
    </sheetView>
  </sheetViews>
  <sheetFormatPr defaultColWidth="0" defaultRowHeight="22.5" zeroHeight="1"/>
  <cols>
    <col min="1" max="1" width="14" style="55" customWidth="1"/>
    <col min="2" max="2" width="54.5" style="55" bestFit="1" customWidth="1"/>
    <col min="3" max="3" width="57.83203125" style="253" bestFit="1" customWidth="1"/>
    <col min="4" max="4" width="22.83203125" style="249" customWidth="1"/>
    <col min="5" max="5" width="64" style="55" bestFit="1" customWidth="1"/>
    <col min="6" max="6" width="86" style="55" bestFit="1" customWidth="1"/>
    <col min="7" max="7" width="56" style="55" bestFit="1" customWidth="1"/>
    <col min="8" max="8" width="46" style="55" customWidth="1"/>
    <col min="9" max="9" width="44" style="55" bestFit="1" customWidth="1"/>
    <col min="10" max="10" width="82.33203125" style="55" bestFit="1" customWidth="1"/>
    <col min="11" max="12" width="82.33203125" style="55" customWidth="1"/>
    <col min="13" max="14" width="49.6640625" style="55" customWidth="1"/>
    <col min="15" max="15" width="56.83203125" style="55" bestFit="1" customWidth="1"/>
    <col min="16" max="16" width="44.5" style="55" customWidth="1"/>
    <col min="17" max="17" width="45" style="55" customWidth="1"/>
    <col min="18" max="18" width="43.5" style="55" customWidth="1"/>
    <col min="19" max="19" width="28" style="55" customWidth="1"/>
    <col min="20" max="20" width="38.5" style="55" customWidth="1"/>
    <col min="21" max="21" width="46.1640625" style="55" customWidth="1"/>
    <col min="22" max="22" width="28" style="55" customWidth="1"/>
    <col min="23" max="23" width="24.1640625" style="55" customWidth="1"/>
    <col min="24" max="24" width="42.1640625" style="55" customWidth="1"/>
    <col min="25" max="25" width="28.5" style="55" customWidth="1"/>
    <col min="26" max="26" width="42.1640625" style="55" customWidth="1"/>
    <col min="27" max="27" width="38.5" style="55" customWidth="1"/>
    <col min="28" max="28" width="31.6640625" style="55" customWidth="1"/>
    <col min="29" max="31" width="12" style="55" customWidth="1"/>
    <col min="32" max="16384" width="12" style="55" hidden="1"/>
  </cols>
  <sheetData>
    <row r="1" spans="1:28" ht="20.25" customHeight="1">
      <c r="A1" s="54"/>
      <c r="B1" s="54"/>
      <c r="E1" s="54"/>
      <c r="F1" s="54"/>
      <c r="G1" s="54"/>
      <c r="H1" s="54"/>
      <c r="I1" s="54"/>
      <c r="J1" s="54"/>
      <c r="K1" s="54"/>
      <c r="L1" s="54"/>
      <c r="N1" s="55" t="s">
        <v>121</v>
      </c>
    </row>
    <row r="2" spans="1:28" ht="20.25" customHeight="1">
      <c r="A2" s="54"/>
      <c r="B2" s="56" t="s">
        <v>122</v>
      </c>
      <c r="C2" s="57" t="s">
        <v>123</v>
      </c>
      <c r="D2" s="57" t="s">
        <v>124</v>
      </c>
      <c r="E2" s="57" t="s">
        <v>125</v>
      </c>
      <c r="F2" s="57" t="s">
        <v>126</v>
      </c>
      <c r="G2" s="57" t="s">
        <v>127</v>
      </c>
      <c r="H2" s="57" t="s">
        <v>128</v>
      </c>
      <c r="I2" s="57" t="s">
        <v>129</v>
      </c>
      <c r="J2" s="58" t="s">
        <v>130</v>
      </c>
      <c r="K2" s="58" t="s">
        <v>131</v>
      </c>
      <c r="L2" s="57" t="s">
        <v>132</v>
      </c>
      <c r="M2" s="57" t="s">
        <v>133</v>
      </c>
      <c r="N2" s="57" t="s">
        <v>134</v>
      </c>
      <c r="O2" s="57" t="s">
        <v>135</v>
      </c>
      <c r="P2" s="57" t="s">
        <v>136</v>
      </c>
      <c r="Q2" s="57" t="s">
        <v>137</v>
      </c>
      <c r="R2" s="57" t="s">
        <v>138</v>
      </c>
      <c r="S2" s="57" t="s">
        <v>139</v>
      </c>
      <c r="T2" s="59" t="s">
        <v>140</v>
      </c>
      <c r="U2" s="59" t="s">
        <v>141</v>
      </c>
      <c r="V2" s="59" t="s">
        <v>142</v>
      </c>
      <c r="W2" s="59" t="s">
        <v>143</v>
      </c>
      <c r="X2" s="59" t="s">
        <v>144</v>
      </c>
      <c r="Y2" s="59" t="s">
        <v>145</v>
      </c>
      <c r="Z2" s="59" t="s">
        <v>146</v>
      </c>
      <c r="AA2" s="59" t="s">
        <v>147</v>
      </c>
      <c r="AB2" s="59" t="s">
        <v>148</v>
      </c>
    </row>
    <row r="3" spans="1:28" ht="20.25" customHeight="1">
      <c r="A3" s="54"/>
      <c r="B3" s="56" t="s">
        <v>149</v>
      </c>
      <c r="C3" s="60" t="s">
        <v>150</v>
      </c>
      <c r="D3" s="60" t="s">
        <v>151</v>
      </c>
      <c r="E3" s="60" t="s">
        <v>152</v>
      </c>
      <c r="F3" s="60" t="str">
        <f t="shared" ref="F3:F10" si="0">_xlfn.XLOOKUP(C3,$B$64:$B$86,$C$64:$C$86)</f>
        <v>C_OUT4_01_PR24_OFWAT</v>
      </c>
      <c r="G3" s="60"/>
      <c r="H3" s="61" t="s">
        <v>153</v>
      </c>
      <c r="I3" s="62"/>
      <c r="J3" s="63" t="s">
        <v>154</v>
      </c>
      <c r="K3" s="64" t="s">
        <v>155</v>
      </c>
      <c r="L3" s="64" t="s">
        <v>156</v>
      </c>
      <c r="M3" s="64"/>
      <c r="N3" s="62" t="s">
        <v>154</v>
      </c>
      <c r="O3" s="62">
        <v>1440</v>
      </c>
      <c r="P3" s="62" t="s">
        <v>157</v>
      </c>
      <c r="Q3" s="65">
        <v>1</v>
      </c>
      <c r="R3" s="62" t="s">
        <v>154</v>
      </c>
      <c r="S3" s="62">
        <v>1440</v>
      </c>
      <c r="T3" s="66" t="s">
        <v>158</v>
      </c>
      <c r="U3" s="67" t="s">
        <v>159</v>
      </c>
      <c r="V3" s="67" t="s">
        <v>154</v>
      </c>
      <c r="W3" s="67" t="s">
        <v>157</v>
      </c>
      <c r="X3" s="67" t="s">
        <v>157</v>
      </c>
      <c r="Y3" s="67" t="s">
        <v>157</v>
      </c>
      <c r="Z3" s="67" t="s">
        <v>154</v>
      </c>
      <c r="AA3" s="67" t="s">
        <v>154</v>
      </c>
      <c r="AB3" s="67" t="s">
        <v>154</v>
      </c>
    </row>
    <row r="4" spans="1:28" ht="20.25" customHeight="1">
      <c r="A4" s="54"/>
      <c r="B4" s="56" t="s">
        <v>160</v>
      </c>
      <c r="C4" s="60" t="s">
        <v>161</v>
      </c>
      <c r="D4" s="60" t="s">
        <v>151</v>
      </c>
      <c r="E4" s="60" t="s">
        <v>162</v>
      </c>
      <c r="F4" s="60" t="str">
        <f t="shared" si="0"/>
        <v>C_QEBW0183_PR24_OFWAT</v>
      </c>
      <c r="G4" s="60" t="s">
        <v>163</v>
      </c>
      <c r="H4" s="61" t="s">
        <v>164</v>
      </c>
      <c r="I4" s="62"/>
      <c r="J4" s="63"/>
      <c r="K4" s="63"/>
      <c r="L4" s="64"/>
      <c r="M4" s="64"/>
      <c r="N4" s="62" t="s">
        <v>154</v>
      </c>
      <c r="O4" s="62">
        <v>100</v>
      </c>
      <c r="P4" s="62" t="s">
        <v>157</v>
      </c>
      <c r="Q4" s="65">
        <v>1</v>
      </c>
      <c r="R4" s="62" t="s">
        <v>157</v>
      </c>
      <c r="S4" s="62">
        <v>1</v>
      </c>
      <c r="T4" s="66" t="s">
        <v>158</v>
      </c>
      <c r="U4" s="67" t="s">
        <v>159</v>
      </c>
      <c r="V4" s="67" t="s">
        <v>157</v>
      </c>
      <c r="W4" s="67" t="s">
        <v>157</v>
      </c>
      <c r="X4" s="67" t="s">
        <v>154</v>
      </c>
      <c r="Y4" s="67" t="s">
        <v>157</v>
      </c>
      <c r="Z4" s="67" t="s">
        <v>157</v>
      </c>
      <c r="AA4" s="67" t="s">
        <v>154</v>
      </c>
      <c r="AB4" s="67" t="s">
        <v>154</v>
      </c>
    </row>
    <row r="5" spans="1:28" ht="20.25" customHeight="1">
      <c r="A5" s="54"/>
      <c r="B5" s="56" t="s">
        <v>165</v>
      </c>
      <c r="C5" s="60" t="s">
        <v>166</v>
      </c>
      <c r="D5" s="60" t="s">
        <v>151</v>
      </c>
      <c r="E5" s="60" t="s">
        <v>167</v>
      </c>
      <c r="F5" s="60" t="str">
        <f t="shared" si="0"/>
        <v>C_OUT4_02_PR24_OFWAT</v>
      </c>
      <c r="G5" s="60" t="s">
        <v>168</v>
      </c>
      <c r="H5" s="61" t="s">
        <v>169</v>
      </c>
      <c r="I5" s="62"/>
      <c r="J5" s="63"/>
      <c r="K5" s="63"/>
      <c r="L5" s="64"/>
      <c r="M5" s="64"/>
      <c r="N5" s="62" t="s">
        <v>157</v>
      </c>
      <c r="O5" s="62">
        <v>1</v>
      </c>
      <c r="P5" s="62" t="s">
        <v>157</v>
      </c>
      <c r="Q5" s="65">
        <v>1</v>
      </c>
      <c r="R5" s="62" t="s">
        <v>157</v>
      </c>
      <c r="S5" s="62">
        <v>1</v>
      </c>
      <c r="T5" s="66" t="s">
        <v>158</v>
      </c>
      <c r="U5" s="67" t="s">
        <v>159</v>
      </c>
      <c r="V5" s="67" t="s">
        <v>157</v>
      </c>
      <c r="W5" s="67" t="s">
        <v>157</v>
      </c>
      <c r="X5" s="67" t="s">
        <v>157</v>
      </c>
      <c r="Y5" s="67" t="s">
        <v>154</v>
      </c>
      <c r="Z5" s="67" t="s">
        <v>157</v>
      </c>
      <c r="AA5" s="67" t="s">
        <v>154</v>
      </c>
      <c r="AB5" s="67" t="s">
        <v>154</v>
      </c>
    </row>
    <row r="6" spans="1:28" ht="20.25" customHeight="1">
      <c r="A6" s="54"/>
      <c r="B6" s="56" t="s">
        <v>170</v>
      </c>
      <c r="C6" s="60" t="s">
        <v>171</v>
      </c>
      <c r="D6" s="60" t="s">
        <v>151</v>
      </c>
      <c r="E6" s="60" t="s">
        <v>172</v>
      </c>
      <c r="F6" s="60" t="str">
        <f t="shared" si="0"/>
        <v>C_OUT4_20_PR24_OFWAT</v>
      </c>
      <c r="G6" s="60"/>
      <c r="H6" s="61" t="s">
        <v>173</v>
      </c>
      <c r="I6" s="62"/>
      <c r="J6" s="63"/>
      <c r="K6" s="63"/>
      <c r="L6" s="64" t="s">
        <v>174</v>
      </c>
      <c r="M6" s="64" t="s">
        <v>175</v>
      </c>
      <c r="N6" s="62" t="s">
        <v>157</v>
      </c>
      <c r="O6" s="62">
        <v>1</v>
      </c>
      <c r="P6" s="62" t="s">
        <v>157</v>
      </c>
      <c r="Q6" s="65">
        <v>1</v>
      </c>
      <c r="R6" s="62" t="s">
        <v>157</v>
      </c>
      <c r="S6" s="62">
        <v>1</v>
      </c>
      <c r="T6" s="66" t="s">
        <v>176</v>
      </c>
      <c r="U6" s="67" t="s">
        <v>177</v>
      </c>
      <c r="V6" s="67" t="s">
        <v>154</v>
      </c>
      <c r="W6" s="67" t="s">
        <v>154</v>
      </c>
      <c r="X6" s="67" t="s">
        <v>157</v>
      </c>
      <c r="Y6" s="67" t="s">
        <v>157</v>
      </c>
      <c r="Z6" s="67" t="s">
        <v>157</v>
      </c>
      <c r="AA6" s="67" t="s">
        <v>154</v>
      </c>
      <c r="AB6" s="67" t="s">
        <v>154</v>
      </c>
    </row>
    <row r="7" spans="1:28" ht="20.25" customHeight="1">
      <c r="A7" s="54"/>
      <c r="B7" s="56" t="s">
        <v>178</v>
      </c>
      <c r="C7" s="60" t="s">
        <v>179</v>
      </c>
      <c r="D7" s="60" t="s">
        <v>151</v>
      </c>
      <c r="E7" s="60" t="s">
        <v>180</v>
      </c>
      <c r="F7" s="60" t="str">
        <f t="shared" si="0"/>
        <v>C_OUT4_18_PR24_OFWAT</v>
      </c>
      <c r="G7" s="60" t="s">
        <v>181</v>
      </c>
      <c r="H7" s="61" t="s">
        <v>182</v>
      </c>
      <c r="I7" s="62"/>
      <c r="J7" s="63"/>
      <c r="K7" s="63"/>
      <c r="L7" s="64"/>
      <c r="M7" s="64"/>
      <c r="N7" s="62" t="s">
        <v>157</v>
      </c>
      <c r="O7" s="62">
        <v>1</v>
      </c>
      <c r="P7" s="62" t="s">
        <v>157</v>
      </c>
      <c r="Q7" s="65">
        <v>1</v>
      </c>
      <c r="R7" s="62" t="s">
        <v>157</v>
      </c>
      <c r="S7" s="62">
        <v>1</v>
      </c>
      <c r="T7" s="66" t="s">
        <v>176</v>
      </c>
      <c r="U7" s="67" t="s">
        <v>159</v>
      </c>
      <c r="V7" s="67" t="s">
        <v>157</v>
      </c>
      <c r="W7" s="67" t="s">
        <v>157</v>
      </c>
      <c r="X7" s="67" t="s">
        <v>154</v>
      </c>
      <c r="Y7" s="67" t="s">
        <v>157</v>
      </c>
      <c r="Z7" s="67" t="s">
        <v>157</v>
      </c>
      <c r="AA7" s="67" t="s">
        <v>154</v>
      </c>
      <c r="AB7" s="67" t="s">
        <v>154</v>
      </c>
    </row>
    <row r="8" spans="1:28" ht="20.25" customHeight="1">
      <c r="A8" s="54"/>
      <c r="B8" s="56" t="s">
        <v>183</v>
      </c>
      <c r="C8" s="60" t="s">
        <v>184</v>
      </c>
      <c r="D8" s="60" t="s">
        <v>151</v>
      </c>
      <c r="E8" s="60" t="s">
        <v>185</v>
      </c>
      <c r="F8" s="60" t="str">
        <f t="shared" si="0"/>
        <v>C_OUT4_19_PR24_OFWAT</v>
      </c>
      <c r="G8" s="60" t="s">
        <v>186</v>
      </c>
      <c r="H8" s="61" t="s">
        <v>187</v>
      </c>
      <c r="I8" s="62"/>
      <c r="J8" s="63"/>
      <c r="K8" s="63"/>
      <c r="L8" s="64"/>
      <c r="M8" s="64"/>
      <c r="N8" s="62" t="s">
        <v>154</v>
      </c>
      <c r="O8" s="62">
        <v>100</v>
      </c>
      <c r="P8" s="62" t="s">
        <v>154</v>
      </c>
      <c r="Q8" s="65">
        <v>100</v>
      </c>
      <c r="R8" s="62" t="s">
        <v>157</v>
      </c>
      <c r="S8" s="62">
        <v>1</v>
      </c>
      <c r="T8" s="66" t="s">
        <v>176</v>
      </c>
      <c r="U8" s="67" t="s">
        <v>177</v>
      </c>
      <c r="V8" s="67" t="s">
        <v>157</v>
      </c>
      <c r="W8" s="67" t="s">
        <v>157</v>
      </c>
      <c r="X8" s="67" t="s">
        <v>154</v>
      </c>
      <c r="Y8" s="67" t="s">
        <v>157</v>
      </c>
      <c r="Z8" s="67" t="s">
        <v>157</v>
      </c>
      <c r="AA8" s="67" t="s">
        <v>154</v>
      </c>
      <c r="AB8" s="67" t="s">
        <v>154</v>
      </c>
    </row>
    <row r="9" spans="1:28" ht="20.25" customHeight="1">
      <c r="A9" s="54"/>
      <c r="B9" s="56" t="s">
        <v>188</v>
      </c>
      <c r="C9" s="60" t="s">
        <v>189</v>
      </c>
      <c r="D9" s="60" t="s">
        <v>151</v>
      </c>
      <c r="E9" s="60" t="s">
        <v>190</v>
      </c>
      <c r="F9" s="60" t="str">
        <f t="shared" si="0"/>
        <v>C_OUT4_16_PR24_OFWAT</v>
      </c>
      <c r="G9" s="60" t="s">
        <v>191</v>
      </c>
      <c r="H9" s="61" t="s">
        <v>192</v>
      </c>
      <c r="I9" s="62"/>
      <c r="J9" s="63"/>
      <c r="K9" s="63"/>
      <c r="L9" s="64" t="s">
        <v>193</v>
      </c>
      <c r="M9" s="64" t="s">
        <v>194</v>
      </c>
      <c r="N9" s="62" t="s">
        <v>157</v>
      </c>
      <c r="O9" s="62">
        <v>1</v>
      </c>
      <c r="P9" s="62" t="s">
        <v>157</v>
      </c>
      <c r="Q9" s="65">
        <v>1</v>
      </c>
      <c r="R9" s="62" t="s">
        <v>157</v>
      </c>
      <c r="S9" s="62">
        <v>1</v>
      </c>
      <c r="T9" s="66" t="s">
        <v>158</v>
      </c>
      <c r="U9" s="67" t="s">
        <v>159</v>
      </c>
      <c r="V9" s="67" t="s">
        <v>154</v>
      </c>
      <c r="W9" s="67" t="s">
        <v>154</v>
      </c>
      <c r="X9" s="67" t="s">
        <v>154</v>
      </c>
      <c r="Y9" s="67" t="s">
        <v>157</v>
      </c>
      <c r="Z9" s="67" t="s">
        <v>157</v>
      </c>
      <c r="AA9" s="67" t="s">
        <v>154</v>
      </c>
      <c r="AB9" s="67" t="s">
        <v>154</v>
      </c>
    </row>
    <row r="10" spans="1:28" ht="20.25" customHeight="1">
      <c r="A10" s="54"/>
      <c r="B10" s="56" t="s">
        <v>195</v>
      </c>
      <c r="C10" s="60" t="s">
        <v>196</v>
      </c>
      <c r="D10" s="60" t="s">
        <v>151</v>
      </c>
      <c r="E10" s="60" t="s">
        <v>197</v>
      </c>
      <c r="F10" s="60" t="str">
        <f t="shared" si="0"/>
        <v>C_OUT4_17_PR24_OFWAT</v>
      </c>
      <c r="G10" s="60"/>
      <c r="H10" s="61" t="s">
        <v>198</v>
      </c>
      <c r="I10" s="62"/>
      <c r="J10" s="63"/>
      <c r="K10" s="63"/>
      <c r="L10" s="64" t="s">
        <v>199</v>
      </c>
      <c r="M10" s="64" t="s">
        <v>200</v>
      </c>
      <c r="N10" s="62" t="s">
        <v>154</v>
      </c>
      <c r="O10" s="62">
        <v>100</v>
      </c>
      <c r="P10" s="62" t="s">
        <v>157</v>
      </c>
      <c r="Q10" s="65">
        <v>1</v>
      </c>
      <c r="R10" s="62" t="s">
        <v>157</v>
      </c>
      <c r="S10" s="62">
        <v>1</v>
      </c>
      <c r="T10" s="66" t="s">
        <v>158</v>
      </c>
      <c r="U10" s="67" t="s">
        <v>159</v>
      </c>
      <c r="V10" s="67" t="s">
        <v>154</v>
      </c>
      <c r="W10" s="67" t="s">
        <v>154</v>
      </c>
      <c r="X10" s="67" t="s">
        <v>157</v>
      </c>
      <c r="Y10" s="67" t="s">
        <v>157</v>
      </c>
      <c r="Z10" s="67" t="s">
        <v>157</v>
      </c>
      <c r="AA10" s="67" t="s">
        <v>154</v>
      </c>
      <c r="AB10" s="67" t="s">
        <v>154</v>
      </c>
    </row>
    <row r="11" spans="1:28" ht="20.25" customHeight="1">
      <c r="A11" s="54"/>
      <c r="B11" s="56" t="s">
        <v>201</v>
      </c>
      <c r="C11" s="60" t="s">
        <v>202</v>
      </c>
      <c r="D11" s="60" t="s">
        <v>151</v>
      </c>
      <c r="E11" s="60" t="s">
        <v>203</v>
      </c>
      <c r="F11" s="60" t="s">
        <v>204</v>
      </c>
      <c r="G11" s="60" t="s">
        <v>205</v>
      </c>
      <c r="H11" s="61" t="s">
        <v>206</v>
      </c>
      <c r="I11" s="62"/>
      <c r="J11" s="63"/>
      <c r="K11" s="63"/>
      <c r="L11" s="64" t="s">
        <v>207</v>
      </c>
      <c r="M11" s="64" t="s">
        <v>208</v>
      </c>
      <c r="N11" s="62" t="s">
        <v>154</v>
      </c>
      <c r="O11" s="62">
        <v>1</v>
      </c>
      <c r="P11" s="62" t="s">
        <v>157</v>
      </c>
      <c r="Q11" s="65">
        <v>1</v>
      </c>
      <c r="R11" s="62" t="s">
        <v>157</v>
      </c>
      <c r="S11" s="62">
        <v>1</v>
      </c>
      <c r="T11" s="66" t="s">
        <v>209</v>
      </c>
      <c r="U11" s="67"/>
      <c r="V11" s="67" t="s">
        <v>154</v>
      </c>
      <c r="W11" s="67" t="s">
        <v>154</v>
      </c>
      <c r="X11" s="67" t="s">
        <v>157</v>
      </c>
      <c r="Y11" s="67" t="s">
        <v>154</v>
      </c>
      <c r="Z11" s="67" t="s">
        <v>157</v>
      </c>
      <c r="AA11" s="67" t="s">
        <v>154</v>
      </c>
      <c r="AB11" s="67" t="s">
        <v>154</v>
      </c>
    </row>
    <row r="12" spans="1:28" ht="20.25" customHeight="1">
      <c r="A12" s="54"/>
      <c r="B12" s="56" t="s">
        <v>210</v>
      </c>
      <c r="C12" s="60" t="s">
        <v>211</v>
      </c>
      <c r="D12" s="60" t="s">
        <v>151</v>
      </c>
      <c r="E12" s="60" t="s">
        <v>212</v>
      </c>
      <c r="F12" s="60" t="str">
        <f>_xlfn.XLOOKUP(C12,$B$64:$B$86,$C$64:$C$86)</f>
        <v>C_OUT5_05_PR24_OFWAT</v>
      </c>
      <c r="G12" s="60"/>
      <c r="H12" s="61" t="s">
        <v>213</v>
      </c>
      <c r="I12" s="62"/>
      <c r="J12" s="63"/>
      <c r="K12" s="63"/>
      <c r="L12" s="64" t="s">
        <v>214</v>
      </c>
      <c r="M12" s="64"/>
      <c r="N12" s="62" t="s">
        <v>157</v>
      </c>
      <c r="O12" s="62">
        <v>1</v>
      </c>
      <c r="P12" s="62" t="s">
        <v>157</v>
      </c>
      <c r="Q12" s="65">
        <v>1</v>
      </c>
      <c r="R12" s="62" t="s">
        <v>157</v>
      </c>
      <c r="S12" s="62">
        <v>1</v>
      </c>
      <c r="T12" s="66" t="s">
        <v>209</v>
      </c>
      <c r="U12" s="67" t="s">
        <v>159</v>
      </c>
      <c r="V12" s="67" t="s">
        <v>154</v>
      </c>
      <c r="W12" s="67" t="s">
        <v>157</v>
      </c>
      <c r="X12" s="67" t="s">
        <v>157</v>
      </c>
      <c r="Y12" s="67" t="s">
        <v>157</v>
      </c>
      <c r="Z12" s="67" t="s">
        <v>157</v>
      </c>
      <c r="AA12" s="67" t="s">
        <v>154</v>
      </c>
      <c r="AB12" s="67" t="s">
        <v>154</v>
      </c>
    </row>
    <row r="13" spans="1:28" ht="20.25" customHeight="1">
      <c r="A13" s="54"/>
      <c r="B13" s="56" t="s">
        <v>215</v>
      </c>
      <c r="C13" s="60" t="s">
        <v>216</v>
      </c>
      <c r="D13" s="60" t="s">
        <v>151</v>
      </c>
      <c r="E13" s="60" t="s">
        <v>203</v>
      </c>
      <c r="F13" s="60" t="s">
        <v>217</v>
      </c>
      <c r="G13" s="60" t="s">
        <v>218</v>
      </c>
      <c r="H13" s="61" t="s">
        <v>219</v>
      </c>
      <c r="I13" s="62"/>
      <c r="J13" s="63"/>
      <c r="K13" s="63"/>
      <c r="L13" s="64" t="s">
        <v>220</v>
      </c>
      <c r="M13" s="64" t="s">
        <v>221</v>
      </c>
      <c r="N13" s="62" t="s">
        <v>154</v>
      </c>
      <c r="O13" s="62">
        <v>1</v>
      </c>
      <c r="P13" s="62" t="s">
        <v>157</v>
      </c>
      <c r="Q13" s="65">
        <v>1</v>
      </c>
      <c r="R13" s="62" t="s">
        <v>157</v>
      </c>
      <c r="S13" s="62">
        <v>1</v>
      </c>
      <c r="T13" s="66" t="s">
        <v>209</v>
      </c>
      <c r="U13" s="67"/>
      <c r="V13" s="67" t="s">
        <v>154</v>
      </c>
      <c r="W13" s="67" t="s">
        <v>154</v>
      </c>
      <c r="X13" s="67" t="s">
        <v>157</v>
      </c>
      <c r="Y13" s="67" t="s">
        <v>154</v>
      </c>
      <c r="Z13" s="67" t="s">
        <v>157</v>
      </c>
      <c r="AA13" s="67" t="s">
        <v>154</v>
      </c>
      <c r="AB13" s="67" t="s">
        <v>154</v>
      </c>
    </row>
    <row r="14" spans="1:28" ht="20.25" customHeight="1">
      <c r="A14" s="54"/>
      <c r="B14" s="56" t="s">
        <v>222</v>
      </c>
      <c r="C14" s="60" t="s">
        <v>223</v>
      </c>
      <c r="D14" s="60" t="s">
        <v>151</v>
      </c>
      <c r="E14" s="60" t="s">
        <v>224</v>
      </c>
      <c r="F14" s="60" t="str">
        <f t="shared" ref="F14:F19" si="1">_xlfn.XLOOKUP(C14,$B$64:$B$86,$C$64:$C$86)</f>
        <v>C_OUT5_08_PR24_OFWAT</v>
      </c>
      <c r="G14" s="60" t="s">
        <v>225</v>
      </c>
      <c r="H14" s="61" t="s">
        <v>226</v>
      </c>
      <c r="I14" s="62"/>
      <c r="J14" s="63"/>
      <c r="K14" s="63"/>
      <c r="L14" s="64" t="s">
        <v>227</v>
      </c>
      <c r="M14" s="64" t="s">
        <v>228</v>
      </c>
      <c r="N14" s="62" t="s">
        <v>154</v>
      </c>
      <c r="O14" s="62">
        <v>100</v>
      </c>
      <c r="P14" s="62" t="s">
        <v>154</v>
      </c>
      <c r="Q14" s="65">
        <v>100</v>
      </c>
      <c r="R14" s="62" t="s">
        <v>157</v>
      </c>
      <c r="S14" s="62">
        <v>1</v>
      </c>
      <c r="T14" s="66" t="s">
        <v>209</v>
      </c>
      <c r="U14" s="67" t="s">
        <v>177</v>
      </c>
      <c r="V14" s="67" t="s">
        <v>154</v>
      </c>
      <c r="W14" s="67" t="s">
        <v>154</v>
      </c>
      <c r="X14" s="67" t="s">
        <v>157</v>
      </c>
      <c r="Y14" s="67" t="s">
        <v>154</v>
      </c>
      <c r="Z14" s="67" t="s">
        <v>157</v>
      </c>
      <c r="AA14" s="67" t="s">
        <v>154</v>
      </c>
      <c r="AB14" s="67" t="s">
        <v>154</v>
      </c>
    </row>
    <row r="15" spans="1:28" ht="20.25" customHeight="1">
      <c r="A15" s="54"/>
      <c r="B15" s="56" t="s">
        <v>229</v>
      </c>
      <c r="C15" s="60" t="s">
        <v>230</v>
      </c>
      <c r="D15" s="60" t="s">
        <v>151</v>
      </c>
      <c r="E15" s="60" t="s">
        <v>231</v>
      </c>
      <c r="F15" s="60" t="str">
        <f t="shared" si="1"/>
        <v>C_OUT5_09_PR24_OFWAT</v>
      </c>
      <c r="G15" s="60"/>
      <c r="H15" s="61" t="s">
        <v>232</v>
      </c>
      <c r="I15" s="62"/>
      <c r="J15" s="63"/>
      <c r="K15" s="63"/>
      <c r="L15" s="64"/>
      <c r="M15" s="64"/>
      <c r="N15" s="62" t="s">
        <v>157</v>
      </c>
      <c r="O15" s="62">
        <v>1</v>
      </c>
      <c r="P15" s="62" t="s">
        <v>157</v>
      </c>
      <c r="Q15" s="65">
        <v>1</v>
      </c>
      <c r="R15" s="62" t="s">
        <v>157</v>
      </c>
      <c r="S15" s="62">
        <v>1</v>
      </c>
      <c r="T15" s="66" t="s">
        <v>209</v>
      </c>
      <c r="U15" s="67" t="s">
        <v>177</v>
      </c>
      <c r="V15" s="67" t="s">
        <v>233</v>
      </c>
      <c r="W15" s="67" t="s">
        <v>233</v>
      </c>
      <c r="X15" s="67" t="s">
        <v>233</v>
      </c>
      <c r="Y15" s="67" t="s">
        <v>233</v>
      </c>
      <c r="Z15" s="67" t="s">
        <v>157</v>
      </c>
      <c r="AA15" s="67" t="s">
        <v>154</v>
      </c>
      <c r="AB15" s="67" t="s">
        <v>154</v>
      </c>
    </row>
    <row r="16" spans="1:28" ht="20.25" customHeight="1">
      <c r="A16" s="54"/>
      <c r="B16" s="56" t="s">
        <v>234</v>
      </c>
      <c r="C16" s="60" t="s">
        <v>235</v>
      </c>
      <c r="D16" s="60" t="s">
        <v>151</v>
      </c>
      <c r="E16" s="60" t="s">
        <v>236</v>
      </c>
      <c r="F16" s="60" t="str">
        <f t="shared" si="1"/>
        <v>C_OUT5_10_F_PR24_OFWAT</v>
      </c>
      <c r="G16" s="60"/>
      <c r="H16" s="61" t="s">
        <v>237</v>
      </c>
      <c r="I16" s="62"/>
      <c r="J16" s="63"/>
      <c r="K16" s="63"/>
      <c r="L16" s="64" t="s">
        <v>238</v>
      </c>
      <c r="M16" s="64" t="s">
        <v>239</v>
      </c>
      <c r="N16" s="62" t="s">
        <v>157</v>
      </c>
      <c r="O16" s="62">
        <v>1</v>
      </c>
      <c r="P16" s="62" t="s">
        <v>157</v>
      </c>
      <c r="Q16" s="65">
        <v>1</v>
      </c>
      <c r="R16" s="62" t="s">
        <v>157</v>
      </c>
      <c r="S16" s="62">
        <v>1</v>
      </c>
      <c r="T16" s="66" t="s">
        <v>209</v>
      </c>
      <c r="U16" s="67" t="s">
        <v>159</v>
      </c>
      <c r="V16" s="67" t="s">
        <v>154</v>
      </c>
      <c r="W16" s="67" t="s">
        <v>154</v>
      </c>
      <c r="X16" s="67" t="s">
        <v>157</v>
      </c>
      <c r="Y16" s="67" t="s">
        <v>157</v>
      </c>
      <c r="Z16" s="67" t="s">
        <v>157</v>
      </c>
      <c r="AA16" s="67" t="s">
        <v>154</v>
      </c>
      <c r="AB16" s="67" t="s">
        <v>154</v>
      </c>
    </row>
    <row r="17" spans="1:28" ht="20.25" customHeight="1">
      <c r="A17" s="54"/>
      <c r="B17" s="56" t="s">
        <v>240</v>
      </c>
      <c r="C17" s="60" t="s">
        <v>241</v>
      </c>
      <c r="D17" s="60" t="s">
        <v>151</v>
      </c>
      <c r="E17" s="60" t="s">
        <v>242</v>
      </c>
      <c r="F17" s="60" t="str">
        <f t="shared" si="1"/>
        <v>C_OUT5_01_PR24_OFWAT</v>
      </c>
      <c r="G17" s="60"/>
      <c r="H17" s="61" t="s">
        <v>243</v>
      </c>
      <c r="I17" s="62"/>
      <c r="J17" s="63" t="s">
        <v>154</v>
      </c>
      <c r="K17" s="63" t="s">
        <v>244</v>
      </c>
      <c r="L17" s="64" t="s">
        <v>245</v>
      </c>
      <c r="M17" s="64"/>
      <c r="N17" s="62" t="s">
        <v>157</v>
      </c>
      <c r="O17" s="62">
        <v>1</v>
      </c>
      <c r="P17" s="62" t="s">
        <v>157</v>
      </c>
      <c r="Q17" s="65">
        <v>1</v>
      </c>
      <c r="R17" s="62" t="s">
        <v>157</v>
      </c>
      <c r="S17" s="62">
        <v>1</v>
      </c>
      <c r="T17" s="66" t="s">
        <v>209</v>
      </c>
      <c r="U17" s="67" t="s">
        <v>159</v>
      </c>
      <c r="V17" s="67" t="s">
        <v>154</v>
      </c>
      <c r="W17" s="67" t="s">
        <v>157</v>
      </c>
      <c r="X17" s="67" t="s">
        <v>157</v>
      </c>
      <c r="Y17" s="67" t="s">
        <v>157</v>
      </c>
      <c r="Z17" s="67" t="s">
        <v>154</v>
      </c>
      <c r="AA17" s="67" t="s">
        <v>154</v>
      </c>
      <c r="AB17" s="67" t="s">
        <v>154</v>
      </c>
    </row>
    <row r="18" spans="1:28" ht="20.25" customHeight="1">
      <c r="A18" s="54"/>
      <c r="B18" s="56" t="s">
        <v>246</v>
      </c>
      <c r="C18" s="60" t="s">
        <v>247</v>
      </c>
      <c r="D18" s="60" t="s">
        <v>151</v>
      </c>
      <c r="E18" s="60" t="s">
        <v>248</v>
      </c>
      <c r="F18" s="60" t="str">
        <f t="shared" si="1"/>
        <v>C_OUT5_02_PR24_OFWAT</v>
      </c>
      <c r="G18" s="60"/>
      <c r="H18" s="61" t="s">
        <v>249</v>
      </c>
      <c r="I18" s="62"/>
      <c r="J18" s="63" t="s">
        <v>154</v>
      </c>
      <c r="K18" s="63" t="s">
        <v>250</v>
      </c>
      <c r="L18" s="64" t="s">
        <v>251</v>
      </c>
      <c r="M18" s="64" t="s">
        <v>252</v>
      </c>
      <c r="N18" s="62" t="s">
        <v>157</v>
      </c>
      <c r="O18" s="62">
        <v>1</v>
      </c>
      <c r="P18" s="62" t="s">
        <v>157</v>
      </c>
      <c r="Q18" s="65">
        <v>1</v>
      </c>
      <c r="R18" s="62" t="s">
        <v>157</v>
      </c>
      <c r="S18" s="62">
        <v>1</v>
      </c>
      <c r="T18" s="66" t="s">
        <v>209</v>
      </c>
      <c r="U18" s="67" t="s">
        <v>159</v>
      </c>
      <c r="V18" s="67" t="s">
        <v>154</v>
      </c>
      <c r="W18" s="67" t="s">
        <v>154</v>
      </c>
      <c r="X18" s="67" t="s">
        <v>157</v>
      </c>
      <c r="Y18" s="67" t="s">
        <v>157</v>
      </c>
      <c r="Z18" s="67" t="s">
        <v>154</v>
      </c>
      <c r="AA18" s="67" t="s">
        <v>154</v>
      </c>
      <c r="AB18" s="67" t="s">
        <v>154</v>
      </c>
    </row>
    <row r="19" spans="1:28" ht="20.25" customHeight="1">
      <c r="A19" s="54"/>
      <c r="B19" s="56" t="s">
        <v>253</v>
      </c>
      <c r="C19" s="60" t="s">
        <v>254</v>
      </c>
      <c r="D19" s="60" t="s">
        <v>151</v>
      </c>
      <c r="E19" s="60" t="s">
        <v>255</v>
      </c>
      <c r="F19" s="60" t="str">
        <f t="shared" si="1"/>
        <v>C_OUT5_11_PR24_OFWAT</v>
      </c>
      <c r="G19" s="60"/>
      <c r="H19" s="61" t="s">
        <v>256</v>
      </c>
      <c r="I19" s="62"/>
      <c r="J19" s="63"/>
      <c r="K19" s="63"/>
      <c r="L19" s="64" t="s">
        <v>257</v>
      </c>
      <c r="M19" s="64" t="s">
        <v>258</v>
      </c>
      <c r="N19" s="62" t="s">
        <v>157</v>
      </c>
      <c r="O19" s="62">
        <v>1</v>
      </c>
      <c r="P19" s="62" t="s">
        <v>157</v>
      </c>
      <c r="Q19" s="65">
        <v>1</v>
      </c>
      <c r="R19" s="62" t="s">
        <v>157</v>
      </c>
      <c r="S19" s="62">
        <v>1</v>
      </c>
      <c r="T19" s="66" t="s">
        <v>209</v>
      </c>
      <c r="U19" s="67" t="s">
        <v>159</v>
      </c>
      <c r="V19" s="67" t="s">
        <v>154</v>
      </c>
      <c r="W19" s="67" t="s">
        <v>154</v>
      </c>
      <c r="X19" s="67" t="s">
        <v>157</v>
      </c>
      <c r="Y19" s="67" t="s">
        <v>157</v>
      </c>
      <c r="Z19" s="67" t="s">
        <v>157</v>
      </c>
      <c r="AA19" s="67" t="s">
        <v>154</v>
      </c>
      <c r="AB19" s="67" t="s">
        <v>154</v>
      </c>
    </row>
    <row r="20" spans="1:28" ht="20.25" customHeight="1">
      <c r="A20" s="54"/>
      <c r="B20" s="56" t="s">
        <v>259</v>
      </c>
      <c r="C20" s="60" t="s">
        <v>260</v>
      </c>
      <c r="D20" s="60" t="s">
        <v>151</v>
      </c>
      <c r="E20" s="60" t="s">
        <v>261</v>
      </c>
      <c r="F20" s="60"/>
      <c r="G20" s="60"/>
      <c r="H20" s="61"/>
      <c r="I20" s="62"/>
      <c r="J20" s="63"/>
      <c r="K20" s="63"/>
      <c r="L20" s="64"/>
      <c r="M20" s="64"/>
      <c r="N20" s="62" t="s">
        <v>157</v>
      </c>
      <c r="O20" s="62">
        <v>1</v>
      </c>
      <c r="P20" s="62" t="s">
        <v>157</v>
      </c>
      <c r="Q20" s="65">
        <v>1</v>
      </c>
      <c r="R20" s="62" t="s">
        <v>157</v>
      </c>
      <c r="S20" s="62">
        <v>1</v>
      </c>
      <c r="T20" s="66" t="s">
        <v>176</v>
      </c>
      <c r="U20" s="67" t="s">
        <v>262</v>
      </c>
      <c r="V20" s="67" t="s">
        <v>233</v>
      </c>
      <c r="W20" s="67" t="s">
        <v>233</v>
      </c>
      <c r="X20" s="67" t="s">
        <v>233</v>
      </c>
      <c r="Y20" s="67" t="s">
        <v>233</v>
      </c>
      <c r="Z20" s="67" t="s">
        <v>157</v>
      </c>
      <c r="AA20" s="67" t="s">
        <v>154</v>
      </c>
      <c r="AB20" s="67" t="s">
        <v>154</v>
      </c>
    </row>
    <row r="21" spans="1:28" ht="20.25" customHeight="1">
      <c r="A21" s="54"/>
      <c r="B21" s="56" t="s">
        <v>263</v>
      </c>
      <c r="C21" s="60" t="s">
        <v>264</v>
      </c>
      <c r="D21" s="60" t="s">
        <v>151</v>
      </c>
      <c r="E21" s="60" t="s">
        <v>261</v>
      </c>
      <c r="F21" s="60"/>
      <c r="G21" s="60"/>
      <c r="H21" s="61"/>
      <c r="I21" s="62"/>
      <c r="J21" s="63"/>
      <c r="K21" s="63"/>
      <c r="L21" s="64"/>
      <c r="M21" s="64"/>
      <c r="N21" s="62" t="s">
        <v>157</v>
      </c>
      <c r="O21" s="62">
        <v>1</v>
      </c>
      <c r="P21" s="62" t="s">
        <v>157</v>
      </c>
      <c r="Q21" s="65">
        <v>1</v>
      </c>
      <c r="R21" s="62" t="s">
        <v>157</v>
      </c>
      <c r="S21" s="62">
        <v>1</v>
      </c>
      <c r="T21" s="66" t="s">
        <v>176</v>
      </c>
      <c r="U21" s="67" t="s">
        <v>177</v>
      </c>
      <c r="V21" s="67" t="s">
        <v>233</v>
      </c>
      <c r="W21" s="67" t="s">
        <v>233</v>
      </c>
      <c r="X21" s="67" t="s">
        <v>233</v>
      </c>
      <c r="Y21" s="67" t="s">
        <v>233</v>
      </c>
      <c r="Z21" s="67" t="s">
        <v>157</v>
      </c>
      <c r="AA21" s="67" t="s">
        <v>154</v>
      </c>
      <c r="AB21" s="67" t="s">
        <v>154</v>
      </c>
    </row>
    <row r="22" spans="1:28" ht="20.25" customHeight="1">
      <c r="A22" s="54"/>
      <c r="B22" s="56" t="s">
        <v>265</v>
      </c>
      <c r="C22" s="60" t="s">
        <v>266</v>
      </c>
      <c r="D22" s="60" t="s">
        <v>151</v>
      </c>
      <c r="E22" s="60" t="s">
        <v>267</v>
      </c>
      <c r="F22" s="60" t="s">
        <v>268</v>
      </c>
      <c r="G22" s="60"/>
      <c r="H22" s="61" t="s">
        <v>269</v>
      </c>
      <c r="I22" s="62"/>
      <c r="J22" s="63" t="s">
        <v>154</v>
      </c>
      <c r="K22" s="63" t="s">
        <v>270</v>
      </c>
      <c r="L22" s="64"/>
      <c r="M22" s="64" t="s">
        <v>271</v>
      </c>
      <c r="N22" s="62" t="s">
        <v>157</v>
      </c>
      <c r="O22" s="62">
        <v>1</v>
      </c>
      <c r="P22" s="62" t="s">
        <v>157</v>
      </c>
      <c r="Q22" s="65">
        <v>1</v>
      </c>
      <c r="R22" s="62" t="s">
        <v>157</v>
      </c>
      <c r="S22" s="62">
        <v>1</v>
      </c>
      <c r="T22" s="66" t="s">
        <v>158</v>
      </c>
      <c r="U22" s="67" t="s">
        <v>159</v>
      </c>
      <c r="V22" s="67" t="s">
        <v>157</v>
      </c>
      <c r="W22" s="67" t="s">
        <v>154</v>
      </c>
      <c r="X22" s="67" t="s">
        <v>157</v>
      </c>
      <c r="Y22" s="67" t="s">
        <v>157</v>
      </c>
      <c r="Z22" s="67" t="s">
        <v>154</v>
      </c>
      <c r="AA22" s="67" t="s">
        <v>154</v>
      </c>
      <c r="AB22" s="67" t="s">
        <v>154</v>
      </c>
    </row>
    <row r="23" spans="1:28" ht="20.25" customHeight="1">
      <c r="A23" s="54"/>
      <c r="B23" s="56" t="s">
        <v>272</v>
      </c>
      <c r="C23" s="60" t="s">
        <v>273</v>
      </c>
      <c r="D23" s="60" t="s">
        <v>151</v>
      </c>
      <c r="E23" s="60" t="s">
        <v>274</v>
      </c>
      <c r="F23" s="60" t="s">
        <v>275</v>
      </c>
      <c r="G23" s="60"/>
      <c r="H23" s="61" t="s">
        <v>276</v>
      </c>
      <c r="I23" s="62"/>
      <c r="J23" s="63" t="s">
        <v>154</v>
      </c>
      <c r="K23" s="63" t="s">
        <v>277</v>
      </c>
      <c r="L23" s="64" t="s">
        <v>278</v>
      </c>
      <c r="M23" s="64" t="s">
        <v>279</v>
      </c>
      <c r="N23" s="62" t="s">
        <v>157</v>
      </c>
      <c r="O23" s="62">
        <v>1</v>
      </c>
      <c r="P23" s="62" t="s">
        <v>157</v>
      </c>
      <c r="Q23" s="65">
        <v>1</v>
      </c>
      <c r="R23" s="62" t="s">
        <v>157</v>
      </c>
      <c r="S23" s="62">
        <v>1</v>
      </c>
      <c r="T23" s="66" t="s">
        <v>158</v>
      </c>
      <c r="U23" s="67" t="s">
        <v>159</v>
      </c>
      <c r="V23" s="67" t="s">
        <v>154</v>
      </c>
      <c r="W23" s="67" t="s">
        <v>154</v>
      </c>
      <c r="X23" s="67" t="s">
        <v>157</v>
      </c>
      <c r="Y23" s="67" t="s">
        <v>157</v>
      </c>
      <c r="Z23" s="67" t="s">
        <v>154</v>
      </c>
      <c r="AA23" s="67" t="s">
        <v>154</v>
      </c>
      <c r="AB23" s="67" t="s">
        <v>154</v>
      </c>
    </row>
    <row r="24" spans="1:28" ht="20.25" customHeight="1">
      <c r="A24" s="54"/>
      <c r="B24" s="56" t="s">
        <v>280</v>
      </c>
      <c r="C24" s="60" t="s">
        <v>281</v>
      </c>
      <c r="D24" s="60" t="s">
        <v>151</v>
      </c>
      <c r="E24" s="60" t="s">
        <v>282</v>
      </c>
      <c r="F24" s="60" t="s">
        <v>283</v>
      </c>
      <c r="G24" s="60"/>
      <c r="H24" s="61" t="s">
        <v>284</v>
      </c>
      <c r="I24" s="62"/>
      <c r="J24" s="63"/>
      <c r="K24" s="63"/>
      <c r="L24" s="64" t="s">
        <v>285</v>
      </c>
      <c r="M24" s="64" t="s">
        <v>286</v>
      </c>
      <c r="N24" s="62" t="s">
        <v>157</v>
      </c>
      <c r="O24" s="62">
        <v>1</v>
      </c>
      <c r="P24" s="62" t="s">
        <v>157</v>
      </c>
      <c r="Q24" s="65">
        <v>1</v>
      </c>
      <c r="R24" s="62" t="s">
        <v>157</v>
      </c>
      <c r="S24" s="62">
        <v>1</v>
      </c>
      <c r="T24" s="66" t="s">
        <v>158</v>
      </c>
      <c r="U24" s="67" t="s">
        <v>159</v>
      </c>
      <c r="V24" s="67" t="s">
        <v>154</v>
      </c>
      <c r="W24" s="67" t="s">
        <v>154</v>
      </c>
      <c r="X24" s="67" t="s">
        <v>157</v>
      </c>
      <c r="Y24" s="67" t="s">
        <v>157</v>
      </c>
      <c r="Z24" s="67" t="s">
        <v>157</v>
      </c>
      <c r="AA24" s="67" t="s">
        <v>154</v>
      </c>
      <c r="AB24" s="67" t="s">
        <v>154</v>
      </c>
    </row>
    <row r="25" spans="1:28" ht="20.25" customHeight="1">
      <c r="A25" s="54"/>
      <c r="B25" s="56" t="s">
        <v>287</v>
      </c>
      <c r="C25" s="60" t="s">
        <v>288</v>
      </c>
      <c r="D25" s="60" t="s">
        <v>151</v>
      </c>
      <c r="E25" s="60" t="s">
        <v>289</v>
      </c>
      <c r="F25" s="60" t="str">
        <f>_xlfn.XLOOKUP(C25,$B$64:$B$86,$C$64:$C$86)</f>
        <v>BCEW_PCL_PR24</v>
      </c>
      <c r="G25" s="60"/>
      <c r="H25" s="61" t="s">
        <v>290</v>
      </c>
      <c r="I25" s="62"/>
      <c r="J25" s="63"/>
      <c r="K25" s="63"/>
      <c r="L25" s="64" t="s">
        <v>291</v>
      </c>
      <c r="M25" s="64" t="s">
        <v>292</v>
      </c>
      <c r="N25" s="62" t="s">
        <v>157</v>
      </c>
      <c r="O25" s="62">
        <v>1</v>
      </c>
      <c r="P25" s="62" t="s">
        <v>157</v>
      </c>
      <c r="Q25" s="65">
        <v>1</v>
      </c>
      <c r="R25" s="62" t="s">
        <v>157</v>
      </c>
      <c r="S25" s="62">
        <v>1</v>
      </c>
      <c r="T25" s="66" t="s">
        <v>176</v>
      </c>
      <c r="U25" s="67" t="s">
        <v>177</v>
      </c>
      <c r="V25" s="67" t="s">
        <v>154</v>
      </c>
      <c r="W25" s="67" t="s">
        <v>154</v>
      </c>
      <c r="X25" s="67" t="s">
        <v>157</v>
      </c>
      <c r="Y25" s="67" t="s">
        <v>157</v>
      </c>
      <c r="Z25" s="67" t="s">
        <v>157</v>
      </c>
      <c r="AA25" s="67" t="s">
        <v>154</v>
      </c>
      <c r="AB25" s="67" t="s">
        <v>154</v>
      </c>
    </row>
    <row r="26" spans="1:28" ht="20.25" customHeight="1">
      <c r="A26" s="54"/>
      <c r="B26" s="56" t="s">
        <v>293</v>
      </c>
      <c r="C26" s="60" t="s">
        <v>294</v>
      </c>
      <c r="D26" s="60" t="s">
        <v>295</v>
      </c>
      <c r="E26" s="60" t="s">
        <v>296</v>
      </c>
      <c r="F26" s="60" t="s">
        <v>297</v>
      </c>
      <c r="G26" s="60"/>
      <c r="H26" s="61"/>
      <c r="I26" s="61" t="s">
        <v>298</v>
      </c>
      <c r="J26" s="63"/>
      <c r="K26" s="63"/>
      <c r="L26" s="64" t="s">
        <v>299</v>
      </c>
      <c r="M26" s="65"/>
      <c r="N26" s="62" t="s">
        <v>157</v>
      </c>
      <c r="O26" s="62">
        <v>1</v>
      </c>
      <c r="P26" s="62" t="s">
        <v>157</v>
      </c>
      <c r="Q26" s="65">
        <v>1</v>
      </c>
      <c r="R26" s="62" t="s">
        <v>157</v>
      </c>
      <c r="S26" s="62">
        <v>1</v>
      </c>
      <c r="T26" s="66"/>
      <c r="U26" s="67" t="s">
        <v>159</v>
      </c>
      <c r="V26" s="67"/>
      <c r="W26" s="67"/>
      <c r="X26" s="67"/>
      <c r="Y26" s="67"/>
      <c r="Z26" s="67"/>
      <c r="AA26" s="67" t="s">
        <v>154</v>
      </c>
      <c r="AB26" s="67" t="s">
        <v>157</v>
      </c>
    </row>
    <row r="27" spans="1:28" ht="20.25" customHeight="1">
      <c r="A27" s="54"/>
      <c r="B27" s="56" t="s">
        <v>300</v>
      </c>
      <c r="C27" s="60" t="s">
        <v>301</v>
      </c>
      <c r="D27" s="60" t="s">
        <v>295</v>
      </c>
      <c r="E27" s="60" t="s">
        <v>302</v>
      </c>
      <c r="F27" s="60" t="s">
        <v>303</v>
      </c>
      <c r="G27" s="60" t="s">
        <v>304</v>
      </c>
      <c r="H27" s="61" t="s">
        <v>305</v>
      </c>
      <c r="I27" s="61" t="s">
        <v>306</v>
      </c>
      <c r="J27" s="61"/>
      <c r="K27" s="61"/>
      <c r="L27" s="64" t="s">
        <v>307</v>
      </c>
      <c r="M27" s="65" t="s">
        <v>308</v>
      </c>
      <c r="N27" s="62" t="s">
        <v>157</v>
      </c>
      <c r="O27" s="62">
        <v>1</v>
      </c>
      <c r="P27" s="62" t="s">
        <v>157</v>
      </c>
      <c r="Q27" s="65">
        <v>1</v>
      </c>
      <c r="R27" s="62" t="s">
        <v>157</v>
      </c>
      <c r="S27" s="62">
        <v>1</v>
      </c>
      <c r="T27" s="66"/>
      <c r="U27" s="67" t="s">
        <v>177</v>
      </c>
      <c r="V27" s="67"/>
      <c r="W27" s="67"/>
      <c r="X27" s="67"/>
      <c r="Y27" s="67"/>
      <c r="Z27" s="67"/>
      <c r="AA27" s="67" t="s">
        <v>154</v>
      </c>
      <c r="AB27" s="67" t="s">
        <v>157</v>
      </c>
    </row>
    <row r="28" spans="1:28" ht="20.25" customHeight="1">
      <c r="A28" s="54"/>
      <c r="B28" s="56" t="s">
        <v>209</v>
      </c>
      <c r="C28" s="60" t="s">
        <v>309</v>
      </c>
      <c r="D28" s="60" t="s">
        <v>295</v>
      </c>
      <c r="E28" s="60" t="s">
        <v>310</v>
      </c>
      <c r="F28" s="60" t="s">
        <v>311</v>
      </c>
      <c r="G28" s="60"/>
      <c r="H28" s="61" t="s">
        <v>312</v>
      </c>
      <c r="I28" s="61" t="s">
        <v>312</v>
      </c>
      <c r="J28" s="62"/>
      <c r="K28" s="62"/>
      <c r="L28" s="64" t="s">
        <v>313</v>
      </c>
      <c r="M28" s="64" t="s">
        <v>314</v>
      </c>
      <c r="N28" s="62" t="s">
        <v>157</v>
      </c>
      <c r="O28" s="62">
        <v>1</v>
      </c>
      <c r="P28" s="62" t="s">
        <v>157</v>
      </c>
      <c r="Q28" s="65">
        <v>1</v>
      </c>
      <c r="R28" s="62" t="s">
        <v>157</v>
      </c>
      <c r="S28" s="62">
        <v>1</v>
      </c>
      <c r="T28" s="66"/>
      <c r="U28" s="67" t="s">
        <v>177</v>
      </c>
      <c r="V28" s="67"/>
      <c r="W28" s="67"/>
      <c r="X28" s="67"/>
      <c r="Y28" s="67"/>
      <c r="Z28" s="67"/>
      <c r="AA28" s="67" t="s">
        <v>154</v>
      </c>
      <c r="AB28" s="67" t="s">
        <v>157</v>
      </c>
    </row>
    <row r="29" spans="1:28" ht="20.25" customHeight="1">
      <c r="A29" s="54"/>
      <c r="B29" s="56" t="s">
        <v>315</v>
      </c>
      <c r="C29" s="60" t="s">
        <v>316</v>
      </c>
      <c r="D29" s="60" t="s">
        <v>295</v>
      </c>
      <c r="E29" s="60" t="s">
        <v>302</v>
      </c>
      <c r="F29" s="60" t="s">
        <v>317</v>
      </c>
      <c r="G29" s="60" t="s">
        <v>318</v>
      </c>
      <c r="H29" s="61" t="s">
        <v>319</v>
      </c>
      <c r="I29" s="61" t="s">
        <v>320</v>
      </c>
      <c r="L29" s="64" t="s">
        <v>321</v>
      </c>
      <c r="M29" s="65" t="s">
        <v>322</v>
      </c>
      <c r="N29" s="62" t="s">
        <v>157</v>
      </c>
      <c r="O29" s="62">
        <v>1</v>
      </c>
      <c r="P29" s="62" t="s">
        <v>157</v>
      </c>
      <c r="Q29" s="65">
        <v>1</v>
      </c>
      <c r="R29" s="62" t="s">
        <v>157</v>
      </c>
      <c r="S29" s="62">
        <v>1</v>
      </c>
      <c r="T29" s="66"/>
      <c r="U29" s="67" t="s">
        <v>177</v>
      </c>
      <c r="V29" s="67"/>
      <c r="W29" s="67"/>
      <c r="X29" s="67"/>
      <c r="Y29" s="67"/>
      <c r="Z29" s="67"/>
      <c r="AA29" s="67" t="s">
        <v>154</v>
      </c>
      <c r="AB29" s="67" t="s">
        <v>157</v>
      </c>
    </row>
    <row r="30" spans="1:28" ht="20.25" customHeight="1">
      <c r="A30" s="54"/>
      <c r="B30" s="56" t="s">
        <v>323</v>
      </c>
      <c r="C30" s="60" t="s">
        <v>324</v>
      </c>
      <c r="D30" s="60" t="s">
        <v>295</v>
      </c>
      <c r="E30" s="60" t="s">
        <v>325</v>
      </c>
      <c r="F30" s="60" t="s">
        <v>326</v>
      </c>
      <c r="G30" s="60"/>
      <c r="H30" s="61" t="s">
        <v>327</v>
      </c>
      <c r="I30" s="61"/>
      <c r="J30" s="61"/>
      <c r="K30" s="61"/>
      <c r="L30" s="64"/>
      <c r="M30" s="65" t="s">
        <v>328</v>
      </c>
      <c r="N30" s="62" t="s">
        <v>157</v>
      </c>
      <c r="O30" s="62">
        <v>1</v>
      </c>
      <c r="P30" s="62" t="s">
        <v>157</v>
      </c>
      <c r="Q30" s="65">
        <v>1</v>
      </c>
      <c r="R30" s="62" t="s">
        <v>157</v>
      </c>
      <c r="S30" s="62">
        <v>1</v>
      </c>
      <c r="T30" s="66"/>
      <c r="U30" s="67" t="s">
        <v>177</v>
      </c>
      <c r="V30" s="67"/>
      <c r="W30" s="67"/>
      <c r="X30" s="67"/>
      <c r="Y30" s="67"/>
      <c r="Z30" s="67"/>
      <c r="AA30" s="67" t="s">
        <v>154</v>
      </c>
      <c r="AB30" s="67" t="s">
        <v>157</v>
      </c>
    </row>
    <row r="31" spans="1:28" ht="20.25" customHeight="1">
      <c r="A31" s="54"/>
      <c r="B31" s="56" t="s">
        <v>329</v>
      </c>
      <c r="C31" s="60" t="s">
        <v>330</v>
      </c>
      <c r="D31" s="60" t="s">
        <v>295</v>
      </c>
      <c r="E31" s="60" t="s">
        <v>302</v>
      </c>
      <c r="F31" s="60" t="s">
        <v>331</v>
      </c>
      <c r="G31" s="60" t="s">
        <v>332</v>
      </c>
      <c r="H31" s="61" t="s">
        <v>333</v>
      </c>
      <c r="I31" s="61" t="s">
        <v>334</v>
      </c>
      <c r="J31" s="61"/>
      <c r="K31" s="61"/>
      <c r="L31" s="64" t="s">
        <v>335</v>
      </c>
      <c r="M31" s="65" t="s">
        <v>336</v>
      </c>
      <c r="N31" s="62" t="s">
        <v>157</v>
      </c>
      <c r="O31" s="62">
        <v>1</v>
      </c>
      <c r="P31" s="62" t="s">
        <v>157</v>
      </c>
      <c r="Q31" s="65">
        <v>1</v>
      </c>
      <c r="R31" s="62" t="s">
        <v>157</v>
      </c>
      <c r="S31" s="62">
        <v>1</v>
      </c>
      <c r="T31" s="66"/>
      <c r="U31" s="67" t="s">
        <v>177</v>
      </c>
      <c r="V31" s="67"/>
      <c r="W31" s="67"/>
      <c r="X31" s="67"/>
      <c r="Y31" s="67"/>
      <c r="Z31" s="67"/>
      <c r="AA31" s="67" t="s">
        <v>154</v>
      </c>
      <c r="AB31" s="67" t="s">
        <v>157</v>
      </c>
    </row>
    <row r="32" spans="1:28" ht="20.25" customHeight="1">
      <c r="A32" s="54"/>
      <c r="B32" s="54"/>
      <c r="E32" s="54"/>
      <c r="F32" s="54"/>
      <c r="G32" s="54"/>
      <c r="H32" s="54"/>
      <c r="I32" s="54"/>
      <c r="J32" s="54"/>
      <c r="K32" s="54"/>
      <c r="L32" s="54"/>
    </row>
    <row r="33" spans="1:16" ht="20.25" customHeight="1">
      <c r="A33" s="54"/>
      <c r="B33" s="54"/>
      <c r="E33" s="54"/>
      <c r="F33" s="54"/>
      <c r="G33" s="54"/>
      <c r="H33" s="54"/>
      <c r="I33" s="54"/>
      <c r="J33" s="54"/>
      <c r="K33" s="54"/>
      <c r="L33" s="54"/>
    </row>
    <row r="34" spans="1:16" ht="20.25" customHeight="1">
      <c r="B34" s="68" t="s">
        <v>337</v>
      </c>
      <c r="C34" s="250"/>
      <c r="D34" s="250"/>
      <c r="E34" s="69"/>
      <c r="F34" s="69"/>
      <c r="G34" s="69"/>
      <c r="H34" s="69"/>
    </row>
    <row r="35" spans="1:16" ht="20.25" customHeight="1">
      <c r="A35" s="54"/>
      <c r="B35" s="70"/>
      <c r="C35" s="254"/>
      <c r="E35" s="54"/>
      <c r="F35" s="54"/>
      <c r="G35" s="71"/>
      <c r="H35" s="71"/>
      <c r="I35" s="72"/>
    </row>
    <row r="36" spans="1:16" ht="20.25" customHeight="1">
      <c r="A36" s="73"/>
      <c r="B36" s="68" t="s">
        <v>338</v>
      </c>
      <c r="C36" s="68" t="s">
        <v>339</v>
      </c>
      <c r="D36" s="68" t="s">
        <v>340</v>
      </c>
      <c r="E36" s="68" t="s">
        <v>341</v>
      </c>
      <c r="F36" s="68" t="s">
        <v>151</v>
      </c>
      <c r="G36" s="74"/>
      <c r="H36" s="74"/>
      <c r="I36" s="72"/>
      <c r="M36" s="75"/>
      <c r="N36" s="75"/>
      <c r="O36" s="75"/>
      <c r="P36" s="75"/>
    </row>
    <row r="37" spans="1:16" ht="20.25" hidden="1" customHeight="1">
      <c r="A37" s="76"/>
      <c r="B37" s="77"/>
      <c r="C37" s="80" t="s">
        <v>342</v>
      </c>
      <c r="D37" s="80" t="s">
        <v>343</v>
      </c>
      <c r="E37" s="78" t="s">
        <v>343</v>
      </c>
      <c r="F37" s="78"/>
      <c r="G37" s="79"/>
      <c r="H37" s="79"/>
      <c r="I37" s="72"/>
    </row>
    <row r="38" spans="1:16" ht="20.25" customHeight="1">
      <c r="A38" s="76"/>
      <c r="B38" s="77" t="s">
        <v>344</v>
      </c>
      <c r="C38" s="80" t="s">
        <v>344</v>
      </c>
      <c r="D38" s="80" t="s">
        <v>345</v>
      </c>
      <c r="E38" s="78" t="s">
        <v>346</v>
      </c>
      <c r="F38" s="78" t="s">
        <v>347</v>
      </c>
      <c r="G38" s="79"/>
      <c r="H38" s="79"/>
      <c r="I38" s="72"/>
    </row>
    <row r="39" spans="1:16" ht="20.25" customHeight="1">
      <c r="A39" s="76"/>
      <c r="B39" s="77" t="s">
        <v>348</v>
      </c>
      <c r="C39" s="80" t="s">
        <v>349</v>
      </c>
      <c r="D39" s="80" t="s">
        <v>350</v>
      </c>
      <c r="E39" s="78" t="s">
        <v>351</v>
      </c>
      <c r="F39" s="78" t="s">
        <v>347</v>
      </c>
      <c r="G39" s="79"/>
      <c r="H39" s="79"/>
      <c r="I39" s="72"/>
    </row>
    <row r="40" spans="1:16" ht="20.25" customHeight="1">
      <c r="A40" s="76"/>
      <c r="B40" s="77" t="s">
        <v>352</v>
      </c>
      <c r="C40" s="80" t="s">
        <v>353</v>
      </c>
      <c r="D40" s="80" t="s">
        <v>354</v>
      </c>
      <c r="E40" s="78" t="s">
        <v>346</v>
      </c>
      <c r="F40" s="78" t="s">
        <v>355</v>
      </c>
      <c r="G40" s="79"/>
      <c r="H40" s="79"/>
      <c r="I40" s="72"/>
    </row>
    <row r="41" spans="1:16" ht="20.25" customHeight="1">
      <c r="A41" s="76"/>
      <c r="B41" s="77" t="s">
        <v>356</v>
      </c>
      <c r="C41" s="80" t="s">
        <v>357</v>
      </c>
      <c r="D41" s="80" t="s">
        <v>358</v>
      </c>
      <c r="E41" s="78" t="s">
        <v>351</v>
      </c>
      <c r="F41" s="78" t="s">
        <v>355</v>
      </c>
      <c r="G41" s="79"/>
      <c r="H41" s="79"/>
      <c r="I41" s="72"/>
    </row>
    <row r="42" spans="1:16" ht="20.25" customHeight="1">
      <c r="A42" s="76"/>
      <c r="B42" s="77" t="s">
        <v>359</v>
      </c>
      <c r="C42" s="80" t="s">
        <v>360</v>
      </c>
      <c r="D42" s="80" t="s">
        <v>361</v>
      </c>
      <c r="E42" s="78" t="s">
        <v>351</v>
      </c>
      <c r="F42" s="78" t="s">
        <v>355</v>
      </c>
      <c r="G42" s="79"/>
      <c r="H42" s="79"/>
      <c r="I42" s="72"/>
    </row>
    <row r="43" spans="1:16" ht="20.25" customHeight="1">
      <c r="A43" s="76"/>
      <c r="B43" s="77" t="s">
        <v>362</v>
      </c>
      <c r="C43" s="80" t="s">
        <v>363</v>
      </c>
      <c r="D43" s="80" t="s">
        <v>364</v>
      </c>
      <c r="E43" s="78" t="s">
        <v>351</v>
      </c>
      <c r="F43" s="78" t="s">
        <v>355</v>
      </c>
      <c r="G43" s="79"/>
      <c r="H43" s="79"/>
      <c r="I43" s="72"/>
    </row>
    <row r="44" spans="1:16" ht="20.25" customHeight="1">
      <c r="A44" s="76"/>
      <c r="B44" s="77" t="s">
        <v>365</v>
      </c>
      <c r="C44" s="80" t="s">
        <v>366</v>
      </c>
      <c r="D44" s="80" t="s">
        <v>367</v>
      </c>
      <c r="E44" s="78" t="s">
        <v>346</v>
      </c>
      <c r="F44" s="78" t="s">
        <v>355</v>
      </c>
      <c r="G44" s="79"/>
      <c r="H44" s="79"/>
      <c r="I44" s="72"/>
    </row>
    <row r="45" spans="1:16" ht="20.25" customHeight="1">
      <c r="A45" s="76"/>
      <c r="B45" s="77" t="s">
        <v>368</v>
      </c>
      <c r="C45" s="80" t="s">
        <v>369</v>
      </c>
      <c r="D45" s="80" t="s">
        <v>370</v>
      </c>
      <c r="E45" s="78" t="s">
        <v>351</v>
      </c>
      <c r="F45" s="78" t="s">
        <v>347</v>
      </c>
      <c r="G45" s="79"/>
      <c r="H45" s="79"/>
      <c r="I45" s="72"/>
    </row>
    <row r="46" spans="1:16" ht="20.25" customHeight="1">
      <c r="A46" s="76"/>
      <c r="B46" s="77" t="s">
        <v>371</v>
      </c>
      <c r="C46" s="80" t="s">
        <v>372</v>
      </c>
      <c r="D46" s="80" t="s">
        <v>373</v>
      </c>
      <c r="E46" s="78" t="s">
        <v>346</v>
      </c>
      <c r="F46" s="78" t="s">
        <v>355</v>
      </c>
      <c r="G46" s="79"/>
      <c r="H46" s="79"/>
      <c r="I46" s="72"/>
    </row>
    <row r="47" spans="1:16" ht="20.25" customHeight="1">
      <c r="A47" s="76"/>
      <c r="B47" s="77" t="s">
        <v>374</v>
      </c>
      <c r="C47" s="80" t="s">
        <v>375</v>
      </c>
      <c r="D47" s="80" t="s">
        <v>376</v>
      </c>
      <c r="E47" s="78" t="s">
        <v>346</v>
      </c>
      <c r="F47" s="78" t="s">
        <v>355</v>
      </c>
      <c r="G47" s="81"/>
      <c r="H47" s="81"/>
    </row>
    <row r="48" spans="1:16" ht="20.25" customHeight="1">
      <c r="A48" s="76"/>
      <c r="B48" s="77" t="s">
        <v>377</v>
      </c>
      <c r="C48" s="80" t="s">
        <v>378</v>
      </c>
      <c r="D48" s="80" t="s">
        <v>379</v>
      </c>
      <c r="E48" s="78" t="s">
        <v>351</v>
      </c>
      <c r="F48" s="78" t="s">
        <v>347</v>
      </c>
      <c r="G48" s="81"/>
      <c r="H48" s="81"/>
    </row>
    <row r="49" spans="1:8" ht="20.25" customHeight="1">
      <c r="A49" s="76"/>
      <c r="B49" s="77" t="s">
        <v>380</v>
      </c>
      <c r="C49" s="80" t="s">
        <v>381</v>
      </c>
      <c r="D49" s="80" t="s">
        <v>382</v>
      </c>
      <c r="E49" s="78" t="s">
        <v>351</v>
      </c>
      <c r="F49" s="78" t="s">
        <v>355</v>
      </c>
      <c r="G49" s="81"/>
      <c r="H49" s="81"/>
    </row>
    <row r="50" spans="1:8" ht="20.25" customHeight="1">
      <c r="A50" s="76"/>
      <c r="B50" s="77" t="s">
        <v>383</v>
      </c>
      <c r="C50" s="80" t="s">
        <v>384</v>
      </c>
      <c r="D50" s="80" t="s">
        <v>385</v>
      </c>
      <c r="E50" s="78" t="s">
        <v>346</v>
      </c>
      <c r="F50" s="78" t="s">
        <v>355</v>
      </c>
      <c r="G50" s="81"/>
      <c r="H50" s="81"/>
    </row>
    <row r="51" spans="1:8" ht="20.25" customHeight="1">
      <c r="A51" s="76"/>
      <c r="B51" s="77" t="s">
        <v>386</v>
      </c>
      <c r="C51" s="80" t="s">
        <v>387</v>
      </c>
      <c r="D51" s="80" t="s">
        <v>388</v>
      </c>
      <c r="E51" s="78" t="s">
        <v>351</v>
      </c>
      <c r="F51" s="78" t="s">
        <v>347</v>
      </c>
      <c r="G51" s="81"/>
      <c r="H51" s="81"/>
    </row>
    <row r="52" spans="1:8" ht="20.25" customHeight="1">
      <c r="A52" s="76"/>
      <c r="B52" s="77" t="s">
        <v>389</v>
      </c>
      <c r="C52" s="80" t="s">
        <v>390</v>
      </c>
      <c r="D52" s="80" t="s">
        <v>391</v>
      </c>
      <c r="E52" s="78" t="s">
        <v>351</v>
      </c>
      <c r="F52" s="78" t="s">
        <v>347</v>
      </c>
      <c r="G52" s="81"/>
      <c r="H52" s="81"/>
    </row>
    <row r="53" spans="1:8" ht="20.25" customHeight="1">
      <c r="A53" s="76"/>
      <c r="B53" s="77" t="s">
        <v>392</v>
      </c>
      <c r="C53" s="80" t="s">
        <v>393</v>
      </c>
      <c r="D53" s="80" t="s">
        <v>394</v>
      </c>
      <c r="E53" s="78" t="s">
        <v>351</v>
      </c>
      <c r="F53" s="78" t="s">
        <v>355</v>
      </c>
      <c r="G53" s="81"/>
      <c r="H53" s="81"/>
    </row>
    <row r="54" spans="1:8" ht="20.25" customHeight="1">
      <c r="A54" s="76"/>
      <c r="B54" s="77" t="s">
        <v>395</v>
      </c>
      <c r="C54" s="80" t="s">
        <v>396</v>
      </c>
      <c r="D54" s="80" t="s">
        <v>397</v>
      </c>
      <c r="E54" s="78" t="s">
        <v>351</v>
      </c>
      <c r="F54" s="78" t="s">
        <v>355</v>
      </c>
      <c r="G54" s="81"/>
      <c r="H54" s="81"/>
    </row>
    <row r="55" spans="1:8" ht="20.25" customHeight="1">
      <c r="B55" s="77" t="s">
        <v>398</v>
      </c>
      <c r="C55" s="80" t="s">
        <v>399</v>
      </c>
      <c r="D55" s="80" t="s">
        <v>400</v>
      </c>
      <c r="E55" s="78" t="s">
        <v>351</v>
      </c>
      <c r="F55" s="78"/>
      <c r="G55" s="81"/>
      <c r="H55" s="81"/>
    </row>
    <row r="56" spans="1:8" ht="20.25" customHeight="1">
      <c r="A56" s="76"/>
      <c r="F56" s="54"/>
      <c r="G56" s="54"/>
      <c r="H56" s="54"/>
    </row>
    <row r="57" spans="1:8" ht="20.25" customHeight="1">
      <c r="A57" s="76"/>
      <c r="B57" s="77" t="s">
        <v>401</v>
      </c>
      <c r="C57" s="80" t="s">
        <v>401</v>
      </c>
      <c r="D57" s="80" t="s">
        <v>402</v>
      </c>
      <c r="E57" s="78" t="s">
        <v>351</v>
      </c>
      <c r="F57" s="54"/>
      <c r="G57" s="54"/>
      <c r="H57" s="54"/>
    </row>
    <row r="58" spans="1:8" ht="20.25" customHeight="1">
      <c r="B58" s="77" t="s">
        <v>362</v>
      </c>
      <c r="C58" s="80" t="s">
        <v>363</v>
      </c>
      <c r="D58" s="80" t="s">
        <v>403</v>
      </c>
      <c r="E58" s="78"/>
      <c r="F58" s="54"/>
      <c r="G58" s="54"/>
      <c r="H58" s="54"/>
    </row>
    <row r="59" spans="1:8" ht="20.25" customHeight="1">
      <c r="B59" s="77" t="s">
        <v>404</v>
      </c>
      <c r="C59" s="80" t="s">
        <v>404</v>
      </c>
      <c r="D59" s="80" t="s">
        <v>405</v>
      </c>
      <c r="E59" s="78"/>
      <c r="F59" s="54"/>
      <c r="G59" s="54"/>
      <c r="H59" s="54"/>
    </row>
    <row r="60" spans="1:8" ht="20.25" customHeight="1">
      <c r="B60" s="77" t="s">
        <v>406</v>
      </c>
      <c r="C60" s="80" t="s">
        <v>406</v>
      </c>
      <c r="D60" s="80" t="s">
        <v>407</v>
      </c>
      <c r="E60" s="78"/>
      <c r="F60" s="54"/>
      <c r="G60" s="54"/>
      <c r="H60" s="54"/>
    </row>
    <row r="61" spans="1:8" ht="20.25" customHeight="1">
      <c r="B61" s="77" t="s">
        <v>408</v>
      </c>
      <c r="C61" s="80" t="s">
        <v>408</v>
      </c>
      <c r="D61" s="80" t="s">
        <v>409</v>
      </c>
      <c r="E61" s="78"/>
      <c r="F61" s="54"/>
      <c r="G61" s="54"/>
      <c r="H61" s="54"/>
    </row>
    <row r="62" spans="1:8" ht="20.25" customHeight="1"/>
    <row r="63" spans="1:8" ht="20.25" customHeight="1">
      <c r="B63" s="68" t="s">
        <v>410</v>
      </c>
      <c r="C63" s="68" t="s">
        <v>411</v>
      </c>
    </row>
    <row r="64" spans="1:8" ht="20.25" customHeight="1">
      <c r="B64" s="77" t="s">
        <v>150</v>
      </c>
      <c r="C64" s="80" t="s">
        <v>412</v>
      </c>
    </row>
    <row r="65" spans="2:3" ht="20.25" customHeight="1">
      <c r="B65" s="77" t="s">
        <v>161</v>
      </c>
      <c r="C65" s="80" t="s">
        <v>413</v>
      </c>
    </row>
    <row r="66" spans="2:3" ht="20.25" customHeight="1">
      <c r="B66" s="77" t="s">
        <v>166</v>
      </c>
      <c r="C66" s="80" t="s">
        <v>414</v>
      </c>
    </row>
    <row r="67" spans="2:3" ht="20.25" customHeight="1">
      <c r="B67" s="77" t="s">
        <v>241</v>
      </c>
      <c r="C67" s="80" t="s">
        <v>415</v>
      </c>
    </row>
    <row r="68" spans="2:3" ht="20.25" customHeight="1">
      <c r="B68" s="77" t="s">
        <v>247</v>
      </c>
      <c r="C68" s="80" t="s">
        <v>416</v>
      </c>
    </row>
    <row r="69" spans="2:3" ht="20.25" customHeight="1">
      <c r="B69" s="77" t="s">
        <v>171</v>
      </c>
      <c r="C69" s="80" t="s">
        <v>417</v>
      </c>
    </row>
    <row r="70" spans="2:3" ht="20.25" customHeight="1">
      <c r="B70" s="77" t="s">
        <v>216</v>
      </c>
      <c r="C70" s="80" t="s">
        <v>418</v>
      </c>
    </row>
    <row r="71" spans="2:3" ht="20.25" customHeight="1">
      <c r="B71" s="77" t="s">
        <v>202</v>
      </c>
      <c r="C71" s="80" t="s">
        <v>419</v>
      </c>
    </row>
    <row r="72" spans="2:3" ht="20.25" customHeight="1">
      <c r="B72" s="77" t="s">
        <v>266</v>
      </c>
      <c r="C72" s="80" t="s">
        <v>420</v>
      </c>
    </row>
    <row r="73" spans="2:3" ht="20.25" customHeight="1">
      <c r="B73" s="77" t="s">
        <v>273</v>
      </c>
      <c r="C73" s="80" t="s">
        <v>421</v>
      </c>
    </row>
    <row r="74" spans="2:3" ht="20.25" customHeight="1">
      <c r="B74" s="77" t="s">
        <v>281</v>
      </c>
      <c r="C74" s="80" t="s">
        <v>422</v>
      </c>
    </row>
    <row r="75" spans="2:3" ht="20.25" customHeight="1">
      <c r="B75" s="77" t="s">
        <v>211</v>
      </c>
      <c r="C75" s="80" t="s">
        <v>423</v>
      </c>
    </row>
    <row r="76" spans="2:3" ht="20.25" customHeight="1">
      <c r="B76" s="77" t="s">
        <v>179</v>
      </c>
      <c r="C76" s="80" t="s">
        <v>424</v>
      </c>
    </row>
    <row r="77" spans="2:3" ht="20.25" customHeight="1">
      <c r="B77" s="77" t="s">
        <v>184</v>
      </c>
      <c r="C77" s="80" t="s">
        <v>425</v>
      </c>
    </row>
    <row r="78" spans="2:3" ht="20.25" customHeight="1">
      <c r="B78" s="77" t="s">
        <v>223</v>
      </c>
      <c r="C78" s="80" t="s">
        <v>426</v>
      </c>
    </row>
    <row r="79" spans="2:3" ht="20.25" customHeight="1">
      <c r="B79" s="77" t="s">
        <v>230</v>
      </c>
      <c r="C79" s="80" t="s">
        <v>427</v>
      </c>
    </row>
    <row r="80" spans="2:3" ht="20.25" customHeight="1">
      <c r="B80" s="77" t="s">
        <v>235</v>
      </c>
      <c r="C80" s="80" t="s">
        <v>428</v>
      </c>
    </row>
    <row r="81" spans="2:3" ht="20.25" customHeight="1">
      <c r="B81" s="77" t="s">
        <v>189</v>
      </c>
      <c r="C81" s="80" t="s">
        <v>429</v>
      </c>
    </row>
    <row r="82" spans="2:3" ht="20.25" customHeight="1">
      <c r="B82" s="77" t="s">
        <v>196</v>
      </c>
      <c r="C82" s="80" t="s">
        <v>430</v>
      </c>
    </row>
    <row r="83" spans="2:3" ht="20.25" customHeight="1">
      <c r="B83" s="77" t="s">
        <v>254</v>
      </c>
      <c r="C83" s="80" t="s">
        <v>431</v>
      </c>
    </row>
    <row r="84" spans="2:3" ht="20.25" customHeight="1">
      <c r="B84" s="77" t="s">
        <v>260</v>
      </c>
      <c r="C84" s="80"/>
    </row>
    <row r="85" spans="2:3" ht="20.25" customHeight="1">
      <c r="B85" s="77" t="s">
        <v>264</v>
      </c>
      <c r="C85" s="80"/>
    </row>
    <row r="86" spans="2:3" ht="20.25" customHeight="1">
      <c r="B86" s="77" t="s">
        <v>288</v>
      </c>
      <c r="C86" s="80" t="s">
        <v>432</v>
      </c>
    </row>
    <row r="87" spans="2:3" ht="20.25" customHeight="1"/>
    <row r="88" spans="2:3" ht="20.25" customHeight="1"/>
    <row r="89" spans="2:3" ht="20.25" customHeight="1"/>
    <row r="90" spans="2:3" ht="20.25" customHeight="1"/>
    <row r="91" spans="2:3" ht="20.25" customHeight="1"/>
    <row r="92" spans="2:3" ht="20.25" customHeight="1"/>
    <row r="93" spans="2:3" ht="20.25" customHeight="1"/>
    <row r="94" spans="2:3" ht="20.25" customHeight="1"/>
    <row r="95" spans="2:3" ht="20.25" customHeight="1"/>
    <row r="96" spans="2:3" ht="20.25" hidden="1" customHeight="1"/>
    <row r="97" spans="1:9" ht="20.25" hidden="1" customHeight="1"/>
    <row r="98" spans="1:9" ht="20.25" hidden="1" customHeight="1"/>
    <row r="99" spans="1:9" ht="20.25" hidden="1" customHeight="1"/>
    <row r="100" spans="1:9" ht="20.25" hidden="1" customHeight="1"/>
    <row r="101" spans="1:9" ht="20.25" hidden="1" customHeight="1"/>
    <row r="102" spans="1:9" ht="20.25" hidden="1" customHeight="1"/>
    <row r="103" spans="1:9" ht="20.25" hidden="1" customHeight="1"/>
    <row r="104" spans="1:9" ht="20.25" hidden="1" customHeight="1"/>
    <row r="105" spans="1:9" s="72" customFormat="1" ht="20.25" hidden="1" customHeight="1">
      <c r="A105" s="82"/>
      <c r="B105" s="82"/>
      <c r="C105" s="82"/>
      <c r="D105" s="82"/>
      <c r="E105" s="82"/>
      <c r="F105" s="82"/>
      <c r="G105" s="82"/>
      <c r="H105" s="82"/>
      <c r="I105" s="82"/>
    </row>
    <row r="106" spans="1:9" s="72" customFormat="1" ht="20.25" hidden="1" customHeight="1">
      <c r="A106" s="82"/>
      <c r="B106" s="83"/>
      <c r="C106" s="255"/>
      <c r="D106" s="251"/>
      <c r="E106" s="84"/>
      <c r="F106" s="83"/>
      <c r="G106" s="83"/>
      <c r="H106" s="83"/>
      <c r="I106" s="83"/>
    </row>
    <row r="107" spans="1:9" s="72" customFormat="1" ht="20.25" hidden="1" customHeight="1">
      <c r="A107" s="82"/>
      <c r="B107" s="83"/>
      <c r="C107" s="255"/>
      <c r="D107" s="251"/>
      <c r="E107" s="84"/>
      <c r="F107" s="83"/>
      <c r="G107" s="83"/>
      <c r="H107" s="83"/>
      <c r="I107" s="83"/>
    </row>
    <row r="108" spans="1:9" s="72" customFormat="1" ht="20.25" hidden="1" customHeight="1">
      <c r="A108" s="82"/>
      <c r="B108" s="83"/>
      <c r="C108" s="255"/>
      <c r="D108" s="251"/>
      <c r="E108" s="84"/>
      <c r="F108" s="83"/>
      <c r="G108" s="83"/>
      <c r="H108" s="83"/>
      <c r="I108" s="83"/>
    </row>
    <row r="109" spans="1:9" s="72" customFormat="1" ht="20.25" hidden="1" customHeight="1">
      <c r="A109" s="82"/>
      <c r="B109" s="83"/>
      <c r="C109" s="255"/>
      <c r="D109" s="251"/>
      <c r="E109" s="84"/>
      <c r="F109" s="83"/>
      <c r="G109" s="83"/>
      <c r="H109" s="83"/>
      <c r="I109" s="83"/>
    </row>
    <row r="110" spans="1:9" s="72" customFormat="1" ht="20.25" hidden="1" customHeight="1">
      <c r="A110" s="82"/>
      <c r="B110" s="83"/>
      <c r="C110" s="255"/>
      <c r="D110" s="251"/>
      <c r="E110" s="84"/>
      <c r="F110" s="83"/>
      <c r="G110" s="83"/>
      <c r="H110" s="83"/>
      <c r="I110" s="83"/>
    </row>
    <row r="111" spans="1:9" s="72" customFormat="1" ht="20.25" hidden="1" customHeight="1">
      <c r="A111" s="82"/>
      <c r="B111" s="83"/>
      <c r="C111" s="255"/>
      <c r="D111" s="251"/>
      <c r="E111" s="84"/>
      <c r="F111" s="83"/>
      <c r="G111" s="83"/>
      <c r="H111" s="83"/>
      <c r="I111" s="83"/>
    </row>
    <row r="112" spans="1:9" s="72" customFormat="1" ht="20.25" hidden="1" customHeight="1">
      <c r="A112" s="82"/>
      <c r="B112" s="83"/>
      <c r="C112" s="255"/>
      <c r="D112" s="251"/>
      <c r="E112" s="84"/>
      <c r="F112" s="83"/>
      <c r="G112" s="83"/>
      <c r="H112" s="83"/>
      <c r="I112" s="83"/>
    </row>
    <row r="113" spans="1:9" s="72" customFormat="1" ht="20.25" hidden="1" customHeight="1">
      <c r="A113" s="82"/>
      <c r="B113" s="83"/>
      <c r="C113" s="255"/>
      <c r="D113" s="251"/>
      <c r="E113" s="84"/>
      <c r="F113" s="83"/>
      <c r="G113" s="83"/>
      <c r="H113" s="83"/>
      <c r="I113" s="83"/>
    </row>
    <row r="114" spans="1:9" s="72" customFormat="1" ht="20.25" hidden="1" customHeight="1">
      <c r="A114" s="82"/>
      <c r="B114" s="83"/>
      <c r="C114" s="255"/>
      <c r="D114" s="251"/>
      <c r="E114" s="84"/>
      <c r="F114" s="83"/>
      <c r="G114" s="83"/>
      <c r="H114" s="83"/>
      <c r="I114" s="83"/>
    </row>
    <row r="115" spans="1:9" s="72" customFormat="1" ht="20.25" hidden="1" customHeight="1">
      <c r="A115" s="82"/>
      <c r="B115" s="83"/>
      <c r="C115" s="255"/>
      <c r="D115" s="251"/>
      <c r="E115" s="84"/>
      <c r="F115" s="83"/>
      <c r="G115" s="83"/>
      <c r="H115" s="83"/>
      <c r="I115" s="83"/>
    </row>
    <row r="116" spans="1:9" s="72" customFormat="1" ht="20.25" hidden="1" customHeight="1">
      <c r="A116" s="82"/>
      <c r="B116" s="83"/>
      <c r="C116" s="255"/>
      <c r="D116" s="251"/>
      <c r="E116" s="84"/>
      <c r="F116" s="83"/>
      <c r="G116" s="83"/>
      <c r="H116" s="83"/>
      <c r="I116" s="83"/>
    </row>
    <row r="117" spans="1:9" s="72" customFormat="1" ht="20.25" hidden="1" customHeight="1">
      <c r="A117" s="82"/>
      <c r="B117" s="83"/>
      <c r="C117" s="255"/>
      <c r="D117" s="251"/>
      <c r="E117" s="84"/>
      <c r="F117" s="83"/>
      <c r="G117" s="83"/>
      <c r="H117" s="83"/>
      <c r="I117" s="83"/>
    </row>
    <row r="118" spans="1:9" s="72" customFormat="1" ht="20.25" hidden="1" customHeight="1">
      <c r="A118" s="82"/>
      <c r="B118" s="83"/>
      <c r="C118" s="255"/>
      <c r="D118" s="251"/>
      <c r="E118" s="84"/>
      <c r="F118" s="83"/>
      <c r="G118" s="83"/>
      <c r="H118" s="83"/>
      <c r="I118" s="83"/>
    </row>
    <row r="119" spans="1:9" s="72" customFormat="1" ht="20.25" hidden="1" customHeight="1">
      <c r="A119" s="82"/>
      <c r="B119" s="83"/>
      <c r="C119" s="255"/>
      <c r="D119" s="251"/>
      <c r="E119" s="84"/>
      <c r="F119" s="83"/>
      <c r="G119" s="83"/>
      <c r="H119" s="83"/>
      <c r="I119" s="83"/>
    </row>
    <row r="120" spans="1:9" s="72" customFormat="1" ht="20.25" hidden="1" customHeight="1">
      <c r="A120" s="82"/>
      <c r="B120" s="83"/>
      <c r="C120" s="255"/>
      <c r="D120" s="251"/>
      <c r="E120" s="84"/>
      <c r="F120" s="83"/>
      <c r="G120" s="83"/>
      <c r="H120" s="83"/>
      <c r="I120" s="83"/>
    </row>
    <row r="121" spans="1:9" s="72" customFormat="1" ht="20.25" hidden="1" customHeight="1">
      <c r="A121" s="82"/>
      <c r="B121" s="83"/>
      <c r="C121" s="255"/>
      <c r="D121" s="251"/>
      <c r="E121" s="84"/>
      <c r="F121" s="83"/>
      <c r="G121" s="83"/>
      <c r="H121" s="83"/>
      <c r="I121" s="83"/>
    </row>
    <row r="122" spans="1:9" s="72" customFormat="1" ht="20.25" hidden="1" customHeight="1">
      <c r="A122" s="82"/>
      <c r="B122" s="83"/>
      <c r="C122" s="255"/>
      <c r="D122" s="251"/>
      <c r="E122" s="84"/>
      <c r="F122" s="83"/>
      <c r="G122" s="83"/>
      <c r="H122" s="83"/>
      <c r="I122" s="83"/>
    </row>
    <row r="123" spans="1:9" s="72" customFormat="1" ht="20.25" hidden="1" customHeight="1">
      <c r="A123" s="82"/>
      <c r="B123" s="83"/>
      <c r="C123" s="255"/>
      <c r="D123" s="251"/>
      <c r="E123" s="84"/>
      <c r="F123" s="83"/>
      <c r="G123" s="83"/>
      <c r="H123" s="83"/>
      <c r="I123" s="83"/>
    </row>
    <row r="124" spans="1:9" s="72" customFormat="1" ht="20.25" hidden="1" customHeight="1">
      <c r="A124" s="82"/>
      <c r="B124" s="83"/>
      <c r="C124" s="255"/>
      <c r="D124" s="251"/>
      <c r="E124" s="84"/>
      <c r="F124" s="83"/>
      <c r="G124" s="83"/>
      <c r="H124" s="83"/>
      <c r="I124" s="83"/>
    </row>
    <row r="125" spans="1:9" s="72" customFormat="1" ht="20.25" hidden="1" customHeight="1">
      <c r="A125" s="82"/>
      <c r="B125" s="83"/>
      <c r="C125" s="255"/>
      <c r="D125" s="251"/>
      <c r="E125" s="84"/>
      <c r="F125" s="83"/>
      <c r="G125" s="83"/>
      <c r="H125" s="83"/>
      <c r="I125" s="83"/>
    </row>
    <row r="126" spans="1:9" s="72" customFormat="1" ht="20.25" hidden="1" customHeight="1">
      <c r="A126" s="82"/>
      <c r="B126" s="83"/>
      <c r="C126" s="255"/>
      <c r="D126" s="251"/>
      <c r="E126" s="84"/>
      <c r="F126" s="83"/>
      <c r="G126" s="83"/>
      <c r="H126" s="83"/>
      <c r="I126" s="83"/>
    </row>
    <row r="127" spans="1:9" s="72" customFormat="1" ht="20.25" hidden="1" customHeight="1">
      <c r="A127" s="82"/>
      <c r="B127" s="83"/>
      <c r="C127" s="255"/>
      <c r="D127" s="251"/>
      <c r="E127" s="84"/>
      <c r="F127" s="83"/>
      <c r="G127" s="83"/>
      <c r="H127" s="83"/>
      <c r="I127" s="83"/>
    </row>
    <row r="128" spans="1:9" s="72" customFormat="1" ht="20.25" hidden="1" customHeight="1">
      <c r="A128" s="82"/>
      <c r="B128" s="83"/>
      <c r="C128" s="255"/>
      <c r="D128" s="251"/>
      <c r="E128" s="84"/>
      <c r="F128" s="83"/>
      <c r="G128" s="83"/>
      <c r="H128" s="83"/>
      <c r="I128" s="83"/>
    </row>
    <row r="129" spans="1:9" s="72" customFormat="1" ht="20.25" hidden="1" customHeight="1">
      <c r="A129" s="82"/>
      <c r="B129" s="83"/>
      <c r="C129" s="83"/>
      <c r="D129" s="83"/>
      <c r="E129" s="83"/>
      <c r="F129" s="83"/>
      <c r="G129" s="83"/>
      <c r="H129" s="83"/>
      <c r="I129" s="83"/>
    </row>
    <row r="130" spans="1:9" s="72" customFormat="1" ht="20.25" hidden="1" customHeight="1">
      <c r="A130" s="82"/>
      <c r="B130" s="83"/>
      <c r="C130" s="83"/>
      <c r="D130" s="83"/>
      <c r="E130" s="83"/>
      <c r="F130" s="83"/>
      <c r="G130" s="83"/>
      <c r="H130" s="83"/>
      <c r="I130" s="83"/>
    </row>
    <row r="131" spans="1:9" s="72" customFormat="1" ht="20.25" hidden="1" customHeight="1">
      <c r="A131" s="82"/>
      <c r="B131" s="83"/>
      <c r="C131" s="83"/>
      <c r="D131" s="83"/>
      <c r="E131" s="83"/>
      <c r="F131" s="83"/>
      <c r="G131" s="83"/>
      <c r="H131" s="83"/>
      <c r="I131" s="83"/>
    </row>
    <row r="132" spans="1:9" s="72" customFormat="1" ht="20.25" hidden="1" customHeight="1">
      <c r="A132" s="82"/>
      <c r="B132" s="83"/>
      <c r="C132" s="83"/>
      <c r="D132" s="83"/>
      <c r="E132" s="83"/>
      <c r="F132" s="83"/>
      <c r="G132" s="83"/>
      <c r="H132" s="83"/>
      <c r="I132" s="83"/>
    </row>
    <row r="133" spans="1:9" s="72" customFormat="1" ht="20.25" hidden="1" customHeight="1">
      <c r="A133" s="82"/>
      <c r="B133" s="83"/>
      <c r="C133" s="83"/>
      <c r="D133" s="83"/>
      <c r="E133" s="83"/>
      <c r="F133" s="83"/>
      <c r="G133" s="83"/>
      <c r="H133" s="83"/>
      <c r="I133" s="83"/>
    </row>
    <row r="134" spans="1:9" s="72" customFormat="1" ht="20.25" hidden="1" customHeight="1">
      <c r="A134" s="82"/>
      <c r="B134" s="83"/>
      <c r="C134" s="83"/>
      <c r="D134" s="83"/>
      <c r="E134" s="83"/>
      <c r="F134" s="83"/>
      <c r="G134" s="83"/>
      <c r="H134" s="83"/>
      <c r="I134" s="83"/>
    </row>
    <row r="135" spans="1:9" s="72" customFormat="1" ht="20.25" hidden="1" customHeight="1">
      <c r="C135" s="256"/>
      <c r="D135" s="252"/>
    </row>
    <row r="136" spans="1:9" ht="20.25" hidden="1" customHeight="1"/>
    <row r="137" spans="1:9" ht="20.25" hidden="1" customHeight="1"/>
    <row r="138" spans="1:9" ht="20.25" hidden="1" customHeight="1"/>
    <row r="139" spans="1:9" ht="20.25" hidden="1" customHeight="1"/>
    <row r="140" spans="1:9" ht="20.25" hidden="1" customHeight="1"/>
    <row r="141" spans="1:9" ht="20.25" hidden="1" customHeight="1"/>
    <row r="142" spans="1:9" ht="20.25" hidden="1" customHeight="1"/>
    <row r="143" spans="1:9" ht="20.25" hidden="1" customHeight="1"/>
    <row r="144" spans="1:9" ht="20.25" hidden="1" customHeight="1"/>
    <row r="145" ht="20.25" hidden="1" customHeight="1"/>
    <row r="146" ht="20.25" hidden="1" customHeight="1"/>
    <row r="147" ht="20.25" hidden="1" customHeight="1"/>
    <row r="148" ht="20.25" hidden="1" customHeight="1"/>
    <row r="149" ht="20.25" hidden="1" customHeight="1"/>
    <row r="150" ht="20.25" hidden="1" customHeight="1"/>
    <row r="151" ht="20.25" hidden="1" customHeight="1"/>
    <row r="152" ht="20.25" hidden="1" customHeight="1"/>
    <row r="153" ht="20.25" hidden="1" customHeight="1"/>
    <row r="154" ht="20.25" hidden="1" customHeight="1"/>
    <row r="155" ht="20.25" hidden="1" customHeight="1"/>
    <row r="156" ht="20.25" hidden="1" customHeight="1"/>
    <row r="157" ht="20.25" hidden="1" customHeight="1"/>
    <row r="158" ht="20.25" hidden="1" customHeight="1"/>
    <row r="159" ht="20.25" hidden="1" customHeight="1"/>
    <row r="160" ht="20.25" hidden="1" customHeight="1"/>
    <row r="161" ht="20.25" hidden="1" customHeight="1"/>
    <row r="162" ht="20.25" hidden="1" customHeight="1"/>
    <row r="163" ht="20.25" hidden="1" customHeight="1"/>
    <row r="164" ht="20.25" hidden="1" customHeight="1"/>
    <row r="165" ht="20.25" hidden="1" customHeight="1"/>
    <row r="166" ht="20.25" hidden="1" customHeight="1"/>
    <row r="167" ht="20.25" hidden="1" customHeight="1"/>
    <row r="168" ht="20.25" hidden="1" customHeight="1"/>
    <row r="169" ht="20.25" hidden="1" customHeight="1"/>
    <row r="170" ht="20.25" hidden="1" customHeight="1"/>
    <row r="171" ht="20.25" hidden="1" customHeight="1"/>
    <row r="172" ht="20.25" hidden="1" customHeight="1"/>
    <row r="173" ht="20.25" hidden="1" customHeight="1"/>
    <row r="174" ht="20.25" hidden="1" customHeight="1"/>
    <row r="175" ht="20.25" hidden="1" customHeight="1"/>
    <row r="176" ht="20.25" hidden="1" customHeight="1"/>
    <row r="177" ht="20.25" hidden="1" customHeight="1"/>
    <row r="178" ht="20.25" hidden="1" customHeight="1"/>
    <row r="179" ht="20.25" hidden="1" customHeight="1"/>
    <row r="180" ht="20.25" hidden="1" customHeight="1"/>
    <row r="181" ht="20.25" hidden="1" customHeight="1"/>
    <row r="182" ht="20.25" hidden="1" customHeight="1"/>
    <row r="183" ht="20.25" hidden="1" customHeight="1"/>
    <row r="184" ht="20.25" hidden="1" customHeight="1"/>
    <row r="185" ht="20.25" hidden="1" customHeight="1"/>
    <row r="186" ht="20.25" hidden="1" customHeight="1"/>
    <row r="187" ht="20.25" hidden="1" customHeight="1"/>
    <row r="188" ht="20.25" hidden="1" customHeight="1"/>
    <row r="189" ht="20.25" hidden="1" customHeight="1"/>
    <row r="190" ht="20.25" hidden="1" customHeight="1"/>
    <row r="191" ht="20.25" hidden="1" customHeight="1"/>
    <row r="192" ht="20.25" hidden="1" customHeight="1"/>
    <row r="193" ht="20.25" hidden="1" customHeight="1"/>
    <row r="194" ht="20.25" hidden="1" customHeight="1"/>
    <row r="195" ht="20.25" hidden="1" customHeight="1"/>
    <row r="196" ht="20.25" hidden="1" customHeight="1"/>
    <row r="197" ht="20.25" hidden="1" customHeight="1"/>
    <row r="198" ht="20.25" hidden="1" customHeight="1"/>
    <row r="199" ht="20.25" hidden="1" customHeight="1"/>
    <row r="200" ht="20.25" hidden="1" customHeight="1"/>
    <row r="201" ht="20.25" hidden="1" customHeight="1"/>
    <row r="202" ht="20.25" hidden="1" customHeight="1"/>
    <row r="203" ht="20.25" hidden="1" customHeight="1"/>
    <row r="204" ht="20.25" hidden="1" customHeight="1"/>
    <row r="205" ht="20.25" hidden="1" customHeight="1"/>
    <row r="206" ht="20.25" hidden="1" customHeight="1"/>
    <row r="207" ht="20.25" hidden="1" customHeight="1"/>
    <row r="208" ht="20.25" hidden="1" customHeight="1"/>
    <row r="209" ht="20.25" hidden="1" customHeight="1"/>
    <row r="210" ht="20.25" hidden="1" customHeight="1"/>
    <row r="211" ht="20.25" hidden="1" customHeight="1"/>
    <row r="212" ht="20.25" hidden="1" customHeight="1"/>
    <row r="213" ht="20.25" hidden="1" customHeight="1"/>
    <row r="214" ht="20.25" hidden="1" customHeight="1"/>
    <row r="215" ht="20.25" hidden="1" customHeight="1"/>
    <row r="216" ht="20.25" hidden="1" customHeight="1"/>
    <row r="217" ht="20.25" hidden="1" customHeight="1"/>
    <row r="218" ht="20.25" hidden="1" customHeight="1"/>
    <row r="219" ht="20.25" hidden="1" customHeight="1"/>
    <row r="220" ht="20.25" hidden="1" customHeight="1"/>
    <row r="221" ht="20.25" hidden="1" customHeight="1"/>
    <row r="222" ht="20.25" hidden="1" customHeight="1"/>
    <row r="223" ht="20.25" hidden="1" customHeight="1"/>
    <row r="224" ht="20.25" hidden="1" customHeight="1"/>
    <row r="225" ht="20.25" hidden="1" customHeight="1"/>
    <row r="226" ht="20.25" hidden="1" customHeight="1"/>
    <row r="227" ht="20.25" hidden="1" customHeight="1"/>
    <row r="228" ht="20.25" hidden="1" customHeight="1"/>
    <row r="229" ht="20.25" hidden="1" customHeight="1"/>
    <row r="230" ht="20.25" hidden="1" customHeight="1"/>
    <row r="231" ht="20.25" hidden="1" customHeight="1"/>
    <row r="232" ht="20.25" hidden="1" customHeight="1"/>
    <row r="233" ht="20.25" hidden="1" customHeight="1"/>
    <row r="234" ht="20.25" hidden="1" customHeight="1"/>
    <row r="235" ht="20.25" hidden="1" customHeight="1"/>
    <row r="236" ht="20.25" hidden="1" customHeight="1"/>
    <row r="237" ht="20.25" hidden="1" customHeight="1"/>
    <row r="238" ht="20.25" hidden="1" customHeight="1"/>
    <row r="239" ht="20.25" hidden="1" customHeight="1"/>
    <row r="240" ht="20.25" hidden="1" customHeight="1"/>
    <row r="241" ht="20.25" hidden="1" customHeight="1"/>
    <row r="242" ht="20.25" hidden="1" customHeight="1"/>
    <row r="243" ht="20.25" hidden="1" customHeight="1"/>
    <row r="244" ht="20.25" hidden="1" customHeight="1"/>
    <row r="245" ht="20.25" hidden="1" customHeight="1"/>
    <row r="246" ht="20.25" hidden="1" customHeight="1"/>
    <row r="247" ht="20.25" hidden="1" customHeight="1"/>
    <row r="248" ht="20.25" hidden="1" customHeight="1"/>
    <row r="249" ht="20.25" hidden="1" customHeight="1"/>
    <row r="250" ht="20.25" hidden="1" customHeight="1"/>
    <row r="251" ht="20.25" hidden="1" customHeight="1"/>
    <row r="252" ht="20.25" hidden="1" customHeight="1"/>
    <row r="253" ht="20.25" hidden="1" customHeight="1"/>
    <row r="254" ht="20.25" hidden="1" customHeight="1"/>
    <row r="255" ht="20.25" hidden="1" customHeight="1"/>
    <row r="256" ht="20.25" hidden="1" customHeight="1"/>
    <row r="257" ht="20.25" hidden="1" customHeight="1"/>
    <row r="258" ht="20.25" hidden="1" customHeight="1"/>
    <row r="259" ht="20.25" hidden="1" customHeight="1"/>
    <row r="260" ht="20.25" hidden="1" customHeight="1"/>
    <row r="261" ht="20.25" hidden="1" customHeight="1"/>
    <row r="262" ht="20.25" hidden="1" customHeight="1"/>
    <row r="263" ht="20.25" hidden="1" customHeight="1"/>
    <row r="264" ht="20.25" hidden="1" customHeight="1"/>
    <row r="265" ht="20.25" hidden="1" customHeight="1"/>
    <row r="266" ht="20.25" hidden="1" customHeight="1"/>
    <row r="267" ht="20.25" hidden="1" customHeight="1"/>
    <row r="268" ht="20.25" hidden="1" customHeight="1"/>
    <row r="269" ht="20.25" hidden="1" customHeight="1"/>
    <row r="270" ht="20.25" hidden="1" customHeight="1"/>
    <row r="271" ht="20.25" hidden="1" customHeight="1"/>
    <row r="272" ht="20.25" hidden="1" customHeight="1"/>
    <row r="273" ht="20.25" hidden="1" customHeight="1"/>
    <row r="274" ht="20.25" hidden="1" customHeight="1"/>
    <row r="275" ht="20.25" hidden="1" customHeight="1"/>
    <row r="276" ht="20.25" hidden="1" customHeight="1"/>
    <row r="277" ht="20.25" hidden="1" customHeight="1"/>
    <row r="278" ht="20.25" hidden="1" customHeight="1"/>
    <row r="279" ht="20.25" hidden="1" customHeight="1"/>
    <row r="280" ht="20.25" hidden="1" customHeight="1"/>
    <row r="281" ht="20.25" hidden="1" customHeight="1"/>
    <row r="282" ht="20.25" hidden="1" customHeight="1"/>
    <row r="283" ht="20.25" hidden="1" customHeight="1"/>
    <row r="284" ht="20.25" hidden="1" customHeight="1"/>
    <row r="285" ht="20.25" hidden="1" customHeight="1"/>
    <row r="286" ht="20.25" hidden="1" customHeight="1"/>
    <row r="287" ht="20.25" hidden="1" customHeight="1"/>
    <row r="288" ht="20.25" hidden="1" customHeight="1"/>
    <row r="289" ht="20.25" hidden="1" customHeight="1"/>
    <row r="290" ht="20.25" hidden="1" customHeight="1"/>
    <row r="291" ht="20.25" hidden="1" customHeight="1"/>
    <row r="292" ht="20.25" hidden="1" customHeight="1"/>
    <row r="293" ht="20.25" hidden="1" customHeight="1"/>
    <row r="294" ht="20.25" hidden="1" customHeight="1"/>
    <row r="295" ht="20.25" hidden="1" customHeight="1"/>
    <row r="296" ht="20.25" hidden="1" customHeight="1"/>
    <row r="297" ht="20.25" hidden="1" customHeight="1"/>
    <row r="298" ht="20.25" hidden="1" customHeight="1"/>
    <row r="299" ht="20.25" hidden="1" customHeight="1"/>
    <row r="300" ht="20.25" hidden="1" customHeight="1"/>
    <row r="301" ht="20.25" hidden="1" customHeight="1"/>
    <row r="302" ht="20.25" hidden="1" customHeight="1"/>
    <row r="303" ht="20.25" hidden="1" customHeight="1"/>
    <row r="304" ht="20.25" hidden="1" customHeight="1"/>
    <row r="305" ht="20.25" hidden="1" customHeight="1"/>
    <row r="306" ht="20.25" hidden="1" customHeight="1"/>
    <row r="307" ht="20.25" hidden="1" customHeight="1"/>
    <row r="308" ht="20.25" hidden="1" customHeight="1"/>
    <row r="309" ht="20.25" hidden="1" customHeight="1"/>
    <row r="310" ht="20.25" hidden="1" customHeight="1"/>
    <row r="311" ht="20.25" hidden="1" customHeight="1"/>
    <row r="312" ht="20.25" hidden="1" customHeight="1"/>
    <row r="313" ht="20.25" hidden="1" customHeight="1"/>
    <row r="314" ht="20.25" hidden="1" customHeight="1"/>
    <row r="315" ht="20.25" hidden="1" customHeight="1"/>
    <row r="316" ht="20.25" hidden="1" customHeight="1"/>
    <row r="317" ht="20.25" hidden="1" customHeight="1"/>
    <row r="318" ht="20.25" hidden="1" customHeight="1"/>
    <row r="319" ht="20.25" hidden="1" customHeight="1"/>
    <row r="320" ht="20.25" hidden="1" customHeight="1"/>
    <row r="321" ht="20.25" hidden="1" customHeight="1"/>
    <row r="322" ht="20.25" hidden="1" customHeight="1"/>
    <row r="323" ht="20.25" hidden="1" customHeight="1"/>
    <row r="324" ht="20.25" hidden="1" customHeight="1"/>
    <row r="325" ht="20.25" hidden="1" customHeight="1"/>
    <row r="326" ht="20.25" hidden="1" customHeight="1"/>
    <row r="327" ht="20.25" hidden="1" customHeight="1"/>
    <row r="328" ht="20.25" hidden="1" customHeight="1"/>
    <row r="329" ht="20.25" hidden="1" customHeight="1"/>
    <row r="330" ht="20.25" hidden="1" customHeight="1"/>
    <row r="331" ht="20.25" hidden="1" customHeight="1"/>
    <row r="332" ht="20.25" hidden="1" customHeight="1"/>
    <row r="333" ht="20.25" hidden="1" customHeight="1"/>
    <row r="334" ht="20.25" hidden="1" customHeight="1"/>
    <row r="335" ht="20.25" hidden="1" customHeight="1"/>
    <row r="336" ht="20.25" hidden="1" customHeight="1"/>
    <row r="337" ht="20.25" hidden="1" customHeight="1"/>
    <row r="338" ht="20.25" hidden="1" customHeight="1"/>
    <row r="339" ht="20.25" hidden="1" customHeight="1"/>
    <row r="340" ht="20.25" hidden="1" customHeight="1"/>
    <row r="341" ht="20.25" hidden="1" customHeight="1"/>
    <row r="342" ht="20.25" hidden="1" customHeight="1"/>
    <row r="343" ht="20.25" hidden="1" customHeight="1"/>
    <row r="344" ht="20.25" hidden="1" customHeight="1"/>
    <row r="345" ht="20.25" hidden="1" customHeight="1"/>
    <row r="346" ht="20.25" hidden="1" customHeight="1"/>
    <row r="347" ht="20.25" hidden="1" customHeight="1"/>
    <row r="348" ht="20.25" hidden="1" customHeight="1"/>
    <row r="349" ht="20.25" hidden="1" customHeight="1"/>
    <row r="350" ht="20.25" hidden="1" customHeight="1"/>
    <row r="351" ht="20.25" hidden="1" customHeight="1"/>
    <row r="352" ht="20.25" hidden="1" customHeight="1"/>
    <row r="353" ht="20.25" hidden="1" customHeight="1"/>
    <row r="354" ht="20.25" hidden="1" customHeight="1"/>
    <row r="355" ht="20.25" hidden="1" customHeight="1"/>
    <row r="356" ht="20.25" hidden="1" customHeight="1"/>
    <row r="357" ht="20.25" hidden="1" customHeight="1"/>
    <row r="358" ht="20.25" hidden="1" customHeight="1"/>
    <row r="359" ht="20.25" hidden="1" customHeight="1"/>
    <row r="360" ht="20.25" hidden="1" customHeight="1"/>
    <row r="361" ht="20.25" hidden="1" customHeight="1"/>
    <row r="362" ht="20.25" hidden="1" customHeight="1"/>
    <row r="363" ht="20.25" hidden="1" customHeight="1"/>
    <row r="364" ht="20.25" hidden="1" customHeight="1"/>
    <row r="365" ht="20.25" hidden="1" customHeight="1"/>
    <row r="366" ht="20.25" hidden="1" customHeight="1"/>
    <row r="367" ht="20.25" hidden="1" customHeight="1"/>
    <row r="368" ht="20.25" hidden="1" customHeight="1"/>
    <row r="369" ht="20.25" hidden="1" customHeight="1"/>
    <row r="370" ht="20.25" hidden="1" customHeight="1"/>
    <row r="371" ht="20.25" hidden="1" customHeight="1"/>
    <row r="372" ht="20.25" hidden="1" customHeight="1"/>
    <row r="373" ht="20.25" hidden="1" customHeight="1"/>
    <row r="374" ht="20.25" hidden="1" customHeight="1"/>
    <row r="375" ht="20.25" hidden="1" customHeight="1"/>
    <row r="376" ht="20.25" hidden="1" customHeight="1"/>
    <row r="377" ht="20.25" hidden="1" customHeight="1"/>
    <row r="378" ht="20.25" hidden="1" customHeight="1"/>
    <row r="379" ht="20.25" hidden="1" customHeight="1"/>
    <row r="380" ht="20.25" hidden="1" customHeight="1"/>
    <row r="381" ht="20.25" hidden="1" customHeight="1"/>
    <row r="382" ht="20.25" hidden="1" customHeight="1"/>
    <row r="383" ht="20.25" hidden="1" customHeight="1"/>
    <row r="384" ht="20.25" hidden="1" customHeight="1"/>
    <row r="385" ht="20.25" hidden="1" customHeight="1"/>
    <row r="386" ht="20.25" hidden="1" customHeight="1"/>
    <row r="387" ht="20.25" hidden="1" customHeight="1"/>
    <row r="388" ht="20.25" hidden="1" customHeight="1"/>
    <row r="389" ht="20.25" hidden="1" customHeight="1"/>
    <row r="390" ht="20.25" hidden="1" customHeight="1"/>
    <row r="391" ht="20.25" hidden="1" customHeight="1"/>
    <row r="392" ht="20.25" hidden="1" customHeight="1"/>
    <row r="393" ht="20.25" hidden="1" customHeight="1"/>
    <row r="394" ht="20.25" hidden="1" customHeight="1"/>
    <row r="395" ht="20.25" hidden="1" customHeight="1"/>
    <row r="396" ht="20.25" hidden="1" customHeight="1"/>
    <row r="397" ht="20.25" hidden="1" customHeight="1"/>
    <row r="398" ht="20.25" hidden="1" customHeight="1"/>
    <row r="399" ht="20.25" hidden="1" customHeight="1"/>
    <row r="400" ht="20.25" hidden="1" customHeight="1"/>
    <row r="401" ht="20.25" hidden="1" customHeight="1"/>
    <row r="402" ht="20.25" hidden="1" customHeight="1"/>
    <row r="403" ht="20.25" hidden="1" customHeight="1"/>
    <row r="404" ht="20.25" hidden="1" customHeight="1"/>
    <row r="405" ht="20.25" hidden="1" customHeight="1"/>
    <row r="406" ht="20.25" hidden="1" customHeight="1"/>
    <row r="407" ht="20.25" hidden="1" customHeight="1"/>
    <row r="408" ht="20.25" hidden="1" customHeight="1"/>
    <row r="409" ht="20.25" hidden="1" customHeight="1"/>
    <row r="410" ht="20.25" hidden="1" customHeight="1"/>
    <row r="411" ht="20.25" hidden="1" customHeight="1"/>
    <row r="412" ht="20.25" hidden="1" customHeight="1"/>
    <row r="413" ht="20.25" hidden="1" customHeight="1"/>
    <row r="414" ht="20.25" hidden="1" customHeight="1"/>
    <row r="415" ht="20.25" hidden="1" customHeight="1"/>
    <row r="416" ht="20.25" hidden="1" customHeight="1"/>
    <row r="417" ht="20.25" hidden="1" customHeight="1"/>
    <row r="418" ht="20.25" hidden="1" customHeight="1"/>
    <row r="419" ht="20.25" hidden="1" customHeight="1"/>
    <row r="420" ht="20.25" hidden="1" customHeight="1"/>
    <row r="421" ht="20.25" hidden="1" customHeight="1"/>
    <row r="422" ht="20.25" hidden="1" customHeight="1"/>
    <row r="423" ht="20.25" hidden="1" customHeight="1"/>
    <row r="424" ht="20.25" hidden="1" customHeight="1"/>
    <row r="425" ht="20.25" hidden="1" customHeight="1"/>
    <row r="426" ht="20.25" hidden="1" customHeight="1"/>
    <row r="427" ht="20.25" hidden="1" customHeight="1"/>
    <row r="428" ht="20.25" hidden="1" customHeight="1"/>
    <row r="429" ht="20.25" hidden="1" customHeight="1"/>
    <row r="430" ht="20.25" hidden="1" customHeight="1"/>
    <row r="431" ht="20.25" hidden="1" customHeight="1"/>
    <row r="432" ht="20.25" hidden="1" customHeight="1"/>
    <row r="433" ht="20.25" hidden="1" customHeight="1"/>
    <row r="434" ht="20.25" hidden="1" customHeight="1"/>
    <row r="435" ht="20.25" hidden="1" customHeight="1"/>
    <row r="436" ht="20.25" hidden="1" customHeight="1"/>
    <row r="437" ht="20.25" hidden="1" customHeight="1"/>
    <row r="438" ht="20.25" hidden="1" customHeight="1"/>
    <row r="439" ht="20.25" hidden="1" customHeight="1"/>
    <row r="440" ht="20.25" hidden="1" customHeight="1"/>
    <row r="441" ht="20.25" hidden="1" customHeight="1"/>
    <row r="442" ht="20.25" hidden="1" customHeight="1"/>
    <row r="443" ht="20.25" hidden="1" customHeight="1"/>
    <row r="444" ht="20.25" hidden="1" customHeight="1"/>
    <row r="445" ht="20.25" hidden="1" customHeight="1"/>
    <row r="446" ht="20.25" hidden="1" customHeight="1"/>
    <row r="447" ht="20.25" hidden="1" customHeight="1"/>
    <row r="448" ht="20.25" hidden="1" customHeight="1"/>
    <row r="449" ht="20.25" hidden="1" customHeight="1"/>
    <row r="450" ht="20.25" hidden="1" customHeight="1"/>
    <row r="451" ht="20.25" hidden="1" customHeight="1"/>
    <row r="452" ht="20.25" hidden="1" customHeight="1"/>
    <row r="453" ht="20.25" hidden="1" customHeight="1"/>
    <row r="454" ht="20.25" hidden="1" customHeight="1"/>
    <row r="455" ht="20.25" hidden="1" customHeight="1"/>
    <row r="456" ht="20.25" hidden="1" customHeight="1"/>
    <row r="457" ht="20.25" hidden="1" customHeight="1"/>
    <row r="458" ht="20.25" hidden="1" customHeight="1"/>
    <row r="459" ht="20.25" hidden="1" customHeight="1"/>
    <row r="460" ht="20.25" hidden="1" customHeight="1"/>
    <row r="461" ht="20.25" hidden="1" customHeight="1"/>
    <row r="462" ht="20.25" hidden="1" customHeight="1"/>
    <row r="463" ht="20.25" hidden="1" customHeight="1"/>
    <row r="464" ht="20.25" hidden="1" customHeight="1"/>
    <row r="465" ht="20.25" hidden="1" customHeight="1"/>
    <row r="466" ht="20.25" hidden="1" customHeight="1"/>
    <row r="467" ht="20.25" hidden="1" customHeight="1"/>
    <row r="468" ht="20.25" hidden="1" customHeight="1"/>
    <row r="469" ht="20.25" hidden="1" customHeight="1"/>
    <row r="470" ht="20.25" hidden="1" customHeight="1"/>
    <row r="471" ht="20.25" hidden="1" customHeight="1"/>
    <row r="472" ht="20.25" hidden="1" customHeight="1"/>
    <row r="473" ht="20.25" hidden="1" customHeight="1"/>
    <row r="474" ht="20.25" hidden="1" customHeight="1"/>
    <row r="475" ht="20.25" hidden="1" customHeight="1"/>
    <row r="476" ht="20.25" hidden="1" customHeight="1"/>
    <row r="477" ht="20.25" hidden="1" customHeight="1"/>
    <row r="478" ht="20.25" hidden="1" customHeight="1"/>
    <row r="479" ht="20.25" hidden="1" customHeight="1"/>
    <row r="480" ht="20.25" hidden="1" customHeight="1"/>
    <row r="481" ht="20.25" hidden="1" customHeight="1"/>
    <row r="482" ht="20.25" hidden="1" customHeight="1"/>
    <row r="483" ht="20.25" hidden="1" customHeight="1"/>
    <row r="484" ht="20.25" hidden="1" customHeight="1"/>
    <row r="485" ht="20.25" hidden="1" customHeight="1"/>
    <row r="486" ht="20.25" hidden="1" customHeight="1"/>
    <row r="487" ht="20.25" hidden="1" customHeight="1"/>
    <row r="488" ht="20.25" hidden="1" customHeight="1"/>
    <row r="489" ht="20.25" hidden="1" customHeight="1"/>
    <row r="490" ht="20.25" hidden="1" customHeight="1"/>
    <row r="491" ht="20.25" hidden="1" customHeight="1"/>
    <row r="492" ht="20.25" hidden="1" customHeight="1"/>
    <row r="493" ht="20.25" hidden="1" customHeight="1"/>
    <row r="494" ht="20.25" hidden="1" customHeight="1"/>
    <row r="495" ht="20.25" hidden="1" customHeight="1"/>
    <row r="496" ht="20.25" hidden="1" customHeight="1"/>
    <row r="497" ht="20.25" hidden="1" customHeight="1"/>
    <row r="498" ht="20.25" hidden="1" customHeight="1"/>
    <row r="499" ht="20.25" hidden="1" customHeight="1"/>
    <row r="500" ht="20.25" hidden="1" customHeight="1"/>
    <row r="501" ht="20.25" hidden="1" customHeight="1"/>
    <row r="502" ht="20.25" hidden="1" customHeight="1"/>
    <row r="503" ht="20.25" hidden="1" customHeight="1"/>
    <row r="504" ht="20.25" hidden="1" customHeight="1"/>
    <row r="505" ht="20.25" hidden="1" customHeight="1"/>
    <row r="506" ht="20.25" hidden="1" customHeight="1"/>
    <row r="507" ht="20.25" hidden="1" customHeight="1"/>
    <row r="508" ht="20.25" hidden="1" customHeight="1"/>
    <row r="509" ht="20.25" hidden="1" customHeight="1"/>
    <row r="510" ht="20.25" hidden="1" customHeight="1"/>
    <row r="511" ht="20.25" hidden="1" customHeight="1"/>
    <row r="512" ht="20.25" hidden="1" customHeight="1"/>
    <row r="513" ht="20.25" hidden="1" customHeight="1"/>
    <row r="514" ht="20.25" hidden="1" customHeight="1"/>
    <row r="515" ht="20.25" hidden="1" customHeight="1"/>
    <row r="516" ht="20.25" hidden="1" customHeight="1"/>
    <row r="517" ht="20.25" hidden="1" customHeight="1"/>
    <row r="518" ht="20.25" hidden="1" customHeight="1"/>
    <row r="519" ht="20.25" hidden="1" customHeight="1"/>
    <row r="520" ht="20.25" hidden="1" customHeight="1"/>
    <row r="521" ht="20.25" hidden="1" customHeight="1"/>
    <row r="522" ht="20.25" hidden="1" customHeight="1"/>
    <row r="523" ht="20.25" hidden="1" customHeight="1"/>
    <row r="524" ht="20.25" hidden="1" customHeight="1"/>
    <row r="525" ht="20.25" hidden="1" customHeight="1"/>
    <row r="526" ht="20.25" hidden="1" customHeight="1"/>
    <row r="527" ht="20.25" hidden="1" customHeight="1"/>
    <row r="528" ht="20.25" hidden="1" customHeight="1"/>
    <row r="529" ht="20.25" hidden="1" customHeight="1"/>
    <row r="530" ht="20.25" hidden="1" customHeight="1"/>
    <row r="531" ht="20.25" hidden="1" customHeight="1"/>
    <row r="532" ht="20.25" hidden="1" customHeight="1"/>
    <row r="533" ht="20.25" hidden="1" customHeight="1"/>
    <row r="534" ht="20.25" hidden="1" customHeight="1"/>
    <row r="535" ht="20.25" hidden="1" customHeight="1"/>
    <row r="536" ht="20.25" hidden="1" customHeight="1"/>
    <row r="537" ht="20.25" hidden="1" customHeight="1"/>
    <row r="538" ht="20.25" hidden="1" customHeight="1"/>
    <row r="539" ht="20.25" hidden="1" customHeight="1"/>
    <row r="540" ht="20.25" hidden="1" customHeight="1"/>
    <row r="541" ht="20.25" hidden="1" customHeight="1"/>
    <row r="542" ht="20.25" hidden="1" customHeight="1"/>
    <row r="543" ht="20.25" hidden="1" customHeight="1"/>
    <row r="544" ht="20.25" hidden="1" customHeight="1"/>
    <row r="545" ht="20.25" hidden="1" customHeight="1"/>
    <row r="546" ht="20.25" hidden="1" customHeight="1"/>
    <row r="547" ht="20.25" hidden="1" customHeight="1"/>
    <row r="548" ht="20.25" hidden="1" customHeight="1"/>
    <row r="549" ht="20.25" hidden="1" customHeight="1"/>
    <row r="550" ht="20.25" hidden="1" customHeight="1"/>
    <row r="551" ht="20.25" hidden="1" customHeight="1"/>
    <row r="552" ht="20.25" hidden="1" customHeight="1"/>
    <row r="553" ht="20.25" hidden="1" customHeight="1"/>
    <row r="554" ht="20.25" hidden="1" customHeight="1"/>
    <row r="555" ht="20.25" hidden="1" customHeight="1"/>
    <row r="556" ht="20.25" hidden="1" customHeight="1"/>
    <row r="557" ht="20.25" hidden="1" customHeight="1"/>
    <row r="558" ht="20.25" hidden="1" customHeight="1"/>
    <row r="559" ht="20.25" hidden="1" customHeight="1"/>
    <row r="560" ht="20.25" hidden="1" customHeight="1"/>
    <row r="561" ht="20.25" hidden="1" customHeight="1"/>
    <row r="562" ht="20.25" hidden="1" customHeight="1"/>
    <row r="563" ht="20.25" hidden="1" customHeight="1"/>
    <row r="564" ht="20.25" hidden="1" customHeight="1"/>
    <row r="565" ht="20.25" hidden="1" customHeight="1"/>
    <row r="566" ht="20.25" hidden="1" customHeight="1"/>
    <row r="567" ht="20.25" hidden="1" customHeight="1"/>
    <row r="568" ht="20.25" hidden="1" customHeight="1"/>
    <row r="569" ht="20.25" hidden="1" customHeight="1"/>
    <row r="570" ht="20.25" hidden="1" customHeight="1"/>
    <row r="571" ht="20.25" hidden="1" customHeight="1"/>
    <row r="572" ht="20.25" hidden="1" customHeight="1"/>
    <row r="573" ht="20.25" hidden="1" customHeight="1"/>
    <row r="574" ht="20.25" hidden="1" customHeight="1"/>
    <row r="575" ht="20.25" hidden="1" customHeight="1"/>
    <row r="576" ht="20.25" hidden="1" customHeight="1"/>
    <row r="577" ht="20.25" hidden="1" customHeight="1"/>
    <row r="578" ht="20.25" hidden="1" customHeight="1"/>
    <row r="579" ht="20.25" hidden="1" customHeight="1"/>
    <row r="580" ht="20.25" hidden="1" customHeight="1"/>
    <row r="581" ht="20.25" hidden="1" customHeight="1"/>
    <row r="582" ht="20.25" hidden="1" customHeight="1"/>
    <row r="583" ht="20.25" hidden="1" customHeight="1"/>
    <row r="584" ht="20.25" hidden="1" customHeight="1"/>
    <row r="585" ht="20.25" hidden="1" customHeight="1"/>
    <row r="586" ht="20.25" hidden="1" customHeight="1"/>
    <row r="587" ht="20.25" hidden="1" customHeight="1"/>
    <row r="588" ht="20.25" hidden="1" customHeight="1"/>
    <row r="589" ht="20.25" hidden="1" customHeight="1"/>
    <row r="590" ht="20.25" hidden="1" customHeight="1"/>
    <row r="591" ht="20.25" hidden="1" customHeight="1"/>
    <row r="592" ht="20.25" hidden="1" customHeight="1"/>
    <row r="593" ht="20.25" hidden="1" customHeight="1"/>
    <row r="594" ht="20.25" hidden="1" customHeight="1"/>
    <row r="595" ht="20.25" hidden="1" customHeight="1"/>
    <row r="596" ht="20.25" hidden="1" customHeight="1"/>
    <row r="597" ht="20.25" hidden="1" customHeight="1"/>
    <row r="598" ht="20.25" hidden="1" customHeight="1"/>
    <row r="599" ht="20.25" hidden="1" customHeight="1"/>
    <row r="600" ht="20.25" hidden="1" customHeight="1"/>
    <row r="601" ht="20.25" hidden="1" customHeight="1"/>
    <row r="602" ht="20.25" hidden="1" customHeight="1"/>
    <row r="603" ht="20.25" hidden="1" customHeight="1"/>
    <row r="604" ht="20.25" hidden="1" customHeight="1"/>
    <row r="605" ht="20.25" hidden="1" customHeight="1"/>
    <row r="606" ht="20.25" hidden="1" customHeight="1"/>
    <row r="607" ht="20.25" hidden="1" customHeight="1"/>
    <row r="608" ht="20.25" hidden="1" customHeight="1"/>
    <row r="609" ht="20.25" hidden="1" customHeight="1"/>
    <row r="610" ht="20.25" hidden="1" customHeight="1"/>
    <row r="611" ht="20.25" hidden="1" customHeight="1"/>
    <row r="612" ht="20.25" hidden="1" customHeight="1"/>
    <row r="613" ht="20.25" hidden="1" customHeight="1"/>
    <row r="614" ht="20.25" hidden="1" customHeight="1"/>
    <row r="615" ht="20.25" hidden="1" customHeight="1"/>
    <row r="616" ht="20.25" hidden="1" customHeight="1"/>
    <row r="617" ht="20.25" hidden="1" customHeight="1"/>
    <row r="618" ht="20.25" hidden="1" customHeight="1"/>
    <row r="619" ht="20.25" hidden="1" customHeight="1"/>
    <row r="620" ht="20.25" hidden="1" customHeight="1"/>
    <row r="621" ht="20.25" hidden="1" customHeight="1"/>
    <row r="622" ht="20.25" hidden="1" customHeight="1"/>
    <row r="623" ht="20.25" hidden="1" customHeight="1"/>
    <row r="624" ht="20.25" hidden="1" customHeight="1"/>
    <row r="625" ht="20.25" hidden="1" customHeight="1"/>
    <row r="626" ht="20.25" hidden="1" customHeight="1"/>
    <row r="627" ht="20.25" hidden="1" customHeight="1"/>
    <row r="628" ht="20.25" hidden="1" customHeight="1"/>
    <row r="629" ht="20.25" hidden="1" customHeight="1"/>
    <row r="630" ht="20.25" hidden="1" customHeight="1"/>
    <row r="631" ht="20.25" hidden="1" customHeight="1"/>
    <row r="632" ht="20.25" hidden="1" customHeight="1"/>
    <row r="633" ht="20.25" hidden="1" customHeight="1"/>
    <row r="634" ht="20.25" hidden="1" customHeight="1"/>
    <row r="635" ht="20.25" hidden="1" customHeight="1"/>
    <row r="636" ht="20.25" hidden="1" customHeight="1"/>
    <row r="637" ht="20.25" hidden="1" customHeight="1"/>
    <row r="638" ht="20.25" hidden="1" customHeight="1"/>
    <row r="639" ht="20.25" hidden="1" customHeight="1"/>
    <row r="640" ht="20.25" hidden="1" customHeight="1"/>
    <row r="641" ht="20.25" hidden="1" customHeight="1"/>
    <row r="642" ht="20.25" hidden="1" customHeight="1"/>
    <row r="643" ht="20.25" hidden="1" customHeight="1"/>
    <row r="644" ht="20.25" hidden="1" customHeight="1"/>
    <row r="645" ht="20.25" hidden="1" customHeight="1"/>
    <row r="646" ht="20.25" hidden="1" customHeight="1"/>
    <row r="647" ht="20.25" hidden="1" customHeight="1"/>
    <row r="648" ht="20.25" hidden="1" customHeight="1"/>
    <row r="649" ht="20.25" hidden="1" customHeight="1"/>
    <row r="650" ht="20.25" hidden="1" customHeight="1"/>
    <row r="651" ht="20.25" hidden="1" customHeight="1"/>
    <row r="652" ht="20.25" hidden="1" customHeight="1"/>
    <row r="653" ht="20.25" hidden="1" customHeight="1"/>
    <row r="654" ht="20.25" hidden="1" customHeight="1"/>
    <row r="655" ht="20.25" hidden="1" customHeight="1"/>
    <row r="656" ht="20.25" hidden="1" customHeight="1"/>
    <row r="657" ht="20.25" hidden="1" customHeight="1"/>
    <row r="658" ht="20.25" hidden="1" customHeight="1"/>
    <row r="659" ht="20.25" hidden="1" customHeight="1"/>
    <row r="660" ht="20.25" hidden="1" customHeight="1"/>
    <row r="661" ht="20.25" hidden="1" customHeight="1"/>
    <row r="662" ht="20.25" hidden="1" customHeight="1"/>
    <row r="663" ht="20.25" hidden="1" customHeight="1"/>
    <row r="664" ht="20.25" hidden="1" customHeight="1"/>
    <row r="665" ht="20.25" hidden="1" customHeight="1"/>
    <row r="666" ht="20.25" hidden="1" customHeight="1"/>
    <row r="667" ht="20.25" hidden="1" customHeight="1"/>
    <row r="668" ht="20.25" hidden="1" customHeight="1"/>
    <row r="669" ht="20.25" hidden="1" customHeight="1"/>
    <row r="670" ht="20.25" hidden="1" customHeight="1"/>
    <row r="671" ht="20.25" hidden="1" customHeight="1"/>
    <row r="672" ht="20.25" hidden="1" customHeight="1"/>
    <row r="673" ht="20.25" hidden="1" customHeight="1"/>
    <row r="674" ht="20.25" hidden="1" customHeight="1"/>
    <row r="675" ht="20.25" hidden="1" customHeight="1"/>
    <row r="676" ht="20.25" hidden="1" customHeight="1"/>
    <row r="677" ht="20.25" hidden="1" customHeight="1"/>
    <row r="678" ht="20.25" hidden="1" customHeight="1"/>
    <row r="679" ht="20.25" hidden="1" customHeight="1"/>
    <row r="680" ht="20.25" hidden="1" customHeight="1"/>
    <row r="681" ht="20.25" hidden="1" customHeight="1"/>
    <row r="682" ht="20.25" hidden="1" customHeight="1"/>
    <row r="683" ht="20.25" hidden="1" customHeight="1"/>
    <row r="684" ht="20.25" hidden="1" customHeight="1"/>
    <row r="685" ht="20.25" hidden="1" customHeight="1"/>
    <row r="686" ht="20.25" hidden="1" customHeight="1"/>
    <row r="687" ht="20.25" hidden="1" customHeight="1"/>
    <row r="688" ht="20.25" hidden="1" customHeight="1"/>
    <row r="689" ht="20.25" hidden="1" customHeight="1"/>
    <row r="690" ht="20.25" hidden="1" customHeight="1"/>
    <row r="691" ht="20.25" hidden="1" customHeight="1"/>
    <row r="692" ht="20.25" hidden="1" customHeight="1"/>
    <row r="693" ht="20.25" hidden="1" customHeight="1"/>
    <row r="694" ht="20.25" hidden="1" customHeight="1"/>
    <row r="695" ht="20.25" hidden="1" customHeight="1"/>
    <row r="696" ht="20.25" hidden="1" customHeight="1"/>
    <row r="697" ht="20.25" hidden="1" customHeight="1"/>
    <row r="698" ht="20.25" hidden="1" customHeight="1"/>
    <row r="699" ht="20.25" hidden="1" customHeight="1"/>
    <row r="700" ht="20.25" hidden="1" customHeight="1"/>
    <row r="701" ht="20.25" hidden="1" customHeight="1"/>
    <row r="702" ht="20.25" hidden="1" customHeight="1"/>
    <row r="703" ht="20.25" hidden="1" customHeight="1"/>
    <row r="704" ht="20.25" hidden="1" customHeight="1"/>
    <row r="705" ht="20.25" hidden="1" customHeight="1"/>
    <row r="706" ht="20.25" hidden="1" customHeight="1"/>
    <row r="707" ht="20.25" hidden="1" customHeight="1"/>
    <row r="708" ht="20.25" hidden="1" customHeight="1"/>
    <row r="709" ht="20.25" hidden="1" customHeight="1"/>
    <row r="710" ht="20.25" hidden="1" customHeight="1"/>
    <row r="711" ht="20.25" hidden="1" customHeight="1"/>
    <row r="712" ht="20.25" hidden="1" customHeight="1"/>
    <row r="713" ht="20.25" hidden="1" customHeight="1"/>
    <row r="714" ht="20.25" hidden="1" customHeight="1"/>
    <row r="715" ht="20.25" hidden="1" customHeight="1"/>
    <row r="716" ht="20.25" hidden="1" customHeight="1"/>
    <row r="717" ht="20.25" hidden="1" customHeight="1"/>
    <row r="718" ht="20.25" hidden="1" customHeight="1"/>
    <row r="719" ht="20.25" hidden="1" customHeight="1"/>
    <row r="720" ht="20.25" hidden="1" customHeight="1"/>
    <row r="721" ht="20.25" hidden="1" customHeight="1"/>
    <row r="722" ht="20.25" hidden="1" customHeight="1"/>
    <row r="723" ht="20.25" hidden="1" customHeight="1"/>
    <row r="724" ht="20.25" hidden="1" customHeight="1"/>
    <row r="725" ht="20.25" hidden="1" customHeight="1"/>
    <row r="726" ht="20.25" hidden="1" customHeight="1"/>
    <row r="727" ht="20.25" hidden="1" customHeight="1"/>
    <row r="728" ht="20.25" hidden="1" customHeight="1"/>
    <row r="729" ht="20.25" hidden="1" customHeight="1"/>
    <row r="730" ht="20.25" hidden="1" customHeight="1"/>
    <row r="731" ht="20.25" hidden="1" customHeight="1"/>
    <row r="732" ht="20.25" hidden="1" customHeight="1"/>
    <row r="733" ht="20.25" hidden="1" customHeight="1"/>
    <row r="734" ht="20.25" hidden="1" customHeight="1"/>
    <row r="735" ht="20.25" hidden="1" customHeight="1"/>
    <row r="736" ht="20.25" hidden="1" customHeight="1"/>
    <row r="737" ht="20.25" hidden="1" customHeight="1"/>
    <row r="738" ht="20.25" hidden="1" customHeight="1"/>
    <row r="739" ht="20.25" hidden="1" customHeight="1"/>
    <row r="740" ht="20.25" hidden="1" customHeight="1"/>
    <row r="741" ht="20.25" hidden="1" customHeight="1"/>
    <row r="742" ht="20.25" hidden="1" customHeight="1"/>
    <row r="743" ht="20.25" hidden="1" customHeight="1"/>
    <row r="744" ht="20.25" hidden="1" customHeight="1"/>
    <row r="745" ht="20.25" hidden="1" customHeight="1"/>
    <row r="746" ht="20.25" hidden="1" customHeight="1"/>
    <row r="747" ht="20.25" hidden="1" customHeight="1"/>
    <row r="748" ht="20.25" hidden="1" customHeight="1"/>
    <row r="749" ht="20.25" hidden="1" customHeight="1"/>
    <row r="750" ht="20.25" hidden="1" customHeight="1"/>
    <row r="751" ht="20.25" hidden="1" customHeight="1"/>
    <row r="752" ht="20.25" hidden="1" customHeight="1"/>
    <row r="753" ht="20.25" hidden="1" customHeight="1"/>
    <row r="754" ht="20.25" hidden="1" customHeight="1"/>
    <row r="755" ht="20.25" hidden="1" customHeight="1"/>
    <row r="756" ht="20.25" hidden="1" customHeight="1"/>
    <row r="757" ht="20.25" hidden="1" customHeight="1"/>
    <row r="758" ht="20.25" hidden="1" customHeight="1"/>
    <row r="759" ht="20.25" hidden="1" customHeight="1"/>
    <row r="760" ht="20.25" hidden="1" customHeight="1"/>
    <row r="761" ht="20.25" hidden="1" customHeight="1"/>
    <row r="762" ht="20.25" hidden="1" customHeight="1"/>
    <row r="763" ht="20.25" hidden="1" customHeight="1"/>
    <row r="764" ht="20.25" hidden="1" customHeight="1"/>
    <row r="765" ht="20.25" hidden="1" customHeight="1"/>
    <row r="766" ht="20.25" hidden="1" customHeight="1"/>
    <row r="767" ht="20.25" hidden="1" customHeight="1"/>
    <row r="768" ht="20.25" hidden="1" customHeight="1"/>
    <row r="769" ht="20.25" hidden="1" customHeight="1"/>
    <row r="770" ht="20.25" hidden="1" customHeight="1"/>
    <row r="771" ht="20.25" hidden="1" customHeight="1"/>
    <row r="772" ht="20.25" hidden="1" customHeight="1"/>
    <row r="773" ht="20.25" hidden="1" customHeight="1"/>
    <row r="774" ht="20.25" hidden="1" customHeight="1"/>
    <row r="775" ht="20.25" hidden="1" customHeight="1"/>
    <row r="776" ht="20.25" hidden="1" customHeight="1"/>
    <row r="777" ht="20.25" hidden="1" customHeight="1"/>
    <row r="778" ht="20.25" hidden="1" customHeight="1"/>
    <row r="779" ht="20.25" hidden="1" customHeight="1"/>
    <row r="780" ht="20.25" hidden="1" customHeight="1"/>
    <row r="781" ht="20.25" hidden="1" customHeight="1"/>
    <row r="782" ht="20.25" hidden="1" customHeight="1"/>
    <row r="783" ht="20.25" hidden="1" customHeight="1"/>
    <row r="784" ht="20.25" hidden="1" customHeight="1"/>
    <row r="785" ht="20.25" hidden="1" customHeight="1"/>
    <row r="786" ht="20.25" hidden="1" customHeight="1"/>
    <row r="787" ht="20.25" hidden="1" customHeight="1"/>
    <row r="788" ht="20.25" hidden="1" customHeight="1"/>
    <row r="789" ht="20.25" hidden="1" customHeight="1"/>
    <row r="790" ht="20.25" hidden="1" customHeight="1"/>
    <row r="791" ht="20.25" hidden="1" customHeight="1"/>
    <row r="792" ht="20.25" hidden="1" customHeight="1"/>
    <row r="793" ht="20.25" hidden="1" customHeight="1"/>
    <row r="794" ht="20.25" hidden="1" customHeight="1"/>
    <row r="795" ht="20.25" hidden="1" customHeight="1"/>
    <row r="796" ht="20.25" hidden="1" customHeight="1"/>
    <row r="797" ht="20.25" hidden="1" customHeight="1"/>
    <row r="798" ht="20.25" hidden="1" customHeight="1"/>
    <row r="799" ht="20.25" hidden="1" customHeight="1"/>
    <row r="800" ht="20.25" hidden="1" customHeight="1"/>
    <row r="801" ht="20.25" hidden="1" customHeight="1"/>
    <row r="802" ht="20.25" hidden="1" customHeight="1"/>
    <row r="803" ht="20.25" hidden="1" customHeight="1"/>
    <row r="804" ht="20.25" hidden="1" customHeight="1"/>
    <row r="805" ht="20.25" hidden="1" customHeight="1"/>
    <row r="806" ht="20.25" hidden="1" customHeight="1"/>
    <row r="807" ht="20.25" hidden="1" customHeight="1"/>
    <row r="808" ht="20.25" hidden="1" customHeight="1"/>
    <row r="809" ht="20.25" hidden="1" customHeight="1"/>
    <row r="810" ht="20.25" hidden="1" customHeight="1"/>
    <row r="811" ht="20.25" hidden="1" customHeight="1"/>
    <row r="812" ht="20.25" hidden="1" customHeight="1"/>
    <row r="813" ht="20.25" hidden="1" customHeight="1"/>
    <row r="814" ht="20.25" hidden="1" customHeight="1"/>
    <row r="815" ht="20.25" hidden="1" customHeight="1"/>
    <row r="816" ht="20.25" hidden="1" customHeight="1"/>
    <row r="817" ht="20.25" hidden="1" customHeight="1"/>
    <row r="818" ht="20.25" hidden="1" customHeight="1"/>
    <row r="819" ht="20.25" hidden="1" customHeight="1"/>
    <row r="820" ht="20.25" hidden="1" customHeight="1"/>
    <row r="821" ht="20.25" hidden="1" customHeight="1"/>
    <row r="822" ht="20.25" hidden="1" customHeight="1"/>
    <row r="823" ht="20.25" hidden="1" customHeight="1"/>
    <row r="824" ht="20.25" hidden="1" customHeight="1"/>
    <row r="825" ht="20.25" hidden="1" customHeight="1"/>
    <row r="826" ht="20.25" hidden="1" customHeight="1"/>
    <row r="827" ht="20.25" hidden="1" customHeight="1"/>
    <row r="828" ht="20.25" hidden="1" customHeight="1"/>
    <row r="829" ht="20.25" hidden="1" customHeight="1"/>
    <row r="830" ht="20.25" hidden="1" customHeight="1"/>
    <row r="831" ht="20.25" hidden="1" customHeight="1"/>
    <row r="832" ht="20.25" hidden="1" customHeight="1"/>
    <row r="833" ht="20.25" hidden="1" customHeight="1"/>
    <row r="834" ht="20.25" hidden="1" customHeight="1"/>
    <row r="835" ht="20.25" hidden="1" customHeight="1"/>
    <row r="836" ht="20.25" hidden="1" customHeight="1"/>
    <row r="837" ht="20.25" hidden="1" customHeight="1"/>
    <row r="838" ht="20.25" hidden="1" customHeight="1"/>
    <row r="839" ht="20.25" hidden="1" customHeight="1"/>
    <row r="840" ht="20.25" hidden="1" customHeight="1"/>
    <row r="841" ht="20.25" hidden="1" customHeight="1"/>
    <row r="842" ht="20.25" hidden="1" customHeight="1"/>
    <row r="843" ht="20.25" hidden="1" customHeight="1"/>
    <row r="844" ht="20.25" hidden="1" customHeight="1"/>
    <row r="845" ht="20.25" hidden="1" customHeight="1"/>
    <row r="846" ht="20.25" hidden="1" customHeight="1"/>
    <row r="847" ht="20.25" hidden="1" customHeight="1"/>
    <row r="848" ht="20.25" hidden="1" customHeight="1"/>
    <row r="849" ht="20.25" hidden="1" customHeight="1"/>
    <row r="850" ht="20.25" hidden="1" customHeight="1"/>
    <row r="851" ht="20.25" hidden="1" customHeight="1"/>
    <row r="852" ht="20.25" hidden="1" customHeight="1"/>
    <row r="853" ht="20.25" hidden="1" customHeight="1"/>
    <row r="854" ht="20.25" hidden="1" customHeight="1"/>
    <row r="855" ht="20.25" hidden="1" customHeight="1"/>
    <row r="856" ht="20.25" hidden="1" customHeight="1"/>
    <row r="857" ht="20.25" hidden="1" customHeight="1"/>
    <row r="858" ht="20.25" hidden="1" customHeight="1"/>
    <row r="859" ht="20.25" hidden="1" customHeight="1"/>
    <row r="860" ht="20.25" hidden="1" customHeight="1"/>
    <row r="861" ht="20.25" hidden="1" customHeight="1"/>
    <row r="862" ht="20.25" hidden="1" customHeight="1"/>
    <row r="863" ht="20.25" hidden="1" customHeight="1"/>
    <row r="864" ht="20.25" hidden="1" customHeight="1"/>
    <row r="865" ht="20.25" hidden="1" customHeight="1"/>
    <row r="866" ht="20.25" hidden="1" customHeight="1"/>
    <row r="867" ht="20.25" hidden="1" customHeight="1"/>
    <row r="868" ht="20.25" hidden="1" customHeight="1"/>
    <row r="869" ht="20.25" hidden="1" customHeight="1"/>
    <row r="870" ht="20.25" hidden="1" customHeight="1"/>
    <row r="871" ht="20.25" hidden="1" customHeight="1"/>
    <row r="872" ht="20.25" hidden="1" customHeight="1"/>
    <row r="873" ht="20.25" hidden="1" customHeight="1"/>
    <row r="874" ht="20.25" hidden="1" customHeight="1"/>
    <row r="875" ht="20.25" hidden="1" customHeight="1"/>
    <row r="876" ht="20.25" hidden="1" customHeight="1"/>
    <row r="877" ht="20.25" hidden="1" customHeight="1"/>
    <row r="878" ht="20.25" hidden="1" customHeight="1"/>
    <row r="879" ht="20.25" hidden="1" customHeight="1"/>
    <row r="880" ht="20.25" hidden="1" customHeight="1"/>
    <row r="881" ht="20.25" hidden="1" customHeight="1"/>
    <row r="882" ht="20.25" hidden="1" customHeight="1"/>
    <row r="883" ht="20.25" hidden="1" customHeight="1"/>
    <row r="884" ht="20.25" hidden="1" customHeight="1"/>
    <row r="885" ht="20.25" hidden="1" customHeight="1"/>
    <row r="886" ht="20.25" hidden="1" customHeight="1"/>
    <row r="887" ht="20.25" hidden="1" customHeight="1"/>
    <row r="888" ht="20.25" hidden="1" customHeight="1"/>
    <row r="889" ht="20.25" hidden="1" customHeight="1"/>
    <row r="890" ht="20.25" hidden="1" customHeight="1"/>
    <row r="891" ht="20.25" hidden="1" customHeight="1"/>
    <row r="892" ht="20.25" hidden="1" customHeight="1"/>
    <row r="893" ht="20.25" hidden="1" customHeight="1"/>
    <row r="894" ht="20.25" hidden="1" customHeight="1"/>
    <row r="895" ht="20.25" hidden="1" customHeight="1"/>
    <row r="896" ht="20.25" hidden="1" customHeight="1"/>
    <row r="897" ht="20.25" hidden="1" customHeight="1"/>
    <row r="898" ht="20.25" hidden="1" customHeight="1"/>
    <row r="899" ht="20.25" hidden="1" customHeight="1"/>
    <row r="900" ht="20.25" hidden="1" customHeight="1"/>
    <row r="901" ht="20.25" hidden="1" customHeight="1"/>
    <row r="902" ht="20.25" hidden="1" customHeight="1"/>
    <row r="903" ht="20.25" hidden="1" customHeight="1"/>
    <row r="904" ht="20.25" hidden="1" customHeight="1"/>
    <row r="905" ht="20.25" hidden="1" customHeight="1"/>
    <row r="906" ht="20.25" hidden="1" customHeight="1"/>
    <row r="907" ht="20.25" hidden="1" customHeight="1"/>
    <row r="908" ht="20.25" hidden="1" customHeight="1"/>
    <row r="909" ht="20.25" hidden="1" customHeight="1"/>
    <row r="910" ht="20.25" hidden="1" customHeight="1"/>
    <row r="911" ht="20.25" hidden="1" customHeight="1"/>
    <row r="912" ht="20.25" hidden="1" customHeight="1"/>
    <row r="913" ht="20.25" hidden="1" customHeight="1"/>
    <row r="914" ht="20.25" hidden="1" customHeight="1"/>
    <row r="915" ht="20.25" hidden="1" customHeight="1"/>
    <row r="916" ht="20.25" hidden="1" customHeight="1"/>
    <row r="917" ht="20.25" hidden="1" customHeight="1"/>
    <row r="918" ht="20.25" hidden="1" customHeight="1"/>
    <row r="919" ht="20.25" hidden="1" customHeight="1"/>
    <row r="920" ht="20.25" hidden="1" customHeight="1"/>
    <row r="921" ht="20.25" hidden="1" customHeight="1"/>
    <row r="922" ht="20.25" hidden="1" customHeight="1"/>
    <row r="923" ht="20.25" hidden="1" customHeight="1"/>
    <row r="924" ht="20.25" hidden="1" customHeight="1"/>
    <row r="925" ht="20.25" hidden="1" customHeight="1"/>
    <row r="926" ht="20.25" hidden="1" customHeight="1"/>
    <row r="927" ht="20.25" hidden="1" customHeight="1"/>
    <row r="928" ht="20.25" hidden="1" customHeight="1"/>
    <row r="929" ht="20.25" hidden="1" customHeight="1"/>
    <row r="930" ht="20.25" hidden="1" customHeight="1"/>
    <row r="931" ht="20.25" hidden="1" customHeight="1"/>
    <row r="932" ht="20.25" hidden="1" customHeight="1"/>
    <row r="933" ht="20.25" hidden="1" customHeight="1"/>
    <row r="934" ht="20.25" hidden="1" customHeight="1"/>
    <row r="935" ht="20.25" hidden="1" customHeight="1"/>
    <row r="936" ht="20.25" hidden="1" customHeight="1"/>
    <row r="937" ht="20.25" hidden="1" customHeight="1"/>
    <row r="938" ht="20.25" hidden="1" customHeight="1"/>
    <row r="939" ht="20.25" hidden="1" customHeight="1"/>
    <row r="940" ht="20.25" hidden="1" customHeight="1"/>
    <row r="941" ht="20.25" hidden="1" customHeight="1"/>
    <row r="942" ht="20.25" hidden="1" customHeight="1"/>
    <row r="943" ht="20.25" hidden="1" customHeight="1"/>
    <row r="944" ht="20.25" hidden="1" customHeight="1"/>
    <row r="945" ht="20.25" hidden="1" customHeight="1"/>
    <row r="946" ht="20.25" hidden="1" customHeight="1"/>
    <row r="947" ht="20.25" hidden="1" customHeight="1"/>
    <row r="948" ht="20.25" hidden="1" customHeight="1"/>
    <row r="949" ht="20.25" hidden="1" customHeight="1"/>
    <row r="950" ht="20.25" hidden="1" customHeight="1"/>
    <row r="951" ht="20.25" hidden="1" customHeight="1"/>
    <row r="952" ht="20.25" hidden="1" customHeight="1"/>
    <row r="953" ht="20.25" hidden="1" customHeight="1"/>
    <row r="954" ht="20.25" hidden="1" customHeight="1"/>
    <row r="955" ht="20.25" hidden="1" customHeight="1"/>
    <row r="956" ht="20.25" hidden="1" customHeight="1"/>
    <row r="957" ht="20.25" hidden="1" customHeight="1"/>
    <row r="958" ht="20.25" hidden="1" customHeight="1"/>
    <row r="959" ht="20.25" hidden="1" customHeight="1"/>
    <row r="960" ht="20.25" hidden="1" customHeight="1"/>
    <row r="961" ht="20.25" hidden="1" customHeight="1"/>
    <row r="962" ht="20.25" hidden="1" customHeight="1"/>
    <row r="963" ht="20.25" hidden="1" customHeight="1"/>
    <row r="964" ht="20.25" hidden="1" customHeight="1"/>
    <row r="965" ht="20.25" hidden="1" customHeight="1"/>
    <row r="966" ht="20.25" hidden="1" customHeight="1"/>
    <row r="967" ht="20.25" hidden="1" customHeight="1"/>
    <row r="968" ht="20.25" hidden="1" customHeight="1"/>
    <row r="969" ht="20.25" hidden="1" customHeight="1"/>
    <row r="970" ht="20.25" hidden="1" customHeight="1"/>
    <row r="971" ht="20.25" hidden="1" customHeight="1"/>
    <row r="972" ht="20.25" hidden="1" customHeight="1"/>
    <row r="973" ht="20.25" hidden="1" customHeight="1"/>
    <row r="974" ht="20.25" hidden="1" customHeight="1"/>
    <row r="975" ht="20.25" hidden="1" customHeight="1"/>
    <row r="976" ht="20.25" hidden="1" customHeight="1"/>
    <row r="977" ht="20.25" hidden="1" customHeight="1"/>
    <row r="978" ht="20.25" hidden="1" customHeight="1"/>
    <row r="979" ht="20.25" hidden="1" customHeight="1"/>
    <row r="980" ht="20.25" hidden="1" customHeight="1"/>
    <row r="981" ht="20.25" hidden="1" customHeight="1"/>
    <row r="982" ht="20.25" hidden="1" customHeight="1"/>
    <row r="983" ht="20.25" hidden="1" customHeight="1"/>
    <row r="984" ht="20.25" hidden="1" customHeight="1"/>
    <row r="985" ht="20.25" hidden="1" customHeight="1"/>
    <row r="986" ht="20.25" hidden="1" customHeight="1"/>
    <row r="987" ht="20.25" hidden="1" customHeight="1"/>
    <row r="988" ht="20.25" hidden="1" customHeight="1"/>
    <row r="989" ht="20.25" hidden="1" customHeight="1"/>
    <row r="990" ht="20.25" hidden="1" customHeight="1"/>
    <row r="991" ht="20.25" hidden="1" customHeight="1"/>
    <row r="992" ht="20.25" hidden="1" customHeight="1"/>
    <row r="993" ht="20.25" hidden="1" customHeight="1"/>
    <row r="994" ht="20.25" hidden="1" customHeight="1"/>
    <row r="995" ht="20.25" hidden="1" customHeight="1"/>
    <row r="996" ht="20.25" hidden="1" customHeight="1"/>
    <row r="997" ht="20.25" hidden="1" customHeight="1"/>
    <row r="998" ht="20.25" hidden="1" customHeight="1"/>
    <row r="999" ht="20.25" hidden="1" customHeight="1"/>
    <row r="1000" ht="20.25" hidden="1" customHeight="1"/>
    <row r="1001" ht="20.25" hidden="1" customHeight="1"/>
    <row r="1002" ht="20.25" hidden="1" customHeight="1"/>
    <row r="1003" ht="20.25" hidden="1" customHeight="1"/>
    <row r="1004" ht="20.25" hidden="1" customHeight="1"/>
    <row r="1005" ht="20.25" hidden="1" customHeight="1"/>
    <row r="1006" ht="20.25" hidden="1" customHeight="1"/>
    <row r="1007" ht="20.25" hidden="1" customHeight="1"/>
    <row r="1008" ht="20.25" hidden="1" customHeight="1"/>
    <row r="1009" ht="20.25" hidden="1" customHeight="1"/>
    <row r="1010" ht="20.25" hidden="1" customHeight="1"/>
    <row r="1011" ht="20.25" hidden="1" customHeight="1"/>
    <row r="1012" ht="20.25" hidden="1" customHeight="1"/>
    <row r="1013" ht="20.25" hidden="1" customHeight="1"/>
    <row r="1014" ht="20.25" hidden="1" customHeight="1"/>
    <row r="1015" ht="20.25" hidden="1" customHeight="1"/>
    <row r="1016" ht="20.25" hidden="1" customHeight="1"/>
    <row r="1017" ht="20.25" hidden="1" customHeight="1"/>
    <row r="1018" ht="20.25" hidden="1" customHeight="1"/>
    <row r="1019" ht="20.25" hidden="1" customHeight="1"/>
    <row r="1020" ht="20.25" hidden="1" customHeight="1"/>
    <row r="1021" ht="20.25" hidden="1" customHeight="1"/>
    <row r="1022" ht="20.25" hidden="1" customHeight="1"/>
    <row r="1023" ht="20.25" hidden="1" customHeight="1"/>
    <row r="1024" ht="20.25" hidden="1" customHeight="1"/>
    <row r="1025" ht="20.25" hidden="1" customHeight="1"/>
    <row r="1026" ht="20.25" hidden="1" customHeight="1"/>
    <row r="1027" ht="20.25" hidden="1" customHeight="1"/>
    <row r="1028" ht="20.25" hidden="1" customHeight="1"/>
    <row r="1029" ht="20.25" hidden="1" customHeight="1"/>
    <row r="1030" ht="20.25" hidden="1" customHeight="1"/>
    <row r="1031" ht="20.25" hidden="1" customHeight="1"/>
    <row r="1032" ht="20.25" hidden="1" customHeight="1"/>
    <row r="1033" ht="20.25" hidden="1" customHeight="1"/>
    <row r="1034" ht="20.25" hidden="1" customHeight="1"/>
    <row r="1035" ht="20.25" hidden="1" customHeight="1"/>
    <row r="1036" ht="20.25" hidden="1" customHeight="1"/>
    <row r="1037" ht="20.25" hidden="1" customHeight="1"/>
    <row r="1038" ht="20.25" hidden="1" customHeight="1"/>
    <row r="1039" ht="20.25" hidden="1" customHeight="1"/>
    <row r="1040" ht="20.25" hidden="1" customHeight="1"/>
    <row r="1041" ht="20.25" hidden="1" customHeight="1"/>
    <row r="1042" ht="20.25" hidden="1" customHeight="1"/>
    <row r="1043" ht="20.25" hidden="1" customHeight="1"/>
    <row r="1044" ht="20.25" hidden="1" customHeight="1"/>
    <row r="1045" ht="20.25" hidden="1" customHeight="1"/>
    <row r="1046" ht="20.25" hidden="1" customHeight="1"/>
    <row r="1047" ht="20.25" hidden="1" customHeight="1"/>
    <row r="1048" ht="20.25" hidden="1" customHeight="1"/>
    <row r="1049" ht="20.25" hidden="1" customHeight="1"/>
    <row r="1050" ht="20.25" hidden="1" customHeight="1"/>
    <row r="1051" ht="20.25" hidden="1" customHeight="1"/>
    <row r="1052" ht="20.25" hidden="1" customHeight="1"/>
    <row r="1053" ht="20.25" hidden="1" customHeight="1"/>
    <row r="1054" ht="20.25" hidden="1" customHeight="1"/>
    <row r="1055" ht="20.25" hidden="1" customHeight="1"/>
    <row r="1056" ht="20.25" hidden="1" customHeight="1"/>
    <row r="1057" ht="20.25" hidden="1" customHeight="1"/>
    <row r="1058" ht="20.25" hidden="1" customHeight="1"/>
    <row r="1059" ht="20.25" hidden="1" customHeight="1"/>
    <row r="1060" ht="20.25" hidden="1" customHeight="1"/>
    <row r="1061" ht="20.25" hidden="1" customHeight="1"/>
    <row r="1062" ht="20.25" hidden="1" customHeight="1"/>
    <row r="1063" ht="20.25" hidden="1" customHeight="1"/>
    <row r="1064" ht="20.25" hidden="1" customHeight="1"/>
    <row r="1065" ht="20.25" hidden="1" customHeight="1"/>
    <row r="1066" ht="20.25" hidden="1" customHeight="1"/>
    <row r="1067" ht="20.25" hidden="1" customHeight="1"/>
    <row r="1068" ht="20.25" hidden="1" customHeight="1"/>
    <row r="1069" ht="20.25" hidden="1" customHeight="1"/>
    <row r="1070" ht="20.25" hidden="1" customHeight="1"/>
    <row r="1071" ht="20.25" hidden="1" customHeight="1"/>
    <row r="1072" ht="20.25" hidden="1" customHeight="1"/>
    <row r="1073" ht="20.25" hidden="1" customHeight="1"/>
    <row r="1074" ht="20.25" hidden="1" customHeight="1"/>
    <row r="1075" ht="20.25" hidden="1" customHeight="1"/>
    <row r="1076" ht="20.25" hidden="1" customHeight="1"/>
    <row r="1077" ht="20.25" hidden="1" customHeight="1"/>
    <row r="1078" ht="20.25" hidden="1" customHeight="1"/>
    <row r="1079" ht="20.25" hidden="1" customHeight="1"/>
    <row r="1080" ht="20.25" hidden="1" customHeight="1"/>
    <row r="1081" ht="20.25" hidden="1" customHeight="1"/>
    <row r="1082" ht="20.25" hidden="1" customHeight="1"/>
    <row r="1083" ht="20.25" hidden="1" customHeight="1"/>
    <row r="1084" ht="20.25" hidden="1" customHeight="1"/>
    <row r="1085" ht="20.25" hidden="1" customHeight="1"/>
    <row r="1086" ht="20.25" hidden="1" customHeight="1"/>
    <row r="1087" ht="20.25" hidden="1" customHeight="1"/>
    <row r="1088" ht="20.25" hidden="1" customHeight="1"/>
    <row r="1089" ht="20.25" hidden="1" customHeight="1"/>
    <row r="1090" ht="20.25" hidden="1" customHeight="1"/>
    <row r="1091" ht="20.25" hidden="1" customHeight="1"/>
    <row r="1092" ht="20.25" hidden="1" customHeight="1"/>
    <row r="1093" ht="20.25" hidden="1" customHeight="1"/>
    <row r="1094" ht="20.25" hidden="1" customHeight="1"/>
    <row r="1095" ht="20.25" hidden="1" customHeight="1"/>
    <row r="1096" ht="20.25" hidden="1" customHeight="1"/>
    <row r="1097" ht="20.25" hidden="1" customHeight="1"/>
    <row r="1098" ht="20.25" hidden="1" customHeight="1"/>
    <row r="1099" ht="20.25" hidden="1" customHeight="1"/>
    <row r="1100" ht="20.25" hidden="1" customHeight="1"/>
    <row r="1101" ht="20.25" hidden="1" customHeight="1"/>
    <row r="1102" ht="20.25" hidden="1" customHeight="1"/>
    <row r="1103" ht="20.25" hidden="1" customHeight="1"/>
    <row r="1104" ht="20.25" hidden="1" customHeight="1"/>
    <row r="1105" ht="20.25" hidden="1" customHeight="1"/>
    <row r="1106" ht="20.25" hidden="1" customHeight="1"/>
    <row r="1107" ht="20.25" hidden="1" customHeight="1"/>
    <row r="1108" ht="20.25" hidden="1" customHeight="1"/>
    <row r="1109" ht="20.25" hidden="1" customHeight="1"/>
    <row r="1110" ht="20.25" hidden="1" customHeight="1"/>
    <row r="1111" ht="20.25" hidden="1" customHeight="1"/>
    <row r="1112" ht="20.25" hidden="1" customHeight="1"/>
    <row r="1113" ht="20.25" hidden="1" customHeight="1"/>
    <row r="1114" ht="20.25" hidden="1" customHeight="1"/>
    <row r="1115" ht="20.25" hidden="1" customHeight="1"/>
    <row r="1116" ht="20.25" hidden="1" customHeight="1"/>
    <row r="1117" ht="20.25" hidden="1" customHeight="1"/>
    <row r="1118" ht="20.25" hidden="1" customHeight="1"/>
    <row r="1119" ht="20.25" hidden="1" customHeight="1"/>
    <row r="1120" ht="20.25" hidden="1" customHeight="1"/>
    <row r="1121" ht="20.25" hidden="1" customHeight="1"/>
    <row r="1122" ht="20.25" hidden="1" customHeight="1"/>
    <row r="1123" ht="20.25" hidden="1" customHeight="1"/>
    <row r="1124" ht="20.25" hidden="1" customHeight="1"/>
    <row r="1125" ht="20.25" hidden="1" customHeight="1"/>
    <row r="1126" ht="20.25" hidden="1" customHeight="1"/>
    <row r="1127" ht="20.25" hidden="1" customHeight="1"/>
    <row r="1128" ht="20.25" hidden="1" customHeight="1"/>
    <row r="1129" ht="20.25" hidden="1" customHeight="1"/>
    <row r="1130" ht="20.25" hidden="1" customHeight="1"/>
    <row r="1131" ht="20.25" hidden="1" customHeight="1"/>
    <row r="1132" ht="20.25" hidden="1" customHeight="1"/>
    <row r="1133" ht="20.25" hidden="1" customHeight="1"/>
    <row r="1134" ht="20.25" hidden="1" customHeight="1"/>
    <row r="1135" ht="20.25" hidden="1" customHeight="1"/>
    <row r="1136" ht="20.25" hidden="1" customHeight="1"/>
    <row r="1137" ht="20.25" hidden="1" customHeight="1"/>
    <row r="1138" ht="20.25" hidden="1" customHeight="1"/>
    <row r="1139" ht="20.25" hidden="1" customHeight="1"/>
    <row r="1140" ht="20.25" hidden="1" customHeight="1"/>
    <row r="1141" ht="20.25" hidden="1" customHeight="1"/>
    <row r="1142" ht="20.25" hidden="1" customHeight="1"/>
    <row r="1143" ht="20.25" hidden="1" customHeight="1"/>
    <row r="1144" ht="20.25" hidden="1" customHeight="1"/>
    <row r="1145" ht="20.25" hidden="1" customHeight="1"/>
    <row r="1146" ht="20.25" hidden="1" customHeight="1"/>
    <row r="1147" ht="20.25" hidden="1" customHeight="1"/>
    <row r="1148" ht="20.25" hidden="1" customHeight="1"/>
    <row r="1149" ht="20.25" hidden="1" customHeight="1"/>
    <row r="1150" ht="20.25" hidden="1" customHeight="1"/>
    <row r="1151" ht="20.25" hidden="1" customHeight="1"/>
    <row r="1152" ht="20.25" hidden="1" customHeight="1"/>
    <row r="1153" ht="20.25" hidden="1" customHeight="1"/>
    <row r="1154" ht="20.25" hidden="1" customHeight="1"/>
    <row r="1155" ht="20.25" hidden="1" customHeight="1"/>
    <row r="1156" ht="20.25" hidden="1" customHeight="1"/>
    <row r="1157" ht="20.25" hidden="1" customHeight="1"/>
    <row r="1158" ht="20.25" hidden="1" customHeight="1"/>
    <row r="1159" ht="20.25" hidden="1" customHeight="1"/>
    <row r="1160" ht="20.25" hidden="1" customHeight="1"/>
    <row r="1161" ht="20.25" hidden="1" customHeight="1"/>
    <row r="1162" ht="20.25" hidden="1" customHeight="1"/>
    <row r="1163" ht="20.25" hidden="1" customHeight="1"/>
    <row r="1164" ht="20.25" hidden="1" customHeight="1"/>
    <row r="1165" ht="20.25" hidden="1" customHeight="1"/>
    <row r="1166" ht="20.25" hidden="1" customHeight="1"/>
    <row r="1167" ht="20.25" hidden="1" customHeight="1"/>
    <row r="1168" ht="20.25" hidden="1" customHeight="1"/>
    <row r="1169" ht="20.25" hidden="1" customHeight="1"/>
    <row r="1170" ht="20.25" hidden="1" customHeight="1"/>
    <row r="1171" ht="20.25" hidden="1" customHeight="1"/>
    <row r="1172" ht="20.25" hidden="1" customHeight="1"/>
    <row r="1173" ht="20.25" hidden="1" customHeight="1"/>
    <row r="1174" ht="20.25" hidden="1" customHeight="1"/>
    <row r="1175" ht="20.25" hidden="1" customHeight="1"/>
    <row r="1176" ht="20.25" hidden="1" customHeight="1"/>
    <row r="1177" ht="20.25" hidden="1" customHeight="1"/>
    <row r="1178" ht="20.25" hidden="1" customHeight="1"/>
    <row r="1179" ht="20.25" hidden="1" customHeight="1"/>
    <row r="1180" ht="20.25" hidden="1" customHeight="1"/>
    <row r="1181" ht="20.25" hidden="1" customHeight="1"/>
    <row r="1182" ht="20.25" hidden="1" customHeight="1"/>
    <row r="1183" ht="20.25" hidden="1" customHeight="1"/>
    <row r="1184" ht="20.25" hidden="1" customHeight="1"/>
    <row r="1185" ht="20.25" hidden="1" customHeight="1"/>
    <row r="1186" ht="20.25" hidden="1" customHeight="1"/>
    <row r="1187" ht="20.25" hidden="1" customHeight="1"/>
    <row r="1188" ht="20.25" hidden="1" customHeight="1"/>
    <row r="1189" ht="20.25" hidden="1" customHeight="1"/>
    <row r="1190" ht="20.25" hidden="1" customHeight="1"/>
    <row r="1191" ht="20.25" hidden="1" customHeight="1"/>
    <row r="1192" ht="20.25" hidden="1" customHeight="1"/>
    <row r="1193" ht="20.25" hidden="1" customHeight="1"/>
    <row r="1194" ht="20.25" hidden="1" customHeight="1"/>
    <row r="1195" ht="20.25" hidden="1" customHeight="1"/>
    <row r="1196" ht="20.25" hidden="1" customHeight="1"/>
    <row r="1197" ht="20.25" hidden="1" customHeight="1"/>
    <row r="1198" ht="20.25" hidden="1" customHeight="1"/>
    <row r="1199" ht="20.25" hidden="1" customHeight="1"/>
    <row r="1200" ht="20.25" hidden="1" customHeight="1"/>
    <row r="1201" ht="20.25" hidden="1" customHeight="1"/>
    <row r="1202" ht="20.25" hidden="1" customHeight="1"/>
    <row r="1203" ht="20.25" hidden="1" customHeight="1"/>
    <row r="1204" ht="20.25" hidden="1" customHeight="1"/>
    <row r="1205" ht="20.25" hidden="1" customHeight="1"/>
    <row r="1206" ht="20.25" hidden="1" customHeight="1"/>
    <row r="1207" ht="20.25" hidden="1" customHeight="1"/>
    <row r="1208" ht="20.25" hidden="1" customHeight="1"/>
    <row r="1209" ht="20.25" hidden="1" customHeight="1"/>
    <row r="1210" ht="20.25" hidden="1" customHeight="1"/>
    <row r="1211" ht="20.25" hidden="1" customHeight="1"/>
    <row r="1212" ht="20.25" hidden="1" customHeight="1"/>
    <row r="1213" ht="20.25" hidden="1" customHeight="1"/>
    <row r="1214" ht="20.25" hidden="1" customHeight="1"/>
    <row r="1215" ht="20.25" hidden="1" customHeight="1"/>
    <row r="1216" ht="20.25" hidden="1" customHeight="1"/>
    <row r="1217" ht="20.25" hidden="1" customHeight="1"/>
    <row r="1218" ht="20.25" hidden="1" customHeight="1"/>
    <row r="1219" ht="20.25" hidden="1" customHeight="1"/>
    <row r="1220" ht="20.25" hidden="1" customHeight="1"/>
    <row r="1221" ht="20.25" hidden="1" customHeight="1"/>
    <row r="1222" ht="20.25" hidden="1" customHeight="1"/>
    <row r="1223" ht="20.25" hidden="1" customHeight="1"/>
    <row r="1224" ht="20.25" hidden="1" customHeight="1"/>
    <row r="1225" ht="20.25" hidden="1" customHeight="1"/>
    <row r="1226" ht="20.25" hidden="1" customHeight="1"/>
    <row r="1227" ht="20.25" hidden="1" customHeight="1"/>
    <row r="1228" ht="20.25" hidden="1" customHeight="1"/>
    <row r="1229" ht="20.25" hidden="1" customHeight="1"/>
    <row r="1230" ht="20.25" hidden="1" customHeight="1"/>
    <row r="1231" ht="20.25" hidden="1" customHeight="1"/>
    <row r="1232" ht="20.25" hidden="1" customHeight="1"/>
    <row r="1233" ht="20.25" hidden="1" customHeight="1"/>
    <row r="1234" ht="20.25" hidden="1" customHeight="1"/>
    <row r="1235" ht="20.25" hidden="1" customHeight="1"/>
    <row r="1236" ht="20.25" hidden="1" customHeight="1"/>
    <row r="1237" ht="20.25" hidden="1" customHeight="1"/>
    <row r="1238" ht="20.25" hidden="1" customHeight="1"/>
    <row r="1239" ht="20.25" hidden="1" customHeight="1"/>
    <row r="1240" ht="20.25" hidden="1" customHeight="1"/>
    <row r="1241" ht="20.25" hidden="1" customHeight="1"/>
    <row r="1242" ht="20.25" hidden="1" customHeight="1"/>
    <row r="1243" ht="20.25" hidden="1" customHeight="1"/>
    <row r="1244" ht="20.25" hidden="1" customHeight="1"/>
    <row r="1245" ht="20.25" hidden="1" customHeight="1"/>
    <row r="1246" ht="20.25" hidden="1" customHeight="1"/>
    <row r="1247" ht="20.25" hidden="1" customHeight="1"/>
    <row r="1248" ht="20.25" hidden="1" customHeight="1"/>
    <row r="1249" ht="20.25" hidden="1" customHeight="1"/>
    <row r="1250" ht="20.25" hidden="1" customHeight="1"/>
    <row r="1251" ht="20.25" hidden="1" customHeight="1"/>
    <row r="1252" ht="20.25" hidden="1" customHeight="1"/>
    <row r="1253" ht="20.25" hidden="1" customHeight="1"/>
    <row r="1254" ht="20.25" hidden="1" customHeight="1"/>
    <row r="1255" ht="20.25" hidden="1" customHeight="1"/>
    <row r="1256" ht="20.25" hidden="1" customHeight="1"/>
    <row r="1257" ht="20.25" hidden="1" customHeight="1"/>
    <row r="1258" ht="20.25" hidden="1" customHeight="1"/>
    <row r="1259" ht="20.25" hidden="1" customHeight="1"/>
    <row r="1260" ht="20.25" hidden="1" customHeight="1"/>
    <row r="1261" ht="20.25" hidden="1" customHeight="1"/>
    <row r="1262" ht="20.25" hidden="1" customHeight="1"/>
    <row r="1263" ht="20.25" hidden="1" customHeight="1"/>
    <row r="1264" ht="20.25" hidden="1" customHeight="1"/>
    <row r="1265" ht="20.25" hidden="1" customHeight="1"/>
    <row r="1266" ht="20.25" hidden="1" customHeight="1"/>
    <row r="1267" ht="20.25" hidden="1" customHeight="1"/>
    <row r="1268" ht="20.25" hidden="1" customHeight="1"/>
    <row r="1269" ht="20.25" hidden="1" customHeight="1"/>
    <row r="1270" ht="20.25" hidden="1" customHeight="1"/>
    <row r="1271" ht="20.25" hidden="1" customHeight="1"/>
    <row r="1272" ht="20.25" hidden="1" customHeight="1"/>
    <row r="1273" ht="20.25" hidden="1" customHeight="1"/>
    <row r="1274" ht="20.25" hidden="1" customHeight="1"/>
    <row r="1275" ht="20.25" hidden="1" customHeight="1"/>
    <row r="1276" ht="20.25" hidden="1" customHeight="1"/>
    <row r="1277" ht="20.25" hidden="1" customHeight="1"/>
    <row r="1278" ht="20.25" hidden="1" customHeight="1"/>
    <row r="1279" ht="20.25" hidden="1" customHeight="1"/>
    <row r="1280" ht="20.25" hidden="1" customHeight="1"/>
    <row r="1281" ht="20.25" hidden="1" customHeight="1"/>
    <row r="1282" ht="20.25" hidden="1" customHeight="1"/>
    <row r="1283" ht="20.25" hidden="1" customHeight="1"/>
    <row r="1284" ht="20.25" hidden="1" customHeight="1"/>
    <row r="1285" ht="20.25" hidden="1" customHeight="1"/>
    <row r="1286" ht="20.25" hidden="1" customHeight="1"/>
    <row r="1287" ht="20.25" hidden="1" customHeight="1"/>
    <row r="1288" ht="20.25" hidden="1" customHeight="1"/>
    <row r="1289" ht="20.25" hidden="1" customHeight="1"/>
    <row r="1290" ht="20.25" hidden="1" customHeight="1"/>
    <row r="1291" ht="20.25" hidden="1" customHeight="1"/>
    <row r="1292" ht="20.25" hidden="1" customHeight="1"/>
    <row r="1293" ht="20.25" hidden="1" customHeight="1"/>
    <row r="1294" ht="20.25" hidden="1" customHeight="1"/>
    <row r="1295" ht="20.25" hidden="1" customHeight="1"/>
    <row r="1296" ht="20.25" hidden="1" customHeight="1"/>
    <row r="1297" ht="20.25" hidden="1" customHeight="1"/>
    <row r="1298" ht="20.25" hidden="1" customHeight="1"/>
    <row r="1299" ht="20.25" hidden="1" customHeight="1"/>
    <row r="1300" ht="20.25" hidden="1" customHeight="1"/>
    <row r="1301" ht="20.25" hidden="1" customHeight="1"/>
    <row r="1302" ht="20.25" hidden="1" customHeight="1"/>
    <row r="1303" ht="20.25" hidden="1" customHeight="1"/>
    <row r="1304" ht="20.25" hidden="1" customHeight="1"/>
    <row r="1305" ht="20.25" hidden="1" customHeight="1"/>
    <row r="1306" ht="20.25" hidden="1" customHeight="1"/>
    <row r="1307" ht="20.25" hidden="1" customHeight="1"/>
    <row r="1308" ht="20.25" hidden="1" customHeight="1"/>
    <row r="1309" ht="20.25" hidden="1" customHeight="1"/>
    <row r="1310" ht="20.25" hidden="1" customHeight="1"/>
    <row r="1311" ht="20.25" hidden="1" customHeight="1"/>
    <row r="1312" ht="20.25" hidden="1" customHeight="1"/>
    <row r="1313" ht="20.25" hidden="1" customHeight="1"/>
    <row r="1314" ht="20.25" hidden="1" customHeight="1"/>
    <row r="1315" ht="20.25" hidden="1" customHeight="1"/>
    <row r="1316" ht="20.25" hidden="1" customHeight="1"/>
    <row r="1317" ht="20.25" hidden="1" customHeight="1"/>
    <row r="1318" ht="20.25" hidden="1" customHeight="1"/>
    <row r="1319" ht="20.25" hidden="1" customHeight="1"/>
    <row r="1320" ht="20.25" hidden="1" customHeight="1"/>
    <row r="1321" ht="20.25" hidden="1" customHeight="1"/>
    <row r="1322" ht="20.25" hidden="1" customHeight="1"/>
    <row r="1323" ht="20.25" hidden="1" customHeight="1"/>
    <row r="1324" ht="20.25" hidden="1" customHeight="1"/>
    <row r="1325" ht="20.25" hidden="1" customHeight="1"/>
    <row r="1326" ht="20.25" hidden="1" customHeight="1"/>
    <row r="1327" ht="20.25" hidden="1" customHeight="1"/>
    <row r="1328" ht="20.25" hidden="1" customHeight="1"/>
    <row r="1329" ht="20.25" hidden="1" customHeight="1"/>
    <row r="1330" ht="20.25" hidden="1" customHeight="1"/>
    <row r="1331" ht="20.25" hidden="1" customHeight="1"/>
    <row r="1332" ht="20.25" hidden="1" customHeight="1"/>
    <row r="1333" ht="20.25" hidden="1" customHeight="1"/>
    <row r="1334" ht="20.25" hidden="1" customHeight="1"/>
    <row r="1335" ht="20.25" hidden="1" customHeight="1"/>
    <row r="1336" ht="20.25" hidden="1" customHeight="1"/>
    <row r="1337" ht="20.25" hidden="1" customHeight="1"/>
    <row r="1338" ht="20.25" hidden="1" customHeight="1"/>
    <row r="1339" ht="20.25" hidden="1" customHeight="1"/>
    <row r="1340" ht="20.25" hidden="1" customHeight="1"/>
    <row r="1341" ht="20.25" hidden="1" customHeight="1"/>
    <row r="1342" ht="20.25" hidden="1" customHeight="1"/>
    <row r="1343" ht="20.25" hidden="1" customHeight="1"/>
    <row r="1344" ht="20.25" hidden="1" customHeight="1"/>
    <row r="1345" ht="20.25" hidden="1" customHeight="1"/>
    <row r="1346" ht="20.25" hidden="1" customHeight="1"/>
    <row r="1347" ht="20.25" hidden="1" customHeight="1"/>
    <row r="1348" ht="20.25" hidden="1" customHeight="1"/>
    <row r="1349" ht="20.25" hidden="1" customHeight="1"/>
    <row r="1350" ht="20.25" hidden="1" customHeight="1"/>
    <row r="1351" ht="20.25" hidden="1" customHeight="1"/>
    <row r="1352" ht="20.25" hidden="1" customHeight="1"/>
    <row r="1353" ht="20.25" hidden="1" customHeight="1"/>
    <row r="1354" ht="20.25" hidden="1" customHeight="1"/>
    <row r="1355" ht="20.25" hidden="1" customHeight="1"/>
    <row r="1356" ht="20.25" hidden="1" customHeight="1"/>
    <row r="1357" ht="20.25" hidden="1" customHeight="1"/>
    <row r="1358" ht="20.25" hidden="1" customHeight="1"/>
    <row r="1359" ht="20.25" hidden="1" customHeight="1"/>
    <row r="1360" ht="20.25" hidden="1" customHeight="1"/>
    <row r="1361" ht="20.25" hidden="1" customHeight="1"/>
    <row r="1362" ht="20.25" hidden="1" customHeight="1"/>
    <row r="1363" ht="20.25" hidden="1" customHeight="1"/>
    <row r="1364" ht="20.25" hidden="1" customHeight="1"/>
    <row r="1365" ht="20.25" hidden="1" customHeight="1"/>
    <row r="1366" ht="20.25" hidden="1" customHeight="1"/>
    <row r="1367" ht="20.25" hidden="1" customHeight="1"/>
    <row r="1368" ht="20.25" hidden="1" customHeight="1"/>
    <row r="1369" ht="20.25" hidden="1" customHeight="1"/>
    <row r="1370" ht="20.25" hidden="1" customHeight="1"/>
    <row r="1371" ht="20.25" hidden="1" customHeight="1"/>
    <row r="1372" ht="20.25" hidden="1" customHeight="1"/>
    <row r="1373" ht="20.25" hidden="1" customHeight="1"/>
    <row r="1374" ht="20.25" hidden="1" customHeight="1"/>
    <row r="1375" ht="20.25" hidden="1" customHeight="1"/>
    <row r="1376" ht="20.25" hidden="1" customHeight="1"/>
    <row r="1377" ht="20.25" hidden="1" customHeight="1"/>
    <row r="1378" ht="20.25" hidden="1" customHeight="1"/>
    <row r="1379" ht="20.25" hidden="1" customHeight="1"/>
    <row r="1380" ht="20.25" hidden="1" customHeight="1"/>
    <row r="1381" ht="20.25" hidden="1" customHeight="1"/>
    <row r="1382" ht="20.25" hidden="1" customHeight="1"/>
    <row r="1383" ht="20.25" hidden="1" customHeight="1"/>
    <row r="1384" ht="20.25" hidden="1" customHeight="1"/>
    <row r="1385" ht="20.25" hidden="1" customHeight="1"/>
    <row r="1386" ht="20.25" hidden="1" customHeight="1"/>
    <row r="1387" ht="20.25" hidden="1" customHeight="1"/>
    <row r="1388" ht="20.25" hidden="1" customHeight="1"/>
    <row r="1389" ht="20.25" hidden="1" customHeight="1"/>
    <row r="1390" ht="20.25" hidden="1" customHeight="1"/>
    <row r="1391" ht="20.25" hidden="1" customHeight="1"/>
    <row r="1392" ht="20.25" hidden="1" customHeight="1"/>
    <row r="1393" ht="20.25" hidden="1" customHeight="1"/>
    <row r="1394" ht="20.25" hidden="1" customHeight="1"/>
    <row r="1395" ht="20.25" hidden="1" customHeight="1"/>
    <row r="1396" ht="20.25" hidden="1" customHeight="1"/>
    <row r="1397" ht="20.25" hidden="1" customHeight="1"/>
    <row r="1398" ht="20.25" hidden="1" customHeight="1"/>
    <row r="1399" ht="20.25" hidden="1" customHeight="1"/>
    <row r="1400" ht="20.25" hidden="1" customHeight="1"/>
    <row r="1401" ht="20.25" hidden="1" customHeight="1"/>
    <row r="1402" ht="20.25" hidden="1" customHeight="1"/>
    <row r="1403" ht="20.25" hidden="1" customHeight="1"/>
    <row r="1404" ht="20.25" hidden="1" customHeight="1"/>
    <row r="1405" ht="20.25" hidden="1" customHeight="1"/>
    <row r="1406" ht="20.25" hidden="1" customHeight="1"/>
    <row r="1407" ht="20.25" hidden="1" customHeight="1"/>
    <row r="1408" ht="20.25" hidden="1" customHeight="1"/>
    <row r="1409" ht="20.25" hidden="1" customHeight="1"/>
    <row r="1410" ht="20.25" hidden="1" customHeight="1"/>
    <row r="1411" ht="20.25" hidden="1" customHeight="1"/>
    <row r="1412" ht="20.25" hidden="1" customHeight="1"/>
    <row r="1413" ht="20.25" hidden="1" customHeight="1"/>
    <row r="1414" ht="20.25" hidden="1" customHeight="1"/>
    <row r="1415" ht="20.25" hidden="1" customHeight="1"/>
    <row r="1416" ht="20.25" hidden="1" customHeight="1"/>
    <row r="1417" ht="20.25" hidden="1" customHeight="1"/>
    <row r="1418" ht="20.25" hidden="1" customHeight="1"/>
    <row r="1419" ht="20.25" hidden="1" customHeight="1"/>
    <row r="1420" ht="20.25" hidden="1" customHeight="1"/>
    <row r="1421" ht="20.25" hidden="1" customHeight="1"/>
    <row r="1422" ht="20.25" hidden="1" customHeight="1"/>
    <row r="1423" ht="20.25" hidden="1" customHeight="1"/>
    <row r="1424" ht="20.25" hidden="1" customHeight="1"/>
    <row r="1425" ht="20.25" hidden="1" customHeight="1"/>
    <row r="1426" ht="20.25" hidden="1" customHeight="1"/>
    <row r="1427" ht="20.25" hidden="1" customHeight="1"/>
    <row r="1428" ht="20.25" hidden="1" customHeight="1"/>
    <row r="1429" ht="20.25" hidden="1" customHeight="1"/>
    <row r="1430" ht="20.25" hidden="1" customHeight="1"/>
    <row r="1431" ht="20.25" hidden="1" customHeight="1"/>
    <row r="1432" ht="20.25" hidden="1" customHeight="1"/>
    <row r="1433" ht="20.25" hidden="1" customHeight="1"/>
    <row r="1434" ht="20.25" hidden="1" customHeight="1"/>
    <row r="1435" ht="20.25" hidden="1" customHeight="1"/>
    <row r="1436" ht="20.25" hidden="1" customHeight="1"/>
    <row r="1437" ht="20.25" hidden="1" customHeight="1"/>
    <row r="1438" ht="20.25" hidden="1" customHeight="1"/>
    <row r="1439" ht="20.25" hidden="1" customHeight="1"/>
    <row r="1440" ht="20.25" hidden="1" customHeight="1"/>
    <row r="1441" ht="20.25" hidden="1" customHeight="1"/>
    <row r="1442" ht="20.25" hidden="1" customHeight="1"/>
    <row r="1443" ht="20.25" hidden="1" customHeight="1"/>
    <row r="1444" ht="20.25" hidden="1" customHeight="1"/>
    <row r="1445" ht="20.25" hidden="1" customHeight="1"/>
    <row r="1446" ht="20.25" hidden="1" customHeight="1"/>
    <row r="1447" ht="20.25" hidden="1" customHeight="1"/>
    <row r="1448" ht="20.25" hidden="1" customHeight="1"/>
    <row r="1449" ht="20.25" hidden="1" customHeight="1"/>
    <row r="1450" ht="20.25" hidden="1" customHeight="1"/>
    <row r="1451" ht="20.25" hidden="1" customHeight="1"/>
    <row r="1452" ht="20.25" hidden="1" customHeight="1"/>
    <row r="1453" ht="20.25" hidden="1" customHeight="1"/>
    <row r="1454" ht="20.25" hidden="1" customHeight="1"/>
    <row r="1455" ht="20.25" hidden="1" customHeight="1"/>
    <row r="1456" ht="20.25" hidden="1" customHeight="1"/>
    <row r="1457" ht="20.25" hidden="1" customHeight="1"/>
    <row r="1458" ht="20.25" hidden="1" customHeight="1"/>
    <row r="1459" ht="20.25" hidden="1" customHeight="1"/>
    <row r="1460" ht="20.25" hidden="1" customHeight="1"/>
    <row r="1461" ht="20.25" hidden="1" customHeight="1"/>
    <row r="1462" ht="20.25" hidden="1" customHeight="1"/>
    <row r="1463" ht="20.25" hidden="1" customHeight="1"/>
    <row r="1464" ht="20.25" hidden="1" customHeight="1"/>
    <row r="1465" ht="20.25" hidden="1" customHeight="1"/>
    <row r="1466" ht="20.25" hidden="1" customHeight="1"/>
    <row r="1467" ht="20.25" hidden="1" customHeight="1"/>
    <row r="1468" ht="20.25" hidden="1" customHeight="1"/>
    <row r="1469" ht="20.25" hidden="1" customHeight="1"/>
    <row r="1470" ht="20.25" hidden="1" customHeight="1"/>
    <row r="1471" ht="20.25" hidden="1" customHeight="1"/>
    <row r="1472" ht="20.25" hidden="1" customHeight="1"/>
    <row r="1473" ht="20.25" hidden="1" customHeight="1"/>
    <row r="1474" ht="20.25" hidden="1" customHeight="1"/>
    <row r="1475" ht="20.25" hidden="1" customHeight="1"/>
    <row r="1476" ht="20.25" hidden="1" customHeight="1"/>
    <row r="1477" ht="20.25" hidden="1" customHeight="1"/>
    <row r="1478" ht="20.25" hidden="1" customHeight="1"/>
    <row r="1479" ht="20.25" hidden="1" customHeight="1"/>
    <row r="1480" ht="20.25" hidden="1" customHeight="1"/>
    <row r="1481" ht="20.25" hidden="1" customHeight="1"/>
    <row r="1482" ht="20.25" hidden="1" customHeight="1"/>
    <row r="1483" ht="20.25" hidden="1" customHeight="1"/>
    <row r="1484" ht="20.25" hidden="1" customHeight="1"/>
    <row r="1485" ht="20.25" hidden="1" customHeight="1"/>
    <row r="1486" ht="20.25" hidden="1" customHeight="1"/>
    <row r="1487" ht="20.25" hidden="1" customHeight="1"/>
    <row r="1488" ht="20.25" hidden="1" customHeight="1"/>
    <row r="1489" ht="20.25" hidden="1" customHeight="1"/>
    <row r="1490" ht="20.25" hidden="1" customHeight="1"/>
    <row r="1491" ht="20.25" hidden="1" customHeight="1"/>
    <row r="1492" ht="20.25" hidden="1" customHeight="1"/>
    <row r="1493" ht="20.25" hidden="1" customHeight="1"/>
    <row r="1494" ht="20.25" hidden="1" customHeight="1"/>
    <row r="1495" ht="20.25" hidden="1" customHeight="1"/>
    <row r="1496" ht="20.25" hidden="1" customHeight="1"/>
    <row r="1497" ht="20.25" hidden="1" customHeight="1"/>
    <row r="1498" ht="20.25" hidden="1" customHeight="1"/>
    <row r="1499" ht="20.25" hidden="1" customHeight="1"/>
    <row r="1500" ht="20.25" hidden="1" customHeight="1"/>
    <row r="1501" ht="20.25" hidden="1" customHeight="1"/>
    <row r="1502" ht="20.25" hidden="1" customHeight="1"/>
    <row r="1503" ht="20.25" hidden="1" customHeight="1"/>
    <row r="1504" ht="20.25" hidden="1" customHeight="1"/>
    <row r="1505" ht="20.25" hidden="1" customHeight="1"/>
    <row r="1506" ht="20.25" hidden="1" customHeight="1"/>
    <row r="1507" ht="20.25" hidden="1" customHeight="1"/>
    <row r="1508" ht="20.25" hidden="1" customHeight="1"/>
    <row r="1509" ht="20.25" hidden="1" customHeight="1"/>
    <row r="1510" ht="20.25" hidden="1" customHeight="1"/>
    <row r="1511" ht="20.25" hidden="1" customHeight="1"/>
    <row r="1512" ht="20.25" hidden="1" customHeight="1"/>
    <row r="1513" ht="20.25" hidden="1" customHeight="1"/>
    <row r="1514" ht="20.25" hidden="1" customHeight="1"/>
    <row r="1515" ht="20.25" hidden="1" customHeight="1"/>
    <row r="1516" ht="20.25" hidden="1" customHeight="1"/>
    <row r="1517" ht="20.25" hidden="1" customHeight="1"/>
    <row r="1518" ht="20.25" hidden="1" customHeight="1"/>
    <row r="1519" ht="20.25" hidden="1" customHeight="1"/>
    <row r="1520" ht="20.25" hidden="1" customHeight="1"/>
    <row r="1521" ht="20.25" hidden="1" customHeight="1"/>
    <row r="1522" ht="20.25" hidden="1" customHeight="1"/>
    <row r="1523" ht="20.25" hidden="1" customHeight="1"/>
    <row r="1524" ht="20.25" hidden="1" customHeight="1"/>
    <row r="1525" ht="20.25" hidden="1" customHeight="1"/>
    <row r="1526" ht="20.25" hidden="1" customHeight="1"/>
    <row r="1527" ht="20.25" hidden="1" customHeight="1"/>
    <row r="1528" ht="20.25" hidden="1" customHeight="1"/>
    <row r="1529" ht="20.25" hidden="1" customHeight="1"/>
    <row r="1530" ht="20.25" hidden="1" customHeight="1"/>
    <row r="1531" ht="20.25" hidden="1" customHeight="1"/>
    <row r="1532" ht="20.25" hidden="1" customHeight="1"/>
    <row r="1533" ht="20.25" hidden="1" customHeight="1"/>
    <row r="1534" ht="20.25" hidden="1" customHeight="1"/>
    <row r="1535" ht="20.25" hidden="1" customHeight="1"/>
    <row r="1536" ht="20.25" hidden="1" customHeight="1"/>
    <row r="1537" ht="20.25" hidden="1" customHeight="1"/>
    <row r="1538" ht="20.25" hidden="1" customHeight="1"/>
    <row r="1539" ht="20.25" hidden="1" customHeight="1"/>
    <row r="1540" ht="20.25" hidden="1" customHeight="1"/>
    <row r="1541" ht="20.25" hidden="1" customHeight="1"/>
    <row r="1542" ht="20.25" hidden="1" customHeight="1"/>
    <row r="1543" ht="20.25" hidden="1" customHeight="1"/>
    <row r="1544" ht="20.25" hidden="1" customHeight="1"/>
    <row r="1545" ht="20.25" hidden="1" customHeight="1"/>
    <row r="1546" ht="20.25" hidden="1" customHeight="1"/>
    <row r="1547" ht="20.25" hidden="1" customHeight="1"/>
    <row r="1548" ht="20.25" hidden="1" customHeight="1"/>
    <row r="1549" ht="20.25" hidden="1" customHeight="1"/>
    <row r="1550" ht="20.25" hidden="1" customHeight="1"/>
    <row r="1551" ht="20.25" hidden="1" customHeight="1"/>
    <row r="1552" ht="20.25" hidden="1" customHeight="1"/>
    <row r="1553" ht="20.25" hidden="1" customHeight="1"/>
    <row r="1554" ht="20.25" hidden="1" customHeight="1"/>
    <row r="1555" ht="20.25" hidden="1" customHeight="1"/>
    <row r="1556" ht="20.25" hidden="1" customHeight="1"/>
    <row r="1557" ht="20.25" hidden="1" customHeight="1"/>
    <row r="1558" ht="20.25" hidden="1" customHeight="1"/>
    <row r="1559" ht="20.25" hidden="1" customHeight="1"/>
    <row r="1560" ht="20.25" hidden="1" customHeight="1"/>
    <row r="1561" ht="20.25" hidden="1" customHeight="1"/>
    <row r="1562" ht="20.25" hidden="1" customHeight="1"/>
    <row r="1563" ht="20.25" hidden="1" customHeight="1"/>
    <row r="1564" ht="20.25" hidden="1" customHeight="1"/>
    <row r="1565" ht="20.25" hidden="1" customHeight="1"/>
    <row r="1566" ht="20.25" hidden="1" customHeight="1"/>
    <row r="1567" ht="20.25" hidden="1" customHeight="1"/>
    <row r="1568" ht="20.25" hidden="1" customHeight="1"/>
    <row r="1569" ht="20.25" hidden="1" customHeight="1"/>
    <row r="1570" ht="20.25" hidden="1" customHeight="1"/>
    <row r="1571" ht="20.25" hidden="1" customHeight="1"/>
    <row r="1572" ht="20.25" hidden="1" customHeight="1"/>
    <row r="1573" ht="20.25" hidden="1" customHeight="1"/>
    <row r="1574" ht="20.25" hidden="1" customHeight="1"/>
    <row r="1575" ht="20.25" hidden="1" customHeight="1"/>
    <row r="1576" ht="20.25" hidden="1" customHeight="1"/>
    <row r="1577" ht="20.25" hidden="1" customHeight="1"/>
    <row r="1578" ht="20.25" hidden="1" customHeight="1"/>
    <row r="1579" ht="20.25" hidden="1" customHeight="1"/>
    <row r="1580" ht="20.25" hidden="1" customHeight="1"/>
    <row r="1581" ht="20.25" hidden="1" customHeight="1"/>
    <row r="1582" ht="20.25" hidden="1" customHeight="1"/>
    <row r="1583" ht="20.25" hidden="1" customHeight="1"/>
    <row r="1584" ht="20.25" hidden="1" customHeight="1"/>
    <row r="1585" ht="20.25" hidden="1" customHeight="1"/>
    <row r="1586" ht="20.25" hidden="1" customHeight="1"/>
    <row r="1587" ht="20.25" hidden="1" customHeight="1"/>
    <row r="1588" ht="20.25" hidden="1" customHeight="1"/>
    <row r="1589" ht="20.25" hidden="1" customHeight="1"/>
    <row r="1590" ht="20.25" hidden="1" customHeight="1"/>
    <row r="1591" ht="20.25" hidden="1" customHeight="1"/>
    <row r="1592" ht="20.25" hidden="1" customHeight="1"/>
    <row r="1593" ht="20.25" hidden="1" customHeight="1"/>
    <row r="1594" ht="20.25" hidden="1" customHeight="1"/>
    <row r="1595" ht="20.25" hidden="1" customHeight="1"/>
    <row r="1596" ht="20.25" hidden="1" customHeight="1"/>
    <row r="1597" ht="20.25" hidden="1" customHeight="1"/>
    <row r="1598" ht="20.25" hidden="1" customHeight="1"/>
    <row r="1599" ht="20.25" hidden="1" customHeight="1"/>
    <row r="1600" ht="20.25" hidden="1" customHeight="1"/>
    <row r="1601" ht="20.25" hidden="1" customHeight="1"/>
    <row r="1602" ht="20.25" hidden="1" customHeight="1"/>
    <row r="1603" ht="20.25" hidden="1" customHeight="1"/>
    <row r="1604" ht="20.25" hidden="1" customHeight="1"/>
    <row r="1605" ht="20.25" hidden="1" customHeight="1"/>
    <row r="1606" ht="20.25" hidden="1" customHeight="1"/>
    <row r="1607" ht="20.25" hidden="1" customHeight="1"/>
    <row r="1608" ht="20.25" hidden="1" customHeight="1"/>
    <row r="1609" ht="20.25" hidden="1" customHeight="1"/>
    <row r="1610" ht="20.25" hidden="1" customHeight="1"/>
    <row r="1611" ht="20.25" hidden="1" customHeight="1"/>
    <row r="1612" ht="20.25" hidden="1" customHeight="1"/>
    <row r="1613" ht="20.25" hidden="1" customHeight="1"/>
    <row r="1614" ht="20.25" hidden="1" customHeight="1"/>
    <row r="1615" ht="20.25" hidden="1" customHeight="1"/>
    <row r="1616" ht="20.25" hidden="1" customHeight="1"/>
    <row r="1617" ht="20.25" hidden="1" customHeight="1"/>
    <row r="1618" ht="20.25" hidden="1" customHeight="1"/>
    <row r="1619" ht="20.25" hidden="1" customHeight="1"/>
    <row r="1620" ht="20.25" hidden="1" customHeight="1"/>
    <row r="1621" ht="20.25" hidden="1" customHeight="1"/>
    <row r="1622" ht="20.25" hidden="1" customHeight="1"/>
    <row r="1623" ht="20.25" hidden="1" customHeight="1"/>
    <row r="1624" ht="20.25" hidden="1" customHeight="1"/>
    <row r="1625" ht="20.25" hidden="1" customHeight="1"/>
    <row r="1626" ht="20.25" hidden="1" customHeight="1"/>
    <row r="1627" ht="20.25" hidden="1" customHeight="1"/>
    <row r="1628" ht="20.25" hidden="1" customHeight="1"/>
    <row r="1629" ht="20.25" hidden="1" customHeight="1"/>
    <row r="1630" ht="20.25" hidden="1" customHeight="1"/>
    <row r="1631" ht="20.25" hidden="1" customHeight="1"/>
    <row r="1632" ht="20.25" hidden="1" customHeight="1"/>
    <row r="1633" ht="20.25" hidden="1" customHeight="1"/>
    <row r="1634" ht="20.25" hidden="1" customHeight="1"/>
    <row r="1635" ht="20.25" hidden="1" customHeight="1"/>
    <row r="1636" ht="20.25" hidden="1" customHeight="1"/>
    <row r="1637" ht="20.25" hidden="1" customHeight="1"/>
    <row r="1638" ht="20.25" hidden="1" customHeight="1"/>
    <row r="1639" ht="20.25" hidden="1" customHeight="1"/>
    <row r="1640" ht="20.25" hidden="1" customHeight="1"/>
    <row r="1641" ht="20.25" hidden="1" customHeight="1"/>
    <row r="1642" ht="20.25" hidden="1" customHeight="1"/>
    <row r="1643" ht="20.25" hidden="1" customHeight="1"/>
    <row r="1644" ht="20.25" hidden="1" customHeight="1"/>
    <row r="1645" ht="20.25" hidden="1" customHeight="1"/>
    <row r="1646" ht="20.25" hidden="1" customHeight="1"/>
    <row r="1647" ht="20.25" hidden="1" customHeight="1"/>
    <row r="1648" ht="20.25" hidden="1" customHeight="1"/>
    <row r="1649" ht="20.25" hidden="1" customHeight="1"/>
    <row r="1650" ht="20.25" hidden="1" customHeight="1"/>
    <row r="1651" ht="20.25" hidden="1" customHeight="1"/>
    <row r="1652" ht="20.25" hidden="1" customHeight="1"/>
    <row r="1653" ht="20.25" hidden="1" customHeight="1"/>
    <row r="1654" ht="20.25" hidden="1" customHeight="1"/>
    <row r="1655" ht="20.25" hidden="1" customHeight="1"/>
    <row r="1656" ht="20.25" hidden="1" customHeight="1"/>
    <row r="1657" ht="20.25" hidden="1" customHeight="1"/>
    <row r="1658" ht="20.25" hidden="1" customHeight="1"/>
    <row r="1659" ht="20.25" hidden="1" customHeight="1"/>
    <row r="1660" ht="20.25" hidden="1" customHeight="1"/>
    <row r="1661" ht="20.25" hidden="1" customHeight="1"/>
    <row r="1662" ht="20.25" hidden="1" customHeight="1"/>
    <row r="1663" ht="20.25" hidden="1" customHeight="1"/>
    <row r="1664" ht="20.25" hidden="1" customHeight="1"/>
    <row r="1665" ht="20.25" hidden="1" customHeight="1"/>
    <row r="1666" ht="20.25" hidden="1" customHeight="1"/>
    <row r="1667" ht="20.25" hidden="1" customHeight="1"/>
    <row r="1668" ht="20.25" hidden="1" customHeight="1"/>
    <row r="1669" ht="20.25" hidden="1" customHeight="1"/>
    <row r="1670" ht="20.25" hidden="1" customHeight="1"/>
    <row r="1671" ht="20.25" hidden="1" customHeight="1"/>
    <row r="1672" ht="20.25" hidden="1" customHeight="1"/>
    <row r="1673" ht="20.25" hidden="1" customHeight="1"/>
    <row r="1674" ht="20.25" hidden="1" customHeight="1"/>
    <row r="1675" ht="20.25" hidden="1" customHeight="1"/>
    <row r="1676" ht="20.25" hidden="1" customHeight="1"/>
    <row r="1677" ht="20.25" hidden="1" customHeight="1"/>
    <row r="1678" ht="20.25" hidden="1" customHeight="1"/>
    <row r="1679" ht="20.25" hidden="1" customHeight="1"/>
    <row r="1680" ht="20.25" hidden="1" customHeight="1"/>
    <row r="1681" ht="20.25" hidden="1" customHeight="1"/>
    <row r="1682" ht="20.25" hidden="1" customHeight="1"/>
    <row r="1683" ht="20.25" hidden="1" customHeight="1"/>
    <row r="1684" ht="20.25" hidden="1" customHeight="1"/>
    <row r="1685" ht="20.25" hidden="1" customHeight="1"/>
    <row r="1686" ht="20.25" hidden="1" customHeight="1"/>
    <row r="1687" ht="20.25" hidden="1" customHeight="1"/>
    <row r="1688" ht="20.25" hidden="1" customHeight="1"/>
    <row r="1689" ht="20.25" hidden="1" customHeight="1"/>
    <row r="1690" ht="20.25" hidden="1" customHeight="1"/>
    <row r="1691" ht="20.25" hidden="1" customHeight="1"/>
    <row r="1692" ht="20.25" hidden="1" customHeight="1"/>
    <row r="1693" ht="20.25" hidden="1" customHeight="1"/>
    <row r="1694" ht="20.25" hidden="1" customHeight="1"/>
    <row r="1695" ht="20.25" hidden="1" customHeight="1"/>
    <row r="1696" ht="20.25" hidden="1" customHeight="1"/>
    <row r="1697" ht="20.25" hidden="1" customHeight="1"/>
    <row r="1698" ht="20.25" hidden="1" customHeight="1"/>
    <row r="1699" ht="20.25" hidden="1" customHeight="1"/>
    <row r="1700" ht="20.25" hidden="1" customHeight="1"/>
    <row r="1701" ht="20.25" hidden="1" customHeight="1"/>
    <row r="1702" ht="20.25" hidden="1" customHeight="1"/>
    <row r="1703" ht="20.25" hidden="1" customHeight="1"/>
    <row r="1704" ht="20.25" hidden="1" customHeight="1"/>
    <row r="1705" ht="20.25" hidden="1" customHeight="1"/>
    <row r="1706" ht="20.25" hidden="1" customHeight="1"/>
    <row r="1707" ht="20.25" hidden="1" customHeight="1"/>
    <row r="1708" ht="20.25" hidden="1" customHeight="1"/>
    <row r="1709" ht="20.25" hidden="1" customHeight="1"/>
    <row r="1710" ht="20.25" hidden="1" customHeight="1"/>
    <row r="1711" ht="20.25" hidden="1" customHeight="1"/>
    <row r="1712" ht="20.25" hidden="1" customHeight="1"/>
    <row r="1713" ht="20.25" hidden="1" customHeight="1"/>
    <row r="1714" ht="20.25" hidden="1" customHeight="1"/>
    <row r="1715" ht="20.25" hidden="1" customHeight="1"/>
    <row r="1716" ht="20.25" hidden="1" customHeight="1"/>
    <row r="1717" ht="20.25" hidden="1" customHeight="1"/>
    <row r="1718" ht="20.25" hidden="1" customHeight="1"/>
    <row r="1719" ht="20.25" hidden="1" customHeight="1"/>
    <row r="1720" ht="20.25" hidden="1" customHeight="1"/>
    <row r="1721" ht="20.25" hidden="1" customHeight="1"/>
    <row r="1722" ht="20.25" hidden="1" customHeight="1"/>
    <row r="1723" ht="20.25" hidden="1" customHeight="1"/>
    <row r="1724" ht="20.25" hidden="1" customHeight="1"/>
    <row r="1725" ht="20.25" hidden="1" customHeight="1"/>
    <row r="1726" ht="20.25" hidden="1" customHeight="1"/>
    <row r="1727" ht="20.25" hidden="1" customHeight="1"/>
    <row r="1728" ht="20.25" hidden="1" customHeight="1"/>
    <row r="1729" ht="20.25" hidden="1" customHeight="1"/>
    <row r="1730" ht="20.25" hidden="1" customHeight="1"/>
    <row r="1731" ht="20.25" hidden="1" customHeight="1"/>
    <row r="1732" ht="20.25" hidden="1" customHeight="1"/>
    <row r="1733" ht="20.25" hidden="1" customHeight="1"/>
    <row r="1734" ht="20.25" hidden="1" customHeight="1"/>
    <row r="1735" ht="20.25" hidden="1" customHeight="1"/>
    <row r="1736" ht="20.25" hidden="1" customHeight="1"/>
    <row r="1737" ht="20.25" hidden="1" customHeight="1"/>
    <row r="1738" ht="20.25" hidden="1" customHeight="1"/>
    <row r="1739" ht="20.25" hidden="1" customHeight="1"/>
    <row r="1740" ht="20.25" hidden="1" customHeight="1"/>
    <row r="1741" ht="20.25" hidden="1" customHeight="1"/>
    <row r="1742" ht="20.25" hidden="1" customHeight="1"/>
    <row r="1743" ht="20.25" hidden="1" customHeight="1"/>
    <row r="1744" ht="20.25" hidden="1" customHeight="1"/>
    <row r="1745" ht="20.25" hidden="1" customHeight="1"/>
    <row r="1746" ht="20.25" hidden="1" customHeight="1"/>
    <row r="1747" ht="20.25" hidden="1" customHeight="1"/>
    <row r="1748" ht="20.25" hidden="1" customHeight="1"/>
    <row r="1749" ht="20.25" hidden="1" customHeight="1"/>
    <row r="1750" ht="20.25" hidden="1" customHeight="1"/>
    <row r="1751" ht="20.25" hidden="1" customHeight="1"/>
    <row r="1752" ht="20.25" hidden="1" customHeight="1"/>
    <row r="1753" ht="20.25" hidden="1" customHeight="1"/>
    <row r="1754" ht="20.25" hidden="1" customHeight="1"/>
    <row r="1755" ht="20.25" hidden="1" customHeight="1"/>
    <row r="1756" ht="20.25" hidden="1" customHeight="1"/>
    <row r="1757" ht="20.25" hidden="1" customHeight="1"/>
    <row r="1758" ht="20.25" hidden="1" customHeight="1"/>
    <row r="1759" ht="20.25" hidden="1" customHeight="1"/>
    <row r="1760" ht="20.25" hidden="1" customHeight="1"/>
    <row r="1761" ht="20.25" hidden="1" customHeight="1"/>
    <row r="1762" ht="20.25" hidden="1" customHeight="1"/>
    <row r="1763" ht="20.25" hidden="1" customHeight="1"/>
    <row r="1764" ht="20.25" hidden="1" customHeight="1"/>
    <row r="1765" ht="20.25" hidden="1" customHeight="1"/>
    <row r="1766" ht="20.25" hidden="1" customHeight="1"/>
    <row r="1767" ht="20.25" hidden="1" customHeight="1"/>
    <row r="1768" ht="20.25" hidden="1" customHeight="1"/>
    <row r="1769" ht="20.25" hidden="1" customHeight="1"/>
    <row r="1770" ht="20.25" hidden="1" customHeight="1"/>
    <row r="1771" ht="20.25" hidden="1" customHeight="1"/>
    <row r="1772" ht="20.25" hidden="1" customHeight="1"/>
    <row r="1773" ht="20.25" hidden="1" customHeight="1"/>
    <row r="1774" ht="20.25" hidden="1" customHeight="1"/>
    <row r="1775" ht="20.25" hidden="1" customHeight="1"/>
    <row r="1776" ht="20.25" hidden="1" customHeight="1"/>
    <row r="1777" ht="20.25" hidden="1" customHeight="1"/>
    <row r="1778" ht="20.25" hidden="1" customHeight="1"/>
    <row r="1779" ht="20.25" hidden="1" customHeight="1"/>
    <row r="1780" ht="20.25" hidden="1" customHeight="1"/>
    <row r="1781" ht="20.25" hidden="1" customHeight="1"/>
    <row r="1782" ht="20.25" hidden="1" customHeight="1"/>
    <row r="1783" ht="20.25" hidden="1" customHeight="1"/>
    <row r="1784" ht="20.25" hidden="1" customHeight="1"/>
    <row r="1785" ht="20.25" hidden="1" customHeight="1"/>
    <row r="1786" ht="20.25" hidden="1" customHeight="1"/>
    <row r="1787" ht="20.25" hidden="1" customHeight="1"/>
    <row r="1788" ht="20.25" hidden="1" customHeight="1"/>
    <row r="1789" ht="20.25" hidden="1" customHeight="1"/>
    <row r="1790" ht="20.25" hidden="1" customHeight="1"/>
    <row r="1791" ht="20.25" hidden="1" customHeight="1"/>
    <row r="1792" ht="20.25" hidden="1" customHeight="1"/>
    <row r="1793" ht="20.25" hidden="1" customHeight="1"/>
    <row r="1794" ht="20.25" hidden="1" customHeight="1"/>
    <row r="1795" ht="20.25" hidden="1" customHeight="1"/>
    <row r="1796" ht="20.25" hidden="1" customHeight="1"/>
    <row r="1797" ht="20.25" hidden="1" customHeight="1"/>
    <row r="1798" ht="20.25" hidden="1" customHeight="1"/>
    <row r="1799" ht="20.25" hidden="1" customHeight="1"/>
    <row r="1800" ht="20.25" hidden="1" customHeight="1"/>
    <row r="1801" ht="20.25" hidden="1" customHeight="1"/>
    <row r="1802" ht="20.25" hidden="1" customHeight="1"/>
    <row r="1803" ht="20.25" hidden="1" customHeight="1"/>
    <row r="1804" ht="20.25" hidden="1" customHeight="1"/>
    <row r="1805" ht="20.25" hidden="1" customHeight="1"/>
    <row r="1806" ht="20.25" hidden="1" customHeight="1"/>
    <row r="1807" ht="20.25" hidden="1" customHeight="1"/>
    <row r="1808" ht="20.25" hidden="1" customHeight="1"/>
    <row r="1809" ht="20.25" hidden="1" customHeight="1"/>
    <row r="1810" ht="20.25" hidden="1" customHeight="1"/>
    <row r="1811" ht="20.25" hidden="1" customHeight="1"/>
    <row r="1812" ht="20.25" hidden="1" customHeight="1"/>
    <row r="1813" ht="20.25" hidden="1" customHeight="1"/>
    <row r="1814" ht="20.25" hidden="1" customHeight="1"/>
    <row r="1815" ht="20.25" hidden="1" customHeight="1"/>
    <row r="1816" ht="20.25" hidden="1" customHeight="1"/>
    <row r="1817" ht="20.25" hidden="1" customHeight="1"/>
    <row r="1818" ht="20.25" hidden="1" customHeight="1"/>
    <row r="1819" ht="20.25" hidden="1" customHeight="1"/>
    <row r="1820" ht="20.25" hidden="1" customHeight="1"/>
    <row r="1821" ht="20.25" hidden="1" customHeight="1"/>
    <row r="1822" ht="20.25" hidden="1" customHeight="1"/>
    <row r="1823" ht="20.25" hidden="1" customHeight="1"/>
    <row r="1824" ht="20.25" hidden="1" customHeight="1"/>
    <row r="1825" ht="20.25" hidden="1" customHeight="1"/>
    <row r="1826" ht="20.25" hidden="1" customHeight="1"/>
    <row r="1827" ht="20.25" hidden="1" customHeight="1"/>
    <row r="1828" ht="20.25" hidden="1" customHeight="1"/>
    <row r="1829" ht="20.25" hidden="1" customHeight="1"/>
    <row r="1830" ht="20.25" hidden="1" customHeight="1"/>
    <row r="1831" ht="20.25" hidden="1" customHeight="1"/>
    <row r="1832" ht="20.25" hidden="1" customHeight="1"/>
    <row r="1833" ht="20.25" hidden="1" customHeight="1"/>
    <row r="1834" ht="20.25" hidden="1" customHeight="1"/>
    <row r="1835" ht="20.25" hidden="1" customHeight="1"/>
    <row r="1836" ht="20.25" hidden="1" customHeight="1"/>
    <row r="1837" ht="20.25" hidden="1" customHeight="1"/>
    <row r="1838" ht="20.25" hidden="1" customHeight="1"/>
    <row r="1839" ht="20.25" hidden="1" customHeight="1"/>
    <row r="1840" ht="20.25" hidden="1" customHeight="1"/>
    <row r="1841" ht="20.25" hidden="1" customHeight="1"/>
    <row r="1842" ht="20.25" hidden="1" customHeight="1"/>
    <row r="1843" ht="20.25" hidden="1" customHeight="1"/>
    <row r="1844" ht="20.25" hidden="1" customHeight="1"/>
    <row r="1845" ht="20.25" hidden="1" customHeight="1"/>
    <row r="1846" ht="20.25" hidden="1" customHeight="1"/>
    <row r="1847" ht="20.25" hidden="1" customHeight="1"/>
    <row r="1848" ht="20.25" hidden="1" customHeight="1"/>
    <row r="1849" ht="20.25" hidden="1" customHeight="1"/>
    <row r="1850" ht="20.25" hidden="1" customHeight="1"/>
    <row r="1851" ht="20.25" hidden="1" customHeight="1"/>
    <row r="1852" ht="20.25" hidden="1" customHeight="1"/>
    <row r="1853" ht="20.25" hidden="1" customHeight="1"/>
    <row r="1854" ht="20.25" hidden="1" customHeight="1"/>
    <row r="1855" ht="20.25" hidden="1" customHeight="1"/>
    <row r="1856" ht="20.25" hidden="1" customHeight="1"/>
    <row r="1857" ht="20.25" hidden="1" customHeight="1"/>
    <row r="1858" ht="20.25" hidden="1" customHeight="1"/>
    <row r="1859" ht="20.25" hidden="1" customHeight="1"/>
    <row r="1860" ht="20.25" hidden="1" customHeight="1"/>
    <row r="1861" ht="20.25" hidden="1" customHeight="1"/>
    <row r="1862" ht="20.25" hidden="1" customHeight="1"/>
    <row r="1863" ht="20.25" hidden="1" customHeight="1"/>
    <row r="1864" ht="20.25" hidden="1" customHeight="1"/>
    <row r="1865" ht="20.25" hidden="1" customHeight="1"/>
    <row r="1866" ht="20.25" hidden="1" customHeight="1"/>
    <row r="1867" ht="20.25" hidden="1" customHeight="1"/>
    <row r="1868" ht="20.25" hidden="1" customHeight="1"/>
    <row r="1869" ht="20.25" hidden="1" customHeight="1"/>
    <row r="1870" ht="20.25" hidden="1" customHeight="1"/>
    <row r="1871" ht="20.25" hidden="1" customHeight="1"/>
    <row r="1872" ht="20.25" hidden="1" customHeight="1"/>
    <row r="1873" ht="20.25" hidden="1" customHeight="1"/>
    <row r="1874" ht="20.25" hidden="1" customHeight="1"/>
    <row r="1875" ht="20.25" hidden="1" customHeight="1"/>
    <row r="1876" ht="20.25" hidden="1" customHeight="1"/>
    <row r="1877" ht="20.25" hidden="1" customHeight="1"/>
    <row r="1878" ht="20.25" hidden="1" customHeight="1"/>
    <row r="1879" ht="20.25" hidden="1" customHeight="1"/>
    <row r="1880" ht="20.25" hidden="1" customHeight="1"/>
    <row r="1881" ht="20.25" hidden="1" customHeight="1"/>
    <row r="1882" ht="20.25" hidden="1" customHeight="1"/>
    <row r="1883" ht="20.25" hidden="1" customHeight="1"/>
    <row r="1884" ht="20.25" hidden="1" customHeight="1"/>
    <row r="1885" ht="20.25" hidden="1" customHeight="1"/>
    <row r="1886" ht="20.25" hidden="1" customHeight="1"/>
    <row r="1887" ht="20.25" hidden="1" customHeight="1"/>
    <row r="1888" ht="20.25" hidden="1" customHeight="1"/>
    <row r="1889" ht="20.25" hidden="1" customHeight="1"/>
    <row r="1890" ht="20.25" hidden="1" customHeight="1"/>
    <row r="1891" ht="20.25" hidden="1" customHeight="1"/>
    <row r="1892" ht="20.25" hidden="1" customHeight="1"/>
    <row r="1893" ht="20.25" hidden="1" customHeight="1"/>
    <row r="1894" ht="20.25" hidden="1" customHeight="1"/>
    <row r="1895" ht="20.25" hidden="1" customHeight="1"/>
    <row r="1896" ht="20.25" hidden="1" customHeight="1"/>
    <row r="1897" ht="20.25" hidden="1" customHeight="1"/>
    <row r="1898" ht="20.25" hidden="1" customHeight="1"/>
    <row r="1899" ht="20.25" hidden="1" customHeight="1"/>
    <row r="1900" ht="20.25" hidden="1" customHeight="1"/>
    <row r="1901" ht="20.25" hidden="1" customHeight="1"/>
    <row r="1902" ht="20.25" hidden="1" customHeight="1"/>
    <row r="1903" ht="20.25" hidden="1" customHeight="1"/>
    <row r="1904" ht="20.25" hidden="1" customHeight="1"/>
    <row r="1905" ht="20.25" hidden="1" customHeight="1"/>
    <row r="1906" ht="20.25" hidden="1" customHeight="1"/>
    <row r="1907" ht="20.25" hidden="1" customHeight="1"/>
    <row r="1908" ht="20.25" hidden="1" customHeight="1"/>
    <row r="1909" ht="20.25" hidden="1" customHeight="1"/>
    <row r="1910" ht="20.25" hidden="1" customHeight="1"/>
    <row r="1911" ht="20.25" hidden="1" customHeight="1"/>
    <row r="1912" ht="20.25" hidden="1" customHeight="1"/>
    <row r="1913" ht="20.25" hidden="1" customHeight="1"/>
    <row r="1914" ht="20.25" hidden="1" customHeight="1"/>
    <row r="1915" ht="20.25" hidden="1" customHeight="1"/>
    <row r="1916" ht="20.25" hidden="1" customHeight="1"/>
    <row r="1917" ht="20.25" hidden="1" customHeight="1"/>
    <row r="1918" ht="20.25" hidden="1" customHeight="1"/>
    <row r="1919" ht="20.25" hidden="1" customHeight="1"/>
    <row r="1920" ht="20.25" hidden="1" customHeight="1"/>
    <row r="1921" ht="20.25" hidden="1" customHeight="1"/>
    <row r="1922" ht="20.25" hidden="1" customHeight="1"/>
    <row r="1923" ht="20.25" hidden="1" customHeight="1"/>
    <row r="1924" ht="20.25" hidden="1" customHeight="1"/>
    <row r="1925" ht="20.25" hidden="1" customHeight="1"/>
    <row r="1926" ht="20.25" hidden="1" customHeight="1"/>
    <row r="1927" ht="20.25" hidden="1" customHeight="1"/>
    <row r="1928" ht="20.25" hidden="1" customHeight="1"/>
    <row r="1929" ht="20.25" hidden="1" customHeight="1"/>
    <row r="1930" ht="20.25" hidden="1" customHeight="1"/>
    <row r="1931" ht="20.25" hidden="1" customHeight="1"/>
    <row r="1932" ht="20.25" hidden="1" customHeight="1"/>
    <row r="1933" ht="20.25" hidden="1" customHeight="1"/>
    <row r="1934" ht="20.25" hidden="1" customHeight="1"/>
    <row r="1935" ht="20.25" hidden="1" customHeight="1"/>
    <row r="1936" ht="20.25" hidden="1" customHeight="1"/>
    <row r="1937" ht="20.25" hidden="1" customHeight="1"/>
    <row r="1938" ht="20.25" hidden="1" customHeight="1"/>
    <row r="1939" ht="20.25" hidden="1" customHeight="1"/>
    <row r="1940" ht="20.25" hidden="1" customHeight="1"/>
    <row r="1941" ht="20.25" hidden="1" customHeight="1"/>
    <row r="1942" ht="20.25" hidden="1" customHeight="1"/>
    <row r="1943" ht="20.25" hidden="1" customHeight="1"/>
    <row r="1944" ht="20.25" hidden="1" customHeight="1"/>
    <row r="1945" ht="20.25" hidden="1" customHeight="1"/>
    <row r="1946" ht="20.25" hidden="1" customHeight="1"/>
    <row r="1947" ht="20.25" hidden="1" customHeight="1"/>
    <row r="1948" ht="20.25" hidden="1" customHeight="1"/>
    <row r="1949" ht="20.25" hidden="1" customHeight="1"/>
    <row r="1950" ht="20.25" hidden="1" customHeight="1"/>
    <row r="1951" ht="20.25" hidden="1" customHeight="1"/>
    <row r="1952" ht="20.25" hidden="1" customHeight="1"/>
    <row r="1953" ht="20.25" hidden="1" customHeight="1"/>
    <row r="1954" ht="20.25" hidden="1" customHeight="1"/>
    <row r="1955" ht="20.25" hidden="1" customHeight="1"/>
    <row r="1956" ht="20.25" hidden="1" customHeight="1"/>
    <row r="1957" ht="20.25" hidden="1" customHeight="1"/>
    <row r="1958" ht="20.25" hidden="1" customHeight="1"/>
    <row r="1959" ht="20.25" hidden="1" customHeight="1"/>
    <row r="1960" ht="20.25" hidden="1" customHeight="1"/>
    <row r="1961" ht="20.25" hidden="1" customHeight="1"/>
    <row r="1962" ht="20.25" hidden="1" customHeight="1"/>
    <row r="1963" ht="20.25" hidden="1" customHeight="1"/>
    <row r="1964" ht="20.25" hidden="1" customHeight="1"/>
    <row r="1965" ht="20.25" hidden="1" customHeight="1"/>
    <row r="1966" ht="20.25" hidden="1" customHeight="1"/>
    <row r="1967" ht="20.25" hidden="1" customHeight="1"/>
    <row r="1968" ht="20.25" hidden="1" customHeight="1"/>
    <row r="1969" ht="20.25" hidden="1" customHeight="1"/>
    <row r="1970" ht="20.25" hidden="1" customHeight="1"/>
    <row r="1971" ht="20.25" hidden="1" customHeight="1"/>
    <row r="1972" ht="20.25" hidden="1" customHeight="1"/>
    <row r="1973" ht="20.25" hidden="1" customHeight="1"/>
    <row r="1974" ht="20.25" hidden="1" customHeight="1"/>
    <row r="1975" ht="20.25" hidden="1" customHeight="1"/>
    <row r="1976" ht="20.25" hidden="1" customHeight="1"/>
    <row r="1977" ht="20.25" hidden="1" customHeight="1"/>
    <row r="1978" ht="20.25" hidden="1" customHeight="1"/>
    <row r="1979" ht="20.25" hidden="1" customHeight="1"/>
    <row r="1980" ht="20.25" hidden="1" customHeight="1"/>
    <row r="1981" ht="20.25" hidden="1" customHeight="1"/>
    <row r="1982" ht="20.25" hidden="1" customHeight="1"/>
    <row r="1983" ht="20.25" hidden="1" customHeight="1"/>
    <row r="1984" ht="20.25" hidden="1" customHeight="1"/>
    <row r="1985" ht="20.25" hidden="1" customHeight="1"/>
    <row r="1986" ht="20.25" hidden="1" customHeight="1"/>
    <row r="1987" ht="20.25" hidden="1" customHeight="1"/>
    <row r="1988" ht="20.25" hidden="1" customHeight="1"/>
    <row r="1989" ht="20.25" hidden="1" customHeight="1"/>
    <row r="1990" ht="20.25" hidden="1" customHeight="1"/>
    <row r="1991" ht="20.25" hidden="1" customHeight="1"/>
    <row r="1992" ht="20.25" hidden="1" customHeight="1"/>
    <row r="1993" ht="20.25" hidden="1" customHeight="1"/>
    <row r="1994" ht="20.25" hidden="1" customHeight="1"/>
    <row r="1995" ht="20.25" hidden="1" customHeight="1"/>
    <row r="1996" ht="20.25" hidden="1" customHeight="1"/>
    <row r="1997" ht="20.25" hidden="1" customHeight="1"/>
    <row r="1998" ht="20.25" hidden="1" customHeight="1"/>
    <row r="1999" ht="20.25" hidden="1" customHeight="1"/>
    <row r="2000" ht="20.25" hidden="1" customHeight="1"/>
    <row r="2001" ht="20.25" hidden="1" customHeight="1"/>
    <row r="2002" ht="20.25" hidden="1" customHeight="1"/>
    <row r="2003" ht="20.25" hidden="1" customHeight="1"/>
    <row r="2004" ht="20.25" hidden="1" customHeight="1"/>
    <row r="2005" ht="20.25" hidden="1" customHeight="1"/>
    <row r="2006" ht="20.25" hidden="1" customHeight="1"/>
    <row r="2007" ht="20.25" hidden="1" customHeight="1"/>
    <row r="2008" ht="20.25" hidden="1" customHeight="1"/>
    <row r="2009" ht="20.25" hidden="1" customHeight="1"/>
    <row r="2010" ht="20.25" hidden="1" customHeight="1"/>
    <row r="2011" ht="20.25" hidden="1" customHeight="1"/>
    <row r="2012" ht="20.25" hidden="1" customHeight="1"/>
    <row r="2013" ht="20.25" hidden="1" customHeight="1"/>
    <row r="2014" ht="20.25" hidden="1" customHeight="1"/>
    <row r="2015" ht="20.25" hidden="1" customHeight="1"/>
    <row r="2016" ht="20.25" hidden="1" customHeight="1"/>
    <row r="2017" ht="20.25" hidden="1" customHeight="1"/>
    <row r="2018" ht="20.25" hidden="1" customHeight="1"/>
    <row r="2019" ht="20.25" hidden="1" customHeight="1"/>
    <row r="2020" ht="20.25" hidden="1" customHeight="1"/>
    <row r="2021" ht="20.25" hidden="1" customHeight="1"/>
    <row r="2022" ht="20.25" hidden="1" customHeight="1"/>
    <row r="2023" ht="20.25" hidden="1" customHeight="1"/>
    <row r="2024" ht="20.25" hidden="1" customHeight="1"/>
    <row r="2025" ht="20.25" hidden="1" customHeight="1"/>
    <row r="2026" ht="20.25" hidden="1" customHeight="1"/>
    <row r="2027" ht="20.25" hidden="1" customHeight="1"/>
    <row r="2028" ht="20.25" hidden="1" customHeight="1"/>
    <row r="2029" ht="20.25" hidden="1" customHeight="1"/>
    <row r="2030" ht="20.25" hidden="1" customHeight="1"/>
    <row r="2031" ht="20.25" hidden="1" customHeight="1"/>
    <row r="2032" ht="20.25" hidden="1" customHeight="1"/>
    <row r="2033" ht="20.25" hidden="1" customHeight="1"/>
    <row r="2034" ht="20.25" hidden="1" customHeight="1"/>
    <row r="2035" ht="20.25" hidden="1" customHeight="1"/>
    <row r="2036" ht="20.25" hidden="1" customHeight="1"/>
    <row r="2037" ht="20.25" hidden="1" customHeight="1"/>
    <row r="2038" ht="20.25" hidden="1" customHeight="1"/>
    <row r="2039" ht="20.25" hidden="1" customHeight="1"/>
    <row r="2040" ht="20.25" hidden="1" customHeight="1"/>
    <row r="2041" ht="20.25" hidden="1" customHeight="1"/>
    <row r="2042" ht="20.25" hidden="1" customHeight="1"/>
    <row r="2043" ht="20.25" hidden="1" customHeight="1"/>
    <row r="2044" ht="20.25" hidden="1" customHeight="1"/>
    <row r="2045" ht="20.25" hidden="1" customHeight="1"/>
    <row r="2046" ht="20.25" hidden="1" customHeight="1"/>
    <row r="2047" ht="20.25" hidden="1" customHeight="1"/>
    <row r="2048" ht="20.25" hidden="1" customHeight="1"/>
    <row r="2049" ht="20.25" hidden="1" customHeight="1"/>
    <row r="2050" ht="20.25" hidden="1" customHeight="1"/>
    <row r="2051" ht="20.25" hidden="1" customHeight="1"/>
    <row r="2052" ht="20.25" hidden="1" customHeight="1"/>
    <row r="2053" ht="20.25" hidden="1" customHeight="1"/>
    <row r="2054" ht="20.25" hidden="1" customHeight="1"/>
    <row r="2055" ht="20.25" hidden="1" customHeight="1"/>
    <row r="2056" ht="20.25" hidden="1" customHeight="1"/>
    <row r="2057" ht="20.25" hidden="1" customHeight="1"/>
    <row r="2058" ht="20.25" hidden="1" customHeight="1"/>
    <row r="2059" ht="20.25" hidden="1" customHeight="1"/>
    <row r="2060" ht="20.25" hidden="1" customHeight="1"/>
    <row r="2061" ht="20.25" hidden="1" customHeight="1"/>
    <row r="2062" ht="20.25" hidden="1" customHeight="1"/>
    <row r="2063" ht="20.25" hidden="1" customHeight="1"/>
    <row r="2064" ht="20.25" hidden="1" customHeight="1"/>
    <row r="2065" ht="20.25" hidden="1" customHeight="1"/>
    <row r="2066" ht="20.25" hidden="1" customHeight="1"/>
    <row r="2067" ht="20.25" hidden="1" customHeight="1"/>
    <row r="2068" ht="20.25" hidden="1" customHeight="1"/>
    <row r="2069" ht="20.25" hidden="1" customHeight="1"/>
    <row r="2070" ht="20.25" hidden="1" customHeight="1"/>
    <row r="2071" ht="20.25" hidden="1" customHeight="1"/>
    <row r="2072" ht="20.25" hidden="1" customHeight="1"/>
    <row r="2073" ht="20.25" hidden="1" customHeight="1"/>
    <row r="2074" ht="20.25" hidden="1" customHeight="1"/>
    <row r="2075" ht="20.25" hidden="1" customHeight="1"/>
    <row r="2076" ht="20.25" hidden="1" customHeight="1"/>
    <row r="2077" ht="20.25" hidden="1" customHeight="1"/>
    <row r="2078" ht="20.25" hidden="1" customHeight="1"/>
    <row r="2079" ht="20.25" hidden="1" customHeight="1"/>
    <row r="2080" ht="20.25" hidden="1" customHeight="1"/>
    <row r="2081" ht="20.25" hidden="1" customHeight="1"/>
    <row r="2082" ht="20.25" hidden="1" customHeight="1"/>
    <row r="2083" ht="20.25" hidden="1" customHeight="1"/>
    <row r="2084" ht="20.25" hidden="1" customHeight="1"/>
    <row r="2085" ht="20.25" hidden="1" customHeight="1"/>
    <row r="2086" ht="20.25" hidden="1" customHeight="1"/>
    <row r="2087" ht="20.25" hidden="1" customHeight="1"/>
    <row r="2088" ht="20.25" hidden="1" customHeight="1"/>
    <row r="2089" ht="20.25" hidden="1" customHeight="1"/>
    <row r="2090" ht="20.25" hidden="1" customHeight="1"/>
    <row r="2091" ht="20.25" hidden="1" customHeight="1"/>
    <row r="2092" ht="20.25" hidden="1" customHeight="1"/>
    <row r="2093" ht="20.25" hidden="1" customHeight="1"/>
    <row r="2094" ht="20.25" hidden="1" customHeight="1"/>
    <row r="2095" ht="20.25" hidden="1" customHeight="1"/>
    <row r="2096" ht="20.25" hidden="1" customHeight="1"/>
    <row r="2097" ht="20.25" hidden="1" customHeight="1"/>
    <row r="2098" ht="20.25" hidden="1" customHeight="1"/>
    <row r="2099" ht="20.25" hidden="1" customHeight="1"/>
    <row r="2100" ht="20.25" hidden="1" customHeight="1"/>
    <row r="2101" ht="20.25" hidden="1" customHeight="1"/>
    <row r="2102" ht="20.25" hidden="1" customHeight="1"/>
    <row r="2103" ht="20.25" hidden="1" customHeight="1"/>
    <row r="2104" ht="20.25" hidden="1" customHeight="1"/>
    <row r="2105" ht="20.25" hidden="1" customHeight="1"/>
    <row r="2106" ht="20.25" hidden="1" customHeight="1"/>
    <row r="2107" ht="20.25" hidden="1" customHeight="1"/>
    <row r="2108" ht="20.25" hidden="1" customHeight="1"/>
    <row r="2109" ht="20.25" hidden="1" customHeight="1"/>
    <row r="2110" ht="20.25" hidden="1" customHeight="1"/>
    <row r="2111" ht="20.25" hidden="1" customHeight="1"/>
    <row r="2112" ht="20.25" hidden="1" customHeight="1"/>
    <row r="2113" ht="20.25" hidden="1" customHeight="1"/>
    <row r="2114" ht="20.25" hidden="1" customHeight="1"/>
    <row r="2115" ht="20.25" hidden="1" customHeight="1"/>
    <row r="2116" ht="20.25" hidden="1" customHeight="1"/>
    <row r="2117" ht="20.25" hidden="1" customHeight="1"/>
    <row r="2118" ht="20.25" hidden="1" customHeight="1"/>
    <row r="2119" ht="20.25" hidden="1" customHeight="1"/>
    <row r="2120" ht="20.25" hidden="1" customHeight="1"/>
    <row r="2121" ht="20.25" hidden="1" customHeight="1"/>
    <row r="2122" ht="20.25" hidden="1" customHeight="1"/>
    <row r="2123" ht="20.25" hidden="1" customHeight="1"/>
    <row r="2124" ht="20.25" hidden="1" customHeight="1"/>
    <row r="2125" ht="20.25" hidden="1" customHeight="1"/>
    <row r="2126" ht="20.25" hidden="1" customHeight="1"/>
    <row r="2127" ht="20.25" hidden="1" customHeight="1"/>
    <row r="2128" ht="20.25" hidden="1" customHeight="1"/>
    <row r="2129" ht="20.25" hidden="1" customHeight="1"/>
    <row r="2130" ht="20.25" hidden="1" customHeight="1"/>
    <row r="2131" ht="20.25" hidden="1" customHeight="1"/>
    <row r="2132" ht="20.25" hidden="1" customHeight="1"/>
    <row r="2133" ht="20.25" hidden="1" customHeight="1"/>
    <row r="2134" ht="20.25" hidden="1" customHeight="1"/>
    <row r="2135" ht="20.25" hidden="1" customHeight="1"/>
    <row r="2136" ht="20.25" hidden="1" customHeight="1"/>
    <row r="2137" ht="20.25" hidden="1" customHeight="1"/>
    <row r="2138" ht="20.25" hidden="1" customHeight="1"/>
    <row r="2139" ht="20.25" hidden="1" customHeight="1"/>
    <row r="2140" ht="20.25" hidden="1" customHeight="1"/>
    <row r="2141" ht="20.25" hidden="1" customHeight="1"/>
    <row r="2142" ht="20.25" hidden="1" customHeight="1"/>
    <row r="2143" ht="20.25" hidden="1" customHeight="1"/>
    <row r="2144" ht="20.25" hidden="1" customHeight="1"/>
    <row r="2145" ht="20.25" hidden="1" customHeight="1"/>
    <row r="2146" ht="20.25" hidden="1" customHeight="1"/>
    <row r="2147" ht="20.25" hidden="1" customHeight="1"/>
    <row r="2148" ht="20.25" hidden="1" customHeight="1"/>
    <row r="2149" ht="20.25" hidden="1" customHeight="1"/>
    <row r="2150" ht="20.25" hidden="1" customHeight="1"/>
    <row r="2151" ht="20.25" hidden="1" customHeight="1"/>
    <row r="2152" ht="20.25" hidden="1" customHeight="1"/>
    <row r="2153" ht="20.25" hidden="1" customHeight="1"/>
    <row r="2154" ht="20.25" hidden="1" customHeight="1"/>
    <row r="2155" ht="20.25" hidden="1" customHeight="1"/>
    <row r="2156" ht="20.25" hidden="1" customHeight="1"/>
    <row r="2157" ht="20.25" hidden="1" customHeight="1"/>
    <row r="2158" ht="20.25" hidden="1" customHeight="1"/>
    <row r="2159" ht="20.25" hidden="1" customHeight="1"/>
    <row r="2160" ht="20.25" hidden="1" customHeight="1"/>
    <row r="2161" ht="20.25" hidden="1" customHeight="1"/>
    <row r="2162" ht="20.25" hidden="1" customHeight="1"/>
    <row r="2163" ht="20.25" hidden="1" customHeight="1"/>
    <row r="2164" ht="20.25" hidden="1" customHeight="1"/>
    <row r="2165" ht="20.25" hidden="1" customHeight="1"/>
    <row r="2166" ht="20.25" hidden="1" customHeight="1"/>
    <row r="2167" ht="20.25" hidden="1" customHeight="1"/>
    <row r="2168" ht="20.25" hidden="1" customHeight="1"/>
    <row r="2169" ht="20.25" hidden="1" customHeight="1"/>
    <row r="2170" ht="20.25" hidden="1" customHeight="1"/>
    <row r="2171" ht="20.25" hidden="1" customHeight="1"/>
    <row r="2172" ht="20.25" hidden="1" customHeight="1"/>
    <row r="2173" ht="20.25" hidden="1" customHeight="1"/>
    <row r="2174" ht="20.25" hidden="1" customHeight="1"/>
    <row r="2175" ht="20.25" hidden="1" customHeight="1"/>
    <row r="2176" ht="20.25" hidden="1" customHeight="1"/>
    <row r="2177" ht="20.25" hidden="1" customHeight="1"/>
    <row r="2178" ht="20.25" hidden="1" customHeight="1"/>
    <row r="2179" ht="20.25" hidden="1" customHeight="1"/>
    <row r="2180" ht="20.25" hidden="1" customHeight="1"/>
    <row r="2181" ht="20.25" hidden="1" customHeight="1"/>
    <row r="2182" ht="20.25" hidden="1" customHeight="1"/>
    <row r="2183" ht="20.25" hidden="1" customHeight="1"/>
    <row r="2184" ht="20.25" hidden="1" customHeight="1"/>
    <row r="2185" ht="20.25" hidden="1" customHeight="1"/>
    <row r="2186" ht="20.25" hidden="1" customHeight="1"/>
    <row r="2187" ht="20.25" hidden="1" customHeight="1"/>
    <row r="2188" ht="20.25" hidden="1" customHeight="1"/>
    <row r="2189" ht="20.25" hidden="1" customHeight="1"/>
    <row r="2190" ht="20.25" hidden="1" customHeight="1"/>
    <row r="2191" ht="20.25" hidden="1" customHeight="1"/>
    <row r="2192" ht="20.25" hidden="1" customHeight="1"/>
    <row r="2193" ht="20.25" hidden="1" customHeight="1"/>
    <row r="2194" ht="20.25" hidden="1" customHeight="1"/>
    <row r="2195" ht="20.25" hidden="1" customHeight="1"/>
    <row r="2196" ht="20.25" hidden="1" customHeight="1"/>
    <row r="2197" ht="20.25" hidden="1" customHeight="1"/>
    <row r="2198" ht="20.25" hidden="1" customHeight="1"/>
    <row r="2199" ht="20.25" hidden="1" customHeight="1"/>
    <row r="2200" ht="20.25" hidden="1" customHeight="1"/>
    <row r="2201" ht="20.25" hidden="1" customHeight="1"/>
    <row r="2202" ht="20.25" hidden="1" customHeight="1"/>
    <row r="2203" ht="20.25" hidden="1" customHeight="1"/>
    <row r="2204" ht="20.25" hidden="1" customHeight="1"/>
    <row r="2205" ht="20.25" hidden="1" customHeight="1"/>
    <row r="2206" ht="20.25" hidden="1" customHeight="1"/>
    <row r="2207" ht="20.25" hidden="1" customHeight="1"/>
    <row r="2208" ht="20.25" hidden="1" customHeight="1"/>
    <row r="2209" ht="20.25" hidden="1" customHeight="1"/>
    <row r="2210" ht="20.25" hidden="1" customHeight="1"/>
    <row r="2211" ht="20.25" hidden="1" customHeight="1"/>
    <row r="2212" ht="20.25" hidden="1" customHeight="1"/>
    <row r="2213" ht="20.25" hidden="1" customHeight="1"/>
    <row r="2214" ht="20.25" hidden="1" customHeight="1"/>
    <row r="2215" ht="20.25" hidden="1" customHeight="1"/>
    <row r="2216" ht="20.25" hidden="1" customHeight="1"/>
    <row r="2217" ht="20.25" hidden="1" customHeight="1"/>
    <row r="2218" ht="20.25" hidden="1" customHeight="1"/>
    <row r="2219" ht="20.25" hidden="1" customHeight="1"/>
    <row r="2220" ht="20.25" hidden="1" customHeight="1"/>
    <row r="2221" ht="20.25" hidden="1" customHeight="1"/>
    <row r="2222" ht="20.25" hidden="1" customHeight="1"/>
    <row r="2223" ht="20.25" hidden="1" customHeight="1"/>
    <row r="2224" ht="20.25" hidden="1" customHeight="1"/>
    <row r="2225" ht="20.25" hidden="1" customHeight="1"/>
    <row r="2226" ht="20.25" hidden="1" customHeight="1"/>
    <row r="2227" ht="20.25" hidden="1" customHeight="1"/>
    <row r="2228" ht="20.25" hidden="1" customHeight="1"/>
    <row r="2229" ht="20.25" hidden="1" customHeight="1"/>
    <row r="2230" ht="20.25" hidden="1" customHeight="1"/>
    <row r="2231" ht="20.25" hidden="1" customHeight="1"/>
    <row r="2232" ht="20.25" hidden="1" customHeight="1"/>
    <row r="2233" ht="20.25" hidden="1" customHeight="1"/>
    <row r="2234" ht="20.25" hidden="1" customHeight="1"/>
    <row r="2235" ht="20.25" hidden="1" customHeight="1"/>
    <row r="2236" ht="20.25" hidden="1" customHeight="1"/>
    <row r="2237" ht="20.25" hidden="1" customHeight="1"/>
    <row r="2238" ht="20.25" hidden="1" customHeight="1"/>
    <row r="2239" ht="20.25" hidden="1" customHeight="1"/>
    <row r="2240" ht="20.25" hidden="1" customHeight="1"/>
    <row r="2241" ht="20.25" hidden="1" customHeight="1"/>
    <row r="2242" ht="20.25" hidden="1" customHeight="1"/>
    <row r="2243" ht="20.25" hidden="1" customHeight="1"/>
    <row r="2244" ht="20.25" hidden="1" customHeight="1"/>
    <row r="2245" ht="20.25" hidden="1" customHeight="1"/>
    <row r="2246" ht="20.25" hidden="1" customHeight="1"/>
    <row r="2247" ht="20.25" hidden="1" customHeight="1"/>
    <row r="2248" ht="20.25" hidden="1" customHeight="1"/>
    <row r="2249" ht="20.25" hidden="1" customHeight="1"/>
    <row r="2250" ht="20.25" hidden="1" customHeight="1"/>
    <row r="2251" ht="20.25" hidden="1" customHeight="1"/>
    <row r="2252" ht="20.25" hidden="1" customHeight="1"/>
    <row r="2253" ht="20.25" hidden="1" customHeight="1"/>
    <row r="2254" ht="20.25" hidden="1" customHeight="1"/>
    <row r="2255" ht="20.25" hidden="1" customHeight="1"/>
    <row r="2256" ht="20.25" hidden="1" customHeight="1"/>
    <row r="2257" ht="20.25" hidden="1" customHeight="1"/>
    <row r="2258" ht="20.25" hidden="1" customHeight="1"/>
    <row r="2259" ht="20.25" hidden="1" customHeight="1"/>
    <row r="2260" ht="20.25" hidden="1" customHeight="1"/>
    <row r="2261" ht="20.25" hidden="1" customHeight="1"/>
    <row r="2262" ht="20.25" hidden="1" customHeight="1"/>
    <row r="2263" ht="20.25" hidden="1" customHeight="1"/>
    <row r="2264" ht="20.25" hidden="1" customHeight="1"/>
    <row r="2265" ht="20.25" hidden="1" customHeight="1"/>
    <row r="2266" ht="20.25" hidden="1" customHeight="1"/>
    <row r="2267" ht="20.25" hidden="1" customHeight="1"/>
    <row r="2268" ht="20.25" hidden="1" customHeight="1"/>
    <row r="2269" ht="20.25" hidden="1" customHeight="1"/>
    <row r="2270" ht="20.25" hidden="1" customHeight="1"/>
    <row r="2271" ht="20.25" hidden="1" customHeight="1"/>
    <row r="2272" ht="20.25" hidden="1" customHeight="1"/>
    <row r="2273" ht="20.25" hidden="1" customHeight="1"/>
    <row r="2274" ht="20.25" hidden="1" customHeight="1"/>
    <row r="2275" ht="20.25" hidden="1" customHeight="1"/>
    <row r="2276" ht="20.25" hidden="1" customHeight="1"/>
    <row r="2277" ht="20.25" hidden="1" customHeight="1"/>
    <row r="2278" ht="20.25" hidden="1" customHeight="1"/>
    <row r="2279" ht="20.25" hidden="1" customHeight="1"/>
    <row r="2280" ht="20.25" hidden="1" customHeight="1"/>
    <row r="2281" ht="20.25" hidden="1" customHeight="1"/>
    <row r="2282" ht="20.25" hidden="1" customHeight="1"/>
    <row r="2283" ht="20.25" hidden="1" customHeight="1"/>
    <row r="2284" ht="20.25" hidden="1" customHeight="1"/>
    <row r="2285" ht="20.25" hidden="1" customHeight="1"/>
    <row r="2286" ht="20.25" hidden="1" customHeight="1"/>
    <row r="2287" ht="20.25" hidden="1" customHeight="1"/>
    <row r="2288" ht="20.25" hidden="1" customHeight="1"/>
    <row r="2289" ht="20.25" hidden="1" customHeight="1"/>
    <row r="2290" ht="20.25" hidden="1" customHeight="1"/>
    <row r="2291" ht="20.25" hidden="1" customHeight="1"/>
    <row r="2292" ht="20.25" hidden="1" customHeight="1"/>
    <row r="2293" ht="20.25" hidden="1" customHeight="1"/>
    <row r="2294" ht="20.25" hidden="1" customHeight="1"/>
    <row r="2295" ht="20.25" hidden="1" customHeight="1"/>
    <row r="2296" ht="20.25" hidden="1" customHeight="1"/>
    <row r="2297" ht="20.25" hidden="1" customHeight="1"/>
    <row r="2298" ht="20.25" hidden="1" customHeight="1"/>
    <row r="2299" ht="20.25" hidden="1" customHeight="1"/>
    <row r="2300" ht="20.25" hidden="1" customHeight="1"/>
    <row r="2301" ht="20.25" hidden="1" customHeight="1"/>
    <row r="2302" ht="20.25" hidden="1" customHeight="1"/>
    <row r="2303" ht="20.25" hidden="1" customHeight="1"/>
    <row r="2304" ht="20.25" hidden="1" customHeight="1"/>
    <row r="2305" ht="20.25" hidden="1" customHeight="1"/>
    <row r="2306" ht="20.25" hidden="1" customHeight="1"/>
    <row r="2307" ht="20.25" hidden="1" customHeight="1"/>
    <row r="2308" ht="20.25" hidden="1" customHeight="1"/>
    <row r="2309" ht="20.25" hidden="1" customHeight="1"/>
    <row r="2310" ht="20.25" hidden="1" customHeight="1"/>
    <row r="2311" ht="20.25" hidden="1" customHeight="1"/>
    <row r="2312" ht="20.25" hidden="1" customHeight="1"/>
    <row r="2313" ht="20.25" hidden="1" customHeight="1"/>
    <row r="2314" ht="20.25" hidden="1" customHeight="1"/>
    <row r="2315" ht="20.25" hidden="1" customHeight="1"/>
    <row r="2316" ht="20.25" hidden="1" customHeight="1"/>
    <row r="2317" ht="20.25" hidden="1" customHeight="1"/>
    <row r="2318" ht="20.25" hidden="1" customHeight="1"/>
    <row r="2319" ht="20.25" hidden="1" customHeight="1"/>
    <row r="2320" ht="20.25" hidden="1" customHeight="1"/>
    <row r="2321" ht="20.25" hidden="1" customHeight="1"/>
    <row r="2322" ht="20.25" hidden="1" customHeight="1"/>
    <row r="2323" ht="20.25" hidden="1" customHeight="1"/>
    <row r="2324" ht="20.25" hidden="1" customHeight="1"/>
    <row r="2325" ht="20.25" hidden="1" customHeight="1"/>
    <row r="2326" ht="20.25" hidden="1" customHeight="1"/>
    <row r="2327" ht="20.25" hidden="1" customHeight="1"/>
    <row r="2328" ht="20.25" hidden="1" customHeight="1"/>
    <row r="2329" ht="20.25" hidden="1" customHeight="1"/>
    <row r="2330" ht="20.25" hidden="1" customHeight="1"/>
    <row r="2331" ht="20.25" hidden="1" customHeight="1"/>
    <row r="2332" ht="20.25" hidden="1" customHeight="1"/>
    <row r="2333" ht="20.25" hidden="1" customHeight="1"/>
    <row r="2334" ht="20.25" hidden="1" customHeight="1"/>
    <row r="2335" ht="20.25" hidden="1" customHeight="1"/>
    <row r="2336" ht="20.25" hidden="1" customHeight="1"/>
    <row r="2337" ht="20.25" hidden="1" customHeight="1"/>
    <row r="2338" ht="20.25" hidden="1" customHeight="1"/>
    <row r="2339" ht="20.25" hidden="1" customHeight="1"/>
    <row r="2340" ht="20.25" hidden="1" customHeight="1"/>
    <row r="2341" ht="20.25" hidden="1" customHeight="1"/>
    <row r="2342" ht="20.25" hidden="1" customHeight="1"/>
    <row r="2343" ht="20.25" hidden="1" customHeight="1"/>
    <row r="2344" ht="20.25" hidden="1" customHeight="1"/>
    <row r="2345" ht="20.25" hidden="1" customHeight="1"/>
    <row r="2346" ht="20.25" hidden="1" customHeight="1"/>
    <row r="2347" ht="20.25" hidden="1" customHeight="1"/>
    <row r="2348" ht="20.25" hidden="1" customHeight="1"/>
    <row r="2349" ht="20.25" hidden="1" customHeight="1"/>
    <row r="2350" ht="20.25" hidden="1" customHeight="1"/>
    <row r="2351" ht="20.25" hidden="1" customHeight="1"/>
    <row r="2352" ht="20.25" hidden="1" customHeight="1"/>
    <row r="2353" ht="20.25" hidden="1" customHeight="1"/>
    <row r="2354" ht="20.25" hidden="1" customHeight="1"/>
    <row r="2355" ht="20.25" hidden="1" customHeight="1"/>
    <row r="2356" ht="20.25" hidden="1" customHeight="1"/>
    <row r="2357" ht="20.25" hidden="1" customHeight="1"/>
    <row r="2358" ht="20.25" hidden="1" customHeight="1"/>
    <row r="2359" ht="20.25" hidden="1" customHeight="1"/>
    <row r="2360" ht="20.25" hidden="1" customHeight="1"/>
    <row r="2361" ht="20.25" hidden="1" customHeight="1"/>
    <row r="2362" ht="20.25" hidden="1" customHeight="1"/>
    <row r="2363" ht="20.25" hidden="1" customHeight="1"/>
    <row r="2364" ht="20.25" hidden="1" customHeight="1"/>
    <row r="2365" ht="20.25" hidden="1" customHeight="1"/>
    <row r="2366" ht="20.25" hidden="1" customHeight="1"/>
    <row r="2367" ht="20.25" hidden="1" customHeight="1"/>
    <row r="2368" ht="20.25" hidden="1" customHeight="1"/>
    <row r="2369" ht="20.25" hidden="1" customHeight="1"/>
    <row r="2370" ht="20.25" hidden="1" customHeight="1"/>
    <row r="2371" ht="20.25" hidden="1" customHeight="1"/>
    <row r="2372" ht="20.25" hidden="1" customHeight="1"/>
    <row r="2373" ht="20.25" hidden="1" customHeight="1"/>
    <row r="2374" ht="20.25" hidden="1" customHeight="1"/>
    <row r="2375" ht="20.25" hidden="1" customHeight="1"/>
    <row r="2376" ht="20.25" hidden="1" customHeight="1"/>
    <row r="2377" ht="20.25" hidden="1" customHeight="1"/>
    <row r="2378" ht="20.25" hidden="1" customHeight="1"/>
    <row r="2379" ht="20.25" hidden="1" customHeight="1"/>
    <row r="2380" ht="20.25" hidden="1" customHeight="1"/>
    <row r="2381" ht="20.25" hidden="1" customHeight="1"/>
    <row r="2382" ht="20.25" hidden="1" customHeight="1"/>
    <row r="2383" ht="20.25" hidden="1" customHeight="1"/>
    <row r="2384" ht="20.25" hidden="1" customHeight="1"/>
    <row r="2385" ht="20.25" hidden="1" customHeight="1"/>
    <row r="2386" ht="20.25" hidden="1" customHeight="1"/>
    <row r="2387" ht="20.25" hidden="1" customHeight="1"/>
    <row r="2388" ht="20.25" hidden="1" customHeight="1"/>
    <row r="2389" ht="20.25" hidden="1" customHeight="1"/>
    <row r="2390" ht="20.25" hidden="1" customHeight="1"/>
    <row r="2391" ht="20.25" hidden="1" customHeight="1"/>
    <row r="2392" ht="20.25" hidden="1" customHeight="1"/>
    <row r="2393" ht="20.25" hidden="1" customHeight="1"/>
    <row r="2394" ht="20.25" hidden="1" customHeight="1"/>
    <row r="2395" ht="20.25" hidden="1" customHeight="1"/>
    <row r="2396" ht="20.25" hidden="1" customHeight="1"/>
    <row r="2397" ht="20.25" hidden="1" customHeight="1"/>
    <row r="2398" ht="20.25" hidden="1" customHeight="1"/>
    <row r="2399" ht="20.25" hidden="1" customHeight="1"/>
    <row r="2400" ht="20.25" hidden="1" customHeight="1"/>
    <row r="2401" ht="20.25" hidden="1" customHeight="1"/>
    <row r="2402" ht="20.25" hidden="1" customHeight="1"/>
    <row r="2403" ht="20.25" hidden="1" customHeight="1"/>
    <row r="2404" ht="20.25" hidden="1" customHeight="1"/>
    <row r="2405" ht="20.25" hidden="1" customHeight="1"/>
    <row r="2406" ht="20.25" hidden="1" customHeight="1"/>
    <row r="2407" ht="20.25" hidden="1" customHeight="1"/>
    <row r="2408" ht="20.25" hidden="1" customHeight="1"/>
    <row r="2409" ht="20.25" hidden="1" customHeight="1"/>
    <row r="2410" ht="20.25" hidden="1" customHeight="1"/>
    <row r="2411" ht="20.25" hidden="1" customHeight="1"/>
    <row r="2412" ht="20.25" hidden="1" customHeight="1"/>
    <row r="2413" ht="20.25" hidden="1" customHeight="1"/>
    <row r="2414" ht="20.25" hidden="1" customHeight="1"/>
    <row r="2415" ht="20.25" hidden="1" customHeight="1"/>
    <row r="2416" ht="20.25" hidden="1" customHeight="1"/>
    <row r="2417" ht="20.25" hidden="1" customHeight="1"/>
    <row r="2418" ht="20.25" hidden="1" customHeight="1"/>
    <row r="2419" ht="20.25" hidden="1" customHeight="1"/>
    <row r="2420" ht="20.25" hidden="1" customHeight="1"/>
    <row r="2421" ht="20.25" hidden="1" customHeight="1"/>
    <row r="2422" ht="20.25" hidden="1" customHeight="1"/>
    <row r="2423" ht="20.25" hidden="1" customHeight="1"/>
    <row r="2424" ht="20.25" hidden="1" customHeight="1"/>
    <row r="2425" ht="20.25" hidden="1" customHeight="1"/>
    <row r="2426" ht="20.25" hidden="1" customHeight="1"/>
    <row r="2427" ht="20.25" hidden="1" customHeight="1"/>
    <row r="2428" ht="20.25" hidden="1" customHeight="1"/>
    <row r="2429" ht="20.25" hidden="1" customHeight="1"/>
    <row r="2430" ht="20.25" hidden="1" customHeight="1"/>
    <row r="2431" ht="20.25" hidden="1" customHeight="1"/>
    <row r="2432" ht="20.25" hidden="1" customHeight="1"/>
    <row r="2433" ht="20.25" hidden="1" customHeight="1"/>
    <row r="2434" ht="20.25" hidden="1" customHeight="1"/>
    <row r="2435" ht="20.25" hidden="1" customHeight="1"/>
    <row r="2436" ht="20.25" hidden="1" customHeight="1"/>
    <row r="2437" ht="20.25" hidden="1" customHeight="1"/>
    <row r="2438" ht="20.25" hidden="1" customHeight="1"/>
    <row r="2439" ht="20.25" hidden="1" customHeight="1"/>
    <row r="2440" ht="20.25" hidden="1" customHeight="1"/>
    <row r="2441" ht="20.25" hidden="1" customHeight="1"/>
    <row r="2442" ht="20.25" hidden="1" customHeight="1"/>
    <row r="2443" ht="20.25" hidden="1" customHeight="1"/>
    <row r="2444" ht="20.25" hidden="1" customHeight="1"/>
    <row r="2445" ht="20.25" hidden="1" customHeight="1"/>
    <row r="2446" ht="20.25" hidden="1" customHeight="1"/>
    <row r="2447" ht="20.25" hidden="1" customHeight="1"/>
    <row r="2448" ht="20.25" hidden="1" customHeight="1"/>
    <row r="2449" ht="20.25" hidden="1" customHeight="1"/>
    <row r="2450" ht="20.25" hidden="1" customHeight="1"/>
    <row r="2451" ht="20.25" hidden="1" customHeight="1"/>
    <row r="2452" ht="20.25" hidden="1" customHeight="1"/>
    <row r="2453" ht="20.25" hidden="1" customHeight="1"/>
    <row r="2454" ht="20.25" hidden="1" customHeight="1"/>
    <row r="2455" ht="20.25" hidden="1" customHeight="1"/>
    <row r="2456" ht="20.25" hidden="1" customHeight="1"/>
    <row r="2457" ht="20.25" hidden="1" customHeight="1"/>
    <row r="2458" ht="20.25" hidden="1" customHeight="1"/>
    <row r="2459" ht="20.25" hidden="1" customHeight="1"/>
    <row r="2460" ht="20.25" hidden="1" customHeight="1"/>
    <row r="2461" ht="20.25" hidden="1" customHeight="1"/>
    <row r="2462" ht="20.25" hidden="1" customHeight="1"/>
    <row r="2463" ht="20.25" hidden="1" customHeight="1"/>
    <row r="2464" ht="20.25" hidden="1" customHeight="1"/>
    <row r="2465" ht="20.25" hidden="1" customHeight="1"/>
    <row r="2466" ht="20.25" hidden="1" customHeight="1"/>
    <row r="2467" ht="20.25" hidden="1" customHeight="1"/>
    <row r="2468" ht="20.25" hidden="1" customHeight="1"/>
    <row r="2469" ht="20.25" hidden="1" customHeight="1"/>
    <row r="2470" ht="20.25" hidden="1" customHeight="1"/>
    <row r="2471" ht="20.25" hidden="1" customHeight="1"/>
    <row r="2472" ht="20.25" hidden="1" customHeight="1"/>
    <row r="2473" ht="20.25" hidden="1" customHeight="1"/>
    <row r="2474" ht="20.25" hidden="1" customHeight="1"/>
    <row r="2475" ht="20.25" hidden="1" customHeight="1"/>
    <row r="2476" ht="20.25" hidden="1" customHeight="1"/>
    <row r="2477" ht="20.25" hidden="1" customHeight="1"/>
    <row r="2478" ht="20.25" hidden="1" customHeight="1"/>
    <row r="2479" ht="20.25" hidden="1" customHeight="1"/>
    <row r="2480" ht="20.25" hidden="1" customHeight="1"/>
    <row r="2481" ht="20.25" hidden="1" customHeight="1"/>
    <row r="2482" ht="20.25" hidden="1" customHeight="1"/>
    <row r="2483" ht="20.25" hidden="1" customHeight="1"/>
    <row r="2484" ht="20.25" hidden="1" customHeight="1"/>
    <row r="2485" ht="20.25" hidden="1" customHeight="1"/>
    <row r="2486" ht="20.25" hidden="1" customHeight="1"/>
    <row r="2487" ht="20.25" hidden="1" customHeight="1"/>
    <row r="2488" ht="20.25" hidden="1" customHeight="1"/>
    <row r="2489" ht="20.25" hidden="1" customHeight="1"/>
    <row r="2490" ht="20.25" hidden="1" customHeight="1"/>
    <row r="2491" ht="20.25" hidden="1" customHeight="1"/>
    <row r="2492" ht="20.25" hidden="1" customHeight="1"/>
    <row r="2493" ht="20.25" hidden="1" customHeight="1"/>
    <row r="2494" ht="20.25" hidden="1" customHeight="1"/>
    <row r="2495" ht="20.25" hidden="1" customHeight="1"/>
    <row r="2496" ht="20.25" hidden="1" customHeight="1"/>
    <row r="2497" ht="20.25" hidden="1" customHeight="1"/>
    <row r="2498" ht="20.25" hidden="1" customHeight="1"/>
    <row r="2499" ht="20.25" hidden="1" customHeight="1"/>
    <row r="2500" ht="20.25" hidden="1" customHeight="1"/>
    <row r="2501" ht="20.25" hidden="1" customHeight="1"/>
    <row r="2502" ht="20.25" hidden="1" customHeight="1"/>
    <row r="2503" ht="20.25" hidden="1" customHeight="1"/>
    <row r="2504" ht="20.25" hidden="1" customHeight="1"/>
    <row r="2505" ht="20.25" hidden="1" customHeight="1"/>
    <row r="2506" ht="20.25" hidden="1" customHeight="1"/>
    <row r="2507" ht="20.25" hidden="1" customHeight="1"/>
    <row r="2508" ht="20.25" hidden="1" customHeight="1"/>
    <row r="2509" ht="20.25" hidden="1" customHeight="1"/>
    <row r="2510" ht="20.25" hidden="1" customHeight="1"/>
    <row r="2511" ht="20.25" hidden="1" customHeight="1"/>
    <row r="2512" ht="20.25" hidden="1" customHeight="1"/>
    <row r="2513" ht="20.25" hidden="1" customHeight="1"/>
    <row r="2514" ht="20.25" hidden="1" customHeight="1"/>
    <row r="2515" ht="20.25" hidden="1" customHeight="1"/>
    <row r="2516" ht="20.25" hidden="1" customHeight="1"/>
    <row r="2517" ht="20.25" hidden="1" customHeight="1"/>
    <row r="2518" ht="20.25" hidden="1" customHeight="1"/>
    <row r="2519" ht="20.25" hidden="1" customHeight="1"/>
    <row r="2520" ht="20.25" hidden="1" customHeight="1"/>
    <row r="2521" ht="20.25" hidden="1" customHeight="1"/>
    <row r="2522" ht="20.25" hidden="1" customHeight="1"/>
    <row r="2523" ht="20.25" hidden="1" customHeight="1"/>
    <row r="2524" ht="20.25" hidden="1" customHeight="1"/>
    <row r="2525" ht="20.25" hidden="1" customHeight="1"/>
    <row r="2526" ht="20.25" hidden="1" customHeight="1"/>
    <row r="2527" ht="20.25" hidden="1" customHeight="1"/>
    <row r="2528" ht="20.25" hidden="1" customHeight="1"/>
    <row r="2529" ht="20.25" hidden="1" customHeight="1"/>
    <row r="2530" ht="20.25" hidden="1" customHeight="1"/>
    <row r="2531" ht="20.25" hidden="1" customHeight="1"/>
    <row r="2532" ht="20.25" hidden="1" customHeight="1"/>
    <row r="2533" ht="20.25" hidden="1" customHeight="1"/>
    <row r="2534" ht="20.25" hidden="1" customHeight="1"/>
    <row r="2535" ht="20.25" hidden="1" customHeight="1"/>
    <row r="2536" ht="20.25" hidden="1" customHeight="1"/>
    <row r="2537" ht="20.25" hidden="1" customHeight="1"/>
    <row r="2538" ht="20.25" hidden="1" customHeight="1"/>
    <row r="2539" ht="20.25" hidden="1" customHeight="1"/>
    <row r="2540" ht="20.25" hidden="1" customHeight="1"/>
    <row r="2541" ht="20.25" hidden="1" customHeight="1"/>
    <row r="2542" ht="20.25" hidden="1" customHeight="1"/>
    <row r="2543" ht="20.25" hidden="1" customHeight="1"/>
    <row r="2544" ht="20.25" hidden="1" customHeight="1"/>
    <row r="2545" ht="20.25" hidden="1" customHeight="1"/>
    <row r="2546" ht="20.25" hidden="1" customHeight="1"/>
    <row r="2547" ht="20.25" hidden="1" customHeight="1"/>
    <row r="2548" ht="20.25" hidden="1" customHeight="1"/>
    <row r="2549" ht="20.25" hidden="1" customHeight="1"/>
    <row r="2550" ht="20.25" hidden="1" customHeight="1"/>
    <row r="2551" ht="20.25" hidden="1" customHeight="1"/>
    <row r="2552" ht="20.25" hidden="1" customHeight="1"/>
    <row r="2553" ht="20.25" hidden="1" customHeight="1"/>
    <row r="2554" ht="20.25" hidden="1" customHeight="1"/>
    <row r="2555" ht="20.25" hidden="1" customHeight="1"/>
    <row r="2556" ht="20.25" hidden="1" customHeight="1"/>
    <row r="2557" ht="20.25" hidden="1" customHeight="1"/>
    <row r="2558" ht="20.25" hidden="1" customHeight="1"/>
    <row r="2559" ht="20.25" hidden="1" customHeight="1"/>
    <row r="2560" ht="20.25" hidden="1" customHeight="1"/>
    <row r="2561" ht="20.25" hidden="1" customHeight="1"/>
    <row r="2562" ht="20.25" hidden="1" customHeight="1"/>
    <row r="2563" ht="20.25" hidden="1" customHeight="1"/>
    <row r="2564" ht="20.25" hidden="1" customHeight="1"/>
    <row r="2565" ht="20.25" hidden="1" customHeight="1"/>
    <row r="2566" ht="20.25" hidden="1" customHeight="1"/>
    <row r="2567" ht="20.25" hidden="1" customHeight="1"/>
    <row r="2568" ht="20.25" hidden="1" customHeight="1"/>
    <row r="2569" ht="20.25" hidden="1" customHeight="1"/>
    <row r="2570" ht="20.25" hidden="1" customHeight="1"/>
    <row r="2571" ht="20.25" hidden="1" customHeight="1"/>
    <row r="2572" ht="20.25" hidden="1" customHeight="1"/>
    <row r="2573" ht="20.25" hidden="1" customHeight="1"/>
    <row r="2574" ht="20.25" hidden="1" customHeight="1"/>
    <row r="2575" ht="20.25" hidden="1" customHeight="1"/>
    <row r="2576" ht="20.25" hidden="1" customHeight="1"/>
    <row r="2577" ht="20.25" hidden="1" customHeight="1"/>
    <row r="2578" ht="20.25" hidden="1" customHeight="1"/>
    <row r="2579" ht="20.25" hidden="1" customHeight="1"/>
    <row r="2580" ht="20.25" hidden="1" customHeight="1"/>
    <row r="2581" ht="20.25" hidden="1" customHeight="1"/>
    <row r="2582" ht="20.25" hidden="1" customHeight="1"/>
    <row r="2583" ht="20.25" hidden="1" customHeight="1"/>
    <row r="2584" ht="20.25" hidden="1" customHeight="1"/>
    <row r="2585" ht="20.25" hidden="1" customHeight="1"/>
    <row r="2586" ht="20.25" hidden="1" customHeight="1"/>
    <row r="2587" ht="20.25" hidden="1" customHeight="1"/>
    <row r="2588" ht="20.25" hidden="1" customHeight="1"/>
    <row r="2589" ht="20.25" hidden="1" customHeight="1"/>
    <row r="2590" ht="20.25" hidden="1" customHeight="1"/>
    <row r="2591" ht="20.25" hidden="1" customHeight="1"/>
    <row r="2592" ht="20.25" hidden="1" customHeight="1"/>
    <row r="2593" ht="20.25" hidden="1" customHeight="1"/>
    <row r="2594" ht="20.25" hidden="1" customHeight="1"/>
    <row r="2595" ht="20.25" hidden="1" customHeight="1"/>
    <row r="2596" ht="20.25" hidden="1" customHeight="1"/>
    <row r="2597" ht="20.25" hidden="1" customHeight="1"/>
    <row r="2598" ht="20.25" hidden="1" customHeight="1"/>
    <row r="2599" ht="20.25" hidden="1" customHeight="1"/>
    <row r="2600" ht="20.25" hidden="1" customHeight="1"/>
    <row r="2601" ht="20.25" hidden="1" customHeight="1"/>
    <row r="2602" ht="20.25" hidden="1" customHeight="1"/>
    <row r="2603" ht="20.25" hidden="1" customHeight="1"/>
    <row r="2604" ht="20.25" hidden="1" customHeight="1"/>
    <row r="2605" ht="20.25" hidden="1" customHeight="1"/>
    <row r="2606" ht="20.25" hidden="1" customHeight="1"/>
    <row r="2607" ht="20.25" hidden="1" customHeight="1"/>
    <row r="2608" ht="20.25" hidden="1" customHeight="1"/>
    <row r="2609" ht="20.25" hidden="1" customHeight="1"/>
    <row r="2610" ht="20.25" hidden="1" customHeight="1"/>
    <row r="2611" ht="20.25" hidden="1" customHeight="1"/>
    <row r="2612" ht="20.25" hidden="1" customHeight="1"/>
    <row r="2613" ht="20.25" hidden="1" customHeight="1"/>
    <row r="2614" ht="20.25" hidden="1" customHeight="1"/>
    <row r="2615" ht="20.25" hidden="1" customHeight="1"/>
    <row r="2616" ht="20.25" hidden="1" customHeight="1"/>
    <row r="2617" ht="20.25" hidden="1" customHeight="1"/>
    <row r="2618" ht="20.25" hidden="1" customHeight="1"/>
    <row r="2619" ht="20.25" hidden="1" customHeight="1"/>
    <row r="2620" ht="20.25" hidden="1" customHeight="1"/>
    <row r="2621" ht="20.25" hidden="1" customHeight="1"/>
    <row r="2622" ht="20.25" hidden="1" customHeight="1"/>
    <row r="2623" ht="20.25" hidden="1" customHeight="1"/>
    <row r="2624" ht="20.25" hidden="1" customHeight="1"/>
    <row r="2625" ht="20.25" hidden="1" customHeight="1"/>
    <row r="2626" ht="20.25" hidden="1" customHeight="1"/>
    <row r="2627" ht="20.25" hidden="1" customHeight="1"/>
    <row r="2628" ht="20.25" hidden="1" customHeight="1"/>
    <row r="2629" ht="20.25" hidden="1" customHeight="1"/>
    <row r="2630" ht="20.25" hidden="1" customHeight="1"/>
    <row r="2631" ht="20.25" hidden="1" customHeight="1"/>
    <row r="2632" ht="20.25" hidden="1" customHeight="1"/>
    <row r="2633" ht="20.25" hidden="1" customHeight="1"/>
    <row r="2634" ht="20.25" hidden="1" customHeight="1"/>
    <row r="2635" ht="20.25" hidden="1" customHeight="1"/>
    <row r="2636" ht="20.25" hidden="1" customHeight="1"/>
    <row r="2637" ht="20.25" hidden="1" customHeight="1"/>
    <row r="2638" ht="20.25" hidden="1" customHeight="1"/>
    <row r="2639" ht="20.25" hidden="1" customHeight="1"/>
    <row r="2640" ht="20.25" hidden="1" customHeight="1"/>
    <row r="2641" ht="20.25" hidden="1" customHeight="1"/>
    <row r="2642" ht="20.25" hidden="1" customHeight="1"/>
    <row r="2643" ht="20.25" hidden="1" customHeight="1"/>
    <row r="2644" ht="20.25" hidden="1" customHeight="1"/>
    <row r="2645" ht="20.25" hidden="1" customHeight="1"/>
    <row r="2646" ht="20.25" hidden="1" customHeight="1"/>
    <row r="2647" ht="20.25" hidden="1" customHeight="1"/>
    <row r="2648" ht="20.25" hidden="1" customHeight="1"/>
    <row r="2649" ht="20.25" hidden="1" customHeight="1"/>
    <row r="2650" ht="20.25" hidden="1" customHeight="1"/>
    <row r="2651" ht="20.25" hidden="1" customHeight="1"/>
    <row r="2652" ht="20.25" hidden="1" customHeight="1"/>
    <row r="2653" ht="20.25" hidden="1" customHeight="1"/>
    <row r="2654" ht="20.25" hidden="1" customHeight="1"/>
    <row r="2655" ht="20.25" hidden="1" customHeight="1"/>
    <row r="2656" ht="20.25" hidden="1" customHeight="1"/>
    <row r="2657" ht="20.25" hidden="1" customHeight="1"/>
    <row r="2658" ht="20.25" hidden="1" customHeight="1"/>
    <row r="2659" ht="20.25" hidden="1" customHeight="1"/>
    <row r="2660" ht="20.25" hidden="1" customHeight="1"/>
    <row r="2661" ht="20.25" hidden="1" customHeight="1"/>
    <row r="2662" ht="20.25" hidden="1" customHeight="1"/>
    <row r="2663" ht="20.25" hidden="1" customHeight="1"/>
    <row r="2664" ht="20.25" hidden="1" customHeight="1"/>
    <row r="2665" ht="20.25" hidden="1" customHeight="1"/>
    <row r="2666" ht="20.25" hidden="1" customHeight="1"/>
    <row r="2667" ht="20.25" hidden="1" customHeight="1"/>
    <row r="2668" ht="20.25" hidden="1" customHeight="1"/>
    <row r="2669" ht="20.25" hidden="1" customHeight="1"/>
    <row r="2670" ht="20.25" hidden="1" customHeight="1"/>
    <row r="2671" ht="20.25" hidden="1" customHeight="1"/>
    <row r="2672" ht="20.25" hidden="1" customHeight="1"/>
    <row r="2673" ht="20.25" hidden="1" customHeight="1"/>
    <row r="2674" ht="20.25" hidden="1" customHeight="1"/>
    <row r="2675" ht="20.25" hidden="1" customHeight="1"/>
    <row r="2676" ht="20.25" hidden="1" customHeight="1"/>
    <row r="2677" ht="20.25" hidden="1" customHeight="1"/>
    <row r="2678" ht="20.25" hidden="1" customHeight="1"/>
    <row r="2679" ht="20.25" hidden="1" customHeight="1"/>
    <row r="2680" ht="20.25" hidden="1" customHeight="1"/>
    <row r="2681" ht="20.25" hidden="1" customHeight="1"/>
    <row r="2682" ht="20.25" hidden="1" customHeight="1"/>
    <row r="2683" ht="20.25" hidden="1" customHeight="1"/>
    <row r="2684" ht="20.25" hidden="1" customHeight="1"/>
    <row r="2685" ht="20.25" hidden="1" customHeight="1"/>
    <row r="2686" ht="20.25" hidden="1" customHeight="1"/>
    <row r="2687" ht="20.25" hidden="1" customHeight="1"/>
    <row r="2688" ht="20.25" hidden="1" customHeight="1"/>
    <row r="2689" ht="20.25" hidden="1" customHeight="1"/>
    <row r="2690" ht="20.25" hidden="1" customHeight="1"/>
    <row r="2691" ht="20.25" hidden="1" customHeight="1"/>
    <row r="2692" ht="20.25" hidden="1" customHeight="1"/>
    <row r="2693" ht="20.25" hidden="1" customHeight="1"/>
    <row r="2694" ht="20.25" hidden="1" customHeight="1"/>
    <row r="2695" ht="20.25" hidden="1" customHeight="1"/>
    <row r="2696" ht="20.25" hidden="1" customHeight="1"/>
    <row r="2697" ht="20.25" hidden="1" customHeight="1"/>
    <row r="2698" ht="20.25" hidden="1" customHeight="1"/>
    <row r="2699" ht="20.25" hidden="1" customHeight="1"/>
    <row r="2700" ht="20.25" hidden="1" customHeight="1"/>
    <row r="2701" ht="20.25" hidden="1" customHeight="1"/>
    <row r="2702" ht="20.25" hidden="1" customHeight="1"/>
    <row r="2703" ht="20.25" hidden="1" customHeight="1"/>
    <row r="2704" ht="20.25" hidden="1" customHeight="1"/>
    <row r="2705" ht="20.25" hidden="1" customHeight="1"/>
    <row r="2706" ht="20.25" hidden="1" customHeight="1"/>
    <row r="2707" ht="20.25" hidden="1" customHeight="1"/>
    <row r="2708" ht="20.25" hidden="1" customHeight="1"/>
    <row r="2709" ht="20.25" hidden="1" customHeight="1"/>
    <row r="2710" ht="20.25" hidden="1" customHeight="1"/>
    <row r="2711" ht="20.25" hidden="1" customHeight="1"/>
    <row r="2712" ht="20.25" hidden="1" customHeight="1"/>
    <row r="2713" ht="20.25" hidden="1" customHeight="1"/>
    <row r="2714" ht="20.25" hidden="1" customHeight="1"/>
    <row r="2715" ht="20.25" hidden="1" customHeight="1"/>
    <row r="2716" ht="20.25" hidden="1" customHeight="1"/>
    <row r="2717" ht="20.25" hidden="1" customHeight="1"/>
    <row r="2718" ht="20.25" hidden="1" customHeight="1"/>
    <row r="2719" ht="20.25" hidden="1" customHeight="1"/>
    <row r="2720" ht="20.25" hidden="1" customHeight="1"/>
    <row r="2721" ht="20.25" hidden="1" customHeight="1"/>
    <row r="2722" ht="20.25" hidden="1" customHeight="1"/>
    <row r="2723" ht="20.25" hidden="1" customHeight="1"/>
    <row r="2724" ht="20.25" hidden="1" customHeight="1"/>
    <row r="2725" ht="20.25" hidden="1" customHeight="1"/>
    <row r="2726" ht="20.25" hidden="1" customHeight="1"/>
    <row r="2727" ht="20.25" hidden="1" customHeight="1"/>
    <row r="2728" ht="20.25" hidden="1" customHeight="1"/>
    <row r="2729" ht="20.25" hidden="1" customHeight="1"/>
    <row r="2730" ht="20.25" hidden="1" customHeight="1"/>
    <row r="2731" ht="20.25" hidden="1" customHeight="1"/>
    <row r="2732" ht="20.25" hidden="1" customHeight="1"/>
    <row r="2733" ht="20.25" hidden="1" customHeight="1"/>
    <row r="2734" ht="20.25" hidden="1" customHeight="1"/>
    <row r="2735" ht="20.25" hidden="1" customHeight="1"/>
    <row r="2736" ht="20.25" hidden="1" customHeight="1"/>
    <row r="2737" ht="20.25" hidden="1" customHeight="1"/>
    <row r="2738" ht="20.25" hidden="1" customHeight="1"/>
    <row r="2739" ht="20.25" hidden="1" customHeight="1"/>
    <row r="2740" ht="20.25" hidden="1" customHeight="1"/>
    <row r="2741" ht="20.25" hidden="1" customHeight="1"/>
    <row r="2742" ht="20.25" hidden="1" customHeight="1"/>
    <row r="2743" ht="20.25" hidden="1" customHeight="1"/>
    <row r="2744" ht="20.25" hidden="1" customHeight="1"/>
    <row r="2745" ht="20.25" hidden="1" customHeight="1"/>
    <row r="2746" ht="20.25" hidden="1" customHeight="1"/>
    <row r="2747" ht="20.25" hidden="1" customHeight="1"/>
    <row r="2748" ht="20.25" hidden="1" customHeight="1"/>
    <row r="2749" ht="20.25" hidden="1" customHeight="1"/>
    <row r="2750" ht="20.25" hidden="1" customHeight="1"/>
    <row r="2751" ht="20.25" hidden="1" customHeight="1"/>
    <row r="2752" ht="20.25" hidden="1" customHeight="1"/>
    <row r="2753" ht="20.25" hidden="1" customHeight="1"/>
    <row r="2754" ht="20.25" hidden="1" customHeight="1"/>
    <row r="2755" ht="20.25" hidden="1" customHeight="1"/>
    <row r="2756" ht="20.25" hidden="1" customHeight="1"/>
    <row r="2757" ht="20.25" hidden="1" customHeight="1"/>
    <row r="2758" ht="20.25" hidden="1" customHeight="1"/>
    <row r="2759" ht="20.25" hidden="1" customHeight="1"/>
    <row r="2760" ht="20.25" hidden="1" customHeight="1"/>
    <row r="2761" ht="20.25" hidden="1" customHeight="1"/>
    <row r="2762" ht="20.25" hidden="1" customHeight="1"/>
    <row r="2763" ht="20.25" hidden="1" customHeight="1"/>
    <row r="2764" ht="20.25" hidden="1" customHeight="1"/>
    <row r="2765" ht="20.25" hidden="1" customHeight="1"/>
    <row r="2766" ht="20.25" hidden="1" customHeight="1"/>
    <row r="2767" ht="20.25" hidden="1" customHeight="1"/>
    <row r="2768" ht="20.25" hidden="1" customHeight="1"/>
    <row r="2769" ht="20.25" hidden="1" customHeight="1"/>
    <row r="2770" ht="20.25" hidden="1" customHeight="1"/>
    <row r="2771" ht="20.25" hidden="1" customHeight="1"/>
    <row r="2772" ht="20.25" hidden="1" customHeight="1"/>
    <row r="2773" ht="20.25" hidden="1" customHeight="1"/>
    <row r="2774" ht="20.25" hidden="1" customHeight="1"/>
    <row r="2775" ht="20.25" hidden="1" customHeight="1"/>
    <row r="2776" ht="20.25" hidden="1" customHeight="1"/>
    <row r="2777" ht="20.25" hidden="1" customHeight="1"/>
    <row r="2778" ht="20.25" hidden="1" customHeight="1"/>
    <row r="2779" ht="20.25" hidden="1" customHeight="1"/>
    <row r="2780" ht="20.25" hidden="1" customHeight="1"/>
    <row r="2781" ht="20.25" hidden="1" customHeight="1"/>
    <row r="2782" ht="20.25" hidden="1" customHeight="1"/>
    <row r="2783" ht="20.25" hidden="1" customHeight="1"/>
    <row r="2784" ht="20.25" hidden="1" customHeight="1"/>
    <row r="2785" ht="20.25" hidden="1" customHeight="1"/>
    <row r="2786" ht="20.25" hidden="1" customHeight="1"/>
    <row r="2787" ht="20.25" hidden="1" customHeight="1"/>
    <row r="2788" ht="20.25" hidden="1" customHeight="1"/>
    <row r="2789" ht="20.25" hidden="1" customHeight="1"/>
    <row r="2790" ht="20.25" hidden="1" customHeight="1"/>
    <row r="2791" ht="20.25" hidden="1" customHeight="1"/>
    <row r="2792" ht="20.25" hidden="1" customHeight="1"/>
    <row r="2793" ht="20.25" hidden="1" customHeight="1"/>
    <row r="2794" ht="20.25" hidden="1" customHeight="1"/>
    <row r="2795" ht="20.25" hidden="1" customHeight="1"/>
    <row r="2796" ht="20.25" hidden="1" customHeight="1"/>
    <row r="2797" ht="20.25" hidden="1" customHeight="1"/>
    <row r="2798" ht="20.25" hidden="1" customHeight="1"/>
    <row r="2799" ht="20.25" hidden="1" customHeight="1"/>
    <row r="2800" ht="20.25" hidden="1" customHeight="1"/>
    <row r="2801" ht="20.25" hidden="1" customHeight="1"/>
    <row r="2802" ht="20.25" hidden="1" customHeight="1"/>
    <row r="2803" ht="20.25" hidden="1" customHeight="1"/>
    <row r="2804" ht="20.25" hidden="1" customHeight="1"/>
    <row r="2805" ht="20.25" hidden="1" customHeight="1"/>
    <row r="2806" ht="20.25" hidden="1" customHeight="1"/>
    <row r="2807" ht="20.25" hidden="1" customHeight="1"/>
    <row r="2808" ht="20.25" hidden="1" customHeight="1"/>
    <row r="2809" ht="20.25" hidden="1" customHeight="1"/>
    <row r="2810" ht="20.25" hidden="1" customHeight="1"/>
    <row r="2811" ht="20.25" hidden="1" customHeight="1"/>
    <row r="2812" ht="20.25" hidden="1" customHeight="1"/>
    <row r="2813" ht="20.25" hidden="1" customHeight="1"/>
    <row r="2814" ht="20.25" hidden="1" customHeight="1"/>
    <row r="2815" ht="20.25" hidden="1" customHeight="1"/>
    <row r="2816" ht="20.25" hidden="1" customHeight="1"/>
    <row r="2817" ht="20.25" hidden="1" customHeight="1"/>
    <row r="2818" ht="20.25" hidden="1" customHeight="1"/>
    <row r="2819" ht="20.25" hidden="1" customHeight="1"/>
    <row r="2820" ht="20.25" hidden="1" customHeight="1"/>
    <row r="2821" ht="20.25" hidden="1" customHeight="1"/>
    <row r="2822" ht="20.25" hidden="1" customHeight="1"/>
    <row r="2823" ht="20.25" hidden="1" customHeight="1"/>
    <row r="2824" ht="20.25" hidden="1" customHeight="1"/>
    <row r="2825" ht="20.25" hidden="1" customHeight="1"/>
    <row r="2826" ht="20.25" hidden="1" customHeight="1"/>
    <row r="2827" ht="20.25" hidden="1" customHeight="1"/>
    <row r="2828" ht="20.25" hidden="1" customHeight="1"/>
    <row r="2829" ht="20.25" hidden="1" customHeight="1"/>
    <row r="2830" ht="20.25" hidden="1" customHeight="1"/>
    <row r="2831" ht="20.25" hidden="1" customHeight="1"/>
    <row r="2832" ht="20.25" hidden="1" customHeight="1"/>
    <row r="2833" ht="20.25" hidden="1" customHeight="1"/>
    <row r="2834" ht="20.25" hidden="1" customHeight="1"/>
    <row r="2835" ht="20.25" hidden="1" customHeight="1"/>
    <row r="2836" ht="20.25" hidden="1" customHeight="1"/>
    <row r="2837" ht="20.25" hidden="1" customHeight="1"/>
    <row r="2838" ht="20.25" hidden="1" customHeight="1"/>
    <row r="2839" ht="20.25" hidden="1" customHeight="1"/>
    <row r="2840" ht="20.25" hidden="1" customHeight="1"/>
    <row r="2841" ht="20.25" hidden="1" customHeight="1"/>
    <row r="2842" ht="20.25" hidden="1" customHeight="1"/>
    <row r="2843" ht="20.25" hidden="1" customHeight="1"/>
    <row r="2844" ht="20.25" hidden="1" customHeight="1"/>
    <row r="2845" ht="20.25" hidden="1" customHeight="1"/>
    <row r="2846" ht="20.25" hidden="1" customHeight="1"/>
    <row r="2847" ht="20.25" hidden="1" customHeight="1"/>
    <row r="2848" ht="20.25" hidden="1" customHeight="1"/>
    <row r="2849" ht="20.25" hidden="1" customHeight="1"/>
    <row r="2850" ht="20.25" hidden="1" customHeight="1"/>
    <row r="2851" ht="20.25" hidden="1" customHeight="1"/>
    <row r="2852" ht="20.25" hidden="1" customHeight="1"/>
    <row r="2853" ht="20.25" hidden="1" customHeight="1"/>
    <row r="2854" ht="20.25" hidden="1" customHeight="1"/>
    <row r="2855" ht="20.25" hidden="1" customHeight="1"/>
    <row r="2856" ht="20.25" hidden="1" customHeight="1"/>
    <row r="2857" ht="20.25" hidden="1" customHeight="1"/>
    <row r="2858" ht="20.25" hidden="1" customHeight="1"/>
    <row r="2859" ht="20.25" hidden="1" customHeight="1"/>
    <row r="2860" ht="20.25" hidden="1" customHeight="1"/>
    <row r="2861" ht="20.25" hidden="1" customHeight="1"/>
    <row r="2862" ht="20.25" hidden="1" customHeight="1"/>
    <row r="2863" ht="20.25" hidden="1" customHeight="1"/>
    <row r="2864" ht="20.25" hidden="1" customHeight="1"/>
    <row r="2865" ht="20.25" hidden="1" customHeight="1"/>
    <row r="2866" ht="20.25" hidden="1" customHeight="1"/>
    <row r="2867" ht="20.25" hidden="1" customHeight="1"/>
    <row r="2868" ht="20.25" hidden="1" customHeight="1"/>
    <row r="2869" ht="20.25" hidden="1" customHeight="1"/>
    <row r="2870" ht="20.25" hidden="1" customHeight="1"/>
    <row r="2871" ht="20.25" hidden="1" customHeight="1"/>
    <row r="2872" ht="20.25" hidden="1" customHeight="1"/>
    <row r="2873" ht="20.25" hidden="1" customHeight="1"/>
    <row r="2874" ht="20.25" hidden="1" customHeight="1"/>
    <row r="2875" ht="20.25" hidden="1" customHeight="1"/>
    <row r="2876" ht="20.25" hidden="1" customHeight="1"/>
    <row r="2877" ht="20.25" hidden="1" customHeight="1"/>
    <row r="2878" ht="20.25" hidden="1" customHeight="1"/>
    <row r="2879" ht="20.25" hidden="1" customHeight="1"/>
    <row r="2880" ht="20.25" hidden="1" customHeight="1"/>
    <row r="2881" ht="20.25" hidden="1" customHeight="1"/>
    <row r="2882" ht="20.25" hidden="1" customHeight="1"/>
    <row r="2883" ht="20.25" hidden="1" customHeight="1"/>
    <row r="2884" ht="20.25" hidden="1" customHeight="1"/>
    <row r="2885" ht="20.25" hidden="1" customHeight="1"/>
    <row r="2886" ht="20.25" hidden="1" customHeight="1"/>
    <row r="2887" ht="20.25" hidden="1" customHeight="1"/>
    <row r="2888" ht="20.25" hidden="1" customHeight="1"/>
    <row r="2889" ht="20.25" hidden="1" customHeight="1"/>
    <row r="2890" ht="20.25" hidden="1" customHeight="1"/>
    <row r="2891" ht="20.25" hidden="1" customHeight="1"/>
    <row r="2892" ht="20.25" hidden="1" customHeight="1"/>
    <row r="2893" ht="20.25" hidden="1" customHeight="1"/>
    <row r="2894" ht="20.25" hidden="1" customHeight="1"/>
    <row r="2895" ht="20.25" hidden="1" customHeight="1"/>
    <row r="2896" ht="20.25" hidden="1" customHeight="1"/>
    <row r="2897" ht="20.25" hidden="1" customHeight="1"/>
    <row r="2898" ht="20.25" hidden="1" customHeight="1"/>
    <row r="2899" ht="20.25" hidden="1" customHeight="1"/>
    <row r="2900" ht="20.25" hidden="1" customHeight="1"/>
    <row r="2901" ht="20.25" hidden="1" customHeight="1"/>
    <row r="2902" ht="20.25" hidden="1" customHeight="1"/>
    <row r="2903" ht="20.25" hidden="1" customHeight="1"/>
    <row r="2904" ht="20.25" hidden="1" customHeight="1"/>
    <row r="2905" ht="20.25" hidden="1" customHeight="1"/>
    <row r="2906" ht="20.25" hidden="1" customHeight="1"/>
    <row r="2907" ht="20.25" hidden="1" customHeight="1"/>
    <row r="2908" ht="20.25" hidden="1" customHeight="1"/>
    <row r="2909" ht="20.25" hidden="1" customHeight="1"/>
    <row r="2910" ht="20.25" hidden="1" customHeight="1"/>
    <row r="2911" ht="20.25" hidden="1" customHeight="1"/>
    <row r="2912" ht="20.25" hidden="1" customHeight="1"/>
    <row r="2913" ht="20.25" hidden="1" customHeight="1"/>
    <row r="2914" ht="20.25" hidden="1" customHeight="1"/>
    <row r="2915" ht="20.25" hidden="1" customHeight="1"/>
    <row r="2916" ht="20.25" hidden="1" customHeight="1"/>
    <row r="2917" ht="20.25" hidden="1" customHeight="1"/>
    <row r="2918" ht="20.25" hidden="1" customHeight="1"/>
    <row r="2919" ht="20.25" hidden="1" customHeight="1"/>
    <row r="2920" ht="20.25" hidden="1" customHeight="1"/>
    <row r="2921" ht="20.25" hidden="1" customHeight="1"/>
    <row r="2922" ht="20.25" hidden="1" customHeight="1"/>
    <row r="2923" ht="20.25" hidden="1" customHeight="1"/>
    <row r="2924" ht="20.25" hidden="1" customHeight="1"/>
    <row r="2925" ht="20.25" hidden="1" customHeight="1"/>
    <row r="2926" ht="20.25" hidden="1" customHeight="1"/>
    <row r="2927" ht="20.25" hidden="1" customHeight="1"/>
    <row r="2928" ht="20.25" hidden="1" customHeight="1"/>
    <row r="2929" ht="20.25" hidden="1" customHeight="1"/>
    <row r="2930" ht="20.25" hidden="1" customHeight="1"/>
    <row r="2931" ht="20.25" hidden="1" customHeight="1"/>
    <row r="2932" ht="20.25" hidden="1" customHeight="1"/>
    <row r="2933" ht="20.25" hidden="1" customHeight="1"/>
    <row r="2934" ht="20.25" hidden="1" customHeight="1"/>
    <row r="2935" ht="20.25" hidden="1" customHeight="1"/>
    <row r="2936" ht="20.25" hidden="1" customHeight="1"/>
    <row r="2937" ht="20.25" hidden="1" customHeight="1"/>
    <row r="2938" ht="20.25" hidden="1" customHeight="1"/>
    <row r="2939" ht="20.25" hidden="1" customHeight="1"/>
    <row r="2940" ht="20.25" hidden="1" customHeight="1"/>
    <row r="2941" ht="20.25" hidden="1" customHeight="1"/>
    <row r="2942" ht="20.25" hidden="1" customHeight="1"/>
    <row r="2943" ht="20.25" hidden="1" customHeight="1"/>
    <row r="2944" ht="20.25" hidden="1" customHeight="1"/>
    <row r="2945" ht="20.25" hidden="1" customHeight="1"/>
    <row r="2946" ht="20.25" hidden="1" customHeight="1"/>
    <row r="2947" ht="20.25" hidden="1" customHeight="1"/>
    <row r="2948" ht="20.25" hidden="1" customHeight="1"/>
    <row r="2949" ht="20.25" hidden="1" customHeight="1"/>
    <row r="2950" ht="20.25" hidden="1" customHeight="1"/>
    <row r="2951" ht="20.25" hidden="1" customHeight="1"/>
    <row r="2952" ht="20.25" hidden="1" customHeight="1"/>
    <row r="2953" ht="20.25" hidden="1" customHeight="1"/>
    <row r="2954" ht="20.25" hidden="1" customHeight="1"/>
    <row r="2955" ht="20.25" hidden="1" customHeight="1"/>
    <row r="2956" ht="20.25" hidden="1" customHeight="1"/>
    <row r="2957" ht="20.25" hidden="1" customHeight="1"/>
    <row r="2958" ht="20.25" hidden="1" customHeight="1"/>
    <row r="2959" ht="20.25" hidden="1" customHeight="1"/>
    <row r="2960" ht="20.25" hidden="1" customHeight="1"/>
    <row r="2961" ht="20.25" hidden="1" customHeight="1"/>
    <row r="2962" ht="20.25" hidden="1" customHeight="1"/>
    <row r="2963" ht="20.25" hidden="1" customHeight="1"/>
    <row r="2964" ht="20.25" hidden="1" customHeight="1"/>
    <row r="2965" ht="20.25" hidden="1" customHeight="1"/>
    <row r="2966" ht="20.25" hidden="1" customHeight="1"/>
    <row r="2967" ht="20.25" hidden="1" customHeight="1"/>
    <row r="2968" ht="20.25" hidden="1" customHeight="1"/>
    <row r="2969" ht="20.25" hidden="1" customHeight="1"/>
    <row r="2970" ht="20.25" hidden="1" customHeight="1"/>
    <row r="2971" ht="20.25" hidden="1" customHeight="1"/>
    <row r="2972" ht="20.25" hidden="1" customHeight="1"/>
    <row r="2973" ht="20.25" hidden="1" customHeight="1"/>
    <row r="2974" ht="20.25" hidden="1" customHeight="1"/>
    <row r="2975" ht="20.25" hidden="1" customHeight="1"/>
    <row r="2976" ht="20.25" hidden="1" customHeight="1"/>
    <row r="2977" ht="20.25" hidden="1" customHeight="1"/>
    <row r="2978" ht="20.25" hidden="1" customHeight="1"/>
    <row r="2979" ht="20.25" hidden="1" customHeight="1"/>
    <row r="2980" ht="20.25" hidden="1" customHeight="1"/>
    <row r="2981" ht="20.25" hidden="1" customHeight="1"/>
    <row r="2982" ht="20.25" hidden="1" customHeight="1"/>
    <row r="2983" ht="20.25" hidden="1" customHeight="1"/>
    <row r="2984" ht="20.25" hidden="1" customHeight="1"/>
    <row r="2985" ht="20.25" hidden="1" customHeight="1"/>
    <row r="2986" ht="20.25" hidden="1" customHeight="1"/>
    <row r="2987" ht="20.25" hidden="1" customHeight="1"/>
    <row r="2988" ht="20.25" hidden="1" customHeight="1"/>
    <row r="2989" ht="20.25" hidden="1" customHeight="1"/>
    <row r="2990" ht="20.25" hidden="1" customHeight="1"/>
    <row r="2991" ht="20.25" hidden="1" customHeight="1"/>
    <row r="2992" ht="20.25" hidden="1" customHeight="1"/>
    <row r="2993" ht="20.25" hidden="1" customHeight="1"/>
    <row r="2994" ht="20.25" hidden="1" customHeight="1"/>
    <row r="2995" ht="20.25" hidden="1" customHeight="1"/>
    <row r="2996" ht="20.25" hidden="1" customHeight="1"/>
    <row r="2997" ht="20.25" hidden="1" customHeight="1"/>
    <row r="2998" ht="20.25" hidden="1" customHeight="1"/>
    <row r="2999" ht="20.25" hidden="1" customHeight="1"/>
    <row r="3000" ht="20.25" hidden="1" customHeight="1"/>
    <row r="3001" ht="20.25" hidden="1" customHeight="1"/>
    <row r="3002" ht="20.25" hidden="1" customHeight="1"/>
    <row r="3003" ht="20.25" hidden="1" customHeight="1"/>
    <row r="3004" ht="20.25" hidden="1" customHeight="1"/>
    <row r="3005" ht="20.25" hidden="1" customHeight="1"/>
    <row r="3006" ht="20.25" hidden="1" customHeight="1"/>
    <row r="3007" ht="20.25" hidden="1" customHeight="1"/>
    <row r="3008" ht="20.25" hidden="1" customHeight="1"/>
    <row r="3009" ht="20.25" hidden="1" customHeight="1"/>
    <row r="3010" ht="20.25" hidden="1" customHeight="1"/>
    <row r="3011" ht="20.25" hidden="1" customHeight="1"/>
    <row r="3012" ht="20.25" hidden="1" customHeight="1"/>
    <row r="3013" ht="20.25" hidden="1" customHeight="1"/>
    <row r="3014" ht="20.25" hidden="1" customHeight="1"/>
    <row r="3015" ht="20.25" hidden="1" customHeight="1"/>
    <row r="3016" ht="20.25" hidden="1" customHeight="1"/>
    <row r="3017" ht="20.25" hidden="1" customHeight="1"/>
    <row r="3018" ht="20.25" hidden="1" customHeight="1"/>
    <row r="3019" ht="20.25" hidden="1" customHeight="1"/>
    <row r="3020" ht="20.25" hidden="1" customHeight="1"/>
    <row r="3021" ht="20.25" hidden="1" customHeight="1"/>
    <row r="3022" ht="20.25" hidden="1" customHeight="1"/>
    <row r="3023" ht="20.25" hidden="1" customHeight="1"/>
    <row r="3024" ht="20.25" hidden="1" customHeight="1"/>
    <row r="3025" ht="20.25" hidden="1" customHeight="1"/>
    <row r="3026" ht="20.25" hidden="1" customHeight="1"/>
    <row r="3027" ht="20.25" hidden="1" customHeight="1"/>
    <row r="3028" ht="20.25" hidden="1" customHeight="1"/>
    <row r="3029" ht="20.25" hidden="1" customHeight="1"/>
    <row r="3030" ht="20.25" hidden="1" customHeight="1"/>
    <row r="3031" ht="20.25" hidden="1" customHeight="1"/>
    <row r="3032" ht="20.25" hidden="1" customHeight="1"/>
    <row r="3033" ht="20.25" hidden="1" customHeight="1"/>
    <row r="3034" ht="20.25" hidden="1" customHeight="1"/>
    <row r="3035" ht="20.25" hidden="1" customHeight="1"/>
    <row r="3036" ht="20.25" hidden="1" customHeight="1"/>
    <row r="3037" ht="20.25" hidden="1" customHeight="1"/>
    <row r="3038" ht="20.25" hidden="1" customHeight="1"/>
    <row r="3039" ht="20.25" hidden="1" customHeight="1"/>
    <row r="3040" ht="20.25" hidden="1" customHeight="1"/>
    <row r="3041" ht="20.25" hidden="1" customHeight="1"/>
    <row r="3042" ht="20.25" hidden="1" customHeight="1"/>
    <row r="3043" ht="20.25" hidden="1" customHeight="1"/>
    <row r="3044" ht="20.25" hidden="1" customHeight="1"/>
    <row r="3045" ht="20.25" hidden="1" customHeight="1"/>
    <row r="3046" ht="20.25" hidden="1" customHeight="1"/>
    <row r="3047" ht="20.25" hidden="1" customHeight="1"/>
    <row r="3048" ht="20.25" hidden="1" customHeight="1"/>
    <row r="3049" ht="20.25" hidden="1" customHeight="1"/>
    <row r="3050" ht="20.25" hidden="1" customHeight="1"/>
    <row r="3051" ht="20.25" hidden="1" customHeight="1"/>
    <row r="3052" ht="20.25" hidden="1" customHeight="1"/>
    <row r="3053" ht="20.25" hidden="1" customHeight="1"/>
    <row r="3054" ht="20.25" hidden="1" customHeight="1"/>
    <row r="3055" ht="20.25" hidden="1" customHeight="1"/>
    <row r="3056" ht="20.25" hidden="1" customHeight="1"/>
    <row r="3057" ht="20.25" hidden="1" customHeight="1"/>
    <row r="3058" ht="20.25" hidden="1" customHeight="1"/>
    <row r="3059" ht="20.25" hidden="1" customHeight="1"/>
    <row r="3060" ht="20.25" hidden="1" customHeight="1"/>
    <row r="3061" ht="20.25" hidden="1" customHeight="1"/>
    <row r="3062" ht="20.25" hidden="1" customHeight="1"/>
    <row r="3063" ht="20.25" hidden="1" customHeight="1"/>
    <row r="3064" ht="20.25" hidden="1" customHeight="1"/>
    <row r="3065" ht="20.25" hidden="1" customHeight="1"/>
    <row r="3066" ht="20.25" hidden="1" customHeight="1"/>
    <row r="3067" ht="20.25" hidden="1" customHeight="1"/>
    <row r="3068" ht="20.25" hidden="1" customHeight="1"/>
    <row r="3069" ht="20.25" hidden="1" customHeight="1"/>
    <row r="3070" ht="20.25" hidden="1" customHeight="1"/>
    <row r="3071" ht="20.25" hidden="1" customHeight="1"/>
    <row r="3072" ht="20.25" hidden="1" customHeight="1"/>
    <row r="3073" ht="20.25" hidden="1" customHeight="1"/>
    <row r="3074" ht="20.25" hidden="1" customHeight="1"/>
    <row r="3075" ht="20.25" hidden="1" customHeight="1"/>
    <row r="3076" ht="20.25" hidden="1" customHeight="1"/>
    <row r="3077" ht="20.25" hidden="1" customHeight="1"/>
    <row r="3078" ht="20.25" hidden="1" customHeight="1"/>
    <row r="3079" ht="20.25" hidden="1" customHeight="1"/>
    <row r="3080" ht="20.25" hidden="1" customHeight="1"/>
    <row r="3081" ht="20.25" hidden="1" customHeight="1"/>
    <row r="3082" ht="20.25" hidden="1" customHeight="1"/>
    <row r="3083" ht="20.25" hidden="1" customHeight="1"/>
    <row r="3084" ht="20.25" hidden="1" customHeight="1"/>
    <row r="3085" ht="20.25" hidden="1" customHeight="1"/>
    <row r="3086" ht="20.25" hidden="1" customHeight="1"/>
    <row r="3087" ht="20.25" hidden="1" customHeight="1"/>
    <row r="3088" ht="20.25" hidden="1" customHeight="1"/>
    <row r="3089" ht="20.25" hidden="1" customHeight="1"/>
    <row r="3090" ht="20.25" hidden="1" customHeight="1"/>
    <row r="3091" ht="20.25" hidden="1" customHeight="1"/>
    <row r="3092" ht="20.25" hidden="1" customHeight="1"/>
    <row r="3093" ht="20.25" hidden="1" customHeight="1"/>
    <row r="3094" ht="20.25" hidden="1" customHeight="1"/>
    <row r="3095" ht="20.25" hidden="1" customHeight="1"/>
    <row r="3096" ht="20.25" hidden="1" customHeight="1"/>
    <row r="3097" ht="20.25" hidden="1" customHeight="1"/>
    <row r="3098" ht="20.25" hidden="1" customHeight="1"/>
    <row r="3099" ht="20.25" hidden="1" customHeight="1"/>
    <row r="3100" ht="20.25" hidden="1" customHeight="1"/>
    <row r="3101" ht="20.25" hidden="1" customHeight="1"/>
    <row r="3102" ht="20.25" hidden="1" customHeight="1"/>
    <row r="3103" ht="20.25" hidden="1" customHeight="1"/>
    <row r="3104" ht="20.25" hidden="1" customHeight="1"/>
    <row r="3105" ht="20.25" hidden="1" customHeight="1"/>
    <row r="3106" ht="20.25" hidden="1" customHeight="1"/>
    <row r="3107" ht="20.25" hidden="1" customHeight="1"/>
    <row r="3108" ht="20.25" hidden="1" customHeight="1"/>
    <row r="3109" ht="20.25" hidden="1" customHeight="1"/>
    <row r="3110" ht="20.25" hidden="1" customHeight="1"/>
    <row r="3111" ht="20.25" hidden="1" customHeight="1"/>
    <row r="3112" ht="20.25" hidden="1" customHeight="1"/>
    <row r="3113" ht="20.25" hidden="1" customHeight="1"/>
    <row r="3114" ht="20.25" hidden="1" customHeight="1"/>
    <row r="3115" ht="20.25" hidden="1" customHeight="1"/>
    <row r="3116" ht="20.25" hidden="1" customHeight="1"/>
    <row r="3117" ht="20.25" hidden="1" customHeight="1"/>
    <row r="3118" ht="20.25" hidden="1" customHeight="1"/>
    <row r="3119" ht="20.25" hidden="1" customHeight="1"/>
    <row r="3120" ht="20.25" hidden="1" customHeight="1"/>
    <row r="3121" ht="20.25" hidden="1" customHeight="1"/>
    <row r="3122" ht="20.25" hidden="1" customHeight="1"/>
    <row r="3123" ht="20.25" hidden="1" customHeight="1"/>
    <row r="3124" ht="20.25" hidden="1" customHeight="1"/>
    <row r="3125" ht="20.25" hidden="1" customHeight="1"/>
    <row r="3126" ht="20.25" hidden="1" customHeight="1"/>
    <row r="3127" ht="20.25" hidden="1" customHeight="1"/>
    <row r="3128" ht="20.25" hidden="1" customHeight="1"/>
    <row r="3129" ht="20.25" hidden="1" customHeight="1"/>
    <row r="3130" ht="20.25" hidden="1" customHeight="1"/>
    <row r="3131" ht="20.25" hidden="1" customHeight="1"/>
    <row r="3132" ht="20.25" hidden="1" customHeight="1"/>
    <row r="3133" ht="20.25" hidden="1" customHeight="1"/>
    <row r="3134" ht="20.25" hidden="1" customHeight="1"/>
    <row r="3135" ht="20.25" hidden="1" customHeight="1"/>
    <row r="3136" ht="20.25" hidden="1" customHeight="1"/>
    <row r="3137" ht="20.25" hidden="1" customHeight="1"/>
    <row r="3138" ht="20.25" hidden="1" customHeight="1"/>
    <row r="3139" ht="20.25" hidden="1" customHeight="1"/>
    <row r="3140" ht="20.25" hidden="1" customHeight="1"/>
    <row r="3141" ht="20.25" hidden="1" customHeight="1"/>
    <row r="3142" ht="20.25" hidden="1" customHeight="1"/>
    <row r="3143" ht="20.25" hidden="1" customHeight="1"/>
    <row r="3144" ht="20.25" hidden="1" customHeight="1"/>
    <row r="3145" ht="20.25" hidden="1" customHeight="1"/>
    <row r="3146" ht="20.25" hidden="1" customHeight="1"/>
    <row r="3147" ht="20.25" hidden="1" customHeight="1"/>
    <row r="3148" ht="20.25" hidden="1" customHeight="1"/>
    <row r="3149" ht="20.25" hidden="1" customHeight="1"/>
    <row r="3150" ht="20.25" hidden="1" customHeight="1"/>
    <row r="3151" ht="20.25" hidden="1" customHeight="1"/>
    <row r="3152" ht="20.25" hidden="1" customHeight="1"/>
    <row r="3153" ht="20.25" hidden="1" customHeight="1"/>
    <row r="3154" ht="20.25" hidden="1" customHeight="1"/>
    <row r="3155" ht="20.25" hidden="1" customHeight="1"/>
    <row r="3156" ht="20.25" hidden="1" customHeight="1"/>
    <row r="3157" ht="20.25" hidden="1" customHeight="1"/>
    <row r="3158" ht="20.25" hidden="1" customHeight="1"/>
    <row r="3159" ht="20.25" hidden="1" customHeight="1"/>
    <row r="3160" ht="20.25" hidden="1" customHeight="1"/>
    <row r="3161" ht="20.25" hidden="1" customHeight="1"/>
    <row r="3162" ht="20.25" hidden="1" customHeight="1"/>
    <row r="3163" ht="20.25" hidden="1" customHeight="1"/>
    <row r="3164" ht="20.25" hidden="1" customHeight="1"/>
    <row r="3165" ht="20.25" hidden="1" customHeight="1"/>
    <row r="3166" ht="20.25" hidden="1" customHeight="1"/>
    <row r="3167" ht="20.25" hidden="1" customHeight="1"/>
    <row r="3168" ht="20.25" hidden="1" customHeight="1"/>
    <row r="3169" ht="20.25" hidden="1" customHeight="1"/>
    <row r="3170" ht="20.25" hidden="1" customHeight="1"/>
    <row r="3171" ht="20.25" hidden="1" customHeight="1"/>
    <row r="3172" ht="20.25" hidden="1" customHeight="1"/>
    <row r="3173" ht="20.25" hidden="1" customHeight="1"/>
    <row r="3174" ht="20.25" hidden="1" customHeight="1"/>
    <row r="3175" ht="20.25" hidden="1" customHeight="1"/>
    <row r="3176" ht="20.25" hidden="1" customHeight="1"/>
    <row r="3177" ht="20.25" hidden="1" customHeight="1"/>
    <row r="3178" ht="20.25" hidden="1" customHeight="1"/>
    <row r="3179" ht="20.25" hidden="1" customHeight="1"/>
    <row r="3180" ht="20.25" hidden="1" customHeight="1"/>
    <row r="3181" ht="20.25" hidden="1" customHeight="1"/>
    <row r="3182" ht="20.25" hidden="1" customHeight="1"/>
    <row r="3183" ht="20.25" hidden="1" customHeight="1"/>
    <row r="3184" ht="20.25" hidden="1" customHeight="1"/>
    <row r="3185" ht="20.25" hidden="1" customHeight="1"/>
    <row r="3186" ht="20.25" hidden="1" customHeight="1"/>
    <row r="3187" ht="20.25" hidden="1" customHeight="1"/>
    <row r="3188" ht="20.25" hidden="1" customHeight="1"/>
    <row r="3189" ht="20.25" hidden="1" customHeight="1"/>
    <row r="3190" ht="20.25" hidden="1" customHeight="1"/>
    <row r="3191" ht="20.25" hidden="1" customHeight="1"/>
    <row r="3192" ht="20.25" hidden="1" customHeight="1"/>
    <row r="3193" ht="20.25" hidden="1" customHeight="1"/>
    <row r="3194" ht="20.25" hidden="1" customHeight="1"/>
    <row r="3195" ht="20.25" hidden="1" customHeight="1"/>
    <row r="3196" ht="20.25" hidden="1" customHeight="1"/>
    <row r="3197" ht="20.25" hidden="1" customHeight="1"/>
    <row r="3198" ht="20.25" hidden="1" customHeight="1"/>
    <row r="3199" ht="20.25" hidden="1" customHeight="1"/>
    <row r="3200" ht="20.25" hidden="1" customHeight="1"/>
    <row r="3201" ht="20.25" hidden="1" customHeight="1"/>
    <row r="3202" ht="20.25" hidden="1" customHeight="1"/>
    <row r="3203" ht="20.25" hidden="1" customHeight="1"/>
    <row r="3204" ht="20.25" hidden="1" customHeight="1"/>
    <row r="3205" ht="20.25" hidden="1" customHeight="1"/>
    <row r="3206" ht="20.25" hidden="1" customHeight="1"/>
    <row r="3207" ht="20.25" hidden="1" customHeight="1"/>
    <row r="3208" ht="20.25" hidden="1" customHeight="1"/>
    <row r="3209" ht="20.25" hidden="1" customHeight="1"/>
    <row r="3210" ht="20.25" hidden="1" customHeight="1"/>
    <row r="3211" ht="20.25" hidden="1" customHeight="1"/>
    <row r="3212" ht="20.25" hidden="1" customHeight="1"/>
    <row r="3213" ht="20.25" hidden="1" customHeight="1"/>
    <row r="3214" ht="20.25" hidden="1" customHeight="1"/>
    <row r="3215" ht="20.25" hidden="1" customHeight="1"/>
    <row r="3216" ht="20.25" hidden="1" customHeight="1"/>
    <row r="3217" ht="20.25" hidden="1" customHeight="1"/>
    <row r="3218" ht="20.25" hidden="1" customHeight="1"/>
    <row r="3219" ht="20.25" hidden="1" customHeight="1"/>
    <row r="3220" ht="20.25" hidden="1" customHeight="1"/>
    <row r="3221" ht="20.25" hidden="1" customHeight="1"/>
    <row r="3222" ht="20.25" hidden="1" customHeight="1"/>
    <row r="3223" ht="20.25" hidden="1" customHeight="1"/>
    <row r="3224" ht="20.25" hidden="1" customHeight="1"/>
    <row r="3225" ht="20.25" hidden="1" customHeight="1"/>
    <row r="3226" ht="20.25" hidden="1" customHeight="1"/>
    <row r="3227" ht="20.25" hidden="1" customHeight="1"/>
    <row r="3228" ht="20.25" hidden="1" customHeight="1"/>
    <row r="3229" ht="20.25" hidden="1" customHeight="1"/>
    <row r="3230" ht="20.25" hidden="1" customHeight="1"/>
    <row r="3231" ht="20.25" hidden="1" customHeight="1"/>
    <row r="3232" ht="20.25" hidden="1" customHeight="1"/>
    <row r="3233" ht="20.25" hidden="1" customHeight="1"/>
    <row r="3234" ht="20.25" hidden="1" customHeight="1"/>
    <row r="3235" ht="20.25" hidden="1" customHeight="1"/>
    <row r="3236" ht="20.25" hidden="1" customHeight="1"/>
    <row r="3237" ht="20.25" hidden="1" customHeight="1"/>
    <row r="3238" ht="20.25" hidden="1" customHeight="1"/>
    <row r="3239" ht="20.25" hidden="1" customHeight="1"/>
    <row r="3240" ht="20.25" hidden="1" customHeight="1"/>
    <row r="3241" ht="20.25" hidden="1" customHeight="1"/>
    <row r="3242" ht="20.25" hidden="1" customHeight="1"/>
    <row r="3243" ht="20.25" hidden="1" customHeight="1"/>
    <row r="3244" ht="20.25" hidden="1" customHeight="1"/>
    <row r="3245" ht="20.25" hidden="1" customHeight="1"/>
    <row r="3246" ht="20.25" hidden="1" customHeight="1"/>
    <row r="3247" ht="20.25" hidden="1" customHeight="1"/>
    <row r="3248" ht="20.25" hidden="1" customHeight="1"/>
    <row r="3249" ht="20.25" hidden="1" customHeight="1"/>
    <row r="3250" ht="20.25" hidden="1" customHeight="1"/>
    <row r="3251" ht="20.25" hidden="1" customHeight="1"/>
    <row r="3252" ht="20.25" hidden="1" customHeight="1"/>
    <row r="3253" ht="20.25" hidden="1" customHeight="1"/>
    <row r="3254" ht="20.25" hidden="1" customHeight="1"/>
    <row r="3255" ht="20.25" hidden="1" customHeight="1"/>
    <row r="3256" ht="20.25" hidden="1" customHeight="1"/>
    <row r="3257" ht="20.25" hidden="1" customHeight="1"/>
    <row r="3258" ht="20.25" hidden="1" customHeight="1"/>
    <row r="3259" ht="20.25" hidden="1" customHeight="1"/>
    <row r="3260" ht="20.25" hidden="1" customHeight="1"/>
    <row r="3261" ht="20.25" hidden="1" customHeight="1"/>
    <row r="3262" ht="20.25" hidden="1" customHeight="1"/>
    <row r="3263" ht="20.25" hidden="1" customHeight="1"/>
    <row r="3264" ht="20.25" hidden="1" customHeight="1"/>
    <row r="3265" ht="20.25" hidden="1" customHeight="1"/>
    <row r="3266" ht="20.25" hidden="1" customHeight="1"/>
    <row r="3267" ht="20.25" hidden="1" customHeight="1"/>
    <row r="3268" ht="20.25" hidden="1" customHeight="1"/>
    <row r="3269" ht="20.25" hidden="1" customHeight="1"/>
    <row r="3270" ht="20.25" hidden="1" customHeight="1"/>
    <row r="3271" ht="20.25" hidden="1" customHeight="1"/>
    <row r="3272" ht="20.25" hidden="1" customHeight="1"/>
    <row r="3273" ht="20.25" hidden="1" customHeight="1"/>
    <row r="3274" ht="20.25" hidden="1" customHeight="1"/>
    <row r="3275" ht="20.25" hidden="1" customHeight="1"/>
    <row r="3276" ht="20.25" hidden="1" customHeight="1"/>
    <row r="3277" ht="20.25" hidden="1" customHeight="1"/>
    <row r="3278" ht="20.25" hidden="1" customHeight="1"/>
    <row r="3279" ht="20.25" hidden="1" customHeight="1"/>
    <row r="3280" ht="20.25" hidden="1" customHeight="1"/>
    <row r="3281" ht="20.25" hidden="1" customHeight="1"/>
    <row r="3282" ht="20.25" hidden="1" customHeight="1"/>
    <row r="3283" ht="20.25" hidden="1" customHeight="1"/>
    <row r="3284" ht="20.25" hidden="1" customHeight="1"/>
    <row r="3285" ht="20.25" hidden="1" customHeight="1"/>
    <row r="3286" ht="20.25" hidden="1" customHeight="1"/>
    <row r="3287" ht="20.25" hidden="1" customHeight="1"/>
    <row r="3288" ht="20.25" hidden="1" customHeight="1"/>
    <row r="3289" ht="20.25" hidden="1" customHeight="1"/>
    <row r="3290" ht="20.25" hidden="1" customHeight="1"/>
    <row r="3291" ht="20.25" hidden="1" customHeight="1"/>
    <row r="3292" ht="20.25" hidden="1" customHeight="1"/>
    <row r="3293" ht="20.25" hidden="1" customHeight="1"/>
    <row r="3294" ht="20.25" hidden="1" customHeight="1"/>
    <row r="3295" ht="20.25" hidden="1" customHeight="1"/>
    <row r="3296" ht="20.25" hidden="1" customHeight="1"/>
    <row r="3297" ht="20.25" hidden="1" customHeight="1"/>
    <row r="3298" ht="20.25" hidden="1" customHeight="1"/>
    <row r="3299" ht="20.25" hidden="1" customHeight="1"/>
    <row r="3300" ht="20.25" hidden="1" customHeight="1"/>
    <row r="3301" ht="20.25" hidden="1" customHeight="1"/>
    <row r="3302" ht="20.25" hidden="1" customHeight="1"/>
    <row r="3303" ht="20.25" hidden="1" customHeight="1"/>
    <row r="3304" ht="20.25" hidden="1" customHeight="1"/>
    <row r="3305" ht="20.25" hidden="1" customHeight="1"/>
    <row r="3306" ht="20.25" hidden="1" customHeight="1"/>
    <row r="3307" ht="20.25" hidden="1" customHeight="1"/>
    <row r="3308" ht="20.25" hidden="1" customHeight="1"/>
    <row r="3309" ht="20.25" hidden="1" customHeight="1"/>
    <row r="3310" ht="20.25" hidden="1" customHeight="1"/>
    <row r="3311" ht="20.25" hidden="1" customHeight="1"/>
    <row r="3312" ht="20.25" hidden="1" customHeight="1"/>
    <row r="3313" ht="20.25" hidden="1" customHeight="1"/>
    <row r="3314" ht="20.25" hidden="1" customHeight="1"/>
    <row r="3315" ht="20.25" hidden="1" customHeight="1"/>
    <row r="3316" ht="20.25" hidden="1" customHeight="1"/>
    <row r="3317" ht="20.25" hidden="1" customHeight="1"/>
    <row r="3318" ht="20.25" hidden="1" customHeight="1"/>
    <row r="3319" ht="20.25" hidden="1" customHeight="1"/>
    <row r="3320" ht="20.25" hidden="1" customHeight="1"/>
    <row r="3321" ht="20.25" hidden="1" customHeight="1"/>
    <row r="3322" ht="20.25" hidden="1" customHeight="1"/>
    <row r="3323" ht="20.25" hidden="1" customHeight="1"/>
    <row r="3324" ht="20.25" hidden="1" customHeight="1"/>
    <row r="3325" ht="20.25" hidden="1" customHeight="1"/>
    <row r="3326" ht="20.25" hidden="1" customHeight="1"/>
    <row r="3327" ht="20.25" hidden="1" customHeight="1"/>
    <row r="3328" ht="20.25" hidden="1" customHeight="1"/>
    <row r="3329" ht="20.25" hidden="1" customHeight="1"/>
    <row r="3330" ht="20.25" hidden="1" customHeight="1"/>
    <row r="3331" ht="20.25" hidden="1" customHeight="1"/>
    <row r="3332" ht="20.25" hidden="1" customHeight="1"/>
    <row r="3333" ht="20.25" hidden="1" customHeight="1"/>
    <row r="3334" ht="20.25" hidden="1" customHeight="1"/>
    <row r="3335" ht="20.25" hidden="1" customHeight="1"/>
    <row r="3336" ht="20.25" hidden="1" customHeight="1"/>
    <row r="3337" ht="20.25" hidden="1" customHeight="1"/>
    <row r="3338" ht="20.25" hidden="1" customHeight="1"/>
    <row r="3339" ht="20.25" hidden="1" customHeight="1"/>
    <row r="3340" ht="20.25" hidden="1" customHeight="1"/>
    <row r="3341" ht="20.25" hidden="1" customHeight="1"/>
    <row r="3342" ht="20.25" hidden="1" customHeight="1"/>
    <row r="3343" ht="20.25" hidden="1" customHeight="1"/>
    <row r="3344" ht="20.25" hidden="1" customHeight="1"/>
    <row r="3345" ht="20.25" hidden="1" customHeight="1"/>
    <row r="3346" ht="20.25" hidden="1" customHeight="1"/>
    <row r="3347" ht="20.25" hidden="1" customHeight="1"/>
    <row r="3348" ht="20.25" hidden="1" customHeight="1"/>
    <row r="3349" ht="20.25" hidden="1" customHeight="1"/>
    <row r="3350" ht="20.25" hidden="1" customHeight="1"/>
    <row r="3351" ht="20.25" hidden="1" customHeight="1"/>
    <row r="3352" ht="20.25" hidden="1" customHeight="1"/>
    <row r="3353" ht="20.25" hidden="1" customHeight="1"/>
    <row r="3354" ht="20.25" hidden="1" customHeight="1"/>
    <row r="3355" ht="20.25" hidden="1" customHeight="1"/>
    <row r="3356" ht="20.25" hidden="1" customHeight="1"/>
    <row r="3357" ht="20.25" hidden="1" customHeight="1"/>
    <row r="3358" ht="20.25" hidden="1" customHeight="1"/>
    <row r="3359" ht="20.25" hidden="1" customHeight="1"/>
    <row r="3360" ht="20.25" hidden="1" customHeight="1"/>
    <row r="3361" ht="20.25" hidden="1" customHeight="1"/>
    <row r="3362" ht="20.25" hidden="1" customHeight="1"/>
    <row r="3363" ht="20.25" hidden="1" customHeight="1"/>
    <row r="3364" ht="20.25" hidden="1" customHeight="1"/>
    <row r="3365" ht="20.25" hidden="1" customHeight="1"/>
    <row r="3366" ht="20.25" hidden="1" customHeight="1"/>
    <row r="3367" ht="20.25" hidden="1" customHeight="1"/>
    <row r="3368" ht="20.25" hidden="1" customHeight="1"/>
    <row r="3369" ht="20.25" hidden="1" customHeight="1"/>
    <row r="3370" ht="20.25" hidden="1" customHeight="1"/>
    <row r="3371" ht="20.25" hidden="1" customHeight="1"/>
    <row r="3372" ht="20.25" hidden="1" customHeight="1"/>
    <row r="3373" ht="20.25" hidden="1" customHeight="1"/>
    <row r="3374" ht="20.25" hidden="1" customHeight="1"/>
    <row r="3375" ht="20.25" hidden="1" customHeight="1"/>
    <row r="3376" ht="20.25" hidden="1" customHeight="1"/>
    <row r="3377" ht="20.25" hidden="1" customHeight="1"/>
    <row r="3378" ht="20.25" hidden="1" customHeight="1"/>
    <row r="3379" ht="20.25" hidden="1" customHeight="1"/>
    <row r="3380" ht="20.25" hidden="1" customHeight="1"/>
    <row r="3381" ht="20.25" hidden="1" customHeight="1"/>
    <row r="3382" ht="20.25" hidden="1" customHeight="1"/>
    <row r="3383" ht="20.25" hidden="1" customHeight="1"/>
    <row r="3384" ht="20.25" hidden="1" customHeight="1"/>
    <row r="3385" ht="20.25" hidden="1" customHeight="1"/>
    <row r="3386" ht="20.25" hidden="1" customHeight="1"/>
    <row r="3387" ht="20.25" hidden="1" customHeight="1"/>
    <row r="3388" ht="20.25" hidden="1" customHeight="1"/>
    <row r="3389" ht="20.25" hidden="1" customHeight="1"/>
    <row r="3390" ht="20.25" hidden="1" customHeight="1"/>
    <row r="3391" ht="20.25" hidden="1" customHeight="1"/>
    <row r="3392" ht="20.25" hidden="1" customHeight="1"/>
    <row r="3393" ht="20.25" hidden="1" customHeight="1"/>
    <row r="3394" ht="20.25" hidden="1" customHeight="1"/>
    <row r="3395" ht="20.25" hidden="1" customHeight="1"/>
    <row r="3396" ht="20.25" hidden="1" customHeight="1"/>
    <row r="3397" ht="20.25" hidden="1" customHeight="1"/>
    <row r="3398" ht="20.25" hidden="1" customHeight="1"/>
    <row r="3399" ht="20.25" hidden="1" customHeight="1"/>
    <row r="3400" ht="20.25" hidden="1" customHeight="1"/>
    <row r="3401" ht="20.25" hidden="1" customHeight="1"/>
    <row r="3402" ht="20.25" hidden="1" customHeight="1"/>
    <row r="3403" ht="20.25" hidden="1" customHeight="1"/>
    <row r="3404" ht="20.25" hidden="1" customHeight="1"/>
    <row r="3405" ht="20.25" hidden="1" customHeight="1"/>
    <row r="3406" ht="20.25" hidden="1" customHeight="1"/>
    <row r="3407" ht="20.25" hidden="1" customHeight="1"/>
    <row r="3408" ht="20.25" hidden="1" customHeight="1"/>
    <row r="3409" ht="20.25" hidden="1" customHeight="1"/>
    <row r="3410" ht="20.25" hidden="1" customHeight="1"/>
    <row r="3411" ht="20.25" hidden="1" customHeight="1"/>
    <row r="3412" ht="20.25" hidden="1" customHeight="1"/>
    <row r="3413" ht="20.25" hidden="1" customHeight="1"/>
    <row r="3414" ht="20.25" hidden="1" customHeight="1"/>
    <row r="3415" ht="20.25" hidden="1" customHeight="1"/>
    <row r="3416" ht="20.25" hidden="1" customHeight="1"/>
    <row r="3417" ht="20.25" hidden="1" customHeight="1"/>
    <row r="3418" ht="20.25" hidden="1" customHeight="1"/>
    <row r="3419" ht="20.25" hidden="1" customHeight="1"/>
    <row r="3420" ht="20.25" hidden="1" customHeight="1"/>
    <row r="3421" ht="20.25" hidden="1" customHeight="1"/>
    <row r="3422" ht="20.25" hidden="1" customHeight="1"/>
    <row r="3423" ht="20.25" hidden="1" customHeight="1"/>
    <row r="3424" ht="20.25" hidden="1" customHeight="1"/>
    <row r="3425" ht="20.25" hidden="1" customHeight="1"/>
    <row r="3426" ht="20.25" hidden="1" customHeight="1"/>
    <row r="3427" ht="20.25" hidden="1" customHeight="1"/>
    <row r="3428" ht="20.25" hidden="1" customHeight="1"/>
    <row r="3429" ht="20.25" hidden="1" customHeight="1"/>
    <row r="3430" ht="20.25" hidden="1" customHeight="1"/>
    <row r="3431" ht="20.25" hidden="1" customHeight="1"/>
    <row r="3432" ht="20.25" hidden="1" customHeight="1"/>
    <row r="3433" ht="20.25" hidden="1" customHeight="1"/>
    <row r="3434" ht="20.25" hidden="1" customHeight="1"/>
    <row r="3435" ht="20.25" hidden="1" customHeight="1"/>
    <row r="3436" ht="20.25" hidden="1" customHeight="1"/>
    <row r="3437" ht="20.25" hidden="1" customHeight="1"/>
    <row r="3438" ht="20.25" hidden="1" customHeight="1"/>
    <row r="3439" ht="20.25" hidden="1" customHeight="1"/>
    <row r="3440" ht="20.25" hidden="1" customHeight="1"/>
    <row r="3441" ht="20.25" hidden="1" customHeight="1"/>
    <row r="3442" ht="20.25" hidden="1" customHeight="1"/>
    <row r="3443" ht="20.25" hidden="1" customHeight="1"/>
    <row r="3444" ht="20.25" hidden="1" customHeight="1"/>
    <row r="3445" ht="20.25" hidden="1" customHeight="1"/>
    <row r="3446" ht="20.25" hidden="1" customHeight="1"/>
    <row r="3447" ht="20.25" hidden="1" customHeight="1"/>
    <row r="3448" ht="20.25" hidden="1" customHeight="1"/>
    <row r="3449" ht="20.25" hidden="1" customHeight="1"/>
    <row r="3450" ht="20.25" hidden="1" customHeight="1"/>
    <row r="3451" ht="20.25" hidden="1" customHeight="1"/>
    <row r="3452" ht="20.25" hidden="1" customHeight="1"/>
    <row r="3453" ht="20.25" hidden="1" customHeight="1"/>
    <row r="3454" ht="20.25" hidden="1" customHeight="1"/>
    <row r="3455" ht="20.25" hidden="1" customHeight="1"/>
    <row r="3456" ht="20.25" hidden="1" customHeight="1"/>
    <row r="3457" ht="20.25" hidden="1" customHeight="1"/>
    <row r="3458" ht="20.25" hidden="1" customHeight="1"/>
    <row r="3459" ht="20.25" hidden="1" customHeight="1"/>
    <row r="3460" ht="20.25" hidden="1" customHeight="1"/>
    <row r="3461" ht="20.25" hidden="1" customHeight="1"/>
    <row r="3462" ht="20.25" hidden="1" customHeight="1"/>
    <row r="3463" ht="20.25" hidden="1" customHeight="1"/>
    <row r="3464" ht="20.25" hidden="1" customHeight="1"/>
    <row r="3465" ht="20.25" hidden="1" customHeight="1"/>
    <row r="3466" ht="20.25" hidden="1" customHeight="1"/>
    <row r="3467" ht="20.25" hidden="1" customHeight="1"/>
    <row r="3468" ht="20.25" hidden="1" customHeight="1"/>
    <row r="3469" ht="20.25" hidden="1" customHeight="1"/>
    <row r="3470" ht="20.25" hidden="1" customHeight="1"/>
    <row r="3471" ht="20.25" hidden="1" customHeight="1"/>
    <row r="3472" ht="20.25" hidden="1" customHeight="1"/>
    <row r="3473" ht="20.25" hidden="1" customHeight="1"/>
    <row r="3474" ht="20.25" hidden="1" customHeight="1"/>
    <row r="3475" ht="20.25" hidden="1" customHeight="1"/>
    <row r="3476" ht="20.25" hidden="1" customHeight="1"/>
    <row r="3477" ht="20.25" hidden="1" customHeight="1"/>
    <row r="3478" ht="20.25" hidden="1" customHeight="1"/>
    <row r="3479" ht="20.25" hidden="1" customHeight="1"/>
    <row r="3480" ht="20.25" hidden="1" customHeight="1"/>
    <row r="3481" ht="20.25" hidden="1" customHeight="1"/>
    <row r="3482" ht="20.25" hidden="1" customHeight="1"/>
    <row r="3483" ht="20.25" hidden="1" customHeight="1"/>
    <row r="3484" ht="20.25" hidden="1" customHeight="1"/>
    <row r="3485" ht="20.25" hidden="1" customHeight="1"/>
    <row r="3486" ht="20.25" hidden="1" customHeight="1"/>
    <row r="3487" ht="20.25" hidden="1" customHeight="1"/>
    <row r="3488" ht="20.25" hidden="1" customHeight="1"/>
    <row r="3489" ht="20.25" hidden="1" customHeight="1"/>
    <row r="3490" ht="20.25" hidden="1" customHeight="1"/>
    <row r="3491" ht="20.25" hidden="1" customHeight="1"/>
    <row r="3492" ht="20.25" hidden="1" customHeight="1"/>
    <row r="3493" ht="20.25" hidden="1" customHeight="1"/>
    <row r="3494" ht="20.25" hidden="1" customHeight="1"/>
    <row r="3495" ht="20.25" hidden="1" customHeight="1"/>
    <row r="3496" ht="20.25" hidden="1" customHeight="1"/>
    <row r="3497" ht="20.25" hidden="1" customHeight="1"/>
    <row r="3498" ht="20.25" hidden="1" customHeight="1"/>
    <row r="3499" ht="20.25" hidden="1" customHeight="1"/>
    <row r="3500" ht="20.25" hidden="1" customHeight="1"/>
    <row r="3501" ht="20.25" hidden="1" customHeight="1"/>
    <row r="3502" ht="20.25" hidden="1" customHeight="1"/>
    <row r="3503" ht="20.25" hidden="1" customHeight="1"/>
    <row r="3504" ht="20.25" hidden="1" customHeight="1"/>
    <row r="3505" ht="20.25" hidden="1" customHeight="1"/>
    <row r="3506" ht="20.25" hidden="1" customHeight="1"/>
    <row r="3507" ht="20.25" hidden="1" customHeight="1"/>
    <row r="3508" ht="20.25" hidden="1" customHeight="1"/>
    <row r="3509" ht="20.25" hidden="1" customHeight="1"/>
    <row r="3510" ht="20.25" hidden="1" customHeight="1"/>
    <row r="3511" ht="20.25" hidden="1" customHeight="1"/>
    <row r="3512" ht="20.25" hidden="1" customHeight="1"/>
    <row r="3513" ht="20.25" hidden="1" customHeight="1"/>
    <row r="3514" ht="20.25" hidden="1" customHeight="1"/>
    <row r="3515" ht="20.25" hidden="1" customHeight="1"/>
    <row r="3516" ht="20.25" hidden="1" customHeight="1"/>
    <row r="3517" ht="20.25" hidden="1" customHeight="1"/>
    <row r="3518" ht="20.25" hidden="1" customHeight="1"/>
    <row r="3519" ht="20.25" hidden="1" customHeight="1"/>
    <row r="3520" ht="20.25" hidden="1" customHeight="1"/>
    <row r="3521" ht="20.25" hidden="1" customHeight="1"/>
    <row r="3522" ht="20.25" hidden="1" customHeight="1"/>
    <row r="3523" ht="20.25" hidden="1" customHeight="1"/>
    <row r="3524" ht="20.25" hidden="1" customHeight="1"/>
    <row r="3525" ht="20.25" hidden="1" customHeight="1"/>
    <row r="3526" ht="20.25" hidden="1" customHeight="1"/>
    <row r="3527" ht="20.25" hidden="1" customHeight="1"/>
    <row r="3528" ht="20.25" hidden="1" customHeight="1"/>
    <row r="3529" ht="20.25" hidden="1" customHeight="1"/>
    <row r="3530" ht="20.25" hidden="1" customHeight="1"/>
    <row r="3531" ht="20.25" hidden="1" customHeight="1"/>
    <row r="3532" ht="20.25" hidden="1" customHeight="1"/>
    <row r="3533" ht="20.25" hidden="1" customHeight="1"/>
    <row r="3534" ht="20.25" hidden="1" customHeight="1"/>
    <row r="3535" ht="20.25" hidden="1" customHeight="1"/>
    <row r="3536" ht="20.25" hidden="1" customHeight="1"/>
    <row r="3537" ht="20.25" hidden="1" customHeight="1"/>
    <row r="3538" ht="20.25" hidden="1" customHeight="1"/>
    <row r="3539" ht="20.25" hidden="1" customHeight="1"/>
    <row r="3540" ht="20.25" hidden="1" customHeight="1"/>
    <row r="3541" ht="20.25" hidden="1" customHeight="1"/>
    <row r="3542" ht="20.25" hidden="1" customHeight="1"/>
    <row r="3543" ht="20.25" hidden="1" customHeight="1"/>
    <row r="3544" ht="20.25" hidden="1" customHeight="1"/>
    <row r="3545" ht="20.25" hidden="1" customHeight="1"/>
    <row r="3546" ht="20.25" hidden="1" customHeight="1"/>
    <row r="3547" ht="20.25" hidden="1" customHeight="1"/>
    <row r="3548" ht="20.25" hidden="1" customHeight="1"/>
    <row r="3549" ht="20.25" hidden="1" customHeight="1"/>
    <row r="3550" ht="20.25" hidden="1" customHeight="1"/>
    <row r="3551" ht="20.25" hidden="1" customHeight="1"/>
    <row r="3552" ht="20.25" hidden="1" customHeight="1"/>
    <row r="3553" ht="20.25" hidden="1" customHeight="1"/>
    <row r="3554" ht="20.25" hidden="1" customHeight="1"/>
    <row r="3555" ht="20.25" hidden="1" customHeight="1"/>
    <row r="3556" ht="20.25" hidden="1" customHeight="1"/>
    <row r="3557" ht="20.25" hidden="1" customHeight="1"/>
    <row r="3558" ht="20.25" hidden="1" customHeight="1"/>
    <row r="3559" ht="20.25" hidden="1" customHeight="1"/>
    <row r="3560" ht="20.25" hidden="1" customHeight="1"/>
    <row r="3561" ht="20.25" hidden="1" customHeight="1"/>
    <row r="3562" ht="20.25" hidden="1" customHeight="1"/>
    <row r="3563" ht="20.25" hidden="1" customHeight="1"/>
    <row r="3564" ht="20.25" hidden="1" customHeight="1"/>
    <row r="3565" ht="20.25" hidden="1" customHeight="1"/>
    <row r="3566" ht="20.25" hidden="1" customHeight="1"/>
    <row r="3567" ht="20.25" hidden="1" customHeight="1"/>
    <row r="3568" ht="20.25" hidden="1" customHeight="1"/>
    <row r="3569" ht="20.25" hidden="1" customHeight="1"/>
    <row r="3570" ht="20.25" hidden="1" customHeight="1"/>
    <row r="3571" ht="20.25" hidden="1" customHeight="1"/>
    <row r="3572" ht="20.25" hidden="1" customHeight="1"/>
    <row r="3573" ht="20.25" hidden="1" customHeight="1"/>
    <row r="3574" ht="20.25" hidden="1" customHeight="1"/>
    <row r="3575" ht="20.25" hidden="1" customHeight="1"/>
    <row r="3576" ht="20.25" hidden="1" customHeight="1"/>
    <row r="3577" ht="20.25" hidden="1" customHeight="1"/>
    <row r="3578" ht="20.25" hidden="1" customHeight="1"/>
    <row r="3579" ht="20.25" hidden="1" customHeight="1"/>
    <row r="3580" ht="20.25" hidden="1" customHeight="1"/>
    <row r="3581" ht="20.25" hidden="1" customHeight="1"/>
    <row r="3582" ht="20.25" hidden="1" customHeight="1"/>
    <row r="3583" ht="20.25" hidden="1" customHeight="1"/>
    <row r="3584" ht="20.25" hidden="1" customHeight="1"/>
    <row r="3585" ht="20.25" hidden="1" customHeight="1"/>
    <row r="3586" ht="20.25" hidden="1" customHeight="1"/>
    <row r="3587" ht="20.25" hidden="1" customHeight="1"/>
    <row r="3588" ht="20.25" hidden="1" customHeight="1"/>
    <row r="3589" ht="20.25" hidden="1" customHeight="1"/>
    <row r="3590" ht="20.25" hidden="1" customHeight="1"/>
    <row r="3591" ht="20.25" hidden="1" customHeight="1"/>
    <row r="3592" ht="20.25" hidden="1" customHeight="1"/>
    <row r="3593" ht="20.25" hidden="1" customHeight="1"/>
    <row r="3594" ht="20.25" hidden="1" customHeight="1"/>
    <row r="3595" ht="20.25" hidden="1" customHeight="1"/>
    <row r="3596" ht="20.25" hidden="1" customHeight="1"/>
    <row r="3597" ht="20.25" hidden="1" customHeight="1"/>
    <row r="3598" ht="20.25" hidden="1" customHeight="1"/>
    <row r="3599" ht="20.25" hidden="1" customHeight="1"/>
    <row r="3600" ht="20.25" hidden="1" customHeight="1"/>
    <row r="3601" ht="20.25" hidden="1" customHeight="1"/>
    <row r="3602" ht="20.25" hidden="1" customHeight="1"/>
    <row r="3603" ht="20.25" hidden="1" customHeight="1"/>
    <row r="3604" ht="20.25" hidden="1" customHeight="1"/>
    <row r="3605" ht="20.25" hidden="1" customHeight="1"/>
    <row r="3606" ht="20.25" hidden="1" customHeight="1"/>
    <row r="3607" ht="20.25" hidden="1" customHeight="1"/>
    <row r="3608" ht="20.25" hidden="1" customHeight="1"/>
    <row r="3609" ht="20.25" hidden="1" customHeight="1"/>
    <row r="3610" ht="20.25" hidden="1" customHeight="1"/>
    <row r="3611" ht="20.25" hidden="1" customHeight="1"/>
    <row r="3612" ht="20.25" hidden="1" customHeight="1"/>
    <row r="3613" ht="20.25" hidden="1" customHeight="1"/>
    <row r="3614" ht="20.25" hidden="1" customHeight="1"/>
    <row r="3615" ht="20.25" hidden="1" customHeight="1"/>
    <row r="3616" ht="20.25" hidden="1" customHeight="1"/>
    <row r="3617" ht="20.25" hidden="1" customHeight="1"/>
    <row r="3618" ht="20.25" hidden="1" customHeight="1"/>
    <row r="3619" ht="20.25" hidden="1" customHeight="1"/>
    <row r="3620" ht="20.25" hidden="1" customHeight="1"/>
    <row r="3621" ht="20.25" hidden="1" customHeight="1"/>
    <row r="3622" ht="20.25" hidden="1" customHeight="1"/>
    <row r="3623" ht="20.25" hidden="1" customHeight="1"/>
    <row r="3624" ht="20.25" hidden="1" customHeight="1"/>
    <row r="3625" ht="20.25" hidden="1" customHeight="1"/>
    <row r="3626" ht="20.25" hidden="1" customHeight="1"/>
    <row r="3627" ht="20.25" hidden="1" customHeight="1"/>
    <row r="3628" ht="20.25" hidden="1" customHeight="1"/>
    <row r="3629" ht="20.25" hidden="1" customHeight="1"/>
    <row r="3630" ht="20.25" hidden="1" customHeight="1"/>
    <row r="3631" ht="20.25" hidden="1" customHeight="1"/>
    <row r="3632" ht="20.25" hidden="1" customHeight="1"/>
    <row r="3633" ht="20.25" hidden="1" customHeight="1"/>
    <row r="3634" ht="20.25" hidden="1" customHeight="1"/>
    <row r="3635" ht="20.25" hidden="1" customHeight="1"/>
    <row r="3636" ht="20.25" hidden="1" customHeight="1"/>
    <row r="3637" ht="20.25" hidden="1" customHeight="1"/>
    <row r="3638" ht="20.25" hidden="1" customHeight="1"/>
    <row r="3639" ht="20.25" hidden="1" customHeight="1"/>
    <row r="3640" ht="20.25" hidden="1" customHeight="1"/>
    <row r="3641" ht="20.25" hidden="1" customHeight="1"/>
    <row r="3642" ht="20.25" hidden="1" customHeight="1"/>
    <row r="3643" ht="20.25" hidden="1" customHeight="1"/>
    <row r="3644" ht="20.25" hidden="1" customHeight="1"/>
    <row r="3645" ht="20.25" hidden="1" customHeight="1"/>
    <row r="3646" ht="20.25" hidden="1" customHeight="1"/>
    <row r="3647" ht="20.25" hidden="1" customHeight="1"/>
    <row r="3648" ht="20.25" hidden="1" customHeight="1"/>
    <row r="3649" ht="20.25" hidden="1" customHeight="1"/>
    <row r="3650" ht="20.25" hidden="1" customHeight="1"/>
    <row r="3651" ht="20.25" hidden="1" customHeight="1"/>
    <row r="3652" ht="20.25" hidden="1" customHeight="1"/>
    <row r="3653" ht="20.25" hidden="1" customHeight="1"/>
    <row r="3654" ht="20.25" hidden="1" customHeight="1"/>
    <row r="3655" ht="20.25" hidden="1" customHeight="1"/>
    <row r="3656" ht="20.25" hidden="1" customHeight="1"/>
    <row r="3657" ht="20.25" hidden="1" customHeight="1"/>
    <row r="3658" ht="20.25" hidden="1" customHeight="1"/>
    <row r="3659" ht="20.25" hidden="1" customHeight="1"/>
    <row r="3660" ht="20.25" hidden="1" customHeight="1"/>
    <row r="3661" ht="20.25" hidden="1" customHeight="1"/>
    <row r="3662" ht="20.25" hidden="1" customHeight="1"/>
    <row r="3663" ht="20.25" hidden="1" customHeight="1"/>
    <row r="3664" ht="20.25" hidden="1" customHeight="1"/>
    <row r="3665" ht="20.25" hidden="1" customHeight="1"/>
    <row r="3666" ht="20.25" hidden="1" customHeight="1"/>
    <row r="3667" ht="20.25" hidden="1" customHeight="1"/>
    <row r="3668" ht="20.25" hidden="1" customHeight="1"/>
    <row r="3669" ht="20.25" hidden="1" customHeight="1"/>
    <row r="3670" ht="20.25" hidden="1" customHeight="1"/>
    <row r="3671" ht="20.25" hidden="1" customHeight="1"/>
    <row r="3672" ht="20.25" hidden="1" customHeight="1"/>
    <row r="3673" ht="20.25" hidden="1" customHeight="1"/>
    <row r="3674" ht="20.25" hidden="1" customHeight="1"/>
    <row r="3675" ht="20.25" hidden="1" customHeight="1"/>
    <row r="3676" ht="20.25" hidden="1" customHeight="1"/>
    <row r="3677" ht="20.25" hidden="1" customHeight="1"/>
    <row r="3678" ht="20.25" hidden="1" customHeight="1"/>
    <row r="3679" ht="20.25" hidden="1" customHeight="1"/>
    <row r="3680" ht="20.25" hidden="1" customHeight="1"/>
    <row r="3681" ht="20.25" hidden="1" customHeight="1"/>
    <row r="3682" ht="20.25" hidden="1" customHeight="1"/>
    <row r="3683" ht="20.25" hidden="1" customHeight="1"/>
    <row r="3684" ht="20.25" hidden="1" customHeight="1"/>
    <row r="3685" ht="20.25" hidden="1" customHeight="1"/>
    <row r="3686" ht="20.25" hidden="1" customHeight="1"/>
    <row r="3687" ht="20.25" hidden="1" customHeight="1"/>
    <row r="3688" ht="20.25" hidden="1" customHeight="1"/>
    <row r="3689" ht="20.25" hidden="1" customHeight="1"/>
    <row r="3690" ht="20.25" hidden="1" customHeight="1"/>
    <row r="3691" ht="20.25" hidden="1" customHeight="1"/>
    <row r="3692" ht="20.25" hidden="1" customHeight="1"/>
    <row r="3693" ht="20.25" hidden="1" customHeight="1"/>
    <row r="3694" ht="20.25" hidden="1" customHeight="1"/>
    <row r="3695" ht="20.25" hidden="1" customHeight="1"/>
    <row r="3696" ht="20.25" hidden="1" customHeight="1"/>
    <row r="3697" ht="20.25" hidden="1" customHeight="1"/>
    <row r="3698" ht="20.25" hidden="1" customHeight="1"/>
    <row r="3699" ht="20.25" hidden="1" customHeight="1"/>
    <row r="3700" ht="20.25" hidden="1" customHeight="1"/>
    <row r="3701" ht="20.25" hidden="1" customHeight="1"/>
    <row r="3702" ht="20.25" hidden="1" customHeight="1"/>
    <row r="3703" ht="20.25" hidden="1" customHeight="1"/>
    <row r="3704" ht="20.25" hidden="1" customHeight="1"/>
    <row r="3705" ht="20.25" hidden="1" customHeight="1"/>
    <row r="3706" ht="20.25" hidden="1" customHeight="1"/>
    <row r="3707" ht="20.25" hidden="1" customHeight="1"/>
    <row r="3708" ht="20.25" hidden="1" customHeight="1"/>
    <row r="3709" ht="20.25" hidden="1" customHeight="1"/>
    <row r="3710" ht="20.25" hidden="1" customHeight="1"/>
    <row r="3711" ht="20.25" hidden="1" customHeight="1"/>
    <row r="3712" ht="20.25" hidden="1" customHeight="1"/>
    <row r="3713" ht="20.25" hidden="1" customHeight="1"/>
    <row r="3714" ht="20.25" hidden="1" customHeight="1"/>
    <row r="3715" ht="20.25" hidden="1" customHeight="1"/>
    <row r="3716" ht="20.25" hidden="1" customHeight="1"/>
    <row r="3717" ht="20.25" hidden="1" customHeight="1"/>
    <row r="3718" ht="20.25" hidden="1" customHeight="1"/>
    <row r="3719" ht="20.25" hidden="1" customHeight="1"/>
    <row r="3720" ht="20.25" hidden="1" customHeight="1"/>
    <row r="3721" ht="20.25" hidden="1" customHeight="1"/>
    <row r="3722" ht="20.25" hidden="1" customHeight="1"/>
    <row r="3723" ht="20.25" hidden="1" customHeight="1"/>
    <row r="3724" ht="20.25" hidden="1" customHeight="1"/>
    <row r="3725" ht="20.25" hidden="1" customHeight="1"/>
    <row r="3726" ht="20.25" hidden="1" customHeight="1"/>
    <row r="3727" ht="20.25" hidden="1" customHeight="1"/>
    <row r="3728" ht="20.25" hidden="1" customHeight="1"/>
    <row r="3729" ht="20.25" hidden="1" customHeight="1"/>
    <row r="3730" ht="20.25" hidden="1" customHeight="1"/>
    <row r="3731" ht="20.25" hidden="1" customHeight="1"/>
    <row r="3732" ht="20.25" hidden="1" customHeight="1"/>
    <row r="3733" ht="20.25" hidden="1" customHeight="1"/>
    <row r="3734" ht="20.25" hidden="1" customHeight="1"/>
    <row r="3735" ht="20.25" hidden="1" customHeight="1"/>
    <row r="3736" ht="20.25" hidden="1" customHeight="1"/>
    <row r="3737" ht="20.25" hidden="1" customHeight="1"/>
    <row r="3738" ht="20.25" hidden="1" customHeight="1"/>
    <row r="3739" ht="20.25" hidden="1" customHeight="1"/>
    <row r="3740" ht="20.25" hidden="1" customHeight="1"/>
    <row r="3741" ht="20.25" hidden="1" customHeight="1"/>
    <row r="3742" ht="20.25" hidden="1" customHeight="1"/>
    <row r="3743" ht="20.25" hidden="1" customHeight="1"/>
    <row r="3744" ht="20.25" hidden="1" customHeight="1"/>
    <row r="3745" ht="20.25" hidden="1" customHeight="1"/>
    <row r="3746" ht="20.25" hidden="1" customHeight="1"/>
    <row r="3747" ht="20.25" hidden="1" customHeight="1"/>
    <row r="3748" ht="20.25" hidden="1" customHeight="1"/>
    <row r="3749" ht="20.25" hidden="1" customHeight="1"/>
    <row r="3750" ht="20.25" hidden="1" customHeight="1"/>
    <row r="3751" ht="20.25" hidden="1" customHeight="1"/>
    <row r="3752" ht="20.25" hidden="1" customHeight="1"/>
    <row r="3753" ht="20.25" hidden="1" customHeight="1"/>
    <row r="3754" ht="20.25" hidden="1" customHeight="1"/>
    <row r="3755" ht="20.25" hidden="1" customHeight="1"/>
    <row r="3756" ht="20.25" hidden="1" customHeight="1"/>
    <row r="3757" ht="20.25" hidden="1" customHeight="1"/>
    <row r="3758" ht="20.25" hidden="1" customHeight="1"/>
    <row r="3759" ht="20.25" hidden="1" customHeight="1"/>
    <row r="3760" ht="20.25" hidden="1" customHeight="1"/>
    <row r="3761" ht="20.25" hidden="1" customHeight="1"/>
    <row r="3762" ht="20.25" hidden="1" customHeight="1"/>
    <row r="3763" ht="20.25" hidden="1" customHeight="1"/>
  </sheetData>
  <conditionalFormatting sqref="C106:C128">
    <cfRule type="cellIs" dxfId="0" priority="1" operator="equal">
      <formula>"Y"</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1D020B-1164-4BF0-B4D1-8122A4F63718}">
  <sheetPr codeName="Sheet41">
    <tabColor rgb="FFFFDB8E"/>
  </sheetPr>
  <dimension ref="A1:V5562"/>
  <sheetViews>
    <sheetView topLeftCell="A5508" zoomScale="55" zoomScaleNormal="55" workbookViewId="0">
      <selection activeCell="A5796" sqref="A5563:XFD5796"/>
    </sheetView>
  </sheetViews>
  <sheetFormatPr defaultColWidth="8.6640625" defaultRowHeight="10.5"/>
  <cols>
    <col min="1" max="1" width="25.1640625" style="158" customWidth="1"/>
    <col min="2" max="2" width="59.6640625" style="158" customWidth="1"/>
    <col min="3" max="3" width="218.33203125" style="158" customWidth="1"/>
    <col min="4" max="4" width="28.33203125" style="158" customWidth="1"/>
    <col min="5" max="5" width="38.33203125" style="158" customWidth="1"/>
    <col min="6" max="6" width="31.1640625" style="158" customWidth="1"/>
    <col min="7" max="7" width="20.83203125" style="158" customWidth="1"/>
    <col min="8" max="8" width="17.83203125" style="158" bestFit="1" customWidth="1"/>
    <col min="9" max="9" width="17.6640625" style="158" customWidth="1"/>
    <col min="10" max="10" width="19.1640625" style="158" customWidth="1"/>
    <col min="11" max="11" width="15.33203125" style="158" customWidth="1"/>
    <col min="12" max="12" width="15.83203125" style="158" customWidth="1"/>
    <col min="13" max="13" width="18.33203125" style="158" customWidth="1"/>
    <col min="14" max="14" width="61.1640625" style="257" bestFit="1" customWidth="1"/>
    <col min="15" max="22" width="8.6640625" style="257"/>
    <col min="23" max="16384" width="8.6640625" style="158"/>
  </cols>
  <sheetData>
    <row r="1" spans="1:14" customFormat="1" ht="15">
      <c r="C1" s="312" t="s">
        <v>20</v>
      </c>
      <c r="E1" s="312" t="s">
        <v>433</v>
      </c>
    </row>
    <row r="2" spans="1:14" customFormat="1" ht="15">
      <c r="A2" s="316" t="s">
        <v>340</v>
      </c>
      <c r="B2" s="316" t="s">
        <v>114</v>
      </c>
      <c r="C2" s="316" t="s">
        <v>434</v>
      </c>
      <c r="D2" s="316" t="s">
        <v>435</v>
      </c>
      <c r="E2" s="316" t="s">
        <v>436</v>
      </c>
      <c r="F2" s="316" t="s">
        <v>437</v>
      </c>
      <c r="G2" s="316" t="s">
        <v>438</v>
      </c>
      <c r="H2" s="316" t="s">
        <v>439</v>
      </c>
      <c r="I2" s="316" t="s">
        <v>440</v>
      </c>
      <c r="J2" s="316" t="s">
        <v>441</v>
      </c>
      <c r="K2" s="316" t="s">
        <v>442</v>
      </c>
      <c r="L2" s="316" t="s">
        <v>443</v>
      </c>
      <c r="M2" s="316" t="s">
        <v>444</v>
      </c>
      <c r="N2" t="s">
        <v>445</v>
      </c>
    </row>
    <row r="3" spans="1:14" customFormat="1"/>
    <row r="4" spans="1:14" customFormat="1">
      <c r="A4" s="317" t="s">
        <v>350</v>
      </c>
      <c r="B4" s="317" t="s">
        <v>412</v>
      </c>
      <c r="C4" s="317" t="s">
        <v>446</v>
      </c>
      <c r="D4" s="317" t="s">
        <v>447</v>
      </c>
      <c r="E4" s="317" t="s">
        <v>448</v>
      </c>
      <c r="F4" s="318" t="s">
        <v>449</v>
      </c>
      <c r="G4" s="318" t="s">
        <v>449</v>
      </c>
      <c r="H4" s="319">
        <v>6.4374999999999996E-3</v>
      </c>
      <c r="I4" s="319">
        <v>5.8444444444444438E-3</v>
      </c>
      <c r="J4" s="319">
        <v>5.2513888888888879E-3</v>
      </c>
      <c r="K4" s="319">
        <v>4.658333333333332E-3</v>
      </c>
      <c r="L4" s="319">
        <v>4.0652777777777762E-3</v>
      </c>
      <c r="M4" s="319">
        <v>3.472222222222222E-3</v>
      </c>
      <c r="N4" t="str">
        <f>A4&amp;B4</f>
        <v>ANHC_OUT4_01_PR24_OFWAT</v>
      </c>
    </row>
    <row r="5" spans="1:14" customFormat="1">
      <c r="A5" s="317" t="s">
        <v>350</v>
      </c>
      <c r="B5" s="317" t="s">
        <v>155</v>
      </c>
      <c r="C5" s="317" t="s">
        <v>450</v>
      </c>
      <c r="D5" s="317" t="s">
        <v>451</v>
      </c>
      <c r="E5" s="317" t="s">
        <v>448</v>
      </c>
      <c r="F5" s="318" t="s">
        <v>449</v>
      </c>
      <c r="G5" s="318" t="s">
        <v>449</v>
      </c>
      <c r="H5" s="318" t="s">
        <v>449</v>
      </c>
      <c r="I5" s="319">
        <v>1.8444930555555549E-3</v>
      </c>
      <c r="J5" s="319">
        <v>1.8444930555555549E-3</v>
      </c>
      <c r="K5" s="319">
        <v>1.8444930555555549E-3</v>
      </c>
      <c r="L5" s="319">
        <v>1.8444930555555549E-3</v>
      </c>
      <c r="M5" s="319">
        <v>1.8422708333333331E-3</v>
      </c>
      <c r="N5" t="str">
        <f t="shared" ref="N5:N68" si="0">A5&amp;B5</f>
        <v>ANHC_ET_DD_WSI_PR24</v>
      </c>
    </row>
    <row r="6" spans="1:14" customFormat="1">
      <c r="A6" s="317" t="s">
        <v>350</v>
      </c>
      <c r="B6" s="317" t="s">
        <v>153</v>
      </c>
      <c r="C6" s="317" t="s">
        <v>452</v>
      </c>
      <c r="D6" s="317" t="s">
        <v>453</v>
      </c>
      <c r="E6" s="317" t="s">
        <v>448</v>
      </c>
      <c r="F6" s="319">
        <v>1048463.710476717</v>
      </c>
      <c r="G6" s="318" t="s">
        <v>449</v>
      </c>
      <c r="H6" s="318" t="s">
        <v>449</v>
      </c>
      <c r="I6" s="318" t="s">
        <v>449</v>
      </c>
      <c r="J6" s="318" t="s">
        <v>449</v>
      </c>
      <c r="K6" s="318" t="s">
        <v>449</v>
      </c>
      <c r="L6" s="318" t="s">
        <v>449</v>
      </c>
      <c r="M6" s="318" t="s">
        <v>449</v>
      </c>
      <c r="N6" t="str">
        <f t="shared" si="0"/>
        <v>ANHC_ODI_DD_WSI_PR24</v>
      </c>
    </row>
    <row r="7" spans="1:14" customFormat="1">
      <c r="A7" s="317" t="s">
        <v>350</v>
      </c>
      <c r="B7" s="317" t="s">
        <v>156</v>
      </c>
      <c r="C7" s="317" t="s">
        <v>454</v>
      </c>
      <c r="D7" s="317" t="s">
        <v>455</v>
      </c>
      <c r="E7" s="317" t="s">
        <v>448</v>
      </c>
      <c r="F7" s="320">
        <v>-0.01</v>
      </c>
      <c r="G7" s="318" t="s">
        <v>449</v>
      </c>
      <c r="H7" s="318" t="s">
        <v>449</v>
      </c>
      <c r="I7" s="318" t="s">
        <v>449</v>
      </c>
      <c r="J7" s="318" t="s">
        <v>449</v>
      </c>
      <c r="K7" s="318" t="s">
        <v>449</v>
      </c>
      <c r="L7" s="318" t="s">
        <v>449</v>
      </c>
      <c r="M7" s="318" t="s">
        <v>449</v>
      </c>
      <c r="N7" t="str">
        <f t="shared" si="0"/>
        <v>ANHC_ODIRISK_WSI_COLL_PR24_DD</v>
      </c>
    </row>
    <row r="8" spans="1:14" customFormat="1">
      <c r="A8" s="317" t="s">
        <v>350</v>
      </c>
      <c r="B8" s="317" t="s">
        <v>413</v>
      </c>
      <c r="C8" s="317" t="s">
        <v>456</v>
      </c>
      <c r="D8" s="317" t="s">
        <v>457</v>
      </c>
      <c r="E8" s="317" t="s">
        <v>448</v>
      </c>
      <c r="F8" s="318" t="s">
        <v>449</v>
      </c>
      <c r="G8" s="318" t="s">
        <v>449</v>
      </c>
      <c r="H8" s="321">
        <v>0</v>
      </c>
      <c r="I8" s="321">
        <v>0</v>
      </c>
      <c r="J8" s="321">
        <v>0</v>
      </c>
      <c r="K8" s="321">
        <v>0</v>
      </c>
      <c r="L8" s="321">
        <v>0</v>
      </c>
      <c r="M8" s="321">
        <v>0</v>
      </c>
      <c r="N8" t="str">
        <f t="shared" si="0"/>
        <v>ANHC_QEBW0183_PR24_OFWAT</v>
      </c>
    </row>
    <row r="9" spans="1:14" customFormat="1">
      <c r="A9" s="317" t="s">
        <v>350</v>
      </c>
      <c r="B9" s="317" t="s">
        <v>163</v>
      </c>
      <c r="C9" s="317" t="s">
        <v>458</v>
      </c>
      <c r="D9" s="317" t="s">
        <v>162</v>
      </c>
      <c r="E9" s="317" t="s">
        <v>448</v>
      </c>
      <c r="F9" s="318" t="s">
        <v>449</v>
      </c>
      <c r="G9" s="318" t="s">
        <v>449</v>
      </c>
      <c r="H9" s="318" t="s">
        <v>449</v>
      </c>
      <c r="I9" s="321">
        <v>1.5</v>
      </c>
      <c r="J9" s="321">
        <v>1.5</v>
      </c>
      <c r="K9" s="321">
        <v>1.5</v>
      </c>
      <c r="L9" s="321">
        <v>1.25</v>
      </c>
      <c r="M9" s="321">
        <v>1</v>
      </c>
      <c r="N9" t="str">
        <f t="shared" si="0"/>
        <v>ANHC_ODIRISK_CRI_DDBND_PR24_DD</v>
      </c>
    </row>
    <row r="10" spans="1:14" customFormat="1">
      <c r="A10" s="317" t="s">
        <v>350</v>
      </c>
      <c r="B10" s="317" t="s">
        <v>164</v>
      </c>
      <c r="C10" s="317" t="s">
        <v>459</v>
      </c>
      <c r="D10" s="317" t="s">
        <v>453</v>
      </c>
      <c r="E10" s="317" t="s">
        <v>448</v>
      </c>
      <c r="F10" s="319">
        <v>1300187.0571650681</v>
      </c>
      <c r="G10" s="318" t="s">
        <v>449</v>
      </c>
      <c r="H10" s="318" t="s">
        <v>449</v>
      </c>
      <c r="I10" s="318" t="s">
        <v>449</v>
      </c>
      <c r="J10" s="318" t="s">
        <v>449</v>
      </c>
      <c r="K10" s="318" t="s">
        <v>449</v>
      </c>
      <c r="L10" s="318" t="s">
        <v>449</v>
      </c>
      <c r="M10" s="318" t="s">
        <v>449</v>
      </c>
      <c r="N10" t="str">
        <f t="shared" si="0"/>
        <v>ANHC_ODI_DD_CRI_PR24</v>
      </c>
    </row>
    <row r="11" spans="1:14" customFormat="1">
      <c r="A11" s="317" t="s">
        <v>350</v>
      </c>
      <c r="B11" s="317" t="s">
        <v>414</v>
      </c>
      <c r="C11" s="317" t="s">
        <v>167</v>
      </c>
      <c r="D11" s="317" t="s">
        <v>261</v>
      </c>
      <c r="E11" s="317" t="s">
        <v>448</v>
      </c>
      <c r="F11" s="318" t="s">
        <v>449</v>
      </c>
      <c r="G11" s="318" t="s">
        <v>449</v>
      </c>
      <c r="H11" s="321">
        <v>0.84</v>
      </c>
      <c r="I11" s="321">
        <v>0.84</v>
      </c>
      <c r="J11" s="321">
        <v>0.82</v>
      </c>
      <c r="K11" s="321">
        <v>0.8</v>
      </c>
      <c r="L11" s="321">
        <v>0.78</v>
      </c>
      <c r="M11" s="321">
        <v>0.76</v>
      </c>
      <c r="N11" t="str">
        <f t="shared" si="0"/>
        <v>ANHC_OUT4_02_PR24_OFWAT</v>
      </c>
    </row>
    <row r="12" spans="1:14" customFormat="1">
      <c r="A12" s="317" t="s">
        <v>350</v>
      </c>
      <c r="B12" s="317" t="s">
        <v>168</v>
      </c>
      <c r="C12" s="317" t="s">
        <v>460</v>
      </c>
      <c r="D12" s="317" t="s">
        <v>261</v>
      </c>
      <c r="E12" s="317" t="s">
        <v>448</v>
      </c>
      <c r="F12" s="318" t="s">
        <v>449</v>
      </c>
      <c r="G12" s="318" t="s">
        <v>449</v>
      </c>
      <c r="H12" s="318" t="s">
        <v>449</v>
      </c>
      <c r="I12" s="318" t="s">
        <v>449</v>
      </c>
      <c r="J12" s="318" t="s">
        <v>449</v>
      </c>
      <c r="K12" s="318" t="s">
        <v>449</v>
      </c>
      <c r="L12" s="318" t="s">
        <v>449</v>
      </c>
      <c r="M12" s="318" t="s">
        <v>449</v>
      </c>
      <c r="N12" t="str">
        <f t="shared" si="0"/>
        <v>ANHC_ODIRISK_WQC_DDBND_PR24_DD</v>
      </c>
    </row>
    <row r="13" spans="1:14" customFormat="1">
      <c r="A13" s="317" t="s">
        <v>350</v>
      </c>
      <c r="B13" s="317" t="s">
        <v>169</v>
      </c>
      <c r="C13" s="317" t="s">
        <v>461</v>
      </c>
      <c r="D13" s="317" t="s">
        <v>453</v>
      </c>
      <c r="E13" s="317" t="s">
        <v>448</v>
      </c>
      <c r="F13" s="319">
        <v>3470297.8314523669</v>
      </c>
      <c r="G13" s="318" t="s">
        <v>449</v>
      </c>
      <c r="H13" s="318" t="s">
        <v>449</v>
      </c>
      <c r="I13" s="318" t="s">
        <v>449</v>
      </c>
      <c r="J13" s="318" t="s">
        <v>449</v>
      </c>
      <c r="K13" s="318" t="s">
        <v>449</v>
      </c>
      <c r="L13" s="318" t="s">
        <v>449</v>
      </c>
      <c r="M13" s="318" t="s">
        <v>449</v>
      </c>
      <c r="N13" t="str">
        <f t="shared" si="0"/>
        <v>ANHC_ODI_DD_WQC_PR24</v>
      </c>
    </row>
    <row r="14" spans="1:14" customFormat="1">
      <c r="A14" s="317" t="s">
        <v>350</v>
      </c>
      <c r="B14" s="317" t="s">
        <v>417</v>
      </c>
      <c r="C14" s="317" t="s">
        <v>172</v>
      </c>
      <c r="D14" s="317" t="s">
        <v>462</v>
      </c>
      <c r="E14" s="317" t="s">
        <v>448</v>
      </c>
      <c r="F14" s="318" t="s">
        <v>449</v>
      </c>
      <c r="G14" s="318" t="s">
        <v>449</v>
      </c>
      <c r="H14" s="321">
        <v>0</v>
      </c>
      <c r="I14" s="321">
        <v>0</v>
      </c>
      <c r="J14" s="321">
        <v>0</v>
      </c>
      <c r="K14" s="321">
        <v>0</v>
      </c>
      <c r="L14" s="321">
        <v>4.9778677696996745E-2</v>
      </c>
      <c r="M14" s="321">
        <v>0.73</v>
      </c>
      <c r="N14" t="str">
        <f t="shared" si="0"/>
        <v>ANHC_OUT4_20_PR24_OFWAT</v>
      </c>
    </row>
    <row r="15" spans="1:14" customFormat="1">
      <c r="A15" s="317" t="s">
        <v>350</v>
      </c>
      <c r="B15" s="317" t="s">
        <v>173</v>
      </c>
      <c r="C15" s="317" t="s">
        <v>463</v>
      </c>
      <c r="D15" s="317" t="s">
        <v>453</v>
      </c>
      <c r="E15" s="317" t="s">
        <v>448</v>
      </c>
      <c r="F15" s="319">
        <v>14014340.929912964</v>
      </c>
      <c r="G15" s="318" t="s">
        <v>449</v>
      </c>
      <c r="H15" s="318" t="s">
        <v>449</v>
      </c>
      <c r="I15" s="318" t="s">
        <v>449</v>
      </c>
      <c r="J15" s="318" t="s">
        <v>449</v>
      </c>
      <c r="K15" s="318" t="s">
        <v>449</v>
      </c>
      <c r="L15" s="318" t="s">
        <v>449</v>
      </c>
      <c r="M15" s="318" t="s">
        <v>449</v>
      </c>
      <c r="N15" t="str">
        <f t="shared" si="0"/>
        <v>ANHC_ODI_DD_BIO_PR24</v>
      </c>
    </row>
    <row r="16" spans="1:14" customFormat="1">
      <c r="A16" s="317" t="s">
        <v>350</v>
      </c>
      <c r="B16" s="317" t="s">
        <v>174</v>
      </c>
      <c r="C16" s="317" t="s">
        <v>464</v>
      </c>
      <c r="D16" s="317" t="s">
        <v>455</v>
      </c>
      <c r="E16" s="317" t="s">
        <v>448</v>
      </c>
      <c r="F16" s="320">
        <v>-5.0000000000000001E-3</v>
      </c>
      <c r="G16" s="318" t="s">
        <v>449</v>
      </c>
      <c r="H16" s="318" t="s">
        <v>449</v>
      </c>
      <c r="I16" s="318" t="s">
        <v>449</v>
      </c>
      <c r="J16" s="318" t="s">
        <v>449</v>
      </c>
      <c r="K16" s="318" t="s">
        <v>449</v>
      </c>
      <c r="L16" s="318" t="s">
        <v>449</v>
      </c>
      <c r="M16" s="318" t="s">
        <v>449</v>
      </c>
      <c r="N16" t="str">
        <f t="shared" si="0"/>
        <v>ANHC_ODIRISK_BIO_COLL_PR24_DD</v>
      </c>
    </row>
    <row r="17" spans="1:14" customFormat="1">
      <c r="A17" s="317" t="s">
        <v>350</v>
      </c>
      <c r="B17" s="317" t="s">
        <v>175</v>
      </c>
      <c r="C17" s="317" t="s">
        <v>465</v>
      </c>
      <c r="D17" s="317" t="s">
        <v>455</v>
      </c>
      <c r="E17" s="317" t="s">
        <v>448</v>
      </c>
      <c r="F17" s="320">
        <v>5.0000000000000001E-3</v>
      </c>
      <c r="G17" s="318" t="s">
        <v>449</v>
      </c>
      <c r="H17" s="318" t="s">
        <v>449</v>
      </c>
      <c r="I17" s="318" t="s">
        <v>449</v>
      </c>
      <c r="J17" s="318" t="s">
        <v>449</v>
      </c>
      <c r="K17" s="318" t="s">
        <v>449</v>
      </c>
      <c r="L17" s="318" t="s">
        <v>449</v>
      </c>
      <c r="M17" s="318" t="s">
        <v>449</v>
      </c>
      <c r="N17" t="str">
        <f t="shared" si="0"/>
        <v>ANHC_ODIRISK_BIO_CAP_PR24_DD</v>
      </c>
    </row>
    <row r="18" spans="1:14" customFormat="1">
      <c r="A18" s="317" t="s">
        <v>350</v>
      </c>
      <c r="B18" s="317" t="s">
        <v>424</v>
      </c>
      <c r="C18" s="317" t="s">
        <v>180</v>
      </c>
      <c r="D18" s="317" t="s">
        <v>261</v>
      </c>
      <c r="E18" s="317" t="s">
        <v>448</v>
      </c>
      <c r="F18" s="318" t="s">
        <v>449</v>
      </c>
      <c r="G18" s="318" t="s">
        <v>449</v>
      </c>
      <c r="H18" s="319">
        <v>0</v>
      </c>
      <c r="I18" s="319">
        <v>0</v>
      </c>
      <c r="J18" s="319">
        <v>0</v>
      </c>
      <c r="K18" s="319">
        <v>0</v>
      </c>
      <c r="L18" s="319">
        <v>0</v>
      </c>
      <c r="M18" s="319">
        <v>0</v>
      </c>
      <c r="N18" t="str">
        <f t="shared" si="0"/>
        <v>ANHC_OUT4_18_PR24_OFWAT</v>
      </c>
    </row>
    <row r="19" spans="1:14" customFormat="1">
      <c r="A19" s="317" t="s">
        <v>350</v>
      </c>
      <c r="B19" s="317" t="s">
        <v>181</v>
      </c>
      <c r="C19" s="317" t="s">
        <v>466</v>
      </c>
      <c r="D19" s="317" t="s">
        <v>261</v>
      </c>
      <c r="E19" s="317" t="s">
        <v>448</v>
      </c>
      <c r="F19" s="318" t="s">
        <v>449</v>
      </c>
      <c r="G19" s="318" t="s">
        <v>449</v>
      </c>
      <c r="H19" s="318" t="s">
        <v>449</v>
      </c>
      <c r="I19" s="319">
        <v>1</v>
      </c>
      <c r="J19" s="319">
        <v>1</v>
      </c>
      <c r="K19" s="319">
        <v>1</v>
      </c>
      <c r="L19" s="319">
        <v>1</v>
      </c>
      <c r="M19" s="319">
        <v>1</v>
      </c>
      <c r="N19" t="str">
        <f t="shared" si="0"/>
        <v>ANHC_ODIRISK_SPL_DDBND_PR24_DD</v>
      </c>
    </row>
    <row r="20" spans="1:14" customFormat="1">
      <c r="A20" s="317" t="s">
        <v>350</v>
      </c>
      <c r="B20" s="317" t="s">
        <v>182</v>
      </c>
      <c r="C20" s="317" t="s">
        <v>467</v>
      </c>
      <c r="D20" s="317" t="s">
        <v>453</v>
      </c>
      <c r="E20" s="317" t="s">
        <v>448</v>
      </c>
      <c r="F20" s="319">
        <v>1556875.7725911823</v>
      </c>
      <c r="G20" s="318" t="s">
        <v>449</v>
      </c>
      <c r="H20" s="318" t="s">
        <v>449</v>
      </c>
      <c r="I20" s="318" t="s">
        <v>449</v>
      </c>
      <c r="J20" s="318" t="s">
        <v>449</v>
      </c>
      <c r="K20" s="318" t="s">
        <v>449</v>
      </c>
      <c r="L20" s="318" t="s">
        <v>449</v>
      </c>
      <c r="M20" s="318" t="s">
        <v>449</v>
      </c>
      <c r="N20" t="str">
        <f t="shared" si="0"/>
        <v>ANHC_ODI_DD_SPL_PR24</v>
      </c>
    </row>
    <row r="21" spans="1:14" customFormat="1">
      <c r="A21" s="317" t="s">
        <v>350</v>
      </c>
      <c r="B21" s="317" t="s">
        <v>425</v>
      </c>
      <c r="C21" s="317" t="s">
        <v>185</v>
      </c>
      <c r="D21" s="317" t="s">
        <v>455</v>
      </c>
      <c r="E21" s="317" t="s">
        <v>448</v>
      </c>
      <c r="F21" s="318" t="s">
        <v>449</v>
      </c>
      <c r="G21" s="318" t="s">
        <v>449</v>
      </c>
      <c r="H21" s="320">
        <v>1</v>
      </c>
      <c r="I21" s="320">
        <v>1</v>
      </c>
      <c r="J21" s="320">
        <v>1</v>
      </c>
      <c r="K21" s="320">
        <v>1</v>
      </c>
      <c r="L21" s="320">
        <v>1</v>
      </c>
      <c r="M21" s="320">
        <v>1</v>
      </c>
      <c r="N21" t="str">
        <f t="shared" si="0"/>
        <v>ANHC_OUT4_19_PR24_OFWAT</v>
      </c>
    </row>
    <row r="22" spans="1:14" customFormat="1">
      <c r="A22" s="317" t="s">
        <v>350</v>
      </c>
      <c r="B22" s="317" t="s">
        <v>186</v>
      </c>
      <c r="C22" s="317" t="s">
        <v>468</v>
      </c>
      <c r="D22" s="317" t="s">
        <v>455</v>
      </c>
      <c r="E22" s="317" t="s">
        <v>448</v>
      </c>
      <c r="F22" s="318" t="s">
        <v>449</v>
      </c>
      <c r="G22" s="318" t="s">
        <v>449</v>
      </c>
      <c r="H22" s="318" t="s">
        <v>449</v>
      </c>
      <c r="I22" s="320">
        <v>0.99</v>
      </c>
      <c r="J22" s="320">
        <v>0.99</v>
      </c>
      <c r="K22" s="320">
        <v>0.99</v>
      </c>
      <c r="L22" s="320">
        <v>0.99</v>
      </c>
      <c r="M22" s="320">
        <v>0.99</v>
      </c>
      <c r="N22" t="str">
        <f t="shared" si="0"/>
        <v>ANHC_ODIRISK_DPC_DDBND_PR24_DD</v>
      </c>
    </row>
    <row r="23" spans="1:14" customFormat="1">
      <c r="A23" s="317" t="s">
        <v>350</v>
      </c>
      <c r="B23" s="317" t="s">
        <v>187</v>
      </c>
      <c r="C23" s="317" t="s">
        <v>469</v>
      </c>
      <c r="D23" s="317" t="s">
        <v>453</v>
      </c>
      <c r="E23" s="317" t="s">
        <v>448</v>
      </c>
      <c r="F23" s="319">
        <v>2684588.0017166007</v>
      </c>
      <c r="G23" s="318" t="s">
        <v>449</v>
      </c>
      <c r="H23" s="318" t="s">
        <v>449</v>
      </c>
      <c r="I23" s="318" t="s">
        <v>449</v>
      </c>
      <c r="J23" s="318" t="s">
        <v>449</v>
      </c>
      <c r="K23" s="318" t="s">
        <v>449</v>
      </c>
      <c r="L23" s="318" t="s">
        <v>449</v>
      </c>
      <c r="M23" s="318" t="s">
        <v>449</v>
      </c>
      <c r="N23" t="str">
        <f t="shared" si="0"/>
        <v>ANHC_ODI_DD_DPC_PR24</v>
      </c>
    </row>
    <row r="24" spans="1:14" customFormat="1">
      <c r="A24" s="317" t="s">
        <v>350</v>
      </c>
      <c r="B24" s="317" t="s">
        <v>429</v>
      </c>
      <c r="C24" s="317" t="s">
        <v>470</v>
      </c>
      <c r="D24" s="317" t="s">
        <v>261</v>
      </c>
      <c r="E24" s="317" t="s">
        <v>448</v>
      </c>
      <c r="F24" s="318" t="s">
        <v>449</v>
      </c>
      <c r="G24" s="318" t="s">
        <v>449</v>
      </c>
      <c r="H24" s="322">
        <v>132.30000000000001</v>
      </c>
      <c r="I24" s="322">
        <v>130.60000000000002</v>
      </c>
      <c r="J24" s="322">
        <v>128.90000000000003</v>
      </c>
      <c r="K24" s="322">
        <v>127.20000000000003</v>
      </c>
      <c r="L24" s="322">
        <v>125.50000000000003</v>
      </c>
      <c r="M24" s="322">
        <v>123.8</v>
      </c>
      <c r="N24" t="str">
        <f t="shared" si="0"/>
        <v>ANHC_OUT4_16_PR24_OFWAT</v>
      </c>
    </row>
    <row r="25" spans="1:14" customFormat="1">
      <c r="A25" s="317" t="s">
        <v>350</v>
      </c>
      <c r="B25" s="317" t="s">
        <v>191</v>
      </c>
      <c r="C25" s="317" t="s">
        <v>471</v>
      </c>
      <c r="D25" s="317" t="s">
        <v>261</v>
      </c>
      <c r="E25" s="317" t="s">
        <v>448</v>
      </c>
      <c r="F25" s="318" t="s">
        <v>449</v>
      </c>
      <c r="G25" s="318" t="s">
        <v>449</v>
      </c>
      <c r="H25" s="318" t="s">
        <v>449</v>
      </c>
      <c r="I25" s="322">
        <v>140.60000000000002</v>
      </c>
      <c r="J25" s="322">
        <v>138.90000000000003</v>
      </c>
      <c r="K25" s="322">
        <v>137.20000000000005</v>
      </c>
      <c r="L25" s="322">
        <v>135.50000000000003</v>
      </c>
      <c r="M25" s="322">
        <v>133.80000000000001</v>
      </c>
      <c r="N25" t="str">
        <f t="shared" si="0"/>
        <v>ANHC_ODIRISK_MRP_DDBND_PR24_DD</v>
      </c>
    </row>
    <row r="26" spans="1:14" customFormat="1">
      <c r="A26" s="317" t="s">
        <v>350</v>
      </c>
      <c r="B26" s="317" t="s">
        <v>192</v>
      </c>
      <c r="C26" s="317" t="s">
        <v>472</v>
      </c>
      <c r="D26" s="317" t="s">
        <v>453</v>
      </c>
      <c r="E26" s="317" t="s">
        <v>448</v>
      </c>
      <c r="F26" s="319">
        <v>312612.20875120658</v>
      </c>
      <c r="G26" s="318" t="s">
        <v>449</v>
      </c>
      <c r="H26" s="318" t="s">
        <v>449</v>
      </c>
      <c r="I26" s="318" t="s">
        <v>449</v>
      </c>
      <c r="J26" s="318" t="s">
        <v>449</v>
      </c>
      <c r="K26" s="318" t="s">
        <v>449</v>
      </c>
      <c r="L26" s="318" t="s">
        <v>449</v>
      </c>
      <c r="M26" s="318" t="s">
        <v>449</v>
      </c>
      <c r="N26" t="str">
        <f t="shared" si="0"/>
        <v>ANHC_ODI_DD_MRP_PR24</v>
      </c>
    </row>
    <row r="27" spans="1:14" customFormat="1">
      <c r="A27" s="317" t="s">
        <v>350</v>
      </c>
      <c r="B27" s="317" t="s">
        <v>193</v>
      </c>
      <c r="C27" s="317" t="s">
        <v>473</v>
      </c>
      <c r="D27" s="317" t="s">
        <v>455</v>
      </c>
      <c r="E27" s="317" t="s">
        <v>448</v>
      </c>
      <c r="F27" s="320">
        <v>-5.0000000000000001E-3</v>
      </c>
      <c r="G27" s="318" t="s">
        <v>449</v>
      </c>
      <c r="H27" s="318" t="s">
        <v>449</v>
      </c>
      <c r="I27" s="318" t="s">
        <v>449</v>
      </c>
      <c r="J27" s="318" t="s">
        <v>449</v>
      </c>
      <c r="K27" s="318" t="s">
        <v>449</v>
      </c>
      <c r="L27" s="318" t="s">
        <v>449</v>
      </c>
      <c r="M27" s="318" t="s">
        <v>449</v>
      </c>
      <c r="N27" t="str">
        <f t="shared" si="0"/>
        <v>ANHC_ODIRISK_MRP_COLL_PR24_DD</v>
      </c>
    </row>
    <row r="28" spans="1:14" customFormat="1">
      <c r="A28" s="317" t="s">
        <v>350</v>
      </c>
      <c r="B28" s="317" t="s">
        <v>194</v>
      </c>
      <c r="C28" s="317" t="s">
        <v>474</v>
      </c>
      <c r="D28" s="317" t="s">
        <v>455</v>
      </c>
      <c r="E28" s="317" t="s">
        <v>448</v>
      </c>
      <c r="F28" s="320">
        <v>5.0000000000000001E-3</v>
      </c>
      <c r="G28" s="318" t="s">
        <v>449</v>
      </c>
      <c r="H28" s="318" t="s">
        <v>449</v>
      </c>
      <c r="I28" s="318" t="s">
        <v>449</v>
      </c>
      <c r="J28" s="318" t="s">
        <v>449</v>
      </c>
      <c r="K28" s="318" t="s">
        <v>449</v>
      </c>
      <c r="L28" s="318" t="s">
        <v>449</v>
      </c>
      <c r="M28" s="318" t="s">
        <v>449</v>
      </c>
      <c r="N28" t="str">
        <f t="shared" si="0"/>
        <v>ANHC_ODIRISK_MRP_CAP_PR24_DD</v>
      </c>
    </row>
    <row r="29" spans="1:14" customFormat="1">
      <c r="A29" s="317" t="s">
        <v>350</v>
      </c>
      <c r="B29" s="317" t="s">
        <v>475</v>
      </c>
      <c r="C29" s="317" t="s">
        <v>476</v>
      </c>
      <c r="D29" s="317" t="s">
        <v>453</v>
      </c>
      <c r="E29" s="317" t="s">
        <v>448</v>
      </c>
      <c r="F29" s="319">
        <v>-2.5144299999999999</v>
      </c>
      <c r="G29" s="318" t="s">
        <v>449</v>
      </c>
      <c r="H29" s="318" t="s">
        <v>449</v>
      </c>
      <c r="I29" s="319">
        <v>-2.5144299999999999</v>
      </c>
      <c r="J29" s="319">
        <v>-2.5144299999999999</v>
      </c>
      <c r="K29" s="319">
        <v>-2.5144299999999999</v>
      </c>
      <c r="L29" s="319">
        <v>-2.5144299999999999</v>
      </c>
      <c r="M29" s="319">
        <v>-2.5144299999999999</v>
      </c>
      <c r="N29" t="str">
        <f t="shared" si="0"/>
        <v>ANHOUT7_035SUR_OFW_PR24</v>
      </c>
    </row>
    <row r="30" spans="1:14" customFormat="1">
      <c r="A30" s="317" t="s">
        <v>350</v>
      </c>
      <c r="B30" s="317" t="s">
        <v>477</v>
      </c>
      <c r="C30" s="317" t="s">
        <v>478</v>
      </c>
      <c r="D30" s="317" t="s">
        <v>453</v>
      </c>
      <c r="E30" s="317" t="s">
        <v>448</v>
      </c>
      <c r="F30" s="319">
        <v>2.5144299999999999</v>
      </c>
      <c r="G30" s="318" t="s">
        <v>449</v>
      </c>
      <c r="H30" s="318" t="s">
        <v>449</v>
      </c>
      <c r="I30" s="319">
        <v>2.5144299999999999</v>
      </c>
      <c r="J30" s="319">
        <v>2.5144299999999999</v>
      </c>
      <c r="K30" s="319">
        <v>2.5144299999999999</v>
      </c>
      <c r="L30" s="319">
        <v>2.5144299999999999</v>
      </c>
      <c r="M30" s="319">
        <v>2.5144299999999999</v>
      </c>
      <c r="N30" t="str">
        <f t="shared" si="0"/>
        <v>ANHOUT7_035SOR_OFW_PR24</v>
      </c>
    </row>
    <row r="31" spans="1:14" customFormat="1">
      <c r="A31" s="317" t="s">
        <v>350</v>
      </c>
      <c r="B31" s="317" t="s">
        <v>479</v>
      </c>
      <c r="C31" s="317" t="s">
        <v>480</v>
      </c>
      <c r="D31" s="317" t="s">
        <v>455</v>
      </c>
      <c r="E31" s="317" t="s">
        <v>448</v>
      </c>
      <c r="F31" s="320">
        <v>-4.0000000000000001E-3</v>
      </c>
      <c r="G31" s="318" t="s">
        <v>449</v>
      </c>
      <c r="H31" s="318" t="s">
        <v>449</v>
      </c>
      <c r="I31" s="320">
        <v>-4.0000000000000001E-3</v>
      </c>
      <c r="J31" s="320">
        <v>-4.0000000000000001E-3</v>
      </c>
      <c r="K31" s="320">
        <v>-4.0000000000000001E-3</v>
      </c>
      <c r="L31" s="320">
        <v>-4.0000000000000001E-3</v>
      </c>
      <c r="M31" s="318" t="s">
        <v>449</v>
      </c>
      <c r="N31" t="str">
        <f t="shared" si="0"/>
        <v>ANHC_PR24OC34_COLLAR</v>
      </c>
    </row>
    <row r="32" spans="1:14" customFormat="1">
      <c r="A32" s="317" t="s">
        <v>350</v>
      </c>
      <c r="B32" s="317" t="s">
        <v>481</v>
      </c>
      <c r="C32" s="317" t="s">
        <v>482</v>
      </c>
      <c r="D32" s="317" t="s">
        <v>455</v>
      </c>
      <c r="E32" s="317" t="s">
        <v>448</v>
      </c>
      <c r="F32" s="320">
        <v>4.0000000000000001E-3</v>
      </c>
      <c r="G32" s="318" t="s">
        <v>449</v>
      </c>
      <c r="H32" s="318" t="s">
        <v>449</v>
      </c>
      <c r="I32" s="320">
        <v>4.0000000000000001E-3</v>
      </c>
      <c r="J32" s="320">
        <v>4.0000000000000001E-3</v>
      </c>
      <c r="K32" s="320">
        <v>4.0000000000000001E-3</v>
      </c>
      <c r="L32" s="320">
        <v>4.0000000000000001E-3</v>
      </c>
      <c r="M32" s="318" t="s">
        <v>449</v>
      </c>
      <c r="N32" t="str">
        <f t="shared" si="0"/>
        <v>ANHC_PR24OC34_CAP</v>
      </c>
    </row>
    <row r="33" spans="1:14" customFormat="1">
      <c r="A33" s="317" t="s">
        <v>350</v>
      </c>
      <c r="B33" s="317" t="s">
        <v>483</v>
      </c>
      <c r="C33" s="317" t="s">
        <v>484</v>
      </c>
      <c r="D33" s="317" t="s">
        <v>453</v>
      </c>
      <c r="E33" s="317" t="s">
        <v>448</v>
      </c>
      <c r="F33" s="319">
        <v>-1.27966</v>
      </c>
      <c r="G33" s="318" t="s">
        <v>449</v>
      </c>
      <c r="H33" s="318" t="s">
        <v>449</v>
      </c>
      <c r="I33" s="319">
        <v>-1.27966</v>
      </c>
      <c r="J33" s="319">
        <v>-1.27966</v>
      </c>
      <c r="K33" s="319">
        <v>-1.27966</v>
      </c>
      <c r="L33" s="319">
        <v>-1.27966</v>
      </c>
      <c r="M33" s="319">
        <v>-1.27966</v>
      </c>
      <c r="N33" t="str">
        <f t="shared" si="0"/>
        <v>ANHOUT7_036SUR_OFW_PR24</v>
      </c>
    </row>
    <row r="34" spans="1:14" customFormat="1">
      <c r="A34" s="317" t="s">
        <v>350</v>
      </c>
      <c r="B34" s="317" t="s">
        <v>485</v>
      </c>
      <c r="C34" s="317" t="s">
        <v>486</v>
      </c>
      <c r="D34" s="317" t="s">
        <v>453</v>
      </c>
      <c r="E34" s="317" t="s">
        <v>448</v>
      </c>
      <c r="F34" s="319">
        <v>1.27966</v>
      </c>
      <c r="G34" s="318" t="s">
        <v>449</v>
      </c>
      <c r="H34" s="318" t="s">
        <v>449</v>
      </c>
      <c r="I34" s="319">
        <v>1.27966</v>
      </c>
      <c r="J34" s="319">
        <v>1.27966</v>
      </c>
      <c r="K34" s="319">
        <v>1.27966</v>
      </c>
      <c r="L34" s="319">
        <v>1.27966</v>
      </c>
      <c r="M34" s="319">
        <v>1.27966</v>
      </c>
      <c r="N34" t="str">
        <f t="shared" si="0"/>
        <v>ANHOUT7_036SOR_OFW_PR24</v>
      </c>
    </row>
    <row r="35" spans="1:14" customFormat="1">
      <c r="A35" s="317" t="s">
        <v>350</v>
      </c>
      <c r="B35" s="317" t="s">
        <v>487</v>
      </c>
      <c r="C35" s="317" t="s">
        <v>488</v>
      </c>
      <c r="D35" s="317" t="s">
        <v>455</v>
      </c>
      <c r="E35" s="317" t="s">
        <v>448</v>
      </c>
      <c r="F35" s="320">
        <v>-2E-3</v>
      </c>
      <c r="G35" s="318" t="s">
        <v>449</v>
      </c>
      <c r="H35" s="318" t="s">
        <v>449</v>
      </c>
      <c r="I35" s="320">
        <v>-2E-3</v>
      </c>
      <c r="J35" s="320">
        <v>-2E-3</v>
      </c>
      <c r="K35" s="320">
        <v>-2E-3</v>
      </c>
      <c r="L35" s="320">
        <v>-2E-3</v>
      </c>
      <c r="M35" s="318" t="s">
        <v>449</v>
      </c>
      <c r="N35" t="str">
        <f t="shared" si="0"/>
        <v>ANHC_PR24OC35_COLLAR</v>
      </c>
    </row>
    <row r="36" spans="1:14" customFormat="1">
      <c r="A36" s="317" t="s">
        <v>350</v>
      </c>
      <c r="B36" s="317" t="s">
        <v>489</v>
      </c>
      <c r="C36" s="317" t="s">
        <v>490</v>
      </c>
      <c r="D36" s="317" t="s">
        <v>455</v>
      </c>
      <c r="E36" s="317" t="s">
        <v>448</v>
      </c>
      <c r="F36" s="320">
        <v>2E-3</v>
      </c>
      <c r="G36" s="318" t="s">
        <v>449</v>
      </c>
      <c r="H36" s="318" t="s">
        <v>449</v>
      </c>
      <c r="I36" s="320">
        <v>2E-3</v>
      </c>
      <c r="J36" s="320">
        <v>2E-3</v>
      </c>
      <c r="K36" s="320">
        <v>2E-3</v>
      </c>
      <c r="L36" s="320">
        <v>2E-3</v>
      </c>
      <c r="M36" s="318" t="s">
        <v>449</v>
      </c>
      <c r="N36" t="str">
        <f t="shared" si="0"/>
        <v>ANHC_PR24OC35_CAP</v>
      </c>
    </row>
    <row r="37" spans="1:14" customFormat="1">
      <c r="A37" s="317" t="s">
        <v>350</v>
      </c>
      <c r="B37" s="317" t="s">
        <v>217</v>
      </c>
      <c r="C37" s="317" t="s">
        <v>491</v>
      </c>
      <c r="D37" s="317" t="s">
        <v>492</v>
      </c>
      <c r="E37" s="317" t="s">
        <v>448</v>
      </c>
      <c r="F37" s="318" t="s">
        <v>449</v>
      </c>
      <c r="G37" s="318" t="s">
        <v>449</v>
      </c>
      <c r="H37" s="321">
        <v>249849.31</v>
      </c>
      <c r="I37" s="321">
        <v>251215.12</v>
      </c>
      <c r="J37" s="321">
        <v>249899.97</v>
      </c>
      <c r="K37" s="321">
        <v>245992.93</v>
      </c>
      <c r="L37" s="321">
        <v>264701.03999999998</v>
      </c>
      <c r="M37" s="321">
        <v>271208.03000000003</v>
      </c>
      <c r="N37" t="str">
        <f t="shared" si="0"/>
        <v>ANHC_OUT5_04_PR24_OFWAT</v>
      </c>
    </row>
    <row r="38" spans="1:14" customFormat="1">
      <c r="A38" s="317" t="s">
        <v>350</v>
      </c>
      <c r="B38" s="317" t="s">
        <v>218</v>
      </c>
      <c r="C38" s="317" t="s">
        <v>493</v>
      </c>
      <c r="D38" s="317" t="s">
        <v>491</v>
      </c>
      <c r="E38" s="317" t="s">
        <v>448</v>
      </c>
      <c r="F38" s="318" t="s">
        <v>449</v>
      </c>
      <c r="G38" s="318" t="s">
        <v>449</v>
      </c>
      <c r="H38" s="318" t="s">
        <v>449</v>
      </c>
      <c r="I38" s="321">
        <v>249849.31</v>
      </c>
      <c r="J38" s="321">
        <v>249849.31</v>
      </c>
      <c r="K38" s="318" t="s">
        <v>449</v>
      </c>
      <c r="L38" s="321">
        <v>249849.31</v>
      </c>
      <c r="M38" s="321">
        <v>249849.31</v>
      </c>
      <c r="N38" t="str">
        <f t="shared" si="0"/>
        <v>ANHC_ODIRISK_OGWW_DDBND_PR24_DD</v>
      </c>
    </row>
    <row r="39" spans="1:14" customFormat="1">
      <c r="A39" s="317" t="s">
        <v>350</v>
      </c>
      <c r="B39" s="317" t="s">
        <v>219</v>
      </c>
      <c r="C39" s="317" t="s">
        <v>494</v>
      </c>
      <c r="D39" s="317" t="s">
        <v>453</v>
      </c>
      <c r="E39" s="317" t="s">
        <v>448</v>
      </c>
      <c r="F39" s="319">
        <v>188</v>
      </c>
      <c r="G39" s="318" t="s">
        <v>449</v>
      </c>
      <c r="H39" s="318" t="s">
        <v>449</v>
      </c>
      <c r="I39" s="318" t="s">
        <v>449</v>
      </c>
      <c r="J39" s="318" t="s">
        <v>449</v>
      </c>
      <c r="K39" s="318" t="s">
        <v>449</v>
      </c>
      <c r="L39" s="318" t="s">
        <v>449</v>
      </c>
      <c r="M39" s="318" t="s">
        <v>449</v>
      </c>
      <c r="N39" t="str">
        <f t="shared" si="0"/>
        <v>ANHC_ODI_DD_GHG_WW_PR24</v>
      </c>
    </row>
    <row r="40" spans="1:14" customFormat="1">
      <c r="A40" s="317" t="s">
        <v>350</v>
      </c>
      <c r="B40" s="317" t="s">
        <v>220</v>
      </c>
      <c r="C40" s="317" t="s">
        <v>495</v>
      </c>
      <c r="D40" s="317" t="s">
        <v>455</v>
      </c>
      <c r="E40" s="317" t="s">
        <v>448</v>
      </c>
      <c r="F40" s="320">
        <v>-5.0000000000000001E-3</v>
      </c>
      <c r="G40" s="318" t="s">
        <v>449</v>
      </c>
      <c r="H40" s="318" t="s">
        <v>449</v>
      </c>
      <c r="I40" s="318" t="s">
        <v>449</v>
      </c>
      <c r="J40" s="318" t="s">
        <v>449</v>
      </c>
      <c r="K40" s="318" t="s">
        <v>449</v>
      </c>
      <c r="L40" s="318" t="s">
        <v>449</v>
      </c>
      <c r="M40" s="318" t="s">
        <v>449</v>
      </c>
      <c r="N40" t="str">
        <f t="shared" si="0"/>
        <v>ANHC_ODIRISK_OGWW_COLL_PR24_DD</v>
      </c>
    </row>
    <row r="41" spans="1:14" customFormat="1">
      <c r="A41" s="317" t="s">
        <v>350</v>
      </c>
      <c r="B41" s="317" t="s">
        <v>221</v>
      </c>
      <c r="C41" s="317" t="s">
        <v>496</v>
      </c>
      <c r="D41" s="317" t="s">
        <v>455</v>
      </c>
      <c r="E41" s="317" t="s">
        <v>448</v>
      </c>
      <c r="F41" s="320">
        <v>5.0000000000000001E-3</v>
      </c>
      <c r="G41" s="318" t="s">
        <v>449</v>
      </c>
      <c r="H41" s="318" t="s">
        <v>449</v>
      </c>
      <c r="I41" s="318" t="s">
        <v>449</v>
      </c>
      <c r="J41" s="318" t="s">
        <v>449</v>
      </c>
      <c r="K41" s="318" t="s">
        <v>449</v>
      </c>
      <c r="L41" s="318" t="s">
        <v>449</v>
      </c>
      <c r="M41" s="318" t="s">
        <v>449</v>
      </c>
      <c r="N41" t="str">
        <f t="shared" si="0"/>
        <v>ANHC_ODIRISK_OGWW_CAP_PR24_DD</v>
      </c>
    </row>
    <row r="42" spans="1:14" customFormat="1">
      <c r="A42" s="317" t="s">
        <v>350</v>
      </c>
      <c r="B42" s="317" t="s">
        <v>423</v>
      </c>
      <c r="C42" s="317" t="s">
        <v>212</v>
      </c>
      <c r="D42" s="317" t="s">
        <v>261</v>
      </c>
      <c r="E42" s="317" t="s">
        <v>448</v>
      </c>
      <c r="F42" s="318" t="s">
        <v>449</v>
      </c>
      <c r="G42" s="318" t="s">
        <v>449</v>
      </c>
      <c r="H42" s="321">
        <v>29.19</v>
      </c>
      <c r="I42" s="321">
        <v>27.44</v>
      </c>
      <c r="J42" s="321">
        <v>25.69</v>
      </c>
      <c r="K42" s="321">
        <v>23.93</v>
      </c>
      <c r="L42" s="321">
        <v>22.18</v>
      </c>
      <c r="M42" s="321">
        <v>20.43</v>
      </c>
      <c r="N42" t="str">
        <f t="shared" si="0"/>
        <v>ANHC_OUT5_05_PR24_OFWAT</v>
      </c>
    </row>
    <row r="43" spans="1:14" customFormat="1">
      <c r="A43" s="317" t="s">
        <v>350</v>
      </c>
      <c r="B43" s="317" t="s">
        <v>213</v>
      </c>
      <c r="C43" s="317" t="s">
        <v>497</v>
      </c>
      <c r="D43" s="317" t="s">
        <v>453</v>
      </c>
      <c r="E43" s="317" t="s">
        <v>448</v>
      </c>
      <c r="F43" s="319">
        <v>741564.69463146257</v>
      </c>
      <c r="G43" s="318" t="s">
        <v>449</v>
      </c>
      <c r="H43" s="318" t="s">
        <v>449</v>
      </c>
      <c r="I43" s="318" t="s">
        <v>449</v>
      </c>
      <c r="J43" s="318" t="s">
        <v>449</v>
      </c>
      <c r="K43" s="318" t="s">
        <v>449</v>
      </c>
      <c r="L43" s="318" t="s">
        <v>449</v>
      </c>
      <c r="M43" s="318" t="s">
        <v>449</v>
      </c>
      <c r="N43" t="str">
        <f t="shared" si="0"/>
        <v>ANHC_ODI_DD_POL_PR24</v>
      </c>
    </row>
    <row r="44" spans="1:14" customFormat="1">
      <c r="A44" s="317" t="s">
        <v>350</v>
      </c>
      <c r="B44" s="317" t="s">
        <v>214</v>
      </c>
      <c r="C44" s="317" t="s">
        <v>498</v>
      </c>
      <c r="D44" s="317" t="s">
        <v>455</v>
      </c>
      <c r="E44" s="317" t="s">
        <v>448</v>
      </c>
      <c r="F44" s="320">
        <v>-7.4999999999999997E-3</v>
      </c>
      <c r="G44" s="318" t="s">
        <v>449</v>
      </c>
      <c r="H44" s="318" t="s">
        <v>449</v>
      </c>
      <c r="I44" s="318" t="s">
        <v>449</v>
      </c>
      <c r="J44" s="318" t="s">
        <v>449</v>
      </c>
      <c r="K44" s="318" t="s">
        <v>449</v>
      </c>
      <c r="L44" s="318" t="s">
        <v>449</v>
      </c>
      <c r="M44" s="318" t="s">
        <v>449</v>
      </c>
      <c r="N44" t="str">
        <f t="shared" si="0"/>
        <v>ANHC_ODIRISK_POL_COLL_PR24_DD</v>
      </c>
    </row>
    <row r="45" spans="1:14" customFormat="1">
      <c r="A45" s="317" t="s">
        <v>350</v>
      </c>
      <c r="B45" s="317" t="s">
        <v>426</v>
      </c>
      <c r="C45" s="317" t="s">
        <v>499</v>
      </c>
      <c r="D45" s="317" t="s">
        <v>455</v>
      </c>
      <c r="E45" s="317" t="s">
        <v>448</v>
      </c>
      <c r="F45" s="318" t="s">
        <v>449</v>
      </c>
      <c r="G45" s="318" t="s">
        <v>449</v>
      </c>
      <c r="H45" s="320">
        <v>0.80600000000000005</v>
      </c>
      <c r="I45" s="320">
        <v>0.78200000000000003</v>
      </c>
      <c r="J45" s="320">
        <v>0.80700000000000005</v>
      </c>
      <c r="K45" s="320">
        <v>0.79400000000000004</v>
      </c>
      <c r="L45" s="320">
        <v>0.81299999999999994</v>
      </c>
      <c r="M45" s="320">
        <v>0.81899999999999995</v>
      </c>
      <c r="N45" t="str">
        <f t="shared" si="0"/>
        <v>ANHC_OUT5_08_PR24_OFWAT</v>
      </c>
    </row>
    <row r="46" spans="1:14" customFormat="1">
      <c r="A46" s="317" t="s">
        <v>350</v>
      </c>
      <c r="B46" s="317" t="s">
        <v>225</v>
      </c>
      <c r="C46" s="317" t="s">
        <v>500</v>
      </c>
      <c r="D46" s="317" t="s">
        <v>455</v>
      </c>
      <c r="E46" s="317" t="s">
        <v>448</v>
      </c>
      <c r="F46" s="318" t="s">
        <v>449</v>
      </c>
      <c r="G46" s="318" t="s">
        <v>449</v>
      </c>
      <c r="H46" s="318" t="s">
        <v>449</v>
      </c>
      <c r="I46" s="318" t="s">
        <v>449</v>
      </c>
      <c r="J46" s="318" t="s">
        <v>449</v>
      </c>
      <c r="K46" s="318" t="s">
        <v>449</v>
      </c>
      <c r="L46" s="318" t="s">
        <v>449</v>
      </c>
      <c r="M46" s="318" t="s">
        <v>449</v>
      </c>
      <c r="N46" t="str">
        <f t="shared" si="0"/>
        <v>ANHC_ODIRISK_BWQ_DDBND_PR24_DD</v>
      </c>
    </row>
    <row r="47" spans="1:14" customFormat="1">
      <c r="A47" s="317" t="s">
        <v>350</v>
      </c>
      <c r="B47" s="317" t="s">
        <v>226</v>
      </c>
      <c r="C47" s="317" t="s">
        <v>501</v>
      </c>
      <c r="D47" s="317" t="s">
        <v>453</v>
      </c>
      <c r="E47" s="317" t="s">
        <v>448</v>
      </c>
      <c r="F47" s="319">
        <v>1972614.4408781033</v>
      </c>
      <c r="G47" s="318" t="s">
        <v>449</v>
      </c>
      <c r="H47" s="318" t="s">
        <v>449</v>
      </c>
      <c r="I47" s="318" t="s">
        <v>449</v>
      </c>
      <c r="J47" s="318" t="s">
        <v>449</v>
      </c>
      <c r="K47" s="318" t="s">
        <v>449</v>
      </c>
      <c r="L47" s="318" t="s">
        <v>449</v>
      </c>
      <c r="M47" s="318" t="s">
        <v>449</v>
      </c>
      <c r="N47" t="str">
        <f t="shared" si="0"/>
        <v>ANHC_ODI_DD_BWQ_PR24</v>
      </c>
    </row>
    <row r="48" spans="1:14" customFormat="1">
      <c r="A48" s="317" t="s">
        <v>350</v>
      </c>
      <c r="B48" s="317" t="s">
        <v>227</v>
      </c>
      <c r="C48" s="317" t="s">
        <v>502</v>
      </c>
      <c r="D48" s="317" t="s">
        <v>455</v>
      </c>
      <c r="E48" s="317" t="s">
        <v>448</v>
      </c>
      <c r="F48" s="320">
        <v>-5.0000000000000001E-3</v>
      </c>
      <c r="G48" s="318" t="s">
        <v>449</v>
      </c>
      <c r="H48" s="318" t="s">
        <v>449</v>
      </c>
      <c r="I48" s="318" t="s">
        <v>449</v>
      </c>
      <c r="J48" s="318" t="s">
        <v>449</v>
      </c>
      <c r="K48" s="318" t="s">
        <v>449</v>
      </c>
      <c r="L48" s="318" t="s">
        <v>449</v>
      </c>
      <c r="M48" s="318" t="s">
        <v>449</v>
      </c>
      <c r="N48" t="str">
        <f t="shared" si="0"/>
        <v>ANHC_ODIRISK_BWQ_COLL_PR24_DD</v>
      </c>
    </row>
    <row r="49" spans="1:14" customFormat="1">
      <c r="A49" s="317" t="s">
        <v>350</v>
      </c>
      <c r="B49" s="317" t="s">
        <v>228</v>
      </c>
      <c r="C49" s="317" t="s">
        <v>503</v>
      </c>
      <c r="D49" s="317" t="s">
        <v>455</v>
      </c>
      <c r="E49" s="317" t="s">
        <v>448</v>
      </c>
      <c r="F49" s="320">
        <v>5.0000000000000001E-3</v>
      </c>
      <c r="G49" s="318" t="s">
        <v>449</v>
      </c>
      <c r="H49" s="318" t="s">
        <v>449</v>
      </c>
      <c r="I49" s="318" t="s">
        <v>449</v>
      </c>
      <c r="J49" s="318" t="s">
        <v>449</v>
      </c>
      <c r="K49" s="318" t="s">
        <v>449</v>
      </c>
      <c r="L49" s="318" t="s">
        <v>449</v>
      </c>
      <c r="M49" s="318" t="s">
        <v>449</v>
      </c>
      <c r="N49" t="str">
        <f t="shared" si="0"/>
        <v>ANHC_ODIRISK_BWQ_CAP_PR24_DD</v>
      </c>
    </row>
    <row r="50" spans="1:14" customFormat="1">
      <c r="A50" s="317" t="s">
        <v>350</v>
      </c>
      <c r="B50" s="317" t="s">
        <v>427</v>
      </c>
      <c r="C50" s="317" t="s">
        <v>231</v>
      </c>
      <c r="D50" s="317" t="s">
        <v>455</v>
      </c>
      <c r="E50" s="317" t="s">
        <v>448</v>
      </c>
      <c r="F50" s="318" t="s">
        <v>449</v>
      </c>
      <c r="G50" s="318" t="s">
        <v>449</v>
      </c>
      <c r="H50" s="320">
        <v>0</v>
      </c>
      <c r="I50" s="320">
        <v>0.13400000000000001</v>
      </c>
      <c r="J50" s="320">
        <v>0.12989999999999999</v>
      </c>
      <c r="K50" s="320">
        <v>0.1361</v>
      </c>
      <c r="L50" s="320">
        <v>0.14680000000000001</v>
      </c>
      <c r="M50" s="320">
        <v>0.14580000000000001</v>
      </c>
      <c r="N50" t="str">
        <f t="shared" si="0"/>
        <v>ANHC_OUT5_09_PR24_OFWAT</v>
      </c>
    </row>
    <row r="51" spans="1:14" customFormat="1">
      <c r="A51" s="317" t="s">
        <v>350</v>
      </c>
      <c r="B51" s="317" t="s">
        <v>232</v>
      </c>
      <c r="C51" s="317" t="s">
        <v>504</v>
      </c>
      <c r="D51" s="317" t="s">
        <v>453</v>
      </c>
      <c r="E51" s="317" t="s">
        <v>448</v>
      </c>
      <c r="F51" s="318" t="s">
        <v>449</v>
      </c>
      <c r="G51" s="318" t="s">
        <v>449</v>
      </c>
      <c r="H51" s="318" t="s">
        <v>449</v>
      </c>
      <c r="I51" s="318" t="s">
        <v>449</v>
      </c>
      <c r="J51" s="318" t="s">
        <v>449</v>
      </c>
      <c r="K51" s="318" t="s">
        <v>449</v>
      </c>
      <c r="L51" s="318" t="s">
        <v>449</v>
      </c>
      <c r="M51" s="318" t="s">
        <v>449</v>
      </c>
      <c r="N51" t="str">
        <f t="shared" si="0"/>
        <v>ANHC_ODI_DD_RWQ_PR24</v>
      </c>
    </row>
    <row r="52" spans="1:14" customFormat="1">
      <c r="A52" s="317" t="s">
        <v>350</v>
      </c>
      <c r="B52" s="317" t="s">
        <v>505</v>
      </c>
      <c r="C52" s="317" t="s">
        <v>506</v>
      </c>
      <c r="D52" s="317" t="s">
        <v>455</v>
      </c>
      <c r="E52" s="317" t="s">
        <v>448</v>
      </c>
      <c r="F52" s="320">
        <v>-5.0000000000000001E-3</v>
      </c>
      <c r="G52" s="318" t="s">
        <v>449</v>
      </c>
      <c r="H52" s="318" t="s">
        <v>449</v>
      </c>
      <c r="I52" s="318" t="s">
        <v>449</v>
      </c>
      <c r="J52" s="318" t="s">
        <v>449</v>
      </c>
      <c r="K52" s="318" t="s">
        <v>449</v>
      </c>
      <c r="L52" s="318" t="s">
        <v>449</v>
      </c>
      <c r="M52" s="318" t="s">
        <v>449</v>
      </c>
      <c r="N52" t="str">
        <f t="shared" si="0"/>
        <v>ANHC_ODIRISK_RWQ_COLL_PR24_DD</v>
      </c>
    </row>
    <row r="53" spans="1:14" customFormat="1">
      <c r="A53" s="317" t="s">
        <v>350</v>
      </c>
      <c r="B53" s="317" t="s">
        <v>507</v>
      </c>
      <c r="C53" s="317" t="s">
        <v>508</v>
      </c>
      <c r="D53" s="317" t="s">
        <v>455</v>
      </c>
      <c r="E53" s="317" t="s">
        <v>448</v>
      </c>
      <c r="F53" s="320">
        <v>5.0000000000000001E-3</v>
      </c>
      <c r="G53" s="318" t="s">
        <v>449</v>
      </c>
      <c r="H53" s="318" t="s">
        <v>449</v>
      </c>
      <c r="I53" s="318" t="s">
        <v>449</v>
      </c>
      <c r="J53" s="318" t="s">
        <v>449</v>
      </c>
      <c r="K53" s="318" t="s">
        <v>449</v>
      </c>
      <c r="L53" s="318" t="s">
        <v>449</v>
      </c>
      <c r="M53" s="318" t="s">
        <v>449</v>
      </c>
      <c r="N53" t="str">
        <f t="shared" si="0"/>
        <v>ANHC_ODIRISK_RWQ_CAP_PR24_DD</v>
      </c>
    </row>
    <row r="54" spans="1:14" customFormat="1">
      <c r="A54" s="317" t="s">
        <v>350</v>
      </c>
      <c r="B54" s="317" t="s">
        <v>428</v>
      </c>
      <c r="C54" s="317" t="s">
        <v>509</v>
      </c>
      <c r="D54" s="317" t="s">
        <v>261</v>
      </c>
      <c r="E54" s="317" t="s">
        <v>448</v>
      </c>
      <c r="F54" s="318" t="s">
        <v>449</v>
      </c>
      <c r="G54" s="318" t="s">
        <v>449</v>
      </c>
      <c r="H54" s="318" t="s">
        <v>449</v>
      </c>
      <c r="I54" s="321">
        <v>19.920000000000002</v>
      </c>
      <c r="J54" s="321">
        <v>19.87</v>
      </c>
      <c r="K54" s="321">
        <v>19.720000000000002</v>
      </c>
      <c r="L54" s="321">
        <v>18.450000000000003</v>
      </c>
      <c r="M54" s="321">
        <v>17</v>
      </c>
      <c r="N54" t="str">
        <f t="shared" si="0"/>
        <v>ANHC_OUT5_10_F_PR24_OFWAT</v>
      </c>
    </row>
    <row r="55" spans="1:14" customFormat="1">
      <c r="A55" s="317" t="s">
        <v>350</v>
      </c>
      <c r="B55" s="317" t="s">
        <v>510</v>
      </c>
      <c r="C55" s="317" t="s">
        <v>511</v>
      </c>
      <c r="D55" s="317" t="s">
        <v>455</v>
      </c>
      <c r="E55" s="317" t="s">
        <v>448</v>
      </c>
      <c r="F55" s="318" t="s">
        <v>449</v>
      </c>
      <c r="G55" s="318" t="s">
        <v>449</v>
      </c>
      <c r="H55" s="318" t="s">
        <v>449</v>
      </c>
      <c r="I55" s="320">
        <v>0.97</v>
      </c>
      <c r="J55" s="320">
        <v>0.97250000000000003</v>
      </c>
      <c r="K55" s="320">
        <v>0.97499999999999998</v>
      </c>
      <c r="L55" s="320">
        <v>0.97750000000000004</v>
      </c>
      <c r="M55" s="320">
        <v>0.97999999999999976</v>
      </c>
      <c r="N55" t="str">
        <f t="shared" si="0"/>
        <v>ANHC_OUT5_10_D_PR24_OFWAT</v>
      </c>
    </row>
    <row r="56" spans="1:14" customFormat="1">
      <c r="A56" s="317" t="s">
        <v>350</v>
      </c>
      <c r="B56" s="317" t="s">
        <v>237</v>
      </c>
      <c r="C56" s="317" t="s">
        <v>512</v>
      </c>
      <c r="D56" s="317" t="s">
        <v>453</v>
      </c>
      <c r="E56" s="317" t="s">
        <v>448</v>
      </c>
      <c r="F56" s="319">
        <v>1353523.0382755483</v>
      </c>
      <c r="G56" s="318" t="s">
        <v>449</v>
      </c>
      <c r="H56" s="318" t="s">
        <v>449</v>
      </c>
      <c r="I56" s="318" t="s">
        <v>449</v>
      </c>
      <c r="J56" s="318" t="s">
        <v>449</v>
      </c>
      <c r="K56" s="318" t="s">
        <v>449</v>
      </c>
      <c r="L56" s="318" t="s">
        <v>449</v>
      </c>
      <c r="M56" s="318" t="s">
        <v>449</v>
      </c>
      <c r="N56" t="str">
        <f t="shared" si="0"/>
        <v>ANHC_ODI_DD_SOF_PR24</v>
      </c>
    </row>
    <row r="57" spans="1:14" customFormat="1">
      <c r="A57" s="317" t="s">
        <v>350</v>
      </c>
      <c r="B57" s="317" t="s">
        <v>238</v>
      </c>
      <c r="C57" s="317" t="s">
        <v>513</v>
      </c>
      <c r="D57" s="317" t="s">
        <v>455</v>
      </c>
      <c r="E57" s="317" t="s">
        <v>448</v>
      </c>
      <c r="F57" s="320">
        <v>-5.0000000000000001E-3</v>
      </c>
      <c r="G57" s="318" t="s">
        <v>449</v>
      </c>
      <c r="H57" s="318" t="s">
        <v>449</v>
      </c>
      <c r="I57" s="318" t="s">
        <v>449</v>
      </c>
      <c r="J57" s="318" t="s">
        <v>449</v>
      </c>
      <c r="K57" s="318" t="s">
        <v>449</v>
      </c>
      <c r="L57" s="318" t="s">
        <v>449</v>
      </c>
      <c r="M57" s="318" t="s">
        <v>449</v>
      </c>
      <c r="N57" t="str">
        <f t="shared" si="0"/>
        <v>ANHC_ODIRISK_SOF_COLL_PR24_DD</v>
      </c>
    </row>
    <row r="58" spans="1:14" customFormat="1">
      <c r="A58" s="317" t="s">
        <v>350</v>
      </c>
      <c r="B58" s="317" t="s">
        <v>239</v>
      </c>
      <c r="C58" s="317" t="s">
        <v>514</v>
      </c>
      <c r="D58" s="317" t="s">
        <v>455</v>
      </c>
      <c r="E58" s="317" t="s">
        <v>448</v>
      </c>
      <c r="F58" s="320">
        <v>5.0000000000000001E-3</v>
      </c>
      <c r="G58" s="318" t="s">
        <v>449</v>
      </c>
      <c r="H58" s="318" t="s">
        <v>449</v>
      </c>
      <c r="I58" s="318" t="s">
        <v>449</v>
      </c>
      <c r="J58" s="318" t="s">
        <v>449</v>
      </c>
      <c r="K58" s="318" t="s">
        <v>449</v>
      </c>
      <c r="L58" s="318" t="s">
        <v>449</v>
      </c>
      <c r="M58" s="318" t="s">
        <v>449</v>
      </c>
      <c r="N58" t="str">
        <f t="shared" si="0"/>
        <v>ANHC_ODIRISK_SOF_CAP_PR24_DD</v>
      </c>
    </row>
    <row r="59" spans="1:14" customFormat="1">
      <c r="A59" s="317" t="s">
        <v>350</v>
      </c>
      <c r="B59" s="317" t="s">
        <v>415</v>
      </c>
      <c r="C59" s="317" t="s">
        <v>242</v>
      </c>
      <c r="D59" s="317" t="s">
        <v>261</v>
      </c>
      <c r="E59" s="317" t="s">
        <v>448</v>
      </c>
      <c r="F59" s="318" t="s">
        <v>449</v>
      </c>
      <c r="G59" s="318" t="s">
        <v>449</v>
      </c>
      <c r="H59" s="323">
        <v>1.62</v>
      </c>
      <c r="I59" s="323">
        <v>1.54</v>
      </c>
      <c r="J59" s="323">
        <v>1.46</v>
      </c>
      <c r="K59" s="323">
        <v>1.39</v>
      </c>
      <c r="L59" s="323">
        <v>1.31</v>
      </c>
      <c r="M59" s="323">
        <v>1.23</v>
      </c>
      <c r="N59" t="str">
        <f t="shared" si="0"/>
        <v>ANHC_OUT5_01_PR24_OFWAT</v>
      </c>
    </row>
    <row r="60" spans="1:14" customFormat="1">
      <c r="A60" s="317" t="s">
        <v>350</v>
      </c>
      <c r="B60" s="317" t="s">
        <v>244</v>
      </c>
      <c r="C60" s="317" t="s">
        <v>515</v>
      </c>
      <c r="D60" s="317" t="s">
        <v>516</v>
      </c>
      <c r="E60" s="317" t="s">
        <v>448</v>
      </c>
      <c r="F60" s="318" t="s">
        <v>449</v>
      </c>
      <c r="G60" s="318" t="s">
        <v>449</v>
      </c>
      <c r="H60" s="318" t="s">
        <v>449</v>
      </c>
      <c r="I60" s="319">
        <v>1.0383983051474184</v>
      </c>
      <c r="J60" s="319">
        <v>0.98445553604885117</v>
      </c>
      <c r="K60" s="319">
        <v>0.93725561308760486</v>
      </c>
      <c r="L60" s="319">
        <v>0.88331284398903775</v>
      </c>
      <c r="M60" s="319">
        <v>0.82937007489047054</v>
      </c>
      <c r="N60" t="str">
        <f t="shared" si="0"/>
        <v>ANHC_ET_DD_ISF_PR24</v>
      </c>
    </row>
    <row r="61" spans="1:14" customFormat="1">
      <c r="A61" s="317" t="s">
        <v>350</v>
      </c>
      <c r="B61" s="317" t="s">
        <v>243</v>
      </c>
      <c r="C61" s="317" t="s">
        <v>517</v>
      </c>
      <c r="D61" s="317" t="s">
        <v>453</v>
      </c>
      <c r="E61" s="317" t="s">
        <v>448</v>
      </c>
      <c r="F61" s="319">
        <v>17651089.088431608</v>
      </c>
      <c r="G61" s="318" t="s">
        <v>449</v>
      </c>
      <c r="H61" s="318" t="s">
        <v>449</v>
      </c>
      <c r="I61" s="318" t="s">
        <v>449</v>
      </c>
      <c r="J61" s="318" t="s">
        <v>449</v>
      </c>
      <c r="K61" s="318" t="s">
        <v>449</v>
      </c>
      <c r="L61" s="318" t="s">
        <v>449</v>
      </c>
      <c r="M61" s="318" t="s">
        <v>449</v>
      </c>
      <c r="N61" t="str">
        <f t="shared" si="0"/>
        <v>ANHC_ODI_DD_ISF_PR24</v>
      </c>
    </row>
    <row r="62" spans="1:14" customFormat="1">
      <c r="A62" s="317" t="s">
        <v>350</v>
      </c>
      <c r="B62" s="317" t="s">
        <v>245</v>
      </c>
      <c r="C62" s="317" t="s">
        <v>518</v>
      </c>
      <c r="D62" s="317" t="s">
        <v>455</v>
      </c>
      <c r="E62" s="317" t="s">
        <v>448</v>
      </c>
      <c r="F62" s="320">
        <v>-6.0000000000000001E-3</v>
      </c>
      <c r="G62" s="318" t="s">
        <v>449</v>
      </c>
      <c r="H62" s="318" t="s">
        <v>449</v>
      </c>
      <c r="I62" s="318" t="s">
        <v>449</v>
      </c>
      <c r="J62" s="318" t="s">
        <v>449</v>
      </c>
      <c r="K62" s="318" t="s">
        <v>449</v>
      </c>
      <c r="L62" s="318" t="s">
        <v>449</v>
      </c>
      <c r="M62" s="318" t="s">
        <v>449</v>
      </c>
      <c r="N62" t="str">
        <f t="shared" si="0"/>
        <v>ANHC_ODIRISK_ISF_COLL_PR24_DD</v>
      </c>
    </row>
    <row r="63" spans="1:14" customFormat="1">
      <c r="A63" s="317" t="s">
        <v>350</v>
      </c>
      <c r="B63" s="317" t="s">
        <v>416</v>
      </c>
      <c r="C63" s="317" t="s">
        <v>248</v>
      </c>
      <c r="D63" s="317" t="s">
        <v>261</v>
      </c>
      <c r="E63" s="317" t="s">
        <v>448</v>
      </c>
      <c r="F63" s="318" t="s">
        <v>449</v>
      </c>
      <c r="G63" s="318" t="s">
        <v>449</v>
      </c>
      <c r="H63" s="323">
        <v>18.0276</v>
      </c>
      <c r="I63" s="323">
        <v>17.4604</v>
      </c>
      <c r="J63" s="323">
        <v>16.8932</v>
      </c>
      <c r="K63" s="323">
        <v>16.326000000000001</v>
      </c>
      <c r="L63" s="323">
        <v>15.758800000000001</v>
      </c>
      <c r="M63" s="323">
        <v>15.191600000000001</v>
      </c>
      <c r="N63" t="str">
        <f t="shared" si="0"/>
        <v>ANHC_OUT5_02_PR24_OFWAT</v>
      </c>
    </row>
    <row r="64" spans="1:14" customFormat="1">
      <c r="A64" s="317" t="s">
        <v>350</v>
      </c>
      <c r="B64" s="317" t="s">
        <v>250</v>
      </c>
      <c r="C64" s="317" t="s">
        <v>519</v>
      </c>
      <c r="D64" s="317" t="s">
        <v>516</v>
      </c>
      <c r="E64" s="317" t="s">
        <v>448</v>
      </c>
      <c r="F64" s="318" t="s">
        <v>449</v>
      </c>
      <c r="G64" s="318" t="s">
        <v>449</v>
      </c>
      <c r="H64" s="318" t="s">
        <v>449</v>
      </c>
      <c r="I64" s="319">
        <v>13.075183439092779</v>
      </c>
      <c r="J64" s="319">
        <v>12.95518343909278</v>
      </c>
      <c r="K64" s="319">
        <v>12.835183439092779</v>
      </c>
      <c r="L64" s="319">
        <v>12.71518343909278</v>
      </c>
      <c r="M64" s="319">
        <v>12.575183439092779</v>
      </c>
      <c r="N64" t="str">
        <f t="shared" si="0"/>
        <v>ANHC_ET_DD_ESF_PR24</v>
      </c>
    </row>
    <row r="65" spans="1:14" customFormat="1">
      <c r="A65" s="317" t="s">
        <v>350</v>
      </c>
      <c r="B65" s="317" t="s">
        <v>249</v>
      </c>
      <c r="C65" s="317" t="s">
        <v>517</v>
      </c>
      <c r="D65" s="317" t="s">
        <v>453</v>
      </c>
      <c r="E65" s="317" t="s">
        <v>448</v>
      </c>
      <c r="F65" s="319">
        <v>4844411.8262264244</v>
      </c>
      <c r="G65" s="318" t="s">
        <v>449</v>
      </c>
      <c r="H65" s="318" t="s">
        <v>449</v>
      </c>
      <c r="I65" s="318" t="s">
        <v>449</v>
      </c>
      <c r="J65" s="318" t="s">
        <v>449</v>
      </c>
      <c r="K65" s="318" t="s">
        <v>449</v>
      </c>
      <c r="L65" s="318" t="s">
        <v>449</v>
      </c>
      <c r="M65" s="318" t="s">
        <v>449</v>
      </c>
      <c r="N65" t="str">
        <f t="shared" si="0"/>
        <v>ANHC_ODI_DD_ESF_PR24</v>
      </c>
    </row>
    <row r="66" spans="1:14" customFormat="1">
      <c r="A66" s="317" t="s">
        <v>350</v>
      </c>
      <c r="B66" s="317" t="s">
        <v>251</v>
      </c>
      <c r="C66" s="317" t="s">
        <v>520</v>
      </c>
      <c r="D66" s="317" t="s">
        <v>455</v>
      </c>
      <c r="E66" s="317" t="s">
        <v>448</v>
      </c>
      <c r="F66" s="320">
        <v>-6.0000000000000001E-3</v>
      </c>
      <c r="G66" s="318" t="s">
        <v>449</v>
      </c>
      <c r="H66" s="318" t="s">
        <v>449</v>
      </c>
      <c r="I66" s="318" t="s">
        <v>449</v>
      </c>
      <c r="J66" s="318" t="s">
        <v>449</v>
      </c>
      <c r="K66" s="318" t="s">
        <v>449</v>
      </c>
      <c r="L66" s="318" t="s">
        <v>449</v>
      </c>
      <c r="M66" s="318" t="s">
        <v>449</v>
      </c>
      <c r="N66" t="str">
        <f t="shared" si="0"/>
        <v>ANHC_ODIRISK_ESF_COLL_PR24_DD</v>
      </c>
    </row>
    <row r="67" spans="1:14" customFormat="1">
      <c r="A67" s="317" t="s">
        <v>350</v>
      </c>
      <c r="B67" s="317" t="s">
        <v>431</v>
      </c>
      <c r="C67" s="317" t="s">
        <v>255</v>
      </c>
      <c r="D67" s="317" t="s">
        <v>261</v>
      </c>
      <c r="E67" s="317" t="s">
        <v>448</v>
      </c>
      <c r="F67" s="318" t="s">
        <v>449</v>
      </c>
      <c r="G67" s="318" t="s">
        <v>449</v>
      </c>
      <c r="H67" s="323">
        <v>5.5</v>
      </c>
      <c r="I67" s="323">
        <v>5.49</v>
      </c>
      <c r="J67" s="323">
        <v>5.48</v>
      </c>
      <c r="K67" s="323">
        <v>5.47</v>
      </c>
      <c r="L67" s="323">
        <v>5.46</v>
      </c>
      <c r="M67" s="323">
        <v>5.47</v>
      </c>
      <c r="N67" t="str">
        <f t="shared" si="0"/>
        <v>ANHC_OUT5_11_PR24_OFWAT</v>
      </c>
    </row>
    <row r="68" spans="1:14" customFormat="1">
      <c r="A68" s="317" t="s">
        <v>350</v>
      </c>
      <c r="B68" s="317" t="s">
        <v>256</v>
      </c>
      <c r="C68" s="317" t="s">
        <v>521</v>
      </c>
      <c r="D68" s="317" t="s">
        <v>453</v>
      </c>
      <c r="E68" s="317" t="s">
        <v>448</v>
      </c>
      <c r="F68" s="319">
        <v>1062687.2254391494</v>
      </c>
      <c r="G68" s="318" t="s">
        <v>449</v>
      </c>
      <c r="H68" s="318" t="s">
        <v>449</v>
      </c>
      <c r="I68" s="318" t="s">
        <v>449</v>
      </c>
      <c r="J68" s="318" t="s">
        <v>449</v>
      </c>
      <c r="K68" s="318" t="s">
        <v>449</v>
      </c>
      <c r="L68" s="318" t="s">
        <v>449</v>
      </c>
      <c r="M68" s="318" t="s">
        <v>449</v>
      </c>
      <c r="N68" t="str">
        <f t="shared" si="0"/>
        <v>ANHC_ODI_DD_SCO_PR24</v>
      </c>
    </row>
    <row r="69" spans="1:14" customFormat="1">
      <c r="A69" s="317" t="s">
        <v>350</v>
      </c>
      <c r="B69" s="317" t="s">
        <v>257</v>
      </c>
      <c r="C69" s="317" t="s">
        <v>522</v>
      </c>
      <c r="D69" s="317" t="s">
        <v>455</v>
      </c>
      <c r="E69" s="317" t="s">
        <v>448</v>
      </c>
      <c r="F69" s="320">
        <v>-5.0000000000000001E-3</v>
      </c>
      <c r="G69" s="318" t="s">
        <v>449</v>
      </c>
      <c r="H69" s="318" t="s">
        <v>449</v>
      </c>
      <c r="I69" s="318" t="s">
        <v>449</v>
      </c>
      <c r="J69" s="318" t="s">
        <v>449</v>
      </c>
      <c r="K69" s="318" t="s">
        <v>449</v>
      </c>
      <c r="L69" s="318" t="s">
        <v>449</v>
      </c>
      <c r="M69" s="318" t="s">
        <v>449</v>
      </c>
      <c r="N69" t="str">
        <f t="shared" ref="N69:N132" si="1">A69&amp;B69</f>
        <v>ANHC_ODIRISK_SCO_COLL_PR24_DD</v>
      </c>
    </row>
    <row r="70" spans="1:14" customFormat="1">
      <c r="A70" s="317" t="s">
        <v>350</v>
      </c>
      <c r="B70" s="317" t="s">
        <v>258</v>
      </c>
      <c r="C70" s="317" t="s">
        <v>523</v>
      </c>
      <c r="D70" s="317" t="s">
        <v>455</v>
      </c>
      <c r="E70" s="317" t="s">
        <v>448</v>
      </c>
      <c r="F70" s="320">
        <v>5.0000000000000001E-3</v>
      </c>
      <c r="G70" s="318" t="s">
        <v>449</v>
      </c>
      <c r="H70" s="318" t="s">
        <v>449</v>
      </c>
      <c r="I70" s="318" t="s">
        <v>449</v>
      </c>
      <c r="J70" s="318" t="s">
        <v>449</v>
      </c>
      <c r="K70" s="318" t="s">
        <v>449</v>
      </c>
      <c r="L70" s="318" t="s">
        <v>449</v>
      </c>
      <c r="M70" s="318" t="s">
        <v>449</v>
      </c>
      <c r="N70" t="str">
        <f t="shared" si="1"/>
        <v>ANHC_ODIRISK_SCO_CAP_PR24_DD</v>
      </c>
    </row>
    <row r="71" spans="1:14" customFormat="1">
      <c r="A71" s="317" t="s">
        <v>350</v>
      </c>
      <c r="B71" s="317" t="s">
        <v>420</v>
      </c>
      <c r="C71" s="317" t="s">
        <v>524</v>
      </c>
      <c r="D71" s="317" t="s">
        <v>455</v>
      </c>
      <c r="E71" s="317" t="s">
        <v>448</v>
      </c>
      <c r="F71" s="318" t="s">
        <v>449</v>
      </c>
      <c r="G71" s="318" t="s">
        <v>449</v>
      </c>
      <c r="H71" s="320">
        <v>3.9E-2</v>
      </c>
      <c r="I71" s="320">
        <v>5.2000000000000005E-2</v>
      </c>
      <c r="J71" s="320">
        <v>5.6000000000000008E-2</v>
      </c>
      <c r="K71" s="320">
        <v>7.4999999999999997E-2</v>
      </c>
      <c r="L71" s="320">
        <v>9.5000000000000001E-2</v>
      </c>
      <c r="M71" s="320">
        <v>0.114</v>
      </c>
      <c r="N71" t="str">
        <f t="shared" si="1"/>
        <v>ANHC_OUT4_05_PR24_OFWAT</v>
      </c>
    </row>
    <row r="72" spans="1:14" customFormat="1">
      <c r="A72" s="317" t="s">
        <v>350</v>
      </c>
      <c r="B72" s="317" t="s">
        <v>270</v>
      </c>
      <c r="C72" s="317" t="s">
        <v>525</v>
      </c>
      <c r="D72" s="317" t="s">
        <v>455</v>
      </c>
      <c r="E72" s="317" t="s">
        <v>448</v>
      </c>
      <c r="F72" s="318" t="s">
        <v>449</v>
      </c>
      <c r="G72" s="318" t="s">
        <v>449</v>
      </c>
      <c r="H72" s="318" t="s">
        <v>449</v>
      </c>
      <c r="I72" s="320">
        <v>5.7642326185303287E-2</v>
      </c>
      <c r="J72" s="320">
        <v>7.4150704932234413E-2</v>
      </c>
      <c r="K72" s="320">
        <v>0.11098534632362454</v>
      </c>
      <c r="L72" s="320">
        <v>0.14672897052643008</v>
      </c>
      <c r="M72" s="320">
        <v>0.18141024968852171</v>
      </c>
      <c r="N72" t="str">
        <f t="shared" si="1"/>
        <v>ANHC_ET_DD_LEA_PR24</v>
      </c>
    </row>
    <row r="73" spans="1:14" customFormat="1">
      <c r="A73" s="317" t="s">
        <v>350</v>
      </c>
      <c r="B73" s="317" t="s">
        <v>269</v>
      </c>
      <c r="C73" s="317" t="s">
        <v>526</v>
      </c>
      <c r="D73" s="317" t="s">
        <v>453</v>
      </c>
      <c r="E73" s="317" t="s">
        <v>448</v>
      </c>
      <c r="F73" s="319">
        <v>688160.37064622296</v>
      </c>
      <c r="G73" s="318" t="s">
        <v>449</v>
      </c>
      <c r="H73" s="318" t="s">
        <v>449</v>
      </c>
      <c r="I73" s="318" t="s">
        <v>449</v>
      </c>
      <c r="J73" s="318" t="s">
        <v>449</v>
      </c>
      <c r="K73" s="318" t="s">
        <v>449</v>
      </c>
      <c r="L73" s="318" t="s">
        <v>449</v>
      </c>
      <c r="M73" s="318" t="s">
        <v>449</v>
      </c>
      <c r="N73" t="str">
        <f t="shared" si="1"/>
        <v>ANHC_ODI_DD_LEA_PR24</v>
      </c>
    </row>
    <row r="74" spans="1:14" customFormat="1">
      <c r="A74" s="317" t="s">
        <v>350</v>
      </c>
      <c r="B74" s="317" t="s">
        <v>271</v>
      </c>
      <c r="C74" s="317" t="s">
        <v>527</v>
      </c>
      <c r="D74" s="317" t="s">
        <v>455</v>
      </c>
      <c r="E74" s="317" t="s">
        <v>448</v>
      </c>
      <c r="F74" s="320">
        <v>0.01</v>
      </c>
      <c r="G74" s="318" t="s">
        <v>449</v>
      </c>
      <c r="H74" s="318" t="s">
        <v>449</v>
      </c>
      <c r="I74" s="318" t="s">
        <v>449</v>
      </c>
      <c r="J74" s="318" t="s">
        <v>449</v>
      </c>
      <c r="K74" s="318" t="s">
        <v>449</v>
      </c>
      <c r="L74" s="318" t="s">
        <v>449</v>
      </c>
      <c r="M74" s="318" t="s">
        <v>449</v>
      </c>
      <c r="N74" t="str">
        <f t="shared" si="1"/>
        <v>ANHC_ODIRISK_LEA_CAP_PR24_DD</v>
      </c>
    </row>
    <row r="75" spans="1:14" customFormat="1">
      <c r="A75" s="317" t="s">
        <v>350</v>
      </c>
      <c r="B75" s="317" t="s">
        <v>528</v>
      </c>
      <c r="C75" s="317" t="s">
        <v>524</v>
      </c>
      <c r="D75" s="317" t="s">
        <v>455</v>
      </c>
      <c r="E75" s="317" t="s">
        <v>448</v>
      </c>
      <c r="F75" s="318" t="s">
        <v>449</v>
      </c>
      <c r="G75" s="318" t="s">
        <v>449</v>
      </c>
      <c r="H75" s="318" t="s">
        <v>449</v>
      </c>
      <c r="I75" s="318" t="s">
        <v>449</v>
      </c>
      <c r="J75" s="318" t="s">
        <v>449</v>
      </c>
      <c r="K75" s="318" t="s">
        <v>449</v>
      </c>
      <c r="L75" s="318" t="s">
        <v>449</v>
      </c>
      <c r="M75" s="318" t="s">
        <v>449</v>
      </c>
      <c r="N75" t="str">
        <f t="shared" si="1"/>
        <v>ANHC_OUT4_06_PR24_OFWAT</v>
      </c>
    </row>
    <row r="76" spans="1:14" customFormat="1">
      <c r="A76" s="317" t="s">
        <v>350</v>
      </c>
      <c r="B76" s="317" t="s">
        <v>529</v>
      </c>
      <c r="C76" s="317" t="s">
        <v>530</v>
      </c>
      <c r="D76" s="317" t="s">
        <v>455</v>
      </c>
      <c r="E76" s="317" t="s">
        <v>448</v>
      </c>
      <c r="F76" s="318" t="s">
        <v>449</v>
      </c>
      <c r="G76" s="318" t="s">
        <v>449</v>
      </c>
      <c r="H76" s="318" t="s">
        <v>449</v>
      </c>
      <c r="I76" s="318" t="s">
        <v>449</v>
      </c>
      <c r="J76" s="318" t="s">
        <v>449</v>
      </c>
      <c r="K76" s="318" t="s">
        <v>449</v>
      </c>
      <c r="L76" s="318" t="s">
        <v>449</v>
      </c>
      <c r="M76" s="318" t="s">
        <v>449</v>
      </c>
      <c r="N76" t="str">
        <f t="shared" si="1"/>
        <v>ANHC_ET_DD_LEA_1_PR24</v>
      </c>
    </row>
    <row r="77" spans="1:14" customFormat="1">
      <c r="A77" s="317" t="s">
        <v>350</v>
      </c>
      <c r="B77" s="317" t="s">
        <v>531</v>
      </c>
      <c r="C77" s="317" t="s">
        <v>532</v>
      </c>
      <c r="D77" s="317" t="s">
        <v>453</v>
      </c>
      <c r="E77" s="317" t="s">
        <v>448</v>
      </c>
      <c r="F77" s="318" t="s">
        <v>449</v>
      </c>
      <c r="G77" s="318" t="s">
        <v>449</v>
      </c>
      <c r="H77" s="318" t="s">
        <v>449</v>
      </c>
      <c r="I77" s="318" t="s">
        <v>449</v>
      </c>
      <c r="J77" s="318" t="s">
        <v>449</v>
      </c>
      <c r="K77" s="318" t="s">
        <v>449</v>
      </c>
      <c r="L77" s="318" t="s">
        <v>449</v>
      </c>
      <c r="M77" s="318" t="s">
        <v>449</v>
      </c>
      <c r="N77" t="str">
        <f t="shared" si="1"/>
        <v>ANHC_ODI_DD_LEA_1_PR24</v>
      </c>
    </row>
    <row r="78" spans="1:14" customFormat="1">
      <c r="A78" s="317" t="s">
        <v>350</v>
      </c>
      <c r="B78" s="317" t="s">
        <v>533</v>
      </c>
      <c r="C78" s="317" t="s">
        <v>534</v>
      </c>
      <c r="D78" s="317" t="s">
        <v>455</v>
      </c>
      <c r="E78" s="317" t="s">
        <v>448</v>
      </c>
      <c r="F78" s="318" t="s">
        <v>449</v>
      </c>
      <c r="G78" s="318" t="s">
        <v>449</v>
      </c>
      <c r="H78" s="318" t="s">
        <v>449</v>
      </c>
      <c r="I78" s="318" t="s">
        <v>449</v>
      </c>
      <c r="J78" s="318" t="s">
        <v>449</v>
      </c>
      <c r="K78" s="318" t="s">
        <v>449</v>
      </c>
      <c r="L78" s="318" t="s">
        <v>449</v>
      </c>
      <c r="M78" s="318" t="s">
        <v>449</v>
      </c>
      <c r="N78" t="str">
        <f t="shared" si="1"/>
        <v>ANHC_ODIRISK_LEA_1_CAP_PR24_DD</v>
      </c>
    </row>
    <row r="79" spans="1:14" customFormat="1">
      <c r="A79" s="317" t="s">
        <v>350</v>
      </c>
      <c r="B79" s="317" t="s">
        <v>535</v>
      </c>
      <c r="C79" s="317" t="s">
        <v>524</v>
      </c>
      <c r="D79" s="317" t="s">
        <v>455</v>
      </c>
      <c r="E79" s="317" t="s">
        <v>448</v>
      </c>
      <c r="F79" s="318" t="s">
        <v>449</v>
      </c>
      <c r="G79" s="318" t="s">
        <v>449</v>
      </c>
      <c r="H79" s="318" t="s">
        <v>449</v>
      </c>
      <c r="I79" s="318" t="s">
        <v>449</v>
      </c>
      <c r="J79" s="318" t="s">
        <v>449</v>
      </c>
      <c r="K79" s="318" t="s">
        <v>449</v>
      </c>
      <c r="L79" s="318" t="s">
        <v>449</v>
      </c>
      <c r="M79" s="318" t="s">
        <v>449</v>
      </c>
      <c r="N79" t="str">
        <f t="shared" si="1"/>
        <v>ANHC_OUT4_07_PR24_OFWAT</v>
      </c>
    </row>
    <row r="80" spans="1:14" customFormat="1">
      <c r="A80" s="317" t="s">
        <v>350</v>
      </c>
      <c r="B80" s="317" t="s">
        <v>536</v>
      </c>
      <c r="C80" s="317" t="s">
        <v>537</v>
      </c>
      <c r="D80" s="317" t="s">
        <v>455</v>
      </c>
      <c r="E80" s="317" t="s">
        <v>448</v>
      </c>
      <c r="F80" s="318" t="s">
        <v>449</v>
      </c>
      <c r="G80" s="318" t="s">
        <v>449</v>
      </c>
      <c r="H80" s="318" t="s">
        <v>449</v>
      </c>
      <c r="I80" s="318" t="s">
        <v>449</v>
      </c>
      <c r="J80" s="318" t="s">
        <v>449</v>
      </c>
      <c r="K80" s="318" t="s">
        <v>449</v>
      </c>
      <c r="L80" s="318" t="s">
        <v>449</v>
      </c>
      <c r="M80" s="318" t="s">
        <v>449</v>
      </c>
      <c r="N80" t="str">
        <f t="shared" si="1"/>
        <v>ANHC_ET_DD_LEA_2_PR24</v>
      </c>
    </row>
    <row r="81" spans="1:14" customFormat="1">
      <c r="A81" s="317" t="s">
        <v>350</v>
      </c>
      <c r="B81" s="317" t="s">
        <v>538</v>
      </c>
      <c r="C81" s="317" t="s">
        <v>539</v>
      </c>
      <c r="D81" s="317" t="s">
        <v>453</v>
      </c>
      <c r="E81" s="317" t="s">
        <v>448</v>
      </c>
      <c r="F81" s="318" t="s">
        <v>449</v>
      </c>
      <c r="G81" s="318" t="s">
        <v>449</v>
      </c>
      <c r="H81" s="318" t="s">
        <v>449</v>
      </c>
      <c r="I81" s="318" t="s">
        <v>449</v>
      </c>
      <c r="J81" s="318" t="s">
        <v>449</v>
      </c>
      <c r="K81" s="318" t="s">
        <v>449</v>
      </c>
      <c r="L81" s="318" t="s">
        <v>449</v>
      </c>
      <c r="M81" s="318" t="s">
        <v>449</v>
      </c>
      <c r="N81" t="str">
        <f t="shared" si="1"/>
        <v>ANHC_ODI_DD_LEA_2_PR24</v>
      </c>
    </row>
    <row r="82" spans="1:14" customFormat="1">
      <c r="A82" s="317" t="s">
        <v>350</v>
      </c>
      <c r="B82" s="317" t="s">
        <v>540</v>
      </c>
      <c r="C82" s="317" t="s">
        <v>541</v>
      </c>
      <c r="D82" s="317" t="s">
        <v>455</v>
      </c>
      <c r="E82" s="317" t="s">
        <v>448</v>
      </c>
      <c r="F82" s="318" t="s">
        <v>449</v>
      </c>
      <c r="G82" s="318" t="s">
        <v>449</v>
      </c>
      <c r="H82" s="318" t="s">
        <v>449</v>
      </c>
      <c r="I82" s="318" t="s">
        <v>449</v>
      </c>
      <c r="J82" s="318" t="s">
        <v>449</v>
      </c>
      <c r="K82" s="318" t="s">
        <v>449</v>
      </c>
      <c r="L82" s="318" t="s">
        <v>449</v>
      </c>
      <c r="M82" s="318" t="s">
        <v>449</v>
      </c>
      <c r="N82" t="str">
        <f t="shared" si="1"/>
        <v>ANHC_ODIRISK_LEA_2_CAP_PR24_DD</v>
      </c>
    </row>
    <row r="83" spans="1:14" customFormat="1">
      <c r="A83" s="317" t="s">
        <v>350</v>
      </c>
      <c r="B83" s="317" t="s">
        <v>421</v>
      </c>
      <c r="C83" s="317" t="s">
        <v>524</v>
      </c>
      <c r="D83" s="317" t="s">
        <v>455</v>
      </c>
      <c r="E83" s="317" t="s">
        <v>448</v>
      </c>
      <c r="F83" s="318" t="s">
        <v>449</v>
      </c>
      <c r="G83" s="318" t="s">
        <v>449</v>
      </c>
      <c r="H83" s="320">
        <v>3.6999999999999998E-2</v>
      </c>
      <c r="I83" s="320">
        <v>5.6000000000000008E-2</v>
      </c>
      <c r="J83" s="320">
        <v>7.9000000000000001E-2</v>
      </c>
      <c r="K83" s="320">
        <v>0.105</v>
      </c>
      <c r="L83" s="320">
        <v>0.125</v>
      </c>
      <c r="M83" s="320">
        <v>0.14000000000000001</v>
      </c>
      <c r="N83" t="str">
        <f t="shared" si="1"/>
        <v>ANHC_OUT4_08_PR24_OFWAT</v>
      </c>
    </row>
    <row r="84" spans="1:14" customFormat="1">
      <c r="A84" s="317" t="s">
        <v>350</v>
      </c>
      <c r="B84" s="317" t="s">
        <v>277</v>
      </c>
      <c r="C84" s="317" t="s">
        <v>542</v>
      </c>
      <c r="D84" s="317" t="s">
        <v>455</v>
      </c>
      <c r="E84" s="317" t="s">
        <v>448</v>
      </c>
      <c r="F84" s="318" t="s">
        <v>449</v>
      </c>
      <c r="G84" s="318" t="s">
        <v>449</v>
      </c>
      <c r="H84" s="318" t="s">
        <v>449</v>
      </c>
      <c r="I84" s="320">
        <v>6.5750617283950819E-2</v>
      </c>
      <c r="J84" s="320">
        <v>9.7414814814815079E-2</v>
      </c>
      <c r="K84" s="320">
        <v>0.13179012345679031</v>
      </c>
      <c r="L84" s="320">
        <v>0.15142962962963002</v>
      </c>
      <c r="M84" s="320">
        <v>0.14496296296296307</v>
      </c>
      <c r="N84" t="str">
        <f t="shared" si="1"/>
        <v>ANHC_ET_DD_PCC_PR24</v>
      </c>
    </row>
    <row r="85" spans="1:14" customFormat="1">
      <c r="A85" s="317" t="s">
        <v>350</v>
      </c>
      <c r="B85" s="317" t="s">
        <v>276</v>
      </c>
      <c r="C85" s="317" t="s">
        <v>543</v>
      </c>
      <c r="D85" s="317" t="s">
        <v>453</v>
      </c>
      <c r="E85" s="317" t="s">
        <v>448</v>
      </c>
      <c r="F85" s="319">
        <v>880260.51444342709</v>
      </c>
      <c r="G85" s="318" t="s">
        <v>449</v>
      </c>
      <c r="H85" s="318" t="s">
        <v>449</v>
      </c>
      <c r="I85" s="318" t="s">
        <v>449</v>
      </c>
      <c r="J85" s="318" t="s">
        <v>449</v>
      </c>
      <c r="K85" s="318" t="s">
        <v>449</v>
      </c>
      <c r="L85" s="318" t="s">
        <v>449</v>
      </c>
      <c r="M85" s="318" t="s">
        <v>449</v>
      </c>
      <c r="N85" t="str">
        <f t="shared" si="1"/>
        <v>ANHC_ODI_DD_PCC_PR24</v>
      </c>
    </row>
    <row r="86" spans="1:14" customFormat="1">
      <c r="A86" s="317" t="s">
        <v>350</v>
      </c>
      <c r="B86" s="317" t="s">
        <v>278</v>
      </c>
      <c r="C86" s="317" t="s">
        <v>544</v>
      </c>
      <c r="D86" s="317" t="s">
        <v>455</v>
      </c>
      <c r="E86" s="317" t="s">
        <v>448</v>
      </c>
      <c r="F86" s="320">
        <v>-5.0000000000000001E-3</v>
      </c>
      <c r="G86" s="318" t="s">
        <v>449</v>
      </c>
      <c r="H86" s="318" t="s">
        <v>449</v>
      </c>
      <c r="I86" s="318" t="s">
        <v>449</v>
      </c>
      <c r="J86" s="318" t="s">
        <v>449</v>
      </c>
      <c r="K86" s="318" t="s">
        <v>449</v>
      </c>
      <c r="L86" s="318" t="s">
        <v>449</v>
      </c>
      <c r="M86" s="318" t="s">
        <v>449</v>
      </c>
      <c r="N86" t="str">
        <f t="shared" si="1"/>
        <v>ANHC_ODIRISK_PCC_COLL_PR24_DD</v>
      </c>
    </row>
    <row r="87" spans="1:14" customFormat="1">
      <c r="A87" s="317" t="s">
        <v>350</v>
      </c>
      <c r="B87" s="317" t="s">
        <v>279</v>
      </c>
      <c r="C87" s="317" t="s">
        <v>545</v>
      </c>
      <c r="D87" s="317" t="s">
        <v>455</v>
      </c>
      <c r="E87" s="317" t="s">
        <v>448</v>
      </c>
      <c r="F87" s="320">
        <v>0.01</v>
      </c>
      <c r="G87" s="318" t="s">
        <v>449</v>
      </c>
      <c r="H87" s="318" t="s">
        <v>449</v>
      </c>
      <c r="I87" s="318" t="s">
        <v>449</v>
      </c>
      <c r="J87" s="318" t="s">
        <v>449</v>
      </c>
      <c r="K87" s="318" t="s">
        <v>449</v>
      </c>
      <c r="L87" s="318" t="s">
        <v>449</v>
      </c>
      <c r="M87" s="318" t="s">
        <v>449</v>
      </c>
      <c r="N87" t="str">
        <f t="shared" si="1"/>
        <v>ANHC_ODIRISK_PCC_CAP_PR24_DD</v>
      </c>
    </row>
    <row r="88" spans="1:14" customFormat="1">
      <c r="A88" s="317" t="s">
        <v>350</v>
      </c>
      <c r="B88" s="317" t="s">
        <v>546</v>
      </c>
      <c r="C88" s="317" t="s">
        <v>524</v>
      </c>
      <c r="D88" s="317" t="s">
        <v>455</v>
      </c>
      <c r="E88" s="317" t="s">
        <v>448</v>
      </c>
      <c r="F88" s="318" t="s">
        <v>449</v>
      </c>
      <c r="G88" s="318" t="s">
        <v>449</v>
      </c>
      <c r="H88" s="318" t="s">
        <v>449</v>
      </c>
      <c r="I88" s="318" t="s">
        <v>449</v>
      </c>
      <c r="J88" s="318" t="s">
        <v>449</v>
      </c>
      <c r="K88" s="318" t="s">
        <v>449</v>
      </c>
      <c r="L88" s="318" t="s">
        <v>449</v>
      </c>
      <c r="M88" s="318" t="s">
        <v>449</v>
      </c>
      <c r="N88" t="str">
        <f t="shared" si="1"/>
        <v>ANHC_OUT4_09_D_PR24_OFWAT</v>
      </c>
    </row>
    <row r="89" spans="1:14" customFormat="1">
      <c r="A89" s="317" t="s">
        <v>350</v>
      </c>
      <c r="B89" s="317" t="s">
        <v>547</v>
      </c>
      <c r="C89" s="317" t="s">
        <v>548</v>
      </c>
      <c r="D89" s="317" t="s">
        <v>455</v>
      </c>
      <c r="E89" s="317" t="s">
        <v>448</v>
      </c>
      <c r="F89" s="318" t="s">
        <v>449</v>
      </c>
      <c r="G89" s="318" t="s">
        <v>449</v>
      </c>
      <c r="H89" s="318" t="s">
        <v>449</v>
      </c>
      <c r="I89" s="318" t="s">
        <v>449</v>
      </c>
      <c r="J89" s="318" t="s">
        <v>449</v>
      </c>
      <c r="K89" s="318" t="s">
        <v>449</v>
      </c>
      <c r="L89" s="318" t="s">
        <v>449</v>
      </c>
      <c r="M89" s="318" t="s">
        <v>449</v>
      </c>
      <c r="N89" t="str">
        <f t="shared" si="1"/>
        <v>ANHC_ET_DD_PCC_1_PR24</v>
      </c>
    </row>
    <row r="90" spans="1:14" customFormat="1">
      <c r="A90" s="317" t="s">
        <v>350</v>
      </c>
      <c r="B90" s="317" t="s">
        <v>549</v>
      </c>
      <c r="C90" s="317" t="s">
        <v>550</v>
      </c>
      <c r="D90" s="317" t="s">
        <v>453</v>
      </c>
      <c r="E90" s="317" t="s">
        <v>448</v>
      </c>
      <c r="F90" s="318" t="s">
        <v>449</v>
      </c>
      <c r="G90" s="318" t="s">
        <v>449</v>
      </c>
      <c r="H90" s="318" t="s">
        <v>449</v>
      </c>
      <c r="I90" s="318" t="s">
        <v>449</v>
      </c>
      <c r="J90" s="318" t="s">
        <v>449</v>
      </c>
      <c r="K90" s="318" t="s">
        <v>449</v>
      </c>
      <c r="L90" s="318" t="s">
        <v>449</v>
      </c>
      <c r="M90" s="318" t="s">
        <v>449</v>
      </c>
      <c r="N90" t="str">
        <f t="shared" si="1"/>
        <v>ANHC_ODI_DD_PCC_1_PR24</v>
      </c>
    </row>
    <row r="91" spans="1:14" customFormat="1">
      <c r="A91" s="317" t="s">
        <v>350</v>
      </c>
      <c r="B91" s="317" t="s">
        <v>551</v>
      </c>
      <c r="C91" s="317" t="s">
        <v>552</v>
      </c>
      <c r="D91" s="317" t="s">
        <v>455</v>
      </c>
      <c r="E91" s="317" t="s">
        <v>448</v>
      </c>
      <c r="F91" s="318" t="s">
        <v>449</v>
      </c>
      <c r="G91" s="318" t="s">
        <v>449</v>
      </c>
      <c r="H91" s="318" t="s">
        <v>449</v>
      </c>
      <c r="I91" s="318" t="s">
        <v>449</v>
      </c>
      <c r="J91" s="318" t="s">
        <v>449</v>
      </c>
      <c r="K91" s="318" t="s">
        <v>449</v>
      </c>
      <c r="L91" s="318" t="s">
        <v>449</v>
      </c>
      <c r="M91" s="318" t="s">
        <v>449</v>
      </c>
      <c r="N91" t="str">
        <f t="shared" si="1"/>
        <v>ANHC_ODIRISK_PCC_1_COLL_PR24_DD</v>
      </c>
    </row>
    <row r="92" spans="1:14" customFormat="1">
      <c r="A92" s="317" t="s">
        <v>350</v>
      </c>
      <c r="B92" s="317" t="s">
        <v>553</v>
      </c>
      <c r="C92" s="317" t="s">
        <v>554</v>
      </c>
      <c r="D92" s="317" t="s">
        <v>455</v>
      </c>
      <c r="E92" s="317" t="s">
        <v>448</v>
      </c>
      <c r="F92" s="318" t="s">
        <v>449</v>
      </c>
      <c r="G92" s="318" t="s">
        <v>449</v>
      </c>
      <c r="H92" s="318" t="s">
        <v>449</v>
      </c>
      <c r="I92" s="318" t="s">
        <v>449</v>
      </c>
      <c r="J92" s="318" t="s">
        <v>449</v>
      </c>
      <c r="K92" s="318" t="s">
        <v>449</v>
      </c>
      <c r="L92" s="318" t="s">
        <v>449</v>
      </c>
      <c r="M92" s="318" t="s">
        <v>449</v>
      </c>
      <c r="N92" t="str">
        <f t="shared" si="1"/>
        <v>ANHC_ODIRISK_PCC_1_CAP_PR24_DD</v>
      </c>
    </row>
    <row r="93" spans="1:14" customFormat="1">
      <c r="A93" s="317" t="s">
        <v>350</v>
      </c>
      <c r="B93" s="317" t="s">
        <v>555</v>
      </c>
      <c r="C93" s="317" t="s">
        <v>524</v>
      </c>
      <c r="D93" s="317" t="s">
        <v>455</v>
      </c>
      <c r="E93" s="317" t="s">
        <v>448</v>
      </c>
      <c r="F93" s="318" t="s">
        <v>449</v>
      </c>
      <c r="G93" s="318" t="s">
        <v>449</v>
      </c>
      <c r="H93" s="318" t="s">
        <v>449</v>
      </c>
      <c r="I93" s="318" t="s">
        <v>449</v>
      </c>
      <c r="J93" s="318" t="s">
        <v>449</v>
      </c>
      <c r="K93" s="318" t="s">
        <v>449</v>
      </c>
      <c r="L93" s="318" t="s">
        <v>449</v>
      </c>
      <c r="M93" s="318" t="s">
        <v>449</v>
      </c>
      <c r="N93" t="str">
        <f t="shared" si="1"/>
        <v>ANHC_OUT4_10_D_PR24_OFWAT</v>
      </c>
    </row>
    <row r="94" spans="1:14" customFormat="1">
      <c r="A94" s="317" t="s">
        <v>350</v>
      </c>
      <c r="B94" s="317" t="s">
        <v>556</v>
      </c>
      <c r="C94" s="317" t="s">
        <v>557</v>
      </c>
      <c r="D94" s="317" t="s">
        <v>455</v>
      </c>
      <c r="E94" s="317" t="s">
        <v>448</v>
      </c>
      <c r="F94" s="318" t="s">
        <v>449</v>
      </c>
      <c r="G94" s="318" t="s">
        <v>449</v>
      </c>
      <c r="H94" s="318" t="s">
        <v>449</v>
      </c>
      <c r="I94" s="318" t="s">
        <v>449</v>
      </c>
      <c r="J94" s="318" t="s">
        <v>449</v>
      </c>
      <c r="K94" s="318" t="s">
        <v>449</v>
      </c>
      <c r="L94" s="318" t="s">
        <v>449</v>
      </c>
      <c r="M94" s="318" t="s">
        <v>449</v>
      </c>
      <c r="N94" t="str">
        <f t="shared" si="1"/>
        <v>ANHC_ET_DD_PCC_2_PR24</v>
      </c>
    </row>
    <row r="95" spans="1:14" customFormat="1">
      <c r="A95" s="317" t="s">
        <v>350</v>
      </c>
      <c r="B95" s="317" t="s">
        <v>558</v>
      </c>
      <c r="C95" s="317" t="s">
        <v>559</v>
      </c>
      <c r="D95" s="317" t="s">
        <v>453</v>
      </c>
      <c r="E95" s="317" t="s">
        <v>448</v>
      </c>
      <c r="F95" s="318" t="s">
        <v>449</v>
      </c>
      <c r="G95" s="318" t="s">
        <v>449</v>
      </c>
      <c r="H95" s="318" t="s">
        <v>449</v>
      </c>
      <c r="I95" s="318" t="s">
        <v>449</v>
      </c>
      <c r="J95" s="318" t="s">
        <v>449</v>
      </c>
      <c r="K95" s="318" t="s">
        <v>449</v>
      </c>
      <c r="L95" s="318" t="s">
        <v>449</v>
      </c>
      <c r="M95" s="318" t="s">
        <v>449</v>
      </c>
      <c r="N95" t="str">
        <f t="shared" si="1"/>
        <v>ANHC_ODI_DD_PCC_2_PR24</v>
      </c>
    </row>
    <row r="96" spans="1:14" customFormat="1">
      <c r="A96" s="317" t="s">
        <v>350</v>
      </c>
      <c r="B96" s="317" t="s">
        <v>560</v>
      </c>
      <c r="C96" s="317" t="s">
        <v>561</v>
      </c>
      <c r="D96" s="317" t="s">
        <v>455</v>
      </c>
      <c r="E96" s="317" t="s">
        <v>448</v>
      </c>
      <c r="F96" s="318" t="s">
        <v>449</v>
      </c>
      <c r="G96" s="318" t="s">
        <v>449</v>
      </c>
      <c r="H96" s="318" t="s">
        <v>449</v>
      </c>
      <c r="I96" s="318" t="s">
        <v>449</v>
      </c>
      <c r="J96" s="318" t="s">
        <v>449</v>
      </c>
      <c r="K96" s="318" t="s">
        <v>449</v>
      </c>
      <c r="L96" s="318" t="s">
        <v>449</v>
      </c>
      <c r="M96" s="318" t="s">
        <v>449</v>
      </c>
      <c r="N96" t="str">
        <f t="shared" si="1"/>
        <v>ANHC_ODIRISK_PCC_2_COLL_PR24_DD</v>
      </c>
    </row>
    <row r="97" spans="1:14" customFormat="1">
      <c r="A97" s="317" t="s">
        <v>350</v>
      </c>
      <c r="B97" s="317" t="s">
        <v>562</v>
      </c>
      <c r="C97" s="317" t="s">
        <v>563</v>
      </c>
      <c r="D97" s="317" t="s">
        <v>455</v>
      </c>
      <c r="E97" s="317" t="s">
        <v>448</v>
      </c>
      <c r="F97" s="318" t="s">
        <v>449</v>
      </c>
      <c r="G97" s="318" t="s">
        <v>449</v>
      </c>
      <c r="H97" s="318" t="s">
        <v>449</v>
      </c>
      <c r="I97" s="318" t="s">
        <v>449</v>
      </c>
      <c r="J97" s="318" t="s">
        <v>449</v>
      </c>
      <c r="K97" s="318" t="s">
        <v>449</v>
      </c>
      <c r="L97" s="318" t="s">
        <v>449</v>
      </c>
      <c r="M97" s="318" t="s">
        <v>449</v>
      </c>
      <c r="N97" t="str">
        <f t="shared" si="1"/>
        <v>ANHC_ODIRISK_PCC_2_CAP_PR24_DD</v>
      </c>
    </row>
    <row r="98" spans="1:14" customFormat="1">
      <c r="A98" s="317" t="s">
        <v>350</v>
      </c>
      <c r="B98" s="317" t="s">
        <v>422</v>
      </c>
      <c r="C98" s="317" t="s">
        <v>524</v>
      </c>
      <c r="D98" s="317" t="s">
        <v>455</v>
      </c>
      <c r="E98" s="317" t="s">
        <v>448</v>
      </c>
      <c r="F98" s="318" t="s">
        <v>449</v>
      </c>
      <c r="G98" s="318" t="s">
        <v>449</v>
      </c>
      <c r="H98" s="320">
        <v>-4.8000000000000001E-2</v>
      </c>
      <c r="I98" s="320">
        <v>-5.2000000000000005E-2</v>
      </c>
      <c r="J98" s="320">
        <v>-5.4000000000000006E-2</v>
      </c>
      <c r="K98" s="320">
        <v>-5.2000000000000005E-2</v>
      </c>
      <c r="L98" s="320">
        <v>-4.9000000000000002E-2</v>
      </c>
      <c r="M98" s="320">
        <v>-4.7E-2</v>
      </c>
      <c r="N98" t="str">
        <f t="shared" si="1"/>
        <v>ANHC_OUT4_11_PR24_OFWAT</v>
      </c>
    </row>
    <row r="99" spans="1:14" customFormat="1">
      <c r="A99" s="317" t="s">
        <v>350</v>
      </c>
      <c r="B99" s="317" t="s">
        <v>284</v>
      </c>
      <c r="C99" s="317" t="s">
        <v>526</v>
      </c>
      <c r="D99" s="317" t="s">
        <v>453</v>
      </c>
      <c r="E99" s="317" t="s">
        <v>448</v>
      </c>
      <c r="F99" s="319">
        <v>178976.80764958228</v>
      </c>
      <c r="G99" s="318" t="s">
        <v>449</v>
      </c>
      <c r="H99" s="318" t="s">
        <v>449</v>
      </c>
      <c r="I99" s="318" t="s">
        <v>449</v>
      </c>
      <c r="J99" s="318" t="s">
        <v>449</v>
      </c>
      <c r="K99" s="318" t="s">
        <v>449</v>
      </c>
      <c r="L99" s="318" t="s">
        <v>449</v>
      </c>
      <c r="M99" s="318" t="s">
        <v>449</v>
      </c>
      <c r="N99" t="str">
        <f t="shared" si="1"/>
        <v>ANHC_ODI_DD_NHH_PR24</v>
      </c>
    </row>
    <row r="100" spans="1:14" customFormat="1">
      <c r="A100" s="317" t="s">
        <v>350</v>
      </c>
      <c r="B100" s="317" t="s">
        <v>285</v>
      </c>
      <c r="C100" s="317" t="s">
        <v>564</v>
      </c>
      <c r="D100" s="317" t="s">
        <v>455</v>
      </c>
      <c r="E100" s="317" t="s">
        <v>448</v>
      </c>
      <c r="F100" s="320">
        <v>-5.0000000000000001E-3</v>
      </c>
      <c r="G100" s="318" t="s">
        <v>449</v>
      </c>
      <c r="H100" s="318" t="s">
        <v>449</v>
      </c>
      <c r="I100" s="318" t="s">
        <v>449</v>
      </c>
      <c r="J100" s="318" t="s">
        <v>449</v>
      </c>
      <c r="K100" s="318" t="s">
        <v>449</v>
      </c>
      <c r="L100" s="318" t="s">
        <v>449</v>
      </c>
      <c r="M100" s="318" t="s">
        <v>449</v>
      </c>
      <c r="N100" t="str">
        <f t="shared" si="1"/>
        <v>ANHC_ODIRISK_NHH_COLL_PR24_DD</v>
      </c>
    </row>
    <row r="101" spans="1:14" customFormat="1">
      <c r="A101" s="317" t="s">
        <v>350</v>
      </c>
      <c r="B101" s="317" t="s">
        <v>286</v>
      </c>
      <c r="C101" s="317" t="s">
        <v>565</v>
      </c>
      <c r="D101" s="317" t="s">
        <v>455</v>
      </c>
      <c r="E101" s="317" t="s">
        <v>448</v>
      </c>
      <c r="F101" s="320">
        <v>5.0000000000000001E-3</v>
      </c>
      <c r="G101" s="318" t="s">
        <v>449</v>
      </c>
      <c r="H101" s="318" t="s">
        <v>449</v>
      </c>
      <c r="I101" s="318" t="s">
        <v>449</v>
      </c>
      <c r="J101" s="318" t="s">
        <v>449</v>
      </c>
      <c r="K101" s="318" t="s">
        <v>449</v>
      </c>
      <c r="L101" s="318" t="s">
        <v>449</v>
      </c>
      <c r="M101" s="318" t="s">
        <v>449</v>
      </c>
      <c r="N101" t="str">
        <f t="shared" si="1"/>
        <v>ANHC_ODIRISK_NHH_CAP_PR24_DD</v>
      </c>
    </row>
    <row r="102" spans="1:14" customFormat="1">
      <c r="A102" s="317" t="s">
        <v>350</v>
      </c>
      <c r="B102" s="317" t="s">
        <v>566</v>
      </c>
      <c r="C102" s="317" t="s">
        <v>524</v>
      </c>
      <c r="D102" s="317" t="s">
        <v>455</v>
      </c>
      <c r="E102" s="317" t="s">
        <v>448</v>
      </c>
      <c r="F102" s="318" t="s">
        <v>449</v>
      </c>
      <c r="G102" s="318" t="s">
        <v>449</v>
      </c>
      <c r="H102" s="318" t="s">
        <v>449</v>
      </c>
      <c r="I102" s="318" t="s">
        <v>449</v>
      </c>
      <c r="J102" s="318" t="s">
        <v>449</v>
      </c>
      <c r="K102" s="318" t="s">
        <v>449</v>
      </c>
      <c r="L102" s="318" t="s">
        <v>449</v>
      </c>
      <c r="M102" s="318" t="s">
        <v>449</v>
      </c>
      <c r="N102" t="str">
        <f t="shared" si="1"/>
        <v>ANHC_OUT4_12_PR24_OFWAT</v>
      </c>
    </row>
    <row r="103" spans="1:14" customFormat="1">
      <c r="A103" s="317" t="s">
        <v>350</v>
      </c>
      <c r="B103" s="317" t="s">
        <v>567</v>
      </c>
      <c r="C103" s="317" t="s">
        <v>532</v>
      </c>
      <c r="D103" s="317" t="s">
        <v>453</v>
      </c>
      <c r="E103" s="317" t="s">
        <v>448</v>
      </c>
      <c r="F103" s="318" t="s">
        <v>449</v>
      </c>
      <c r="G103" s="318" t="s">
        <v>449</v>
      </c>
      <c r="H103" s="318" t="s">
        <v>449</v>
      </c>
      <c r="I103" s="318" t="s">
        <v>449</v>
      </c>
      <c r="J103" s="318" t="s">
        <v>449</v>
      </c>
      <c r="K103" s="318" t="s">
        <v>449</v>
      </c>
      <c r="L103" s="318" t="s">
        <v>449</v>
      </c>
      <c r="M103" s="318" t="s">
        <v>449</v>
      </c>
      <c r="N103" t="str">
        <f t="shared" si="1"/>
        <v>ANHC_ODI_DD_NHH_1_PR24</v>
      </c>
    </row>
    <row r="104" spans="1:14" customFormat="1">
      <c r="A104" s="317" t="s">
        <v>350</v>
      </c>
      <c r="B104" s="317" t="s">
        <v>568</v>
      </c>
      <c r="C104" s="317" t="s">
        <v>569</v>
      </c>
      <c r="D104" s="317" t="s">
        <v>455</v>
      </c>
      <c r="E104" s="317" t="s">
        <v>448</v>
      </c>
      <c r="F104" s="318" t="s">
        <v>449</v>
      </c>
      <c r="G104" s="318" t="s">
        <v>449</v>
      </c>
      <c r="H104" s="318" t="s">
        <v>449</v>
      </c>
      <c r="I104" s="318" t="s">
        <v>449</v>
      </c>
      <c r="J104" s="318" t="s">
        <v>449</v>
      </c>
      <c r="K104" s="318" t="s">
        <v>449</v>
      </c>
      <c r="L104" s="318" t="s">
        <v>449</v>
      </c>
      <c r="M104" s="318" t="s">
        <v>449</v>
      </c>
      <c r="N104" t="str">
        <f t="shared" si="1"/>
        <v>ANHC_ODIRISK_NHH_1_COLL_PR24_DD</v>
      </c>
    </row>
    <row r="105" spans="1:14" customFormat="1">
      <c r="A105" s="317" t="s">
        <v>350</v>
      </c>
      <c r="B105" s="317" t="s">
        <v>570</v>
      </c>
      <c r="C105" s="317" t="s">
        <v>571</v>
      </c>
      <c r="D105" s="317" t="s">
        <v>455</v>
      </c>
      <c r="E105" s="317" t="s">
        <v>448</v>
      </c>
      <c r="F105" s="318" t="s">
        <v>449</v>
      </c>
      <c r="G105" s="318" t="s">
        <v>449</v>
      </c>
      <c r="H105" s="318" t="s">
        <v>449</v>
      </c>
      <c r="I105" s="318" t="s">
        <v>449</v>
      </c>
      <c r="J105" s="318" t="s">
        <v>449</v>
      </c>
      <c r="K105" s="318" t="s">
        <v>449</v>
      </c>
      <c r="L105" s="318" t="s">
        <v>449</v>
      </c>
      <c r="M105" s="318" t="s">
        <v>449</v>
      </c>
      <c r="N105" t="str">
        <f t="shared" si="1"/>
        <v>ANHC_ODIRISK_NHH_1_CAP_PR24_DD</v>
      </c>
    </row>
    <row r="106" spans="1:14" customFormat="1">
      <c r="A106" s="317" t="s">
        <v>350</v>
      </c>
      <c r="B106" s="317" t="s">
        <v>572</v>
      </c>
      <c r="C106" s="317" t="s">
        <v>524</v>
      </c>
      <c r="D106" s="317" t="s">
        <v>455</v>
      </c>
      <c r="E106" s="317" t="s">
        <v>448</v>
      </c>
      <c r="F106" s="318" t="s">
        <v>449</v>
      </c>
      <c r="G106" s="318" t="s">
        <v>449</v>
      </c>
      <c r="H106" s="318" t="s">
        <v>449</v>
      </c>
      <c r="I106" s="318" t="s">
        <v>449</v>
      </c>
      <c r="J106" s="318" t="s">
        <v>449</v>
      </c>
      <c r="K106" s="318" t="s">
        <v>449</v>
      </c>
      <c r="L106" s="318" t="s">
        <v>449</v>
      </c>
      <c r="M106" s="318" t="s">
        <v>449</v>
      </c>
      <c r="N106" t="str">
        <f t="shared" si="1"/>
        <v>ANHC_OUT4_13_PR24_OFWAT</v>
      </c>
    </row>
    <row r="107" spans="1:14" customFormat="1">
      <c r="A107" s="317" t="s">
        <v>350</v>
      </c>
      <c r="B107" s="317" t="s">
        <v>573</v>
      </c>
      <c r="C107" s="317" t="s">
        <v>539</v>
      </c>
      <c r="D107" s="317" t="s">
        <v>453</v>
      </c>
      <c r="E107" s="317" t="s">
        <v>448</v>
      </c>
      <c r="F107" s="318" t="s">
        <v>449</v>
      </c>
      <c r="G107" s="318" t="s">
        <v>449</v>
      </c>
      <c r="H107" s="318" t="s">
        <v>449</v>
      </c>
      <c r="I107" s="318" t="s">
        <v>449</v>
      </c>
      <c r="J107" s="318" t="s">
        <v>449</v>
      </c>
      <c r="K107" s="318" t="s">
        <v>449</v>
      </c>
      <c r="L107" s="318" t="s">
        <v>449</v>
      </c>
      <c r="M107" s="318" t="s">
        <v>449</v>
      </c>
      <c r="N107" t="str">
        <f t="shared" si="1"/>
        <v>ANHC_ODI_DD_NHH_2_PR24</v>
      </c>
    </row>
    <row r="108" spans="1:14" customFormat="1">
      <c r="A108" s="317" t="s">
        <v>350</v>
      </c>
      <c r="B108" s="317" t="s">
        <v>574</v>
      </c>
      <c r="C108" s="317" t="s">
        <v>575</v>
      </c>
      <c r="D108" s="317" t="s">
        <v>455</v>
      </c>
      <c r="E108" s="317" t="s">
        <v>448</v>
      </c>
      <c r="F108" s="318" t="s">
        <v>449</v>
      </c>
      <c r="G108" s="318" t="s">
        <v>449</v>
      </c>
      <c r="H108" s="318" t="s">
        <v>449</v>
      </c>
      <c r="I108" s="318" t="s">
        <v>449</v>
      </c>
      <c r="J108" s="318" t="s">
        <v>449</v>
      </c>
      <c r="K108" s="318" t="s">
        <v>449</v>
      </c>
      <c r="L108" s="318" t="s">
        <v>449</v>
      </c>
      <c r="M108" s="318" t="s">
        <v>449</v>
      </c>
      <c r="N108" t="str">
        <f t="shared" si="1"/>
        <v>ANHC_ODIRISK_NHH_2_COLL_PR24_DD</v>
      </c>
    </row>
    <row r="109" spans="1:14" customFormat="1">
      <c r="A109" s="317" t="s">
        <v>350</v>
      </c>
      <c r="B109" s="317" t="s">
        <v>576</v>
      </c>
      <c r="C109" s="317" t="s">
        <v>577</v>
      </c>
      <c r="D109" s="317" t="s">
        <v>455</v>
      </c>
      <c r="E109" s="317" t="s">
        <v>448</v>
      </c>
      <c r="F109" s="318" t="s">
        <v>449</v>
      </c>
      <c r="G109" s="318" t="s">
        <v>449</v>
      </c>
      <c r="H109" s="318" t="s">
        <v>449</v>
      </c>
      <c r="I109" s="318" t="s">
        <v>449</v>
      </c>
      <c r="J109" s="318" t="s">
        <v>449</v>
      </c>
      <c r="K109" s="318" t="s">
        <v>449</v>
      </c>
      <c r="L109" s="318" t="s">
        <v>449</v>
      </c>
      <c r="M109" s="318" t="s">
        <v>449</v>
      </c>
      <c r="N109" t="str">
        <f t="shared" si="1"/>
        <v>ANHC_ODIRISK_NHH_2_CAP_PR24_DD</v>
      </c>
    </row>
    <row r="110" spans="1:14" customFormat="1">
      <c r="A110" s="317" t="s">
        <v>350</v>
      </c>
      <c r="B110" s="317" t="s">
        <v>432</v>
      </c>
      <c r="C110" s="317" t="s">
        <v>578</v>
      </c>
      <c r="D110" s="317" t="s">
        <v>261</v>
      </c>
      <c r="E110" s="317" t="s">
        <v>448</v>
      </c>
      <c r="F110" s="318" t="s">
        <v>449</v>
      </c>
      <c r="G110" s="318" t="s">
        <v>449</v>
      </c>
      <c r="H110" s="318" t="s">
        <v>449</v>
      </c>
      <c r="I110" s="318" t="s">
        <v>449</v>
      </c>
      <c r="J110" s="318" t="s">
        <v>449</v>
      </c>
      <c r="K110" s="318" t="s">
        <v>449</v>
      </c>
      <c r="L110" s="318" t="s">
        <v>449</v>
      </c>
      <c r="M110" s="318" t="s">
        <v>449</v>
      </c>
      <c r="N110" t="str">
        <f t="shared" si="1"/>
        <v>ANHBCEW_PCL_PR24</v>
      </c>
    </row>
    <row r="111" spans="1:14" customFormat="1">
      <c r="A111" s="317" t="s">
        <v>350</v>
      </c>
      <c r="B111" s="317" t="s">
        <v>290</v>
      </c>
      <c r="C111" s="317" t="s">
        <v>579</v>
      </c>
      <c r="D111" s="317" t="s">
        <v>453</v>
      </c>
      <c r="E111" s="317" t="s">
        <v>448</v>
      </c>
      <c r="F111" s="318" t="s">
        <v>449</v>
      </c>
      <c r="G111" s="318" t="s">
        <v>449</v>
      </c>
      <c r="H111" s="318" t="s">
        <v>449</v>
      </c>
      <c r="I111" s="318" t="s">
        <v>449</v>
      </c>
      <c r="J111" s="318" t="s">
        <v>449</v>
      </c>
      <c r="K111" s="318" t="s">
        <v>449</v>
      </c>
      <c r="L111" s="318" t="s">
        <v>449</v>
      </c>
      <c r="M111" s="318" t="s">
        <v>449</v>
      </c>
      <c r="N111" t="str">
        <f t="shared" si="1"/>
        <v>ANHOUT7_034SOR_OFW_PR24</v>
      </c>
    </row>
    <row r="112" spans="1:14" customFormat="1">
      <c r="A112" s="317" t="s">
        <v>350</v>
      </c>
      <c r="B112" s="317" t="s">
        <v>580</v>
      </c>
      <c r="C112" s="317" t="s">
        <v>581</v>
      </c>
      <c r="D112" s="317" t="s">
        <v>453</v>
      </c>
      <c r="E112" s="317" t="s">
        <v>448</v>
      </c>
      <c r="F112" s="318" t="s">
        <v>449</v>
      </c>
      <c r="G112" s="318" t="s">
        <v>449</v>
      </c>
      <c r="H112" s="318" t="s">
        <v>449</v>
      </c>
      <c r="I112" s="318" t="s">
        <v>449</v>
      </c>
      <c r="J112" s="318" t="s">
        <v>449</v>
      </c>
      <c r="K112" s="318" t="s">
        <v>449</v>
      </c>
      <c r="L112" s="318" t="s">
        <v>449</v>
      </c>
      <c r="M112" s="318" t="s">
        <v>449</v>
      </c>
      <c r="N112" t="str">
        <f t="shared" si="1"/>
        <v>ANHOUT7_034SUR_OFW_PR24</v>
      </c>
    </row>
    <row r="113" spans="1:14" customFormat="1">
      <c r="A113" s="317" t="s">
        <v>350</v>
      </c>
      <c r="B113" s="317" t="s">
        <v>291</v>
      </c>
      <c r="C113" s="317" t="s">
        <v>582</v>
      </c>
      <c r="D113" s="317" t="s">
        <v>455</v>
      </c>
      <c r="E113" s="317" t="s">
        <v>448</v>
      </c>
      <c r="F113" s="318" t="s">
        <v>449</v>
      </c>
      <c r="G113" s="318" t="s">
        <v>449</v>
      </c>
      <c r="H113" s="318" t="s">
        <v>449</v>
      </c>
      <c r="I113" s="318" t="s">
        <v>449</v>
      </c>
      <c r="J113" s="318" t="s">
        <v>449</v>
      </c>
      <c r="K113" s="318" t="s">
        <v>449</v>
      </c>
      <c r="L113" s="318" t="s">
        <v>449</v>
      </c>
      <c r="M113" s="318" t="s">
        <v>449</v>
      </c>
      <c r="N113" t="str">
        <f t="shared" si="1"/>
        <v>ANHC_ODIRISK_BCEW_COLL_PR24_DD</v>
      </c>
    </row>
    <row r="114" spans="1:14" customFormat="1">
      <c r="A114" s="317" t="s">
        <v>350</v>
      </c>
      <c r="B114" s="317" t="s">
        <v>292</v>
      </c>
      <c r="C114" s="317" t="s">
        <v>583</v>
      </c>
      <c r="D114" s="317" t="s">
        <v>455</v>
      </c>
      <c r="E114" s="317" t="s">
        <v>448</v>
      </c>
      <c r="F114" s="318" t="s">
        <v>449</v>
      </c>
      <c r="G114" s="318" t="s">
        <v>449</v>
      </c>
      <c r="H114" s="318" t="s">
        <v>449</v>
      </c>
      <c r="I114" s="318" t="s">
        <v>449</v>
      </c>
      <c r="J114" s="318" t="s">
        <v>449</v>
      </c>
      <c r="K114" s="318" t="s">
        <v>449</v>
      </c>
      <c r="L114" s="318" t="s">
        <v>449</v>
      </c>
      <c r="M114" s="318" t="s">
        <v>449</v>
      </c>
      <c r="N114" t="str">
        <f t="shared" si="1"/>
        <v>ANHC_ODIRISK_BCEW_CAP_PR24_DD</v>
      </c>
    </row>
    <row r="115" spans="1:14" customFormat="1">
      <c r="A115" s="317" t="s">
        <v>350</v>
      </c>
      <c r="B115" s="317" t="s">
        <v>297</v>
      </c>
      <c r="C115" s="317" t="s">
        <v>584</v>
      </c>
      <c r="D115" s="317" t="s">
        <v>447</v>
      </c>
      <c r="E115" s="317" t="s">
        <v>448</v>
      </c>
      <c r="F115" s="318" t="s">
        <v>449</v>
      </c>
      <c r="G115" s="318" t="s">
        <v>449</v>
      </c>
      <c r="H115" s="318" t="s">
        <v>449</v>
      </c>
      <c r="I115" s="318" t="s">
        <v>449</v>
      </c>
      <c r="J115" s="318" t="s">
        <v>449</v>
      </c>
      <c r="K115" s="318" t="s">
        <v>449</v>
      </c>
      <c r="L115" s="318" t="s">
        <v>449</v>
      </c>
      <c r="M115" s="318" t="s">
        <v>449</v>
      </c>
      <c r="N115" t="str">
        <f t="shared" si="1"/>
        <v>ANHC_PCL_LPR_PR24</v>
      </c>
    </row>
    <row r="116" spans="1:14" customFormat="1">
      <c r="A116" s="317" t="s">
        <v>350</v>
      </c>
      <c r="B116" s="317" t="s">
        <v>298</v>
      </c>
      <c r="C116" s="317" t="s">
        <v>585</v>
      </c>
      <c r="D116" s="317" t="s">
        <v>586</v>
      </c>
      <c r="E116" s="317" t="s">
        <v>448</v>
      </c>
      <c r="F116" s="318" t="s">
        <v>449</v>
      </c>
      <c r="G116" s="318" t="s">
        <v>449</v>
      </c>
      <c r="H116" s="318" t="s">
        <v>449</v>
      </c>
      <c r="I116" s="318" t="s">
        <v>449</v>
      </c>
      <c r="J116" s="318" t="s">
        <v>449</v>
      </c>
      <c r="K116" s="318" t="s">
        <v>449</v>
      </c>
      <c r="L116" s="318" t="s">
        <v>449</v>
      </c>
      <c r="M116" s="318" t="s">
        <v>449</v>
      </c>
      <c r="N116" t="str">
        <f t="shared" si="1"/>
        <v>ANHC_ODIRATE_LPR_PR24</v>
      </c>
    </row>
    <row r="117" spans="1:14" customFormat="1">
      <c r="A117" s="317" t="s">
        <v>350</v>
      </c>
      <c r="B117" s="317" t="s">
        <v>299</v>
      </c>
      <c r="C117" s="317" t="s">
        <v>587</v>
      </c>
      <c r="D117" s="317" t="s">
        <v>455</v>
      </c>
      <c r="E117" s="317" t="s">
        <v>448</v>
      </c>
      <c r="F117" s="318" t="s">
        <v>449</v>
      </c>
      <c r="G117" s="318" t="s">
        <v>449</v>
      </c>
      <c r="H117" s="318" t="s">
        <v>449</v>
      </c>
      <c r="I117" s="318" t="s">
        <v>449</v>
      </c>
      <c r="J117" s="318" t="s">
        <v>449</v>
      </c>
      <c r="K117" s="318" t="s">
        <v>449</v>
      </c>
      <c r="L117" s="318" t="s">
        <v>449</v>
      </c>
      <c r="M117" s="318" t="s">
        <v>449</v>
      </c>
      <c r="N117" t="str">
        <f t="shared" si="1"/>
        <v>ANHC_ODIRISK_LPR_COLL_PR24</v>
      </c>
    </row>
    <row r="118" spans="1:14" customFormat="1">
      <c r="A118" s="317" t="s">
        <v>350</v>
      </c>
      <c r="B118" s="317" t="s">
        <v>303</v>
      </c>
      <c r="C118" s="317" t="s">
        <v>588</v>
      </c>
      <c r="D118" s="317" t="s">
        <v>455</v>
      </c>
      <c r="E118" s="317" t="s">
        <v>448</v>
      </c>
      <c r="F118" s="318" t="s">
        <v>449</v>
      </c>
      <c r="G118" s="318" t="s">
        <v>449</v>
      </c>
      <c r="H118" s="318" t="s">
        <v>449</v>
      </c>
      <c r="I118" s="320">
        <v>0</v>
      </c>
      <c r="J118" s="320">
        <v>0</v>
      </c>
      <c r="K118" s="320">
        <v>0</v>
      </c>
      <c r="L118" s="320">
        <v>0</v>
      </c>
      <c r="M118" s="320">
        <v>0.05</v>
      </c>
      <c r="N118" t="str">
        <f t="shared" si="1"/>
        <v>ANHC_PCL_LCC_PR24</v>
      </c>
    </row>
    <row r="119" spans="1:14" customFormat="1">
      <c r="A119" s="317" t="s">
        <v>350</v>
      </c>
      <c r="B119" s="317" t="s">
        <v>304</v>
      </c>
      <c r="C119" s="317" t="s">
        <v>589</v>
      </c>
      <c r="D119" s="317" t="s">
        <v>455</v>
      </c>
      <c r="E119" s="317" t="s">
        <v>448</v>
      </c>
      <c r="F119" s="318" t="s">
        <v>449</v>
      </c>
      <c r="G119" s="318" t="s">
        <v>449</v>
      </c>
      <c r="H119" s="318" t="s">
        <v>449</v>
      </c>
      <c r="I119" s="320">
        <v>0</v>
      </c>
      <c r="J119" s="320">
        <v>0</v>
      </c>
      <c r="K119" s="320">
        <v>0</v>
      </c>
      <c r="L119" s="320">
        <v>0</v>
      </c>
      <c r="M119" s="320">
        <v>0</v>
      </c>
      <c r="N119" t="str">
        <f t="shared" si="1"/>
        <v>ANHC_ODIRISK_LCC_DDBND_PR24</v>
      </c>
    </row>
    <row r="120" spans="1:14" customFormat="1">
      <c r="A120" s="317" t="s">
        <v>350</v>
      </c>
      <c r="B120" s="317" t="s">
        <v>306</v>
      </c>
      <c r="C120" s="317" t="s">
        <v>590</v>
      </c>
      <c r="D120" s="317" t="s">
        <v>586</v>
      </c>
      <c r="E120" s="317" t="s">
        <v>448</v>
      </c>
      <c r="F120" s="321">
        <v>9.3999999999999994E-5</v>
      </c>
      <c r="G120" s="318" t="s">
        <v>449</v>
      </c>
      <c r="H120" s="318" t="s">
        <v>449</v>
      </c>
      <c r="I120" s="318" t="s">
        <v>449</v>
      </c>
      <c r="J120" s="318" t="s">
        <v>449</v>
      </c>
      <c r="K120" s="318" t="s">
        <v>449</v>
      </c>
      <c r="L120" s="318" t="s">
        <v>449</v>
      </c>
      <c r="M120" s="318" t="s">
        <v>449</v>
      </c>
      <c r="N120" t="str">
        <f t="shared" si="1"/>
        <v>ANHC_ODIRATE_LCC_UNDER_PR24</v>
      </c>
    </row>
    <row r="121" spans="1:14" customFormat="1">
      <c r="A121" s="317" t="s">
        <v>350</v>
      </c>
      <c r="B121" s="317" t="s">
        <v>305</v>
      </c>
      <c r="C121" s="317" t="s">
        <v>591</v>
      </c>
      <c r="D121" s="317" t="s">
        <v>586</v>
      </c>
      <c r="E121" s="317" t="s">
        <v>448</v>
      </c>
      <c r="F121" s="321">
        <v>1.8799999999999999E-4</v>
      </c>
      <c r="G121" s="318" t="s">
        <v>449</v>
      </c>
      <c r="H121" s="318" t="s">
        <v>449</v>
      </c>
      <c r="I121" s="318" t="s">
        <v>449</v>
      </c>
      <c r="J121" s="318" t="s">
        <v>449</v>
      </c>
      <c r="K121" s="318" t="s">
        <v>449</v>
      </c>
      <c r="L121" s="318" t="s">
        <v>449</v>
      </c>
      <c r="M121" s="318" t="s">
        <v>449</v>
      </c>
      <c r="N121" t="str">
        <f t="shared" si="1"/>
        <v>ANHC_ODIRATE_LCC_OUT_PR24</v>
      </c>
    </row>
    <row r="122" spans="1:14" customFormat="1">
      <c r="A122" s="317" t="s">
        <v>350</v>
      </c>
      <c r="B122" s="317" t="s">
        <v>307</v>
      </c>
      <c r="C122" s="317" t="s">
        <v>592</v>
      </c>
      <c r="D122" s="317" t="s">
        <v>455</v>
      </c>
      <c r="E122" s="317" t="s">
        <v>448</v>
      </c>
      <c r="F122" s="320">
        <v>-5.0000000000000001E-3</v>
      </c>
      <c r="G122" s="318" t="s">
        <v>449</v>
      </c>
      <c r="H122" s="318" t="s">
        <v>449</v>
      </c>
      <c r="I122" s="318" t="s">
        <v>449</v>
      </c>
      <c r="J122" s="318" t="s">
        <v>449</v>
      </c>
      <c r="K122" s="318" t="s">
        <v>449</v>
      </c>
      <c r="L122" s="318" t="s">
        <v>449</v>
      </c>
      <c r="M122" s="318" t="s">
        <v>449</v>
      </c>
      <c r="N122" t="str">
        <f t="shared" si="1"/>
        <v>ANHC_ODIRISK_LCC_COLL_PR24</v>
      </c>
    </row>
    <row r="123" spans="1:14" customFormat="1">
      <c r="A123" s="317" t="s">
        <v>350</v>
      </c>
      <c r="B123" s="317" t="s">
        <v>308</v>
      </c>
      <c r="C123" s="317" t="s">
        <v>593</v>
      </c>
      <c r="D123" s="317" t="s">
        <v>455</v>
      </c>
      <c r="E123" s="317" t="s">
        <v>448</v>
      </c>
      <c r="F123" s="320">
        <v>5.0000000000000001E-3</v>
      </c>
      <c r="G123" s="318" t="s">
        <v>449</v>
      </c>
      <c r="H123" s="318" t="s">
        <v>449</v>
      </c>
      <c r="I123" s="318" t="s">
        <v>449</v>
      </c>
      <c r="J123" s="318" t="s">
        <v>449</v>
      </c>
      <c r="K123" s="318" t="s">
        <v>449</v>
      </c>
      <c r="L123" s="318" t="s">
        <v>449</v>
      </c>
      <c r="M123" s="318" t="s">
        <v>449</v>
      </c>
      <c r="N123" t="str">
        <f t="shared" si="1"/>
        <v>ANHC_ODIRISK_LCC_CAP_PR24</v>
      </c>
    </row>
    <row r="124" spans="1:14" customFormat="1">
      <c r="A124" s="317" t="s">
        <v>350</v>
      </c>
      <c r="B124" s="317" t="s">
        <v>311</v>
      </c>
      <c r="C124" s="317" t="s">
        <v>594</v>
      </c>
      <c r="D124" s="317" t="s">
        <v>595</v>
      </c>
      <c r="E124" s="317" t="s">
        <v>448</v>
      </c>
      <c r="F124" s="318" t="s">
        <v>449</v>
      </c>
      <c r="G124" s="318" t="s">
        <v>449</v>
      </c>
      <c r="H124" s="318" t="s">
        <v>449</v>
      </c>
      <c r="I124" s="318" t="s">
        <v>449</v>
      </c>
      <c r="J124" s="318" t="s">
        <v>449</v>
      </c>
      <c r="K124" s="318" t="s">
        <v>449</v>
      </c>
      <c r="L124" s="318" t="s">
        <v>449</v>
      </c>
      <c r="M124" s="318" t="s">
        <v>449</v>
      </c>
      <c r="N124" t="str">
        <f t="shared" si="1"/>
        <v>ANHC_PCL_WW_PR24</v>
      </c>
    </row>
    <row r="125" spans="1:14" customFormat="1">
      <c r="A125" s="317" t="s">
        <v>350</v>
      </c>
      <c r="B125" s="317" t="s">
        <v>312</v>
      </c>
      <c r="C125" s="317" t="s">
        <v>596</v>
      </c>
      <c r="D125" s="317" t="s">
        <v>586</v>
      </c>
      <c r="E125" s="317" t="s">
        <v>448</v>
      </c>
      <c r="F125" s="318" t="s">
        <v>449</v>
      </c>
      <c r="G125" s="318" t="s">
        <v>449</v>
      </c>
      <c r="H125" s="318" t="s">
        <v>449</v>
      </c>
      <c r="I125" s="318" t="s">
        <v>449</v>
      </c>
      <c r="J125" s="318" t="s">
        <v>449</v>
      </c>
      <c r="K125" s="318" t="s">
        <v>449</v>
      </c>
      <c r="L125" s="318" t="s">
        <v>449</v>
      </c>
      <c r="M125" s="318" t="s">
        <v>449</v>
      </c>
      <c r="N125" t="str">
        <f t="shared" si="1"/>
        <v>ANHC_ODIRATE_WW_PR24</v>
      </c>
    </row>
    <row r="126" spans="1:14" customFormat="1">
      <c r="A126" s="317" t="s">
        <v>350</v>
      </c>
      <c r="B126" s="317" t="s">
        <v>313</v>
      </c>
      <c r="C126" s="317" t="s">
        <v>597</v>
      </c>
      <c r="D126" s="317" t="s">
        <v>595</v>
      </c>
      <c r="E126" s="317" t="s">
        <v>448</v>
      </c>
      <c r="F126" s="318" t="s">
        <v>449</v>
      </c>
      <c r="G126" s="318" t="s">
        <v>449</v>
      </c>
      <c r="H126" s="318" t="s">
        <v>449</v>
      </c>
      <c r="I126" s="318" t="s">
        <v>449</v>
      </c>
      <c r="J126" s="318" t="s">
        <v>449</v>
      </c>
      <c r="K126" s="318" t="s">
        <v>449</v>
      </c>
      <c r="L126" s="318" t="s">
        <v>449</v>
      </c>
      <c r="M126" s="318" t="s">
        <v>449</v>
      </c>
      <c r="N126" t="str">
        <f t="shared" si="1"/>
        <v>ANHC_ODIRISK_WW_COLL_PR24</v>
      </c>
    </row>
    <row r="127" spans="1:14" customFormat="1">
      <c r="A127" s="317" t="s">
        <v>350</v>
      </c>
      <c r="B127" s="317" t="s">
        <v>314</v>
      </c>
      <c r="C127" s="317" t="s">
        <v>598</v>
      </c>
      <c r="D127" s="317" t="s">
        <v>595</v>
      </c>
      <c r="E127" s="317" t="s">
        <v>448</v>
      </c>
      <c r="F127" s="318" t="s">
        <v>449</v>
      </c>
      <c r="G127" s="318" t="s">
        <v>449</v>
      </c>
      <c r="H127" s="318" t="s">
        <v>449</v>
      </c>
      <c r="I127" s="318" t="s">
        <v>449</v>
      </c>
      <c r="J127" s="318" t="s">
        <v>449</v>
      </c>
      <c r="K127" s="318" t="s">
        <v>449</v>
      </c>
      <c r="L127" s="318" t="s">
        <v>449</v>
      </c>
      <c r="M127" s="318" t="s">
        <v>449</v>
      </c>
      <c r="N127" t="str">
        <f t="shared" si="1"/>
        <v>ANHC_ODIRISK_WW_CAP_PR24</v>
      </c>
    </row>
    <row r="128" spans="1:14" customFormat="1">
      <c r="A128" s="317" t="s">
        <v>350</v>
      </c>
      <c r="B128" s="317" t="s">
        <v>317</v>
      </c>
      <c r="C128" s="317" t="s">
        <v>599</v>
      </c>
      <c r="D128" s="317" t="s">
        <v>455</v>
      </c>
      <c r="E128" s="317" t="s">
        <v>448</v>
      </c>
      <c r="F128" s="318" t="s">
        <v>449</v>
      </c>
      <c r="G128" s="318" t="s">
        <v>449</v>
      </c>
      <c r="H128" s="318" t="s">
        <v>449</v>
      </c>
      <c r="I128" s="318" t="s">
        <v>449</v>
      </c>
      <c r="J128" s="318" t="s">
        <v>449</v>
      </c>
      <c r="K128" s="318" t="s">
        <v>449</v>
      </c>
      <c r="L128" s="318" t="s">
        <v>449</v>
      </c>
      <c r="M128" s="318" t="s">
        <v>449</v>
      </c>
      <c r="N128" t="str">
        <f t="shared" si="1"/>
        <v>ANHC_PCL_CC_PR24</v>
      </c>
    </row>
    <row r="129" spans="1:14" customFormat="1">
      <c r="A129" s="317" t="s">
        <v>350</v>
      </c>
      <c r="B129" s="317" t="s">
        <v>318</v>
      </c>
      <c r="C129" s="317" t="s">
        <v>600</v>
      </c>
      <c r="D129" s="317" t="s">
        <v>455</v>
      </c>
      <c r="E129" s="317" t="s">
        <v>448</v>
      </c>
      <c r="F129" s="318" t="s">
        <v>449</v>
      </c>
      <c r="G129" s="318" t="s">
        <v>449</v>
      </c>
      <c r="H129" s="318" t="s">
        <v>449</v>
      </c>
      <c r="I129" s="318" t="s">
        <v>449</v>
      </c>
      <c r="J129" s="318" t="s">
        <v>449</v>
      </c>
      <c r="K129" s="318" t="s">
        <v>449</v>
      </c>
      <c r="L129" s="318" t="s">
        <v>449</v>
      </c>
      <c r="M129" s="318" t="s">
        <v>449</v>
      </c>
      <c r="N129" t="str">
        <f t="shared" si="1"/>
        <v>ANHC_ODIRISK_CC_DDBND_PR24</v>
      </c>
    </row>
    <row r="130" spans="1:14" customFormat="1">
      <c r="A130" s="317" t="s">
        <v>350</v>
      </c>
      <c r="B130" s="317" t="s">
        <v>320</v>
      </c>
      <c r="C130" s="317" t="s">
        <v>601</v>
      </c>
      <c r="D130" s="317" t="s">
        <v>586</v>
      </c>
      <c r="E130" s="317" t="s">
        <v>448</v>
      </c>
      <c r="F130" s="318" t="s">
        <v>449</v>
      </c>
      <c r="G130" s="318" t="s">
        <v>449</v>
      </c>
      <c r="H130" s="318" t="s">
        <v>449</v>
      </c>
      <c r="I130" s="318" t="s">
        <v>449</v>
      </c>
      <c r="J130" s="318" t="s">
        <v>449</v>
      </c>
      <c r="K130" s="318" t="s">
        <v>449</v>
      </c>
      <c r="L130" s="318" t="s">
        <v>449</v>
      </c>
      <c r="M130" s="318" t="s">
        <v>449</v>
      </c>
      <c r="N130" t="str">
        <f t="shared" si="1"/>
        <v>ANHC_ODIRATE_CC_UNDER_PR24</v>
      </c>
    </row>
    <row r="131" spans="1:14" customFormat="1">
      <c r="A131" s="317" t="s">
        <v>350</v>
      </c>
      <c r="B131" s="317" t="s">
        <v>319</v>
      </c>
      <c r="C131" s="317" t="s">
        <v>602</v>
      </c>
      <c r="D131" s="317" t="s">
        <v>586</v>
      </c>
      <c r="E131" s="317" t="s">
        <v>448</v>
      </c>
      <c r="F131" s="318" t="s">
        <v>449</v>
      </c>
      <c r="G131" s="318" t="s">
        <v>449</v>
      </c>
      <c r="H131" s="318" t="s">
        <v>449</v>
      </c>
      <c r="I131" s="318" t="s">
        <v>449</v>
      </c>
      <c r="J131" s="318" t="s">
        <v>449</v>
      </c>
      <c r="K131" s="318" t="s">
        <v>449</v>
      </c>
      <c r="L131" s="318" t="s">
        <v>449</v>
      </c>
      <c r="M131" s="318" t="s">
        <v>449</v>
      </c>
      <c r="N131" t="str">
        <f t="shared" si="1"/>
        <v>ANHC_ODIRATE_CC_OUT_PR24</v>
      </c>
    </row>
    <row r="132" spans="1:14" customFormat="1">
      <c r="A132" s="317" t="s">
        <v>350</v>
      </c>
      <c r="B132" s="317" t="s">
        <v>321</v>
      </c>
      <c r="C132" s="317" t="s">
        <v>603</v>
      </c>
      <c r="D132" s="317" t="s">
        <v>455</v>
      </c>
      <c r="E132" s="317" t="s">
        <v>448</v>
      </c>
      <c r="F132" s="318" t="s">
        <v>449</v>
      </c>
      <c r="G132" s="318" t="s">
        <v>449</v>
      </c>
      <c r="H132" s="318" t="s">
        <v>449</v>
      </c>
      <c r="I132" s="318" t="s">
        <v>449</v>
      </c>
      <c r="J132" s="318" t="s">
        <v>449</v>
      </c>
      <c r="K132" s="318" t="s">
        <v>449</v>
      </c>
      <c r="L132" s="318" t="s">
        <v>449</v>
      </c>
      <c r="M132" s="318" t="s">
        <v>449</v>
      </c>
      <c r="N132" t="str">
        <f t="shared" si="1"/>
        <v>ANHC_ODIRISK_CC_COLL_PR24</v>
      </c>
    </row>
    <row r="133" spans="1:14" customFormat="1">
      <c r="A133" s="317" t="s">
        <v>350</v>
      </c>
      <c r="B133" s="317" t="s">
        <v>322</v>
      </c>
      <c r="C133" s="317" t="s">
        <v>604</v>
      </c>
      <c r="D133" s="317" t="s">
        <v>455</v>
      </c>
      <c r="E133" s="317" t="s">
        <v>448</v>
      </c>
      <c r="F133" s="318" t="s">
        <v>449</v>
      </c>
      <c r="G133" s="318" t="s">
        <v>449</v>
      </c>
      <c r="H133" s="318" t="s">
        <v>449</v>
      </c>
      <c r="I133" s="318" t="s">
        <v>449</v>
      </c>
      <c r="J133" s="318" t="s">
        <v>449</v>
      </c>
      <c r="K133" s="318" t="s">
        <v>449</v>
      </c>
      <c r="L133" s="318" t="s">
        <v>449</v>
      </c>
      <c r="M133" s="318" t="s">
        <v>449</v>
      </c>
      <c r="N133" t="str">
        <f t="shared" ref="N133:N196" si="2">A133&amp;B133</f>
        <v>ANHC_ODIRISK_CC_CAP_PR24</v>
      </c>
    </row>
    <row r="134" spans="1:14" customFormat="1">
      <c r="A134" s="317" t="s">
        <v>350</v>
      </c>
      <c r="B134" s="317" t="s">
        <v>326</v>
      </c>
      <c r="C134" s="317" t="s">
        <v>605</v>
      </c>
      <c r="D134" s="317" t="s">
        <v>261</v>
      </c>
      <c r="E134" s="317" t="s">
        <v>448</v>
      </c>
      <c r="F134" s="318" t="s">
        <v>449</v>
      </c>
      <c r="G134" s="318" t="s">
        <v>449</v>
      </c>
      <c r="H134" s="318" t="s">
        <v>449</v>
      </c>
      <c r="I134" s="318" t="s">
        <v>449</v>
      </c>
      <c r="J134" s="318" t="s">
        <v>449</v>
      </c>
      <c r="K134" s="318" t="s">
        <v>449</v>
      </c>
      <c r="L134" s="318" t="s">
        <v>449</v>
      </c>
      <c r="M134" s="318" t="s">
        <v>449</v>
      </c>
      <c r="N134" t="str">
        <f t="shared" si="2"/>
        <v>ANHC_PCL_SWC_PR24</v>
      </c>
    </row>
    <row r="135" spans="1:14" customFormat="1">
      <c r="A135" s="317" t="s">
        <v>350</v>
      </c>
      <c r="B135" s="317" t="s">
        <v>327</v>
      </c>
      <c r="C135" s="317" t="s">
        <v>606</v>
      </c>
      <c r="D135" s="317" t="s">
        <v>586</v>
      </c>
      <c r="E135" s="317" t="s">
        <v>448</v>
      </c>
      <c r="F135" s="318" t="s">
        <v>449</v>
      </c>
      <c r="G135" s="318" t="s">
        <v>449</v>
      </c>
      <c r="H135" s="318" t="s">
        <v>449</v>
      </c>
      <c r="I135" s="318" t="s">
        <v>449</v>
      </c>
      <c r="J135" s="318" t="s">
        <v>449</v>
      </c>
      <c r="K135" s="318" t="s">
        <v>449</v>
      </c>
      <c r="L135" s="318" t="s">
        <v>449</v>
      </c>
      <c r="M135" s="318" t="s">
        <v>449</v>
      </c>
      <c r="N135" t="str">
        <f t="shared" si="2"/>
        <v>ANHC_ODIRATE_SWC_PR24</v>
      </c>
    </row>
    <row r="136" spans="1:14" customFormat="1">
      <c r="A136" s="317" t="s">
        <v>350</v>
      </c>
      <c r="B136" s="317" t="s">
        <v>328</v>
      </c>
      <c r="C136" s="317" t="s">
        <v>607</v>
      </c>
      <c r="D136" s="317" t="s">
        <v>455</v>
      </c>
      <c r="E136" s="317" t="s">
        <v>448</v>
      </c>
      <c r="F136" s="318" t="s">
        <v>449</v>
      </c>
      <c r="G136" s="318" t="s">
        <v>449</v>
      </c>
      <c r="H136" s="318" t="s">
        <v>449</v>
      </c>
      <c r="I136" s="318" t="s">
        <v>449</v>
      </c>
      <c r="J136" s="318" t="s">
        <v>449</v>
      </c>
      <c r="K136" s="318" t="s">
        <v>449</v>
      </c>
      <c r="L136" s="318" t="s">
        <v>449</v>
      </c>
      <c r="M136" s="318" t="s">
        <v>449</v>
      </c>
      <c r="N136" t="str">
        <f t="shared" si="2"/>
        <v>ANHC_ODIRISK_SWC_CAP_PR24</v>
      </c>
    </row>
    <row r="137" spans="1:14" customFormat="1">
      <c r="A137" s="317" t="s">
        <v>350</v>
      </c>
      <c r="B137" s="317" t="s">
        <v>331</v>
      </c>
      <c r="C137" s="317" t="s">
        <v>608</v>
      </c>
      <c r="D137" s="317" t="s">
        <v>455</v>
      </c>
      <c r="E137" s="317" t="s">
        <v>448</v>
      </c>
      <c r="F137" s="318" t="s">
        <v>449</v>
      </c>
      <c r="G137" s="318" t="s">
        <v>449</v>
      </c>
      <c r="H137" s="318" t="s">
        <v>449</v>
      </c>
      <c r="I137" s="318" t="s">
        <v>449</v>
      </c>
      <c r="J137" s="318" t="s">
        <v>449</v>
      </c>
      <c r="K137" s="318" t="s">
        <v>449</v>
      </c>
      <c r="L137" s="318" t="s">
        <v>449</v>
      </c>
      <c r="M137" s="318" t="s">
        <v>449</v>
      </c>
      <c r="N137" t="str">
        <f t="shared" si="2"/>
        <v>ANHC_PCL_EGG_PR24</v>
      </c>
    </row>
    <row r="138" spans="1:14" customFormat="1">
      <c r="A138" s="317" t="s">
        <v>350</v>
      </c>
      <c r="B138" s="317" t="s">
        <v>334</v>
      </c>
      <c r="C138" s="317" t="s">
        <v>609</v>
      </c>
      <c r="D138" s="317" t="s">
        <v>586</v>
      </c>
      <c r="E138" s="317" t="s">
        <v>448</v>
      </c>
      <c r="F138" s="318" t="s">
        <v>449</v>
      </c>
      <c r="G138" s="318" t="s">
        <v>449</v>
      </c>
      <c r="H138" s="318" t="s">
        <v>449</v>
      </c>
      <c r="I138" s="318" t="s">
        <v>449</v>
      </c>
      <c r="J138" s="318" t="s">
        <v>449</v>
      </c>
      <c r="K138" s="318" t="s">
        <v>449</v>
      </c>
      <c r="L138" s="318" t="s">
        <v>449</v>
      </c>
      <c r="M138" s="318" t="s">
        <v>449</v>
      </c>
      <c r="N138" t="str">
        <f t="shared" si="2"/>
        <v>ANHC_ODIRATE_EGG_UNDER_PR24</v>
      </c>
    </row>
    <row r="139" spans="1:14" customFormat="1">
      <c r="A139" s="317" t="s">
        <v>350</v>
      </c>
      <c r="B139" s="317" t="s">
        <v>333</v>
      </c>
      <c r="C139" s="317" t="s">
        <v>610</v>
      </c>
      <c r="D139" s="317" t="s">
        <v>586</v>
      </c>
      <c r="E139" s="317" t="s">
        <v>448</v>
      </c>
      <c r="F139" s="318" t="s">
        <v>449</v>
      </c>
      <c r="G139" s="318" t="s">
        <v>449</v>
      </c>
      <c r="H139" s="318" t="s">
        <v>449</v>
      </c>
      <c r="I139" s="318" t="s">
        <v>449</v>
      </c>
      <c r="J139" s="318" t="s">
        <v>449</v>
      </c>
      <c r="K139" s="318" t="s">
        <v>449</v>
      </c>
      <c r="L139" s="318" t="s">
        <v>449</v>
      </c>
      <c r="M139" s="318" t="s">
        <v>449</v>
      </c>
      <c r="N139" t="str">
        <f t="shared" si="2"/>
        <v>ANHC_ODIRATE_EGG_OUT_PR24</v>
      </c>
    </row>
    <row r="140" spans="1:14" customFormat="1">
      <c r="A140" s="317" t="s">
        <v>350</v>
      </c>
      <c r="B140" s="317" t="s">
        <v>335</v>
      </c>
      <c r="C140" s="317" t="s">
        <v>611</v>
      </c>
      <c r="D140" s="317" t="s">
        <v>455</v>
      </c>
      <c r="E140" s="317" t="s">
        <v>448</v>
      </c>
      <c r="F140" s="318" t="s">
        <v>449</v>
      </c>
      <c r="G140" s="318" t="s">
        <v>449</v>
      </c>
      <c r="H140" s="318" t="s">
        <v>449</v>
      </c>
      <c r="I140" s="318" t="s">
        <v>449</v>
      </c>
      <c r="J140" s="318" t="s">
        <v>449</v>
      </c>
      <c r="K140" s="318" t="s">
        <v>449</v>
      </c>
      <c r="L140" s="318" t="s">
        <v>449</v>
      </c>
      <c r="M140" s="318" t="s">
        <v>449</v>
      </c>
      <c r="N140" t="str">
        <f t="shared" si="2"/>
        <v>ANHC_ODIRISK_EGG_COLL_PR24</v>
      </c>
    </row>
    <row r="141" spans="1:14" customFormat="1">
      <c r="A141" s="317" t="s">
        <v>350</v>
      </c>
      <c r="B141" s="317" t="s">
        <v>336</v>
      </c>
      <c r="C141" s="317" t="s">
        <v>612</v>
      </c>
      <c r="D141" s="317" t="s">
        <v>455</v>
      </c>
      <c r="E141" s="317" t="s">
        <v>448</v>
      </c>
      <c r="F141" s="318" t="s">
        <v>449</v>
      </c>
      <c r="G141" s="318" t="s">
        <v>449</v>
      </c>
      <c r="H141" s="318" t="s">
        <v>449</v>
      </c>
      <c r="I141" s="318" t="s">
        <v>449</v>
      </c>
      <c r="J141" s="318" t="s">
        <v>449</v>
      </c>
      <c r="K141" s="318" t="s">
        <v>449</v>
      </c>
      <c r="L141" s="318" t="s">
        <v>449</v>
      </c>
      <c r="M141" s="318" t="s">
        <v>449</v>
      </c>
      <c r="N141" t="str">
        <f t="shared" si="2"/>
        <v>ANHC_ODIRISK_EGG_CAP_PR24</v>
      </c>
    </row>
    <row r="142" spans="1:14" customFormat="1">
      <c r="A142" s="317" t="s">
        <v>350</v>
      </c>
      <c r="B142" s="317" t="s">
        <v>613</v>
      </c>
      <c r="C142" s="317" t="s">
        <v>614</v>
      </c>
      <c r="D142" s="317" t="s">
        <v>447</v>
      </c>
      <c r="E142" s="317" t="s">
        <v>448</v>
      </c>
      <c r="F142" s="318" t="s">
        <v>449</v>
      </c>
      <c r="G142" s="319">
        <v>6.3421643518518497E-3</v>
      </c>
      <c r="H142" s="319">
        <v>6.3221412037036996E-3</v>
      </c>
      <c r="I142" s="319">
        <v>6.4722222222222204E-3</v>
      </c>
      <c r="J142" s="319">
        <v>5.8055555555555603E-3</v>
      </c>
      <c r="K142" s="319">
        <v>5.1388888888888899E-3</v>
      </c>
      <c r="L142" s="319">
        <v>4.4722222222222203E-3</v>
      </c>
      <c r="M142" s="319">
        <v>3.4722222222222199E-3</v>
      </c>
      <c r="N142" t="str">
        <f t="shared" si="2"/>
        <v>ANHOUT4_01_PR24_OFWAT</v>
      </c>
    </row>
    <row r="143" spans="1:14" customFormat="1">
      <c r="A143" s="317" t="s">
        <v>350</v>
      </c>
      <c r="B143" s="317" t="s">
        <v>615</v>
      </c>
      <c r="C143" s="317" t="s">
        <v>616</v>
      </c>
      <c r="D143" s="317" t="s">
        <v>617</v>
      </c>
      <c r="E143" s="317" t="s">
        <v>448</v>
      </c>
      <c r="F143" s="318" t="s">
        <v>449</v>
      </c>
      <c r="G143" s="322">
        <v>182.1</v>
      </c>
      <c r="H143" s="322">
        <v>180.5</v>
      </c>
      <c r="I143" s="322">
        <v>177.4</v>
      </c>
      <c r="J143" s="322">
        <v>175.5</v>
      </c>
      <c r="K143" s="322">
        <v>173.8</v>
      </c>
      <c r="L143" s="322">
        <v>171.8</v>
      </c>
      <c r="M143" s="322">
        <v>168.2</v>
      </c>
      <c r="N143" t="str">
        <f t="shared" si="2"/>
        <v>ANHBN2345A_PR24_OFWAT</v>
      </c>
    </row>
    <row r="144" spans="1:14" customFormat="1">
      <c r="A144" s="317" t="s">
        <v>350</v>
      </c>
      <c r="B144" s="317" t="s">
        <v>618</v>
      </c>
      <c r="C144" s="317" t="s">
        <v>619</v>
      </c>
      <c r="D144" s="317" t="s">
        <v>620</v>
      </c>
      <c r="E144" s="317" t="s">
        <v>448</v>
      </c>
      <c r="F144" s="318" t="s">
        <v>449</v>
      </c>
      <c r="G144" s="322">
        <v>127.6</v>
      </c>
      <c r="H144" s="322">
        <v>121.5</v>
      </c>
      <c r="I144" s="322">
        <v>120.1</v>
      </c>
      <c r="J144" s="322">
        <v>118.8</v>
      </c>
      <c r="K144" s="322">
        <v>117.4</v>
      </c>
      <c r="L144" s="322">
        <v>116.1</v>
      </c>
      <c r="M144" s="322">
        <v>123.5</v>
      </c>
      <c r="N144" t="str">
        <f t="shared" si="2"/>
        <v>ANHOUT4_08_B_PR24_OFWAT</v>
      </c>
    </row>
    <row r="145" spans="1:14" customFormat="1">
      <c r="A145" s="317" t="s">
        <v>350</v>
      </c>
      <c r="B145" s="317" t="s">
        <v>621</v>
      </c>
      <c r="C145" s="317" t="s">
        <v>622</v>
      </c>
      <c r="D145" s="317" t="s">
        <v>261</v>
      </c>
      <c r="E145" s="317" t="s">
        <v>448</v>
      </c>
      <c r="F145" s="318" t="s">
        <v>449</v>
      </c>
      <c r="G145" s="322">
        <v>123</v>
      </c>
      <c r="H145" s="322">
        <v>123</v>
      </c>
      <c r="I145" s="322">
        <v>141.4</v>
      </c>
      <c r="J145" s="322">
        <v>138.4</v>
      </c>
      <c r="K145" s="322">
        <v>135.69999999999999</v>
      </c>
      <c r="L145" s="322">
        <v>133.30000000000001</v>
      </c>
      <c r="M145" s="322">
        <v>131</v>
      </c>
      <c r="N145" t="str">
        <f t="shared" si="2"/>
        <v>ANHOUT4_16_PR24_OFWAT</v>
      </c>
    </row>
    <row r="146" spans="1:14" customFormat="1">
      <c r="A146" s="317" t="s">
        <v>350</v>
      </c>
      <c r="B146" s="317" t="s">
        <v>623</v>
      </c>
      <c r="C146" s="317" t="s">
        <v>624</v>
      </c>
      <c r="D146" s="317" t="s">
        <v>261</v>
      </c>
      <c r="E146" s="317" t="s">
        <v>448</v>
      </c>
      <c r="F146" s="318" t="s">
        <v>449</v>
      </c>
      <c r="G146" s="323">
        <v>2.27</v>
      </c>
      <c r="H146" s="323">
        <v>2.27</v>
      </c>
      <c r="I146" s="323">
        <v>1.68</v>
      </c>
      <c r="J146" s="323">
        <v>1.64</v>
      </c>
      <c r="K146" s="323">
        <v>1.6</v>
      </c>
      <c r="L146" s="323">
        <v>1.56</v>
      </c>
      <c r="M146" s="323">
        <v>1.53</v>
      </c>
      <c r="N146" t="str">
        <f t="shared" si="2"/>
        <v>ANHOUT5_01_PR24_OFWAT</v>
      </c>
    </row>
    <row r="147" spans="1:14" customFormat="1">
      <c r="A147" s="317" t="s">
        <v>350</v>
      </c>
      <c r="B147" s="317" t="s">
        <v>625</v>
      </c>
      <c r="C147" s="317" t="s">
        <v>626</v>
      </c>
      <c r="D147" s="317" t="s">
        <v>261</v>
      </c>
      <c r="E147" s="317" t="s">
        <v>448</v>
      </c>
      <c r="F147" s="318" t="s">
        <v>449</v>
      </c>
      <c r="G147" s="323">
        <v>22.46</v>
      </c>
      <c r="H147" s="323">
        <v>22.3</v>
      </c>
      <c r="I147" s="323">
        <v>18.97</v>
      </c>
      <c r="J147" s="323">
        <v>18.739999999999998</v>
      </c>
      <c r="K147" s="323">
        <v>18.5</v>
      </c>
      <c r="L147" s="323">
        <v>18.27</v>
      </c>
      <c r="M147" s="323">
        <v>18.04</v>
      </c>
      <c r="N147" t="str">
        <f t="shared" si="2"/>
        <v>ANHOUT5_02_PR24_OFWAT</v>
      </c>
    </row>
    <row r="148" spans="1:14" customFormat="1">
      <c r="A148" s="317" t="s">
        <v>350</v>
      </c>
      <c r="B148" s="317" t="s">
        <v>627</v>
      </c>
      <c r="C148" s="317" t="s">
        <v>628</v>
      </c>
      <c r="D148" s="317" t="s">
        <v>261</v>
      </c>
      <c r="E148" s="317" t="s">
        <v>448</v>
      </c>
      <c r="F148" s="318" t="s">
        <v>449</v>
      </c>
      <c r="G148" s="321">
        <v>22.92</v>
      </c>
      <c r="H148" s="321">
        <v>20.65</v>
      </c>
      <c r="I148" s="321">
        <v>19.920000000000002</v>
      </c>
      <c r="J148" s="321">
        <v>19.7</v>
      </c>
      <c r="K148" s="321">
        <v>19.5</v>
      </c>
      <c r="L148" s="321">
        <v>18.100000000000001</v>
      </c>
      <c r="M148" s="321">
        <v>17.399999999999999</v>
      </c>
      <c r="N148" t="str">
        <f t="shared" si="2"/>
        <v>ANHOUT5_10_F_PR24_OFWAT</v>
      </c>
    </row>
    <row r="149" spans="1:14" customFormat="1">
      <c r="A149" s="317" t="s">
        <v>350</v>
      </c>
      <c r="B149" s="317" t="s">
        <v>629</v>
      </c>
      <c r="C149" s="317" t="s">
        <v>630</v>
      </c>
      <c r="D149" s="317" t="s">
        <v>261</v>
      </c>
      <c r="E149" s="317" t="s">
        <v>448</v>
      </c>
      <c r="F149" s="318" t="s">
        <v>449</v>
      </c>
      <c r="G149" s="321">
        <v>40.159999999999997</v>
      </c>
      <c r="H149" s="321">
        <v>40.159999999999997</v>
      </c>
      <c r="I149" s="321">
        <v>26.56</v>
      </c>
      <c r="J149" s="321">
        <v>24.6</v>
      </c>
      <c r="K149" s="321">
        <v>22.24</v>
      </c>
      <c r="L149" s="321">
        <v>20.02</v>
      </c>
      <c r="M149" s="321">
        <v>16.61</v>
      </c>
      <c r="N149" t="str">
        <f t="shared" si="2"/>
        <v>ANHOUT5_05_PR24_OFWAT</v>
      </c>
    </row>
    <row r="150" spans="1:14" customFormat="1">
      <c r="A150" s="317" t="s">
        <v>350</v>
      </c>
      <c r="B150" s="317" t="s">
        <v>631</v>
      </c>
      <c r="C150" s="317" t="s">
        <v>632</v>
      </c>
      <c r="D150" s="317" t="s">
        <v>261</v>
      </c>
      <c r="E150" s="317" t="s">
        <v>448</v>
      </c>
      <c r="F150" s="318" t="s">
        <v>449</v>
      </c>
      <c r="G150" s="323">
        <v>5.43</v>
      </c>
      <c r="H150" s="323">
        <v>5.42</v>
      </c>
      <c r="I150" s="323">
        <v>5.47</v>
      </c>
      <c r="J150" s="323">
        <v>5.47</v>
      </c>
      <c r="K150" s="323">
        <v>5.47</v>
      </c>
      <c r="L150" s="323">
        <v>5.47</v>
      </c>
      <c r="M150" s="323">
        <v>5.47</v>
      </c>
      <c r="N150" t="str">
        <f t="shared" si="2"/>
        <v>ANHOUT5_11_PR24_OFWAT</v>
      </c>
    </row>
    <row r="151" spans="1:14" customFormat="1">
      <c r="A151" s="317" t="s">
        <v>350</v>
      </c>
      <c r="B151" s="317" t="s">
        <v>633</v>
      </c>
      <c r="C151" s="317" t="s">
        <v>634</v>
      </c>
      <c r="D151" s="317" t="s">
        <v>261</v>
      </c>
      <c r="E151" s="317" t="s">
        <v>448</v>
      </c>
      <c r="F151" s="318" t="s">
        <v>449</v>
      </c>
      <c r="G151" s="321">
        <v>0.86</v>
      </c>
      <c r="H151" s="321">
        <v>0.86</v>
      </c>
      <c r="I151" s="321">
        <v>0.99</v>
      </c>
      <c r="J151" s="321">
        <v>0.97</v>
      </c>
      <c r="K151" s="321">
        <v>0.96</v>
      </c>
      <c r="L151" s="321">
        <v>0.94</v>
      </c>
      <c r="M151" s="321">
        <v>0.93</v>
      </c>
      <c r="N151" t="str">
        <f t="shared" si="2"/>
        <v>ANHOUT4_02_PR24_OFWAT</v>
      </c>
    </row>
    <row r="152" spans="1:14" customFormat="1">
      <c r="A152" s="317" t="s">
        <v>350</v>
      </c>
      <c r="B152" s="317" t="s">
        <v>635</v>
      </c>
      <c r="C152" s="317" t="s">
        <v>636</v>
      </c>
      <c r="D152" s="317" t="s">
        <v>462</v>
      </c>
      <c r="E152" s="317" t="s">
        <v>448</v>
      </c>
      <c r="F152" s="318" t="s">
        <v>449</v>
      </c>
      <c r="G152" s="318" t="s">
        <v>449</v>
      </c>
      <c r="H152" s="321">
        <v>0</v>
      </c>
      <c r="I152" s="321">
        <v>0</v>
      </c>
      <c r="J152" s="321">
        <v>0</v>
      </c>
      <c r="K152" s="321">
        <v>4.3334338863750634E-2</v>
      </c>
      <c r="L152" s="321">
        <v>4.3334338863750634E-2</v>
      </c>
      <c r="M152" s="321">
        <v>4.3334338863750634E-2</v>
      </c>
      <c r="N152" t="str">
        <f t="shared" si="2"/>
        <v>ANHOUT4_20_PR24_OFWAT</v>
      </c>
    </row>
    <row r="153" spans="1:14" customFormat="1">
      <c r="A153" s="317" t="s">
        <v>350</v>
      </c>
      <c r="B153" s="317" t="s">
        <v>637</v>
      </c>
      <c r="C153" s="317" t="s">
        <v>638</v>
      </c>
      <c r="D153" s="317" t="s">
        <v>455</v>
      </c>
      <c r="E153" s="317" t="s">
        <v>448</v>
      </c>
      <c r="F153" s="318" t="s">
        <v>449</v>
      </c>
      <c r="G153" s="320">
        <v>0.81499999999999995</v>
      </c>
      <c r="H153" s="320">
        <v>0.77600000000000013</v>
      </c>
      <c r="I153" s="320">
        <v>0.78200000000000003</v>
      </c>
      <c r="J153" s="320">
        <v>0.80700000000000005</v>
      </c>
      <c r="K153" s="320">
        <v>0.79400000000000004</v>
      </c>
      <c r="L153" s="320">
        <v>0.81299999999999994</v>
      </c>
      <c r="M153" s="320">
        <v>0.81899999999999995</v>
      </c>
      <c r="N153" t="str">
        <f t="shared" si="2"/>
        <v>ANHOUT5_08_PR24_OFWAT</v>
      </c>
    </row>
    <row r="154" spans="1:14" customFormat="1">
      <c r="A154" s="317" t="s">
        <v>350</v>
      </c>
      <c r="B154" s="317" t="s">
        <v>639</v>
      </c>
      <c r="C154" s="317" t="s">
        <v>640</v>
      </c>
      <c r="D154" s="317" t="s">
        <v>455</v>
      </c>
      <c r="E154" s="317" t="s">
        <v>448</v>
      </c>
      <c r="F154" s="318" t="s">
        <v>449</v>
      </c>
      <c r="G154" s="320">
        <v>-6.0000000000000001E-3</v>
      </c>
      <c r="H154" s="320">
        <v>0</v>
      </c>
      <c r="I154" s="320">
        <v>0.13400000000000001</v>
      </c>
      <c r="J154" s="320">
        <v>0.12989999999999999</v>
      </c>
      <c r="K154" s="320">
        <v>0.1361</v>
      </c>
      <c r="L154" s="320">
        <v>0.14680000000000001</v>
      </c>
      <c r="M154" s="320">
        <v>0.14580000000000001</v>
      </c>
      <c r="N154" t="str">
        <f t="shared" si="2"/>
        <v>ANHOUT5_09_PR24_OFWAT</v>
      </c>
    </row>
    <row r="155" spans="1:14" customFormat="1">
      <c r="A155" s="317" t="s">
        <v>350</v>
      </c>
      <c r="B155" s="317" t="s">
        <v>641</v>
      </c>
      <c r="C155" s="317" t="s">
        <v>642</v>
      </c>
      <c r="D155" s="317" t="s">
        <v>455</v>
      </c>
      <c r="E155" s="317" t="s">
        <v>448</v>
      </c>
      <c r="F155" s="318" t="s">
        <v>449</v>
      </c>
      <c r="G155" s="320">
        <v>2.87E-2</v>
      </c>
      <c r="H155" s="320">
        <v>2.87E-2</v>
      </c>
      <c r="I155" s="320">
        <v>1.9400000000000001E-2</v>
      </c>
      <c r="J155" s="320">
        <v>1.9E-2</v>
      </c>
      <c r="K155" s="320">
        <v>1.8499999999999999E-2</v>
      </c>
      <c r="L155" s="320">
        <v>1.8100000000000002E-2</v>
      </c>
      <c r="M155" s="320">
        <v>1.77E-2</v>
      </c>
      <c r="N155" t="str">
        <f t="shared" si="2"/>
        <v>ANHOUT4_17_PR24_OFWAT</v>
      </c>
    </row>
    <row r="156" spans="1:14" customFormat="1">
      <c r="A156" s="317" t="s">
        <v>350</v>
      </c>
      <c r="B156" s="317" t="s">
        <v>643</v>
      </c>
      <c r="C156" s="317" t="s">
        <v>644</v>
      </c>
      <c r="D156" s="317" t="s">
        <v>492</v>
      </c>
      <c r="E156" s="317" t="s">
        <v>448</v>
      </c>
      <c r="F156" s="318" t="s">
        <v>449</v>
      </c>
      <c r="G156" s="321">
        <v>103064.38</v>
      </c>
      <c r="H156" s="321">
        <v>114951.81</v>
      </c>
      <c r="I156" s="321">
        <v>104209.69</v>
      </c>
      <c r="J156" s="321">
        <v>102117.73</v>
      </c>
      <c r="K156" s="321">
        <v>101126.8</v>
      </c>
      <c r="L156" s="321">
        <v>111086.9</v>
      </c>
      <c r="M156" s="321">
        <v>114770.8</v>
      </c>
      <c r="N156" t="str">
        <f t="shared" si="2"/>
        <v>ANHOUT4_04_PR24_OFWAT</v>
      </c>
    </row>
    <row r="157" spans="1:14" customFormat="1">
      <c r="A157" s="317" t="s">
        <v>350</v>
      </c>
      <c r="B157" s="317" t="s">
        <v>645</v>
      </c>
      <c r="C157" s="317" t="s">
        <v>644</v>
      </c>
      <c r="D157" s="317" t="s">
        <v>492</v>
      </c>
      <c r="E157" s="317" t="s">
        <v>448</v>
      </c>
      <c r="F157" s="318" t="s">
        <v>449</v>
      </c>
      <c r="G157" s="321">
        <v>254329.2</v>
      </c>
      <c r="H157" s="321">
        <v>249849.31</v>
      </c>
      <c r="I157" s="321">
        <v>251215.12</v>
      </c>
      <c r="J157" s="321">
        <v>249899.97</v>
      </c>
      <c r="K157" s="321">
        <v>245992.93</v>
      </c>
      <c r="L157" s="321">
        <v>264701.03999999998</v>
      </c>
      <c r="M157" s="321">
        <v>274206.21999999997</v>
      </c>
      <c r="N157" t="str">
        <f t="shared" si="2"/>
        <v>ANHOUT5_04_PR24_OFWAT</v>
      </c>
    </row>
    <row r="158" spans="1:14" customFormat="1">
      <c r="A158" s="317" t="s">
        <v>350</v>
      </c>
      <c r="B158" s="317" t="s">
        <v>646</v>
      </c>
      <c r="C158" s="317" t="s">
        <v>647</v>
      </c>
      <c r="D158" s="317" t="s">
        <v>617</v>
      </c>
      <c r="E158" s="317" t="s">
        <v>448</v>
      </c>
      <c r="F158" s="318" t="s">
        <v>449</v>
      </c>
      <c r="G158" s="322">
        <v>306</v>
      </c>
      <c r="H158" s="322">
        <v>310.10000000000002</v>
      </c>
      <c r="I158" s="322">
        <v>309.60000000000002</v>
      </c>
      <c r="J158" s="322">
        <v>308.2</v>
      </c>
      <c r="K158" s="322">
        <v>308.10000000000002</v>
      </c>
      <c r="L158" s="322">
        <v>307.2</v>
      </c>
      <c r="M158" s="322">
        <v>306.2</v>
      </c>
      <c r="N158" t="str">
        <f t="shared" si="2"/>
        <v>ANHOUT4_11_B_PR24_OFWAT</v>
      </c>
    </row>
    <row r="159" spans="1:14" customFormat="1">
      <c r="A159" s="317" t="s">
        <v>350</v>
      </c>
      <c r="B159" s="317" t="s">
        <v>648</v>
      </c>
      <c r="C159" s="317" t="s">
        <v>649</v>
      </c>
      <c r="D159" s="317" t="s">
        <v>261</v>
      </c>
      <c r="E159" s="317" t="s">
        <v>448</v>
      </c>
      <c r="F159" s="318" t="s">
        <v>449</v>
      </c>
      <c r="G159" s="318" t="s">
        <v>449</v>
      </c>
      <c r="H159" s="318" t="s">
        <v>449</v>
      </c>
      <c r="I159" s="318" t="s">
        <v>449</v>
      </c>
      <c r="J159" s="318" t="s">
        <v>449</v>
      </c>
      <c r="K159" s="318" t="s">
        <v>449</v>
      </c>
      <c r="L159" s="318" t="s">
        <v>449</v>
      </c>
      <c r="M159" s="318" t="s">
        <v>449</v>
      </c>
      <c r="N159" t="str">
        <f t="shared" si="2"/>
        <v>ANHOUT1_02_PR24_OFWAT</v>
      </c>
    </row>
    <row r="160" spans="1:14" customFormat="1">
      <c r="A160" s="317" t="s">
        <v>350</v>
      </c>
      <c r="B160" s="317" t="s">
        <v>650</v>
      </c>
      <c r="C160" s="317" t="s">
        <v>651</v>
      </c>
      <c r="D160" s="317" t="s">
        <v>617</v>
      </c>
      <c r="E160" s="317" t="s">
        <v>448</v>
      </c>
      <c r="F160" s="318" t="s">
        <v>449</v>
      </c>
      <c r="G160" s="322">
        <v>182.1</v>
      </c>
      <c r="H160" s="322">
        <v>187</v>
      </c>
      <c r="I160" s="322">
        <v>183.24</v>
      </c>
      <c r="J160" s="322">
        <v>179.48000000000002</v>
      </c>
      <c r="K160" s="322">
        <v>175.72000000000003</v>
      </c>
      <c r="L160" s="322">
        <v>171.96000000000004</v>
      </c>
      <c r="M160" s="322">
        <v>168.2</v>
      </c>
      <c r="N160" t="str">
        <f t="shared" si="2"/>
        <v>ANHC_BN2345A_PR24_OFWAT</v>
      </c>
    </row>
    <row r="161" spans="1:14" customFormat="1">
      <c r="A161" s="317" t="s">
        <v>350</v>
      </c>
      <c r="B161" s="317" t="s">
        <v>652</v>
      </c>
      <c r="C161" s="317" t="s">
        <v>653</v>
      </c>
      <c r="D161" s="317" t="s">
        <v>620</v>
      </c>
      <c r="E161" s="317" t="s">
        <v>448</v>
      </c>
      <c r="F161" s="318" t="s">
        <v>449</v>
      </c>
      <c r="G161" s="322">
        <v>130</v>
      </c>
      <c r="H161" s="322">
        <v>127.8</v>
      </c>
      <c r="I161" s="322">
        <v>124.3</v>
      </c>
      <c r="J161" s="322">
        <v>120.8</v>
      </c>
      <c r="K161" s="322">
        <v>117.4</v>
      </c>
      <c r="L161" s="322">
        <v>116.1</v>
      </c>
      <c r="M161" s="322">
        <v>123.5</v>
      </c>
      <c r="N161" t="str">
        <f t="shared" si="2"/>
        <v>ANHC_OUT4_08_B_PR24_OFWAT</v>
      </c>
    </row>
    <row r="162" spans="1:14" customFormat="1">
      <c r="A162" s="317" t="s">
        <v>350</v>
      </c>
      <c r="B162" s="317" t="s">
        <v>430</v>
      </c>
      <c r="C162" s="317" t="s">
        <v>654</v>
      </c>
      <c r="D162" s="317" t="s">
        <v>455</v>
      </c>
      <c r="E162" s="317" t="s">
        <v>448</v>
      </c>
      <c r="F162" s="318" t="s">
        <v>449</v>
      </c>
      <c r="G162" s="318" t="s">
        <v>449</v>
      </c>
      <c r="H162" s="320">
        <v>2.3599999999999999E-2</v>
      </c>
      <c r="I162" s="320">
        <v>2.3199999999999998E-2</v>
      </c>
      <c r="J162" s="320">
        <v>2.2799999999999997E-2</v>
      </c>
      <c r="K162" s="320">
        <v>2.2399999999999996E-2</v>
      </c>
      <c r="L162" s="320">
        <v>2.1999999999999999E-2</v>
      </c>
      <c r="M162" s="320">
        <v>2.1399999999999995E-2</v>
      </c>
      <c r="N162" t="str">
        <f t="shared" si="2"/>
        <v>ANHC_OUT4_17_PR24_OFWAT</v>
      </c>
    </row>
    <row r="163" spans="1:14" customFormat="1">
      <c r="A163" s="317" t="s">
        <v>350</v>
      </c>
      <c r="B163" s="317" t="s">
        <v>204</v>
      </c>
      <c r="C163" s="317" t="s">
        <v>491</v>
      </c>
      <c r="D163" s="317" t="s">
        <v>492</v>
      </c>
      <c r="E163" s="317" t="s">
        <v>448</v>
      </c>
      <c r="F163" s="318" t="s">
        <v>449</v>
      </c>
      <c r="G163" s="318" t="s">
        <v>449</v>
      </c>
      <c r="H163" s="321">
        <v>114951.81</v>
      </c>
      <c r="I163" s="321">
        <v>104209.69</v>
      </c>
      <c r="J163" s="321">
        <v>102117.73</v>
      </c>
      <c r="K163" s="321">
        <v>101126.8</v>
      </c>
      <c r="L163" s="321">
        <v>111086.9</v>
      </c>
      <c r="M163" s="321">
        <v>113391.38</v>
      </c>
      <c r="N163" t="str">
        <f t="shared" si="2"/>
        <v>ANHC_OUT4_04_PR24_OFWAT</v>
      </c>
    </row>
    <row r="164" spans="1:14" customFormat="1">
      <c r="A164" s="317" t="s">
        <v>350</v>
      </c>
      <c r="B164" s="317" t="s">
        <v>655</v>
      </c>
      <c r="C164" s="317" t="s">
        <v>656</v>
      </c>
      <c r="D164" s="317" t="s">
        <v>617</v>
      </c>
      <c r="E164" s="317" t="s">
        <v>448</v>
      </c>
      <c r="F164" s="318" t="s">
        <v>449</v>
      </c>
      <c r="G164" s="318" t="s">
        <v>449</v>
      </c>
      <c r="H164" s="322">
        <v>310.10000000000002</v>
      </c>
      <c r="I164" s="322">
        <v>309.60000000000002</v>
      </c>
      <c r="J164" s="322">
        <v>308.2</v>
      </c>
      <c r="K164" s="322">
        <v>308.10000000000002</v>
      </c>
      <c r="L164" s="322">
        <v>307.2</v>
      </c>
      <c r="M164" s="322">
        <v>306.2</v>
      </c>
      <c r="N164" t="str">
        <f t="shared" si="2"/>
        <v>ANHC_OUT4_11_B_PR24_OFWAT</v>
      </c>
    </row>
    <row r="165" spans="1:14" customFormat="1">
      <c r="A165" s="317" t="s">
        <v>350</v>
      </c>
      <c r="B165" s="317" t="s">
        <v>657</v>
      </c>
      <c r="C165" s="317" t="s">
        <v>658</v>
      </c>
      <c r="D165" s="317" t="s">
        <v>659</v>
      </c>
      <c r="E165" s="317" t="s">
        <v>448</v>
      </c>
      <c r="F165" s="318" t="s">
        <v>449</v>
      </c>
      <c r="G165" s="318" t="s">
        <v>449</v>
      </c>
      <c r="H165" s="319">
        <v>8140</v>
      </c>
      <c r="I165" s="319">
        <v>8190</v>
      </c>
      <c r="J165" s="319">
        <v>8252</v>
      </c>
      <c r="K165" s="319">
        <v>8312</v>
      </c>
      <c r="L165" s="319">
        <v>8370</v>
      </c>
      <c r="M165" s="319">
        <v>8428</v>
      </c>
      <c r="N165" t="str">
        <f t="shared" si="2"/>
        <v>ANHC_OUT4_01_D_PR24_OFWAT</v>
      </c>
    </row>
    <row r="166" spans="1:14" customFormat="1">
      <c r="A166" s="317" t="s">
        <v>350</v>
      </c>
      <c r="B166" s="317" t="s">
        <v>660</v>
      </c>
      <c r="C166" s="317" t="s">
        <v>661</v>
      </c>
      <c r="D166" s="317" t="s">
        <v>617</v>
      </c>
      <c r="E166" s="317" t="s">
        <v>448</v>
      </c>
      <c r="F166" s="318" t="s">
        <v>449</v>
      </c>
      <c r="G166" s="318" t="s">
        <v>449</v>
      </c>
      <c r="H166" s="322">
        <v>664.7</v>
      </c>
      <c r="I166" s="322">
        <v>652.29999999999995</v>
      </c>
      <c r="J166" s="322">
        <v>639.6</v>
      </c>
      <c r="K166" s="322">
        <v>627.5</v>
      </c>
      <c r="L166" s="322">
        <v>625.70000000000005</v>
      </c>
      <c r="M166" s="322">
        <v>622.70000000000005</v>
      </c>
      <c r="N166" t="str">
        <f t="shared" si="2"/>
        <v>ANHC_APR3F_06_PR24_OFWAT</v>
      </c>
    </row>
    <row r="167" spans="1:14" customFormat="1">
      <c r="A167" s="317" t="s">
        <v>350</v>
      </c>
      <c r="B167" s="317" t="s">
        <v>662</v>
      </c>
      <c r="C167" s="317" t="s">
        <v>663</v>
      </c>
      <c r="D167" s="317" t="s">
        <v>261</v>
      </c>
      <c r="E167" s="317" t="s">
        <v>448</v>
      </c>
      <c r="F167" s="318" t="s">
        <v>449</v>
      </c>
      <c r="G167" s="318" t="s">
        <v>449</v>
      </c>
      <c r="H167" s="319">
        <v>5275</v>
      </c>
      <c r="I167" s="319">
        <v>5221</v>
      </c>
      <c r="J167" s="319">
        <v>5167</v>
      </c>
      <c r="K167" s="319">
        <v>5114</v>
      </c>
      <c r="L167" s="319">
        <v>5059</v>
      </c>
      <c r="M167" s="319">
        <v>5025</v>
      </c>
      <c r="N167" t="str">
        <f t="shared" si="2"/>
        <v>ANHC_OUT4_16_C_PR24_OFWAT</v>
      </c>
    </row>
    <row r="168" spans="1:14" customFormat="1">
      <c r="A168" s="317" t="s">
        <v>350</v>
      </c>
      <c r="B168" s="317" t="s">
        <v>664</v>
      </c>
      <c r="C168" s="317" t="s">
        <v>665</v>
      </c>
      <c r="D168" s="317" t="s">
        <v>261</v>
      </c>
      <c r="E168" s="317" t="s">
        <v>448</v>
      </c>
      <c r="F168" s="318" t="s">
        <v>449</v>
      </c>
      <c r="G168" s="318" t="s">
        <v>449</v>
      </c>
      <c r="H168" s="319">
        <v>482</v>
      </c>
      <c r="I168" s="319">
        <v>461</v>
      </c>
      <c r="J168" s="319">
        <v>441</v>
      </c>
      <c r="K168" s="319">
        <v>422</v>
      </c>
      <c r="L168" s="319">
        <v>401</v>
      </c>
      <c r="M168" s="319">
        <v>379</v>
      </c>
      <c r="N168" t="str">
        <f t="shared" si="2"/>
        <v>ANHC_OUT5_01_E_PR24_OFWAT</v>
      </c>
    </row>
    <row r="169" spans="1:14" customFormat="1">
      <c r="A169" s="317" t="s">
        <v>350</v>
      </c>
      <c r="B169" s="317" t="s">
        <v>666</v>
      </c>
      <c r="C169" s="317" t="s">
        <v>667</v>
      </c>
      <c r="D169" s="317" t="s">
        <v>261</v>
      </c>
      <c r="E169" s="317" t="s">
        <v>448</v>
      </c>
      <c r="F169" s="318" t="s">
        <v>449</v>
      </c>
      <c r="G169" s="318" t="s">
        <v>449</v>
      </c>
      <c r="H169" s="319">
        <v>4796</v>
      </c>
      <c r="I169" s="319">
        <v>4746</v>
      </c>
      <c r="J169" s="319">
        <v>4693</v>
      </c>
      <c r="K169" s="319">
        <v>4637</v>
      </c>
      <c r="L169" s="319">
        <v>4579</v>
      </c>
      <c r="M169" s="319">
        <v>4521</v>
      </c>
      <c r="N169" t="str">
        <f t="shared" si="2"/>
        <v>ANHC_OUT5_02_E_PR24_OFWAT</v>
      </c>
    </row>
    <row r="170" spans="1:14" customFormat="1">
      <c r="A170" s="317" t="s">
        <v>350</v>
      </c>
      <c r="B170" s="317" t="s">
        <v>668</v>
      </c>
      <c r="C170" s="317" t="s">
        <v>669</v>
      </c>
      <c r="D170" s="317" t="s">
        <v>261</v>
      </c>
      <c r="E170" s="317" t="s">
        <v>448</v>
      </c>
      <c r="F170" s="318" t="s">
        <v>449</v>
      </c>
      <c r="G170" s="318" t="s">
        <v>449</v>
      </c>
      <c r="H170" s="318" t="s">
        <v>449</v>
      </c>
      <c r="I170" s="319">
        <v>1476</v>
      </c>
      <c r="J170" s="319">
        <v>1476</v>
      </c>
      <c r="K170" s="319">
        <v>1476</v>
      </c>
      <c r="L170" s="319">
        <v>1476</v>
      </c>
      <c r="M170" s="319">
        <v>1476</v>
      </c>
      <c r="N170" t="str">
        <f t="shared" si="2"/>
        <v>ANHC_OUT5_10_B_PR24_OFWAT</v>
      </c>
    </row>
    <row r="171" spans="1:14" customFormat="1">
      <c r="A171" s="317" t="s">
        <v>350</v>
      </c>
      <c r="B171" s="317" t="s">
        <v>670</v>
      </c>
      <c r="C171" s="317" t="s">
        <v>671</v>
      </c>
      <c r="D171" s="317" t="s">
        <v>261</v>
      </c>
      <c r="E171" s="317" t="s">
        <v>448</v>
      </c>
      <c r="F171" s="318" t="s">
        <v>449</v>
      </c>
      <c r="G171" s="318" t="s">
        <v>449</v>
      </c>
      <c r="H171" s="319">
        <v>204</v>
      </c>
      <c r="I171" s="319">
        <v>192</v>
      </c>
      <c r="J171" s="319">
        <v>179</v>
      </c>
      <c r="K171" s="319">
        <v>167</v>
      </c>
      <c r="L171" s="319">
        <v>155</v>
      </c>
      <c r="M171" s="319">
        <v>143</v>
      </c>
      <c r="N171" t="str">
        <f t="shared" si="2"/>
        <v>ANHC_OUT5_05_J_PR24_OFWAT</v>
      </c>
    </row>
    <row r="172" spans="1:14" customFormat="1">
      <c r="A172" s="317" t="s">
        <v>350</v>
      </c>
      <c r="B172" s="317" t="s">
        <v>672</v>
      </c>
      <c r="C172" s="317" t="s">
        <v>673</v>
      </c>
      <c r="D172" s="317" t="s">
        <v>261</v>
      </c>
      <c r="E172" s="317" t="s">
        <v>448</v>
      </c>
      <c r="F172" s="318" t="s">
        <v>449</v>
      </c>
      <c r="G172" s="318" t="s">
        <v>449</v>
      </c>
      <c r="H172" s="319">
        <v>428</v>
      </c>
      <c r="I172" s="319">
        <v>428</v>
      </c>
      <c r="J172" s="319">
        <v>427</v>
      </c>
      <c r="K172" s="319">
        <v>427</v>
      </c>
      <c r="L172" s="319">
        <v>427</v>
      </c>
      <c r="M172" s="319">
        <v>428</v>
      </c>
      <c r="N172" t="str">
        <f t="shared" si="2"/>
        <v>ANHC_OUT5_11_A_PR24_OFWAT</v>
      </c>
    </row>
    <row r="173" spans="1:14" customFormat="1">
      <c r="A173" s="317" t="s">
        <v>350</v>
      </c>
      <c r="B173" s="317" t="s">
        <v>674</v>
      </c>
      <c r="C173" s="317" t="s">
        <v>675</v>
      </c>
      <c r="D173" s="317" t="s">
        <v>261</v>
      </c>
      <c r="E173" s="317" t="s">
        <v>448</v>
      </c>
      <c r="F173" s="318" t="s">
        <v>449</v>
      </c>
      <c r="G173" s="318" t="s">
        <v>449</v>
      </c>
      <c r="H173" s="319">
        <v>4140</v>
      </c>
      <c r="I173" s="319">
        <v>4177</v>
      </c>
      <c r="J173" s="319">
        <v>4114</v>
      </c>
      <c r="K173" s="319">
        <v>4052</v>
      </c>
      <c r="L173" s="319">
        <v>3983</v>
      </c>
      <c r="M173" s="319">
        <v>3909</v>
      </c>
      <c r="N173" t="str">
        <f t="shared" si="2"/>
        <v>ANHC_OUT4_02_D_PR24_OFWAT</v>
      </c>
    </row>
    <row r="174" spans="1:14" customFormat="1">
      <c r="A174" s="317" t="s">
        <v>350</v>
      </c>
      <c r="B174" s="317" t="s">
        <v>676</v>
      </c>
      <c r="C174" s="317" t="s">
        <v>677</v>
      </c>
      <c r="D174" s="317" t="s">
        <v>462</v>
      </c>
      <c r="E174" s="317" t="s">
        <v>448</v>
      </c>
      <c r="F174" s="318" t="s">
        <v>449</v>
      </c>
      <c r="G174" s="318" t="s">
        <v>449</v>
      </c>
      <c r="H174" s="321">
        <v>0</v>
      </c>
      <c r="I174" s="321">
        <v>0</v>
      </c>
      <c r="J174" s="321">
        <v>0</v>
      </c>
      <c r="K174" s="321">
        <v>0</v>
      </c>
      <c r="L174" s="321">
        <v>24.75</v>
      </c>
      <c r="M174" s="321">
        <v>362.99</v>
      </c>
      <c r="N174" t="str">
        <f t="shared" si="2"/>
        <v>ANHC_OUT4_20_B_PR24_OFWAT</v>
      </c>
    </row>
    <row r="175" spans="1:14" customFormat="1">
      <c r="A175" s="317" t="s">
        <v>350</v>
      </c>
      <c r="B175" s="317" t="s">
        <v>678</v>
      </c>
      <c r="C175" s="317" t="s">
        <v>679</v>
      </c>
      <c r="D175" s="317" t="s">
        <v>261</v>
      </c>
      <c r="E175" s="317" t="s">
        <v>448</v>
      </c>
      <c r="F175" s="318" t="s">
        <v>449</v>
      </c>
      <c r="G175" s="318" t="s">
        <v>449</v>
      </c>
      <c r="H175" s="319">
        <v>32</v>
      </c>
      <c r="I175" s="319">
        <v>32</v>
      </c>
      <c r="J175" s="319">
        <v>34</v>
      </c>
      <c r="K175" s="319">
        <v>33</v>
      </c>
      <c r="L175" s="319">
        <v>36</v>
      </c>
      <c r="M175" s="319">
        <v>36</v>
      </c>
      <c r="N175" t="str">
        <f t="shared" si="2"/>
        <v>ANHC_OUT5_08_H_PR24_OFWAT</v>
      </c>
    </row>
    <row r="176" spans="1:14" customFormat="1">
      <c r="A176" s="317" t="s">
        <v>350</v>
      </c>
      <c r="B176" s="317" t="s">
        <v>680</v>
      </c>
      <c r="C176" s="317" t="s">
        <v>681</v>
      </c>
      <c r="D176" s="317" t="s">
        <v>682</v>
      </c>
      <c r="E176" s="317" t="s">
        <v>448</v>
      </c>
      <c r="F176" s="318" t="s">
        <v>449</v>
      </c>
      <c r="G176" s="318" t="s">
        <v>449</v>
      </c>
      <c r="H176" s="324">
        <v>-63368</v>
      </c>
      <c r="I176" s="324">
        <v>126352</v>
      </c>
      <c r="J176" s="324">
        <v>122497</v>
      </c>
      <c r="K176" s="324">
        <v>128411</v>
      </c>
      <c r="L176" s="324">
        <v>138438</v>
      </c>
      <c r="M176" s="324">
        <v>137571</v>
      </c>
      <c r="N176" t="str">
        <f t="shared" si="2"/>
        <v>ANHC_OUT5_09_H_PR24_OFWAT</v>
      </c>
    </row>
    <row r="177" spans="1:14" customFormat="1">
      <c r="A177" s="317" t="s">
        <v>350</v>
      </c>
      <c r="B177" s="317" t="s">
        <v>683</v>
      </c>
      <c r="C177" s="317" t="s">
        <v>684</v>
      </c>
      <c r="D177" s="317" t="s">
        <v>617</v>
      </c>
      <c r="E177" s="317" t="s">
        <v>448</v>
      </c>
      <c r="F177" s="318" t="s">
        <v>449</v>
      </c>
      <c r="G177" s="318" t="s">
        <v>449</v>
      </c>
      <c r="H177" s="321">
        <v>42.52</v>
      </c>
      <c r="I177" s="321">
        <v>41.91</v>
      </c>
      <c r="J177" s="321">
        <v>41.3</v>
      </c>
      <c r="K177" s="321">
        <v>40.69</v>
      </c>
      <c r="L177" s="321">
        <v>40.07</v>
      </c>
      <c r="M177" s="321">
        <v>39.08</v>
      </c>
      <c r="N177" t="str">
        <f t="shared" si="2"/>
        <v>ANHC_OUT4_17_B_PR24_OFWAT</v>
      </c>
    </row>
    <row r="178" spans="1:14" customFormat="1">
      <c r="A178" s="317" t="s">
        <v>350</v>
      </c>
      <c r="B178" s="317" t="s">
        <v>205</v>
      </c>
      <c r="C178" s="317" t="s">
        <v>685</v>
      </c>
      <c r="D178" s="317" t="s">
        <v>491</v>
      </c>
      <c r="E178" s="317" t="s">
        <v>448</v>
      </c>
      <c r="F178" s="318" t="s">
        <v>449</v>
      </c>
      <c r="G178" s="318" t="s">
        <v>449</v>
      </c>
      <c r="H178" s="318" t="s">
        <v>449</v>
      </c>
      <c r="I178" s="318" t="s">
        <v>449</v>
      </c>
      <c r="J178" s="318" t="s">
        <v>449</v>
      </c>
      <c r="K178" s="318" t="s">
        <v>449</v>
      </c>
      <c r="L178" s="318" t="s">
        <v>449</v>
      </c>
      <c r="M178" s="318" t="s">
        <v>449</v>
      </c>
      <c r="N178" t="str">
        <f t="shared" si="2"/>
        <v>ANHC_ODIRISK_OGW_DDBND_PR24_DD</v>
      </c>
    </row>
    <row r="179" spans="1:14" customFormat="1">
      <c r="A179" s="317" t="s">
        <v>350</v>
      </c>
      <c r="B179" s="317" t="s">
        <v>206</v>
      </c>
      <c r="C179" s="317" t="s">
        <v>686</v>
      </c>
      <c r="D179" s="317" t="s">
        <v>453</v>
      </c>
      <c r="E179" s="317" t="s">
        <v>448</v>
      </c>
      <c r="F179" s="319">
        <v>188</v>
      </c>
      <c r="G179" s="318" t="s">
        <v>449</v>
      </c>
      <c r="H179" s="318" t="s">
        <v>449</v>
      </c>
      <c r="I179" s="318" t="s">
        <v>449</v>
      </c>
      <c r="J179" s="318" t="s">
        <v>449</v>
      </c>
      <c r="K179" s="318" t="s">
        <v>449</v>
      </c>
      <c r="L179" s="318" t="s">
        <v>449</v>
      </c>
      <c r="M179" s="318" t="s">
        <v>449</v>
      </c>
      <c r="N179" t="str">
        <f t="shared" si="2"/>
        <v>ANHC_ODI_DD_GHG_PR24</v>
      </c>
    </row>
    <row r="180" spans="1:14" customFormat="1">
      <c r="A180" s="317" t="s">
        <v>350</v>
      </c>
      <c r="B180" s="317" t="s">
        <v>207</v>
      </c>
      <c r="C180" s="317" t="s">
        <v>687</v>
      </c>
      <c r="D180" s="317" t="s">
        <v>455</v>
      </c>
      <c r="E180" s="317" t="s">
        <v>448</v>
      </c>
      <c r="F180" s="320">
        <v>-5.0000000000000001E-3</v>
      </c>
      <c r="G180" s="318" t="s">
        <v>449</v>
      </c>
      <c r="H180" s="318" t="s">
        <v>449</v>
      </c>
      <c r="I180" s="318" t="s">
        <v>449</v>
      </c>
      <c r="J180" s="318" t="s">
        <v>449</v>
      </c>
      <c r="K180" s="318" t="s">
        <v>449</v>
      </c>
      <c r="L180" s="318" t="s">
        <v>449</v>
      </c>
      <c r="M180" s="318" t="s">
        <v>449</v>
      </c>
      <c r="N180" t="str">
        <f t="shared" si="2"/>
        <v>ANHC_ODIRISK_OGW_COLL_PR24_DD</v>
      </c>
    </row>
    <row r="181" spans="1:14" customFormat="1">
      <c r="A181" s="317" t="s">
        <v>350</v>
      </c>
      <c r="B181" s="317" t="s">
        <v>208</v>
      </c>
      <c r="C181" s="317" t="s">
        <v>688</v>
      </c>
      <c r="D181" s="317" t="s">
        <v>455</v>
      </c>
      <c r="E181" s="317" t="s">
        <v>448</v>
      </c>
      <c r="F181" s="320">
        <v>5.0000000000000001E-3</v>
      </c>
      <c r="G181" s="318" t="s">
        <v>449</v>
      </c>
      <c r="H181" s="318" t="s">
        <v>449</v>
      </c>
      <c r="I181" s="318" t="s">
        <v>449</v>
      </c>
      <c r="J181" s="318" t="s">
        <v>449</v>
      </c>
      <c r="K181" s="318" t="s">
        <v>449</v>
      </c>
      <c r="L181" s="318" t="s">
        <v>449</v>
      </c>
      <c r="M181" s="318" t="s">
        <v>449</v>
      </c>
      <c r="N181" t="str">
        <f t="shared" si="2"/>
        <v>ANHC_ODIRISK_OGW_CAP_PR24_DD</v>
      </c>
    </row>
    <row r="182" spans="1:14" customFormat="1">
      <c r="A182" s="317" t="s">
        <v>350</v>
      </c>
      <c r="B182" s="317" t="s">
        <v>332</v>
      </c>
      <c r="C182" s="317" t="s">
        <v>689</v>
      </c>
      <c r="D182" s="317" t="s">
        <v>455</v>
      </c>
      <c r="E182" s="317" t="s">
        <v>448</v>
      </c>
      <c r="F182" s="318" t="s">
        <v>449</v>
      </c>
      <c r="G182" s="318" t="s">
        <v>449</v>
      </c>
      <c r="H182" s="318" t="s">
        <v>449</v>
      </c>
      <c r="I182" s="318" t="s">
        <v>449</v>
      </c>
      <c r="J182" s="318" t="s">
        <v>449</v>
      </c>
      <c r="K182" s="318" t="s">
        <v>449</v>
      </c>
      <c r="L182" s="318" t="s">
        <v>449</v>
      </c>
      <c r="M182" s="318" t="s">
        <v>449</v>
      </c>
      <c r="N182" t="str">
        <f t="shared" si="2"/>
        <v>ANHC_ODIRISK_EGG_DDBND_PR24</v>
      </c>
    </row>
    <row r="183" spans="1:14" customFormat="1">
      <c r="A183" s="317" t="s">
        <v>350</v>
      </c>
      <c r="B183" s="317" t="s">
        <v>690</v>
      </c>
      <c r="C183" s="317" t="s">
        <v>691</v>
      </c>
      <c r="D183" s="317" t="s">
        <v>261</v>
      </c>
      <c r="E183" s="317" t="s">
        <v>448</v>
      </c>
      <c r="F183" s="318" t="s">
        <v>449</v>
      </c>
      <c r="G183" s="318" t="s">
        <v>449</v>
      </c>
      <c r="H183" s="318" t="s">
        <v>449</v>
      </c>
      <c r="I183" s="319">
        <v>29402</v>
      </c>
      <c r="J183" s="319">
        <v>29328</v>
      </c>
      <c r="K183" s="319">
        <v>29107</v>
      </c>
      <c r="L183" s="319">
        <v>27232</v>
      </c>
      <c r="M183" s="319">
        <v>25092</v>
      </c>
      <c r="N183" t="str">
        <f t="shared" si="2"/>
        <v>ANHC_OUT5_10_A_PR24_OFWAT</v>
      </c>
    </row>
    <row r="184" spans="1:14" customFormat="1">
      <c r="A184" s="317" t="s">
        <v>350</v>
      </c>
      <c r="B184" s="317" t="s">
        <v>430</v>
      </c>
      <c r="C184" s="317" t="s">
        <v>654</v>
      </c>
      <c r="D184" s="317" t="s">
        <v>455</v>
      </c>
      <c r="E184" s="317" t="s">
        <v>448</v>
      </c>
      <c r="F184" s="318" t="s">
        <v>449</v>
      </c>
      <c r="G184" s="318" t="s">
        <v>449</v>
      </c>
      <c r="H184" s="320">
        <v>2.3599999999999999E-2</v>
      </c>
      <c r="I184" s="320">
        <v>2.3199999999999998E-2</v>
      </c>
      <c r="J184" s="320">
        <v>2.2799999999999997E-2</v>
      </c>
      <c r="K184" s="320">
        <v>2.2399999999999996E-2</v>
      </c>
      <c r="L184" s="320">
        <v>2.1999999999999999E-2</v>
      </c>
      <c r="M184" s="320">
        <v>2.1399999999999995E-2</v>
      </c>
      <c r="N184" t="str">
        <f t="shared" si="2"/>
        <v>ANHC_OUT4_17_PR24_OFWAT</v>
      </c>
    </row>
    <row r="185" spans="1:14" customFormat="1">
      <c r="A185" s="317" t="s">
        <v>350</v>
      </c>
      <c r="B185" s="317" t="s">
        <v>198</v>
      </c>
      <c r="C185" s="317" t="s">
        <v>692</v>
      </c>
      <c r="D185" s="317" t="s">
        <v>453</v>
      </c>
      <c r="E185" s="317" t="s">
        <v>448</v>
      </c>
      <c r="F185" s="319">
        <v>2294283.532580025</v>
      </c>
      <c r="G185" s="318" t="s">
        <v>449</v>
      </c>
      <c r="H185" s="318" t="s">
        <v>449</v>
      </c>
      <c r="I185" s="318" t="s">
        <v>449</v>
      </c>
      <c r="J185" s="318" t="s">
        <v>449</v>
      </c>
      <c r="K185" s="318" t="s">
        <v>449</v>
      </c>
      <c r="L185" s="318" t="s">
        <v>449</v>
      </c>
      <c r="M185" s="318" t="s">
        <v>449</v>
      </c>
      <c r="N185" t="str">
        <f t="shared" si="2"/>
        <v>ANHC_ODI_DD_UNO_PR24</v>
      </c>
    </row>
    <row r="186" spans="1:14" customFormat="1">
      <c r="A186" s="317" t="s">
        <v>350</v>
      </c>
      <c r="B186" s="317" t="s">
        <v>199</v>
      </c>
      <c r="C186" s="317" t="s">
        <v>693</v>
      </c>
      <c r="D186" s="317" t="s">
        <v>455</v>
      </c>
      <c r="E186" s="317" t="s">
        <v>448</v>
      </c>
      <c r="F186" s="320">
        <v>-5.0000000000000001E-3</v>
      </c>
      <c r="G186" s="318" t="s">
        <v>449</v>
      </c>
      <c r="H186" s="318" t="s">
        <v>449</v>
      </c>
      <c r="I186" s="318" t="s">
        <v>449</v>
      </c>
      <c r="J186" s="318" t="s">
        <v>449</v>
      </c>
      <c r="K186" s="318" t="s">
        <v>449</v>
      </c>
      <c r="L186" s="318" t="s">
        <v>449</v>
      </c>
      <c r="M186" s="318" t="s">
        <v>449</v>
      </c>
      <c r="N186" t="str">
        <f t="shared" si="2"/>
        <v>ANHC_ODIRISK_UNO_COLL_PR24_DD</v>
      </c>
    </row>
    <row r="187" spans="1:14" customFormat="1">
      <c r="A187" s="317" t="s">
        <v>350</v>
      </c>
      <c r="B187" s="317" t="s">
        <v>200</v>
      </c>
      <c r="C187" s="317" t="s">
        <v>694</v>
      </c>
      <c r="D187" s="317" t="s">
        <v>455</v>
      </c>
      <c r="E187" s="317" t="s">
        <v>448</v>
      </c>
      <c r="F187" s="320">
        <v>5.0000000000000001E-3</v>
      </c>
      <c r="G187" s="318" t="s">
        <v>449</v>
      </c>
      <c r="H187" s="318" t="s">
        <v>449</v>
      </c>
      <c r="I187" s="318" t="s">
        <v>449</v>
      </c>
      <c r="J187" s="318" t="s">
        <v>449</v>
      </c>
      <c r="K187" s="318" t="s">
        <v>449</v>
      </c>
      <c r="L187" s="318" t="s">
        <v>449</v>
      </c>
      <c r="M187" s="318" t="s">
        <v>449</v>
      </c>
      <c r="N187" t="str">
        <f t="shared" si="2"/>
        <v>ANHC_ODIRISK_UNO_CAP_PR24_DD</v>
      </c>
    </row>
    <row r="188" spans="1:14" customFormat="1">
      <c r="A188" s="317" t="s">
        <v>350</v>
      </c>
      <c r="B188" s="317" t="s">
        <v>252</v>
      </c>
      <c r="C188" s="317" t="s">
        <v>695</v>
      </c>
      <c r="D188" s="317" t="s">
        <v>455</v>
      </c>
      <c r="E188" s="317" t="s">
        <v>448</v>
      </c>
      <c r="F188" s="320">
        <v>1.4999999999999999E-2</v>
      </c>
      <c r="G188" s="318" t="s">
        <v>449</v>
      </c>
      <c r="H188" s="318" t="s">
        <v>449</v>
      </c>
      <c r="I188" s="318" t="s">
        <v>449</v>
      </c>
      <c r="J188" s="318" t="s">
        <v>449</v>
      </c>
      <c r="K188" s="318" t="s">
        <v>449</v>
      </c>
      <c r="L188" s="318" t="s">
        <v>449</v>
      </c>
      <c r="M188" s="318" t="s">
        <v>449</v>
      </c>
      <c r="N188" t="str">
        <f t="shared" si="2"/>
        <v>ANHC_ODIRISK_ESF_CAP_PR24_DD</v>
      </c>
    </row>
    <row r="189" spans="1:14" customFormat="1">
      <c r="A189" s="317" t="s">
        <v>350</v>
      </c>
      <c r="B189" s="317" t="s">
        <v>419</v>
      </c>
      <c r="C189" s="317" t="s">
        <v>696</v>
      </c>
      <c r="D189" s="317" t="s">
        <v>455</v>
      </c>
      <c r="E189" s="317" t="s">
        <v>448</v>
      </c>
      <c r="F189" s="318" t="s">
        <v>449</v>
      </c>
      <c r="G189" s="318" t="s">
        <v>449</v>
      </c>
      <c r="H189" s="320">
        <v>0</v>
      </c>
      <c r="I189" s="320">
        <v>9.3399999999999997E-2</v>
      </c>
      <c r="J189" s="320">
        <v>0.1116</v>
      </c>
      <c r="K189" s="320">
        <v>0.12030000000000002</v>
      </c>
      <c r="L189" s="320">
        <v>3.3599999999999998E-2</v>
      </c>
      <c r="M189" s="320">
        <v>1.3599999999999999E-2</v>
      </c>
      <c r="N189" t="str">
        <f t="shared" si="2"/>
        <v>ANHC_OUT4_04_H_PR24_OFWAT</v>
      </c>
    </row>
    <row r="190" spans="1:14" customFormat="1">
      <c r="A190" s="317" t="s">
        <v>350</v>
      </c>
      <c r="B190" s="317" t="s">
        <v>418</v>
      </c>
      <c r="C190" s="317" t="s">
        <v>697</v>
      </c>
      <c r="D190" s="317" t="s">
        <v>455</v>
      </c>
      <c r="E190" s="317" t="s">
        <v>448</v>
      </c>
      <c r="F190" s="318" t="s">
        <v>449</v>
      </c>
      <c r="G190" s="318" t="s">
        <v>449</v>
      </c>
      <c r="H190" s="320">
        <v>0</v>
      </c>
      <c r="I190" s="320">
        <v>-5.4999999999999997E-3</v>
      </c>
      <c r="J190" s="320">
        <v>-2.0000000000000001E-4</v>
      </c>
      <c r="K190" s="320">
        <v>1.54E-2</v>
      </c>
      <c r="L190" s="320">
        <v>-5.9400000000000001E-2</v>
      </c>
      <c r="M190" s="320">
        <v>-8.5500000000000007E-2</v>
      </c>
      <c r="N190" t="str">
        <f t="shared" si="2"/>
        <v>ANHC_OUT5_04_G_PR24_OFWAT</v>
      </c>
    </row>
    <row r="191" spans="1:14" customFormat="1">
      <c r="A191" s="317" t="s">
        <v>350</v>
      </c>
      <c r="B191" s="317" t="s">
        <v>204</v>
      </c>
      <c r="C191" s="317" t="s">
        <v>491</v>
      </c>
      <c r="D191" s="317" t="s">
        <v>492</v>
      </c>
      <c r="E191" s="317" t="s">
        <v>448</v>
      </c>
      <c r="F191" s="318" t="s">
        <v>449</v>
      </c>
      <c r="G191" s="318" t="s">
        <v>449</v>
      </c>
      <c r="H191" s="321">
        <v>114951.81</v>
      </c>
      <c r="I191" s="321">
        <v>104209.69</v>
      </c>
      <c r="J191" s="321">
        <v>102117.73</v>
      </c>
      <c r="K191" s="321">
        <v>101126.8</v>
      </c>
      <c r="L191" s="321">
        <v>111086.9</v>
      </c>
      <c r="M191" s="321">
        <v>113391.38</v>
      </c>
      <c r="N191" t="str">
        <f t="shared" si="2"/>
        <v>ANHC_OUT4_04_PR24_OFWAT</v>
      </c>
    </row>
    <row r="192" spans="1:14" customFormat="1">
      <c r="A192" s="317" t="s">
        <v>350</v>
      </c>
      <c r="B192" s="317" t="s">
        <v>217</v>
      </c>
      <c r="C192" s="317" t="s">
        <v>491</v>
      </c>
      <c r="D192" s="317" t="s">
        <v>492</v>
      </c>
      <c r="E192" s="317" t="s">
        <v>448</v>
      </c>
      <c r="F192" s="318" t="s">
        <v>449</v>
      </c>
      <c r="G192" s="318" t="s">
        <v>449</v>
      </c>
      <c r="H192" s="321">
        <v>249849.31</v>
      </c>
      <c r="I192" s="321">
        <v>251215.12</v>
      </c>
      <c r="J192" s="321">
        <v>249899.97</v>
      </c>
      <c r="K192" s="321">
        <v>245992.93</v>
      </c>
      <c r="L192" s="321">
        <v>264701.03999999998</v>
      </c>
      <c r="M192" s="321">
        <v>271208.03000000003</v>
      </c>
      <c r="N192" t="str">
        <f t="shared" si="2"/>
        <v>ANHC_OUT5_04_PR24_OFWAT</v>
      </c>
    </row>
    <row r="193" spans="1:14" customFormat="1">
      <c r="A193" s="317" t="s">
        <v>350</v>
      </c>
      <c r="B193" s="317" t="s">
        <v>268</v>
      </c>
      <c r="C193" s="317" t="s">
        <v>698</v>
      </c>
      <c r="D193" s="317" t="s">
        <v>617</v>
      </c>
      <c r="E193" s="317" t="s">
        <v>448</v>
      </c>
      <c r="F193" s="318" t="s">
        <v>449</v>
      </c>
      <c r="G193" s="318" t="s">
        <v>449</v>
      </c>
      <c r="H193" s="322">
        <v>186.5</v>
      </c>
      <c r="I193" s="322">
        <v>184.1</v>
      </c>
      <c r="J193" s="322">
        <v>183.2</v>
      </c>
      <c r="K193" s="322">
        <v>179.5</v>
      </c>
      <c r="L193" s="322">
        <v>175.7</v>
      </c>
      <c r="M193" s="322">
        <v>172</v>
      </c>
      <c r="N193" t="str">
        <f t="shared" si="2"/>
        <v>ANHC_OUT4_05_B_PR24_OFWAT</v>
      </c>
    </row>
    <row r="194" spans="1:14" customFormat="1">
      <c r="A194" s="317" t="s">
        <v>350</v>
      </c>
      <c r="B194" s="317" t="s">
        <v>699</v>
      </c>
      <c r="C194" s="317" t="s">
        <v>698</v>
      </c>
      <c r="D194" s="317" t="s">
        <v>617</v>
      </c>
      <c r="E194" s="317" t="s">
        <v>448</v>
      </c>
      <c r="F194" s="318" t="s">
        <v>449</v>
      </c>
      <c r="G194" s="318" t="s">
        <v>449</v>
      </c>
      <c r="H194" s="318" t="s">
        <v>449</v>
      </c>
      <c r="I194" s="318" t="s">
        <v>449</v>
      </c>
      <c r="J194" s="318" t="s">
        <v>449</v>
      </c>
      <c r="K194" s="318" t="s">
        <v>449</v>
      </c>
      <c r="L194" s="318" t="s">
        <v>449</v>
      </c>
      <c r="M194" s="318" t="s">
        <v>449</v>
      </c>
      <c r="N194" t="str">
        <f t="shared" si="2"/>
        <v>ANHC_OUT4_06_B_PR24_OFWAT</v>
      </c>
    </row>
    <row r="195" spans="1:14" customFormat="1">
      <c r="A195" s="317" t="s">
        <v>350</v>
      </c>
      <c r="B195" s="317" t="s">
        <v>700</v>
      </c>
      <c r="C195" s="317" t="s">
        <v>698</v>
      </c>
      <c r="D195" s="317" t="s">
        <v>617</v>
      </c>
      <c r="E195" s="317" t="s">
        <v>448</v>
      </c>
      <c r="F195" s="318" t="s">
        <v>449</v>
      </c>
      <c r="G195" s="318" t="s">
        <v>449</v>
      </c>
      <c r="H195" s="318" t="s">
        <v>449</v>
      </c>
      <c r="I195" s="318" t="s">
        <v>449</v>
      </c>
      <c r="J195" s="318" t="s">
        <v>449</v>
      </c>
      <c r="K195" s="318" t="s">
        <v>449</v>
      </c>
      <c r="L195" s="318" t="s">
        <v>449</v>
      </c>
      <c r="M195" s="318" t="s">
        <v>449</v>
      </c>
      <c r="N195" t="str">
        <f t="shared" si="2"/>
        <v>ANHC_OUT4_07_B_PR24_OFWAT</v>
      </c>
    </row>
    <row r="196" spans="1:14" customFormat="1">
      <c r="A196" s="317" t="s">
        <v>350</v>
      </c>
      <c r="B196" s="317" t="s">
        <v>275</v>
      </c>
      <c r="C196" s="317" t="s">
        <v>701</v>
      </c>
      <c r="D196" s="317" t="s">
        <v>620</v>
      </c>
      <c r="E196" s="317" t="s">
        <v>448</v>
      </c>
      <c r="F196" s="318" t="s">
        <v>449</v>
      </c>
      <c r="G196" s="318" t="s">
        <v>449</v>
      </c>
      <c r="H196" s="322">
        <v>130</v>
      </c>
      <c r="I196" s="322">
        <v>127.4</v>
      </c>
      <c r="J196" s="322">
        <v>124.3</v>
      </c>
      <c r="K196" s="322">
        <v>120.8</v>
      </c>
      <c r="L196" s="322">
        <v>118.1</v>
      </c>
      <c r="M196" s="322">
        <v>116.1</v>
      </c>
      <c r="N196" t="str">
        <f t="shared" si="2"/>
        <v>ANHC_OUT4_08_C_PR24_OFWAT</v>
      </c>
    </row>
    <row r="197" spans="1:14" customFormat="1">
      <c r="A197" s="317" t="s">
        <v>350</v>
      </c>
      <c r="B197" s="317" t="s">
        <v>702</v>
      </c>
      <c r="C197" s="317" t="s">
        <v>701</v>
      </c>
      <c r="D197" s="317" t="s">
        <v>620</v>
      </c>
      <c r="E197" s="317" t="s">
        <v>448</v>
      </c>
      <c r="F197" s="318" t="s">
        <v>449</v>
      </c>
      <c r="G197" s="318" t="s">
        <v>449</v>
      </c>
      <c r="H197" s="318" t="s">
        <v>449</v>
      </c>
      <c r="I197" s="318" t="s">
        <v>449</v>
      </c>
      <c r="J197" s="318" t="s">
        <v>449</v>
      </c>
      <c r="K197" s="318" t="s">
        <v>449</v>
      </c>
      <c r="L197" s="318" t="s">
        <v>449</v>
      </c>
      <c r="M197" s="318" t="s">
        <v>449</v>
      </c>
      <c r="N197" t="str">
        <f t="shared" ref="N197:N260" si="3">A197&amp;B197</f>
        <v>ANHC_OUT4_09_C_PR24_OFWAT</v>
      </c>
    </row>
    <row r="198" spans="1:14" customFormat="1">
      <c r="A198" s="317" t="s">
        <v>350</v>
      </c>
      <c r="B198" s="317" t="s">
        <v>703</v>
      </c>
      <c r="C198" s="317" t="s">
        <v>701</v>
      </c>
      <c r="D198" s="317" t="s">
        <v>617</v>
      </c>
      <c r="E198" s="317" t="s">
        <v>448</v>
      </c>
      <c r="F198" s="318" t="s">
        <v>449</v>
      </c>
      <c r="G198" s="318" t="s">
        <v>449</v>
      </c>
      <c r="H198" s="318" t="s">
        <v>449</v>
      </c>
      <c r="I198" s="318" t="s">
        <v>449</v>
      </c>
      <c r="J198" s="318" t="s">
        <v>449</v>
      </c>
      <c r="K198" s="318" t="s">
        <v>449</v>
      </c>
      <c r="L198" s="318" t="s">
        <v>449</v>
      </c>
      <c r="M198" s="318" t="s">
        <v>449</v>
      </c>
      <c r="N198" t="str">
        <f t="shared" si="3"/>
        <v>ANHC_OUT4_10_C_PR24_OFWAT</v>
      </c>
    </row>
    <row r="199" spans="1:14" customFormat="1">
      <c r="A199" s="317" t="s">
        <v>350</v>
      </c>
      <c r="B199" s="317" t="s">
        <v>283</v>
      </c>
      <c r="C199" s="317" t="s">
        <v>698</v>
      </c>
      <c r="D199" s="317" t="s">
        <v>617</v>
      </c>
      <c r="E199" s="317" t="s">
        <v>448</v>
      </c>
      <c r="F199" s="318" t="s">
        <v>449</v>
      </c>
      <c r="G199" s="318" t="s">
        <v>449</v>
      </c>
      <c r="H199" s="322">
        <v>307.5</v>
      </c>
      <c r="I199" s="322">
        <v>308.60000000000002</v>
      </c>
      <c r="J199" s="322">
        <v>309.3</v>
      </c>
      <c r="K199" s="322">
        <v>308.60000000000002</v>
      </c>
      <c r="L199" s="322">
        <v>307.8</v>
      </c>
      <c r="M199" s="322">
        <v>307.2</v>
      </c>
      <c r="N199" t="str">
        <f t="shared" si="3"/>
        <v>ANHC_OUT4_11_C_PR24_OFWAT</v>
      </c>
    </row>
    <row r="200" spans="1:14" customFormat="1">
      <c r="A200" s="317" t="s">
        <v>350</v>
      </c>
      <c r="B200" s="317" t="s">
        <v>704</v>
      </c>
      <c r="C200" s="317" t="s">
        <v>698</v>
      </c>
      <c r="D200" s="317" t="s">
        <v>617</v>
      </c>
      <c r="E200" s="317" t="s">
        <v>448</v>
      </c>
      <c r="F200" s="318" t="s">
        <v>449</v>
      </c>
      <c r="G200" s="318" t="s">
        <v>449</v>
      </c>
      <c r="H200" s="318" t="s">
        <v>449</v>
      </c>
      <c r="I200" s="318" t="s">
        <v>449</v>
      </c>
      <c r="J200" s="318" t="s">
        <v>449</v>
      </c>
      <c r="K200" s="318" t="s">
        <v>449</v>
      </c>
      <c r="L200" s="318" t="s">
        <v>449</v>
      </c>
      <c r="M200" s="318" t="s">
        <v>449</v>
      </c>
      <c r="N200" t="str">
        <f t="shared" si="3"/>
        <v>ANHC_OUT4_12_C_PR24_OFWAT</v>
      </c>
    </row>
    <row r="201" spans="1:14" customFormat="1">
      <c r="A201" s="317" t="s">
        <v>350</v>
      </c>
      <c r="B201" s="317" t="s">
        <v>705</v>
      </c>
      <c r="C201" s="317" t="s">
        <v>698</v>
      </c>
      <c r="D201" s="317" t="s">
        <v>617</v>
      </c>
      <c r="E201" s="317" t="s">
        <v>448</v>
      </c>
      <c r="F201" s="318" t="s">
        <v>449</v>
      </c>
      <c r="G201" s="318" t="s">
        <v>449</v>
      </c>
      <c r="H201" s="318" t="s">
        <v>449</v>
      </c>
      <c r="I201" s="318" t="s">
        <v>449</v>
      </c>
      <c r="J201" s="318" t="s">
        <v>449</v>
      </c>
      <c r="K201" s="318" t="s">
        <v>449</v>
      </c>
      <c r="L201" s="318" t="s">
        <v>449</v>
      </c>
      <c r="M201" s="318" t="s">
        <v>449</v>
      </c>
      <c r="N201" t="str">
        <f t="shared" si="3"/>
        <v>ANHC_OUT4_13_C_PR24_OFWAT</v>
      </c>
    </row>
    <row r="202" spans="1:14" customFormat="1">
      <c r="A202" s="317" t="s">
        <v>350</v>
      </c>
      <c r="B202" s="317" t="s">
        <v>706</v>
      </c>
      <c r="C202" s="317" t="s">
        <v>707</v>
      </c>
      <c r="D202" s="317" t="s">
        <v>620</v>
      </c>
      <c r="E202" s="317" t="s">
        <v>448</v>
      </c>
      <c r="F202" s="322">
        <v>135</v>
      </c>
      <c r="G202" s="318" t="s">
        <v>449</v>
      </c>
      <c r="H202" s="318" t="s">
        <v>449</v>
      </c>
      <c r="I202" s="318" t="s">
        <v>449</v>
      </c>
      <c r="J202" s="318" t="s">
        <v>449</v>
      </c>
      <c r="K202" s="318" t="s">
        <v>449</v>
      </c>
      <c r="L202" s="318" t="s">
        <v>449</v>
      </c>
      <c r="M202" s="318" t="s">
        <v>449</v>
      </c>
      <c r="N202" t="str">
        <f t="shared" si="3"/>
        <v>ANHC_OUT4_08_A_PR24_OFWAT</v>
      </c>
    </row>
    <row r="203" spans="1:14" customFormat="1">
      <c r="A203" s="317" t="s">
        <v>350</v>
      </c>
      <c r="B203" s="317" t="s">
        <v>708</v>
      </c>
      <c r="C203" s="317" t="s">
        <v>707</v>
      </c>
      <c r="D203" s="317" t="s">
        <v>617</v>
      </c>
      <c r="E203" s="317" t="s">
        <v>448</v>
      </c>
      <c r="F203" s="322">
        <v>194.1</v>
      </c>
      <c r="G203" s="318" t="s">
        <v>449</v>
      </c>
      <c r="H203" s="318" t="s">
        <v>449</v>
      </c>
      <c r="I203" s="318" t="s">
        <v>449</v>
      </c>
      <c r="J203" s="318" t="s">
        <v>449</v>
      </c>
      <c r="K203" s="318" t="s">
        <v>449</v>
      </c>
      <c r="L203" s="318" t="s">
        <v>449</v>
      </c>
      <c r="M203" s="318" t="s">
        <v>449</v>
      </c>
      <c r="N203" t="str">
        <f t="shared" si="3"/>
        <v>ANHC_OUT4_05_A_PR24_OFWAT</v>
      </c>
    </row>
    <row r="204" spans="1:14" customFormat="1">
      <c r="A204" s="317" t="s">
        <v>350</v>
      </c>
      <c r="B204" s="317" t="s">
        <v>709</v>
      </c>
      <c r="C204" s="317" t="s">
        <v>710</v>
      </c>
      <c r="D204" s="317" t="s">
        <v>586</v>
      </c>
      <c r="E204" s="317" t="s">
        <v>448</v>
      </c>
      <c r="F204" s="318" t="s">
        <v>449</v>
      </c>
      <c r="G204" s="318" t="s">
        <v>449</v>
      </c>
      <c r="H204" s="323">
        <v>184.20445723707863</v>
      </c>
      <c r="I204" s="323">
        <v>176.30560759510877</v>
      </c>
      <c r="J204" s="323">
        <v>168.7454675946008</v>
      </c>
      <c r="K204" s="323">
        <v>161.50951306729988</v>
      </c>
      <c r="L204" s="323">
        <v>154.58384265410004</v>
      </c>
      <c r="M204" s="323">
        <v>147.95515109843839</v>
      </c>
      <c r="N204" t="str">
        <f t="shared" si="3"/>
        <v>ANHC_PR24FM_PBI_106</v>
      </c>
    </row>
    <row r="205" spans="1:14" customFormat="1">
      <c r="A205" s="317" t="s">
        <v>350</v>
      </c>
      <c r="B205" s="317" t="s">
        <v>711</v>
      </c>
      <c r="C205" s="317" t="s">
        <v>712</v>
      </c>
      <c r="D205" s="317" t="s">
        <v>586</v>
      </c>
      <c r="E205" s="317" t="s">
        <v>448</v>
      </c>
      <c r="F205" s="318" t="s">
        <v>449</v>
      </c>
      <c r="G205" s="318" t="s">
        <v>449</v>
      </c>
      <c r="H205" s="323">
        <v>2760.7491194504237</v>
      </c>
      <c r="I205" s="323">
        <v>2657.8871351140815</v>
      </c>
      <c r="J205" s="323">
        <v>2558.8576568707654</v>
      </c>
      <c r="K205" s="323">
        <v>2463.5178904408599</v>
      </c>
      <c r="L205" s="323">
        <v>2371.7303618771371</v>
      </c>
      <c r="M205" s="323">
        <v>2283.3627193359712</v>
      </c>
      <c r="N205" t="str">
        <f t="shared" si="3"/>
        <v>ANHC_PR24FM_PBI_107</v>
      </c>
    </row>
    <row r="206" spans="1:14" customFormat="1">
      <c r="A206" s="317" t="s">
        <v>350</v>
      </c>
      <c r="B206" s="317" t="s">
        <v>713</v>
      </c>
      <c r="C206" s="317" t="s">
        <v>714</v>
      </c>
      <c r="D206" s="317" t="s">
        <v>586</v>
      </c>
      <c r="E206" s="317" t="s">
        <v>448</v>
      </c>
      <c r="F206" s="318" t="s">
        <v>449</v>
      </c>
      <c r="G206" s="318" t="s">
        <v>449</v>
      </c>
      <c r="H206" s="323">
        <v>4128.8453316456053</v>
      </c>
      <c r="I206" s="323">
        <v>3951.7968011225721</v>
      </c>
      <c r="J206" s="323">
        <v>3782.3402677906452</v>
      </c>
      <c r="K206" s="323">
        <v>3620.1501801121772</v>
      </c>
      <c r="L206" s="323">
        <v>3464.9149464866782</v>
      </c>
      <c r="M206" s="323">
        <v>3316.3363366363883</v>
      </c>
      <c r="N206" t="str">
        <f t="shared" si="3"/>
        <v>ANHC_PR24FM_PBI_108</v>
      </c>
    </row>
    <row r="207" spans="1:14" customFormat="1">
      <c r="A207" s="317" t="s">
        <v>350</v>
      </c>
      <c r="B207" s="317" t="s">
        <v>715</v>
      </c>
      <c r="C207" s="317" t="s">
        <v>716</v>
      </c>
      <c r="D207" s="317" t="s">
        <v>586</v>
      </c>
      <c r="E207" s="317" t="s">
        <v>448</v>
      </c>
      <c r="F207" s="318" t="s">
        <v>449</v>
      </c>
      <c r="G207" s="318" t="s">
        <v>449</v>
      </c>
      <c r="H207" s="323">
        <v>289.63034533715353</v>
      </c>
      <c r="I207" s="323">
        <v>273.07087235526973</v>
      </c>
      <c r="J207" s="323">
        <v>257.45817912161471</v>
      </c>
      <c r="K207" s="323">
        <v>242.73813396831258</v>
      </c>
      <c r="L207" s="323">
        <v>228.85970017905612</v>
      </c>
      <c r="M207" s="323">
        <v>215.7747590367685</v>
      </c>
      <c r="N207" t="str">
        <f t="shared" si="3"/>
        <v>ANHC_PR24FM_PBI_109</v>
      </c>
    </row>
    <row r="208" spans="1:14" customFormat="1">
      <c r="A208" s="317" t="s">
        <v>350</v>
      </c>
      <c r="B208" s="317" t="s">
        <v>717</v>
      </c>
      <c r="C208" s="317" t="s">
        <v>718</v>
      </c>
      <c r="D208" s="317" t="s">
        <v>586</v>
      </c>
      <c r="E208" s="317" t="s">
        <v>448</v>
      </c>
      <c r="F208" s="318" t="s">
        <v>449</v>
      </c>
      <c r="G208" s="318" t="s">
        <v>449</v>
      </c>
      <c r="H208" s="323">
        <v>0</v>
      </c>
      <c r="I208" s="323">
        <v>0</v>
      </c>
      <c r="J208" s="323">
        <v>0</v>
      </c>
      <c r="K208" s="323">
        <v>0</v>
      </c>
      <c r="L208" s="323">
        <v>0</v>
      </c>
      <c r="M208" s="323">
        <v>0</v>
      </c>
      <c r="N208" t="str">
        <f t="shared" si="3"/>
        <v>ANHC_PR24FM_PBI_110</v>
      </c>
    </row>
    <row r="209" spans="1:14" customFormat="1">
      <c r="A209" s="317" t="s">
        <v>350</v>
      </c>
      <c r="B209" s="317" t="s">
        <v>719</v>
      </c>
      <c r="C209" s="317" t="s">
        <v>720</v>
      </c>
      <c r="D209" s="317" t="s">
        <v>586</v>
      </c>
      <c r="E209" s="317" t="s">
        <v>448</v>
      </c>
      <c r="F209" s="318" t="s">
        <v>449</v>
      </c>
      <c r="G209" s="318" t="s">
        <v>449</v>
      </c>
      <c r="H209" s="323">
        <v>0</v>
      </c>
      <c r="I209" s="323">
        <v>0</v>
      </c>
      <c r="J209" s="323">
        <v>0</v>
      </c>
      <c r="K209" s="323">
        <v>0</v>
      </c>
      <c r="L209" s="323">
        <v>0</v>
      </c>
      <c r="M209" s="323">
        <v>0</v>
      </c>
      <c r="N209" t="str">
        <f t="shared" si="3"/>
        <v>ANHC_PR24FM_PBI_111</v>
      </c>
    </row>
    <row r="210" spans="1:14" customFormat="1">
      <c r="A210" s="317" t="s">
        <v>350</v>
      </c>
      <c r="B210" s="317" t="s">
        <v>721</v>
      </c>
      <c r="C210" s="317" t="s">
        <v>722</v>
      </c>
      <c r="D210" s="317" t="s">
        <v>586</v>
      </c>
      <c r="E210" s="317" t="s">
        <v>448</v>
      </c>
      <c r="F210" s="318" t="s">
        <v>449</v>
      </c>
      <c r="G210" s="318" t="s">
        <v>449</v>
      </c>
      <c r="H210" s="323">
        <v>66.354020616388382</v>
      </c>
      <c r="I210" s="323">
        <v>63.508701671068543</v>
      </c>
      <c r="J210" s="323">
        <v>60.785392512426135</v>
      </c>
      <c r="K210" s="323">
        <v>58.178861253164456</v>
      </c>
      <c r="L210" s="323">
        <v>55.684100353929985</v>
      </c>
      <c r="M210" s="323">
        <v>53.296317003074584</v>
      </c>
      <c r="N210" t="str">
        <f t="shared" si="3"/>
        <v>ANHC_PR24FM_PBI_112</v>
      </c>
    </row>
    <row r="211" spans="1:14" customFormat="1">
      <c r="A211" s="317" t="s">
        <v>350</v>
      </c>
      <c r="B211" s="317" t="s">
        <v>723</v>
      </c>
      <c r="C211" s="317" t="s">
        <v>724</v>
      </c>
      <c r="D211" s="317" t="s">
        <v>586</v>
      </c>
      <c r="E211" s="317" t="s">
        <v>448</v>
      </c>
      <c r="F211" s="318" t="s">
        <v>449</v>
      </c>
      <c r="G211" s="318" t="s">
        <v>449</v>
      </c>
      <c r="H211" s="323">
        <v>1216.3336417148687</v>
      </c>
      <c r="I211" s="323">
        <v>1171.014604530227</v>
      </c>
      <c r="J211" s="323">
        <v>1127.3840967596423</v>
      </c>
      <c r="K211" s="323">
        <v>1085.3792059548534</v>
      </c>
      <c r="L211" s="323">
        <v>1044.9393637050277</v>
      </c>
      <c r="M211" s="323">
        <v>1006.0062583009225</v>
      </c>
      <c r="N211" t="str">
        <f t="shared" si="3"/>
        <v>ANHC_PR24FM_PBI_113</v>
      </c>
    </row>
    <row r="212" spans="1:14" customFormat="1">
      <c r="A212" s="317" t="s">
        <v>350</v>
      </c>
      <c r="B212" s="317" t="s">
        <v>725</v>
      </c>
      <c r="C212" s="317" t="s">
        <v>726</v>
      </c>
      <c r="D212" s="317" t="s">
        <v>586</v>
      </c>
      <c r="E212" s="317" t="s">
        <v>448</v>
      </c>
      <c r="F212" s="318" t="s">
        <v>449</v>
      </c>
      <c r="G212" s="318" t="s">
        <v>449</v>
      </c>
      <c r="H212" s="323">
        <v>1472.6990353693977</v>
      </c>
      <c r="I212" s="323">
        <v>1409.5484014339484</v>
      </c>
      <c r="J212" s="323">
        <v>1349.1057223967302</v>
      </c>
      <c r="K212" s="323">
        <v>1291.2548787625956</v>
      </c>
      <c r="L212" s="323">
        <v>1235.8847303427956</v>
      </c>
      <c r="M212" s="323">
        <v>1182.8889027379294</v>
      </c>
      <c r="N212" t="str">
        <f t="shared" si="3"/>
        <v>ANHC_PR24FM_PBI_114</v>
      </c>
    </row>
    <row r="213" spans="1:14" customFormat="1">
      <c r="A213" s="317" t="s">
        <v>350</v>
      </c>
      <c r="B213" s="317" t="s">
        <v>727</v>
      </c>
      <c r="C213" s="317" t="s">
        <v>728</v>
      </c>
      <c r="D213" s="317" t="s">
        <v>586</v>
      </c>
      <c r="E213" s="317" t="s">
        <v>448</v>
      </c>
      <c r="F213" s="318" t="s">
        <v>449</v>
      </c>
      <c r="G213" s="318" t="s">
        <v>449</v>
      </c>
      <c r="H213" s="323">
        <v>69.205146898172728</v>
      </c>
      <c r="I213" s="323">
        <v>65.248376557228141</v>
      </c>
      <c r="J213" s="323">
        <v>61.51783262042678</v>
      </c>
      <c r="K213" s="323">
        <v>58.000580704036075</v>
      </c>
      <c r="L213" s="323">
        <v>54.684425941371259</v>
      </c>
      <c r="M213" s="323">
        <v>51.557870701270879</v>
      </c>
      <c r="N213" t="str">
        <f t="shared" si="3"/>
        <v>ANHC_PR24FM_PBI_115</v>
      </c>
    </row>
    <row r="214" spans="1:14" customFormat="1">
      <c r="A214" s="317" t="s">
        <v>350</v>
      </c>
      <c r="B214" s="317" t="s">
        <v>729</v>
      </c>
      <c r="C214" s="317" t="s">
        <v>730</v>
      </c>
      <c r="D214" s="317" t="s">
        <v>586</v>
      </c>
      <c r="E214" s="317" t="s">
        <v>448</v>
      </c>
      <c r="F214" s="318" t="s">
        <v>449</v>
      </c>
      <c r="G214" s="318" t="s">
        <v>449</v>
      </c>
      <c r="H214" s="323">
        <v>0</v>
      </c>
      <c r="I214" s="323">
        <v>0</v>
      </c>
      <c r="J214" s="323">
        <v>0</v>
      </c>
      <c r="K214" s="323">
        <v>0</v>
      </c>
      <c r="L214" s="323">
        <v>0</v>
      </c>
      <c r="M214" s="323">
        <v>0</v>
      </c>
      <c r="N214" t="str">
        <f t="shared" si="3"/>
        <v>ANHC_PR24FM_PBI_116</v>
      </c>
    </row>
    <row r="215" spans="1:14" customFormat="1">
      <c r="A215" s="317" t="s">
        <v>350</v>
      </c>
      <c r="B215" s="317" t="s">
        <v>731</v>
      </c>
      <c r="C215" s="317" t="s">
        <v>732</v>
      </c>
      <c r="D215" s="317" t="s">
        <v>586</v>
      </c>
      <c r="E215" s="317" t="s">
        <v>448</v>
      </c>
      <c r="F215" s="318" t="s">
        <v>449</v>
      </c>
      <c r="G215" s="318" t="s">
        <v>449</v>
      </c>
      <c r="H215" s="323">
        <v>0</v>
      </c>
      <c r="I215" s="323">
        <v>0</v>
      </c>
      <c r="J215" s="323">
        <v>0</v>
      </c>
      <c r="K215" s="323">
        <v>0</v>
      </c>
      <c r="L215" s="323">
        <v>0</v>
      </c>
      <c r="M215" s="323">
        <v>0</v>
      </c>
      <c r="N215" t="str">
        <f t="shared" si="3"/>
        <v>ANHC_PR24FM_PBI_117</v>
      </c>
    </row>
    <row r="216" spans="1:14" customFormat="1">
      <c r="A216" s="317" t="s">
        <v>350</v>
      </c>
      <c r="B216" s="317" t="s">
        <v>733</v>
      </c>
      <c r="C216" s="317" t="s">
        <v>734</v>
      </c>
      <c r="D216" s="317" t="s">
        <v>586</v>
      </c>
      <c r="E216" s="317" t="s">
        <v>448</v>
      </c>
      <c r="F216" s="318" t="s">
        <v>449</v>
      </c>
      <c r="G216" s="318" t="s">
        <v>449</v>
      </c>
      <c r="H216" s="323">
        <v>0</v>
      </c>
      <c r="I216" s="323">
        <v>166.7440684692084</v>
      </c>
      <c r="J216" s="323">
        <v>317.00568070003482</v>
      </c>
      <c r="K216" s="323">
        <v>491.88449153066938</v>
      </c>
      <c r="L216" s="323">
        <v>634.30125733927855</v>
      </c>
      <c r="M216" s="323">
        <v>690.05527577187411</v>
      </c>
      <c r="N216" t="str">
        <f t="shared" si="3"/>
        <v>ANHC_PR24FM_PBI_118</v>
      </c>
    </row>
    <row r="217" spans="1:14" customFormat="1">
      <c r="A217" s="317" t="s">
        <v>350</v>
      </c>
      <c r="B217" s="317" t="s">
        <v>735</v>
      </c>
      <c r="C217" s="317" t="s">
        <v>736</v>
      </c>
      <c r="D217" s="317" t="s">
        <v>586</v>
      </c>
      <c r="E217" s="317" t="s">
        <v>448</v>
      </c>
      <c r="F217" s="318" t="s">
        <v>449</v>
      </c>
      <c r="G217" s="318" t="s">
        <v>449</v>
      </c>
      <c r="H217" s="323">
        <v>0</v>
      </c>
      <c r="I217" s="323">
        <v>308.56960810271528</v>
      </c>
      <c r="J217" s="323">
        <v>687.25995722511493</v>
      </c>
      <c r="K217" s="323">
        <v>1118.4948778813882</v>
      </c>
      <c r="L217" s="323">
        <v>1517.1828926745841</v>
      </c>
      <c r="M217" s="323">
        <v>1959.2839829087707</v>
      </c>
      <c r="N217" t="str">
        <f t="shared" si="3"/>
        <v>ANHC_PR24FM_PBI_119</v>
      </c>
    </row>
    <row r="218" spans="1:14" customFormat="1">
      <c r="A218" s="317" t="s">
        <v>350</v>
      </c>
      <c r="B218" s="317" t="s">
        <v>737</v>
      </c>
      <c r="C218" s="317" t="s">
        <v>738</v>
      </c>
      <c r="D218" s="317" t="s">
        <v>586</v>
      </c>
      <c r="E218" s="317" t="s">
        <v>448</v>
      </c>
      <c r="F218" s="318" t="s">
        <v>449</v>
      </c>
      <c r="G218" s="318" t="s">
        <v>449</v>
      </c>
      <c r="H218" s="323">
        <v>0</v>
      </c>
      <c r="I218" s="323">
        <v>420.4696446840577</v>
      </c>
      <c r="J218" s="323">
        <v>1050.9031755054887</v>
      </c>
      <c r="K218" s="323">
        <v>1731.3104884183463</v>
      </c>
      <c r="L218" s="323">
        <v>2467.7902659985721</v>
      </c>
      <c r="M218" s="323">
        <v>2883.1881877518504</v>
      </c>
      <c r="N218" t="str">
        <f t="shared" si="3"/>
        <v>ANHC_PR24FM_PBI_120</v>
      </c>
    </row>
    <row r="219" spans="1:14" customFormat="1">
      <c r="A219" s="317" t="s">
        <v>350</v>
      </c>
      <c r="B219" s="317" t="s">
        <v>739</v>
      </c>
      <c r="C219" s="317" t="s">
        <v>740</v>
      </c>
      <c r="D219" s="317" t="s">
        <v>586</v>
      </c>
      <c r="E219" s="317" t="s">
        <v>448</v>
      </c>
      <c r="F219" s="318" t="s">
        <v>449</v>
      </c>
      <c r="G219" s="318" t="s">
        <v>449</v>
      </c>
      <c r="H219" s="323">
        <v>0</v>
      </c>
      <c r="I219" s="323">
        <v>38.860481017469581</v>
      </c>
      <c r="J219" s="323">
        <v>115.40921069298574</v>
      </c>
      <c r="K219" s="323">
        <v>194.22440467315684</v>
      </c>
      <c r="L219" s="323">
        <v>256.6561215295431</v>
      </c>
      <c r="M219" s="323">
        <v>293.04558833122093</v>
      </c>
      <c r="N219" t="str">
        <f t="shared" si="3"/>
        <v>ANHC_PR24FM_PBI_121</v>
      </c>
    </row>
    <row r="220" spans="1:14" customFormat="1">
      <c r="A220" s="317" t="s">
        <v>350</v>
      </c>
      <c r="B220" s="317" t="s">
        <v>741</v>
      </c>
      <c r="C220" s="317" t="s">
        <v>742</v>
      </c>
      <c r="D220" s="317" t="s">
        <v>586</v>
      </c>
      <c r="E220" s="317" t="s">
        <v>448</v>
      </c>
      <c r="F220" s="318" t="s">
        <v>449</v>
      </c>
      <c r="G220" s="318" t="s">
        <v>449</v>
      </c>
      <c r="H220" s="323">
        <v>0</v>
      </c>
      <c r="I220" s="323">
        <v>0</v>
      </c>
      <c r="J220" s="323">
        <v>0</v>
      </c>
      <c r="K220" s="323">
        <v>0</v>
      </c>
      <c r="L220" s="323">
        <v>0</v>
      </c>
      <c r="M220" s="323">
        <v>0</v>
      </c>
      <c r="N220" t="str">
        <f t="shared" si="3"/>
        <v>ANHC_PR24FM_PBI_122</v>
      </c>
    </row>
    <row r="221" spans="1:14" customFormat="1">
      <c r="A221" s="317" t="s">
        <v>350</v>
      </c>
      <c r="B221" s="317" t="s">
        <v>743</v>
      </c>
      <c r="C221" s="317" t="s">
        <v>744</v>
      </c>
      <c r="D221" s="317" t="s">
        <v>586</v>
      </c>
      <c r="E221" s="317" t="s">
        <v>448</v>
      </c>
      <c r="F221" s="318" t="s">
        <v>449</v>
      </c>
      <c r="G221" s="318" t="s">
        <v>449</v>
      </c>
      <c r="H221" s="323">
        <v>0</v>
      </c>
      <c r="I221" s="323">
        <v>0</v>
      </c>
      <c r="J221" s="323">
        <v>0</v>
      </c>
      <c r="K221" s="323">
        <v>0</v>
      </c>
      <c r="L221" s="323">
        <v>0</v>
      </c>
      <c r="M221" s="323">
        <v>0</v>
      </c>
      <c r="N221" t="str">
        <f t="shared" si="3"/>
        <v>ANHC_PR24FM_PBI_123</v>
      </c>
    </row>
    <row r="222" spans="1:14" customFormat="1">
      <c r="A222" s="317" t="s">
        <v>350</v>
      </c>
      <c r="B222" s="317" t="s">
        <v>745</v>
      </c>
      <c r="C222" s="317" t="s">
        <v>746</v>
      </c>
      <c r="D222" s="317" t="s">
        <v>455</v>
      </c>
      <c r="E222" s="317" t="s">
        <v>448</v>
      </c>
      <c r="F222" s="320">
        <v>0</v>
      </c>
      <c r="G222" s="318" t="s">
        <v>449</v>
      </c>
      <c r="H222" s="318" t="s">
        <v>449</v>
      </c>
      <c r="I222" s="318" t="s">
        <v>449</v>
      </c>
      <c r="J222" s="318" t="s">
        <v>449</v>
      </c>
      <c r="K222" s="318" t="s">
        <v>449</v>
      </c>
      <c r="L222" s="318" t="s">
        <v>449</v>
      </c>
      <c r="M222" s="318" t="s">
        <v>449</v>
      </c>
      <c r="N222" t="str">
        <f t="shared" si="3"/>
        <v>ANHOUT7_001BIO_PR24</v>
      </c>
    </row>
    <row r="223" spans="1:14" customFormat="1">
      <c r="A223" s="317" t="s">
        <v>350</v>
      </c>
      <c r="B223" s="317" t="s">
        <v>747</v>
      </c>
      <c r="C223" s="317" t="s">
        <v>748</v>
      </c>
      <c r="D223" s="317" t="s">
        <v>455</v>
      </c>
      <c r="E223" s="317" t="s">
        <v>448</v>
      </c>
      <c r="F223" s="320">
        <v>0</v>
      </c>
      <c r="G223" s="318" t="s">
        <v>449</v>
      </c>
      <c r="H223" s="318" t="s">
        <v>449</v>
      </c>
      <c r="I223" s="318" t="s">
        <v>449</v>
      </c>
      <c r="J223" s="318" t="s">
        <v>449</v>
      </c>
      <c r="K223" s="318" t="s">
        <v>449</v>
      </c>
      <c r="L223" s="318" t="s">
        <v>449</v>
      </c>
      <c r="M223" s="318" t="s">
        <v>449</v>
      </c>
      <c r="N223" t="str">
        <f t="shared" si="3"/>
        <v>ANHOUT7_002BIO_PR24</v>
      </c>
    </row>
    <row r="224" spans="1:14" customFormat="1">
      <c r="A224" s="317" t="s">
        <v>350</v>
      </c>
      <c r="B224" s="317" t="s">
        <v>749</v>
      </c>
      <c r="C224" s="317" t="s">
        <v>750</v>
      </c>
      <c r="D224" s="317" t="s">
        <v>455</v>
      </c>
      <c r="E224" s="317" t="s">
        <v>448</v>
      </c>
      <c r="F224" s="320">
        <v>0</v>
      </c>
      <c r="G224" s="318" t="s">
        <v>449</v>
      </c>
      <c r="H224" s="318" t="s">
        <v>449</v>
      </c>
      <c r="I224" s="318" t="s">
        <v>449</v>
      </c>
      <c r="J224" s="318" t="s">
        <v>449</v>
      </c>
      <c r="K224" s="318" t="s">
        <v>449</v>
      </c>
      <c r="L224" s="318" t="s">
        <v>449</v>
      </c>
      <c r="M224" s="318" t="s">
        <v>449</v>
      </c>
      <c r="N224" t="str">
        <f t="shared" si="3"/>
        <v>ANHOUT7_003BIO_PR24</v>
      </c>
    </row>
    <row r="225" spans="1:14" customFormat="1">
      <c r="A225" s="317" t="s">
        <v>350</v>
      </c>
      <c r="B225" s="317" t="s">
        <v>751</v>
      </c>
      <c r="C225" s="317" t="s">
        <v>752</v>
      </c>
      <c r="D225" s="317" t="s">
        <v>455</v>
      </c>
      <c r="E225" s="317" t="s">
        <v>448</v>
      </c>
      <c r="F225" s="320">
        <v>0</v>
      </c>
      <c r="G225" s="318" t="s">
        <v>449</v>
      </c>
      <c r="H225" s="318" t="s">
        <v>449</v>
      </c>
      <c r="I225" s="318" t="s">
        <v>449</v>
      </c>
      <c r="J225" s="318" t="s">
        <v>449</v>
      </c>
      <c r="K225" s="318" t="s">
        <v>449</v>
      </c>
      <c r="L225" s="318" t="s">
        <v>449</v>
      </c>
      <c r="M225" s="318" t="s">
        <v>449</v>
      </c>
      <c r="N225" t="str">
        <f t="shared" si="3"/>
        <v>ANHOUT7_004BIO_PR24</v>
      </c>
    </row>
    <row r="226" spans="1:14" customFormat="1">
      <c r="A226" s="317" t="s">
        <v>350</v>
      </c>
      <c r="B226" s="317" t="s">
        <v>753</v>
      </c>
      <c r="C226" s="317" t="s">
        <v>754</v>
      </c>
      <c r="D226" s="317" t="s">
        <v>455</v>
      </c>
      <c r="E226" s="317" t="s">
        <v>448</v>
      </c>
      <c r="F226" s="320">
        <v>0</v>
      </c>
      <c r="G226" s="318" t="s">
        <v>449</v>
      </c>
      <c r="H226" s="318" t="s">
        <v>449</v>
      </c>
      <c r="I226" s="318" t="s">
        <v>449</v>
      </c>
      <c r="J226" s="318" t="s">
        <v>449</v>
      </c>
      <c r="K226" s="318" t="s">
        <v>449</v>
      </c>
      <c r="L226" s="318" t="s">
        <v>449</v>
      </c>
      <c r="M226" s="318" t="s">
        <v>449</v>
      </c>
      <c r="N226" t="str">
        <f t="shared" si="3"/>
        <v>ANHOUT7_005BIO_PR24</v>
      </c>
    </row>
    <row r="227" spans="1:14" customFormat="1">
      <c r="A227" s="317" t="s">
        <v>350</v>
      </c>
      <c r="B227" s="317" t="s">
        <v>755</v>
      </c>
      <c r="C227" s="317" t="s">
        <v>756</v>
      </c>
      <c r="D227" s="317" t="s">
        <v>455</v>
      </c>
      <c r="E227" s="317" t="s">
        <v>448</v>
      </c>
      <c r="F227" s="320">
        <v>0</v>
      </c>
      <c r="G227" s="318" t="s">
        <v>449</v>
      </c>
      <c r="H227" s="318" t="s">
        <v>449</v>
      </c>
      <c r="I227" s="318" t="s">
        <v>449</v>
      </c>
      <c r="J227" s="318" t="s">
        <v>449</v>
      </c>
      <c r="K227" s="318" t="s">
        <v>449</v>
      </c>
      <c r="L227" s="318" t="s">
        <v>449</v>
      </c>
      <c r="M227" s="318" t="s">
        <v>449</v>
      </c>
      <c r="N227" t="str">
        <f t="shared" si="3"/>
        <v>ANHOUT7_006BIO_PR24</v>
      </c>
    </row>
    <row r="228" spans="1:14" customFormat="1">
      <c r="A228" s="317" t="s">
        <v>350</v>
      </c>
      <c r="B228" s="317" t="s">
        <v>757</v>
      </c>
      <c r="C228" s="317" t="s">
        <v>758</v>
      </c>
      <c r="D228" s="317" t="s">
        <v>455</v>
      </c>
      <c r="E228" s="317" t="s">
        <v>448</v>
      </c>
      <c r="F228" s="320">
        <v>0</v>
      </c>
      <c r="G228" s="318" t="s">
        <v>449</v>
      </c>
      <c r="H228" s="318" t="s">
        <v>449</v>
      </c>
      <c r="I228" s="318" t="s">
        <v>449</v>
      </c>
      <c r="J228" s="318" t="s">
        <v>449</v>
      </c>
      <c r="K228" s="318" t="s">
        <v>449</v>
      </c>
      <c r="L228" s="318" t="s">
        <v>449</v>
      </c>
      <c r="M228" s="318" t="s">
        <v>449</v>
      </c>
      <c r="N228" t="str">
        <f t="shared" si="3"/>
        <v>ANHOUT7_007BIO_PR24</v>
      </c>
    </row>
    <row r="229" spans="1:14" customFormat="1">
      <c r="A229" s="317" t="s">
        <v>350</v>
      </c>
      <c r="B229" s="317" t="s">
        <v>759</v>
      </c>
      <c r="C229" s="317" t="s">
        <v>760</v>
      </c>
      <c r="D229" s="317" t="s">
        <v>455</v>
      </c>
      <c r="E229" s="317" t="s">
        <v>448</v>
      </c>
      <c r="F229" s="320">
        <v>0.15</v>
      </c>
      <c r="G229" s="318" t="s">
        <v>449</v>
      </c>
      <c r="H229" s="318" t="s">
        <v>449</v>
      </c>
      <c r="I229" s="318" t="s">
        <v>449</v>
      </c>
      <c r="J229" s="318" t="s">
        <v>449</v>
      </c>
      <c r="K229" s="318" t="s">
        <v>449</v>
      </c>
      <c r="L229" s="318" t="s">
        <v>449</v>
      </c>
      <c r="M229" s="318" t="s">
        <v>449</v>
      </c>
      <c r="N229" t="str">
        <f t="shared" si="3"/>
        <v>ANHOUT7_008BIO_PR24</v>
      </c>
    </row>
    <row r="230" spans="1:14" customFormat="1">
      <c r="A230" s="317" t="s">
        <v>350</v>
      </c>
      <c r="B230" s="317" t="s">
        <v>761</v>
      </c>
      <c r="C230" s="317" t="s">
        <v>762</v>
      </c>
      <c r="D230" s="317" t="s">
        <v>455</v>
      </c>
      <c r="E230" s="317" t="s">
        <v>448</v>
      </c>
      <c r="F230" s="320">
        <v>0</v>
      </c>
      <c r="G230" s="318" t="s">
        <v>449</v>
      </c>
      <c r="H230" s="318" t="s">
        <v>449</v>
      </c>
      <c r="I230" s="318" t="s">
        <v>449</v>
      </c>
      <c r="J230" s="318" t="s">
        <v>449</v>
      </c>
      <c r="K230" s="318" t="s">
        <v>449</v>
      </c>
      <c r="L230" s="318" t="s">
        <v>449</v>
      </c>
      <c r="M230" s="318" t="s">
        <v>449</v>
      </c>
      <c r="N230" t="str">
        <f t="shared" si="3"/>
        <v>ANHOUT7_009BIO_PR24</v>
      </c>
    </row>
    <row r="231" spans="1:14" customFormat="1">
      <c r="A231" s="317" t="s">
        <v>350</v>
      </c>
      <c r="B231" s="317" t="s">
        <v>763</v>
      </c>
      <c r="C231" s="317" t="s">
        <v>764</v>
      </c>
      <c r="D231" s="317" t="s">
        <v>455</v>
      </c>
      <c r="E231" s="317" t="s">
        <v>448</v>
      </c>
      <c r="F231" s="320">
        <v>0</v>
      </c>
      <c r="G231" s="318" t="s">
        <v>449</v>
      </c>
      <c r="H231" s="318" t="s">
        <v>449</v>
      </c>
      <c r="I231" s="318" t="s">
        <v>449</v>
      </c>
      <c r="J231" s="318" t="s">
        <v>449</v>
      </c>
      <c r="K231" s="318" t="s">
        <v>449</v>
      </c>
      <c r="L231" s="318" t="s">
        <v>449</v>
      </c>
      <c r="M231" s="318" t="s">
        <v>449</v>
      </c>
      <c r="N231" t="str">
        <f t="shared" si="3"/>
        <v>ANHOUT7_010BIO_PR24</v>
      </c>
    </row>
    <row r="232" spans="1:14" customFormat="1">
      <c r="A232" s="317" t="s">
        <v>350</v>
      </c>
      <c r="B232" s="317" t="s">
        <v>765</v>
      </c>
      <c r="C232" s="317" t="s">
        <v>766</v>
      </c>
      <c r="D232" s="317" t="s">
        <v>455</v>
      </c>
      <c r="E232" s="317" t="s">
        <v>448</v>
      </c>
      <c r="F232" s="320">
        <v>0</v>
      </c>
      <c r="G232" s="318" t="s">
        <v>449</v>
      </c>
      <c r="H232" s="318" t="s">
        <v>449</v>
      </c>
      <c r="I232" s="318" t="s">
        <v>449</v>
      </c>
      <c r="J232" s="318" t="s">
        <v>449</v>
      </c>
      <c r="K232" s="318" t="s">
        <v>449</v>
      </c>
      <c r="L232" s="318" t="s">
        <v>449</v>
      </c>
      <c r="M232" s="318" t="s">
        <v>449</v>
      </c>
      <c r="N232" t="str">
        <f t="shared" si="3"/>
        <v>ANHOUT7_011BIO_PR24</v>
      </c>
    </row>
    <row r="233" spans="1:14" customFormat="1">
      <c r="A233" s="317" t="s">
        <v>350</v>
      </c>
      <c r="B233" s="317" t="s">
        <v>767</v>
      </c>
      <c r="C233" s="317" t="s">
        <v>768</v>
      </c>
      <c r="D233" s="317" t="s">
        <v>455</v>
      </c>
      <c r="E233" s="317" t="s">
        <v>448</v>
      </c>
      <c r="F233" s="320">
        <v>0</v>
      </c>
      <c r="G233" s="318" t="s">
        <v>449</v>
      </c>
      <c r="H233" s="318" t="s">
        <v>449</v>
      </c>
      <c r="I233" s="318" t="s">
        <v>449</v>
      </c>
      <c r="J233" s="318" t="s">
        <v>449</v>
      </c>
      <c r="K233" s="318" t="s">
        <v>449</v>
      </c>
      <c r="L233" s="318" t="s">
        <v>449</v>
      </c>
      <c r="M233" s="318" t="s">
        <v>449</v>
      </c>
      <c r="N233" t="str">
        <f t="shared" si="3"/>
        <v>ANHOUT7_012BIO_PR24</v>
      </c>
    </row>
    <row r="234" spans="1:14" customFormat="1">
      <c r="A234" s="317" t="s">
        <v>350</v>
      </c>
      <c r="B234" s="317" t="s">
        <v>769</v>
      </c>
      <c r="C234" s="317" t="s">
        <v>770</v>
      </c>
      <c r="D234" s="317" t="s">
        <v>455</v>
      </c>
      <c r="E234" s="317" t="s">
        <v>448</v>
      </c>
      <c r="F234" s="320">
        <v>0</v>
      </c>
      <c r="G234" s="318" t="s">
        <v>449</v>
      </c>
      <c r="H234" s="318" t="s">
        <v>449</v>
      </c>
      <c r="I234" s="318" t="s">
        <v>449</v>
      </c>
      <c r="J234" s="318" t="s">
        <v>449</v>
      </c>
      <c r="K234" s="318" t="s">
        <v>449</v>
      </c>
      <c r="L234" s="318" t="s">
        <v>449</v>
      </c>
      <c r="M234" s="318" t="s">
        <v>449</v>
      </c>
      <c r="N234" t="str">
        <f t="shared" si="3"/>
        <v>ANHOUT7_013BIO_PR24</v>
      </c>
    </row>
    <row r="235" spans="1:14" customFormat="1">
      <c r="A235" s="317" t="s">
        <v>350</v>
      </c>
      <c r="B235" s="317" t="s">
        <v>771</v>
      </c>
      <c r="C235" s="317" t="s">
        <v>772</v>
      </c>
      <c r="D235" s="317" t="s">
        <v>455</v>
      </c>
      <c r="E235" s="317" t="s">
        <v>448</v>
      </c>
      <c r="F235" s="320">
        <v>0</v>
      </c>
      <c r="G235" s="318" t="s">
        <v>449</v>
      </c>
      <c r="H235" s="318" t="s">
        <v>449</v>
      </c>
      <c r="I235" s="318" t="s">
        <v>449</v>
      </c>
      <c r="J235" s="318" t="s">
        <v>449</v>
      </c>
      <c r="K235" s="318" t="s">
        <v>449</v>
      </c>
      <c r="L235" s="318" t="s">
        <v>449</v>
      </c>
      <c r="M235" s="318" t="s">
        <v>449</v>
      </c>
      <c r="N235" t="str">
        <f t="shared" si="3"/>
        <v>ANHOUT7_014BIO_PR24</v>
      </c>
    </row>
    <row r="236" spans="1:14" customFormat="1">
      <c r="A236" s="317" t="s">
        <v>350</v>
      </c>
      <c r="B236" s="317" t="s">
        <v>773</v>
      </c>
      <c r="C236" s="317" t="s">
        <v>774</v>
      </c>
      <c r="D236" s="317" t="s">
        <v>455</v>
      </c>
      <c r="E236" s="317" t="s">
        <v>448</v>
      </c>
      <c r="F236" s="320">
        <v>0</v>
      </c>
      <c r="G236" s="318" t="s">
        <v>449</v>
      </c>
      <c r="H236" s="318" t="s">
        <v>449</v>
      </c>
      <c r="I236" s="318" t="s">
        <v>449</v>
      </c>
      <c r="J236" s="318" t="s">
        <v>449</v>
      </c>
      <c r="K236" s="318" t="s">
        <v>449</v>
      </c>
      <c r="L236" s="318" t="s">
        <v>449</v>
      </c>
      <c r="M236" s="318" t="s">
        <v>449</v>
      </c>
      <c r="N236" t="str">
        <f t="shared" si="3"/>
        <v>ANHOUT7_015BIO_PR24</v>
      </c>
    </row>
    <row r="237" spans="1:14" customFormat="1">
      <c r="A237" s="317" t="s">
        <v>350</v>
      </c>
      <c r="B237" s="317" t="s">
        <v>775</v>
      </c>
      <c r="C237" s="317" t="s">
        <v>776</v>
      </c>
      <c r="D237" s="317" t="s">
        <v>455</v>
      </c>
      <c r="E237" s="317" t="s">
        <v>448</v>
      </c>
      <c r="F237" s="320">
        <v>0</v>
      </c>
      <c r="G237" s="318" t="s">
        <v>449</v>
      </c>
      <c r="H237" s="318" t="s">
        <v>449</v>
      </c>
      <c r="I237" s="318" t="s">
        <v>449</v>
      </c>
      <c r="J237" s="318" t="s">
        <v>449</v>
      </c>
      <c r="K237" s="318" t="s">
        <v>449</v>
      </c>
      <c r="L237" s="318" t="s">
        <v>449</v>
      </c>
      <c r="M237" s="318" t="s">
        <v>449</v>
      </c>
      <c r="N237" t="str">
        <f t="shared" si="3"/>
        <v>ANHOUT7_016BIO_PR24</v>
      </c>
    </row>
    <row r="238" spans="1:14" customFormat="1">
      <c r="A238" s="317" t="s">
        <v>350</v>
      </c>
      <c r="B238" s="317" t="s">
        <v>777</v>
      </c>
      <c r="C238" s="317" t="s">
        <v>778</v>
      </c>
      <c r="D238" s="317" t="s">
        <v>455</v>
      </c>
      <c r="E238" s="317" t="s">
        <v>448</v>
      </c>
      <c r="F238" s="320">
        <v>0</v>
      </c>
      <c r="G238" s="318" t="s">
        <v>449</v>
      </c>
      <c r="H238" s="318" t="s">
        <v>449</v>
      </c>
      <c r="I238" s="318" t="s">
        <v>449</v>
      </c>
      <c r="J238" s="318" t="s">
        <v>449</v>
      </c>
      <c r="K238" s="318" t="s">
        <v>449</v>
      </c>
      <c r="L238" s="318" t="s">
        <v>449</v>
      </c>
      <c r="M238" s="318" t="s">
        <v>449</v>
      </c>
      <c r="N238" t="str">
        <f t="shared" si="3"/>
        <v>ANHOUT7_017BIO_PR24</v>
      </c>
    </row>
    <row r="239" spans="1:14" customFormat="1">
      <c r="A239" s="317" t="s">
        <v>350</v>
      </c>
      <c r="B239" s="317" t="s">
        <v>779</v>
      </c>
      <c r="C239" s="317" t="s">
        <v>780</v>
      </c>
      <c r="D239" s="317" t="s">
        <v>455</v>
      </c>
      <c r="E239" s="317" t="s">
        <v>448</v>
      </c>
      <c r="F239" s="320">
        <v>0</v>
      </c>
      <c r="G239" s="318" t="s">
        <v>449</v>
      </c>
      <c r="H239" s="318" t="s">
        <v>449</v>
      </c>
      <c r="I239" s="318" t="s">
        <v>449</v>
      </c>
      <c r="J239" s="318" t="s">
        <v>449</v>
      </c>
      <c r="K239" s="318" t="s">
        <v>449</v>
      </c>
      <c r="L239" s="318" t="s">
        <v>449</v>
      </c>
      <c r="M239" s="318" t="s">
        <v>449</v>
      </c>
      <c r="N239" t="str">
        <f t="shared" si="3"/>
        <v>ANHOUT7_018BIO_PR24</v>
      </c>
    </row>
    <row r="240" spans="1:14" customFormat="1">
      <c r="A240" s="317" t="s">
        <v>350</v>
      </c>
      <c r="B240" s="317" t="s">
        <v>781</v>
      </c>
      <c r="C240" s="317" t="s">
        <v>782</v>
      </c>
      <c r="D240" s="317" t="s">
        <v>455</v>
      </c>
      <c r="E240" s="317" t="s">
        <v>448</v>
      </c>
      <c r="F240" s="320">
        <v>0</v>
      </c>
      <c r="G240" s="318" t="s">
        <v>449</v>
      </c>
      <c r="H240" s="318" t="s">
        <v>449</v>
      </c>
      <c r="I240" s="318" t="s">
        <v>449</v>
      </c>
      <c r="J240" s="318" t="s">
        <v>449</v>
      </c>
      <c r="K240" s="318" t="s">
        <v>449</v>
      </c>
      <c r="L240" s="318" t="s">
        <v>449</v>
      </c>
      <c r="M240" s="318" t="s">
        <v>449</v>
      </c>
      <c r="N240" t="str">
        <f t="shared" si="3"/>
        <v>ANHOUT7_019BIO_PR24</v>
      </c>
    </row>
    <row r="241" spans="1:14" customFormat="1">
      <c r="A241" s="317" t="s">
        <v>350</v>
      </c>
      <c r="B241" s="317" t="s">
        <v>783</v>
      </c>
      <c r="C241" s="317" t="s">
        <v>784</v>
      </c>
      <c r="D241" s="317" t="s">
        <v>455</v>
      </c>
      <c r="E241" s="317" t="s">
        <v>448</v>
      </c>
      <c r="F241" s="320">
        <v>0</v>
      </c>
      <c r="G241" s="318" t="s">
        <v>449</v>
      </c>
      <c r="H241" s="318" t="s">
        <v>449</v>
      </c>
      <c r="I241" s="318" t="s">
        <v>449</v>
      </c>
      <c r="J241" s="318" t="s">
        <v>449</v>
      </c>
      <c r="K241" s="318" t="s">
        <v>449</v>
      </c>
      <c r="L241" s="318" t="s">
        <v>449</v>
      </c>
      <c r="M241" s="318" t="s">
        <v>449</v>
      </c>
      <c r="N241" t="str">
        <f t="shared" si="3"/>
        <v>ANHOUT7_020BIO_PR24</v>
      </c>
    </row>
    <row r="242" spans="1:14" customFormat="1">
      <c r="A242" s="317" t="s">
        <v>350</v>
      </c>
      <c r="B242" s="317" t="s">
        <v>785</v>
      </c>
      <c r="C242" s="317" t="s">
        <v>786</v>
      </c>
      <c r="D242" s="317" t="s">
        <v>455</v>
      </c>
      <c r="E242" s="317" t="s">
        <v>448</v>
      </c>
      <c r="F242" s="320">
        <v>1</v>
      </c>
      <c r="G242" s="318" t="s">
        <v>449</v>
      </c>
      <c r="H242" s="318" t="s">
        <v>449</v>
      </c>
      <c r="I242" s="318" t="s">
        <v>449</v>
      </c>
      <c r="J242" s="318" t="s">
        <v>449</v>
      </c>
      <c r="K242" s="318" t="s">
        <v>449</v>
      </c>
      <c r="L242" s="318" t="s">
        <v>449</v>
      </c>
      <c r="M242" s="318" t="s">
        <v>449</v>
      </c>
      <c r="N242" t="str">
        <f t="shared" si="3"/>
        <v>ANHOUT7_001WNP_PR24</v>
      </c>
    </row>
    <row r="243" spans="1:14" customFormat="1">
      <c r="A243" s="317" t="s">
        <v>350</v>
      </c>
      <c r="B243" s="317" t="s">
        <v>787</v>
      </c>
      <c r="C243" s="317" t="s">
        <v>788</v>
      </c>
      <c r="D243" s="317" t="s">
        <v>455</v>
      </c>
      <c r="E243" s="317" t="s">
        <v>448</v>
      </c>
      <c r="F243" s="320">
        <v>1</v>
      </c>
      <c r="G243" s="318" t="s">
        <v>449</v>
      </c>
      <c r="H243" s="318" t="s">
        <v>449</v>
      </c>
      <c r="I243" s="318" t="s">
        <v>449</v>
      </c>
      <c r="J243" s="318" t="s">
        <v>449</v>
      </c>
      <c r="K243" s="318" t="s">
        <v>449</v>
      </c>
      <c r="L243" s="318" t="s">
        <v>449</v>
      </c>
      <c r="M243" s="318" t="s">
        <v>449</v>
      </c>
      <c r="N243" t="str">
        <f t="shared" si="3"/>
        <v>ANHOUT7_002WNP_PR24</v>
      </c>
    </row>
    <row r="244" spans="1:14" customFormat="1">
      <c r="A244" s="317" t="s">
        <v>350</v>
      </c>
      <c r="B244" s="317" t="s">
        <v>789</v>
      </c>
      <c r="C244" s="317" t="s">
        <v>790</v>
      </c>
      <c r="D244" s="317" t="s">
        <v>455</v>
      </c>
      <c r="E244" s="317" t="s">
        <v>448</v>
      </c>
      <c r="F244" s="320">
        <v>1</v>
      </c>
      <c r="G244" s="318" t="s">
        <v>449</v>
      </c>
      <c r="H244" s="318" t="s">
        <v>449</v>
      </c>
      <c r="I244" s="318" t="s">
        <v>449</v>
      </c>
      <c r="J244" s="318" t="s">
        <v>449</v>
      </c>
      <c r="K244" s="318" t="s">
        <v>449</v>
      </c>
      <c r="L244" s="318" t="s">
        <v>449</v>
      </c>
      <c r="M244" s="318" t="s">
        <v>449</v>
      </c>
      <c r="N244" t="str">
        <f t="shared" si="3"/>
        <v>ANHOUT7_003WNP_PR24</v>
      </c>
    </row>
    <row r="245" spans="1:14" customFormat="1">
      <c r="A245" s="317" t="s">
        <v>350</v>
      </c>
      <c r="B245" s="317" t="s">
        <v>791</v>
      </c>
      <c r="C245" s="317" t="s">
        <v>792</v>
      </c>
      <c r="D245" s="317" t="s">
        <v>455</v>
      </c>
      <c r="E245" s="317" t="s">
        <v>448</v>
      </c>
      <c r="F245" s="320">
        <v>0</v>
      </c>
      <c r="G245" s="318" t="s">
        <v>449</v>
      </c>
      <c r="H245" s="318" t="s">
        <v>449</v>
      </c>
      <c r="I245" s="318" t="s">
        <v>449</v>
      </c>
      <c r="J245" s="318" t="s">
        <v>449</v>
      </c>
      <c r="K245" s="318" t="s">
        <v>449</v>
      </c>
      <c r="L245" s="318" t="s">
        <v>449</v>
      </c>
      <c r="M245" s="318" t="s">
        <v>449</v>
      </c>
      <c r="N245" t="str">
        <f t="shared" si="3"/>
        <v>ANHOUT7_004WNP_PR24</v>
      </c>
    </row>
    <row r="246" spans="1:14" customFormat="1">
      <c r="A246" s="317" t="s">
        <v>350</v>
      </c>
      <c r="B246" s="317" t="s">
        <v>793</v>
      </c>
      <c r="C246" s="317" t="s">
        <v>794</v>
      </c>
      <c r="D246" s="317" t="s">
        <v>455</v>
      </c>
      <c r="E246" s="317" t="s">
        <v>448</v>
      </c>
      <c r="F246" s="320">
        <v>0</v>
      </c>
      <c r="G246" s="318" t="s">
        <v>449</v>
      </c>
      <c r="H246" s="318" t="s">
        <v>449</v>
      </c>
      <c r="I246" s="318" t="s">
        <v>449</v>
      </c>
      <c r="J246" s="318" t="s">
        <v>449</v>
      </c>
      <c r="K246" s="318" t="s">
        <v>449</v>
      </c>
      <c r="L246" s="318" t="s">
        <v>449</v>
      </c>
      <c r="M246" s="318" t="s">
        <v>449</v>
      </c>
      <c r="N246" t="str">
        <f t="shared" si="3"/>
        <v>ANHOUT7_005WNP_PR24</v>
      </c>
    </row>
    <row r="247" spans="1:14" customFormat="1">
      <c r="A247" s="317" t="s">
        <v>350</v>
      </c>
      <c r="B247" s="317" t="s">
        <v>795</v>
      </c>
      <c r="C247" s="317" t="s">
        <v>796</v>
      </c>
      <c r="D247" s="317" t="s">
        <v>455</v>
      </c>
      <c r="E247" s="317" t="s">
        <v>448</v>
      </c>
      <c r="F247" s="320">
        <v>1</v>
      </c>
      <c r="G247" s="318" t="s">
        <v>449</v>
      </c>
      <c r="H247" s="318" t="s">
        <v>449</v>
      </c>
      <c r="I247" s="318" t="s">
        <v>449</v>
      </c>
      <c r="J247" s="318" t="s">
        <v>449</v>
      </c>
      <c r="K247" s="318" t="s">
        <v>449</v>
      </c>
      <c r="L247" s="318" t="s">
        <v>449</v>
      </c>
      <c r="M247" s="318" t="s">
        <v>449</v>
      </c>
      <c r="N247" t="str">
        <f t="shared" si="3"/>
        <v>ANHOUT7_006WNP_PR24</v>
      </c>
    </row>
    <row r="248" spans="1:14" customFormat="1">
      <c r="A248" s="317" t="s">
        <v>350</v>
      </c>
      <c r="B248" s="317" t="s">
        <v>797</v>
      </c>
      <c r="C248" s="317" t="s">
        <v>798</v>
      </c>
      <c r="D248" s="317" t="s">
        <v>455</v>
      </c>
      <c r="E248" s="317" t="s">
        <v>448</v>
      </c>
      <c r="F248" s="320">
        <v>0.85</v>
      </c>
      <c r="G248" s="318" t="s">
        <v>449</v>
      </c>
      <c r="H248" s="318" t="s">
        <v>449</v>
      </c>
      <c r="I248" s="318" t="s">
        <v>449</v>
      </c>
      <c r="J248" s="318" t="s">
        <v>449</v>
      </c>
      <c r="K248" s="318" t="s">
        <v>449</v>
      </c>
      <c r="L248" s="318" t="s">
        <v>449</v>
      </c>
      <c r="M248" s="318" t="s">
        <v>449</v>
      </c>
      <c r="N248" t="str">
        <f t="shared" si="3"/>
        <v>ANHOUT7_007WNP_PR24</v>
      </c>
    </row>
    <row r="249" spans="1:14" customFormat="1">
      <c r="A249" s="317" t="s">
        <v>350</v>
      </c>
      <c r="B249" s="317" t="s">
        <v>799</v>
      </c>
      <c r="C249" s="317" t="s">
        <v>800</v>
      </c>
      <c r="D249" s="317" t="s">
        <v>455</v>
      </c>
      <c r="E249" s="317" t="s">
        <v>448</v>
      </c>
      <c r="F249" s="320">
        <v>0</v>
      </c>
      <c r="G249" s="318" t="s">
        <v>449</v>
      </c>
      <c r="H249" s="318" t="s">
        <v>449</v>
      </c>
      <c r="I249" s="318" t="s">
        <v>449</v>
      </c>
      <c r="J249" s="318" t="s">
        <v>449</v>
      </c>
      <c r="K249" s="318" t="s">
        <v>449</v>
      </c>
      <c r="L249" s="318" t="s">
        <v>449</v>
      </c>
      <c r="M249" s="318" t="s">
        <v>449</v>
      </c>
      <c r="N249" t="str">
        <f t="shared" si="3"/>
        <v>ANHOUT7_008WNP_PR24</v>
      </c>
    </row>
    <row r="250" spans="1:14" customFormat="1">
      <c r="A250" s="317" t="s">
        <v>350</v>
      </c>
      <c r="B250" s="317" t="s">
        <v>801</v>
      </c>
      <c r="C250" s="317" t="s">
        <v>802</v>
      </c>
      <c r="D250" s="317" t="s">
        <v>455</v>
      </c>
      <c r="E250" s="317" t="s">
        <v>448</v>
      </c>
      <c r="F250" s="320">
        <v>1</v>
      </c>
      <c r="G250" s="318" t="s">
        <v>449</v>
      </c>
      <c r="H250" s="318" t="s">
        <v>449</v>
      </c>
      <c r="I250" s="318" t="s">
        <v>449</v>
      </c>
      <c r="J250" s="318" t="s">
        <v>449</v>
      </c>
      <c r="K250" s="318" t="s">
        <v>449</v>
      </c>
      <c r="L250" s="318" t="s">
        <v>449</v>
      </c>
      <c r="M250" s="318" t="s">
        <v>449</v>
      </c>
      <c r="N250" t="str">
        <f t="shared" si="3"/>
        <v>ANHOUT7_009WNP_PR24</v>
      </c>
    </row>
    <row r="251" spans="1:14" customFormat="1">
      <c r="A251" s="317" t="s">
        <v>350</v>
      </c>
      <c r="B251" s="317" t="s">
        <v>803</v>
      </c>
      <c r="C251" s="317" t="s">
        <v>804</v>
      </c>
      <c r="D251" s="317" t="s">
        <v>455</v>
      </c>
      <c r="E251" s="317" t="s">
        <v>448</v>
      </c>
      <c r="F251" s="320">
        <v>0.5</v>
      </c>
      <c r="G251" s="318" t="s">
        <v>449</v>
      </c>
      <c r="H251" s="318" t="s">
        <v>449</v>
      </c>
      <c r="I251" s="318" t="s">
        <v>449</v>
      </c>
      <c r="J251" s="318" t="s">
        <v>449</v>
      </c>
      <c r="K251" s="318" t="s">
        <v>449</v>
      </c>
      <c r="L251" s="318" t="s">
        <v>449</v>
      </c>
      <c r="M251" s="318" t="s">
        <v>449</v>
      </c>
      <c r="N251" t="str">
        <f t="shared" si="3"/>
        <v>ANHOUT7_010WNP_PR24</v>
      </c>
    </row>
    <row r="252" spans="1:14" customFormat="1">
      <c r="A252" s="317" t="s">
        <v>350</v>
      </c>
      <c r="B252" s="317" t="s">
        <v>805</v>
      </c>
      <c r="C252" s="317" t="s">
        <v>806</v>
      </c>
      <c r="D252" s="317" t="s">
        <v>455</v>
      </c>
      <c r="E252" s="317" t="s">
        <v>448</v>
      </c>
      <c r="F252" s="320">
        <v>0.5</v>
      </c>
      <c r="G252" s="318" t="s">
        <v>449</v>
      </c>
      <c r="H252" s="318" t="s">
        <v>449</v>
      </c>
      <c r="I252" s="318" t="s">
        <v>449</v>
      </c>
      <c r="J252" s="318" t="s">
        <v>449</v>
      </c>
      <c r="K252" s="318" t="s">
        <v>449</v>
      </c>
      <c r="L252" s="318" t="s">
        <v>449</v>
      </c>
      <c r="M252" s="318" t="s">
        <v>449</v>
      </c>
      <c r="N252" t="str">
        <f t="shared" si="3"/>
        <v>ANHOUT7_011WNP_PR24</v>
      </c>
    </row>
    <row r="253" spans="1:14" customFormat="1">
      <c r="A253" s="317" t="s">
        <v>350</v>
      </c>
      <c r="B253" s="317" t="s">
        <v>807</v>
      </c>
      <c r="C253" s="317" t="s">
        <v>808</v>
      </c>
      <c r="D253" s="317" t="s">
        <v>455</v>
      </c>
      <c r="E253" s="317" t="s">
        <v>448</v>
      </c>
      <c r="F253" s="320">
        <v>0</v>
      </c>
      <c r="G253" s="318" t="s">
        <v>449</v>
      </c>
      <c r="H253" s="318" t="s">
        <v>449</v>
      </c>
      <c r="I253" s="318" t="s">
        <v>449</v>
      </c>
      <c r="J253" s="318" t="s">
        <v>449</v>
      </c>
      <c r="K253" s="318" t="s">
        <v>449</v>
      </c>
      <c r="L253" s="318" t="s">
        <v>449</v>
      </c>
      <c r="M253" s="318" t="s">
        <v>449</v>
      </c>
      <c r="N253" t="str">
        <f t="shared" si="3"/>
        <v>ANHOUT7_012WNP_PR24</v>
      </c>
    </row>
    <row r="254" spans="1:14" customFormat="1">
      <c r="A254" s="317" t="s">
        <v>350</v>
      </c>
      <c r="B254" s="317" t="s">
        <v>809</v>
      </c>
      <c r="C254" s="317" t="s">
        <v>810</v>
      </c>
      <c r="D254" s="317" t="s">
        <v>455</v>
      </c>
      <c r="E254" s="317" t="s">
        <v>448</v>
      </c>
      <c r="F254" s="320">
        <v>0.16</v>
      </c>
      <c r="G254" s="318" t="s">
        <v>449</v>
      </c>
      <c r="H254" s="318" t="s">
        <v>449</v>
      </c>
      <c r="I254" s="318" t="s">
        <v>449</v>
      </c>
      <c r="J254" s="318" t="s">
        <v>449</v>
      </c>
      <c r="K254" s="318" t="s">
        <v>449</v>
      </c>
      <c r="L254" s="318" t="s">
        <v>449</v>
      </c>
      <c r="M254" s="318" t="s">
        <v>449</v>
      </c>
      <c r="N254" t="str">
        <f t="shared" si="3"/>
        <v>ANHOUT7_013WNP_PR24</v>
      </c>
    </row>
    <row r="255" spans="1:14" customFormat="1">
      <c r="A255" s="317" t="s">
        <v>350</v>
      </c>
      <c r="B255" s="317" t="s">
        <v>811</v>
      </c>
      <c r="C255" s="317" t="s">
        <v>812</v>
      </c>
      <c r="D255" s="317" t="s">
        <v>455</v>
      </c>
      <c r="E255" s="317" t="s">
        <v>448</v>
      </c>
      <c r="F255" s="320">
        <v>0.11</v>
      </c>
      <c r="G255" s="318" t="s">
        <v>449</v>
      </c>
      <c r="H255" s="318" t="s">
        <v>449</v>
      </c>
      <c r="I255" s="318" t="s">
        <v>449</v>
      </c>
      <c r="J255" s="318" t="s">
        <v>449</v>
      </c>
      <c r="K255" s="318" t="s">
        <v>449</v>
      </c>
      <c r="L255" s="318" t="s">
        <v>449</v>
      </c>
      <c r="M255" s="318" t="s">
        <v>449</v>
      </c>
      <c r="N255" t="str">
        <f t="shared" si="3"/>
        <v>ANHOUT7_014WNP_PR24</v>
      </c>
    </row>
    <row r="256" spans="1:14" customFormat="1">
      <c r="A256" s="317" t="s">
        <v>350</v>
      </c>
      <c r="B256" s="317" t="s">
        <v>813</v>
      </c>
      <c r="C256" s="317" t="s">
        <v>814</v>
      </c>
      <c r="D256" s="317" t="s">
        <v>455</v>
      </c>
      <c r="E256" s="317" t="s">
        <v>448</v>
      </c>
      <c r="F256" s="320">
        <v>0</v>
      </c>
      <c r="G256" s="318" t="s">
        <v>449</v>
      </c>
      <c r="H256" s="318" t="s">
        <v>449</v>
      </c>
      <c r="I256" s="318" t="s">
        <v>449</v>
      </c>
      <c r="J256" s="318" t="s">
        <v>449</v>
      </c>
      <c r="K256" s="318" t="s">
        <v>449</v>
      </c>
      <c r="L256" s="318" t="s">
        <v>449</v>
      </c>
      <c r="M256" s="318" t="s">
        <v>449</v>
      </c>
      <c r="N256" t="str">
        <f t="shared" si="3"/>
        <v>ANHOUT7_015WNP_PR24</v>
      </c>
    </row>
    <row r="257" spans="1:14" customFormat="1">
      <c r="A257" s="317" t="s">
        <v>350</v>
      </c>
      <c r="B257" s="317" t="s">
        <v>815</v>
      </c>
      <c r="C257" s="317" t="s">
        <v>816</v>
      </c>
      <c r="D257" s="317" t="s">
        <v>455</v>
      </c>
      <c r="E257" s="317" t="s">
        <v>448</v>
      </c>
      <c r="F257" s="320">
        <v>0</v>
      </c>
      <c r="G257" s="318" t="s">
        <v>449</v>
      </c>
      <c r="H257" s="318" t="s">
        <v>449</v>
      </c>
      <c r="I257" s="318" t="s">
        <v>449</v>
      </c>
      <c r="J257" s="318" t="s">
        <v>449</v>
      </c>
      <c r="K257" s="318" t="s">
        <v>449</v>
      </c>
      <c r="L257" s="318" t="s">
        <v>449</v>
      </c>
      <c r="M257" s="318" t="s">
        <v>449</v>
      </c>
      <c r="N257" t="str">
        <f t="shared" si="3"/>
        <v>ANHOUT7_016WNP_PR24</v>
      </c>
    </row>
    <row r="258" spans="1:14" customFormat="1">
      <c r="A258" s="317" t="s">
        <v>350</v>
      </c>
      <c r="B258" s="317" t="s">
        <v>817</v>
      </c>
      <c r="C258" s="317" t="s">
        <v>818</v>
      </c>
      <c r="D258" s="317" t="s">
        <v>455</v>
      </c>
      <c r="E258" s="317" t="s">
        <v>448</v>
      </c>
      <c r="F258" s="320">
        <v>0</v>
      </c>
      <c r="G258" s="318" t="s">
        <v>449</v>
      </c>
      <c r="H258" s="318" t="s">
        <v>449</v>
      </c>
      <c r="I258" s="318" t="s">
        <v>449</v>
      </c>
      <c r="J258" s="318" t="s">
        <v>449</v>
      </c>
      <c r="K258" s="318" t="s">
        <v>449</v>
      </c>
      <c r="L258" s="318" t="s">
        <v>449</v>
      </c>
      <c r="M258" s="318" t="s">
        <v>449</v>
      </c>
      <c r="N258" t="str">
        <f t="shared" si="3"/>
        <v>ANHOUT7_017WNP_PR24</v>
      </c>
    </row>
    <row r="259" spans="1:14" customFormat="1">
      <c r="A259" s="317" t="s">
        <v>350</v>
      </c>
      <c r="B259" s="317" t="s">
        <v>819</v>
      </c>
      <c r="C259" s="317" t="s">
        <v>820</v>
      </c>
      <c r="D259" s="317" t="s">
        <v>455</v>
      </c>
      <c r="E259" s="317" t="s">
        <v>448</v>
      </c>
      <c r="F259" s="320">
        <v>1</v>
      </c>
      <c r="G259" s="318" t="s">
        <v>449</v>
      </c>
      <c r="H259" s="318" t="s">
        <v>449</v>
      </c>
      <c r="I259" s="318" t="s">
        <v>449</v>
      </c>
      <c r="J259" s="318" t="s">
        <v>449</v>
      </c>
      <c r="K259" s="318" t="s">
        <v>449</v>
      </c>
      <c r="L259" s="318" t="s">
        <v>449</v>
      </c>
      <c r="M259" s="318" t="s">
        <v>449</v>
      </c>
      <c r="N259" t="str">
        <f t="shared" si="3"/>
        <v>ANHOUT7_018WNP_PR24</v>
      </c>
    </row>
    <row r="260" spans="1:14" customFormat="1">
      <c r="A260" s="317" t="s">
        <v>350</v>
      </c>
      <c r="B260" s="317" t="s">
        <v>821</v>
      </c>
      <c r="C260" s="317" t="s">
        <v>822</v>
      </c>
      <c r="D260" s="317" t="s">
        <v>455</v>
      </c>
      <c r="E260" s="317" t="s">
        <v>448</v>
      </c>
      <c r="F260" s="320">
        <v>1</v>
      </c>
      <c r="G260" s="318" t="s">
        <v>449</v>
      </c>
      <c r="H260" s="318" t="s">
        <v>449</v>
      </c>
      <c r="I260" s="318" t="s">
        <v>449</v>
      </c>
      <c r="J260" s="318" t="s">
        <v>449</v>
      </c>
      <c r="K260" s="318" t="s">
        <v>449</v>
      </c>
      <c r="L260" s="318" t="s">
        <v>449</v>
      </c>
      <c r="M260" s="318" t="s">
        <v>449</v>
      </c>
      <c r="N260" t="str">
        <f t="shared" si="3"/>
        <v>ANHOUT7_019WNP_PR24</v>
      </c>
    </row>
    <row r="261" spans="1:14" customFormat="1">
      <c r="A261" s="317" t="s">
        <v>350</v>
      </c>
      <c r="B261" s="317" t="s">
        <v>823</v>
      </c>
      <c r="C261" s="317" t="s">
        <v>824</v>
      </c>
      <c r="D261" s="317" t="s">
        <v>455</v>
      </c>
      <c r="E261" s="317" t="s">
        <v>448</v>
      </c>
      <c r="F261" s="320">
        <v>0</v>
      </c>
      <c r="G261" s="318" t="s">
        <v>449</v>
      </c>
      <c r="H261" s="318" t="s">
        <v>449</v>
      </c>
      <c r="I261" s="318" t="s">
        <v>449</v>
      </c>
      <c r="J261" s="318" t="s">
        <v>449</v>
      </c>
      <c r="K261" s="318" t="s">
        <v>449</v>
      </c>
      <c r="L261" s="318" t="s">
        <v>449</v>
      </c>
      <c r="M261" s="318" t="s">
        <v>449</v>
      </c>
      <c r="N261" t="str">
        <f t="shared" ref="N261:N324" si="4">A261&amp;B261</f>
        <v>ANHOUT7_020WNP_PR24</v>
      </c>
    </row>
    <row r="262" spans="1:14" customFormat="1">
      <c r="A262" s="317" t="s">
        <v>350</v>
      </c>
      <c r="B262" s="317" t="s">
        <v>825</v>
      </c>
      <c r="C262" s="317" t="s">
        <v>826</v>
      </c>
      <c r="D262" s="317" t="s">
        <v>455</v>
      </c>
      <c r="E262" s="317" t="s">
        <v>448</v>
      </c>
      <c r="F262" s="320">
        <v>0</v>
      </c>
      <c r="G262" s="318" t="s">
        <v>449</v>
      </c>
      <c r="H262" s="318" t="s">
        <v>449</v>
      </c>
      <c r="I262" s="318" t="s">
        <v>449</v>
      </c>
      <c r="J262" s="318" t="s">
        <v>449</v>
      </c>
      <c r="K262" s="318" t="s">
        <v>449</v>
      </c>
      <c r="L262" s="318" t="s">
        <v>449</v>
      </c>
      <c r="M262" s="318" t="s">
        <v>449</v>
      </c>
      <c r="N262" t="str">
        <f t="shared" si="4"/>
        <v>ANHOUT7_001WR_PR24</v>
      </c>
    </row>
    <row r="263" spans="1:14" customFormat="1">
      <c r="A263" s="317" t="s">
        <v>350</v>
      </c>
      <c r="B263" s="317" t="s">
        <v>827</v>
      </c>
      <c r="C263" s="317" t="s">
        <v>828</v>
      </c>
      <c r="D263" s="317" t="s">
        <v>455</v>
      </c>
      <c r="E263" s="317" t="s">
        <v>448</v>
      </c>
      <c r="F263" s="320">
        <v>0</v>
      </c>
      <c r="G263" s="318" t="s">
        <v>449</v>
      </c>
      <c r="H263" s="318" t="s">
        <v>449</v>
      </c>
      <c r="I263" s="318" t="s">
        <v>449</v>
      </c>
      <c r="J263" s="318" t="s">
        <v>449</v>
      </c>
      <c r="K263" s="318" t="s">
        <v>449</v>
      </c>
      <c r="L263" s="318" t="s">
        <v>449</v>
      </c>
      <c r="M263" s="318" t="s">
        <v>449</v>
      </c>
      <c r="N263" t="str">
        <f t="shared" si="4"/>
        <v>ANHOUT7_002WR_PR24</v>
      </c>
    </row>
    <row r="264" spans="1:14" customFormat="1">
      <c r="A264" s="317" t="s">
        <v>350</v>
      </c>
      <c r="B264" s="317" t="s">
        <v>829</v>
      </c>
      <c r="C264" s="317" t="s">
        <v>830</v>
      </c>
      <c r="D264" s="317" t="s">
        <v>455</v>
      </c>
      <c r="E264" s="317" t="s">
        <v>448</v>
      </c>
      <c r="F264" s="320">
        <v>0</v>
      </c>
      <c r="G264" s="318" t="s">
        <v>449</v>
      </c>
      <c r="H264" s="318" t="s">
        <v>449</v>
      </c>
      <c r="I264" s="318" t="s">
        <v>449</v>
      </c>
      <c r="J264" s="318" t="s">
        <v>449</v>
      </c>
      <c r="K264" s="318" t="s">
        <v>449</v>
      </c>
      <c r="L264" s="318" t="s">
        <v>449</v>
      </c>
      <c r="M264" s="318" t="s">
        <v>449</v>
      </c>
      <c r="N264" t="str">
        <f t="shared" si="4"/>
        <v>ANHOUT7_003WR_PR24</v>
      </c>
    </row>
    <row r="265" spans="1:14" customFormat="1">
      <c r="A265" s="317" t="s">
        <v>350</v>
      </c>
      <c r="B265" s="317" t="s">
        <v>831</v>
      </c>
      <c r="C265" s="317" t="s">
        <v>832</v>
      </c>
      <c r="D265" s="317" t="s">
        <v>455</v>
      </c>
      <c r="E265" s="317" t="s">
        <v>448</v>
      </c>
      <c r="F265" s="320">
        <v>0</v>
      </c>
      <c r="G265" s="318" t="s">
        <v>449</v>
      </c>
      <c r="H265" s="318" t="s">
        <v>449</v>
      </c>
      <c r="I265" s="318" t="s">
        <v>449</v>
      </c>
      <c r="J265" s="318" t="s">
        <v>449</v>
      </c>
      <c r="K265" s="318" t="s">
        <v>449</v>
      </c>
      <c r="L265" s="318" t="s">
        <v>449</v>
      </c>
      <c r="M265" s="318" t="s">
        <v>449</v>
      </c>
      <c r="N265" t="str">
        <f t="shared" si="4"/>
        <v>ANHOUT7_004WR_PR24</v>
      </c>
    </row>
    <row r="266" spans="1:14" customFormat="1">
      <c r="A266" s="317" t="s">
        <v>350</v>
      </c>
      <c r="B266" s="317" t="s">
        <v>833</v>
      </c>
      <c r="C266" s="317" t="s">
        <v>834</v>
      </c>
      <c r="D266" s="317" t="s">
        <v>455</v>
      </c>
      <c r="E266" s="317" t="s">
        <v>448</v>
      </c>
      <c r="F266" s="320">
        <v>0</v>
      </c>
      <c r="G266" s="318" t="s">
        <v>449</v>
      </c>
      <c r="H266" s="318" t="s">
        <v>449</v>
      </c>
      <c r="I266" s="318" t="s">
        <v>449</v>
      </c>
      <c r="J266" s="318" t="s">
        <v>449</v>
      </c>
      <c r="K266" s="318" t="s">
        <v>449</v>
      </c>
      <c r="L266" s="318" t="s">
        <v>449</v>
      </c>
      <c r="M266" s="318" t="s">
        <v>449</v>
      </c>
      <c r="N266" t="str">
        <f t="shared" si="4"/>
        <v>ANHOUT7_005WR_PR24</v>
      </c>
    </row>
    <row r="267" spans="1:14" customFormat="1">
      <c r="A267" s="317" t="s">
        <v>350</v>
      </c>
      <c r="B267" s="317" t="s">
        <v>835</v>
      </c>
      <c r="C267" s="317" t="s">
        <v>836</v>
      </c>
      <c r="D267" s="317" t="s">
        <v>455</v>
      </c>
      <c r="E267" s="317" t="s">
        <v>448</v>
      </c>
      <c r="F267" s="320">
        <v>0</v>
      </c>
      <c r="G267" s="318" t="s">
        <v>449</v>
      </c>
      <c r="H267" s="318" t="s">
        <v>449</v>
      </c>
      <c r="I267" s="318" t="s">
        <v>449</v>
      </c>
      <c r="J267" s="318" t="s">
        <v>449</v>
      </c>
      <c r="K267" s="318" t="s">
        <v>449</v>
      </c>
      <c r="L267" s="318" t="s">
        <v>449</v>
      </c>
      <c r="M267" s="318" t="s">
        <v>449</v>
      </c>
      <c r="N267" t="str">
        <f t="shared" si="4"/>
        <v>ANHOUT7_006WR_PR24</v>
      </c>
    </row>
    <row r="268" spans="1:14" customFormat="1">
      <c r="A268" s="317" t="s">
        <v>350</v>
      </c>
      <c r="B268" s="317" t="s">
        <v>837</v>
      </c>
      <c r="C268" s="317" t="s">
        <v>838</v>
      </c>
      <c r="D268" s="317" t="s">
        <v>455</v>
      </c>
      <c r="E268" s="317" t="s">
        <v>448</v>
      </c>
      <c r="F268" s="320">
        <v>0.15</v>
      </c>
      <c r="G268" s="318" t="s">
        <v>449</v>
      </c>
      <c r="H268" s="318" t="s">
        <v>449</v>
      </c>
      <c r="I268" s="318" t="s">
        <v>449</v>
      </c>
      <c r="J268" s="318" t="s">
        <v>449</v>
      </c>
      <c r="K268" s="318" t="s">
        <v>449</v>
      </c>
      <c r="L268" s="318" t="s">
        <v>449</v>
      </c>
      <c r="M268" s="318" t="s">
        <v>449</v>
      </c>
      <c r="N268" t="str">
        <f t="shared" si="4"/>
        <v>ANHOUT7_007WR_PR24</v>
      </c>
    </row>
    <row r="269" spans="1:14" customFormat="1">
      <c r="A269" s="317" t="s">
        <v>350</v>
      </c>
      <c r="B269" s="317" t="s">
        <v>839</v>
      </c>
      <c r="C269" s="317" t="s">
        <v>840</v>
      </c>
      <c r="D269" s="317" t="s">
        <v>455</v>
      </c>
      <c r="E269" s="317" t="s">
        <v>448</v>
      </c>
      <c r="F269" s="320">
        <v>0</v>
      </c>
      <c r="G269" s="318" t="s">
        <v>449</v>
      </c>
      <c r="H269" s="318" t="s">
        <v>449</v>
      </c>
      <c r="I269" s="318" t="s">
        <v>449</v>
      </c>
      <c r="J269" s="318" t="s">
        <v>449</v>
      </c>
      <c r="K269" s="318" t="s">
        <v>449</v>
      </c>
      <c r="L269" s="318" t="s">
        <v>449</v>
      </c>
      <c r="M269" s="318" t="s">
        <v>449</v>
      </c>
      <c r="N269" t="str">
        <f t="shared" si="4"/>
        <v>ANHOUT7_008WR_PR24</v>
      </c>
    </row>
    <row r="270" spans="1:14" customFormat="1">
      <c r="A270" s="317" t="s">
        <v>350</v>
      </c>
      <c r="B270" s="317" t="s">
        <v>841</v>
      </c>
      <c r="C270" s="317" t="s">
        <v>842</v>
      </c>
      <c r="D270" s="317" t="s">
        <v>455</v>
      </c>
      <c r="E270" s="317" t="s">
        <v>448</v>
      </c>
      <c r="F270" s="320">
        <v>0</v>
      </c>
      <c r="G270" s="318" t="s">
        <v>449</v>
      </c>
      <c r="H270" s="318" t="s">
        <v>449</v>
      </c>
      <c r="I270" s="318" t="s">
        <v>449</v>
      </c>
      <c r="J270" s="318" t="s">
        <v>449</v>
      </c>
      <c r="K270" s="318" t="s">
        <v>449</v>
      </c>
      <c r="L270" s="318" t="s">
        <v>449</v>
      </c>
      <c r="M270" s="318" t="s">
        <v>449</v>
      </c>
      <c r="N270" t="str">
        <f t="shared" si="4"/>
        <v>ANHOUT7_009WR_PR24</v>
      </c>
    </row>
    <row r="271" spans="1:14" customFormat="1">
      <c r="A271" s="317" t="s">
        <v>350</v>
      </c>
      <c r="B271" s="317" t="s">
        <v>843</v>
      </c>
      <c r="C271" s="317" t="s">
        <v>844</v>
      </c>
      <c r="D271" s="317" t="s">
        <v>455</v>
      </c>
      <c r="E271" s="317" t="s">
        <v>448</v>
      </c>
      <c r="F271" s="320">
        <v>0.5</v>
      </c>
      <c r="G271" s="318" t="s">
        <v>449</v>
      </c>
      <c r="H271" s="318" t="s">
        <v>449</v>
      </c>
      <c r="I271" s="318" t="s">
        <v>449</v>
      </c>
      <c r="J271" s="318" t="s">
        <v>449</v>
      </c>
      <c r="K271" s="318" t="s">
        <v>449</v>
      </c>
      <c r="L271" s="318" t="s">
        <v>449</v>
      </c>
      <c r="M271" s="318" t="s">
        <v>449</v>
      </c>
      <c r="N271" t="str">
        <f t="shared" si="4"/>
        <v>ANHOUT7_010WR_PR24</v>
      </c>
    </row>
    <row r="272" spans="1:14" customFormat="1">
      <c r="A272" s="317" t="s">
        <v>350</v>
      </c>
      <c r="B272" s="317" t="s">
        <v>845</v>
      </c>
      <c r="C272" s="317" t="s">
        <v>846</v>
      </c>
      <c r="D272" s="317" t="s">
        <v>455</v>
      </c>
      <c r="E272" s="317" t="s">
        <v>448</v>
      </c>
      <c r="F272" s="320">
        <v>0.5</v>
      </c>
      <c r="G272" s="318" t="s">
        <v>449</v>
      </c>
      <c r="H272" s="318" t="s">
        <v>449</v>
      </c>
      <c r="I272" s="318" t="s">
        <v>449</v>
      </c>
      <c r="J272" s="318" t="s">
        <v>449</v>
      </c>
      <c r="K272" s="318" t="s">
        <v>449</v>
      </c>
      <c r="L272" s="318" t="s">
        <v>449</v>
      </c>
      <c r="M272" s="318" t="s">
        <v>449</v>
      </c>
      <c r="N272" t="str">
        <f t="shared" si="4"/>
        <v>ANHOUT7_011WR_PR24</v>
      </c>
    </row>
    <row r="273" spans="1:14" customFormat="1">
      <c r="A273" s="317" t="s">
        <v>350</v>
      </c>
      <c r="B273" s="317" t="s">
        <v>847</v>
      </c>
      <c r="C273" s="317" t="s">
        <v>848</v>
      </c>
      <c r="D273" s="317" t="s">
        <v>455</v>
      </c>
      <c r="E273" s="317" t="s">
        <v>448</v>
      </c>
      <c r="F273" s="320">
        <v>0</v>
      </c>
      <c r="G273" s="318" t="s">
        <v>449</v>
      </c>
      <c r="H273" s="318" t="s">
        <v>449</v>
      </c>
      <c r="I273" s="318" t="s">
        <v>449</v>
      </c>
      <c r="J273" s="318" t="s">
        <v>449</v>
      </c>
      <c r="K273" s="318" t="s">
        <v>449</v>
      </c>
      <c r="L273" s="318" t="s">
        <v>449</v>
      </c>
      <c r="M273" s="318" t="s">
        <v>449</v>
      </c>
      <c r="N273" t="str">
        <f t="shared" si="4"/>
        <v>ANHOUT7_012WR_PR24</v>
      </c>
    </row>
    <row r="274" spans="1:14" customFormat="1">
      <c r="A274" s="317" t="s">
        <v>350</v>
      </c>
      <c r="B274" s="317" t="s">
        <v>849</v>
      </c>
      <c r="C274" s="317" t="s">
        <v>850</v>
      </c>
      <c r="D274" s="317" t="s">
        <v>455</v>
      </c>
      <c r="E274" s="317" t="s">
        <v>448</v>
      </c>
      <c r="F274" s="320">
        <v>0</v>
      </c>
      <c r="G274" s="318" t="s">
        <v>449</v>
      </c>
      <c r="H274" s="318" t="s">
        <v>449</v>
      </c>
      <c r="I274" s="318" t="s">
        <v>449</v>
      </c>
      <c r="J274" s="318" t="s">
        <v>449</v>
      </c>
      <c r="K274" s="318" t="s">
        <v>449</v>
      </c>
      <c r="L274" s="318" t="s">
        <v>449</v>
      </c>
      <c r="M274" s="318" t="s">
        <v>449</v>
      </c>
      <c r="N274" t="str">
        <f t="shared" si="4"/>
        <v>ANHOUT7_013WR_PR24</v>
      </c>
    </row>
    <row r="275" spans="1:14" customFormat="1">
      <c r="A275" s="317" t="s">
        <v>350</v>
      </c>
      <c r="B275" s="317" t="s">
        <v>851</v>
      </c>
      <c r="C275" s="317" t="s">
        <v>852</v>
      </c>
      <c r="D275" s="317" t="s">
        <v>455</v>
      </c>
      <c r="E275" s="317" t="s">
        <v>448</v>
      </c>
      <c r="F275" s="320">
        <v>0</v>
      </c>
      <c r="G275" s="318" t="s">
        <v>449</v>
      </c>
      <c r="H275" s="318" t="s">
        <v>449</v>
      </c>
      <c r="I275" s="318" t="s">
        <v>449</v>
      </c>
      <c r="J275" s="318" t="s">
        <v>449</v>
      </c>
      <c r="K275" s="318" t="s">
        <v>449</v>
      </c>
      <c r="L275" s="318" t="s">
        <v>449</v>
      </c>
      <c r="M275" s="318" t="s">
        <v>449</v>
      </c>
      <c r="N275" t="str">
        <f t="shared" si="4"/>
        <v>ANHOUT7_014WR_PR24</v>
      </c>
    </row>
    <row r="276" spans="1:14" customFormat="1">
      <c r="A276" s="317" t="s">
        <v>350</v>
      </c>
      <c r="B276" s="317" t="s">
        <v>853</v>
      </c>
      <c r="C276" s="317" t="s">
        <v>854</v>
      </c>
      <c r="D276" s="317" t="s">
        <v>455</v>
      </c>
      <c r="E276" s="317" t="s">
        <v>448</v>
      </c>
      <c r="F276" s="320">
        <v>0</v>
      </c>
      <c r="G276" s="318" t="s">
        <v>449</v>
      </c>
      <c r="H276" s="318" t="s">
        <v>449</v>
      </c>
      <c r="I276" s="318" t="s">
        <v>449</v>
      </c>
      <c r="J276" s="318" t="s">
        <v>449</v>
      </c>
      <c r="K276" s="318" t="s">
        <v>449</v>
      </c>
      <c r="L276" s="318" t="s">
        <v>449</v>
      </c>
      <c r="M276" s="318" t="s">
        <v>449</v>
      </c>
      <c r="N276" t="str">
        <f t="shared" si="4"/>
        <v>ANHOUT7_015WR_PR24</v>
      </c>
    </row>
    <row r="277" spans="1:14" customFormat="1">
      <c r="A277" s="317" t="s">
        <v>350</v>
      </c>
      <c r="B277" s="317" t="s">
        <v>855</v>
      </c>
      <c r="C277" s="317" t="s">
        <v>856</v>
      </c>
      <c r="D277" s="317" t="s">
        <v>455</v>
      </c>
      <c r="E277" s="317" t="s">
        <v>448</v>
      </c>
      <c r="F277" s="320">
        <v>0</v>
      </c>
      <c r="G277" s="318" t="s">
        <v>449</v>
      </c>
      <c r="H277" s="318" t="s">
        <v>449</v>
      </c>
      <c r="I277" s="318" t="s">
        <v>449</v>
      </c>
      <c r="J277" s="318" t="s">
        <v>449</v>
      </c>
      <c r="K277" s="318" t="s">
        <v>449</v>
      </c>
      <c r="L277" s="318" t="s">
        <v>449</v>
      </c>
      <c r="M277" s="318" t="s">
        <v>449</v>
      </c>
      <c r="N277" t="str">
        <f t="shared" si="4"/>
        <v>ANHOUT7_016WR_PR24</v>
      </c>
    </row>
    <row r="278" spans="1:14" customFormat="1">
      <c r="A278" s="317" t="s">
        <v>350</v>
      </c>
      <c r="B278" s="317" t="s">
        <v>857</v>
      </c>
      <c r="C278" s="317" t="s">
        <v>858</v>
      </c>
      <c r="D278" s="317" t="s">
        <v>455</v>
      </c>
      <c r="E278" s="317" t="s">
        <v>448</v>
      </c>
      <c r="F278" s="320">
        <v>0</v>
      </c>
      <c r="G278" s="318" t="s">
        <v>449</v>
      </c>
      <c r="H278" s="318" t="s">
        <v>449</v>
      </c>
      <c r="I278" s="318" t="s">
        <v>449</v>
      </c>
      <c r="J278" s="318" t="s">
        <v>449</v>
      </c>
      <c r="K278" s="318" t="s">
        <v>449</v>
      </c>
      <c r="L278" s="318" t="s">
        <v>449</v>
      </c>
      <c r="M278" s="318" t="s">
        <v>449</v>
      </c>
      <c r="N278" t="str">
        <f t="shared" si="4"/>
        <v>ANHOUT7_017WR_PR24</v>
      </c>
    </row>
    <row r="279" spans="1:14" customFormat="1">
      <c r="A279" s="317" t="s">
        <v>350</v>
      </c>
      <c r="B279" s="317" t="s">
        <v>859</v>
      </c>
      <c r="C279" s="317" t="s">
        <v>860</v>
      </c>
      <c r="D279" s="317" t="s">
        <v>455</v>
      </c>
      <c r="E279" s="317" t="s">
        <v>448</v>
      </c>
      <c r="F279" s="320">
        <v>0</v>
      </c>
      <c r="G279" s="318" t="s">
        <v>449</v>
      </c>
      <c r="H279" s="318" t="s">
        <v>449</v>
      </c>
      <c r="I279" s="318" t="s">
        <v>449</v>
      </c>
      <c r="J279" s="318" t="s">
        <v>449</v>
      </c>
      <c r="K279" s="318" t="s">
        <v>449</v>
      </c>
      <c r="L279" s="318" t="s">
        <v>449</v>
      </c>
      <c r="M279" s="318" t="s">
        <v>449</v>
      </c>
      <c r="N279" t="str">
        <f t="shared" si="4"/>
        <v>ANHOUT7_018WR_PR24</v>
      </c>
    </row>
    <row r="280" spans="1:14" customFormat="1">
      <c r="A280" s="317" t="s">
        <v>350</v>
      </c>
      <c r="B280" s="317" t="s">
        <v>861</v>
      </c>
      <c r="C280" s="317" t="s">
        <v>862</v>
      </c>
      <c r="D280" s="317" t="s">
        <v>455</v>
      </c>
      <c r="E280" s="317" t="s">
        <v>448</v>
      </c>
      <c r="F280" s="320">
        <v>0</v>
      </c>
      <c r="G280" s="318" t="s">
        <v>449</v>
      </c>
      <c r="H280" s="318" t="s">
        <v>449</v>
      </c>
      <c r="I280" s="318" t="s">
        <v>449</v>
      </c>
      <c r="J280" s="318" t="s">
        <v>449</v>
      </c>
      <c r="K280" s="318" t="s">
        <v>449</v>
      </c>
      <c r="L280" s="318" t="s">
        <v>449</v>
      </c>
      <c r="M280" s="318" t="s">
        <v>449</v>
      </c>
      <c r="N280" t="str">
        <f t="shared" si="4"/>
        <v>ANHOUT7_019WR_PR24</v>
      </c>
    </row>
    <row r="281" spans="1:14" customFormat="1">
      <c r="A281" s="317" t="s">
        <v>350</v>
      </c>
      <c r="B281" s="317" t="s">
        <v>863</v>
      </c>
      <c r="C281" s="317" t="s">
        <v>864</v>
      </c>
      <c r="D281" s="317" t="s">
        <v>455</v>
      </c>
      <c r="E281" s="317" t="s">
        <v>448</v>
      </c>
      <c r="F281" s="320">
        <v>0</v>
      </c>
      <c r="G281" s="318" t="s">
        <v>449</v>
      </c>
      <c r="H281" s="318" t="s">
        <v>449</v>
      </c>
      <c r="I281" s="318" t="s">
        <v>449</v>
      </c>
      <c r="J281" s="318" t="s">
        <v>449</v>
      </c>
      <c r="K281" s="318" t="s">
        <v>449</v>
      </c>
      <c r="L281" s="318" t="s">
        <v>449</v>
      </c>
      <c r="M281" s="318" t="s">
        <v>449</v>
      </c>
      <c r="N281" t="str">
        <f t="shared" si="4"/>
        <v>ANHOUT7_020WR_PR24</v>
      </c>
    </row>
    <row r="282" spans="1:14" customFormat="1">
      <c r="A282" s="317" t="s">
        <v>350</v>
      </c>
      <c r="B282" s="317" t="s">
        <v>865</v>
      </c>
      <c r="C282" s="317" t="s">
        <v>866</v>
      </c>
      <c r="D282" s="317" t="s">
        <v>455</v>
      </c>
      <c r="E282" s="317" t="s">
        <v>448</v>
      </c>
      <c r="F282" s="320">
        <v>0</v>
      </c>
      <c r="G282" s="318" t="s">
        <v>449</v>
      </c>
      <c r="H282" s="318" t="s">
        <v>449</v>
      </c>
      <c r="I282" s="318" t="s">
        <v>449</v>
      </c>
      <c r="J282" s="318" t="s">
        <v>449</v>
      </c>
      <c r="K282" s="318" t="s">
        <v>449</v>
      </c>
      <c r="L282" s="318" t="s">
        <v>449</v>
      </c>
      <c r="M282" s="318" t="s">
        <v>449</v>
      </c>
      <c r="N282" t="str">
        <f t="shared" si="4"/>
        <v>ANHOUT7_001WWNP_PR24</v>
      </c>
    </row>
    <row r="283" spans="1:14" customFormat="1">
      <c r="A283" s="317" t="s">
        <v>350</v>
      </c>
      <c r="B283" s="317" t="s">
        <v>867</v>
      </c>
      <c r="C283" s="317" t="s">
        <v>868</v>
      </c>
      <c r="D283" s="317" t="s">
        <v>455</v>
      </c>
      <c r="E283" s="317" t="s">
        <v>448</v>
      </c>
      <c r="F283" s="320">
        <v>0</v>
      </c>
      <c r="G283" s="318" t="s">
        <v>449</v>
      </c>
      <c r="H283" s="318" t="s">
        <v>449</v>
      </c>
      <c r="I283" s="318" t="s">
        <v>449</v>
      </c>
      <c r="J283" s="318" t="s">
        <v>449</v>
      </c>
      <c r="K283" s="318" t="s">
        <v>449</v>
      </c>
      <c r="L283" s="318" t="s">
        <v>449</v>
      </c>
      <c r="M283" s="318" t="s">
        <v>449</v>
      </c>
      <c r="N283" t="str">
        <f t="shared" si="4"/>
        <v>ANHOUT7_002WWNP_PR24</v>
      </c>
    </row>
    <row r="284" spans="1:14" customFormat="1">
      <c r="A284" s="317" t="s">
        <v>350</v>
      </c>
      <c r="B284" s="317" t="s">
        <v>869</v>
      </c>
      <c r="C284" s="317" t="s">
        <v>870</v>
      </c>
      <c r="D284" s="317" t="s">
        <v>455</v>
      </c>
      <c r="E284" s="317" t="s">
        <v>448</v>
      </c>
      <c r="F284" s="320">
        <v>0</v>
      </c>
      <c r="G284" s="318" t="s">
        <v>449</v>
      </c>
      <c r="H284" s="318" t="s">
        <v>449</v>
      </c>
      <c r="I284" s="318" t="s">
        <v>449</v>
      </c>
      <c r="J284" s="318" t="s">
        <v>449</v>
      </c>
      <c r="K284" s="318" t="s">
        <v>449</v>
      </c>
      <c r="L284" s="318" t="s">
        <v>449</v>
      </c>
      <c r="M284" s="318" t="s">
        <v>449</v>
      </c>
      <c r="N284" t="str">
        <f t="shared" si="4"/>
        <v>ANHOUT7_003WWNP_PR24</v>
      </c>
    </row>
    <row r="285" spans="1:14" customFormat="1">
      <c r="A285" s="317" t="s">
        <v>350</v>
      </c>
      <c r="B285" s="317" t="s">
        <v>871</v>
      </c>
      <c r="C285" s="317" t="s">
        <v>872</v>
      </c>
      <c r="D285" s="317" t="s">
        <v>455</v>
      </c>
      <c r="E285" s="317" t="s">
        <v>448</v>
      </c>
      <c r="F285" s="320">
        <v>1</v>
      </c>
      <c r="G285" s="318" t="s">
        <v>449</v>
      </c>
      <c r="H285" s="318" t="s">
        <v>449</v>
      </c>
      <c r="I285" s="318" t="s">
        <v>449</v>
      </c>
      <c r="J285" s="318" t="s">
        <v>449</v>
      </c>
      <c r="K285" s="318" t="s">
        <v>449</v>
      </c>
      <c r="L285" s="318" t="s">
        <v>449</v>
      </c>
      <c r="M285" s="318" t="s">
        <v>449</v>
      </c>
      <c r="N285" t="str">
        <f t="shared" si="4"/>
        <v>ANHOUT7_004WWNP_PR24</v>
      </c>
    </row>
    <row r="286" spans="1:14" customFormat="1">
      <c r="A286" s="317" t="s">
        <v>350</v>
      </c>
      <c r="B286" s="317" t="s">
        <v>873</v>
      </c>
      <c r="C286" s="317" t="s">
        <v>874</v>
      </c>
      <c r="D286" s="317" t="s">
        <v>455</v>
      </c>
      <c r="E286" s="317" t="s">
        <v>448</v>
      </c>
      <c r="F286" s="320">
        <v>1</v>
      </c>
      <c r="G286" s="318" t="s">
        <v>449</v>
      </c>
      <c r="H286" s="318" t="s">
        <v>449</v>
      </c>
      <c r="I286" s="318" t="s">
        <v>449</v>
      </c>
      <c r="J286" s="318" t="s">
        <v>449</v>
      </c>
      <c r="K286" s="318" t="s">
        <v>449</v>
      </c>
      <c r="L286" s="318" t="s">
        <v>449</v>
      </c>
      <c r="M286" s="318" t="s">
        <v>449</v>
      </c>
      <c r="N286" t="str">
        <f t="shared" si="4"/>
        <v>ANHOUT7_005WWNP_PR24</v>
      </c>
    </row>
    <row r="287" spans="1:14" customFormat="1">
      <c r="A287" s="317" t="s">
        <v>350</v>
      </c>
      <c r="B287" s="317" t="s">
        <v>875</v>
      </c>
      <c r="C287" s="317" t="s">
        <v>876</v>
      </c>
      <c r="D287" s="317" t="s">
        <v>455</v>
      </c>
      <c r="E287" s="317" t="s">
        <v>448</v>
      </c>
      <c r="F287" s="320">
        <v>0</v>
      </c>
      <c r="G287" s="318" t="s">
        <v>449</v>
      </c>
      <c r="H287" s="318" t="s">
        <v>449</v>
      </c>
      <c r="I287" s="318" t="s">
        <v>449</v>
      </c>
      <c r="J287" s="318" t="s">
        <v>449</v>
      </c>
      <c r="K287" s="318" t="s">
        <v>449</v>
      </c>
      <c r="L287" s="318" t="s">
        <v>449</v>
      </c>
      <c r="M287" s="318" t="s">
        <v>449</v>
      </c>
      <c r="N287" t="str">
        <f t="shared" si="4"/>
        <v>ANHOUT7_006WWNP_PR24</v>
      </c>
    </row>
    <row r="288" spans="1:14" customFormat="1">
      <c r="A288" s="317" t="s">
        <v>350</v>
      </c>
      <c r="B288" s="317" t="s">
        <v>877</v>
      </c>
      <c r="C288" s="317" t="s">
        <v>878</v>
      </c>
      <c r="D288" s="317" t="s">
        <v>455</v>
      </c>
      <c r="E288" s="317" t="s">
        <v>448</v>
      </c>
      <c r="F288" s="320">
        <v>0</v>
      </c>
      <c r="G288" s="318" t="s">
        <v>449</v>
      </c>
      <c r="H288" s="318" t="s">
        <v>449</v>
      </c>
      <c r="I288" s="318" t="s">
        <v>449</v>
      </c>
      <c r="J288" s="318" t="s">
        <v>449</v>
      </c>
      <c r="K288" s="318" t="s">
        <v>449</v>
      </c>
      <c r="L288" s="318" t="s">
        <v>449</v>
      </c>
      <c r="M288" s="318" t="s">
        <v>449</v>
      </c>
      <c r="N288" t="str">
        <f t="shared" si="4"/>
        <v>ANHOUT7_007WWNP_PR24</v>
      </c>
    </row>
    <row r="289" spans="1:14" customFormat="1">
      <c r="A289" s="317" t="s">
        <v>350</v>
      </c>
      <c r="B289" s="317" t="s">
        <v>879</v>
      </c>
      <c r="C289" s="317" t="s">
        <v>880</v>
      </c>
      <c r="D289" s="317" t="s">
        <v>455</v>
      </c>
      <c r="E289" s="317" t="s">
        <v>448</v>
      </c>
      <c r="F289" s="320">
        <v>0.85</v>
      </c>
      <c r="G289" s="318" t="s">
        <v>449</v>
      </c>
      <c r="H289" s="318" t="s">
        <v>449</v>
      </c>
      <c r="I289" s="318" t="s">
        <v>449</v>
      </c>
      <c r="J289" s="318" t="s">
        <v>449</v>
      </c>
      <c r="K289" s="318" t="s">
        <v>449</v>
      </c>
      <c r="L289" s="318" t="s">
        <v>449</v>
      </c>
      <c r="M289" s="318" t="s">
        <v>449</v>
      </c>
      <c r="N289" t="str">
        <f t="shared" si="4"/>
        <v>ANHOUT7_008WWNP_PR24</v>
      </c>
    </row>
    <row r="290" spans="1:14" customFormat="1">
      <c r="A290" s="317" t="s">
        <v>350</v>
      </c>
      <c r="B290" s="317" t="s">
        <v>881</v>
      </c>
      <c r="C290" s="317" t="s">
        <v>882</v>
      </c>
      <c r="D290" s="317" t="s">
        <v>455</v>
      </c>
      <c r="E290" s="317" t="s">
        <v>448</v>
      </c>
      <c r="F290" s="320">
        <v>0</v>
      </c>
      <c r="G290" s="318" t="s">
        <v>449</v>
      </c>
      <c r="H290" s="318" t="s">
        <v>449</v>
      </c>
      <c r="I290" s="318" t="s">
        <v>449</v>
      </c>
      <c r="J290" s="318" t="s">
        <v>449</v>
      </c>
      <c r="K290" s="318" t="s">
        <v>449</v>
      </c>
      <c r="L290" s="318" t="s">
        <v>449</v>
      </c>
      <c r="M290" s="318" t="s">
        <v>449</v>
      </c>
      <c r="N290" t="str">
        <f t="shared" si="4"/>
        <v>ANHOUT7_009WWNP_PR24</v>
      </c>
    </row>
    <row r="291" spans="1:14" customFormat="1">
      <c r="A291" s="317" t="s">
        <v>350</v>
      </c>
      <c r="B291" s="317" t="s">
        <v>883</v>
      </c>
      <c r="C291" s="317" t="s">
        <v>884</v>
      </c>
      <c r="D291" s="317" t="s">
        <v>455</v>
      </c>
      <c r="E291" s="317" t="s">
        <v>448</v>
      </c>
      <c r="F291" s="320">
        <v>0</v>
      </c>
      <c r="G291" s="318" t="s">
        <v>449</v>
      </c>
      <c r="H291" s="318" t="s">
        <v>449</v>
      </c>
      <c r="I291" s="318" t="s">
        <v>449</v>
      </c>
      <c r="J291" s="318" t="s">
        <v>449</v>
      </c>
      <c r="K291" s="318" t="s">
        <v>449</v>
      </c>
      <c r="L291" s="318" t="s">
        <v>449</v>
      </c>
      <c r="M291" s="318" t="s">
        <v>449</v>
      </c>
      <c r="N291" t="str">
        <f t="shared" si="4"/>
        <v>ANHOUT7_010WWNP_PR24</v>
      </c>
    </row>
    <row r="292" spans="1:14" customFormat="1">
      <c r="A292" s="317" t="s">
        <v>350</v>
      </c>
      <c r="B292" s="317" t="s">
        <v>885</v>
      </c>
      <c r="C292" s="317" t="s">
        <v>886</v>
      </c>
      <c r="D292" s="317" t="s">
        <v>455</v>
      </c>
      <c r="E292" s="317" t="s">
        <v>448</v>
      </c>
      <c r="F292" s="320">
        <v>0</v>
      </c>
      <c r="G292" s="318" t="s">
        <v>449</v>
      </c>
      <c r="H292" s="318" t="s">
        <v>449</v>
      </c>
      <c r="I292" s="318" t="s">
        <v>449</v>
      </c>
      <c r="J292" s="318" t="s">
        <v>449</v>
      </c>
      <c r="K292" s="318" t="s">
        <v>449</v>
      </c>
      <c r="L292" s="318" t="s">
        <v>449</v>
      </c>
      <c r="M292" s="318" t="s">
        <v>449</v>
      </c>
      <c r="N292" t="str">
        <f t="shared" si="4"/>
        <v>ANHOUT7_011WWNP_PR24</v>
      </c>
    </row>
    <row r="293" spans="1:14" customFormat="1">
      <c r="A293" s="317" t="s">
        <v>350</v>
      </c>
      <c r="B293" s="317" t="s">
        <v>887</v>
      </c>
      <c r="C293" s="317" t="s">
        <v>888</v>
      </c>
      <c r="D293" s="317" t="s">
        <v>455</v>
      </c>
      <c r="E293" s="317" t="s">
        <v>448</v>
      </c>
      <c r="F293" s="320">
        <v>1</v>
      </c>
      <c r="G293" s="318" t="s">
        <v>449</v>
      </c>
      <c r="H293" s="318" t="s">
        <v>449</v>
      </c>
      <c r="I293" s="318" t="s">
        <v>449</v>
      </c>
      <c r="J293" s="318" t="s">
        <v>449</v>
      </c>
      <c r="K293" s="318" t="s">
        <v>449</v>
      </c>
      <c r="L293" s="318" t="s">
        <v>449</v>
      </c>
      <c r="M293" s="318" t="s">
        <v>449</v>
      </c>
      <c r="N293" t="str">
        <f t="shared" si="4"/>
        <v>ANHOUT7_012WWNP_PR24</v>
      </c>
    </row>
    <row r="294" spans="1:14" customFormat="1">
      <c r="A294" s="317" t="s">
        <v>350</v>
      </c>
      <c r="B294" s="317" t="s">
        <v>889</v>
      </c>
      <c r="C294" s="317" t="s">
        <v>890</v>
      </c>
      <c r="D294" s="317" t="s">
        <v>455</v>
      </c>
      <c r="E294" s="317" t="s">
        <v>448</v>
      </c>
      <c r="F294" s="320">
        <v>0.84</v>
      </c>
      <c r="G294" s="318" t="s">
        <v>449</v>
      </c>
      <c r="H294" s="318" t="s">
        <v>449</v>
      </c>
      <c r="I294" s="318" t="s">
        <v>449</v>
      </c>
      <c r="J294" s="318" t="s">
        <v>449</v>
      </c>
      <c r="K294" s="318" t="s">
        <v>449</v>
      </c>
      <c r="L294" s="318" t="s">
        <v>449</v>
      </c>
      <c r="M294" s="318" t="s">
        <v>449</v>
      </c>
      <c r="N294" t="str">
        <f t="shared" si="4"/>
        <v>ANHOUT7_013WWNP_PR24</v>
      </c>
    </row>
    <row r="295" spans="1:14" customFormat="1">
      <c r="A295" s="317" t="s">
        <v>350</v>
      </c>
      <c r="B295" s="317" t="s">
        <v>891</v>
      </c>
      <c r="C295" s="317" t="s">
        <v>892</v>
      </c>
      <c r="D295" s="317" t="s">
        <v>455</v>
      </c>
      <c r="E295" s="317" t="s">
        <v>448</v>
      </c>
      <c r="F295" s="320">
        <v>0.89</v>
      </c>
      <c r="G295" s="318" t="s">
        <v>449</v>
      </c>
      <c r="H295" s="318" t="s">
        <v>449</v>
      </c>
      <c r="I295" s="318" t="s">
        <v>449</v>
      </c>
      <c r="J295" s="318" t="s">
        <v>449</v>
      </c>
      <c r="K295" s="318" t="s">
        <v>449</v>
      </c>
      <c r="L295" s="318" t="s">
        <v>449</v>
      </c>
      <c r="M295" s="318" t="s">
        <v>449</v>
      </c>
      <c r="N295" t="str">
        <f t="shared" si="4"/>
        <v>ANHOUT7_014WWNP_PR24</v>
      </c>
    </row>
    <row r="296" spans="1:14" customFormat="1">
      <c r="A296" s="317" t="s">
        <v>350</v>
      </c>
      <c r="B296" s="317" t="s">
        <v>893</v>
      </c>
      <c r="C296" s="317" t="s">
        <v>894</v>
      </c>
      <c r="D296" s="317" t="s">
        <v>455</v>
      </c>
      <c r="E296" s="317" t="s">
        <v>448</v>
      </c>
      <c r="F296" s="320">
        <v>1</v>
      </c>
      <c r="G296" s="318" t="s">
        <v>449</v>
      </c>
      <c r="H296" s="318" t="s">
        <v>449</v>
      </c>
      <c r="I296" s="318" t="s">
        <v>449</v>
      </c>
      <c r="J296" s="318" t="s">
        <v>449</v>
      </c>
      <c r="K296" s="318" t="s">
        <v>449</v>
      </c>
      <c r="L296" s="318" t="s">
        <v>449</v>
      </c>
      <c r="M296" s="318" t="s">
        <v>449</v>
      </c>
      <c r="N296" t="str">
        <f t="shared" si="4"/>
        <v>ANHOUT7_015WWNP_PR24</v>
      </c>
    </row>
    <row r="297" spans="1:14" customFormat="1">
      <c r="A297" s="317" t="s">
        <v>350</v>
      </c>
      <c r="B297" s="317" t="s">
        <v>895</v>
      </c>
      <c r="C297" s="317" t="s">
        <v>896</v>
      </c>
      <c r="D297" s="317" t="s">
        <v>455</v>
      </c>
      <c r="E297" s="317" t="s">
        <v>448</v>
      </c>
      <c r="F297" s="320">
        <v>1</v>
      </c>
      <c r="G297" s="318" t="s">
        <v>449</v>
      </c>
      <c r="H297" s="318" t="s">
        <v>449</v>
      </c>
      <c r="I297" s="318" t="s">
        <v>449</v>
      </c>
      <c r="J297" s="318" t="s">
        <v>449</v>
      </c>
      <c r="K297" s="318" t="s">
        <v>449</v>
      </c>
      <c r="L297" s="318" t="s">
        <v>449</v>
      </c>
      <c r="M297" s="318" t="s">
        <v>449</v>
      </c>
      <c r="N297" t="str">
        <f t="shared" si="4"/>
        <v>ANHOUT7_016WWNP_PR24</v>
      </c>
    </row>
    <row r="298" spans="1:14" customFormat="1">
      <c r="A298" s="317" t="s">
        <v>350</v>
      </c>
      <c r="B298" s="317" t="s">
        <v>897</v>
      </c>
      <c r="C298" s="317" t="s">
        <v>898</v>
      </c>
      <c r="D298" s="317" t="s">
        <v>455</v>
      </c>
      <c r="E298" s="317" t="s">
        <v>448</v>
      </c>
      <c r="F298" s="320">
        <v>1</v>
      </c>
      <c r="G298" s="318" t="s">
        <v>449</v>
      </c>
      <c r="H298" s="318" t="s">
        <v>449</v>
      </c>
      <c r="I298" s="318" t="s">
        <v>449</v>
      </c>
      <c r="J298" s="318" t="s">
        <v>449</v>
      </c>
      <c r="K298" s="318" t="s">
        <v>449</v>
      </c>
      <c r="L298" s="318" t="s">
        <v>449</v>
      </c>
      <c r="M298" s="318" t="s">
        <v>449</v>
      </c>
      <c r="N298" t="str">
        <f t="shared" si="4"/>
        <v>ANHOUT7_017WWNP_PR24</v>
      </c>
    </row>
    <row r="299" spans="1:14" customFormat="1">
      <c r="A299" s="317" t="s">
        <v>350</v>
      </c>
      <c r="B299" s="317" t="s">
        <v>899</v>
      </c>
      <c r="C299" s="317" t="s">
        <v>900</v>
      </c>
      <c r="D299" s="317" t="s">
        <v>455</v>
      </c>
      <c r="E299" s="317" t="s">
        <v>448</v>
      </c>
      <c r="F299" s="320">
        <v>0</v>
      </c>
      <c r="G299" s="318" t="s">
        <v>449</v>
      </c>
      <c r="H299" s="318" t="s">
        <v>449</v>
      </c>
      <c r="I299" s="318" t="s">
        <v>449</v>
      </c>
      <c r="J299" s="318" t="s">
        <v>449</v>
      </c>
      <c r="K299" s="318" t="s">
        <v>449</v>
      </c>
      <c r="L299" s="318" t="s">
        <v>449</v>
      </c>
      <c r="M299" s="318" t="s">
        <v>449</v>
      </c>
      <c r="N299" t="str">
        <f t="shared" si="4"/>
        <v>ANHOUT7_018WWNP_PR24</v>
      </c>
    </row>
    <row r="300" spans="1:14" customFormat="1">
      <c r="A300" s="317" t="s">
        <v>350</v>
      </c>
      <c r="B300" s="317" t="s">
        <v>901</v>
      </c>
      <c r="C300" s="317" t="s">
        <v>902</v>
      </c>
      <c r="D300" s="317" t="s">
        <v>455</v>
      </c>
      <c r="E300" s="317" t="s">
        <v>448</v>
      </c>
      <c r="F300" s="320">
        <v>0</v>
      </c>
      <c r="G300" s="318" t="s">
        <v>449</v>
      </c>
      <c r="H300" s="318" t="s">
        <v>449</v>
      </c>
      <c r="I300" s="318" t="s">
        <v>449</v>
      </c>
      <c r="J300" s="318" t="s">
        <v>449</v>
      </c>
      <c r="K300" s="318" t="s">
        <v>449</v>
      </c>
      <c r="L300" s="318" t="s">
        <v>449</v>
      </c>
      <c r="M300" s="318" t="s">
        <v>449</v>
      </c>
      <c r="N300" t="str">
        <f t="shared" si="4"/>
        <v>ANHOUT7_019WWNP_PR24</v>
      </c>
    </row>
    <row r="301" spans="1:14" customFormat="1">
      <c r="A301" s="317" t="s">
        <v>350</v>
      </c>
      <c r="B301" s="317" t="s">
        <v>903</v>
      </c>
      <c r="C301" s="317" t="s">
        <v>904</v>
      </c>
      <c r="D301" s="317" t="s">
        <v>455</v>
      </c>
      <c r="E301" s="317" t="s">
        <v>448</v>
      </c>
      <c r="F301" s="320">
        <v>1</v>
      </c>
      <c r="G301" s="318" t="s">
        <v>449</v>
      </c>
      <c r="H301" s="318" t="s">
        <v>449</v>
      </c>
      <c r="I301" s="318" t="s">
        <v>449</v>
      </c>
      <c r="J301" s="318" t="s">
        <v>449</v>
      </c>
      <c r="K301" s="318" t="s">
        <v>449</v>
      </c>
      <c r="L301" s="318" t="s">
        <v>449</v>
      </c>
      <c r="M301" s="318" t="s">
        <v>449</v>
      </c>
      <c r="N301" t="str">
        <f t="shared" si="4"/>
        <v>ANHOUT7_020WWNP_PR24</v>
      </c>
    </row>
    <row r="302" spans="1:14" customFormat="1">
      <c r="A302" s="317" t="s">
        <v>350</v>
      </c>
      <c r="B302" s="317" t="s">
        <v>905</v>
      </c>
      <c r="C302" s="317" t="s">
        <v>906</v>
      </c>
      <c r="D302" s="317" t="s">
        <v>447</v>
      </c>
      <c r="E302" s="317" t="s">
        <v>448</v>
      </c>
      <c r="F302" s="318" t="s">
        <v>449</v>
      </c>
      <c r="G302" s="318" t="s">
        <v>449</v>
      </c>
      <c r="H302" s="318" t="s">
        <v>449</v>
      </c>
      <c r="I302" s="318" t="s">
        <v>449</v>
      </c>
      <c r="J302" s="318" t="s">
        <v>449</v>
      </c>
      <c r="K302" s="318" t="s">
        <v>449</v>
      </c>
      <c r="L302" s="318" t="s">
        <v>449</v>
      </c>
      <c r="M302" s="318" t="s">
        <v>449</v>
      </c>
      <c r="N302" t="str">
        <f t="shared" si="4"/>
        <v>ANHC_ODIRISK_WSI_DDBND_PR24_DD</v>
      </c>
    </row>
    <row r="303" spans="1:14" customFormat="1">
      <c r="A303" s="317" t="s">
        <v>350</v>
      </c>
      <c r="B303" s="317" t="s">
        <v>907</v>
      </c>
      <c r="C303" s="317" t="s">
        <v>908</v>
      </c>
      <c r="D303" s="317" t="s">
        <v>455</v>
      </c>
      <c r="E303" s="317" t="s">
        <v>448</v>
      </c>
      <c r="F303" s="320">
        <v>0</v>
      </c>
      <c r="G303" s="318" t="s">
        <v>449</v>
      </c>
      <c r="H303" s="318" t="s">
        <v>449</v>
      </c>
      <c r="I303" s="318" t="s">
        <v>449</v>
      </c>
      <c r="J303" s="318" t="s">
        <v>449</v>
      </c>
      <c r="K303" s="318" t="s">
        <v>449</v>
      </c>
      <c r="L303" s="318" t="s">
        <v>449</v>
      </c>
      <c r="M303" s="318" t="s">
        <v>449</v>
      </c>
      <c r="N303" t="str">
        <f t="shared" si="4"/>
        <v>ANHC_ODI_021WNP_PR24</v>
      </c>
    </row>
    <row r="304" spans="1:14" customFormat="1">
      <c r="A304" s="317" t="s">
        <v>350</v>
      </c>
      <c r="B304" s="317" t="s">
        <v>909</v>
      </c>
      <c r="C304" s="317" t="s">
        <v>910</v>
      </c>
      <c r="D304" s="317" t="s">
        <v>455</v>
      </c>
      <c r="E304" s="317" t="s">
        <v>448</v>
      </c>
      <c r="F304" s="320">
        <v>0</v>
      </c>
      <c r="G304" s="318" t="s">
        <v>449</v>
      </c>
      <c r="H304" s="318" t="s">
        <v>449</v>
      </c>
      <c r="I304" s="318" t="s">
        <v>449</v>
      </c>
      <c r="J304" s="318" t="s">
        <v>449</v>
      </c>
      <c r="K304" s="318" t="s">
        <v>449</v>
      </c>
      <c r="L304" s="318" t="s">
        <v>449</v>
      </c>
      <c r="M304" s="318" t="s">
        <v>449</v>
      </c>
      <c r="N304" t="str">
        <f t="shared" si="4"/>
        <v>ANHC_ODI_023WNP_PR24</v>
      </c>
    </row>
    <row r="305" spans="1:14" customFormat="1">
      <c r="A305" s="317" t="s">
        <v>350</v>
      </c>
      <c r="B305" s="317" t="s">
        <v>911</v>
      </c>
      <c r="C305" s="317" t="s">
        <v>912</v>
      </c>
      <c r="D305" s="317" t="s">
        <v>455</v>
      </c>
      <c r="E305" s="317" t="s">
        <v>448</v>
      </c>
      <c r="F305" s="320">
        <v>0.36</v>
      </c>
      <c r="G305" s="318" t="s">
        <v>449</v>
      </c>
      <c r="H305" s="318" t="s">
        <v>449</v>
      </c>
      <c r="I305" s="318" t="s">
        <v>449</v>
      </c>
      <c r="J305" s="318" t="s">
        <v>449</v>
      </c>
      <c r="K305" s="318" t="s">
        <v>449</v>
      </c>
      <c r="L305" s="318" t="s">
        <v>449</v>
      </c>
      <c r="M305" s="318" t="s">
        <v>449</v>
      </c>
      <c r="N305" t="str">
        <f t="shared" si="4"/>
        <v>ANHC_ODI_022WNP_PR24</v>
      </c>
    </row>
    <row r="306" spans="1:14" customFormat="1">
      <c r="A306" s="317" t="s">
        <v>350</v>
      </c>
      <c r="B306" s="317" t="s">
        <v>913</v>
      </c>
      <c r="C306" s="317" t="s">
        <v>914</v>
      </c>
      <c r="D306" s="317" t="s">
        <v>455</v>
      </c>
      <c r="E306" s="317" t="s">
        <v>448</v>
      </c>
      <c r="F306" s="320">
        <v>0</v>
      </c>
      <c r="G306" s="318" t="s">
        <v>449</v>
      </c>
      <c r="H306" s="318" t="s">
        <v>449</v>
      </c>
      <c r="I306" s="318" t="s">
        <v>449</v>
      </c>
      <c r="J306" s="318" t="s">
        <v>449</v>
      </c>
      <c r="K306" s="318" t="s">
        <v>449</v>
      </c>
      <c r="L306" s="318" t="s">
        <v>449</v>
      </c>
      <c r="M306" s="318" t="s">
        <v>449</v>
      </c>
      <c r="N306" t="str">
        <f t="shared" si="4"/>
        <v>ANHC_ODI_024WNP_PR24</v>
      </c>
    </row>
    <row r="307" spans="1:14" customFormat="1">
      <c r="A307" s="317" t="s">
        <v>350</v>
      </c>
      <c r="B307" s="317" t="s">
        <v>915</v>
      </c>
      <c r="C307" s="317" t="s">
        <v>916</v>
      </c>
      <c r="D307" s="317" t="s">
        <v>455</v>
      </c>
      <c r="E307" s="317" t="s">
        <v>448</v>
      </c>
      <c r="F307" s="320">
        <v>0</v>
      </c>
      <c r="G307" s="318" t="s">
        <v>449</v>
      </c>
      <c r="H307" s="318" t="s">
        <v>449</v>
      </c>
      <c r="I307" s="318" t="s">
        <v>449</v>
      </c>
      <c r="J307" s="318" t="s">
        <v>449</v>
      </c>
      <c r="K307" s="318" t="s">
        <v>449</v>
      </c>
      <c r="L307" s="318" t="s">
        <v>449</v>
      </c>
      <c r="M307" s="318" t="s">
        <v>449</v>
      </c>
      <c r="N307" t="str">
        <f t="shared" si="4"/>
        <v>ANHC_ODI_025WNP_PR24</v>
      </c>
    </row>
    <row r="308" spans="1:14" customFormat="1">
      <c r="A308" s="317" t="s">
        <v>350</v>
      </c>
      <c r="B308" s="317" t="s">
        <v>917</v>
      </c>
      <c r="C308" s="317" t="s">
        <v>918</v>
      </c>
      <c r="D308" s="317" t="s">
        <v>455</v>
      </c>
      <c r="E308" s="317" t="s">
        <v>448</v>
      </c>
      <c r="F308" s="320">
        <v>0</v>
      </c>
      <c r="G308" s="318" t="s">
        <v>449</v>
      </c>
      <c r="H308" s="318" t="s">
        <v>449</v>
      </c>
      <c r="I308" s="318" t="s">
        <v>449</v>
      </c>
      <c r="J308" s="318" t="s">
        <v>449</v>
      </c>
      <c r="K308" s="318" t="s">
        <v>449</v>
      </c>
      <c r="L308" s="318" t="s">
        <v>449</v>
      </c>
      <c r="M308" s="318" t="s">
        <v>449</v>
      </c>
      <c r="N308" t="str">
        <f t="shared" si="4"/>
        <v>ANHC_ODI_026WNP_PR24</v>
      </c>
    </row>
    <row r="309" spans="1:14" customFormat="1">
      <c r="A309" s="317" t="s">
        <v>350</v>
      </c>
      <c r="B309" s="317" t="s">
        <v>919</v>
      </c>
      <c r="C309" s="317" t="s">
        <v>920</v>
      </c>
      <c r="D309" s="317" t="s">
        <v>455</v>
      </c>
      <c r="E309" s="317" t="s">
        <v>448</v>
      </c>
      <c r="F309" s="320">
        <v>0</v>
      </c>
      <c r="G309" s="318" t="s">
        <v>449</v>
      </c>
      <c r="H309" s="318" t="s">
        <v>449</v>
      </c>
      <c r="I309" s="318" t="s">
        <v>449</v>
      </c>
      <c r="J309" s="318" t="s">
        <v>449</v>
      </c>
      <c r="K309" s="318" t="s">
        <v>449</v>
      </c>
      <c r="L309" s="318" t="s">
        <v>449</v>
      </c>
      <c r="M309" s="318" t="s">
        <v>449</v>
      </c>
      <c r="N309" t="str">
        <f t="shared" si="4"/>
        <v>ANHC_ODI_027WNP_PR24</v>
      </c>
    </row>
    <row r="310" spans="1:14" customFormat="1">
      <c r="A310" s="317" t="s">
        <v>350</v>
      </c>
      <c r="B310" s="317" t="s">
        <v>921</v>
      </c>
      <c r="C310" s="317" t="s">
        <v>922</v>
      </c>
      <c r="D310" s="317" t="s">
        <v>455</v>
      </c>
      <c r="E310" s="317" t="s">
        <v>448</v>
      </c>
      <c r="F310" s="320">
        <v>0</v>
      </c>
      <c r="G310" s="318" t="s">
        <v>449</v>
      </c>
      <c r="H310" s="318" t="s">
        <v>449</v>
      </c>
      <c r="I310" s="318" t="s">
        <v>449</v>
      </c>
      <c r="J310" s="318" t="s">
        <v>449</v>
      </c>
      <c r="K310" s="318" t="s">
        <v>449</v>
      </c>
      <c r="L310" s="318" t="s">
        <v>449</v>
      </c>
      <c r="M310" s="318" t="s">
        <v>449</v>
      </c>
      <c r="N310" t="str">
        <f t="shared" si="4"/>
        <v>ANHC_ODI_021WR_PR24</v>
      </c>
    </row>
    <row r="311" spans="1:14" customFormat="1">
      <c r="A311" s="317" t="s">
        <v>350</v>
      </c>
      <c r="B311" s="317" t="s">
        <v>923</v>
      </c>
      <c r="C311" s="317" t="s">
        <v>924</v>
      </c>
      <c r="D311" s="317" t="s">
        <v>455</v>
      </c>
      <c r="E311" s="317" t="s">
        <v>448</v>
      </c>
      <c r="F311" s="320">
        <v>2.7000000000000003E-2</v>
      </c>
      <c r="G311" s="318" t="s">
        <v>449</v>
      </c>
      <c r="H311" s="318" t="s">
        <v>449</v>
      </c>
      <c r="I311" s="318" t="s">
        <v>449</v>
      </c>
      <c r="J311" s="318" t="s">
        <v>449</v>
      </c>
      <c r="K311" s="318" t="s">
        <v>449</v>
      </c>
      <c r="L311" s="318" t="s">
        <v>449</v>
      </c>
      <c r="M311" s="318" t="s">
        <v>449</v>
      </c>
      <c r="N311" t="str">
        <f t="shared" si="4"/>
        <v>ANHC_ODI_022WR_PR24</v>
      </c>
    </row>
    <row r="312" spans="1:14" customFormat="1">
      <c r="A312" s="317" t="s">
        <v>350</v>
      </c>
      <c r="B312" s="317" t="s">
        <v>925</v>
      </c>
      <c r="C312" s="317" t="s">
        <v>926</v>
      </c>
      <c r="D312" s="317" t="s">
        <v>455</v>
      </c>
      <c r="E312" s="317" t="s">
        <v>448</v>
      </c>
      <c r="F312" s="320">
        <v>0</v>
      </c>
      <c r="G312" s="318" t="s">
        <v>449</v>
      </c>
      <c r="H312" s="318" t="s">
        <v>449</v>
      </c>
      <c r="I312" s="318" t="s">
        <v>449</v>
      </c>
      <c r="J312" s="318" t="s">
        <v>449</v>
      </c>
      <c r="K312" s="318" t="s">
        <v>449</v>
      </c>
      <c r="L312" s="318" t="s">
        <v>449</v>
      </c>
      <c r="M312" s="318" t="s">
        <v>449</v>
      </c>
      <c r="N312" t="str">
        <f t="shared" si="4"/>
        <v>ANHC_ODI_023WR_PR24</v>
      </c>
    </row>
    <row r="313" spans="1:14" customFormat="1">
      <c r="A313" s="317" t="s">
        <v>350</v>
      </c>
      <c r="B313" s="317" t="s">
        <v>927</v>
      </c>
      <c r="C313" s="317" t="s">
        <v>928</v>
      </c>
      <c r="D313" s="317" t="s">
        <v>455</v>
      </c>
      <c r="E313" s="317" t="s">
        <v>448</v>
      </c>
      <c r="F313" s="320">
        <v>0</v>
      </c>
      <c r="G313" s="318" t="s">
        <v>449</v>
      </c>
      <c r="H313" s="318" t="s">
        <v>449</v>
      </c>
      <c r="I313" s="318" t="s">
        <v>449</v>
      </c>
      <c r="J313" s="318" t="s">
        <v>449</v>
      </c>
      <c r="K313" s="318" t="s">
        <v>449</v>
      </c>
      <c r="L313" s="318" t="s">
        <v>449</v>
      </c>
      <c r="M313" s="318" t="s">
        <v>449</v>
      </c>
      <c r="N313" t="str">
        <f t="shared" si="4"/>
        <v>ANHC_ODI_024WR_PR24</v>
      </c>
    </row>
    <row r="314" spans="1:14" customFormat="1">
      <c r="A314" s="317" t="s">
        <v>350</v>
      </c>
      <c r="B314" s="317" t="s">
        <v>929</v>
      </c>
      <c r="C314" s="317" t="s">
        <v>930</v>
      </c>
      <c r="D314" s="317" t="s">
        <v>455</v>
      </c>
      <c r="E314" s="317" t="s">
        <v>448</v>
      </c>
      <c r="F314" s="320">
        <v>0</v>
      </c>
      <c r="G314" s="318" t="s">
        <v>449</v>
      </c>
      <c r="H314" s="318" t="s">
        <v>449</v>
      </c>
      <c r="I314" s="318" t="s">
        <v>449</v>
      </c>
      <c r="J314" s="318" t="s">
        <v>449</v>
      </c>
      <c r="K314" s="318" t="s">
        <v>449</v>
      </c>
      <c r="L314" s="318" t="s">
        <v>449</v>
      </c>
      <c r="M314" s="318" t="s">
        <v>449</v>
      </c>
      <c r="N314" t="str">
        <f t="shared" si="4"/>
        <v>ANHC_ODI_025WR_PR24</v>
      </c>
    </row>
    <row r="315" spans="1:14" customFormat="1">
      <c r="A315" s="317" t="s">
        <v>350</v>
      </c>
      <c r="B315" s="317" t="s">
        <v>931</v>
      </c>
      <c r="C315" s="317" t="s">
        <v>932</v>
      </c>
      <c r="D315" s="317" t="s">
        <v>455</v>
      </c>
      <c r="E315" s="317" t="s">
        <v>448</v>
      </c>
      <c r="F315" s="320">
        <v>0</v>
      </c>
      <c r="G315" s="318" t="s">
        <v>449</v>
      </c>
      <c r="H315" s="318" t="s">
        <v>449</v>
      </c>
      <c r="I315" s="318" t="s">
        <v>449</v>
      </c>
      <c r="J315" s="318" t="s">
        <v>449</v>
      </c>
      <c r="K315" s="318" t="s">
        <v>449</v>
      </c>
      <c r="L315" s="318" t="s">
        <v>449</v>
      </c>
      <c r="M315" s="318" t="s">
        <v>449</v>
      </c>
      <c r="N315" t="str">
        <f t="shared" si="4"/>
        <v>ANHC_ODI_026WR_PR24</v>
      </c>
    </row>
    <row r="316" spans="1:14" customFormat="1">
      <c r="A316" s="317" t="s">
        <v>350</v>
      </c>
      <c r="B316" s="317" t="s">
        <v>933</v>
      </c>
      <c r="C316" s="317" t="s">
        <v>934</v>
      </c>
      <c r="D316" s="317" t="s">
        <v>455</v>
      </c>
      <c r="E316" s="317" t="s">
        <v>448</v>
      </c>
      <c r="F316" s="320">
        <v>0</v>
      </c>
      <c r="G316" s="318" t="s">
        <v>449</v>
      </c>
      <c r="H316" s="318" t="s">
        <v>449</v>
      </c>
      <c r="I316" s="318" t="s">
        <v>449</v>
      </c>
      <c r="J316" s="318" t="s">
        <v>449</v>
      </c>
      <c r="K316" s="318" t="s">
        <v>449</v>
      </c>
      <c r="L316" s="318" t="s">
        <v>449</v>
      </c>
      <c r="M316" s="318" t="s">
        <v>449</v>
      </c>
      <c r="N316" t="str">
        <f t="shared" si="4"/>
        <v>ANHC_ODI_027WR_PR24</v>
      </c>
    </row>
    <row r="317" spans="1:14" customFormat="1">
      <c r="A317" s="317" t="s">
        <v>350</v>
      </c>
      <c r="B317" s="317" t="s">
        <v>935</v>
      </c>
      <c r="C317" s="317" t="s">
        <v>936</v>
      </c>
      <c r="D317" s="317" t="s">
        <v>455</v>
      </c>
      <c r="E317" s="317" t="s">
        <v>448</v>
      </c>
      <c r="F317" s="320">
        <v>0</v>
      </c>
      <c r="G317" s="318" t="s">
        <v>449</v>
      </c>
      <c r="H317" s="318" t="s">
        <v>449</v>
      </c>
      <c r="I317" s="318" t="s">
        <v>449</v>
      </c>
      <c r="J317" s="318" t="s">
        <v>449</v>
      </c>
      <c r="K317" s="318" t="s">
        <v>449</v>
      </c>
      <c r="L317" s="318" t="s">
        <v>449</v>
      </c>
      <c r="M317" s="318" t="s">
        <v>449</v>
      </c>
      <c r="N317" t="str">
        <f t="shared" si="4"/>
        <v>ANHC_ODI_021BIO_PR24</v>
      </c>
    </row>
    <row r="318" spans="1:14" customFormat="1">
      <c r="A318" s="317" t="s">
        <v>350</v>
      </c>
      <c r="B318" s="317" t="s">
        <v>937</v>
      </c>
      <c r="C318" s="317" t="s">
        <v>938</v>
      </c>
      <c r="D318" s="317" t="s">
        <v>455</v>
      </c>
      <c r="E318" s="317" t="s">
        <v>448</v>
      </c>
      <c r="F318" s="320">
        <v>6.8000000000000005E-2</v>
      </c>
      <c r="G318" s="318" t="s">
        <v>449</v>
      </c>
      <c r="H318" s="318" t="s">
        <v>449</v>
      </c>
      <c r="I318" s="318" t="s">
        <v>449</v>
      </c>
      <c r="J318" s="318" t="s">
        <v>449</v>
      </c>
      <c r="K318" s="318" t="s">
        <v>449</v>
      </c>
      <c r="L318" s="318" t="s">
        <v>449</v>
      </c>
      <c r="M318" s="318" t="s">
        <v>449</v>
      </c>
      <c r="N318" t="str">
        <f t="shared" si="4"/>
        <v>ANHC_ODI_022BIO_PR24</v>
      </c>
    </row>
    <row r="319" spans="1:14" customFormat="1">
      <c r="A319" s="317" t="s">
        <v>350</v>
      </c>
      <c r="B319" s="317" t="s">
        <v>939</v>
      </c>
      <c r="C319" s="317" t="s">
        <v>940</v>
      </c>
      <c r="D319" s="317" t="s">
        <v>455</v>
      </c>
      <c r="E319" s="317" t="s">
        <v>448</v>
      </c>
      <c r="F319" s="320">
        <v>0</v>
      </c>
      <c r="G319" s="318" t="s">
        <v>449</v>
      </c>
      <c r="H319" s="318" t="s">
        <v>449</v>
      </c>
      <c r="I319" s="318" t="s">
        <v>449</v>
      </c>
      <c r="J319" s="318" t="s">
        <v>449</v>
      </c>
      <c r="K319" s="318" t="s">
        <v>449</v>
      </c>
      <c r="L319" s="318" t="s">
        <v>449</v>
      </c>
      <c r="M319" s="318" t="s">
        <v>449</v>
      </c>
      <c r="N319" t="str">
        <f t="shared" si="4"/>
        <v>ANHC_ODI_023BIO_PR24</v>
      </c>
    </row>
    <row r="320" spans="1:14" customFormat="1">
      <c r="A320" s="317" t="s">
        <v>350</v>
      </c>
      <c r="B320" s="317" t="s">
        <v>941</v>
      </c>
      <c r="C320" s="317" t="s">
        <v>942</v>
      </c>
      <c r="D320" s="317" t="s">
        <v>455</v>
      </c>
      <c r="E320" s="317" t="s">
        <v>448</v>
      </c>
      <c r="F320" s="320">
        <v>0</v>
      </c>
      <c r="G320" s="318" t="s">
        <v>449</v>
      </c>
      <c r="H320" s="318" t="s">
        <v>449</v>
      </c>
      <c r="I320" s="318" t="s">
        <v>449</v>
      </c>
      <c r="J320" s="318" t="s">
        <v>449</v>
      </c>
      <c r="K320" s="318" t="s">
        <v>449</v>
      </c>
      <c r="L320" s="318" t="s">
        <v>449</v>
      </c>
      <c r="M320" s="318" t="s">
        <v>449</v>
      </c>
      <c r="N320" t="str">
        <f t="shared" si="4"/>
        <v>ANHC_ODI_024BIO_PR24</v>
      </c>
    </row>
    <row r="321" spans="1:14" customFormat="1">
      <c r="A321" s="317" t="s">
        <v>350</v>
      </c>
      <c r="B321" s="317" t="s">
        <v>943</v>
      </c>
      <c r="C321" s="317" t="s">
        <v>944</v>
      </c>
      <c r="D321" s="317" t="s">
        <v>455</v>
      </c>
      <c r="E321" s="317" t="s">
        <v>448</v>
      </c>
      <c r="F321" s="320">
        <v>0</v>
      </c>
      <c r="G321" s="318" t="s">
        <v>449</v>
      </c>
      <c r="H321" s="318" t="s">
        <v>449</v>
      </c>
      <c r="I321" s="318" t="s">
        <v>449</v>
      </c>
      <c r="J321" s="318" t="s">
        <v>449</v>
      </c>
      <c r="K321" s="318" t="s">
        <v>449</v>
      </c>
      <c r="L321" s="318" t="s">
        <v>449</v>
      </c>
      <c r="M321" s="318" t="s">
        <v>449</v>
      </c>
      <c r="N321" t="str">
        <f t="shared" si="4"/>
        <v>ANHC_ODI_025BIO_PR24</v>
      </c>
    </row>
    <row r="322" spans="1:14" customFormat="1">
      <c r="A322" s="317" t="s">
        <v>350</v>
      </c>
      <c r="B322" s="317" t="s">
        <v>945</v>
      </c>
      <c r="C322" s="317" t="s">
        <v>946</v>
      </c>
      <c r="D322" s="317" t="s">
        <v>455</v>
      </c>
      <c r="E322" s="317" t="s">
        <v>448</v>
      </c>
      <c r="F322" s="320">
        <v>0</v>
      </c>
      <c r="G322" s="318" t="s">
        <v>449</v>
      </c>
      <c r="H322" s="318" t="s">
        <v>449</v>
      </c>
      <c r="I322" s="318" t="s">
        <v>449</v>
      </c>
      <c r="J322" s="318" t="s">
        <v>449</v>
      </c>
      <c r="K322" s="318" t="s">
        <v>449</v>
      </c>
      <c r="L322" s="318" t="s">
        <v>449</v>
      </c>
      <c r="M322" s="318" t="s">
        <v>449</v>
      </c>
      <c r="N322" t="str">
        <f t="shared" si="4"/>
        <v>ANHC_ODI_026BIO_PR24</v>
      </c>
    </row>
    <row r="323" spans="1:14" customFormat="1">
      <c r="A323" s="317" t="s">
        <v>350</v>
      </c>
      <c r="B323" s="317" t="s">
        <v>947</v>
      </c>
      <c r="C323" s="317" t="s">
        <v>948</v>
      </c>
      <c r="D323" s="317" t="s">
        <v>455</v>
      </c>
      <c r="E323" s="317" t="s">
        <v>448</v>
      </c>
      <c r="F323" s="320">
        <v>0</v>
      </c>
      <c r="G323" s="318" t="s">
        <v>449</v>
      </c>
      <c r="H323" s="318" t="s">
        <v>449</v>
      </c>
      <c r="I323" s="318" t="s">
        <v>449</v>
      </c>
      <c r="J323" s="318" t="s">
        <v>449</v>
      </c>
      <c r="K323" s="318" t="s">
        <v>449</v>
      </c>
      <c r="L323" s="318" t="s">
        <v>449</v>
      </c>
      <c r="M323" s="318" t="s">
        <v>449</v>
      </c>
      <c r="N323" t="str">
        <f t="shared" si="4"/>
        <v>ANHC_ODI_027BIO_PR24</v>
      </c>
    </row>
    <row r="324" spans="1:14" customFormat="1">
      <c r="A324" s="317" t="s">
        <v>350</v>
      </c>
      <c r="B324" s="317" t="s">
        <v>949</v>
      </c>
      <c r="C324" s="317" t="s">
        <v>950</v>
      </c>
      <c r="D324" s="317" t="s">
        <v>455</v>
      </c>
      <c r="E324" s="317" t="s">
        <v>448</v>
      </c>
      <c r="F324" s="320">
        <v>0</v>
      </c>
      <c r="G324" s="318" t="s">
        <v>449</v>
      </c>
      <c r="H324" s="318" t="s">
        <v>449</v>
      </c>
      <c r="I324" s="318" t="s">
        <v>449</v>
      </c>
      <c r="J324" s="318" t="s">
        <v>449</v>
      </c>
      <c r="K324" s="318" t="s">
        <v>449</v>
      </c>
      <c r="L324" s="318" t="s">
        <v>449</v>
      </c>
      <c r="M324" s="318" t="s">
        <v>449</v>
      </c>
      <c r="N324" t="str">
        <f t="shared" si="4"/>
        <v>ANHC_ODI_021WWNP_PR24</v>
      </c>
    </row>
    <row r="325" spans="1:14" customFormat="1">
      <c r="A325" s="317" t="s">
        <v>350</v>
      </c>
      <c r="B325" s="317" t="s">
        <v>951</v>
      </c>
      <c r="C325" s="317" t="s">
        <v>952</v>
      </c>
      <c r="D325" s="317" t="s">
        <v>455</v>
      </c>
      <c r="E325" s="317" t="s">
        <v>448</v>
      </c>
      <c r="F325" s="320">
        <v>0.54500000000000004</v>
      </c>
      <c r="G325" s="318" t="s">
        <v>449</v>
      </c>
      <c r="H325" s="318" t="s">
        <v>449</v>
      </c>
      <c r="I325" s="318" t="s">
        <v>449</v>
      </c>
      <c r="J325" s="318" t="s">
        <v>449</v>
      </c>
      <c r="K325" s="318" t="s">
        <v>449</v>
      </c>
      <c r="L325" s="318" t="s">
        <v>449</v>
      </c>
      <c r="M325" s="318" t="s">
        <v>449</v>
      </c>
      <c r="N325" t="str">
        <f t="shared" ref="N325:N388" si="5">A325&amp;B325</f>
        <v>ANHC_ODI_022WWNP_PR24</v>
      </c>
    </row>
    <row r="326" spans="1:14" customFormat="1">
      <c r="A326" s="317" t="s">
        <v>350</v>
      </c>
      <c r="B326" s="317" t="s">
        <v>953</v>
      </c>
      <c r="C326" s="317" t="s">
        <v>954</v>
      </c>
      <c r="D326" s="317" t="s">
        <v>455</v>
      </c>
      <c r="E326" s="317" t="s">
        <v>448</v>
      </c>
      <c r="F326" s="320">
        <v>0</v>
      </c>
      <c r="G326" s="318" t="s">
        <v>449</v>
      </c>
      <c r="H326" s="318" t="s">
        <v>449</v>
      </c>
      <c r="I326" s="318" t="s">
        <v>449</v>
      </c>
      <c r="J326" s="318" t="s">
        <v>449</v>
      </c>
      <c r="K326" s="318" t="s">
        <v>449</v>
      </c>
      <c r="L326" s="318" t="s">
        <v>449</v>
      </c>
      <c r="M326" s="318" t="s">
        <v>449</v>
      </c>
      <c r="N326" t="str">
        <f t="shared" si="5"/>
        <v>ANHC_ODI_023WWNP_PR24</v>
      </c>
    </row>
    <row r="327" spans="1:14" customFormat="1">
      <c r="A327" s="317" t="s">
        <v>350</v>
      </c>
      <c r="B327" s="317" t="s">
        <v>955</v>
      </c>
      <c r="C327" s="317" t="s">
        <v>956</v>
      </c>
      <c r="D327" s="317" t="s">
        <v>455</v>
      </c>
      <c r="E327" s="317" t="s">
        <v>448</v>
      </c>
      <c r="F327" s="320">
        <v>0</v>
      </c>
      <c r="G327" s="318" t="s">
        <v>449</v>
      </c>
      <c r="H327" s="318" t="s">
        <v>449</v>
      </c>
      <c r="I327" s="318" t="s">
        <v>449</v>
      </c>
      <c r="J327" s="318" t="s">
        <v>449</v>
      </c>
      <c r="K327" s="318" t="s">
        <v>449</v>
      </c>
      <c r="L327" s="318" t="s">
        <v>449</v>
      </c>
      <c r="M327" s="318" t="s">
        <v>449</v>
      </c>
      <c r="N327" t="str">
        <f t="shared" si="5"/>
        <v>ANHC_ODI_024WWNP_PR24</v>
      </c>
    </row>
    <row r="328" spans="1:14" customFormat="1">
      <c r="A328" s="317" t="s">
        <v>350</v>
      </c>
      <c r="B328" s="317" t="s">
        <v>957</v>
      </c>
      <c r="C328" s="317" t="s">
        <v>958</v>
      </c>
      <c r="D328" s="317" t="s">
        <v>455</v>
      </c>
      <c r="E328" s="317" t="s">
        <v>448</v>
      </c>
      <c r="F328" s="320">
        <v>0</v>
      </c>
      <c r="G328" s="318" t="s">
        <v>449</v>
      </c>
      <c r="H328" s="318" t="s">
        <v>449</v>
      </c>
      <c r="I328" s="318" t="s">
        <v>449</v>
      </c>
      <c r="J328" s="318" t="s">
        <v>449</v>
      </c>
      <c r="K328" s="318" t="s">
        <v>449</v>
      </c>
      <c r="L328" s="318" t="s">
        <v>449</v>
      </c>
      <c r="M328" s="318" t="s">
        <v>449</v>
      </c>
      <c r="N328" t="str">
        <f t="shared" si="5"/>
        <v>ANHC_ODI_025WWNP_PR24</v>
      </c>
    </row>
    <row r="329" spans="1:14" customFormat="1">
      <c r="A329" s="317" t="s">
        <v>350</v>
      </c>
      <c r="B329" s="317" t="s">
        <v>959</v>
      </c>
      <c r="C329" s="317" t="s">
        <v>960</v>
      </c>
      <c r="D329" s="317" t="s">
        <v>455</v>
      </c>
      <c r="E329" s="317" t="s">
        <v>448</v>
      </c>
      <c r="F329" s="320">
        <v>0</v>
      </c>
      <c r="G329" s="318" t="s">
        <v>449</v>
      </c>
      <c r="H329" s="318" t="s">
        <v>449</v>
      </c>
      <c r="I329" s="318" t="s">
        <v>449</v>
      </c>
      <c r="J329" s="318" t="s">
        <v>449</v>
      </c>
      <c r="K329" s="318" t="s">
        <v>449</v>
      </c>
      <c r="L329" s="318" t="s">
        <v>449</v>
      </c>
      <c r="M329" s="318" t="s">
        <v>449</v>
      </c>
      <c r="N329" t="str">
        <f t="shared" si="5"/>
        <v>ANHC_ODI_026WWNP_PR24</v>
      </c>
    </row>
    <row r="330" spans="1:14" customFormat="1">
      <c r="A330" s="317" t="s">
        <v>350</v>
      </c>
      <c r="B330" s="317" t="s">
        <v>961</v>
      </c>
      <c r="C330" s="317" t="s">
        <v>962</v>
      </c>
      <c r="D330" s="317" t="s">
        <v>455</v>
      </c>
      <c r="E330" s="317" t="s">
        <v>448</v>
      </c>
      <c r="F330" s="320">
        <v>0</v>
      </c>
      <c r="G330" s="318" t="s">
        <v>449</v>
      </c>
      <c r="H330" s="318" t="s">
        <v>449</v>
      </c>
      <c r="I330" s="318" t="s">
        <v>449</v>
      </c>
      <c r="J330" s="318" t="s">
        <v>449</v>
      </c>
      <c r="K330" s="318" t="s">
        <v>449</v>
      </c>
      <c r="L330" s="318" t="s">
        <v>449</v>
      </c>
      <c r="M330" s="318" t="s">
        <v>449</v>
      </c>
      <c r="N330" t="str">
        <f t="shared" si="5"/>
        <v>ANHC_ODI_027WWNP_PR24</v>
      </c>
    </row>
    <row r="331" spans="1:14" customFormat="1">
      <c r="A331" s="317" t="s">
        <v>358</v>
      </c>
      <c r="B331" s="317" t="s">
        <v>412</v>
      </c>
      <c r="C331" s="317" t="s">
        <v>446</v>
      </c>
      <c r="D331" s="317" t="s">
        <v>447</v>
      </c>
      <c r="E331" s="317" t="s">
        <v>448</v>
      </c>
      <c r="F331" s="318" t="s">
        <v>449</v>
      </c>
      <c r="G331" s="318" t="s">
        <v>449</v>
      </c>
      <c r="H331" s="319">
        <v>3.472222222222222E-3</v>
      </c>
      <c r="I331" s="319">
        <v>3.472222222222222E-3</v>
      </c>
      <c r="J331" s="319">
        <v>3.472222222222222E-3</v>
      </c>
      <c r="K331" s="319">
        <v>3.472222222222222E-3</v>
      </c>
      <c r="L331" s="319">
        <v>3.472222222222222E-3</v>
      </c>
      <c r="M331" s="319">
        <v>3.47E-3</v>
      </c>
      <c r="N331" t="str">
        <f t="shared" si="5"/>
        <v>WSHC_OUT4_01_PR24_OFWAT</v>
      </c>
    </row>
    <row r="332" spans="1:14" customFormat="1">
      <c r="A332" s="317" t="s">
        <v>358</v>
      </c>
      <c r="B332" s="317" t="s">
        <v>155</v>
      </c>
      <c r="C332" s="317" t="s">
        <v>450</v>
      </c>
      <c r="D332" s="317" t="s">
        <v>451</v>
      </c>
      <c r="E332" s="317" t="s">
        <v>448</v>
      </c>
      <c r="F332" s="318" t="s">
        <v>449</v>
      </c>
      <c r="G332" s="318" t="s">
        <v>449</v>
      </c>
      <c r="H332" s="318" t="s">
        <v>449</v>
      </c>
      <c r="I332" s="319">
        <v>1.8444930555555549E-3</v>
      </c>
      <c r="J332" s="319">
        <v>1.8444930555555549E-3</v>
      </c>
      <c r="K332" s="319">
        <v>1.8444930555555549E-3</v>
      </c>
      <c r="L332" s="319">
        <v>1.8444930555555549E-3</v>
      </c>
      <c r="M332" s="319">
        <v>1.8422708333333331E-3</v>
      </c>
      <c r="N332" t="str">
        <f t="shared" si="5"/>
        <v>WSHC_ET_DD_WSI_PR24</v>
      </c>
    </row>
    <row r="333" spans="1:14" customFormat="1">
      <c r="A333" s="317" t="s">
        <v>358</v>
      </c>
      <c r="B333" s="317" t="s">
        <v>153</v>
      </c>
      <c r="C333" s="317" t="s">
        <v>452</v>
      </c>
      <c r="D333" s="317" t="s">
        <v>453</v>
      </c>
      <c r="E333" s="317" t="s">
        <v>448</v>
      </c>
      <c r="F333" s="319">
        <v>667405.43268670863</v>
      </c>
      <c r="G333" s="318" t="s">
        <v>449</v>
      </c>
      <c r="H333" s="318" t="s">
        <v>449</v>
      </c>
      <c r="I333" s="318" t="s">
        <v>449</v>
      </c>
      <c r="J333" s="318" t="s">
        <v>449</v>
      </c>
      <c r="K333" s="318" t="s">
        <v>449</v>
      </c>
      <c r="L333" s="318" t="s">
        <v>449</v>
      </c>
      <c r="M333" s="318" t="s">
        <v>449</v>
      </c>
      <c r="N333" t="str">
        <f t="shared" si="5"/>
        <v>WSHC_ODI_DD_WSI_PR24</v>
      </c>
    </row>
    <row r="334" spans="1:14" customFormat="1">
      <c r="A334" s="317" t="s">
        <v>358</v>
      </c>
      <c r="B334" s="317" t="s">
        <v>156</v>
      </c>
      <c r="C334" s="317" t="s">
        <v>454</v>
      </c>
      <c r="D334" s="317" t="s">
        <v>455</v>
      </c>
      <c r="E334" s="317" t="s">
        <v>448</v>
      </c>
      <c r="F334" s="320">
        <v>-0.01</v>
      </c>
      <c r="G334" s="318" t="s">
        <v>449</v>
      </c>
      <c r="H334" s="318" t="s">
        <v>449</v>
      </c>
      <c r="I334" s="318" t="s">
        <v>449</v>
      </c>
      <c r="J334" s="318" t="s">
        <v>449</v>
      </c>
      <c r="K334" s="318" t="s">
        <v>449</v>
      </c>
      <c r="L334" s="318" t="s">
        <v>449</v>
      </c>
      <c r="M334" s="318" t="s">
        <v>449</v>
      </c>
      <c r="N334" t="str">
        <f t="shared" si="5"/>
        <v>WSHC_ODIRISK_WSI_COLL_PR24_DD</v>
      </c>
    </row>
    <row r="335" spans="1:14" customFormat="1">
      <c r="A335" s="317" t="s">
        <v>358</v>
      </c>
      <c r="B335" s="317" t="s">
        <v>413</v>
      </c>
      <c r="C335" s="317" t="s">
        <v>456</v>
      </c>
      <c r="D335" s="317" t="s">
        <v>457</v>
      </c>
      <c r="E335" s="317" t="s">
        <v>448</v>
      </c>
      <c r="F335" s="318" t="s">
        <v>449</v>
      </c>
      <c r="G335" s="318" t="s">
        <v>449</v>
      </c>
      <c r="H335" s="321">
        <v>0</v>
      </c>
      <c r="I335" s="321">
        <v>0</v>
      </c>
      <c r="J335" s="321">
        <v>0</v>
      </c>
      <c r="K335" s="321">
        <v>0</v>
      </c>
      <c r="L335" s="321">
        <v>0</v>
      </c>
      <c r="M335" s="321">
        <v>0</v>
      </c>
      <c r="N335" t="str">
        <f t="shared" si="5"/>
        <v>WSHC_QEBW0183_PR24_OFWAT</v>
      </c>
    </row>
    <row r="336" spans="1:14" customFormat="1">
      <c r="A336" s="317" t="s">
        <v>358</v>
      </c>
      <c r="B336" s="317" t="s">
        <v>163</v>
      </c>
      <c r="C336" s="317" t="s">
        <v>458</v>
      </c>
      <c r="D336" s="317" t="s">
        <v>162</v>
      </c>
      <c r="E336" s="317" t="s">
        <v>448</v>
      </c>
      <c r="F336" s="318" t="s">
        <v>449</v>
      </c>
      <c r="G336" s="318" t="s">
        <v>449</v>
      </c>
      <c r="H336" s="321">
        <v>2</v>
      </c>
      <c r="I336" s="321">
        <v>1.83</v>
      </c>
      <c r="J336" s="321">
        <v>1.67</v>
      </c>
      <c r="K336" s="321">
        <v>1.5</v>
      </c>
      <c r="L336" s="321">
        <v>1.25</v>
      </c>
      <c r="M336" s="321">
        <v>1</v>
      </c>
      <c r="N336" t="str">
        <f t="shared" si="5"/>
        <v>WSHC_ODIRISK_CRI_DDBND_PR24_DD</v>
      </c>
    </row>
    <row r="337" spans="1:14" customFormat="1">
      <c r="A337" s="317" t="s">
        <v>358</v>
      </c>
      <c r="B337" s="317" t="s">
        <v>164</v>
      </c>
      <c r="C337" s="317" t="s">
        <v>459</v>
      </c>
      <c r="D337" s="317" t="s">
        <v>453</v>
      </c>
      <c r="E337" s="317" t="s">
        <v>448</v>
      </c>
      <c r="F337" s="319">
        <v>848599.0056752098</v>
      </c>
      <c r="G337" s="318" t="s">
        <v>449</v>
      </c>
      <c r="H337" s="318" t="s">
        <v>449</v>
      </c>
      <c r="I337" s="318" t="s">
        <v>449</v>
      </c>
      <c r="J337" s="318" t="s">
        <v>449</v>
      </c>
      <c r="K337" s="318" t="s">
        <v>449</v>
      </c>
      <c r="L337" s="318" t="s">
        <v>449</v>
      </c>
      <c r="M337" s="318" t="s">
        <v>449</v>
      </c>
      <c r="N337" t="str">
        <f t="shared" si="5"/>
        <v>WSHC_ODI_DD_CRI_PR24</v>
      </c>
    </row>
    <row r="338" spans="1:14" customFormat="1">
      <c r="A338" s="317" t="s">
        <v>358</v>
      </c>
      <c r="B338" s="317" t="s">
        <v>414</v>
      </c>
      <c r="C338" s="317" t="s">
        <v>167</v>
      </c>
      <c r="D338" s="317" t="s">
        <v>261</v>
      </c>
      <c r="E338" s="317" t="s">
        <v>448</v>
      </c>
      <c r="F338" s="318" t="s">
        <v>449</v>
      </c>
      <c r="G338" s="318" t="s">
        <v>449</v>
      </c>
      <c r="H338" s="321">
        <v>2.31</v>
      </c>
      <c r="I338" s="321">
        <v>2.04</v>
      </c>
      <c r="J338" s="321">
        <v>1.78</v>
      </c>
      <c r="K338" s="321">
        <v>1.52</v>
      </c>
      <c r="L338" s="321">
        <v>1.26</v>
      </c>
      <c r="M338" s="321">
        <v>1</v>
      </c>
      <c r="N338" t="str">
        <f t="shared" si="5"/>
        <v>WSHC_OUT4_02_PR24_OFWAT</v>
      </c>
    </row>
    <row r="339" spans="1:14" customFormat="1">
      <c r="A339" s="317" t="s">
        <v>358</v>
      </c>
      <c r="B339" s="317" t="s">
        <v>168</v>
      </c>
      <c r="C339" s="317" t="s">
        <v>460</v>
      </c>
      <c r="D339" s="317" t="s">
        <v>261</v>
      </c>
      <c r="E339" s="317" t="s">
        <v>448</v>
      </c>
      <c r="F339" s="318" t="s">
        <v>449</v>
      </c>
      <c r="G339" s="318" t="s">
        <v>449</v>
      </c>
      <c r="H339" s="318" t="s">
        <v>449</v>
      </c>
      <c r="I339" s="318" t="s">
        <v>449</v>
      </c>
      <c r="J339" s="318" t="s">
        <v>449</v>
      </c>
      <c r="K339" s="318" t="s">
        <v>449</v>
      </c>
      <c r="L339" s="318" t="s">
        <v>449</v>
      </c>
      <c r="M339" s="318" t="s">
        <v>449</v>
      </c>
      <c r="N339" t="str">
        <f t="shared" si="5"/>
        <v>WSHC_ODIRISK_WQC_DDBND_PR24_DD</v>
      </c>
    </row>
    <row r="340" spans="1:14" customFormat="1">
      <c r="A340" s="317" t="s">
        <v>358</v>
      </c>
      <c r="B340" s="317" t="s">
        <v>169</v>
      </c>
      <c r="C340" s="317" t="s">
        <v>461</v>
      </c>
      <c r="D340" s="317" t="s">
        <v>453</v>
      </c>
      <c r="E340" s="317" t="s">
        <v>448</v>
      </c>
      <c r="F340" s="319">
        <v>2264975.0841147169</v>
      </c>
      <c r="G340" s="318" t="s">
        <v>449</v>
      </c>
      <c r="H340" s="318" t="s">
        <v>449</v>
      </c>
      <c r="I340" s="318" t="s">
        <v>449</v>
      </c>
      <c r="J340" s="318" t="s">
        <v>449</v>
      </c>
      <c r="K340" s="318" t="s">
        <v>449</v>
      </c>
      <c r="L340" s="318" t="s">
        <v>449</v>
      </c>
      <c r="M340" s="318" t="s">
        <v>449</v>
      </c>
      <c r="N340" t="str">
        <f t="shared" si="5"/>
        <v>WSHC_ODI_DD_WQC_PR24</v>
      </c>
    </row>
    <row r="341" spans="1:14" customFormat="1">
      <c r="A341" s="317" t="s">
        <v>358</v>
      </c>
      <c r="B341" s="317" t="s">
        <v>417</v>
      </c>
      <c r="C341" s="317" t="s">
        <v>172</v>
      </c>
      <c r="D341" s="317" t="s">
        <v>462</v>
      </c>
      <c r="E341" s="317" t="s">
        <v>448</v>
      </c>
      <c r="F341" s="318" t="s">
        <v>449</v>
      </c>
      <c r="G341" s="318" t="s">
        <v>449</v>
      </c>
      <c r="H341" s="321">
        <v>0</v>
      </c>
      <c r="I341" s="321">
        <v>0</v>
      </c>
      <c r="J341" s="321">
        <v>0</v>
      </c>
      <c r="K341" s="321">
        <v>0</v>
      </c>
      <c r="L341" s="321">
        <v>4.9778677696996745E-2</v>
      </c>
      <c r="M341" s="321">
        <v>0.73</v>
      </c>
      <c r="N341" t="str">
        <f t="shared" si="5"/>
        <v>WSHC_OUT4_20_PR24_OFWAT</v>
      </c>
    </row>
    <row r="342" spans="1:14" customFormat="1">
      <c r="A342" s="317" t="s">
        <v>358</v>
      </c>
      <c r="B342" s="317" t="s">
        <v>173</v>
      </c>
      <c r="C342" s="317" t="s">
        <v>463</v>
      </c>
      <c r="D342" s="317" t="s">
        <v>453</v>
      </c>
      <c r="E342" s="317" t="s">
        <v>448</v>
      </c>
      <c r="F342" s="319">
        <v>11622672.81264315</v>
      </c>
      <c r="G342" s="318" t="s">
        <v>449</v>
      </c>
      <c r="H342" s="318" t="s">
        <v>449</v>
      </c>
      <c r="I342" s="318" t="s">
        <v>449</v>
      </c>
      <c r="J342" s="318" t="s">
        <v>449</v>
      </c>
      <c r="K342" s="318" t="s">
        <v>449</v>
      </c>
      <c r="L342" s="318" t="s">
        <v>449</v>
      </c>
      <c r="M342" s="318" t="s">
        <v>449</v>
      </c>
      <c r="N342" t="str">
        <f t="shared" si="5"/>
        <v>WSHC_ODI_DD_BIO_PR24</v>
      </c>
    </row>
    <row r="343" spans="1:14" customFormat="1">
      <c r="A343" s="317" t="s">
        <v>358</v>
      </c>
      <c r="B343" s="317" t="s">
        <v>174</v>
      </c>
      <c r="C343" s="317" t="s">
        <v>464</v>
      </c>
      <c r="D343" s="317" t="s">
        <v>455</v>
      </c>
      <c r="E343" s="317" t="s">
        <v>448</v>
      </c>
      <c r="F343" s="320">
        <v>-5.0000000000000001E-3</v>
      </c>
      <c r="G343" s="318" t="s">
        <v>449</v>
      </c>
      <c r="H343" s="318" t="s">
        <v>449</v>
      </c>
      <c r="I343" s="318" t="s">
        <v>449</v>
      </c>
      <c r="J343" s="318" t="s">
        <v>449</v>
      </c>
      <c r="K343" s="318" t="s">
        <v>449</v>
      </c>
      <c r="L343" s="318" t="s">
        <v>449</v>
      </c>
      <c r="M343" s="318" t="s">
        <v>449</v>
      </c>
      <c r="N343" t="str">
        <f t="shared" si="5"/>
        <v>WSHC_ODIRISK_BIO_COLL_PR24_DD</v>
      </c>
    </row>
    <row r="344" spans="1:14" customFormat="1">
      <c r="A344" s="317" t="s">
        <v>358</v>
      </c>
      <c r="B344" s="317" t="s">
        <v>175</v>
      </c>
      <c r="C344" s="317" t="s">
        <v>465</v>
      </c>
      <c r="D344" s="317" t="s">
        <v>455</v>
      </c>
      <c r="E344" s="317" t="s">
        <v>448</v>
      </c>
      <c r="F344" s="320">
        <v>5.0000000000000001E-3</v>
      </c>
      <c r="G344" s="318" t="s">
        <v>449</v>
      </c>
      <c r="H344" s="318" t="s">
        <v>449</v>
      </c>
      <c r="I344" s="318" t="s">
        <v>449</v>
      </c>
      <c r="J344" s="318" t="s">
        <v>449</v>
      </c>
      <c r="K344" s="318" t="s">
        <v>449</v>
      </c>
      <c r="L344" s="318" t="s">
        <v>449</v>
      </c>
      <c r="M344" s="318" t="s">
        <v>449</v>
      </c>
      <c r="N344" t="str">
        <f t="shared" si="5"/>
        <v>WSHC_ODIRISK_BIO_CAP_PR24_DD</v>
      </c>
    </row>
    <row r="345" spans="1:14" customFormat="1">
      <c r="A345" s="317" t="s">
        <v>358</v>
      </c>
      <c r="B345" s="317" t="s">
        <v>424</v>
      </c>
      <c r="C345" s="317" t="s">
        <v>180</v>
      </c>
      <c r="D345" s="317" t="s">
        <v>261</v>
      </c>
      <c r="E345" s="317" t="s">
        <v>448</v>
      </c>
      <c r="F345" s="318" t="s">
        <v>449</v>
      </c>
      <c r="G345" s="318" t="s">
        <v>449</v>
      </c>
      <c r="H345" s="319">
        <v>0</v>
      </c>
      <c r="I345" s="319">
        <v>0</v>
      </c>
      <c r="J345" s="319">
        <v>0</v>
      </c>
      <c r="K345" s="319">
        <v>0</v>
      </c>
      <c r="L345" s="319">
        <v>0</v>
      </c>
      <c r="M345" s="319">
        <v>0</v>
      </c>
      <c r="N345" t="str">
        <f t="shared" si="5"/>
        <v>WSHC_OUT4_18_PR24_OFWAT</v>
      </c>
    </row>
    <row r="346" spans="1:14" customFormat="1">
      <c r="A346" s="317" t="s">
        <v>358</v>
      </c>
      <c r="B346" s="317" t="s">
        <v>181</v>
      </c>
      <c r="C346" s="317" t="s">
        <v>466</v>
      </c>
      <c r="D346" s="317" t="s">
        <v>261</v>
      </c>
      <c r="E346" s="317" t="s">
        <v>448</v>
      </c>
      <c r="F346" s="318" t="s">
        <v>449</v>
      </c>
      <c r="G346" s="318" t="s">
        <v>449</v>
      </c>
      <c r="H346" s="318" t="s">
        <v>449</v>
      </c>
      <c r="I346" s="319">
        <v>1</v>
      </c>
      <c r="J346" s="319">
        <v>1</v>
      </c>
      <c r="K346" s="319">
        <v>1</v>
      </c>
      <c r="L346" s="319">
        <v>1</v>
      </c>
      <c r="M346" s="319">
        <v>1</v>
      </c>
      <c r="N346" t="str">
        <f t="shared" si="5"/>
        <v>WSHC_ODIRISK_SPL_DDBND_PR24_DD</v>
      </c>
    </row>
    <row r="347" spans="1:14" customFormat="1">
      <c r="A347" s="317" t="s">
        <v>358</v>
      </c>
      <c r="B347" s="317" t="s">
        <v>182</v>
      </c>
      <c r="C347" s="317" t="s">
        <v>467</v>
      </c>
      <c r="D347" s="317" t="s">
        <v>453</v>
      </c>
      <c r="E347" s="317" t="s">
        <v>448</v>
      </c>
      <c r="F347" s="319">
        <v>1556875.7725911823</v>
      </c>
      <c r="G347" s="318" t="s">
        <v>449</v>
      </c>
      <c r="H347" s="318" t="s">
        <v>449</v>
      </c>
      <c r="I347" s="318" t="s">
        <v>449</v>
      </c>
      <c r="J347" s="318" t="s">
        <v>449</v>
      </c>
      <c r="K347" s="318" t="s">
        <v>449</v>
      </c>
      <c r="L347" s="318" t="s">
        <v>449</v>
      </c>
      <c r="M347" s="318" t="s">
        <v>449</v>
      </c>
      <c r="N347" t="str">
        <f t="shared" si="5"/>
        <v>WSHC_ODI_DD_SPL_PR24</v>
      </c>
    </row>
    <row r="348" spans="1:14" customFormat="1">
      <c r="A348" s="317" t="s">
        <v>358</v>
      </c>
      <c r="B348" s="317" t="s">
        <v>425</v>
      </c>
      <c r="C348" s="317" t="s">
        <v>185</v>
      </c>
      <c r="D348" s="317" t="s">
        <v>455</v>
      </c>
      <c r="E348" s="317" t="s">
        <v>448</v>
      </c>
      <c r="F348" s="318" t="s">
        <v>449</v>
      </c>
      <c r="G348" s="318" t="s">
        <v>449</v>
      </c>
      <c r="H348" s="320">
        <v>1</v>
      </c>
      <c r="I348" s="320">
        <v>1</v>
      </c>
      <c r="J348" s="320">
        <v>1</v>
      </c>
      <c r="K348" s="320">
        <v>1</v>
      </c>
      <c r="L348" s="320">
        <v>1</v>
      </c>
      <c r="M348" s="320">
        <v>1</v>
      </c>
      <c r="N348" t="str">
        <f t="shared" si="5"/>
        <v>WSHC_OUT4_19_PR24_OFWAT</v>
      </c>
    </row>
    <row r="349" spans="1:14" customFormat="1">
      <c r="A349" s="317" t="s">
        <v>358</v>
      </c>
      <c r="B349" s="317" t="s">
        <v>186</v>
      </c>
      <c r="C349" s="317" t="s">
        <v>468</v>
      </c>
      <c r="D349" s="317" t="s">
        <v>455</v>
      </c>
      <c r="E349" s="317" t="s">
        <v>448</v>
      </c>
      <c r="F349" s="318" t="s">
        <v>449</v>
      </c>
      <c r="G349" s="318" t="s">
        <v>449</v>
      </c>
      <c r="H349" s="318" t="s">
        <v>449</v>
      </c>
      <c r="I349" s="320">
        <v>0.99</v>
      </c>
      <c r="J349" s="320">
        <v>0.99</v>
      </c>
      <c r="K349" s="320">
        <v>0.99</v>
      </c>
      <c r="L349" s="320">
        <v>0.99</v>
      </c>
      <c r="M349" s="320">
        <v>0.99</v>
      </c>
      <c r="N349" t="str">
        <f t="shared" si="5"/>
        <v>WSHC_ODIRISK_DPC_DDBND_PR24_DD</v>
      </c>
    </row>
    <row r="350" spans="1:14" customFormat="1">
      <c r="A350" s="317" t="s">
        <v>358</v>
      </c>
      <c r="B350" s="317" t="s">
        <v>187</v>
      </c>
      <c r="C350" s="317" t="s">
        <v>469</v>
      </c>
      <c r="D350" s="317" t="s">
        <v>453</v>
      </c>
      <c r="E350" s="317" t="s">
        <v>448</v>
      </c>
      <c r="F350" s="319">
        <v>1906184.9141935515</v>
      </c>
      <c r="G350" s="318" t="s">
        <v>449</v>
      </c>
      <c r="H350" s="318" t="s">
        <v>449</v>
      </c>
      <c r="I350" s="318" t="s">
        <v>449</v>
      </c>
      <c r="J350" s="318" t="s">
        <v>449</v>
      </c>
      <c r="K350" s="318" t="s">
        <v>449</v>
      </c>
      <c r="L350" s="318" t="s">
        <v>449</v>
      </c>
      <c r="M350" s="318" t="s">
        <v>449</v>
      </c>
      <c r="N350" t="str">
        <f t="shared" si="5"/>
        <v>WSHC_ODI_DD_DPC_PR24</v>
      </c>
    </row>
    <row r="351" spans="1:14" customFormat="1">
      <c r="A351" s="317" t="s">
        <v>358</v>
      </c>
      <c r="B351" s="317" t="s">
        <v>429</v>
      </c>
      <c r="C351" s="317" t="s">
        <v>470</v>
      </c>
      <c r="D351" s="317" t="s">
        <v>261</v>
      </c>
      <c r="E351" s="317" t="s">
        <v>448</v>
      </c>
      <c r="F351" s="318" t="s">
        <v>449</v>
      </c>
      <c r="G351" s="318" t="s">
        <v>449</v>
      </c>
      <c r="H351" s="322">
        <v>133.5</v>
      </c>
      <c r="I351" s="322">
        <v>133.5</v>
      </c>
      <c r="J351" s="322">
        <v>133.5</v>
      </c>
      <c r="K351" s="322">
        <v>133.5</v>
      </c>
      <c r="L351" s="322">
        <v>133.5</v>
      </c>
      <c r="M351" s="322">
        <v>133.5</v>
      </c>
      <c r="N351" t="str">
        <f t="shared" si="5"/>
        <v>WSHC_OUT4_16_PR24_OFWAT</v>
      </c>
    </row>
    <row r="352" spans="1:14" customFormat="1">
      <c r="A352" s="317" t="s">
        <v>358</v>
      </c>
      <c r="B352" s="317" t="s">
        <v>191</v>
      </c>
      <c r="C352" s="317" t="s">
        <v>471</v>
      </c>
      <c r="D352" s="317" t="s">
        <v>261</v>
      </c>
      <c r="E352" s="317" t="s">
        <v>448</v>
      </c>
      <c r="F352" s="318" t="s">
        <v>449</v>
      </c>
      <c r="G352" s="318" t="s">
        <v>449</v>
      </c>
      <c r="H352" s="318" t="s">
        <v>449</v>
      </c>
      <c r="I352" s="322">
        <v>143.5</v>
      </c>
      <c r="J352" s="322">
        <v>143.5</v>
      </c>
      <c r="K352" s="322">
        <v>143.5</v>
      </c>
      <c r="L352" s="322">
        <v>143.5</v>
      </c>
      <c r="M352" s="322">
        <v>143.5</v>
      </c>
      <c r="N352" t="str">
        <f t="shared" si="5"/>
        <v>WSHC_ODIRISK_MRP_DDBND_PR24_DD</v>
      </c>
    </row>
    <row r="353" spans="1:14" customFormat="1">
      <c r="A353" s="317" t="s">
        <v>358</v>
      </c>
      <c r="B353" s="317" t="s">
        <v>192</v>
      </c>
      <c r="C353" s="317" t="s">
        <v>472</v>
      </c>
      <c r="D353" s="317" t="s">
        <v>453</v>
      </c>
      <c r="E353" s="317" t="s">
        <v>448</v>
      </c>
      <c r="F353" s="319">
        <v>222027.54025296791</v>
      </c>
      <c r="G353" s="318" t="s">
        <v>449</v>
      </c>
      <c r="H353" s="318" t="s">
        <v>449</v>
      </c>
      <c r="I353" s="318" t="s">
        <v>449</v>
      </c>
      <c r="J353" s="318" t="s">
        <v>449</v>
      </c>
      <c r="K353" s="318" t="s">
        <v>449</v>
      </c>
      <c r="L353" s="318" t="s">
        <v>449</v>
      </c>
      <c r="M353" s="318" t="s">
        <v>449</v>
      </c>
      <c r="N353" t="str">
        <f t="shared" si="5"/>
        <v>WSHC_ODI_DD_MRP_PR24</v>
      </c>
    </row>
    <row r="354" spans="1:14" customFormat="1">
      <c r="A354" s="317" t="s">
        <v>358</v>
      </c>
      <c r="B354" s="317" t="s">
        <v>193</v>
      </c>
      <c r="C354" s="317" t="s">
        <v>473</v>
      </c>
      <c r="D354" s="317" t="s">
        <v>455</v>
      </c>
      <c r="E354" s="317" t="s">
        <v>448</v>
      </c>
      <c r="F354" s="320">
        <v>-5.0000000000000001E-3</v>
      </c>
      <c r="G354" s="318" t="s">
        <v>449</v>
      </c>
      <c r="H354" s="318" t="s">
        <v>449</v>
      </c>
      <c r="I354" s="318" t="s">
        <v>449</v>
      </c>
      <c r="J354" s="318" t="s">
        <v>449</v>
      </c>
      <c r="K354" s="318" t="s">
        <v>449</v>
      </c>
      <c r="L354" s="318" t="s">
        <v>449</v>
      </c>
      <c r="M354" s="318" t="s">
        <v>449</v>
      </c>
      <c r="N354" t="str">
        <f t="shared" si="5"/>
        <v>WSHC_ODIRISK_MRP_COLL_PR24_DD</v>
      </c>
    </row>
    <row r="355" spans="1:14" customFormat="1">
      <c r="A355" s="317" t="s">
        <v>358</v>
      </c>
      <c r="B355" s="317" t="s">
        <v>194</v>
      </c>
      <c r="C355" s="317" t="s">
        <v>474</v>
      </c>
      <c r="D355" s="317" t="s">
        <v>455</v>
      </c>
      <c r="E355" s="317" t="s">
        <v>448</v>
      </c>
      <c r="F355" s="320">
        <v>5.0000000000000001E-3</v>
      </c>
      <c r="G355" s="318" t="s">
        <v>449</v>
      </c>
      <c r="H355" s="318" t="s">
        <v>449</v>
      </c>
      <c r="I355" s="318" t="s">
        <v>449</v>
      </c>
      <c r="J355" s="318" t="s">
        <v>449</v>
      </c>
      <c r="K355" s="318" t="s">
        <v>449</v>
      </c>
      <c r="L355" s="318" t="s">
        <v>449</v>
      </c>
      <c r="M355" s="318" t="s">
        <v>449</v>
      </c>
      <c r="N355" t="str">
        <f t="shared" si="5"/>
        <v>WSHC_ODIRISK_MRP_CAP_PR24_DD</v>
      </c>
    </row>
    <row r="356" spans="1:14" customFormat="1">
      <c r="A356" s="317" t="s">
        <v>358</v>
      </c>
      <c r="B356" s="317" t="s">
        <v>475</v>
      </c>
      <c r="C356" s="317" t="s">
        <v>476</v>
      </c>
      <c r="D356" s="317" t="s">
        <v>453</v>
      </c>
      <c r="E356" s="317" t="s">
        <v>448</v>
      </c>
      <c r="F356" s="319">
        <v>-1.7703</v>
      </c>
      <c r="G356" s="318" t="s">
        <v>449</v>
      </c>
      <c r="H356" s="318" t="s">
        <v>449</v>
      </c>
      <c r="I356" s="319">
        <v>-1.7703</v>
      </c>
      <c r="J356" s="319">
        <v>-1.7703</v>
      </c>
      <c r="K356" s="319">
        <v>-1.7703</v>
      </c>
      <c r="L356" s="319">
        <v>-1.7703</v>
      </c>
      <c r="M356" s="319">
        <v>-1.7703</v>
      </c>
      <c r="N356" t="str">
        <f t="shared" si="5"/>
        <v>WSHOUT7_035SUR_OFW_PR24</v>
      </c>
    </row>
    <row r="357" spans="1:14" customFormat="1">
      <c r="A357" s="317" t="s">
        <v>358</v>
      </c>
      <c r="B357" s="317" t="s">
        <v>477</v>
      </c>
      <c r="C357" s="317" t="s">
        <v>478</v>
      </c>
      <c r="D357" s="317" t="s">
        <v>453</v>
      </c>
      <c r="E357" s="317" t="s">
        <v>448</v>
      </c>
      <c r="F357" s="319">
        <v>1.7703</v>
      </c>
      <c r="G357" s="318" t="s">
        <v>449</v>
      </c>
      <c r="H357" s="318" t="s">
        <v>449</v>
      </c>
      <c r="I357" s="319">
        <v>1.7703</v>
      </c>
      <c r="J357" s="319">
        <v>1.7703</v>
      </c>
      <c r="K357" s="319">
        <v>1.7703</v>
      </c>
      <c r="L357" s="319">
        <v>1.7703</v>
      </c>
      <c r="M357" s="319">
        <v>1.7703</v>
      </c>
      <c r="N357" t="str">
        <f t="shared" si="5"/>
        <v>WSHOUT7_035SOR_OFW_PR24</v>
      </c>
    </row>
    <row r="358" spans="1:14" customFormat="1">
      <c r="A358" s="317" t="s">
        <v>358</v>
      </c>
      <c r="B358" s="317" t="s">
        <v>479</v>
      </c>
      <c r="C358" s="317" t="s">
        <v>480</v>
      </c>
      <c r="D358" s="317" t="s">
        <v>455</v>
      </c>
      <c r="E358" s="317" t="s">
        <v>448</v>
      </c>
      <c r="F358" s="320">
        <v>-4.0000000000000001E-3</v>
      </c>
      <c r="G358" s="318" t="s">
        <v>449</v>
      </c>
      <c r="H358" s="318" t="s">
        <v>449</v>
      </c>
      <c r="I358" s="320">
        <v>-4.0000000000000001E-3</v>
      </c>
      <c r="J358" s="320">
        <v>-4.0000000000000001E-3</v>
      </c>
      <c r="K358" s="320">
        <v>-4.0000000000000001E-3</v>
      </c>
      <c r="L358" s="320">
        <v>-4.0000000000000001E-3</v>
      </c>
      <c r="M358" s="318" t="s">
        <v>449</v>
      </c>
      <c r="N358" t="str">
        <f t="shared" si="5"/>
        <v>WSHC_PR24OC34_COLLAR</v>
      </c>
    </row>
    <row r="359" spans="1:14" customFormat="1">
      <c r="A359" s="317" t="s">
        <v>358</v>
      </c>
      <c r="B359" s="317" t="s">
        <v>481</v>
      </c>
      <c r="C359" s="317" t="s">
        <v>482</v>
      </c>
      <c r="D359" s="317" t="s">
        <v>455</v>
      </c>
      <c r="E359" s="317" t="s">
        <v>448</v>
      </c>
      <c r="F359" s="320">
        <v>4.0000000000000001E-3</v>
      </c>
      <c r="G359" s="318" t="s">
        <v>449</v>
      </c>
      <c r="H359" s="318" t="s">
        <v>449</v>
      </c>
      <c r="I359" s="320">
        <v>4.0000000000000001E-3</v>
      </c>
      <c r="J359" s="320">
        <v>4.0000000000000001E-3</v>
      </c>
      <c r="K359" s="320">
        <v>4.0000000000000001E-3</v>
      </c>
      <c r="L359" s="320">
        <v>4.0000000000000001E-3</v>
      </c>
      <c r="M359" s="318" t="s">
        <v>449</v>
      </c>
      <c r="N359" t="str">
        <f t="shared" si="5"/>
        <v>WSHC_PR24OC34_CAP</v>
      </c>
    </row>
    <row r="360" spans="1:14" customFormat="1">
      <c r="A360" s="317" t="s">
        <v>358</v>
      </c>
      <c r="B360" s="317" t="s">
        <v>483</v>
      </c>
      <c r="C360" s="317" t="s">
        <v>484</v>
      </c>
      <c r="D360" s="317" t="s">
        <v>453</v>
      </c>
      <c r="E360" s="317" t="s">
        <v>448</v>
      </c>
      <c r="F360" s="319">
        <v>-0.83606999999999998</v>
      </c>
      <c r="G360" s="318" t="s">
        <v>449</v>
      </c>
      <c r="H360" s="318" t="s">
        <v>449</v>
      </c>
      <c r="I360" s="319">
        <v>-0.83606999999999998</v>
      </c>
      <c r="J360" s="319">
        <v>-0.83606999999999998</v>
      </c>
      <c r="K360" s="319">
        <v>-0.83606999999999998</v>
      </c>
      <c r="L360" s="319">
        <v>-0.83606999999999998</v>
      </c>
      <c r="M360" s="319">
        <v>-0.83606999999999998</v>
      </c>
      <c r="N360" t="str">
        <f t="shared" si="5"/>
        <v>WSHOUT7_036SUR_OFW_PR24</v>
      </c>
    </row>
    <row r="361" spans="1:14" customFormat="1">
      <c r="A361" s="317" t="s">
        <v>358</v>
      </c>
      <c r="B361" s="317" t="s">
        <v>485</v>
      </c>
      <c r="C361" s="317" t="s">
        <v>486</v>
      </c>
      <c r="D361" s="317" t="s">
        <v>453</v>
      </c>
      <c r="E361" s="317" t="s">
        <v>448</v>
      </c>
      <c r="F361" s="319">
        <v>0.83606999999999998</v>
      </c>
      <c r="G361" s="318" t="s">
        <v>449</v>
      </c>
      <c r="H361" s="318" t="s">
        <v>449</v>
      </c>
      <c r="I361" s="319">
        <v>0.83606999999999998</v>
      </c>
      <c r="J361" s="319">
        <v>0.83606999999999998</v>
      </c>
      <c r="K361" s="319">
        <v>0.83606999999999998</v>
      </c>
      <c r="L361" s="319">
        <v>0.83606999999999998</v>
      </c>
      <c r="M361" s="319">
        <v>0.83606999999999998</v>
      </c>
      <c r="N361" t="str">
        <f t="shared" si="5"/>
        <v>WSHOUT7_036SOR_OFW_PR24</v>
      </c>
    </row>
    <row r="362" spans="1:14" customFormat="1">
      <c r="A362" s="317" t="s">
        <v>358</v>
      </c>
      <c r="B362" s="317" t="s">
        <v>487</v>
      </c>
      <c r="C362" s="317" t="s">
        <v>488</v>
      </c>
      <c r="D362" s="317" t="s">
        <v>455</v>
      </c>
      <c r="E362" s="317" t="s">
        <v>448</v>
      </c>
      <c r="F362" s="320">
        <v>-2E-3</v>
      </c>
      <c r="G362" s="318" t="s">
        <v>449</v>
      </c>
      <c r="H362" s="318" t="s">
        <v>449</v>
      </c>
      <c r="I362" s="320">
        <v>-2E-3</v>
      </c>
      <c r="J362" s="320">
        <v>-2E-3</v>
      </c>
      <c r="K362" s="320">
        <v>-2E-3</v>
      </c>
      <c r="L362" s="320">
        <v>-2E-3</v>
      </c>
      <c r="M362" s="318" t="s">
        <v>449</v>
      </c>
      <c r="N362" t="str">
        <f t="shared" si="5"/>
        <v>WSHC_PR24OC35_COLLAR</v>
      </c>
    </row>
    <row r="363" spans="1:14" customFormat="1">
      <c r="A363" s="317" t="s">
        <v>358</v>
      </c>
      <c r="B363" s="317" t="s">
        <v>489</v>
      </c>
      <c r="C363" s="317" t="s">
        <v>490</v>
      </c>
      <c r="D363" s="317" t="s">
        <v>455</v>
      </c>
      <c r="E363" s="317" t="s">
        <v>448</v>
      </c>
      <c r="F363" s="320">
        <v>2E-3</v>
      </c>
      <c r="G363" s="318" t="s">
        <v>449</v>
      </c>
      <c r="H363" s="318" t="s">
        <v>449</v>
      </c>
      <c r="I363" s="320">
        <v>2E-3</v>
      </c>
      <c r="J363" s="320">
        <v>2E-3</v>
      </c>
      <c r="K363" s="320">
        <v>2E-3</v>
      </c>
      <c r="L363" s="320">
        <v>2E-3</v>
      </c>
      <c r="M363" s="318" t="s">
        <v>449</v>
      </c>
      <c r="N363" t="str">
        <f t="shared" si="5"/>
        <v>WSHC_PR24OC35_CAP</v>
      </c>
    </row>
    <row r="364" spans="1:14" customFormat="1">
      <c r="A364" s="317" t="s">
        <v>358</v>
      </c>
      <c r="B364" s="317" t="s">
        <v>217</v>
      </c>
      <c r="C364" s="317" t="s">
        <v>491</v>
      </c>
      <c r="D364" s="317" t="s">
        <v>492</v>
      </c>
      <c r="E364" s="317" t="s">
        <v>448</v>
      </c>
      <c r="F364" s="318" t="s">
        <v>449</v>
      </c>
      <c r="G364" s="318" t="s">
        <v>449</v>
      </c>
      <c r="H364" s="321">
        <v>103013.5</v>
      </c>
      <c r="I364" s="321">
        <v>109053.57</v>
      </c>
      <c r="J364" s="321">
        <v>107368.52</v>
      </c>
      <c r="K364" s="321">
        <v>110141.42</v>
      </c>
      <c r="L364" s="321">
        <v>108616.38</v>
      </c>
      <c r="M364" s="321">
        <v>104074.81</v>
      </c>
      <c r="N364" t="str">
        <f t="shared" si="5"/>
        <v>WSHC_OUT5_04_PR24_OFWAT</v>
      </c>
    </row>
    <row r="365" spans="1:14" customFormat="1">
      <c r="A365" s="317" t="s">
        <v>358</v>
      </c>
      <c r="B365" s="317" t="s">
        <v>218</v>
      </c>
      <c r="C365" s="317" t="s">
        <v>493</v>
      </c>
      <c r="D365" s="317" t="s">
        <v>491</v>
      </c>
      <c r="E365" s="317" t="s">
        <v>448</v>
      </c>
      <c r="F365" s="318" t="s">
        <v>449</v>
      </c>
      <c r="G365" s="318" t="s">
        <v>449</v>
      </c>
      <c r="H365" s="318" t="s">
        <v>449</v>
      </c>
      <c r="I365" s="321">
        <v>103013.5</v>
      </c>
      <c r="J365" s="321">
        <v>103013.5</v>
      </c>
      <c r="K365" s="321">
        <v>103013.5</v>
      </c>
      <c r="L365" s="321">
        <v>103013.5</v>
      </c>
      <c r="M365" s="321">
        <v>103013.5</v>
      </c>
      <c r="N365" t="str">
        <f t="shared" si="5"/>
        <v>WSHC_ODIRISK_OGWW_DDBND_PR24_DD</v>
      </c>
    </row>
    <row r="366" spans="1:14" customFormat="1">
      <c r="A366" s="317" t="s">
        <v>358</v>
      </c>
      <c r="B366" s="317" t="s">
        <v>219</v>
      </c>
      <c r="C366" s="317" t="s">
        <v>494</v>
      </c>
      <c r="D366" s="317" t="s">
        <v>453</v>
      </c>
      <c r="E366" s="317" t="s">
        <v>448</v>
      </c>
      <c r="F366" s="319">
        <v>188</v>
      </c>
      <c r="G366" s="318" t="s">
        <v>449</v>
      </c>
      <c r="H366" s="318" t="s">
        <v>449</v>
      </c>
      <c r="I366" s="318" t="s">
        <v>449</v>
      </c>
      <c r="J366" s="318" t="s">
        <v>449</v>
      </c>
      <c r="K366" s="318" t="s">
        <v>449</v>
      </c>
      <c r="L366" s="318" t="s">
        <v>449</v>
      </c>
      <c r="M366" s="318" t="s">
        <v>449</v>
      </c>
      <c r="N366" t="str">
        <f t="shared" si="5"/>
        <v>WSHC_ODI_DD_GHG_WW_PR24</v>
      </c>
    </row>
    <row r="367" spans="1:14" customFormat="1">
      <c r="A367" s="317" t="s">
        <v>358</v>
      </c>
      <c r="B367" s="317" t="s">
        <v>220</v>
      </c>
      <c r="C367" s="317" t="s">
        <v>495</v>
      </c>
      <c r="D367" s="317" t="s">
        <v>455</v>
      </c>
      <c r="E367" s="317" t="s">
        <v>448</v>
      </c>
      <c r="F367" s="320">
        <v>-5.0000000000000001E-3</v>
      </c>
      <c r="G367" s="318" t="s">
        <v>449</v>
      </c>
      <c r="H367" s="318" t="s">
        <v>449</v>
      </c>
      <c r="I367" s="318" t="s">
        <v>449</v>
      </c>
      <c r="J367" s="318" t="s">
        <v>449</v>
      </c>
      <c r="K367" s="318" t="s">
        <v>449</v>
      </c>
      <c r="L367" s="318" t="s">
        <v>449</v>
      </c>
      <c r="M367" s="318" t="s">
        <v>449</v>
      </c>
      <c r="N367" t="str">
        <f t="shared" si="5"/>
        <v>WSHC_ODIRISK_OGWW_COLL_PR24_DD</v>
      </c>
    </row>
    <row r="368" spans="1:14" customFormat="1">
      <c r="A368" s="317" t="s">
        <v>358</v>
      </c>
      <c r="B368" s="317" t="s">
        <v>221</v>
      </c>
      <c r="C368" s="317" t="s">
        <v>496</v>
      </c>
      <c r="D368" s="317" t="s">
        <v>455</v>
      </c>
      <c r="E368" s="317" t="s">
        <v>448</v>
      </c>
      <c r="F368" s="320">
        <v>5.0000000000000001E-3</v>
      </c>
      <c r="G368" s="318" t="s">
        <v>449</v>
      </c>
      <c r="H368" s="318" t="s">
        <v>449</v>
      </c>
      <c r="I368" s="318" t="s">
        <v>449</v>
      </c>
      <c r="J368" s="318" t="s">
        <v>449</v>
      </c>
      <c r="K368" s="318" t="s">
        <v>449</v>
      </c>
      <c r="L368" s="318" t="s">
        <v>449</v>
      </c>
      <c r="M368" s="318" t="s">
        <v>449</v>
      </c>
      <c r="N368" t="str">
        <f t="shared" si="5"/>
        <v>WSHC_ODIRISK_OGWW_CAP_PR24_DD</v>
      </c>
    </row>
    <row r="369" spans="1:14" customFormat="1">
      <c r="A369" s="317" t="s">
        <v>358</v>
      </c>
      <c r="B369" s="317" t="s">
        <v>423</v>
      </c>
      <c r="C369" s="317" t="s">
        <v>212</v>
      </c>
      <c r="D369" s="317" t="s">
        <v>261</v>
      </c>
      <c r="E369" s="317" t="s">
        <v>448</v>
      </c>
      <c r="F369" s="318" t="s">
        <v>449</v>
      </c>
      <c r="G369" s="318" t="s">
        <v>449</v>
      </c>
      <c r="H369" s="321">
        <v>26.61</v>
      </c>
      <c r="I369" s="321">
        <v>25.02</v>
      </c>
      <c r="J369" s="321">
        <v>23.42</v>
      </c>
      <c r="K369" s="321">
        <v>21.82</v>
      </c>
      <c r="L369" s="321">
        <v>20.23</v>
      </c>
      <c r="M369" s="321">
        <v>18.63</v>
      </c>
      <c r="N369" t="str">
        <f t="shared" si="5"/>
        <v>WSHC_OUT5_05_PR24_OFWAT</v>
      </c>
    </row>
    <row r="370" spans="1:14" customFormat="1">
      <c r="A370" s="317" t="s">
        <v>358</v>
      </c>
      <c r="B370" s="317" t="s">
        <v>213</v>
      </c>
      <c r="C370" s="317" t="s">
        <v>497</v>
      </c>
      <c r="D370" s="317" t="s">
        <v>453</v>
      </c>
      <c r="E370" s="317" t="s">
        <v>448</v>
      </c>
      <c r="F370" s="319">
        <v>898182.74054962769</v>
      </c>
      <c r="G370" s="318" t="s">
        <v>449</v>
      </c>
      <c r="H370" s="318" t="s">
        <v>449</v>
      </c>
      <c r="I370" s="318" t="s">
        <v>449</v>
      </c>
      <c r="J370" s="318" t="s">
        <v>449</v>
      </c>
      <c r="K370" s="318" t="s">
        <v>449</v>
      </c>
      <c r="L370" s="318" t="s">
        <v>449</v>
      </c>
      <c r="M370" s="318" t="s">
        <v>449</v>
      </c>
      <c r="N370" t="str">
        <f t="shared" si="5"/>
        <v>WSHC_ODI_DD_POL_PR24</v>
      </c>
    </row>
    <row r="371" spans="1:14" customFormat="1">
      <c r="A371" s="317" t="s">
        <v>358</v>
      </c>
      <c r="B371" s="317" t="s">
        <v>214</v>
      </c>
      <c r="C371" s="317" t="s">
        <v>498</v>
      </c>
      <c r="D371" s="317" t="s">
        <v>455</v>
      </c>
      <c r="E371" s="317" t="s">
        <v>448</v>
      </c>
      <c r="F371" s="320">
        <v>-7.4999999999999997E-3</v>
      </c>
      <c r="G371" s="318" t="s">
        <v>449</v>
      </c>
      <c r="H371" s="318" t="s">
        <v>449</v>
      </c>
      <c r="I371" s="318" t="s">
        <v>449</v>
      </c>
      <c r="J371" s="318" t="s">
        <v>449</v>
      </c>
      <c r="K371" s="318" t="s">
        <v>449</v>
      </c>
      <c r="L371" s="318" t="s">
        <v>449</v>
      </c>
      <c r="M371" s="318" t="s">
        <v>449</v>
      </c>
      <c r="N371" t="str">
        <f t="shared" si="5"/>
        <v>WSHC_ODIRISK_POL_COLL_PR24_DD</v>
      </c>
    </row>
    <row r="372" spans="1:14" customFormat="1">
      <c r="A372" s="317" t="s">
        <v>358</v>
      </c>
      <c r="B372" s="317" t="s">
        <v>426</v>
      </c>
      <c r="C372" s="317" t="s">
        <v>499</v>
      </c>
      <c r="D372" s="317" t="s">
        <v>455</v>
      </c>
      <c r="E372" s="317" t="s">
        <v>448</v>
      </c>
      <c r="F372" s="318" t="s">
        <v>449</v>
      </c>
      <c r="G372" s="318" t="s">
        <v>449</v>
      </c>
      <c r="H372" s="320">
        <v>0.87599999999999989</v>
      </c>
      <c r="I372" s="320">
        <v>0.873</v>
      </c>
      <c r="J372" s="320">
        <v>0.873</v>
      </c>
      <c r="K372" s="320">
        <v>0.873</v>
      </c>
      <c r="L372" s="320">
        <v>0.87599999999999989</v>
      </c>
      <c r="M372" s="320">
        <v>0.87599999999999989</v>
      </c>
      <c r="N372" t="str">
        <f t="shared" si="5"/>
        <v>WSHC_OUT5_08_PR24_OFWAT</v>
      </c>
    </row>
    <row r="373" spans="1:14" customFormat="1">
      <c r="A373" s="317" t="s">
        <v>358</v>
      </c>
      <c r="B373" s="317" t="s">
        <v>225</v>
      </c>
      <c r="C373" s="317" t="s">
        <v>500</v>
      </c>
      <c r="D373" s="317" t="s">
        <v>455</v>
      </c>
      <c r="E373" s="317" t="s">
        <v>448</v>
      </c>
      <c r="F373" s="318" t="s">
        <v>449</v>
      </c>
      <c r="G373" s="318" t="s">
        <v>449</v>
      </c>
      <c r="H373" s="318" t="s">
        <v>449</v>
      </c>
      <c r="I373" s="320">
        <v>0.87599999999999989</v>
      </c>
      <c r="J373" s="320">
        <v>0.87599999999999989</v>
      </c>
      <c r="K373" s="320">
        <v>0.87599999999999989</v>
      </c>
      <c r="L373" s="320">
        <v>0.879</v>
      </c>
      <c r="M373" s="320">
        <v>0.879</v>
      </c>
      <c r="N373" t="str">
        <f t="shared" si="5"/>
        <v>WSHC_ODIRISK_BWQ_DDBND_PR24_DD</v>
      </c>
    </row>
    <row r="374" spans="1:14" customFormat="1">
      <c r="A374" s="317" t="s">
        <v>358</v>
      </c>
      <c r="B374" s="317" t="s">
        <v>226</v>
      </c>
      <c r="C374" s="317" t="s">
        <v>501</v>
      </c>
      <c r="D374" s="317" t="s">
        <v>453</v>
      </c>
      <c r="E374" s="317" t="s">
        <v>448</v>
      </c>
      <c r="F374" s="319">
        <v>4054818.5729161012</v>
      </c>
      <c r="G374" s="318" t="s">
        <v>449</v>
      </c>
      <c r="H374" s="318" t="s">
        <v>449</v>
      </c>
      <c r="I374" s="318" t="s">
        <v>449</v>
      </c>
      <c r="J374" s="318" t="s">
        <v>449</v>
      </c>
      <c r="K374" s="318" t="s">
        <v>449</v>
      </c>
      <c r="L374" s="318" t="s">
        <v>449</v>
      </c>
      <c r="M374" s="318" t="s">
        <v>449</v>
      </c>
      <c r="N374" t="str">
        <f t="shared" si="5"/>
        <v>WSHC_ODI_DD_BWQ_PR24</v>
      </c>
    </row>
    <row r="375" spans="1:14" customFormat="1">
      <c r="A375" s="317" t="s">
        <v>358</v>
      </c>
      <c r="B375" s="317" t="s">
        <v>227</v>
      </c>
      <c r="C375" s="317" t="s">
        <v>502</v>
      </c>
      <c r="D375" s="317" t="s">
        <v>455</v>
      </c>
      <c r="E375" s="317" t="s">
        <v>448</v>
      </c>
      <c r="F375" s="320">
        <v>-5.0000000000000001E-3</v>
      </c>
      <c r="G375" s="318" t="s">
        <v>449</v>
      </c>
      <c r="H375" s="318" t="s">
        <v>449</v>
      </c>
      <c r="I375" s="318" t="s">
        <v>449</v>
      </c>
      <c r="J375" s="318" t="s">
        <v>449</v>
      </c>
      <c r="K375" s="318" t="s">
        <v>449</v>
      </c>
      <c r="L375" s="318" t="s">
        <v>449</v>
      </c>
      <c r="M375" s="318" t="s">
        <v>449</v>
      </c>
      <c r="N375" t="str">
        <f t="shared" si="5"/>
        <v>WSHC_ODIRISK_BWQ_COLL_PR24_DD</v>
      </c>
    </row>
    <row r="376" spans="1:14" customFormat="1">
      <c r="A376" s="317" t="s">
        <v>358</v>
      </c>
      <c r="B376" s="317" t="s">
        <v>228</v>
      </c>
      <c r="C376" s="317" t="s">
        <v>503</v>
      </c>
      <c r="D376" s="317" t="s">
        <v>455</v>
      </c>
      <c r="E376" s="317" t="s">
        <v>448</v>
      </c>
      <c r="F376" s="320">
        <v>5.0000000000000001E-3</v>
      </c>
      <c r="G376" s="318" t="s">
        <v>449</v>
      </c>
      <c r="H376" s="318" t="s">
        <v>449</v>
      </c>
      <c r="I376" s="318" t="s">
        <v>449</v>
      </c>
      <c r="J376" s="318" t="s">
        <v>449</v>
      </c>
      <c r="K376" s="318" t="s">
        <v>449</v>
      </c>
      <c r="L376" s="318" t="s">
        <v>449</v>
      </c>
      <c r="M376" s="318" t="s">
        <v>449</v>
      </c>
      <c r="N376" t="str">
        <f t="shared" si="5"/>
        <v>WSHC_ODIRISK_BWQ_CAP_PR24_DD</v>
      </c>
    </row>
    <row r="377" spans="1:14" customFormat="1">
      <c r="A377" s="317" t="s">
        <v>358</v>
      </c>
      <c r="B377" s="317" t="s">
        <v>427</v>
      </c>
      <c r="C377" s="317" t="s">
        <v>231</v>
      </c>
      <c r="D377" s="317" t="s">
        <v>455</v>
      </c>
      <c r="E377" s="317" t="s">
        <v>448</v>
      </c>
      <c r="F377" s="318" t="s">
        <v>449</v>
      </c>
      <c r="G377" s="318" t="s">
        <v>449</v>
      </c>
      <c r="H377" s="320">
        <v>0.1081</v>
      </c>
      <c r="I377" s="320">
        <v>0.11869999999999999</v>
      </c>
      <c r="J377" s="320">
        <v>0.2384</v>
      </c>
      <c r="K377" s="320">
        <v>0.23899999999999999</v>
      </c>
      <c r="L377" s="320">
        <v>0.26640000000000003</v>
      </c>
      <c r="M377" s="320">
        <v>0.26819999999999999</v>
      </c>
      <c r="N377" t="str">
        <f t="shared" si="5"/>
        <v>WSHC_OUT5_09_PR24_OFWAT</v>
      </c>
    </row>
    <row r="378" spans="1:14" customFormat="1">
      <c r="A378" s="317" t="s">
        <v>358</v>
      </c>
      <c r="B378" s="317" t="s">
        <v>232</v>
      </c>
      <c r="C378" s="317" t="s">
        <v>504</v>
      </c>
      <c r="D378" s="317" t="s">
        <v>453</v>
      </c>
      <c r="E378" s="317" t="s">
        <v>448</v>
      </c>
      <c r="F378" s="318" t="s">
        <v>449</v>
      </c>
      <c r="G378" s="318" t="s">
        <v>449</v>
      </c>
      <c r="H378" s="318" t="s">
        <v>449</v>
      </c>
      <c r="I378" s="318" t="s">
        <v>449</v>
      </c>
      <c r="J378" s="318" t="s">
        <v>449</v>
      </c>
      <c r="K378" s="318" t="s">
        <v>449</v>
      </c>
      <c r="L378" s="318" t="s">
        <v>449</v>
      </c>
      <c r="M378" s="318" t="s">
        <v>449</v>
      </c>
      <c r="N378" t="str">
        <f t="shared" si="5"/>
        <v>WSHC_ODI_DD_RWQ_PR24</v>
      </c>
    </row>
    <row r="379" spans="1:14" customFormat="1">
      <c r="A379" s="317" t="s">
        <v>358</v>
      </c>
      <c r="B379" s="317" t="s">
        <v>505</v>
      </c>
      <c r="C379" s="317" t="s">
        <v>506</v>
      </c>
      <c r="D379" s="317" t="s">
        <v>455</v>
      </c>
      <c r="E379" s="317" t="s">
        <v>448</v>
      </c>
      <c r="F379" s="320">
        <v>-5.0000000000000001E-3</v>
      </c>
      <c r="G379" s="318" t="s">
        <v>449</v>
      </c>
      <c r="H379" s="318" t="s">
        <v>449</v>
      </c>
      <c r="I379" s="318" t="s">
        <v>449</v>
      </c>
      <c r="J379" s="318" t="s">
        <v>449</v>
      </c>
      <c r="K379" s="318" t="s">
        <v>449</v>
      </c>
      <c r="L379" s="318" t="s">
        <v>449</v>
      </c>
      <c r="M379" s="318" t="s">
        <v>449</v>
      </c>
      <c r="N379" t="str">
        <f t="shared" si="5"/>
        <v>WSHC_ODIRISK_RWQ_COLL_PR24_DD</v>
      </c>
    </row>
    <row r="380" spans="1:14" customFormat="1">
      <c r="A380" s="317" t="s">
        <v>358</v>
      </c>
      <c r="B380" s="317" t="s">
        <v>507</v>
      </c>
      <c r="C380" s="317" t="s">
        <v>508</v>
      </c>
      <c r="D380" s="317" t="s">
        <v>455</v>
      </c>
      <c r="E380" s="317" t="s">
        <v>448</v>
      </c>
      <c r="F380" s="320">
        <v>5.0000000000000001E-3</v>
      </c>
      <c r="G380" s="318" t="s">
        <v>449</v>
      </c>
      <c r="H380" s="318" t="s">
        <v>449</v>
      </c>
      <c r="I380" s="318" t="s">
        <v>449</v>
      </c>
      <c r="J380" s="318" t="s">
        <v>449</v>
      </c>
      <c r="K380" s="318" t="s">
        <v>449</v>
      </c>
      <c r="L380" s="318" t="s">
        <v>449</v>
      </c>
      <c r="M380" s="318" t="s">
        <v>449</v>
      </c>
      <c r="N380" t="str">
        <f t="shared" si="5"/>
        <v>WSHC_ODIRISK_RWQ_CAP_PR24_DD</v>
      </c>
    </row>
    <row r="381" spans="1:14" customFormat="1">
      <c r="A381" s="317" t="s">
        <v>358</v>
      </c>
      <c r="B381" s="317" t="s">
        <v>428</v>
      </c>
      <c r="C381" s="317" t="s">
        <v>509</v>
      </c>
      <c r="D381" s="317" t="s">
        <v>261</v>
      </c>
      <c r="E381" s="317" t="s">
        <v>448</v>
      </c>
      <c r="F381" s="318" t="s">
        <v>449</v>
      </c>
      <c r="G381" s="318" t="s">
        <v>449</v>
      </c>
      <c r="H381" s="318" t="s">
        <v>449</v>
      </c>
      <c r="I381" s="321">
        <v>42.92</v>
      </c>
      <c r="J381" s="321">
        <v>41.91</v>
      </c>
      <c r="K381" s="321">
        <v>39.230000000000004</v>
      </c>
      <c r="L381" s="321">
        <v>34.619999999999997</v>
      </c>
      <c r="M381" s="321">
        <v>30</v>
      </c>
      <c r="N381" t="str">
        <f t="shared" si="5"/>
        <v>WSHC_OUT5_10_F_PR24_OFWAT</v>
      </c>
    </row>
    <row r="382" spans="1:14" customFormat="1">
      <c r="A382" s="317" t="s">
        <v>358</v>
      </c>
      <c r="B382" s="317" t="s">
        <v>510</v>
      </c>
      <c r="C382" s="317" t="s">
        <v>511</v>
      </c>
      <c r="D382" s="317" t="s">
        <v>455</v>
      </c>
      <c r="E382" s="317" t="s">
        <v>448</v>
      </c>
      <c r="F382" s="318" t="s">
        <v>449</v>
      </c>
      <c r="G382" s="318" t="s">
        <v>449</v>
      </c>
      <c r="H382" s="318" t="s">
        <v>449</v>
      </c>
      <c r="I382" s="320">
        <v>0.97</v>
      </c>
      <c r="J382" s="320">
        <v>0.97250000000000003</v>
      </c>
      <c r="K382" s="320">
        <v>0.97499999999999998</v>
      </c>
      <c r="L382" s="320">
        <v>0.97750000000000004</v>
      </c>
      <c r="M382" s="320">
        <v>0.97999999999999976</v>
      </c>
      <c r="N382" t="str">
        <f t="shared" si="5"/>
        <v>WSHC_OUT5_10_D_PR24_OFWAT</v>
      </c>
    </row>
    <row r="383" spans="1:14" customFormat="1">
      <c r="A383" s="317" t="s">
        <v>358</v>
      </c>
      <c r="B383" s="317" t="s">
        <v>237</v>
      </c>
      <c r="C383" s="317" t="s">
        <v>512</v>
      </c>
      <c r="D383" s="317" t="s">
        <v>453</v>
      </c>
      <c r="E383" s="317" t="s">
        <v>448</v>
      </c>
      <c r="F383" s="319">
        <v>1074362.792980572</v>
      </c>
      <c r="G383" s="318" t="s">
        <v>449</v>
      </c>
      <c r="H383" s="318" t="s">
        <v>449</v>
      </c>
      <c r="I383" s="318" t="s">
        <v>449</v>
      </c>
      <c r="J383" s="318" t="s">
        <v>449</v>
      </c>
      <c r="K383" s="318" t="s">
        <v>449</v>
      </c>
      <c r="L383" s="318" t="s">
        <v>449</v>
      </c>
      <c r="M383" s="318" t="s">
        <v>449</v>
      </c>
      <c r="N383" t="str">
        <f t="shared" si="5"/>
        <v>WSHC_ODI_DD_SOF_PR24</v>
      </c>
    </row>
    <row r="384" spans="1:14" customFormat="1">
      <c r="A384" s="317" t="s">
        <v>358</v>
      </c>
      <c r="B384" s="317" t="s">
        <v>238</v>
      </c>
      <c r="C384" s="317" t="s">
        <v>513</v>
      </c>
      <c r="D384" s="317" t="s">
        <v>455</v>
      </c>
      <c r="E384" s="317" t="s">
        <v>448</v>
      </c>
      <c r="F384" s="320">
        <v>-5.0000000000000001E-3</v>
      </c>
      <c r="G384" s="318" t="s">
        <v>449</v>
      </c>
      <c r="H384" s="318" t="s">
        <v>449</v>
      </c>
      <c r="I384" s="318" t="s">
        <v>449</v>
      </c>
      <c r="J384" s="318" t="s">
        <v>449</v>
      </c>
      <c r="K384" s="318" t="s">
        <v>449</v>
      </c>
      <c r="L384" s="318" t="s">
        <v>449</v>
      </c>
      <c r="M384" s="318" t="s">
        <v>449</v>
      </c>
      <c r="N384" t="str">
        <f t="shared" si="5"/>
        <v>WSHC_ODIRISK_SOF_COLL_PR24_DD</v>
      </c>
    </row>
    <row r="385" spans="1:14" customFormat="1">
      <c r="A385" s="317" t="s">
        <v>358</v>
      </c>
      <c r="B385" s="317" t="s">
        <v>239</v>
      </c>
      <c r="C385" s="317" t="s">
        <v>514</v>
      </c>
      <c r="D385" s="317" t="s">
        <v>455</v>
      </c>
      <c r="E385" s="317" t="s">
        <v>448</v>
      </c>
      <c r="F385" s="320">
        <v>5.0000000000000001E-3</v>
      </c>
      <c r="G385" s="318" t="s">
        <v>449</v>
      </c>
      <c r="H385" s="318" t="s">
        <v>449</v>
      </c>
      <c r="I385" s="318" t="s">
        <v>449</v>
      </c>
      <c r="J385" s="318" t="s">
        <v>449</v>
      </c>
      <c r="K385" s="318" t="s">
        <v>449</v>
      </c>
      <c r="L385" s="318" t="s">
        <v>449</v>
      </c>
      <c r="M385" s="318" t="s">
        <v>449</v>
      </c>
      <c r="N385" t="str">
        <f t="shared" si="5"/>
        <v>WSHC_ODIRISK_SOF_CAP_PR24_DD</v>
      </c>
    </row>
    <row r="386" spans="1:14" customFormat="1">
      <c r="A386" s="317" t="s">
        <v>358</v>
      </c>
      <c r="B386" s="317" t="s">
        <v>415</v>
      </c>
      <c r="C386" s="317" t="s">
        <v>242</v>
      </c>
      <c r="D386" s="317" t="s">
        <v>261</v>
      </c>
      <c r="E386" s="317" t="s">
        <v>448</v>
      </c>
      <c r="F386" s="318" t="s">
        <v>449</v>
      </c>
      <c r="G386" s="318" t="s">
        <v>449</v>
      </c>
      <c r="H386" s="323">
        <v>1.62</v>
      </c>
      <c r="I386" s="323">
        <v>1.54</v>
      </c>
      <c r="J386" s="323">
        <v>1.46</v>
      </c>
      <c r="K386" s="323">
        <v>1.39</v>
      </c>
      <c r="L386" s="323">
        <v>1.31</v>
      </c>
      <c r="M386" s="323">
        <v>1.23</v>
      </c>
      <c r="N386" t="str">
        <f t="shared" si="5"/>
        <v>WSHC_OUT5_01_PR24_OFWAT</v>
      </c>
    </row>
    <row r="387" spans="1:14" customFormat="1">
      <c r="A387" s="317" t="s">
        <v>358</v>
      </c>
      <c r="B387" s="317" t="s">
        <v>244</v>
      </c>
      <c r="C387" s="317" t="s">
        <v>515</v>
      </c>
      <c r="D387" s="317" t="s">
        <v>516</v>
      </c>
      <c r="E387" s="317" t="s">
        <v>448</v>
      </c>
      <c r="F387" s="318" t="s">
        <v>449</v>
      </c>
      <c r="G387" s="318" t="s">
        <v>449</v>
      </c>
      <c r="H387" s="318" t="s">
        <v>449</v>
      </c>
      <c r="I387" s="319">
        <v>1.0383983051474184</v>
      </c>
      <c r="J387" s="319">
        <v>0.98445553604885117</v>
      </c>
      <c r="K387" s="319">
        <v>0.93725561308760486</v>
      </c>
      <c r="L387" s="319">
        <v>0.88331284398903775</v>
      </c>
      <c r="M387" s="319">
        <v>0.82937007489047054</v>
      </c>
      <c r="N387" t="str">
        <f t="shared" si="5"/>
        <v>WSHC_ET_DD_ISF_PR24</v>
      </c>
    </row>
    <row r="388" spans="1:14" customFormat="1">
      <c r="A388" s="317" t="s">
        <v>358</v>
      </c>
      <c r="B388" s="317" t="s">
        <v>243</v>
      </c>
      <c r="C388" s="317" t="s">
        <v>517</v>
      </c>
      <c r="D388" s="317" t="s">
        <v>453</v>
      </c>
      <c r="E388" s="317" t="s">
        <v>448</v>
      </c>
      <c r="F388" s="319">
        <v>9048815.119099563</v>
      </c>
      <c r="G388" s="318" t="s">
        <v>449</v>
      </c>
      <c r="H388" s="318" t="s">
        <v>449</v>
      </c>
      <c r="I388" s="318" t="s">
        <v>449</v>
      </c>
      <c r="J388" s="318" t="s">
        <v>449</v>
      </c>
      <c r="K388" s="318" t="s">
        <v>449</v>
      </c>
      <c r="L388" s="318" t="s">
        <v>449</v>
      </c>
      <c r="M388" s="318" t="s">
        <v>449</v>
      </c>
      <c r="N388" t="str">
        <f t="shared" si="5"/>
        <v>WSHC_ODI_DD_ISF_PR24</v>
      </c>
    </row>
    <row r="389" spans="1:14" customFormat="1">
      <c r="A389" s="317" t="s">
        <v>358</v>
      </c>
      <c r="B389" s="317" t="s">
        <v>245</v>
      </c>
      <c r="C389" s="317" t="s">
        <v>518</v>
      </c>
      <c r="D389" s="317" t="s">
        <v>455</v>
      </c>
      <c r="E389" s="317" t="s">
        <v>448</v>
      </c>
      <c r="F389" s="320">
        <v>-6.0000000000000001E-3</v>
      </c>
      <c r="G389" s="318" t="s">
        <v>449</v>
      </c>
      <c r="H389" s="318" t="s">
        <v>449</v>
      </c>
      <c r="I389" s="318" t="s">
        <v>449</v>
      </c>
      <c r="J389" s="318" t="s">
        <v>449</v>
      </c>
      <c r="K389" s="318" t="s">
        <v>449</v>
      </c>
      <c r="L389" s="318" t="s">
        <v>449</v>
      </c>
      <c r="M389" s="318" t="s">
        <v>449</v>
      </c>
      <c r="N389" t="str">
        <f t="shared" ref="N389:N452" si="6">A389&amp;B389</f>
        <v>WSHC_ODIRISK_ISF_COLL_PR24_DD</v>
      </c>
    </row>
    <row r="390" spans="1:14" customFormat="1">
      <c r="A390" s="317" t="s">
        <v>358</v>
      </c>
      <c r="B390" s="317" t="s">
        <v>416</v>
      </c>
      <c r="C390" s="317" t="s">
        <v>248</v>
      </c>
      <c r="D390" s="317" t="s">
        <v>261</v>
      </c>
      <c r="E390" s="317" t="s">
        <v>448</v>
      </c>
      <c r="F390" s="318" t="s">
        <v>449</v>
      </c>
      <c r="G390" s="318" t="s">
        <v>449</v>
      </c>
      <c r="H390" s="323">
        <v>22.67</v>
      </c>
      <c r="I390" s="323">
        <v>21.650000000000002</v>
      </c>
      <c r="J390" s="323">
        <v>20.630000000000003</v>
      </c>
      <c r="K390" s="323">
        <v>19.610000000000003</v>
      </c>
      <c r="L390" s="323">
        <v>18.590000000000003</v>
      </c>
      <c r="M390" s="323">
        <v>17.570000000000004</v>
      </c>
      <c r="N390" t="str">
        <f t="shared" si="6"/>
        <v>WSHC_OUT5_02_PR24_OFWAT</v>
      </c>
    </row>
    <row r="391" spans="1:14" customFormat="1">
      <c r="A391" s="317" t="s">
        <v>358</v>
      </c>
      <c r="B391" s="317" t="s">
        <v>250</v>
      </c>
      <c r="C391" s="317" t="s">
        <v>519</v>
      </c>
      <c r="D391" s="317" t="s">
        <v>516</v>
      </c>
      <c r="E391" s="317" t="s">
        <v>448</v>
      </c>
      <c r="F391" s="318" t="s">
        <v>449</v>
      </c>
      <c r="G391" s="318" t="s">
        <v>449</v>
      </c>
      <c r="H391" s="318" t="s">
        <v>449</v>
      </c>
      <c r="I391" s="319">
        <v>18.845183439092779</v>
      </c>
      <c r="J391" s="319">
        <v>17.895183439092779</v>
      </c>
      <c r="K391" s="319">
        <v>16.94518343909278</v>
      </c>
      <c r="L391" s="319">
        <v>15.995183439092781</v>
      </c>
      <c r="M391" s="319">
        <v>15.055183439092779</v>
      </c>
      <c r="N391" t="str">
        <f t="shared" si="6"/>
        <v>WSHC_ET_DD_ESF_PR24</v>
      </c>
    </row>
    <row r="392" spans="1:14" customFormat="1">
      <c r="A392" s="317" t="s">
        <v>358</v>
      </c>
      <c r="B392" s="317" t="s">
        <v>249</v>
      </c>
      <c r="C392" s="317" t="s">
        <v>517</v>
      </c>
      <c r="D392" s="317" t="s">
        <v>453</v>
      </c>
      <c r="E392" s="317" t="s">
        <v>448</v>
      </c>
      <c r="F392" s="319">
        <v>2483483.4132151259</v>
      </c>
      <c r="G392" s="318" t="s">
        <v>449</v>
      </c>
      <c r="H392" s="318" t="s">
        <v>449</v>
      </c>
      <c r="I392" s="318" t="s">
        <v>449</v>
      </c>
      <c r="J392" s="318" t="s">
        <v>449</v>
      </c>
      <c r="K392" s="318" t="s">
        <v>449</v>
      </c>
      <c r="L392" s="318" t="s">
        <v>449</v>
      </c>
      <c r="M392" s="318" t="s">
        <v>449</v>
      </c>
      <c r="N392" t="str">
        <f t="shared" si="6"/>
        <v>WSHC_ODI_DD_ESF_PR24</v>
      </c>
    </row>
    <row r="393" spans="1:14" customFormat="1">
      <c r="A393" s="317" t="s">
        <v>358</v>
      </c>
      <c r="B393" s="317" t="s">
        <v>251</v>
      </c>
      <c r="C393" s="317" t="s">
        <v>520</v>
      </c>
      <c r="D393" s="317" t="s">
        <v>455</v>
      </c>
      <c r="E393" s="317" t="s">
        <v>448</v>
      </c>
      <c r="F393" s="320">
        <v>-6.0000000000000001E-3</v>
      </c>
      <c r="G393" s="318" t="s">
        <v>449</v>
      </c>
      <c r="H393" s="318" t="s">
        <v>449</v>
      </c>
      <c r="I393" s="318" t="s">
        <v>449</v>
      </c>
      <c r="J393" s="318" t="s">
        <v>449</v>
      </c>
      <c r="K393" s="318" t="s">
        <v>449</v>
      </c>
      <c r="L393" s="318" t="s">
        <v>449</v>
      </c>
      <c r="M393" s="318" t="s">
        <v>449</v>
      </c>
      <c r="N393" t="str">
        <f t="shared" si="6"/>
        <v>WSHC_ODIRISK_ESF_COLL_PR24_DD</v>
      </c>
    </row>
    <row r="394" spans="1:14" customFormat="1">
      <c r="A394" s="317" t="s">
        <v>358</v>
      </c>
      <c r="B394" s="317" t="s">
        <v>431</v>
      </c>
      <c r="C394" s="317" t="s">
        <v>255</v>
      </c>
      <c r="D394" s="317" t="s">
        <v>261</v>
      </c>
      <c r="E394" s="317" t="s">
        <v>448</v>
      </c>
      <c r="F394" s="318" t="s">
        <v>449</v>
      </c>
      <c r="G394" s="318" t="s">
        <v>449</v>
      </c>
      <c r="H394" s="323">
        <v>7.2</v>
      </c>
      <c r="I394" s="323">
        <v>7.11</v>
      </c>
      <c r="J394" s="323">
        <v>7.02</v>
      </c>
      <c r="K394" s="323">
        <v>6.93</v>
      </c>
      <c r="L394" s="323">
        <v>6.84</v>
      </c>
      <c r="M394" s="323">
        <v>6.76</v>
      </c>
      <c r="N394" t="str">
        <f t="shared" si="6"/>
        <v>WSHC_OUT5_11_PR24_OFWAT</v>
      </c>
    </row>
    <row r="395" spans="1:14" customFormat="1">
      <c r="A395" s="317" t="s">
        <v>358</v>
      </c>
      <c r="B395" s="317" t="s">
        <v>256</v>
      </c>
      <c r="C395" s="317" t="s">
        <v>521</v>
      </c>
      <c r="D395" s="317" t="s">
        <v>453</v>
      </c>
      <c r="E395" s="317" t="s">
        <v>448</v>
      </c>
      <c r="F395" s="319">
        <v>503962.0764151357</v>
      </c>
      <c r="G395" s="318" t="s">
        <v>449</v>
      </c>
      <c r="H395" s="318" t="s">
        <v>449</v>
      </c>
      <c r="I395" s="318" t="s">
        <v>449</v>
      </c>
      <c r="J395" s="318" t="s">
        <v>449</v>
      </c>
      <c r="K395" s="318" t="s">
        <v>449</v>
      </c>
      <c r="L395" s="318" t="s">
        <v>449</v>
      </c>
      <c r="M395" s="318" t="s">
        <v>449</v>
      </c>
      <c r="N395" t="str">
        <f t="shared" si="6"/>
        <v>WSHC_ODI_DD_SCO_PR24</v>
      </c>
    </row>
    <row r="396" spans="1:14" customFormat="1">
      <c r="A396" s="317" t="s">
        <v>358</v>
      </c>
      <c r="B396" s="317" t="s">
        <v>257</v>
      </c>
      <c r="C396" s="317" t="s">
        <v>522</v>
      </c>
      <c r="D396" s="317" t="s">
        <v>455</v>
      </c>
      <c r="E396" s="317" t="s">
        <v>448</v>
      </c>
      <c r="F396" s="320">
        <v>-5.0000000000000001E-3</v>
      </c>
      <c r="G396" s="318" t="s">
        <v>449</v>
      </c>
      <c r="H396" s="318" t="s">
        <v>449</v>
      </c>
      <c r="I396" s="318" t="s">
        <v>449</v>
      </c>
      <c r="J396" s="318" t="s">
        <v>449</v>
      </c>
      <c r="K396" s="318" t="s">
        <v>449</v>
      </c>
      <c r="L396" s="318" t="s">
        <v>449</v>
      </c>
      <c r="M396" s="318" t="s">
        <v>449</v>
      </c>
      <c r="N396" t="str">
        <f t="shared" si="6"/>
        <v>WSHC_ODIRISK_SCO_COLL_PR24_DD</v>
      </c>
    </row>
    <row r="397" spans="1:14" customFormat="1">
      <c r="A397" s="317" t="s">
        <v>358</v>
      </c>
      <c r="B397" s="317" t="s">
        <v>258</v>
      </c>
      <c r="C397" s="317" t="s">
        <v>523</v>
      </c>
      <c r="D397" s="317" t="s">
        <v>455</v>
      </c>
      <c r="E397" s="317" t="s">
        <v>448</v>
      </c>
      <c r="F397" s="320">
        <v>5.0000000000000001E-3</v>
      </c>
      <c r="G397" s="318" t="s">
        <v>449</v>
      </c>
      <c r="H397" s="318" t="s">
        <v>449</v>
      </c>
      <c r="I397" s="318" t="s">
        <v>449</v>
      </c>
      <c r="J397" s="318" t="s">
        <v>449</v>
      </c>
      <c r="K397" s="318" t="s">
        <v>449</v>
      </c>
      <c r="L397" s="318" t="s">
        <v>449</v>
      </c>
      <c r="M397" s="318" t="s">
        <v>449</v>
      </c>
      <c r="N397" t="str">
        <f t="shared" si="6"/>
        <v>WSHC_ODIRISK_SCO_CAP_PR24_DD</v>
      </c>
    </row>
    <row r="398" spans="1:14" customFormat="1">
      <c r="A398" s="317" t="s">
        <v>358</v>
      </c>
      <c r="B398" s="317" t="s">
        <v>420</v>
      </c>
      <c r="C398" s="317" t="s">
        <v>524</v>
      </c>
      <c r="D398" s="317" t="s">
        <v>455</v>
      </c>
      <c r="E398" s="317" t="s">
        <v>448</v>
      </c>
      <c r="F398" s="318" t="s">
        <v>449</v>
      </c>
      <c r="G398" s="318" t="s">
        <v>449</v>
      </c>
      <c r="H398" s="320">
        <v>-0.14099999999999999</v>
      </c>
      <c r="I398" s="320">
        <v>-8.5999999999999993E-2</v>
      </c>
      <c r="J398" s="320">
        <v>-1E-3</v>
      </c>
      <c r="K398" s="320">
        <v>5.0999999999999997E-2</v>
      </c>
      <c r="L398" s="320">
        <v>0.10199999999999999</v>
      </c>
      <c r="M398" s="320">
        <v>0.153</v>
      </c>
      <c r="N398" t="str">
        <f t="shared" si="6"/>
        <v>WSHC_OUT4_05_PR24_OFWAT</v>
      </c>
    </row>
    <row r="399" spans="1:14" customFormat="1">
      <c r="A399" s="317" t="s">
        <v>358</v>
      </c>
      <c r="B399" s="317" t="s">
        <v>270</v>
      </c>
      <c r="C399" s="317" t="s">
        <v>525</v>
      </c>
      <c r="D399" s="317" t="s">
        <v>455</v>
      </c>
      <c r="E399" s="317" t="s">
        <v>448</v>
      </c>
      <c r="F399" s="318" t="s">
        <v>449</v>
      </c>
      <c r="G399" s="318" t="s">
        <v>449</v>
      </c>
      <c r="H399" s="318" t="s">
        <v>449</v>
      </c>
      <c r="I399" s="320">
        <v>-7.9571265704593497E-2</v>
      </c>
      <c r="J399" s="320">
        <v>1.7972088941722753E-2</v>
      </c>
      <c r="K399" s="320">
        <v>8.6878502041926708E-2</v>
      </c>
      <c r="L399" s="320">
        <v>0.15345366150989026</v>
      </c>
      <c r="M399" s="320">
        <v>0.2174845910048242</v>
      </c>
      <c r="N399" t="str">
        <f t="shared" si="6"/>
        <v>WSHC_ET_DD_LEA_PR24</v>
      </c>
    </row>
    <row r="400" spans="1:14" customFormat="1">
      <c r="A400" s="317" t="s">
        <v>358</v>
      </c>
      <c r="B400" s="317" t="s">
        <v>269</v>
      </c>
      <c r="C400" s="317" t="s">
        <v>526</v>
      </c>
      <c r="D400" s="317" t="s">
        <v>453</v>
      </c>
      <c r="E400" s="317" t="s">
        <v>448</v>
      </c>
      <c r="F400" s="319">
        <v>688160.37064622296</v>
      </c>
      <c r="G400" s="318" t="s">
        <v>449</v>
      </c>
      <c r="H400" s="318" t="s">
        <v>449</v>
      </c>
      <c r="I400" s="318" t="s">
        <v>449</v>
      </c>
      <c r="J400" s="318" t="s">
        <v>449</v>
      </c>
      <c r="K400" s="318" t="s">
        <v>449</v>
      </c>
      <c r="L400" s="318" t="s">
        <v>449</v>
      </c>
      <c r="M400" s="318" t="s">
        <v>449</v>
      </c>
      <c r="N400" t="str">
        <f t="shared" si="6"/>
        <v>WSHC_ODI_DD_LEA_PR24</v>
      </c>
    </row>
    <row r="401" spans="1:14" customFormat="1">
      <c r="A401" s="317" t="s">
        <v>358</v>
      </c>
      <c r="B401" s="317" t="s">
        <v>271</v>
      </c>
      <c r="C401" s="317" t="s">
        <v>527</v>
      </c>
      <c r="D401" s="317" t="s">
        <v>455</v>
      </c>
      <c r="E401" s="317" t="s">
        <v>448</v>
      </c>
      <c r="F401" s="320">
        <v>0.01</v>
      </c>
      <c r="G401" s="318" t="s">
        <v>449</v>
      </c>
      <c r="H401" s="318" t="s">
        <v>449</v>
      </c>
      <c r="I401" s="318" t="s">
        <v>449</v>
      </c>
      <c r="J401" s="318" t="s">
        <v>449</v>
      </c>
      <c r="K401" s="318" t="s">
        <v>449</v>
      </c>
      <c r="L401" s="318" t="s">
        <v>449</v>
      </c>
      <c r="M401" s="318" t="s">
        <v>449</v>
      </c>
      <c r="N401" t="str">
        <f t="shared" si="6"/>
        <v>WSHC_ODIRISK_LEA_CAP_PR24_DD</v>
      </c>
    </row>
    <row r="402" spans="1:14" customFormat="1">
      <c r="A402" s="317" t="s">
        <v>358</v>
      </c>
      <c r="B402" s="317" t="s">
        <v>528</v>
      </c>
      <c r="C402" s="317" t="s">
        <v>524</v>
      </c>
      <c r="D402" s="317" t="s">
        <v>455</v>
      </c>
      <c r="E402" s="317" t="s">
        <v>448</v>
      </c>
      <c r="F402" s="318" t="s">
        <v>449</v>
      </c>
      <c r="G402" s="318" t="s">
        <v>449</v>
      </c>
      <c r="H402" s="318" t="s">
        <v>449</v>
      </c>
      <c r="I402" s="318" t="s">
        <v>449</v>
      </c>
      <c r="J402" s="318" t="s">
        <v>449</v>
      </c>
      <c r="K402" s="318" t="s">
        <v>449</v>
      </c>
      <c r="L402" s="318" t="s">
        <v>449</v>
      </c>
      <c r="M402" s="318" t="s">
        <v>449</v>
      </c>
      <c r="N402" t="str">
        <f t="shared" si="6"/>
        <v>WSHC_OUT4_06_PR24_OFWAT</v>
      </c>
    </row>
    <row r="403" spans="1:14" customFormat="1">
      <c r="A403" s="317" t="s">
        <v>358</v>
      </c>
      <c r="B403" s="317" t="s">
        <v>529</v>
      </c>
      <c r="C403" s="317" t="s">
        <v>530</v>
      </c>
      <c r="D403" s="317" t="s">
        <v>455</v>
      </c>
      <c r="E403" s="317" t="s">
        <v>448</v>
      </c>
      <c r="F403" s="318" t="s">
        <v>449</v>
      </c>
      <c r="G403" s="318" t="s">
        <v>449</v>
      </c>
      <c r="H403" s="318" t="s">
        <v>449</v>
      </c>
      <c r="I403" s="318" t="s">
        <v>449</v>
      </c>
      <c r="J403" s="318" t="s">
        <v>449</v>
      </c>
      <c r="K403" s="318" t="s">
        <v>449</v>
      </c>
      <c r="L403" s="318" t="s">
        <v>449</v>
      </c>
      <c r="M403" s="318" t="s">
        <v>449</v>
      </c>
      <c r="N403" t="str">
        <f t="shared" si="6"/>
        <v>WSHC_ET_DD_LEA_1_PR24</v>
      </c>
    </row>
    <row r="404" spans="1:14" customFormat="1">
      <c r="A404" s="317" t="s">
        <v>358</v>
      </c>
      <c r="B404" s="317" t="s">
        <v>531</v>
      </c>
      <c r="C404" s="317" t="s">
        <v>532</v>
      </c>
      <c r="D404" s="317" t="s">
        <v>453</v>
      </c>
      <c r="E404" s="317" t="s">
        <v>448</v>
      </c>
      <c r="F404" s="318" t="s">
        <v>449</v>
      </c>
      <c r="G404" s="318" t="s">
        <v>449</v>
      </c>
      <c r="H404" s="318" t="s">
        <v>449</v>
      </c>
      <c r="I404" s="318" t="s">
        <v>449</v>
      </c>
      <c r="J404" s="318" t="s">
        <v>449</v>
      </c>
      <c r="K404" s="318" t="s">
        <v>449</v>
      </c>
      <c r="L404" s="318" t="s">
        <v>449</v>
      </c>
      <c r="M404" s="318" t="s">
        <v>449</v>
      </c>
      <c r="N404" t="str">
        <f t="shared" si="6"/>
        <v>WSHC_ODI_DD_LEA_1_PR24</v>
      </c>
    </row>
    <row r="405" spans="1:14" customFormat="1">
      <c r="A405" s="317" t="s">
        <v>358</v>
      </c>
      <c r="B405" s="317" t="s">
        <v>533</v>
      </c>
      <c r="C405" s="317" t="s">
        <v>534</v>
      </c>
      <c r="D405" s="317" t="s">
        <v>455</v>
      </c>
      <c r="E405" s="317" t="s">
        <v>448</v>
      </c>
      <c r="F405" s="318" t="s">
        <v>449</v>
      </c>
      <c r="G405" s="318" t="s">
        <v>449</v>
      </c>
      <c r="H405" s="318" t="s">
        <v>449</v>
      </c>
      <c r="I405" s="318" t="s">
        <v>449</v>
      </c>
      <c r="J405" s="318" t="s">
        <v>449</v>
      </c>
      <c r="K405" s="318" t="s">
        <v>449</v>
      </c>
      <c r="L405" s="318" t="s">
        <v>449</v>
      </c>
      <c r="M405" s="318" t="s">
        <v>449</v>
      </c>
      <c r="N405" t="str">
        <f t="shared" si="6"/>
        <v>WSHC_ODIRISK_LEA_1_CAP_PR24_DD</v>
      </c>
    </row>
    <row r="406" spans="1:14" customFormat="1">
      <c r="A406" s="317" t="s">
        <v>358</v>
      </c>
      <c r="B406" s="317" t="s">
        <v>535</v>
      </c>
      <c r="C406" s="317" t="s">
        <v>524</v>
      </c>
      <c r="D406" s="317" t="s">
        <v>455</v>
      </c>
      <c r="E406" s="317" t="s">
        <v>448</v>
      </c>
      <c r="F406" s="318" t="s">
        <v>449</v>
      </c>
      <c r="G406" s="318" t="s">
        <v>449</v>
      </c>
      <c r="H406" s="318" t="s">
        <v>449</v>
      </c>
      <c r="I406" s="318" t="s">
        <v>449</v>
      </c>
      <c r="J406" s="318" t="s">
        <v>449</v>
      </c>
      <c r="K406" s="318" t="s">
        <v>449</v>
      </c>
      <c r="L406" s="318" t="s">
        <v>449</v>
      </c>
      <c r="M406" s="318" t="s">
        <v>449</v>
      </c>
      <c r="N406" t="str">
        <f t="shared" si="6"/>
        <v>WSHC_OUT4_07_PR24_OFWAT</v>
      </c>
    </row>
    <row r="407" spans="1:14" customFormat="1">
      <c r="A407" s="317" t="s">
        <v>358</v>
      </c>
      <c r="B407" s="317" t="s">
        <v>536</v>
      </c>
      <c r="C407" s="317" t="s">
        <v>537</v>
      </c>
      <c r="D407" s="317" t="s">
        <v>455</v>
      </c>
      <c r="E407" s="317" t="s">
        <v>448</v>
      </c>
      <c r="F407" s="318" t="s">
        <v>449</v>
      </c>
      <c r="G407" s="318" t="s">
        <v>449</v>
      </c>
      <c r="H407" s="318" t="s">
        <v>449</v>
      </c>
      <c r="I407" s="318" t="s">
        <v>449</v>
      </c>
      <c r="J407" s="318" t="s">
        <v>449</v>
      </c>
      <c r="K407" s="318" t="s">
        <v>449</v>
      </c>
      <c r="L407" s="318" t="s">
        <v>449</v>
      </c>
      <c r="M407" s="318" t="s">
        <v>449</v>
      </c>
      <c r="N407" t="str">
        <f t="shared" si="6"/>
        <v>WSHC_ET_DD_LEA_2_PR24</v>
      </c>
    </row>
    <row r="408" spans="1:14" customFormat="1">
      <c r="A408" s="317" t="s">
        <v>358</v>
      </c>
      <c r="B408" s="317" t="s">
        <v>538</v>
      </c>
      <c r="C408" s="317" t="s">
        <v>539</v>
      </c>
      <c r="D408" s="317" t="s">
        <v>453</v>
      </c>
      <c r="E408" s="317" t="s">
        <v>448</v>
      </c>
      <c r="F408" s="318" t="s">
        <v>449</v>
      </c>
      <c r="G408" s="318" t="s">
        <v>449</v>
      </c>
      <c r="H408" s="318" t="s">
        <v>449</v>
      </c>
      <c r="I408" s="318" t="s">
        <v>449</v>
      </c>
      <c r="J408" s="318" t="s">
        <v>449</v>
      </c>
      <c r="K408" s="318" t="s">
        <v>449</v>
      </c>
      <c r="L408" s="318" t="s">
        <v>449</v>
      </c>
      <c r="M408" s="318" t="s">
        <v>449</v>
      </c>
      <c r="N408" t="str">
        <f t="shared" si="6"/>
        <v>WSHC_ODI_DD_LEA_2_PR24</v>
      </c>
    </row>
    <row r="409" spans="1:14" customFormat="1">
      <c r="A409" s="317" t="s">
        <v>358</v>
      </c>
      <c r="B409" s="317" t="s">
        <v>540</v>
      </c>
      <c r="C409" s="317" t="s">
        <v>541</v>
      </c>
      <c r="D409" s="317" t="s">
        <v>455</v>
      </c>
      <c r="E409" s="317" t="s">
        <v>448</v>
      </c>
      <c r="F409" s="318" t="s">
        <v>449</v>
      </c>
      <c r="G409" s="318" t="s">
        <v>449</v>
      </c>
      <c r="H409" s="318" t="s">
        <v>449</v>
      </c>
      <c r="I409" s="318" t="s">
        <v>449</v>
      </c>
      <c r="J409" s="318" t="s">
        <v>449</v>
      </c>
      <c r="K409" s="318" t="s">
        <v>449</v>
      </c>
      <c r="L409" s="318" t="s">
        <v>449</v>
      </c>
      <c r="M409" s="318" t="s">
        <v>449</v>
      </c>
      <c r="N409" t="str">
        <f t="shared" si="6"/>
        <v>WSHC_ODIRISK_LEA_2_CAP_PR24_DD</v>
      </c>
    </row>
    <row r="410" spans="1:14" customFormat="1">
      <c r="A410" s="317" t="s">
        <v>358</v>
      </c>
      <c r="B410" s="317" t="s">
        <v>421</v>
      </c>
      <c r="C410" s="317" t="s">
        <v>524</v>
      </c>
      <c r="D410" s="317" t="s">
        <v>455</v>
      </c>
      <c r="E410" s="317" t="s">
        <v>448</v>
      </c>
      <c r="F410" s="318" t="s">
        <v>449</v>
      </c>
      <c r="G410" s="318" t="s">
        <v>449</v>
      </c>
      <c r="H410" s="320">
        <v>-8.0000000000000002E-3</v>
      </c>
      <c r="I410" s="320">
        <v>8.0000000000000002E-3</v>
      </c>
      <c r="J410" s="320">
        <v>2.9000000000000005E-2</v>
      </c>
      <c r="K410" s="320">
        <v>4.2999999999999997E-2</v>
      </c>
      <c r="L410" s="320">
        <v>5.6000000000000008E-2</v>
      </c>
      <c r="M410" s="320">
        <v>6.9000000000000006E-2</v>
      </c>
      <c r="N410" t="str">
        <f t="shared" si="6"/>
        <v>WSHC_OUT4_08_PR24_OFWAT</v>
      </c>
    </row>
    <row r="411" spans="1:14" customFormat="1">
      <c r="A411" s="317" t="s">
        <v>358</v>
      </c>
      <c r="B411" s="317" t="s">
        <v>277</v>
      </c>
      <c r="C411" s="317" t="s">
        <v>542</v>
      </c>
      <c r="D411" s="317" t="s">
        <v>455</v>
      </c>
      <c r="E411" s="317" t="s">
        <v>448</v>
      </c>
      <c r="F411" s="318" t="s">
        <v>449</v>
      </c>
      <c r="G411" s="318" t="s">
        <v>449</v>
      </c>
      <c r="H411" s="318" t="s">
        <v>449</v>
      </c>
      <c r="I411" s="320">
        <v>1.7719057423930318E-2</v>
      </c>
      <c r="J411" s="320">
        <v>4.8112560054907272E-2</v>
      </c>
      <c r="K411" s="320">
        <v>7.1054678563257867E-2</v>
      </c>
      <c r="L411" s="320">
        <v>8.4369709448638752E-2</v>
      </c>
      <c r="M411" s="320">
        <v>9.7240905971173519E-2</v>
      </c>
      <c r="N411" t="str">
        <f t="shared" si="6"/>
        <v>WSHC_ET_DD_PCC_PR24</v>
      </c>
    </row>
    <row r="412" spans="1:14" customFormat="1">
      <c r="A412" s="317" t="s">
        <v>358</v>
      </c>
      <c r="B412" s="317" t="s">
        <v>276</v>
      </c>
      <c r="C412" s="317" t="s">
        <v>543</v>
      </c>
      <c r="D412" s="317" t="s">
        <v>453</v>
      </c>
      <c r="E412" s="317" t="s">
        <v>448</v>
      </c>
      <c r="F412" s="319">
        <v>520245.51523767592</v>
      </c>
      <c r="G412" s="318" t="s">
        <v>449</v>
      </c>
      <c r="H412" s="318" t="s">
        <v>449</v>
      </c>
      <c r="I412" s="318" t="s">
        <v>449</v>
      </c>
      <c r="J412" s="318" t="s">
        <v>449</v>
      </c>
      <c r="K412" s="318" t="s">
        <v>449</v>
      </c>
      <c r="L412" s="318" t="s">
        <v>449</v>
      </c>
      <c r="M412" s="318" t="s">
        <v>449</v>
      </c>
      <c r="N412" t="str">
        <f t="shared" si="6"/>
        <v>WSHC_ODI_DD_PCC_PR24</v>
      </c>
    </row>
    <row r="413" spans="1:14" customFormat="1">
      <c r="A413" s="317" t="s">
        <v>358</v>
      </c>
      <c r="B413" s="317" t="s">
        <v>278</v>
      </c>
      <c r="C413" s="317" t="s">
        <v>544</v>
      </c>
      <c r="D413" s="317" t="s">
        <v>455</v>
      </c>
      <c r="E413" s="317" t="s">
        <v>448</v>
      </c>
      <c r="F413" s="320">
        <v>-5.0000000000000001E-3</v>
      </c>
      <c r="G413" s="318" t="s">
        <v>449</v>
      </c>
      <c r="H413" s="318" t="s">
        <v>449</v>
      </c>
      <c r="I413" s="318" t="s">
        <v>449</v>
      </c>
      <c r="J413" s="318" t="s">
        <v>449</v>
      </c>
      <c r="K413" s="318" t="s">
        <v>449</v>
      </c>
      <c r="L413" s="318" t="s">
        <v>449</v>
      </c>
      <c r="M413" s="318" t="s">
        <v>449</v>
      </c>
      <c r="N413" t="str">
        <f t="shared" si="6"/>
        <v>WSHC_ODIRISK_PCC_COLL_PR24_DD</v>
      </c>
    </row>
    <row r="414" spans="1:14" customFormat="1">
      <c r="A414" s="317" t="s">
        <v>358</v>
      </c>
      <c r="B414" s="317" t="s">
        <v>279</v>
      </c>
      <c r="C414" s="317" t="s">
        <v>545</v>
      </c>
      <c r="D414" s="317" t="s">
        <v>455</v>
      </c>
      <c r="E414" s="317" t="s">
        <v>448</v>
      </c>
      <c r="F414" s="320">
        <v>0.01</v>
      </c>
      <c r="G414" s="318" t="s">
        <v>449</v>
      </c>
      <c r="H414" s="318" t="s">
        <v>449</v>
      </c>
      <c r="I414" s="318" t="s">
        <v>449</v>
      </c>
      <c r="J414" s="318" t="s">
        <v>449</v>
      </c>
      <c r="K414" s="318" t="s">
        <v>449</v>
      </c>
      <c r="L414" s="318" t="s">
        <v>449</v>
      </c>
      <c r="M414" s="318" t="s">
        <v>449</v>
      </c>
      <c r="N414" t="str">
        <f t="shared" si="6"/>
        <v>WSHC_ODIRISK_PCC_CAP_PR24_DD</v>
      </c>
    </row>
    <row r="415" spans="1:14" customFormat="1">
      <c r="A415" s="317" t="s">
        <v>358</v>
      </c>
      <c r="B415" s="317" t="s">
        <v>546</v>
      </c>
      <c r="C415" s="317" t="s">
        <v>524</v>
      </c>
      <c r="D415" s="317" t="s">
        <v>455</v>
      </c>
      <c r="E415" s="317" t="s">
        <v>448</v>
      </c>
      <c r="F415" s="318" t="s">
        <v>449</v>
      </c>
      <c r="G415" s="318" t="s">
        <v>449</v>
      </c>
      <c r="H415" s="318" t="s">
        <v>449</v>
      </c>
      <c r="I415" s="318" t="s">
        <v>449</v>
      </c>
      <c r="J415" s="318" t="s">
        <v>449</v>
      </c>
      <c r="K415" s="318" t="s">
        <v>449</v>
      </c>
      <c r="L415" s="318" t="s">
        <v>449</v>
      </c>
      <c r="M415" s="318" t="s">
        <v>449</v>
      </c>
      <c r="N415" t="str">
        <f t="shared" si="6"/>
        <v>WSHC_OUT4_09_D_PR24_OFWAT</v>
      </c>
    </row>
    <row r="416" spans="1:14" customFormat="1">
      <c r="A416" s="317" t="s">
        <v>358</v>
      </c>
      <c r="B416" s="317" t="s">
        <v>547</v>
      </c>
      <c r="C416" s="317" t="s">
        <v>548</v>
      </c>
      <c r="D416" s="317" t="s">
        <v>455</v>
      </c>
      <c r="E416" s="317" t="s">
        <v>448</v>
      </c>
      <c r="F416" s="318" t="s">
        <v>449</v>
      </c>
      <c r="G416" s="318" t="s">
        <v>449</v>
      </c>
      <c r="H416" s="318" t="s">
        <v>449</v>
      </c>
      <c r="I416" s="318" t="s">
        <v>449</v>
      </c>
      <c r="J416" s="318" t="s">
        <v>449</v>
      </c>
      <c r="K416" s="318" t="s">
        <v>449</v>
      </c>
      <c r="L416" s="318" t="s">
        <v>449</v>
      </c>
      <c r="M416" s="318" t="s">
        <v>449</v>
      </c>
      <c r="N416" t="str">
        <f t="shared" si="6"/>
        <v>WSHC_ET_DD_PCC_1_PR24</v>
      </c>
    </row>
    <row r="417" spans="1:14" customFormat="1">
      <c r="A417" s="317" t="s">
        <v>358</v>
      </c>
      <c r="B417" s="317" t="s">
        <v>549</v>
      </c>
      <c r="C417" s="317" t="s">
        <v>550</v>
      </c>
      <c r="D417" s="317" t="s">
        <v>453</v>
      </c>
      <c r="E417" s="317" t="s">
        <v>448</v>
      </c>
      <c r="F417" s="318" t="s">
        <v>449</v>
      </c>
      <c r="G417" s="318" t="s">
        <v>449</v>
      </c>
      <c r="H417" s="318" t="s">
        <v>449</v>
      </c>
      <c r="I417" s="318" t="s">
        <v>449</v>
      </c>
      <c r="J417" s="318" t="s">
        <v>449</v>
      </c>
      <c r="K417" s="318" t="s">
        <v>449</v>
      </c>
      <c r="L417" s="318" t="s">
        <v>449</v>
      </c>
      <c r="M417" s="318" t="s">
        <v>449</v>
      </c>
      <c r="N417" t="str">
        <f t="shared" si="6"/>
        <v>WSHC_ODI_DD_PCC_1_PR24</v>
      </c>
    </row>
    <row r="418" spans="1:14" customFormat="1">
      <c r="A418" s="317" t="s">
        <v>358</v>
      </c>
      <c r="B418" s="317" t="s">
        <v>551</v>
      </c>
      <c r="C418" s="317" t="s">
        <v>552</v>
      </c>
      <c r="D418" s="317" t="s">
        <v>455</v>
      </c>
      <c r="E418" s="317" t="s">
        <v>448</v>
      </c>
      <c r="F418" s="318" t="s">
        <v>449</v>
      </c>
      <c r="G418" s="318" t="s">
        <v>449</v>
      </c>
      <c r="H418" s="318" t="s">
        <v>449</v>
      </c>
      <c r="I418" s="318" t="s">
        <v>449</v>
      </c>
      <c r="J418" s="318" t="s">
        <v>449</v>
      </c>
      <c r="K418" s="318" t="s">
        <v>449</v>
      </c>
      <c r="L418" s="318" t="s">
        <v>449</v>
      </c>
      <c r="M418" s="318" t="s">
        <v>449</v>
      </c>
      <c r="N418" t="str">
        <f t="shared" si="6"/>
        <v>WSHC_ODIRISK_PCC_1_COLL_PR24_DD</v>
      </c>
    </row>
    <row r="419" spans="1:14" customFormat="1">
      <c r="A419" s="317" t="s">
        <v>358</v>
      </c>
      <c r="B419" s="317" t="s">
        <v>553</v>
      </c>
      <c r="C419" s="317" t="s">
        <v>554</v>
      </c>
      <c r="D419" s="317" t="s">
        <v>455</v>
      </c>
      <c r="E419" s="317" t="s">
        <v>448</v>
      </c>
      <c r="F419" s="318" t="s">
        <v>449</v>
      </c>
      <c r="G419" s="318" t="s">
        <v>449</v>
      </c>
      <c r="H419" s="318" t="s">
        <v>449</v>
      </c>
      <c r="I419" s="318" t="s">
        <v>449</v>
      </c>
      <c r="J419" s="318" t="s">
        <v>449</v>
      </c>
      <c r="K419" s="318" t="s">
        <v>449</v>
      </c>
      <c r="L419" s="318" t="s">
        <v>449</v>
      </c>
      <c r="M419" s="318" t="s">
        <v>449</v>
      </c>
      <c r="N419" t="str">
        <f t="shared" si="6"/>
        <v>WSHC_ODIRISK_PCC_1_CAP_PR24_DD</v>
      </c>
    </row>
    <row r="420" spans="1:14" customFormat="1">
      <c r="A420" s="317" t="s">
        <v>358</v>
      </c>
      <c r="B420" s="317" t="s">
        <v>555</v>
      </c>
      <c r="C420" s="317" t="s">
        <v>524</v>
      </c>
      <c r="D420" s="317" t="s">
        <v>455</v>
      </c>
      <c r="E420" s="317" t="s">
        <v>448</v>
      </c>
      <c r="F420" s="318" t="s">
        <v>449</v>
      </c>
      <c r="G420" s="318" t="s">
        <v>449</v>
      </c>
      <c r="H420" s="318" t="s">
        <v>449</v>
      </c>
      <c r="I420" s="318" t="s">
        <v>449</v>
      </c>
      <c r="J420" s="318" t="s">
        <v>449</v>
      </c>
      <c r="K420" s="318" t="s">
        <v>449</v>
      </c>
      <c r="L420" s="318" t="s">
        <v>449</v>
      </c>
      <c r="M420" s="318" t="s">
        <v>449</v>
      </c>
      <c r="N420" t="str">
        <f t="shared" si="6"/>
        <v>WSHC_OUT4_10_D_PR24_OFWAT</v>
      </c>
    </row>
    <row r="421" spans="1:14" customFormat="1">
      <c r="A421" s="317" t="s">
        <v>358</v>
      </c>
      <c r="B421" s="317" t="s">
        <v>556</v>
      </c>
      <c r="C421" s="317" t="s">
        <v>557</v>
      </c>
      <c r="D421" s="317" t="s">
        <v>455</v>
      </c>
      <c r="E421" s="317" t="s">
        <v>448</v>
      </c>
      <c r="F421" s="318" t="s">
        <v>449</v>
      </c>
      <c r="G421" s="318" t="s">
        <v>449</v>
      </c>
      <c r="H421" s="318" t="s">
        <v>449</v>
      </c>
      <c r="I421" s="318" t="s">
        <v>449</v>
      </c>
      <c r="J421" s="318" t="s">
        <v>449</v>
      </c>
      <c r="K421" s="318" t="s">
        <v>449</v>
      </c>
      <c r="L421" s="318" t="s">
        <v>449</v>
      </c>
      <c r="M421" s="318" t="s">
        <v>449</v>
      </c>
      <c r="N421" t="str">
        <f t="shared" si="6"/>
        <v>WSHC_ET_DD_PCC_2_PR24</v>
      </c>
    </row>
    <row r="422" spans="1:14" customFormat="1">
      <c r="A422" s="317" t="s">
        <v>358</v>
      </c>
      <c r="B422" s="317" t="s">
        <v>558</v>
      </c>
      <c r="C422" s="317" t="s">
        <v>559</v>
      </c>
      <c r="D422" s="317" t="s">
        <v>453</v>
      </c>
      <c r="E422" s="317" t="s">
        <v>448</v>
      </c>
      <c r="F422" s="318" t="s">
        <v>449</v>
      </c>
      <c r="G422" s="318" t="s">
        <v>449</v>
      </c>
      <c r="H422" s="318" t="s">
        <v>449</v>
      </c>
      <c r="I422" s="318" t="s">
        <v>449</v>
      </c>
      <c r="J422" s="318" t="s">
        <v>449</v>
      </c>
      <c r="K422" s="318" t="s">
        <v>449</v>
      </c>
      <c r="L422" s="318" t="s">
        <v>449</v>
      </c>
      <c r="M422" s="318" t="s">
        <v>449</v>
      </c>
      <c r="N422" t="str">
        <f t="shared" si="6"/>
        <v>WSHC_ODI_DD_PCC_2_PR24</v>
      </c>
    </row>
    <row r="423" spans="1:14" customFormat="1">
      <c r="A423" s="317" t="s">
        <v>358</v>
      </c>
      <c r="B423" s="317" t="s">
        <v>560</v>
      </c>
      <c r="C423" s="317" t="s">
        <v>561</v>
      </c>
      <c r="D423" s="317" t="s">
        <v>455</v>
      </c>
      <c r="E423" s="317" t="s">
        <v>448</v>
      </c>
      <c r="F423" s="318" t="s">
        <v>449</v>
      </c>
      <c r="G423" s="318" t="s">
        <v>449</v>
      </c>
      <c r="H423" s="318" t="s">
        <v>449</v>
      </c>
      <c r="I423" s="318" t="s">
        <v>449</v>
      </c>
      <c r="J423" s="318" t="s">
        <v>449</v>
      </c>
      <c r="K423" s="318" t="s">
        <v>449</v>
      </c>
      <c r="L423" s="318" t="s">
        <v>449</v>
      </c>
      <c r="M423" s="318" t="s">
        <v>449</v>
      </c>
      <c r="N423" t="str">
        <f t="shared" si="6"/>
        <v>WSHC_ODIRISK_PCC_2_COLL_PR24_DD</v>
      </c>
    </row>
    <row r="424" spans="1:14" customFormat="1">
      <c r="A424" s="317" t="s">
        <v>358</v>
      </c>
      <c r="B424" s="317" t="s">
        <v>562</v>
      </c>
      <c r="C424" s="317" t="s">
        <v>563</v>
      </c>
      <c r="D424" s="317" t="s">
        <v>455</v>
      </c>
      <c r="E424" s="317" t="s">
        <v>448</v>
      </c>
      <c r="F424" s="318" t="s">
        <v>449</v>
      </c>
      <c r="G424" s="318" t="s">
        <v>449</v>
      </c>
      <c r="H424" s="318" t="s">
        <v>449</v>
      </c>
      <c r="I424" s="318" t="s">
        <v>449</v>
      </c>
      <c r="J424" s="318" t="s">
        <v>449</v>
      </c>
      <c r="K424" s="318" t="s">
        <v>449</v>
      </c>
      <c r="L424" s="318" t="s">
        <v>449</v>
      </c>
      <c r="M424" s="318" t="s">
        <v>449</v>
      </c>
      <c r="N424" t="str">
        <f t="shared" si="6"/>
        <v>WSHC_ODIRISK_PCC_2_CAP_PR24_DD</v>
      </c>
    </row>
    <row r="425" spans="1:14" customFormat="1">
      <c r="A425" s="317" t="s">
        <v>358</v>
      </c>
      <c r="B425" s="317" t="s">
        <v>422</v>
      </c>
      <c r="C425" s="317" t="s">
        <v>524</v>
      </c>
      <c r="D425" s="317" t="s">
        <v>455</v>
      </c>
      <c r="E425" s="317" t="s">
        <v>448</v>
      </c>
      <c r="F425" s="318" t="s">
        <v>449</v>
      </c>
      <c r="G425" s="318" t="s">
        <v>449</v>
      </c>
      <c r="H425" s="320">
        <v>4.3999999999999997E-2</v>
      </c>
      <c r="I425" s="320">
        <v>5.2000000000000005E-2</v>
      </c>
      <c r="J425" s="320">
        <v>5.2000000000000005E-2</v>
      </c>
      <c r="K425" s="320">
        <v>5.2999999999999999E-2</v>
      </c>
      <c r="L425" s="320">
        <v>5.2999999999999999E-2</v>
      </c>
      <c r="M425" s="320">
        <v>5.2999999999999999E-2</v>
      </c>
      <c r="N425" t="str">
        <f t="shared" si="6"/>
        <v>WSHC_OUT4_11_PR24_OFWAT</v>
      </c>
    </row>
    <row r="426" spans="1:14" customFormat="1">
      <c r="A426" s="317" t="s">
        <v>358</v>
      </c>
      <c r="B426" s="317" t="s">
        <v>284</v>
      </c>
      <c r="C426" s="317" t="s">
        <v>526</v>
      </c>
      <c r="D426" s="317" t="s">
        <v>453</v>
      </c>
      <c r="E426" s="317" t="s">
        <v>448</v>
      </c>
      <c r="F426" s="319">
        <v>178976.80764958228</v>
      </c>
      <c r="G426" s="318" t="s">
        <v>449</v>
      </c>
      <c r="H426" s="318" t="s">
        <v>449</v>
      </c>
      <c r="I426" s="318" t="s">
        <v>449</v>
      </c>
      <c r="J426" s="318" t="s">
        <v>449</v>
      </c>
      <c r="K426" s="318" t="s">
        <v>449</v>
      </c>
      <c r="L426" s="318" t="s">
        <v>449</v>
      </c>
      <c r="M426" s="318" t="s">
        <v>449</v>
      </c>
      <c r="N426" t="str">
        <f t="shared" si="6"/>
        <v>WSHC_ODI_DD_NHH_PR24</v>
      </c>
    </row>
    <row r="427" spans="1:14" customFormat="1">
      <c r="A427" s="317" t="s">
        <v>358</v>
      </c>
      <c r="B427" s="317" t="s">
        <v>285</v>
      </c>
      <c r="C427" s="317" t="s">
        <v>564</v>
      </c>
      <c r="D427" s="317" t="s">
        <v>455</v>
      </c>
      <c r="E427" s="317" t="s">
        <v>448</v>
      </c>
      <c r="F427" s="320">
        <v>-5.0000000000000001E-3</v>
      </c>
      <c r="G427" s="318" t="s">
        <v>449</v>
      </c>
      <c r="H427" s="318" t="s">
        <v>449</v>
      </c>
      <c r="I427" s="318" t="s">
        <v>449</v>
      </c>
      <c r="J427" s="318" t="s">
        <v>449</v>
      </c>
      <c r="K427" s="318" t="s">
        <v>449</v>
      </c>
      <c r="L427" s="318" t="s">
        <v>449</v>
      </c>
      <c r="M427" s="318" t="s">
        <v>449</v>
      </c>
      <c r="N427" t="str">
        <f t="shared" si="6"/>
        <v>WSHC_ODIRISK_NHH_COLL_PR24_DD</v>
      </c>
    </row>
    <row r="428" spans="1:14" customFormat="1">
      <c r="A428" s="317" t="s">
        <v>358</v>
      </c>
      <c r="B428" s="317" t="s">
        <v>286</v>
      </c>
      <c r="C428" s="317" t="s">
        <v>565</v>
      </c>
      <c r="D428" s="317" t="s">
        <v>455</v>
      </c>
      <c r="E428" s="317" t="s">
        <v>448</v>
      </c>
      <c r="F428" s="320">
        <v>5.0000000000000001E-3</v>
      </c>
      <c r="G428" s="318" t="s">
        <v>449</v>
      </c>
      <c r="H428" s="318" t="s">
        <v>449</v>
      </c>
      <c r="I428" s="318" t="s">
        <v>449</v>
      </c>
      <c r="J428" s="318" t="s">
        <v>449</v>
      </c>
      <c r="K428" s="318" t="s">
        <v>449</v>
      </c>
      <c r="L428" s="318" t="s">
        <v>449</v>
      </c>
      <c r="M428" s="318" t="s">
        <v>449</v>
      </c>
      <c r="N428" t="str">
        <f t="shared" si="6"/>
        <v>WSHC_ODIRISK_NHH_CAP_PR24_DD</v>
      </c>
    </row>
    <row r="429" spans="1:14" customFormat="1">
      <c r="A429" s="317" t="s">
        <v>358</v>
      </c>
      <c r="B429" s="317" t="s">
        <v>566</v>
      </c>
      <c r="C429" s="317" t="s">
        <v>524</v>
      </c>
      <c r="D429" s="317" t="s">
        <v>455</v>
      </c>
      <c r="E429" s="317" t="s">
        <v>448</v>
      </c>
      <c r="F429" s="318" t="s">
        <v>449</v>
      </c>
      <c r="G429" s="318" t="s">
        <v>449</v>
      </c>
      <c r="H429" s="318" t="s">
        <v>449</v>
      </c>
      <c r="I429" s="318" t="s">
        <v>449</v>
      </c>
      <c r="J429" s="318" t="s">
        <v>449</v>
      </c>
      <c r="K429" s="318" t="s">
        <v>449</v>
      </c>
      <c r="L429" s="318" t="s">
        <v>449</v>
      </c>
      <c r="M429" s="318" t="s">
        <v>449</v>
      </c>
      <c r="N429" t="str">
        <f t="shared" si="6"/>
        <v>WSHC_OUT4_12_PR24_OFWAT</v>
      </c>
    </row>
    <row r="430" spans="1:14" customFormat="1">
      <c r="A430" s="317" t="s">
        <v>358</v>
      </c>
      <c r="B430" s="317" t="s">
        <v>567</v>
      </c>
      <c r="C430" s="317" t="s">
        <v>532</v>
      </c>
      <c r="D430" s="317" t="s">
        <v>453</v>
      </c>
      <c r="E430" s="317" t="s">
        <v>448</v>
      </c>
      <c r="F430" s="318" t="s">
        <v>449</v>
      </c>
      <c r="G430" s="318" t="s">
        <v>449</v>
      </c>
      <c r="H430" s="318" t="s">
        <v>449</v>
      </c>
      <c r="I430" s="318" t="s">
        <v>449</v>
      </c>
      <c r="J430" s="318" t="s">
        <v>449</v>
      </c>
      <c r="K430" s="318" t="s">
        <v>449</v>
      </c>
      <c r="L430" s="318" t="s">
        <v>449</v>
      </c>
      <c r="M430" s="318" t="s">
        <v>449</v>
      </c>
      <c r="N430" t="str">
        <f t="shared" si="6"/>
        <v>WSHC_ODI_DD_NHH_1_PR24</v>
      </c>
    </row>
    <row r="431" spans="1:14" customFormat="1">
      <c r="A431" s="317" t="s">
        <v>358</v>
      </c>
      <c r="B431" s="317" t="s">
        <v>568</v>
      </c>
      <c r="C431" s="317" t="s">
        <v>569</v>
      </c>
      <c r="D431" s="317" t="s">
        <v>455</v>
      </c>
      <c r="E431" s="317" t="s">
        <v>448</v>
      </c>
      <c r="F431" s="318" t="s">
        <v>449</v>
      </c>
      <c r="G431" s="318" t="s">
        <v>449</v>
      </c>
      <c r="H431" s="318" t="s">
        <v>449</v>
      </c>
      <c r="I431" s="318" t="s">
        <v>449</v>
      </c>
      <c r="J431" s="318" t="s">
        <v>449</v>
      </c>
      <c r="K431" s="318" t="s">
        <v>449</v>
      </c>
      <c r="L431" s="318" t="s">
        <v>449</v>
      </c>
      <c r="M431" s="318" t="s">
        <v>449</v>
      </c>
      <c r="N431" t="str">
        <f t="shared" si="6"/>
        <v>WSHC_ODIRISK_NHH_1_COLL_PR24_DD</v>
      </c>
    </row>
    <row r="432" spans="1:14" customFormat="1">
      <c r="A432" s="317" t="s">
        <v>358</v>
      </c>
      <c r="B432" s="317" t="s">
        <v>570</v>
      </c>
      <c r="C432" s="317" t="s">
        <v>571</v>
      </c>
      <c r="D432" s="317" t="s">
        <v>455</v>
      </c>
      <c r="E432" s="317" t="s">
        <v>448</v>
      </c>
      <c r="F432" s="318" t="s">
        <v>449</v>
      </c>
      <c r="G432" s="318" t="s">
        <v>449</v>
      </c>
      <c r="H432" s="318" t="s">
        <v>449</v>
      </c>
      <c r="I432" s="318" t="s">
        <v>449</v>
      </c>
      <c r="J432" s="318" t="s">
        <v>449</v>
      </c>
      <c r="K432" s="318" t="s">
        <v>449</v>
      </c>
      <c r="L432" s="318" t="s">
        <v>449</v>
      </c>
      <c r="M432" s="318" t="s">
        <v>449</v>
      </c>
      <c r="N432" t="str">
        <f t="shared" si="6"/>
        <v>WSHC_ODIRISK_NHH_1_CAP_PR24_DD</v>
      </c>
    </row>
    <row r="433" spans="1:14" customFormat="1">
      <c r="A433" s="317" t="s">
        <v>358</v>
      </c>
      <c r="B433" s="317" t="s">
        <v>572</v>
      </c>
      <c r="C433" s="317" t="s">
        <v>524</v>
      </c>
      <c r="D433" s="317" t="s">
        <v>455</v>
      </c>
      <c r="E433" s="317" t="s">
        <v>448</v>
      </c>
      <c r="F433" s="318" t="s">
        <v>449</v>
      </c>
      <c r="G433" s="318" t="s">
        <v>449</v>
      </c>
      <c r="H433" s="318" t="s">
        <v>449</v>
      </c>
      <c r="I433" s="318" t="s">
        <v>449</v>
      </c>
      <c r="J433" s="318" t="s">
        <v>449</v>
      </c>
      <c r="K433" s="318" t="s">
        <v>449</v>
      </c>
      <c r="L433" s="318" t="s">
        <v>449</v>
      </c>
      <c r="M433" s="318" t="s">
        <v>449</v>
      </c>
      <c r="N433" t="str">
        <f t="shared" si="6"/>
        <v>WSHC_OUT4_13_PR24_OFWAT</v>
      </c>
    </row>
    <row r="434" spans="1:14" customFormat="1">
      <c r="A434" s="317" t="s">
        <v>358</v>
      </c>
      <c r="B434" s="317" t="s">
        <v>573</v>
      </c>
      <c r="C434" s="317" t="s">
        <v>539</v>
      </c>
      <c r="D434" s="317" t="s">
        <v>453</v>
      </c>
      <c r="E434" s="317" t="s">
        <v>448</v>
      </c>
      <c r="F434" s="318" t="s">
        <v>449</v>
      </c>
      <c r="G434" s="318" t="s">
        <v>449</v>
      </c>
      <c r="H434" s="318" t="s">
        <v>449</v>
      </c>
      <c r="I434" s="318" t="s">
        <v>449</v>
      </c>
      <c r="J434" s="318" t="s">
        <v>449</v>
      </c>
      <c r="K434" s="318" t="s">
        <v>449</v>
      </c>
      <c r="L434" s="318" t="s">
        <v>449</v>
      </c>
      <c r="M434" s="318" t="s">
        <v>449</v>
      </c>
      <c r="N434" t="str">
        <f t="shared" si="6"/>
        <v>WSHC_ODI_DD_NHH_2_PR24</v>
      </c>
    </row>
    <row r="435" spans="1:14" customFormat="1">
      <c r="A435" s="317" t="s">
        <v>358</v>
      </c>
      <c r="B435" s="317" t="s">
        <v>574</v>
      </c>
      <c r="C435" s="317" t="s">
        <v>575</v>
      </c>
      <c r="D435" s="317" t="s">
        <v>455</v>
      </c>
      <c r="E435" s="317" t="s">
        <v>448</v>
      </c>
      <c r="F435" s="318" t="s">
        <v>449</v>
      </c>
      <c r="G435" s="318" t="s">
        <v>449</v>
      </c>
      <c r="H435" s="318" t="s">
        <v>449</v>
      </c>
      <c r="I435" s="318" t="s">
        <v>449</v>
      </c>
      <c r="J435" s="318" t="s">
        <v>449</v>
      </c>
      <c r="K435" s="318" t="s">
        <v>449</v>
      </c>
      <c r="L435" s="318" t="s">
        <v>449</v>
      </c>
      <c r="M435" s="318" t="s">
        <v>449</v>
      </c>
      <c r="N435" t="str">
        <f t="shared" si="6"/>
        <v>WSHC_ODIRISK_NHH_2_COLL_PR24_DD</v>
      </c>
    </row>
    <row r="436" spans="1:14" customFormat="1">
      <c r="A436" s="317" t="s">
        <v>358</v>
      </c>
      <c r="B436" s="317" t="s">
        <v>576</v>
      </c>
      <c r="C436" s="317" t="s">
        <v>577</v>
      </c>
      <c r="D436" s="317" t="s">
        <v>455</v>
      </c>
      <c r="E436" s="317" t="s">
        <v>448</v>
      </c>
      <c r="F436" s="318" t="s">
        <v>449</v>
      </c>
      <c r="G436" s="318" t="s">
        <v>449</v>
      </c>
      <c r="H436" s="318" t="s">
        <v>449</v>
      </c>
      <c r="I436" s="318" t="s">
        <v>449</v>
      </c>
      <c r="J436" s="318" t="s">
        <v>449</v>
      </c>
      <c r="K436" s="318" t="s">
        <v>449</v>
      </c>
      <c r="L436" s="318" t="s">
        <v>449</v>
      </c>
      <c r="M436" s="318" t="s">
        <v>449</v>
      </c>
      <c r="N436" t="str">
        <f t="shared" si="6"/>
        <v>WSHC_ODIRISK_NHH_2_CAP_PR24_DD</v>
      </c>
    </row>
    <row r="437" spans="1:14" customFormat="1">
      <c r="A437" s="317" t="s">
        <v>358</v>
      </c>
      <c r="B437" s="317" t="s">
        <v>432</v>
      </c>
      <c r="C437" s="317" t="s">
        <v>578</v>
      </c>
      <c r="D437" s="317" t="s">
        <v>261</v>
      </c>
      <c r="E437" s="317" t="s">
        <v>448</v>
      </c>
      <c r="F437" s="318" t="s">
        <v>449</v>
      </c>
      <c r="G437" s="318" t="s">
        <v>449</v>
      </c>
      <c r="H437" s="321">
        <v>78.39</v>
      </c>
      <c r="I437" s="321">
        <v>78.75</v>
      </c>
      <c r="J437" s="321">
        <v>79.099999999999994</v>
      </c>
      <c r="K437" s="321">
        <v>79.459999999999994</v>
      </c>
      <c r="L437" s="321">
        <v>79.819999999999993</v>
      </c>
      <c r="M437" s="321">
        <v>80.17</v>
      </c>
      <c r="N437" t="str">
        <f t="shared" si="6"/>
        <v>WSHBCEW_PCL_PR24</v>
      </c>
    </row>
    <row r="438" spans="1:14" customFormat="1">
      <c r="A438" s="317" t="s">
        <v>358</v>
      </c>
      <c r="B438" s="317" t="s">
        <v>290</v>
      </c>
      <c r="C438" s="317" t="s">
        <v>579</v>
      </c>
      <c r="D438" s="317" t="s">
        <v>453</v>
      </c>
      <c r="E438" s="317" t="s">
        <v>448</v>
      </c>
      <c r="F438" s="319">
        <v>1.3710828882787303</v>
      </c>
      <c r="G438" s="318" t="s">
        <v>449</v>
      </c>
      <c r="H438" s="318" t="s">
        <v>449</v>
      </c>
      <c r="I438" s="319">
        <v>1.3710828882787303</v>
      </c>
      <c r="J438" s="319">
        <v>1.3710828882787303</v>
      </c>
      <c r="K438" s="319">
        <v>1.3710828882787303</v>
      </c>
      <c r="L438" s="319">
        <v>1.3710828882787303</v>
      </c>
      <c r="M438" s="319">
        <v>1.3710828882787303</v>
      </c>
      <c r="N438" t="str">
        <f t="shared" si="6"/>
        <v>WSHOUT7_034SOR_OFW_PR24</v>
      </c>
    </row>
    <row r="439" spans="1:14" customFormat="1">
      <c r="A439" s="317" t="s">
        <v>358</v>
      </c>
      <c r="B439" s="317" t="s">
        <v>580</v>
      </c>
      <c r="C439" s="317" t="s">
        <v>581</v>
      </c>
      <c r="D439" s="317" t="s">
        <v>453</v>
      </c>
      <c r="E439" s="317" t="s">
        <v>448</v>
      </c>
      <c r="F439" s="319">
        <v>-1.3710828882787303</v>
      </c>
      <c r="G439" s="318" t="s">
        <v>449</v>
      </c>
      <c r="H439" s="318" t="s">
        <v>449</v>
      </c>
      <c r="I439" s="319">
        <v>-1.3710828882787303</v>
      </c>
      <c r="J439" s="319">
        <v>-1.3710828882787303</v>
      </c>
      <c r="K439" s="319">
        <v>-1.3710828882787303</v>
      </c>
      <c r="L439" s="319">
        <v>-1.3710828882787303</v>
      </c>
      <c r="M439" s="319">
        <v>-1.3710828882787303</v>
      </c>
      <c r="N439" t="str">
        <f t="shared" si="6"/>
        <v>WSHOUT7_034SUR_OFW_PR24</v>
      </c>
    </row>
    <row r="440" spans="1:14" customFormat="1">
      <c r="A440" s="317" t="s">
        <v>358</v>
      </c>
      <c r="B440" s="317" t="s">
        <v>291</v>
      </c>
      <c r="C440" s="317" t="s">
        <v>582</v>
      </c>
      <c r="D440" s="317" t="s">
        <v>455</v>
      </c>
      <c r="E440" s="317" t="s">
        <v>448</v>
      </c>
      <c r="F440" s="320">
        <v>-2E-3</v>
      </c>
      <c r="G440" s="318" t="s">
        <v>449</v>
      </c>
      <c r="H440" s="318" t="s">
        <v>449</v>
      </c>
      <c r="I440" s="318" t="s">
        <v>449</v>
      </c>
      <c r="J440" s="318" t="s">
        <v>449</v>
      </c>
      <c r="K440" s="318" t="s">
        <v>449</v>
      </c>
      <c r="L440" s="318" t="s">
        <v>449</v>
      </c>
      <c r="M440" s="318" t="s">
        <v>449</v>
      </c>
      <c r="N440" t="str">
        <f t="shared" si="6"/>
        <v>WSHC_ODIRISK_BCEW_COLL_PR24_DD</v>
      </c>
    </row>
    <row r="441" spans="1:14" customFormat="1">
      <c r="A441" s="317" t="s">
        <v>358</v>
      </c>
      <c r="B441" s="317" t="s">
        <v>292</v>
      </c>
      <c r="C441" s="317" t="s">
        <v>583</v>
      </c>
      <c r="D441" s="317" t="s">
        <v>455</v>
      </c>
      <c r="E441" s="317" t="s">
        <v>448</v>
      </c>
      <c r="F441" s="320">
        <v>2E-3</v>
      </c>
      <c r="G441" s="318" t="s">
        <v>449</v>
      </c>
      <c r="H441" s="318" t="s">
        <v>449</v>
      </c>
      <c r="I441" s="318" t="s">
        <v>449</v>
      </c>
      <c r="J441" s="318" t="s">
        <v>449</v>
      </c>
      <c r="K441" s="318" t="s">
        <v>449</v>
      </c>
      <c r="L441" s="318" t="s">
        <v>449</v>
      </c>
      <c r="M441" s="318" t="s">
        <v>449</v>
      </c>
      <c r="N441" t="str">
        <f t="shared" si="6"/>
        <v>WSHC_ODIRISK_BCEW_CAP_PR24_DD</v>
      </c>
    </row>
    <row r="442" spans="1:14" customFormat="1">
      <c r="A442" s="317" t="s">
        <v>358</v>
      </c>
      <c r="B442" s="317" t="s">
        <v>297</v>
      </c>
      <c r="C442" s="317" t="s">
        <v>584</v>
      </c>
      <c r="D442" s="317" t="s">
        <v>447</v>
      </c>
      <c r="E442" s="317" t="s">
        <v>448</v>
      </c>
      <c r="F442" s="318" t="s">
        <v>449</v>
      </c>
      <c r="G442" s="318" t="s">
        <v>449</v>
      </c>
      <c r="H442" s="318" t="s">
        <v>449</v>
      </c>
      <c r="I442" s="318" t="s">
        <v>449</v>
      </c>
      <c r="J442" s="318" t="s">
        <v>449</v>
      </c>
      <c r="K442" s="318" t="s">
        <v>449</v>
      </c>
      <c r="L442" s="318" t="s">
        <v>449</v>
      </c>
      <c r="M442" s="318" t="s">
        <v>449</v>
      </c>
      <c r="N442" t="str">
        <f t="shared" si="6"/>
        <v>WSHC_PCL_LPR_PR24</v>
      </c>
    </row>
    <row r="443" spans="1:14" customFormat="1">
      <c r="A443" s="317" t="s">
        <v>358</v>
      </c>
      <c r="B443" s="317" t="s">
        <v>298</v>
      </c>
      <c r="C443" s="317" t="s">
        <v>585</v>
      </c>
      <c r="D443" s="317" t="s">
        <v>586</v>
      </c>
      <c r="E443" s="317" t="s">
        <v>448</v>
      </c>
      <c r="F443" s="318" t="s">
        <v>449</v>
      </c>
      <c r="G443" s="318" t="s">
        <v>449</v>
      </c>
      <c r="H443" s="318" t="s">
        <v>449</v>
      </c>
      <c r="I443" s="318" t="s">
        <v>449</v>
      </c>
      <c r="J443" s="318" t="s">
        <v>449</v>
      </c>
      <c r="K443" s="318" t="s">
        <v>449</v>
      </c>
      <c r="L443" s="318" t="s">
        <v>449</v>
      </c>
      <c r="M443" s="318" t="s">
        <v>449</v>
      </c>
      <c r="N443" t="str">
        <f t="shared" si="6"/>
        <v>WSHC_ODIRATE_LPR_PR24</v>
      </c>
    </row>
    <row r="444" spans="1:14" customFormat="1">
      <c r="A444" s="317" t="s">
        <v>358</v>
      </c>
      <c r="B444" s="317" t="s">
        <v>299</v>
      </c>
      <c r="C444" s="317" t="s">
        <v>587</v>
      </c>
      <c r="D444" s="317" t="s">
        <v>455</v>
      </c>
      <c r="E444" s="317" t="s">
        <v>448</v>
      </c>
      <c r="F444" s="318" t="s">
        <v>449</v>
      </c>
      <c r="G444" s="318" t="s">
        <v>449</v>
      </c>
      <c r="H444" s="318" t="s">
        <v>449</v>
      </c>
      <c r="I444" s="318" t="s">
        <v>449</v>
      </c>
      <c r="J444" s="318" t="s">
        <v>449</v>
      </c>
      <c r="K444" s="318" t="s">
        <v>449</v>
      </c>
      <c r="L444" s="318" t="s">
        <v>449</v>
      </c>
      <c r="M444" s="318" t="s">
        <v>449</v>
      </c>
      <c r="N444" t="str">
        <f t="shared" si="6"/>
        <v>WSHC_ODIRISK_LPR_COLL_PR24</v>
      </c>
    </row>
    <row r="445" spans="1:14" customFormat="1">
      <c r="A445" s="317" t="s">
        <v>358</v>
      </c>
      <c r="B445" s="317" t="s">
        <v>303</v>
      </c>
      <c r="C445" s="317" t="s">
        <v>588</v>
      </c>
      <c r="D445" s="317" t="s">
        <v>455</v>
      </c>
      <c r="E445" s="317" t="s">
        <v>448</v>
      </c>
      <c r="F445" s="318" t="s">
        <v>449</v>
      </c>
      <c r="G445" s="318" t="s">
        <v>449</v>
      </c>
      <c r="H445" s="318" t="s">
        <v>449</v>
      </c>
      <c r="I445" s="318" t="s">
        <v>449</v>
      </c>
      <c r="J445" s="318" t="s">
        <v>449</v>
      </c>
      <c r="K445" s="318" t="s">
        <v>449</v>
      </c>
      <c r="L445" s="318" t="s">
        <v>449</v>
      </c>
      <c r="M445" s="318" t="s">
        <v>449</v>
      </c>
      <c r="N445" t="str">
        <f t="shared" si="6"/>
        <v>WSHC_PCL_LCC_PR24</v>
      </c>
    </row>
    <row r="446" spans="1:14" customFormat="1">
      <c r="A446" s="317" t="s">
        <v>358</v>
      </c>
      <c r="B446" s="317" t="s">
        <v>304</v>
      </c>
      <c r="C446" s="317" t="s">
        <v>589</v>
      </c>
      <c r="D446" s="317" t="s">
        <v>455</v>
      </c>
      <c r="E446" s="317" t="s">
        <v>448</v>
      </c>
      <c r="F446" s="318" t="s">
        <v>449</v>
      </c>
      <c r="G446" s="318" t="s">
        <v>449</v>
      </c>
      <c r="H446" s="318" t="s">
        <v>449</v>
      </c>
      <c r="I446" s="318" t="s">
        <v>449</v>
      </c>
      <c r="J446" s="318" t="s">
        <v>449</v>
      </c>
      <c r="K446" s="318" t="s">
        <v>449</v>
      </c>
      <c r="L446" s="318" t="s">
        <v>449</v>
      </c>
      <c r="M446" s="318" t="s">
        <v>449</v>
      </c>
      <c r="N446" t="str">
        <f t="shared" si="6"/>
        <v>WSHC_ODIRISK_LCC_DDBND_PR24</v>
      </c>
    </row>
    <row r="447" spans="1:14" customFormat="1">
      <c r="A447" s="317" t="s">
        <v>358</v>
      </c>
      <c r="B447" s="317" t="s">
        <v>306</v>
      </c>
      <c r="C447" s="317" t="s">
        <v>590</v>
      </c>
      <c r="D447" s="317" t="s">
        <v>586</v>
      </c>
      <c r="E447" s="317" t="s">
        <v>448</v>
      </c>
      <c r="F447" s="318" t="s">
        <v>449</v>
      </c>
      <c r="G447" s="318" t="s">
        <v>449</v>
      </c>
      <c r="H447" s="318" t="s">
        <v>449</v>
      </c>
      <c r="I447" s="318" t="s">
        <v>449</v>
      </c>
      <c r="J447" s="318" t="s">
        <v>449</v>
      </c>
      <c r="K447" s="318" t="s">
        <v>449</v>
      </c>
      <c r="L447" s="318" t="s">
        <v>449</v>
      </c>
      <c r="M447" s="318" t="s">
        <v>449</v>
      </c>
      <c r="N447" t="str">
        <f t="shared" si="6"/>
        <v>WSHC_ODIRATE_LCC_UNDER_PR24</v>
      </c>
    </row>
    <row r="448" spans="1:14" customFormat="1">
      <c r="A448" s="317" t="s">
        <v>358</v>
      </c>
      <c r="B448" s="317" t="s">
        <v>305</v>
      </c>
      <c r="C448" s="317" t="s">
        <v>591</v>
      </c>
      <c r="D448" s="317" t="s">
        <v>586</v>
      </c>
      <c r="E448" s="317" t="s">
        <v>448</v>
      </c>
      <c r="F448" s="318" t="s">
        <v>449</v>
      </c>
      <c r="G448" s="318" t="s">
        <v>449</v>
      </c>
      <c r="H448" s="318" t="s">
        <v>449</v>
      </c>
      <c r="I448" s="318" t="s">
        <v>449</v>
      </c>
      <c r="J448" s="318" t="s">
        <v>449</v>
      </c>
      <c r="K448" s="318" t="s">
        <v>449</v>
      </c>
      <c r="L448" s="318" t="s">
        <v>449</v>
      </c>
      <c r="M448" s="318" t="s">
        <v>449</v>
      </c>
      <c r="N448" t="str">
        <f t="shared" si="6"/>
        <v>WSHC_ODIRATE_LCC_OUT_PR24</v>
      </c>
    </row>
    <row r="449" spans="1:14" customFormat="1">
      <c r="A449" s="317" t="s">
        <v>358</v>
      </c>
      <c r="B449" s="317" t="s">
        <v>307</v>
      </c>
      <c r="C449" s="317" t="s">
        <v>592</v>
      </c>
      <c r="D449" s="317" t="s">
        <v>455</v>
      </c>
      <c r="E449" s="317" t="s">
        <v>448</v>
      </c>
      <c r="F449" s="318" t="s">
        <v>449</v>
      </c>
      <c r="G449" s="318" t="s">
        <v>449</v>
      </c>
      <c r="H449" s="318" t="s">
        <v>449</v>
      </c>
      <c r="I449" s="318" t="s">
        <v>449</v>
      </c>
      <c r="J449" s="318" t="s">
        <v>449</v>
      </c>
      <c r="K449" s="318" t="s">
        <v>449</v>
      </c>
      <c r="L449" s="318" t="s">
        <v>449</v>
      </c>
      <c r="M449" s="318" t="s">
        <v>449</v>
      </c>
      <c r="N449" t="str">
        <f t="shared" si="6"/>
        <v>WSHC_ODIRISK_LCC_COLL_PR24</v>
      </c>
    </row>
    <row r="450" spans="1:14" customFormat="1">
      <c r="A450" s="317" t="s">
        <v>358</v>
      </c>
      <c r="B450" s="317" t="s">
        <v>308</v>
      </c>
      <c r="C450" s="317" t="s">
        <v>593</v>
      </c>
      <c r="D450" s="317" t="s">
        <v>455</v>
      </c>
      <c r="E450" s="317" t="s">
        <v>448</v>
      </c>
      <c r="F450" s="318" t="s">
        <v>449</v>
      </c>
      <c r="G450" s="318" t="s">
        <v>449</v>
      </c>
      <c r="H450" s="318" t="s">
        <v>449</v>
      </c>
      <c r="I450" s="318" t="s">
        <v>449</v>
      </c>
      <c r="J450" s="318" t="s">
        <v>449</v>
      </c>
      <c r="K450" s="318" t="s">
        <v>449</v>
      </c>
      <c r="L450" s="318" t="s">
        <v>449</v>
      </c>
      <c r="M450" s="318" t="s">
        <v>449</v>
      </c>
      <c r="N450" t="str">
        <f t="shared" si="6"/>
        <v>WSHC_ODIRISK_LCC_CAP_PR24</v>
      </c>
    </row>
    <row r="451" spans="1:14" customFormat="1">
      <c r="A451" s="317" t="s">
        <v>358</v>
      </c>
      <c r="B451" s="317" t="s">
        <v>311</v>
      </c>
      <c r="C451" s="317" t="s">
        <v>594</v>
      </c>
      <c r="D451" s="317" t="s">
        <v>595</v>
      </c>
      <c r="E451" s="317" t="s">
        <v>448</v>
      </c>
      <c r="F451" s="318" t="s">
        <v>449</v>
      </c>
      <c r="G451" s="318" t="s">
        <v>449</v>
      </c>
      <c r="H451" s="318" t="s">
        <v>449</v>
      </c>
      <c r="I451" s="318" t="s">
        <v>449</v>
      </c>
      <c r="J451" s="318" t="s">
        <v>449</v>
      </c>
      <c r="K451" s="318" t="s">
        <v>449</v>
      </c>
      <c r="L451" s="318" t="s">
        <v>449</v>
      </c>
      <c r="M451" s="318" t="s">
        <v>449</v>
      </c>
      <c r="N451" t="str">
        <f t="shared" si="6"/>
        <v>WSHC_PCL_WW_PR24</v>
      </c>
    </row>
    <row r="452" spans="1:14" customFormat="1">
      <c r="A452" s="317" t="s">
        <v>358</v>
      </c>
      <c r="B452" s="317" t="s">
        <v>312</v>
      </c>
      <c r="C452" s="317" t="s">
        <v>596</v>
      </c>
      <c r="D452" s="317" t="s">
        <v>586</v>
      </c>
      <c r="E452" s="317" t="s">
        <v>448</v>
      </c>
      <c r="F452" s="318" t="s">
        <v>449</v>
      </c>
      <c r="G452" s="318" t="s">
        <v>449</v>
      </c>
      <c r="H452" s="318" t="s">
        <v>449</v>
      </c>
      <c r="I452" s="318" t="s">
        <v>449</v>
      </c>
      <c r="J452" s="318" t="s">
        <v>449</v>
      </c>
      <c r="K452" s="318" t="s">
        <v>449</v>
      </c>
      <c r="L452" s="318" t="s">
        <v>449</v>
      </c>
      <c r="M452" s="318" t="s">
        <v>449</v>
      </c>
      <c r="N452" t="str">
        <f t="shared" si="6"/>
        <v>WSHC_ODIRATE_WW_PR24</v>
      </c>
    </row>
    <row r="453" spans="1:14" customFormat="1">
      <c r="A453" s="317" t="s">
        <v>358</v>
      </c>
      <c r="B453" s="317" t="s">
        <v>313</v>
      </c>
      <c r="C453" s="317" t="s">
        <v>597</v>
      </c>
      <c r="D453" s="317" t="s">
        <v>595</v>
      </c>
      <c r="E453" s="317" t="s">
        <v>448</v>
      </c>
      <c r="F453" s="318" t="s">
        <v>449</v>
      </c>
      <c r="G453" s="318" t="s">
        <v>449</v>
      </c>
      <c r="H453" s="318" t="s">
        <v>449</v>
      </c>
      <c r="I453" s="318" t="s">
        <v>449</v>
      </c>
      <c r="J453" s="318" t="s">
        <v>449</v>
      </c>
      <c r="K453" s="318" t="s">
        <v>449</v>
      </c>
      <c r="L453" s="318" t="s">
        <v>449</v>
      </c>
      <c r="M453" s="318" t="s">
        <v>449</v>
      </c>
      <c r="N453" t="str">
        <f t="shared" ref="N453:N516" si="7">A453&amp;B453</f>
        <v>WSHC_ODIRISK_WW_COLL_PR24</v>
      </c>
    </row>
    <row r="454" spans="1:14" customFormat="1">
      <c r="A454" s="317" t="s">
        <v>358</v>
      </c>
      <c r="B454" s="317" t="s">
        <v>314</v>
      </c>
      <c r="C454" s="317" t="s">
        <v>598</v>
      </c>
      <c r="D454" s="317" t="s">
        <v>595</v>
      </c>
      <c r="E454" s="317" t="s">
        <v>448</v>
      </c>
      <c r="F454" s="318" t="s">
        <v>449</v>
      </c>
      <c r="G454" s="318" t="s">
        <v>449</v>
      </c>
      <c r="H454" s="318" t="s">
        <v>449</v>
      </c>
      <c r="I454" s="318" t="s">
        <v>449</v>
      </c>
      <c r="J454" s="318" t="s">
        <v>449</v>
      </c>
      <c r="K454" s="318" t="s">
        <v>449</v>
      </c>
      <c r="L454" s="318" t="s">
        <v>449</v>
      </c>
      <c r="M454" s="318" t="s">
        <v>449</v>
      </c>
      <c r="N454" t="str">
        <f t="shared" si="7"/>
        <v>WSHC_ODIRISK_WW_CAP_PR24</v>
      </c>
    </row>
    <row r="455" spans="1:14" customFormat="1">
      <c r="A455" s="317" t="s">
        <v>358</v>
      </c>
      <c r="B455" s="317" t="s">
        <v>317</v>
      </c>
      <c r="C455" s="317" t="s">
        <v>599</v>
      </c>
      <c r="D455" s="317" t="s">
        <v>455</v>
      </c>
      <c r="E455" s="317" t="s">
        <v>448</v>
      </c>
      <c r="F455" s="318" t="s">
        <v>449</v>
      </c>
      <c r="G455" s="318" t="s">
        <v>449</v>
      </c>
      <c r="H455" s="318" t="s">
        <v>449</v>
      </c>
      <c r="I455" s="318" t="s">
        <v>449</v>
      </c>
      <c r="J455" s="318" t="s">
        <v>449</v>
      </c>
      <c r="K455" s="318" t="s">
        <v>449</v>
      </c>
      <c r="L455" s="318" t="s">
        <v>449</v>
      </c>
      <c r="M455" s="318" t="s">
        <v>449</v>
      </c>
      <c r="N455" t="str">
        <f t="shared" si="7"/>
        <v>WSHC_PCL_CC_PR24</v>
      </c>
    </row>
    <row r="456" spans="1:14" customFormat="1">
      <c r="A456" s="317" t="s">
        <v>358</v>
      </c>
      <c r="B456" s="317" t="s">
        <v>318</v>
      </c>
      <c r="C456" s="317" t="s">
        <v>600</v>
      </c>
      <c r="D456" s="317" t="s">
        <v>455</v>
      </c>
      <c r="E456" s="317" t="s">
        <v>448</v>
      </c>
      <c r="F456" s="318" t="s">
        <v>449</v>
      </c>
      <c r="G456" s="318" t="s">
        <v>449</v>
      </c>
      <c r="H456" s="318" t="s">
        <v>449</v>
      </c>
      <c r="I456" s="318" t="s">
        <v>449</v>
      </c>
      <c r="J456" s="318" t="s">
        <v>449</v>
      </c>
      <c r="K456" s="318" t="s">
        <v>449</v>
      </c>
      <c r="L456" s="318" t="s">
        <v>449</v>
      </c>
      <c r="M456" s="318" t="s">
        <v>449</v>
      </c>
      <c r="N456" t="str">
        <f t="shared" si="7"/>
        <v>WSHC_ODIRISK_CC_DDBND_PR24</v>
      </c>
    </row>
    <row r="457" spans="1:14" customFormat="1">
      <c r="A457" s="317" t="s">
        <v>358</v>
      </c>
      <c r="B457" s="317" t="s">
        <v>320</v>
      </c>
      <c r="C457" s="317" t="s">
        <v>601</v>
      </c>
      <c r="D457" s="317" t="s">
        <v>586</v>
      </c>
      <c r="E457" s="317" t="s">
        <v>448</v>
      </c>
      <c r="F457" s="318" t="s">
        <v>449</v>
      </c>
      <c r="G457" s="318" t="s">
        <v>449</v>
      </c>
      <c r="H457" s="318" t="s">
        <v>449</v>
      </c>
      <c r="I457" s="318" t="s">
        <v>449</v>
      </c>
      <c r="J457" s="318" t="s">
        <v>449</v>
      </c>
      <c r="K457" s="318" t="s">
        <v>449</v>
      </c>
      <c r="L457" s="318" t="s">
        <v>449</v>
      </c>
      <c r="M457" s="318" t="s">
        <v>449</v>
      </c>
      <c r="N457" t="str">
        <f t="shared" si="7"/>
        <v>WSHC_ODIRATE_CC_UNDER_PR24</v>
      </c>
    </row>
    <row r="458" spans="1:14" customFormat="1">
      <c r="A458" s="317" t="s">
        <v>358</v>
      </c>
      <c r="B458" s="317" t="s">
        <v>319</v>
      </c>
      <c r="C458" s="317" t="s">
        <v>602</v>
      </c>
      <c r="D458" s="317" t="s">
        <v>586</v>
      </c>
      <c r="E458" s="317" t="s">
        <v>448</v>
      </c>
      <c r="F458" s="318" t="s">
        <v>449</v>
      </c>
      <c r="G458" s="318" t="s">
        <v>449</v>
      </c>
      <c r="H458" s="318" t="s">
        <v>449</v>
      </c>
      <c r="I458" s="318" t="s">
        <v>449</v>
      </c>
      <c r="J458" s="318" t="s">
        <v>449</v>
      </c>
      <c r="K458" s="318" t="s">
        <v>449</v>
      </c>
      <c r="L458" s="318" t="s">
        <v>449</v>
      </c>
      <c r="M458" s="318" t="s">
        <v>449</v>
      </c>
      <c r="N458" t="str">
        <f t="shared" si="7"/>
        <v>WSHC_ODIRATE_CC_OUT_PR24</v>
      </c>
    </row>
    <row r="459" spans="1:14" customFormat="1">
      <c r="A459" s="317" t="s">
        <v>358</v>
      </c>
      <c r="B459" s="317" t="s">
        <v>321</v>
      </c>
      <c r="C459" s="317" t="s">
        <v>603</v>
      </c>
      <c r="D459" s="317" t="s">
        <v>455</v>
      </c>
      <c r="E459" s="317" t="s">
        <v>448</v>
      </c>
      <c r="F459" s="318" t="s">
        <v>449</v>
      </c>
      <c r="G459" s="318" t="s">
        <v>449</v>
      </c>
      <c r="H459" s="318" t="s">
        <v>449</v>
      </c>
      <c r="I459" s="318" t="s">
        <v>449</v>
      </c>
      <c r="J459" s="318" t="s">
        <v>449</v>
      </c>
      <c r="K459" s="318" t="s">
        <v>449</v>
      </c>
      <c r="L459" s="318" t="s">
        <v>449</v>
      </c>
      <c r="M459" s="318" t="s">
        <v>449</v>
      </c>
      <c r="N459" t="str">
        <f t="shared" si="7"/>
        <v>WSHC_ODIRISK_CC_COLL_PR24</v>
      </c>
    </row>
    <row r="460" spans="1:14" customFormat="1">
      <c r="A460" s="317" t="s">
        <v>358</v>
      </c>
      <c r="B460" s="317" t="s">
        <v>322</v>
      </c>
      <c r="C460" s="317" t="s">
        <v>604</v>
      </c>
      <c r="D460" s="317" t="s">
        <v>455</v>
      </c>
      <c r="E460" s="317" t="s">
        <v>448</v>
      </c>
      <c r="F460" s="318" t="s">
        <v>449</v>
      </c>
      <c r="G460" s="318" t="s">
        <v>449</v>
      </c>
      <c r="H460" s="318" t="s">
        <v>449</v>
      </c>
      <c r="I460" s="318" t="s">
        <v>449</v>
      </c>
      <c r="J460" s="318" t="s">
        <v>449</v>
      </c>
      <c r="K460" s="318" t="s">
        <v>449</v>
      </c>
      <c r="L460" s="318" t="s">
        <v>449</v>
      </c>
      <c r="M460" s="318" t="s">
        <v>449</v>
      </c>
      <c r="N460" t="str">
        <f t="shared" si="7"/>
        <v>WSHC_ODIRISK_CC_CAP_PR24</v>
      </c>
    </row>
    <row r="461" spans="1:14" customFormat="1">
      <c r="A461" s="317" t="s">
        <v>358</v>
      </c>
      <c r="B461" s="317" t="s">
        <v>326</v>
      </c>
      <c r="C461" s="317" t="s">
        <v>605</v>
      </c>
      <c r="D461" s="317" t="s">
        <v>261</v>
      </c>
      <c r="E461" s="317" t="s">
        <v>448</v>
      </c>
      <c r="F461" s="318" t="s">
        <v>449</v>
      </c>
      <c r="G461" s="318" t="s">
        <v>449</v>
      </c>
      <c r="H461" s="318" t="s">
        <v>449</v>
      </c>
      <c r="I461" s="318" t="s">
        <v>449</v>
      </c>
      <c r="J461" s="318" t="s">
        <v>449</v>
      </c>
      <c r="K461" s="318" t="s">
        <v>449</v>
      </c>
      <c r="L461" s="318" t="s">
        <v>449</v>
      </c>
      <c r="M461" s="318" t="s">
        <v>449</v>
      </c>
      <c r="N461" t="str">
        <f t="shared" si="7"/>
        <v>WSHC_PCL_SWC_PR24</v>
      </c>
    </row>
    <row r="462" spans="1:14" customFormat="1">
      <c r="A462" s="317" t="s">
        <v>358</v>
      </c>
      <c r="B462" s="317" t="s">
        <v>327</v>
      </c>
      <c r="C462" s="317" t="s">
        <v>606</v>
      </c>
      <c r="D462" s="317" t="s">
        <v>586</v>
      </c>
      <c r="E462" s="317" t="s">
        <v>448</v>
      </c>
      <c r="F462" s="318" t="s">
        <v>449</v>
      </c>
      <c r="G462" s="318" t="s">
        <v>449</v>
      </c>
      <c r="H462" s="318" t="s">
        <v>449</v>
      </c>
      <c r="I462" s="318" t="s">
        <v>449</v>
      </c>
      <c r="J462" s="318" t="s">
        <v>449</v>
      </c>
      <c r="K462" s="318" t="s">
        <v>449</v>
      </c>
      <c r="L462" s="318" t="s">
        <v>449</v>
      </c>
      <c r="M462" s="318" t="s">
        <v>449</v>
      </c>
      <c r="N462" t="str">
        <f t="shared" si="7"/>
        <v>WSHC_ODIRATE_SWC_PR24</v>
      </c>
    </row>
    <row r="463" spans="1:14" customFormat="1">
      <c r="A463" s="317" t="s">
        <v>358</v>
      </c>
      <c r="B463" s="317" t="s">
        <v>328</v>
      </c>
      <c r="C463" s="317" t="s">
        <v>607</v>
      </c>
      <c r="D463" s="317" t="s">
        <v>455</v>
      </c>
      <c r="E463" s="317" t="s">
        <v>448</v>
      </c>
      <c r="F463" s="318" t="s">
        <v>449</v>
      </c>
      <c r="G463" s="318" t="s">
        <v>449</v>
      </c>
      <c r="H463" s="318" t="s">
        <v>449</v>
      </c>
      <c r="I463" s="318" t="s">
        <v>449</v>
      </c>
      <c r="J463" s="318" t="s">
        <v>449</v>
      </c>
      <c r="K463" s="318" t="s">
        <v>449</v>
      </c>
      <c r="L463" s="318" t="s">
        <v>449</v>
      </c>
      <c r="M463" s="318" t="s">
        <v>449</v>
      </c>
      <c r="N463" t="str">
        <f t="shared" si="7"/>
        <v>WSHC_ODIRISK_SWC_CAP_PR24</v>
      </c>
    </row>
    <row r="464" spans="1:14" customFormat="1">
      <c r="A464" s="317" t="s">
        <v>358</v>
      </c>
      <c r="B464" s="317" t="s">
        <v>331</v>
      </c>
      <c r="C464" s="317" t="s">
        <v>608</v>
      </c>
      <c r="D464" s="317" t="s">
        <v>455</v>
      </c>
      <c r="E464" s="317" t="s">
        <v>448</v>
      </c>
      <c r="F464" s="318" t="s">
        <v>449</v>
      </c>
      <c r="G464" s="318" t="s">
        <v>449</v>
      </c>
      <c r="H464" s="318" t="s">
        <v>449</v>
      </c>
      <c r="I464" s="318" t="s">
        <v>449</v>
      </c>
      <c r="J464" s="318" t="s">
        <v>449</v>
      </c>
      <c r="K464" s="318" t="s">
        <v>449</v>
      </c>
      <c r="L464" s="318" t="s">
        <v>449</v>
      </c>
      <c r="M464" s="318" t="s">
        <v>449</v>
      </c>
      <c r="N464" t="str">
        <f t="shared" si="7"/>
        <v>WSHC_PCL_EGG_PR24</v>
      </c>
    </row>
    <row r="465" spans="1:14" customFormat="1">
      <c r="A465" s="317" t="s">
        <v>358</v>
      </c>
      <c r="B465" s="317" t="s">
        <v>334</v>
      </c>
      <c r="C465" s="317" t="s">
        <v>609</v>
      </c>
      <c r="D465" s="317" t="s">
        <v>586</v>
      </c>
      <c r="E465" s="317" t="s">
        <v>448</v>
      </c>
      <c r="F465" s="318" t="s">
        <v>449</v>
      </c>
      <c r="G465" s="318" t="s">
        <v>449</v>
      </c>
      <c r="H465" s="318" t="s">
        <v>449</v>
      </c>
      <c r="I465" s="318" t="s">
        <v>449</v>
      </c>
      <c r="J465" s="318" t="s">
        <v>449</v>
      </c>
      <c r="K465" s="318" t="s">
        <v>449</v>
      </c>
      <c r="L465" s="318" t="s">
        <v>449</v>
      </c>
      <c r="M465" s="318" t="s">
        <v>449</v>
      </c>
      <c r="N465" t="str">
        <f t="shared" si="7"/>
        <v>WSHC_ODIRATE_EGG_UNDER_PR24</v>
      </c>
    </row>
    <row r="466" spans="1:14" customFormat="1">
      <c r="A466" s="317" t="s">
        <v>358</v>
      </c>
      <c r="B466" s="317" t="s">
        <v>333</v>
      </c>
      <c r="C466" s="317" t="s">
        <v>610</v>
      </c>
      <c r="D466" s="317" t="s">
        <v>586</v>
      </c>
      <c r="E466" s="317" t="s">
        <v>448</v>
      </c>
      <c r="F466" s="318" t="s">
        <v>449</v>
      </c>
      <c r="G466" s="318" t="s">
        <v>449</v>
      </c>
      <c r="H466" s="318" t="s">
        <v>449</v>
      </c>
      <c r="I466" s="318" t="s">
        <v>449</v>
      </c>
      <c r="J466" s="318" t="s">
        <v>449</v>
      </c>
      <c r="K466" s="318" t="s">
        <v>449</v>
      </c>
      <c r="L466" s="318" t="s">
        <v>449</v>
      </c>
      <c r="M466" s="318" t="s">
        <v>449</v>
      </c>
      <c r="N466" t="str">
        <f t="shared" si="7"/>
        <v>WSHC_ODIRATE_EGG_OUT_PR24</v>
      </c>
    </row>
    <row r="467" spans="1:14" customFormat="1">
      <c r="A467" s="317" t="s">
        <v>358</v>
      </c>
      <c r="B467" s="317" t="s">
        <v>335</v>
      </c>
      <c r="C467" s="317" t="s">
        <v>611</v>
      </c>
      <c r="D467" s="317" t="s">
        <v>455</v>
      </c>
      <c r="E467" s="317" t="s">
        <v>448</v>
      </c>
      <c r="F467" s="318" t="s">
        <v>449</v>
      </c>
      <c r="G467" s="318" t="s">
        <v>449</v>
      </c>
      <c r="H467" s="318" t="s">
        <v>449</v>
      </c>
      <c r="I467" s="318" t="s">
        <v>449</v>
      </c>
      <c r="J467" s="318" t="s">
        <v>449</v>
      </c>
      <c r="K467" s="318" t="s">
        <v>449</v>
      </c>
      <c r="L467" s="318" t="s">
        <v>449</v>
      </c>
      <c r="M467" s="318" t="s">
        <v>449</v>
      </c>
      <c r="N467" t="str">
        <f t="shared" si="7"/>
        <v>WSHC_ODIRISK_EGG_COLL_PR24</v>
      </c>
    </row>
    <row r="468" spans="1:14" customFormat="1">
      <c r="A468" s="317" t="s">
        <v>358</v>
      </c>
      <c r="B468" s="317" t="s">
        <v>336</v>
      </c>
      <c r="C468" s="317" t="s">
        <v>612</v>
      </c>
      <c r="D468" s="317" t="s">
        <v>455</v>
      </c>
      <c r="E468" s="317" t="s">
        <v>448</v>
      </c>
      <c r="F468" s="318" t="s">
        <v>449</v>
      </c>
      <c r="G468" s="318" t="s">
        <v>449</v>
      </c>
      <c r="H468" s="318" t="s">
        <v>449</v>
      </c>
      <c r="I468" s="318" t="s">
        <v>449</v>
      </c>
      <c r="J468" s="318" t="s">
        <v>449</v>
      </c>
      <c r="K468" s="318" t="s">
        <v>449</v>
      </c>
      <c r="L468" s="318" t="s">
        <v>449</v>
      </c>
      <c r="M468" s="318" t="s">
        <v>449</v>
      </c>
      <c r="N468" t="str">
        <f t="shared" si="7"/>
        <v>WSHC_ODIRISK_EGG_CAP_PR24</v>
      </c>
    </row>
    <row r="469" spans="1:14" customFormat="1">
      <c r="A469" s="317" t="s">
        <v>358</v>
      </c>
      <c r="B469" s="317" t="s">
        <v>613</v>
      </c>
      <c r="C469" s="317" t="s">
        <v>614</v>
      </c>
      <c r="D469" s="317" t="s">
        <v>447</v>
      </c>
      <c r="E469" s="317" t="s">
        <v>448</v>
      </c>
      <c r="F469" s="318" t="s">
        <v>449</v>
      </c>
      <c r="G469" s="319">
        <v>1.6152002314814801E-2</v>
      </c>
      <c r="H469" s="319">
        <v>6.9444444444444397E-3</v>
      </c>
      <c r="I469" s="319">
        <v>3.402777777777778E-3</v>
      </c>
      <c r="J469" s="319">
        <v>3.333333333333334E-3</v>
      </c>
      <c r="K469" s="319">
        <v>3.2638888888888891E-3</v>
      </c>
      <c r="L469" s="319">
        <v>3.1944444444444451E-3</v>
      </c>
      <c r="M469" s="319">
        <v>3.1250000000000002E-3</v>
      </c>
      <c r="N469" t="str">
        <f t="shared" si="7"/>
        <v>WSHOUT4_01_PR24_OFWAT</v>
      </c>
    </row>
    <row r="470" spans="1:14" customFormat="1">
      <c r="A470" s="317" t="s">
        <v>358</v>
      </c>
      <c r="B470" s="317" t="s">
        <v>615</v>
      </c>
      <c r="C470" s="317" t="s">
        <v>616</v>
      </c>
      <c r="D470" s="317" t="s">
        <v>617</v>
      </c>
      <c r="E470" s="317" t="s">
        <v>448</v>
      </c>
      <c r="F470" s="318" t="s">
        <v>449</v>
      </c>
      <c r="G470" s="322">
        <v>261.60000000000002</v>
      </c>
      <c r="H470" s="322">
        <v>228.5</v>
      </c>
      <c r="I470" s="322">
        <v>187.8</v>
      </c>
      <c r="J470" s="322">
        <v>183.9</v>
      </c>
      <c r="K470" s="322">
        <v>180.8</v>
      </c>
      <c r="L470" s="322">
        <v>178</v>
      </c>
      <c r="M470" s="322">
        <v>172.7</v>
      </c>
      <c r="N470" t="str">
        <f t="shared" si="7"/>
        <v>WSHBN2345A_PR24_OFWAT</v>
      </c>
    </row>
    <row r="471" spans="1:14" customFormat="1">
      <c r="A471" s="317" t="s">
        <v>358</v>
      </c>
      <c r="B471" s="317" t="s">
        <v>618</v>
      </c>
      <c r="C471" s="317" t="s">
        <v>619</v>
      </c>
      <c r="D471" s="317" t="s">
        <v>620</v>
      </c>
      <c r="E471" s="317" t="s">
        <v>448</v>
      </c>
      <c r="F471" s="318" t="s">
        <v>449</v>
      </c>
      <c r="G471" s="322">
        <v>148.6</v>
      </c>
      <c r="H471" s="322">
        <v>143.5</v>
      </c>
      <c r="I471" s="322">
        <v>141.69999999999999</v>
      </c>
      <c r="J471" s="322">
        <v>139.69999999999999</v>
      </c>
      <c r="K471" s="322">
        <v>137.6</v>
      </c>
      <c r="L471" s="322">
        <v>135.5</v>
      </c>
      <c r="M471" s="322">
        <v>133.69999999999999</v>
      </c>
      <c r="N471" t="str">
        <f t="shared" si="7"/>
        <v>WSHOUT4_08_B_PR24_OFWAT</v>
      </c>
    </row>
    <row r="472" spans="1:14" customFormat="1">
      <c r="A472" s="317" t="s">
        <v>358</v>
      </c>
      <c r="B472" s="317" t="s">
        <v>621</v>
      </c>
      <c r="C472" s="317" t="s">
        <v>622</v>
      </c>
      <c r="D472" s="317" t="s">
        <v>261</v>
      </c>
      <c r="E472" s="317" t="s">
        <v>448</v>
      </c>
      <c r="F472" s="318" t="s">
        <v>449</v>
      </c>
      <c r="G472" s="322">
        <v>146.19999999999999</v>
      </c>
      <c r="H472" s="322">
        <v>131.19999999999999</v>
      </c>
      <c r="I472" s="322">
        <v>167.4</v>
      </c>
      <c r="J472" s="322">
        <v>166.3</v>
      </c>
      <c r="K472" s="322">
        <v>165.4</v>
      </c>
      <c r="L472" s="322">
        <v>164.7</v>
      </c>
      <c r="M472" s="322">
        <v>164.2</v>
      </c>
      <c r="N472" t="str">
        <f t="shared" si="7"/>
        <v>WSHOUT4_16_PR24_OFWAT</v>
      </c>
    </row>
    <row r="473" spans="1:14" customFormat="1">
      <c r="A473" s="317" t="s">
        <v>358</v>
      </c>
      <c r="B473" s="317" t="s">
        <v>623</v>
      </c>
      <c r="C473" s="317" t="s">
        <v>624</v>
      </c>
      <c r="D473" s="317" t="s">
        <v>261</v>
      </c>
      <c r="E473" s="317" t="s">
        <v>448</v>
      </c>
      <c r="F473" s="318" t="s">
        <v>449</v>
      </c>
      <c r="G473" s="323">
        <v>1.35</v>
      </c>
      <c r="H473" s="323">
        <v>1.33</v>
      </c>
      <c r="I473" s="323">
        <v>1.28</v>
      </c>
      <c r="J473" s="323">
        <v>1.22</v>
      </c>
      <c r="K473" s="323">
        <v>1.17</v>
      </c>
      <c r="L473" s="323">
        <v>1.1200000000000001</v>
      </c>
      <c r="M473" s="323">
        <v>1.07</v>
      </c>
      <c r="N473" t="str">
        <f t="shared" si="7"/>
        <v>WSHOUT5_01_PR24_OFWAT</v>
      </c>
    </row>
    <row r="474" spans="1:14" customFormat="1">
      <c r="A474" s="317" t="s">
        <v>358</v>
      </c>
      <c r="B474" s="317" t="s">
        <v>625</v>
      </c>
      <c r="C474" s="317" t="s">
        <v>626</v>
      </c>
      <c r="D474" s="317" t="s">
        <v>261</v>
      </c>
      <c r="E474" s="317" t="s">
        <v>448</v>
      </c>
      <c r="F474" s="318" t="s">
        <v>449</v>
      </c>
      <c r="G474" s="323">
        <v>23.7</v>
      </c>
      <c r="H474" s="323">
        <v>22.67</v>
      </c>
      <c r="I474" s="323">
        <v>21.41</v>
      </c>
      <c r="J474" s="323">
        <v>20.14</v>
      </c>
      <c r="K474" s="323">
        <v>18.87</v>
      </c>
      <c r="L474" s="323">
        <v>17.600000000000001</v>
      </c>
      <c r="M474" s="323">
        <v>16.34</v>
      </c>
      <c r="N474" t="str">
        <f t="shared" si="7"/>
        <v>WSHOUT5_02_PR24_OFWAT</v>
      </c>
    </row>
    <row r="475" spans="1:14" customFormat="1">
      <c r="A475" s="317" t="s">
        <v>358</v>
      </c>
      <c r="B475" s="317" t="s">
        <v>627</v>
      </c>
      <c r="C475" s="317" t="s">
        <v>628</v>
      </c>
      <c r="D475" s="317" t="s">
        <v>261</v>
      </c>
      <c r="E475" s="317" t="s">
        <v>448</v>
      </c>
      <c r="F475" s="318" t="s">
        <v>449</v>
      </c>
      <c r="G475" s="321">
        <v>55.89</v>
      </c>
      <c r="H475" s="321">
        <v>47.29</v>
      </c>
      <c r="I475" s="321">
        <v>44.93</v>
      </c>
      <c r="J475" s="321">
        <v>44.38</v>
      </c>
      <c r="K475" s="321">
        <v>42.17</v>
      </c>
      <c r="L475" s="321">
        <v>38.020000000000003</v>
      </c>
      <c r="M475" s="321">
        <v>33.869999999999997</v>
      </c>
      <c r="N475" t="str">
        <f t="shared" si="7"/>
        <v>WSHOUT5_10_F_PR24_OFWAT</v>
      </c>
    </row>
    <row r="476" spans="1:14" customFormat="1">
      <c r="A476" s="317" t="s">
        <v>358</v>
      </c>
      <c r="B476" s="317" t="s">
        <v>629</v>
      </c>
      <c r="C476" s="317" t="s">
        <v>630</v>
      </c>
      <c r="D476" s="317" t="s">
        <v>261</v>
      </c>
      <c r="E476" s="317" t="s">
        <v>448</v>
      </c>
      <c r="F476" s="318" t="s">
        <v>449</v>
      </c>
      <c r="G476" s="321">
        <v>29.52</v>
      </c>
      <c r="H476" s="321">
        <v>21.52</v>
      </c>
      <c r="I476" s="321">
        <v>19.309999999999999</v>
      </c>
      <c r="J476" s="321">
        <v>19.309999999999999</v>
      </c>
      <c r="K476" s="321">
        <v>19.04</v>
      </c>
      <c r="L476" s="321">
        <v>19.04</v>
      </c>
      <c r="M476" s="321">
        <v>18.760000000000002</v>
      </c>
      <c r="N476" t="str">
        <f t="shared" si="7"/>
        <v>WSHOUT5_05_PR24_OFWAT</v>
      </c>
    </row>
    <row r="477" spans="1:14" customFormat="1">
      <c r="A477" s="317" t="s">
        <v>358</v>
      </c>
      <c r="B477" s="317" t="s">
        <v>631</v>
      </c>
      <c r="C477" s="317" t="s">
        <v>632</v>
      </c>
      <c r="D477" s="317" t="s">
        <v>261</v>
      </c>
      <c r="E477" s="317" t="s">
        <v>448</v>
      </c>
      <c r="F477" s="318" t="s">
        <v>449</v>
      </c>
      <c r="G477" s="323">
        <v>5.96</v>
      </c>
      <c r="H477" s="323">
        <v>7.09</v>
      </c>
      <c r="I477" s="323">
        <v>7.15</v>
      </c>
      <c r="J477" s="323">
        <v>7.11</v>
      </c>
      <c r="K477" s="323">
        <v>7.04</v>
      </c>
      <c r="L477" s="323">
        <v>7</v>
      </c>
      <c r="M477" s="323">
        <v>6.96</v>
      </c>
      <c r="N477" t="str">
        <f t="shared" si="7"/>
        <v>WSHOUT5_11_PR24_OFWAT</v>
      </c>
    </row>
    <row r="478" spans="1:14" customFormat="1">
      <c r="A478" s="317" t="s">
        <v>358</v>
      </c>
      <c r="B478" s="317" t="s">
        <v>633</v>
      </c>
      <c r="C478" s="317" t="s">
        <v>634</v>
      </c>
      <c r="D478" s="317" t="s">
        <v>261</v>
      </c>
      <c r="E478" s="317" t="s">
        <v>448</v>
      </c>
      <c r="F478" s="318" t="s">
        <v>449</v>
      </c>
      <c r="G478" s="321">
        <v>2.48</v>
      </c>
      <c r="H478" s="321">
        <v>2.2999999999999998</v>
      </c>
      <c r="I478" s="321">
        <v>2.04</v>
      </c>
      <c r="J478" s="321">
        <v>1.78</v>
      </c>
      <c r="K478" s="321">
        <v>1.52</v>
      </c>
      <c r="L478" s="321">
        <v>1.26</v>
      </c>
      <c r="M478" s="321">
        <v>1</v>
      </c>
      <c r="N478" t="str">
        <f t="shared" si="7"/>
        <v>WSHOUT4_02_PR24_OFWAT</v>
      </c>
    </row>
    <row r="479" spans="1:14" customFormat="1">
      <c r="A479" s="317" t="s">
        <v>358</v>
      </c>
      <c r="B479" s="317" t="s">
        <v>635</v>
      </c>
      <c r="C479" s="317" t="s">
        <v>636</v>
      </c>
      <c r="D479" s="317" t="s">
        <v>462</v>
      </c>
      <c r="E479" s="317" t="s">
        <v>448</v>
      </c>
      <c r="F479" s="318" t="s">
        <v>449</v>
      </c>
      <c r="G479" s="318" t="s">
        <v>449</v>
      </c>
      <c r="H479" s="321">
        <v>0</v>
      </c>
      <c r="I479" s="321">
        <v>0</v>
      </c>
      <c r="J479" s="321">
        <v>0</v>
      </c>
      <c r="K479" s="321">
        <v>0</v>
      </c>
      <c r="L479" s="321">
        <v>0</v>
      </c>
      <c r="M479" s="321">
        <v>0.73</v>
      </c>
      <c r="N479" t="str">
        <f t="shared" si="7"/>
        <v>WSHOUT4_20_PR24_OFWAT</v>
      </c>
    </row>
    <row r="480" spans="1:14" customFormat="1">
      <c r="A480" s="317" t="s">
        <v>358</v>
      </c>
      <c r="B480" s="317" t="s">
        <v>637</v>
      </c>
      <c r="C480" s="317" t="s">
        <v>638</v>
      </c>
      <c r="D480" s="317" t="s">
        <v>455</v>
      </c>
      <c r="E480" s="317" t="s">
        <v>448</v>
      </c>
      <c r="F480" s="318" t="s">
        <v>449</v>
      </c>
      <c r="G480" s="320">
        <v>0.86699999999999999</v>
      </c>
      <c r="H480" s="320">
        <v>0.86199999999999999</v>
      </c>
      <c r="I480" s="320">
        <v>0.871</v>
      </c>
      <c r="J480" s="320">
        <v>0.871</v>
      </c>
      <c r="K480" s="320">
        <v>0.871</v>
      </c>
      <c r="L480" s="320">
        <v>0.871</v>
      </c>
      <c r="M480" s="320">
        <v>0.871</v>
      </c>
      <c r="N480" t="str">
        <f t="shared" si="7"/>
        <v>WSHOUT5_08_PR24_OFWAT</v>
      </c>
    </row>
    <row r="481" spans="1:14" customFormat="1">
      <c r="A481" s="317" t="s">
        <v>358</v>
      </c>
      <c r="B481" s="317" t="s">
        <v>639</v>
      </c>
      <c r="C481" s="317" t="s">
        <v>640</v>
      </c>
      <c r="D481" s="317" t="s">
        <v>455</v>
      </c>
      <c r="E481" s="317" t="s">
        <v>448</v>
      </c>
      <c r="F481" s="318" t="s">
        <v>449</v>
      </c>
      <c r="G481" s="320">
        <v>1E-4</v>
      </c>
      <c r="H481" s="320">
        <v>0.1081</v>
      </c>
      <c r="I481" s="320">
        <v>0.11869999999999999</v>
      </c>
      <c r="J481" s="320">
        <v>0.2384</v>
      </c>
      <c r="K481" s="320">
        <v>0.23899999999999999</v>
      </c>
      <c r="L481" s="320">
        <v>0.26640000000000003</v>
      </c>
      <c r="M481" s="320">
        <v>0.26819999999999999</v>
      </c>
      <c r="N481" t="str">
        <f t="shared" si="7"/>
        <v>WSHOUT5_09_PR24_OFWAT</v>
      </c>
    </row>
    <row r="482" spans="1:14" customFormat="1">
      <c r="A482" s="317" t="s">
        <v>358</v>
      </c>
      <c r="B482" s="317" t="s">
        <v>641</v>
      </c>
      <c r="C482" s="317" t="s">
        <v>642</v>
      </c>
      <c r="D482" s="317" t="s">
        <v>455</v>
      </c>
      <c r="E482" s="317" t="s">
        <v>448</v>
      </c>
      <c r="F482" s="318" t="s">
        <v>449</v>
      </c>
      <c r="G482" s="320">
        <v>3.5000000000000005E-3</v>
      </c>
      <c r="H482" s="320">
        <v>1.4999999999999999E-2</v>
      </c>
      <c r="I482" s="320">
        <v>1.4999999999999999E-2</v>
      </c>
      <c r="J482" s="320">
        <v>1.4999999999999999E-2</v>
      </c>
      <c r="K482" s="320">
        <v>1.4999999999999999E-2</v>
      </c>
      <c r="L482" s="320">
        <v>1.4999999999999999E-2</v>
      </c>
      <c r="M482" s="320">
        <v>1.4999999999999999E-2</v>
      </c>
      <c r="N482" t="str">
        <f t="shared" si="7"/>
        <v>WSHOUT4_17_PR24_OFWAT</v>
      </c>
    </row>
    <row r="483" spans="1:14" customFormat="1">
      <c r="A483" s="317" t="s">
        <v>358</v>
      </c>
      <c r="B483" s="317" t="s">
        <v>643</v>
      </c>
      <c r="C483" s="317" t="s">
        <v>644</v>
      </c>
      <c r="D483" s="317" t="s">
        <v>492</v>
      </c>
      <c r="E483" s="317" t="s">
        <v>448</v>
      </c>
      <c r="F483" s="318" t="s">
        <v>449</v>
      </c>
      <c r="G483" s="321">
        <v>84003.03</v>
      </c>
      <c r="H483" s="321">
        <v>77865.02</v>
      </c>
      <c r="I483" s="321">
        <v>74879.92</v>
      </c>
      <c r="J483" s="321">
        <v>74936.94</v>
      </c>
      <c r="K483" s="321">
        <v>76623.94</v>
      </c>
      <c r="L483" s="321">
        <v>77105.95</v>
      </c>
      <c r="M483" s="321">
        <v>77103.12</v>
      </c>
      <c r="N483" t="str">
        <f t="shared" si="7"/>
        <v>WSHOUT4_04_PR24_OFWAT</v>
      </c>
    </row>
    <row r="484" spans="1:14" customFormat="1">
      <c r="A484" s="317" t="s">
        <v>358</v>
      </c>
      <c r="B484" s="317" t="s">
        <v>645</v>
      </c>
      <c r="C484" s="317" t="s">
        <v>644</v>
      </c>
      <c r="D484" s="317" t="s">
        <v>492</v>
      </c>
      <c r="E484" s="317" t="s">
        <v>448</v>
      </c>
      <c r="F484" s="318" t="s">
        <v>449</v>
      </c>
      <c r="G484" s="321">
        <v>105386.04</v>
      </c>
      <c r="H484" s="321">
        <v>103013.5</v>
      </c>
      <c r="I484" s="321">
        <v>109053.57</v>
      </c>
      <c r="J484" s="321">
        <v>107368.52</v>
      </c>
      <c r="K484" s="321">
        <v>110141.42</v>
      </c>
      <c r="L484" s="321">
        <v>108616.38</v>
      </c>
      <c r="M484" s="321">
        <v>105310.97</v>
      </c>
      <c r="N484" t="str">
        <f t="shared" si="7"/>
        <v>WSHOUT5_04_PR24_OFWAT</v>
      </c>
    </row>
    <row r="485" spans="1:14" customFormat="1">
      <c r="A485" s="317" t="s">
        <v>358</v>
      </c>
      <c r="B485" s="317" t="s">
        <v>646</v>
      </c>
      <c r="C485" s="317" t="s">
        <v>647</v>
      </c>
      <c r="D485" s="317" t="s">
        <v>617</v>
      </c>
      <c r="E485" s="317" t="s">
        <v>448</v>
      </c>
      <c r="F485" s="318" t="s">
        <v>449</v>
      </c>
      <c r="G485" s="322">
        <v>169</v>
      </c>
      <c r="H485" s="322">
        <v>168.8</v>
      </c>
      <c r="I485" s="322">
        <v>168.8</v>
      </c>
      <c r="J485" s="322">
        <v>168.7</v>
      </c>
      <c r="K485" s="322">
        <v>168.7</v>
      </c>
      <c r="L485" s="322">
        <v>168.6</v>
      </c>
      <c r="M485" s="322">
        <v>168.5</v>
      </c>
      <c r="N485" t="str">
        <f t="shared" si="7"/>
        <v>WSHOUT4_11_B_PR24_OFWAT</v>
      </c>
    </row>
    <row r="486" spans="1:14" customFormat="1">
      <c r="A486" s="317" t="s">
        <v>358</v>
      </c>
      <c r="B486" s="317" t="s">
        <v>648</v>
      </c>
      <c r="C486" s="317" t="s">
        <v>649</v>
      </c>
      <c r="D486" s="317" t="s">
        <v>261</v>
      </c>
      <c r="E486" s="317" t="s">
        <v>448</v>
      </c>
      <c r="F486" s="318" t="s">
        <v>449</v>
      </c>
      <c r="G486" s="318" t="s">
        <v>449</v>
      </c>
      <c r="H486" s="321">
        <v>4.4000000000000004</v>
      </c>
      <c r="I486" s="321">
        <v>4.4000000000000004</v>
      </c>
      <c r="J486" s="321">
        <v>4.4000000000000004</v>
      </c>
      <c r="K486" s="321">
        <v>4.4000000000000004</v>
      </c>
      <c r="L486" s="321">
        <v>4.4000000000000004</v>
      </c>
      <c r="M486" s="321">
        <v>4.4000000000000004</v>
      </c>
      <c r="N486" t="str">
        <f t="shared" si="7"/>
        <v>WSHOUT1_02_PR24_OFWAT</v>
      </c>
    </row>
    <row r="487" spans="1:14" customFormat="1">
      <c r="A487" s="317" t="s">
        <v>358</v>
      </c>
      <c r="B487" s="317" t="s">
        <v>650</v>
      </c>
      <c r="C487" s="317" t="s">
        <v>651</v>
      </c>
      <c r="D487" s="317" t="s">
        <v>617</v>
      </c>
      <c r="E487" s="317" t="s">
        <v>448</v>
      </c>
      <c r="F487" s="318" t="s">
        <v>449</v>
      </c>
      <c r="G487" s="322">
        <v>261.60000000000002</v>
      </c>
      <c r="H487" s="322">
        <v>228.5</v>
      </c>
      <c r="I487" s="322">
        <v>217.3</v>
      </c>
      <c r="J487" s="322">
        <v>206.1</v>
      </c>
      <c r="K487" s="322">
        <v>194.9</v>
      </c>
      <c r="L487" s="322">
        <v>183.7</v>
      </c>
      <c r="M487" s="322">
        <v>172.7</v>
      </c>
      <c r="N487" t="str">
        <f t="shared" si="7"/>
        <v>WSHC_BN2345A_PR24_OFWAT</v>
      </c>
    </row>
    <row r="488" spans="1:14" customFormat="1">
      <c r="A488" s="317" t="s">
        <v>358</v>
      </c>
      <c r="B488" s="317" t="s">
        <v>652</v>
      </c>
      <c r="C488" s="317" t="s">
        <v>653</v>
      </c>
      <c r="D488" s="317" t="s">
        <v>620</v>
      </c>
      <c r="E488" s="317" t="s">
        <v>448</v>
      </c>
      <c r="F488" s="318" t="s">
        <v>449</v>
      </c>
      <c r="G488" s="322">
        <v>148.6</v>
      </c>
      <c r="H488" s="322">
        <v>143.5</v>
      </c>
      <c r="I488" s="322">
        <v>141.5</v>
      </c>
      <c r="J488" s="322">
        <v>139.5</v>
      </c>
      <c r="K488" s="322">
        <v>137.6</v>
      </c>
      <c r="L488" s="322">
        <v>135.5</v>
      </c>
      <c r="M488" s="322">
        <v>133.69999999999999</v>
      </c>
      <c r="N488" t="str">
        <f t="shared" si="7"/>
        <v>WSHC_OUT4_08_B_PR24_OFWAT</v>
      </c>
    </row>
    <row r="489" spans="1:14" customFormat="1">
      <c r="A489" s="317" t="s">
        <v>358</v>
      </c>
      <c r="B489" s="317" t="s">
        <v>430</v>
      </c>
      <c r="C489" s="317" t="s">
        <v>654</v>
      </c>
      <c r="D489" s="317" t="s">
        <v>455</v>
      </c>
      <c r="E489" s="317" t="s">
        <v>448</v>
      </c>
      <c r="F489" s="318" t="s">
        <v>449</v>
      </c>
      <c r="G489" s="318" t="s">
        <v>449</v>
      </c>
      <c r="H489" s="320">
        <v>2.1399999999999995E-2</v>
      </c>
      <c r="I489" s="320">
        <v>2.1399999999999995E-2</v>
      </c>
      <c r="J489" s="320">
        <v>2.1399999999999995E-2</v>
      </c>
      <c r="K489" s="320">
        <v>2.1399999999999995E-2</v>
      </c>
      <c r="L489" s="320">
        <v>2.1399999999999995E-2</v>
      </c>
      <c r="M489" s="320">
        <v>2.1399999999999995E-2</v>
      </c>
      <c r="N489" t="str">
        <f t="shared" si="7"/>
        <v>WSHC_OUT4_17_PR24_OFWAT</v>
      </c>
    </row>
    <row r="490" spans="1:14" customFormat="1">
      <c r="A490" s="317" t="s">
        <v>358</v>
      </c>
      <c r="B490" s="317" t="s">
        <v>204</v>
      </c>
      <c r="C490" s="317" t="s">
        <v>491</v>
      </c>
      <c r="D490" s="317" t="s">
        <v>492</v>
      </c>
      <c r="E490" s="317" t="s">
        <v>448</v>
      </c>
      <c r="F490" s="318" t="s">
        <v>449</v>
      </c>
      <c r="G490" s="318" t="s">
        <v>449</v>
      </c>
      <c r="H490" s="321">
        <v>77865.02</v>
      </c>
      <c r="I490" s="321">
        <v>74879.92</v>
      </c>
      <c r="J490" s="321">
        <v>74936.94</v>
      </c>
      <c r="K490" s="321">
        <v>76623.94</v>
      </c>
      <c r="L490" s="321">
        <v>77105.95</v>
      </c>
      <c r="M490" s="321">
        <v>76168.740000000005</v>
      </c>
      <c r="N490" t="str">
        <f t="shared" si="7"/>
        <v>WSHC_OUT4_04_PR24_OFWAT</v>
      </c>
    </row>
    <row r="491" spans="1:14" customFormat="1">
      <c r="A491" s="317" t="s">
        <v>358</v>
      </c>
      <c r="B491" s="317" t="s">
        <v>655</v>
      </c>
      <c r="C491" s="317" t="s">
        <v>656</v>
      </c>
      <c r="D491" s="317" t="s">
        <v>617</v>
      </c>
      <c r="E491" s="317" t="s">
        <v>448</v>
      </c>
      <c r="F491" s="318" t="s">
        <v>449</v>
      </c>
      <c r="G491" s="318" t="s">
        <v>449</v>
      </c>
      <c r="H491" s="322">
        <v>168.8</v>
      </c>
      <c r="I491" s="322">
        <v>168.8</v>
      </c>
      <c r="J491" s="322">
        <v>168.7</v>
      </c>
      <c r="K491" s="322">
        <v>168.7</v>
      </c>
      <c r="L491" s="322">
        <v>168.6</v>
      </c>
      <c r="M491" s="322">
        <v>168.5</v>
      </c>
      <c r="N491" t="str">
        <f t="shared" si="7"/>
        <v>WSHC_OUT4_11_B_PR24_OFWAT</v>
      </c>
    </row>
    <row r="492" spans="1:14" customFormat="1">
      <c r="A492" s="317" t="s">
        <v>358</v>
      </c>
      <c r="B492" s="317" t="s">
        <v>657</v>
      </c>
      <c r="C492" s="317" t="s">
        <v>658</v>
      </c>
      <c r="D492" s="317" t="s">
        <v>659</v>
      </c>
      <c r="E492" s="317" t="s">
        <v>448</v>
      </c>
      <c r="F492" s="318" t="s">
        <v>449</v>
      </c>
      <c r="G492" s="318" t="s">
        <v>449</v>
      </c>
      <c r="H492" s="319">
        <v>5148</v>
      </c>
      <c r="I492" s="319">
        <v>5179</v>
      </c>
      <c r="J492" s="319">
        <v>5210</v>
      </c>
      <c r="K492" s="319">
        <v>5240</v>
      </c>
      <c r="L492" s="319">
        <v>5270</v>
      </c>
      <c r="M492" s="319">
        <v>5299</v>
      </c>
      <c r="N492" t="str">
        <f t="shared" si="7"/>
        <v>WSHC_OUT4_01_D_PR24_OFWAT</v>
      </c>
    </row>
    <row r="493" spans="1:14" customFormat="1">
      <c r="A493" s="317" t="s">
        <v>358</v>
      </c>
      <c r="B493" s="317" t="s">
        <v>660</v>
      </c>
      <c r="C493" s="317" t="s">
        <v>661</v>
      </c>
      <c r="D493" s="317" t="s">
        <v>617</v>
      </c>
      <c r="E493" s="317" t="s">
        <v>448</v>
      </c>
      <c r="F493" s="318" t="s">
        <v>449</v>
      </c>
      <c r="G493" s="318" t="s">
        <v>449</v>
      </c>
      <c r="H493" s="322">
        <v>430</v>
      </c>
      <c r="I493" s="322">
        <v>425.2</v>
      </c>
      <c r="J493" s="322">
        <v>420.4</v>
      </c>
      <c r="K493" s="322">
        <v>415.9</v>
      </c>
      <c r="L493" s="322">
        <v>410.6</v>
      </c>
      <c r="M493" s="322">
        <v>406.2</v>
      </c>
      <c r="N493" t="str">
        <f t="shared" si="7"/>
        <v>WSHC_APR3F_06_PR24_OFWAT</v>
      </c>
    </row>
    <row r="494" spans="1:14" customFormat="1">
      <c r="A494" s="317" t="s">
        <v>358</v>
      </c>
      <c r="B494" s="317" t="s">
        <v>662</v>
      </c>
      <c r="C494" s="317" t="s">
        <v>663</v>
      </c>
      <c r="D494" s="317" t="s">
        <v>261</v>
      </c>
      <c r="E494" s="317" t="s">
        <v>448</v>
      </c>
      <c r="F494" s="318" t="s">
        <v>449</v>
      </c>
      <c r="G494" s="318" t="s">
        <v>449</v>
      </c>
      <c r="H494" s="319">
        <v>3735</v>
      </c>
      <c r="I494" s="319">
        <v>3743</v>
      </c>
      <c r="J494" s="319">
        <v>3751</v>
      </c>
      <c r="K494" s="319">
        <v>3760</v>
      </c>
      <c r="L494" s="319">
        <v>3769</v>
      </c>
      <c r="M494" s="319">
        <v>3778</v>
      </c>
      <c r="N494" t="str">
        <f t="shared" si="7"/>
        <v>WSHC_OUT4_16_C_PR24_OFWAT</v>
      </c>
    </row>
    <row r="495" spans="1:14" customFormat="1">
      <c r="A495" s="317" t="s">
        <v>358</v>
      </c>
      <c r="B495" s="317" t="s">
        <v>664</v>
      </c>
      <c r="C495" s="317" t="s">
        <v>665</v>
      </c>
      <c r="D495" s="317" t="s">
        <v>261</v>
      </c>
      <c r="E495" s="317" t="s">
        <v>448</v>
      </c>
      <c r="F495" s="318" t="s">
        <v>449</v>
      </c>
      <c r="G495" s="318" t="s">
        <v>449</v>
      </c>
      <c r="H495" s="319">
        <v>243</v>
      </c>
      <c r="I495" s="319">
        <v>232</v>
      </c>
      <c r="J495" s="319">
        <v>222</v>
      </c>
      <c r="K495" s="319">
        <v>212</v>
      </c>
      <c r="L495" s="319">
        <v>201</v>
      </c>
      <c r="M495" s="319">
        <v>190</v>
      </c>
      <c r="N495" t="str">
        <f t="shared" si="7"/>
        <v>WSHC_OUT5_01_E_PR24_OFWAT</v>
      </c>
    </row>
    <row r="496" spans="1:14" customFormat="1">
      <c r="A496" s="317" t="s">
        <v>358</v>
      </c>
      <c r="B496" s="317" t="s">
        <v>666</v>
      </c>
      <c r="C496" s="317" t="s">
        <v>667</v>
      </c>
      <c r="D496" s="317" t="s">
        <v>261</v>
      </c>
      <c r="E496" s="317" t="s">
        <v>448</v>
      </c>
      <c r="F496" s="318" t="s">
        <v>449</v>
      </c>
      <c r="G496" s="318" t="s">
        <v>449</v>
      </c>
      <c r="H496" s="319">
        <v>3400</v>
      </c>
      <c r="I496" s="319">
        <v>3267</v>
      </c>
      <c r="J496" s="319">
        <v>3131</v>
      </c>
      <c r="K496" s="319">
        <v>2994</v>
      </c>
      <c r="L496" s="319">
        <v>2855</v>
      </c>
      <c r="M496" s="319">
        <v>2713</v>
      </c>
      <c r="N496" t="str">
        <f t="shared" si="7"/>
        <v>WSHC_OUT5_02_E_PR24_OFWAT</v>
      </c>
    </row>
    <row r="497" spans="1:14" customFormat="1">
      <c r="A497" s="317" t="s">
        <v>358</v>
      </c>
      <c r="B497" s="317" t="s">
        <v>668</v>
      </c>
      <c r="C497" s="317" t="s">
        <v>669</v>
      </c>
      <c r="D497" s="317" t="s">
        <v>261</v>
      </c>
      <c r="E497" s="317" t="s">
        <v>448</v>
      </c>
      <c r="F497" s="318" t="s">
        <v>449</v>
      </c>
      <c r="G497" s="318" t="s">
        <v>449</v>
      </c>
      <c r="H497" s="318" t="s">
        <v>449</v>
      </c>
      <c r="I497" s="319">
        <v>2304</v>
      </c>
      <c r="J497" s="319">
        <v>2304</v>
      </c>
      <c r="K497" s="319">
        <v>2304</v>
      </c>
      <c r="L497" s="319">
        <v>2304</v>
      </c>
      <c r="M497" s="319">
        <v>2304</v>
      </c>
      <c r="N497" t="str">
        <f t="shared" si="7"/>
        <v>WSHC_OUT5_10_B_PR24_OFWAT</v>
      </c>
    </row>
    <row r="498" spans="1:14" customFormat="1">
      <c r="A498" s="317" t="s">
        <v>358</v>
      </c>
      <c r="B498" s="317" t="s">
        <v>670</v>
      </c>
      <c r="C498" s="317" t="s">
        <v>671</v>
      </c>
      <c r="D498" s="317" t="s">
        <v>261</v>
      </c>
      <c r="E498" s="317" t="s">
        <v>448</v>
      </c>
      <c r="F498" s="318" t="s">
        <v>449</v>
      </c>
      <c r="G498" s="318" t="s">
        <v>449</v>
      </c>
      <c r="H498" s="319">
        <v>97</v>
      </c>
      <c r="I498" s="319">
        <v>91</v>
      </c>
      <c r="J498" s="319">
        <v>85</v>
      </c>
      <c r="K498" s="319">
        <v>80</v>
      </c>
      <c r="L498" s="319">
        <v>74</v>
      </c>
      <c r="M498" s="319">
        <v>68</v>
      </c>
      <c r="N498" t="str">
        <f t="shared" si="7"/>
        <v>WSHC_OUT5_05_J_PR24_OFWAT</v>
      </c>
    </row>
    <row r="499" spans="1:14" customFormat="1">
      <c r="A499" s="317" t="s">
        <v>358</v>
      </c>
      <c r="B499" s="317" t="s">
        <v>672</v>
      </c>
      <c r="C499" s="317" t="s">
        <v>673</v>
      </c>
      <c r="D499" s="317" t="s">
        <v>261</v>
      </c>
      <c r="E499" s="317" t="s">
        <v>448</v>
      </c>
      <c r="F499" s="318" t="s">
        <v>449</v>
      </c>
      <c r="G499" s="318" t="s">
        <v>449</v>
      </c>
      <c r="H499" s="319">
        <v>270</v>
      </c>
      <c r="I499" s="319">
        <v>267</v>
      </c>
      <c r="J499" s="319">
        <v>264</v>
      </c>
      <c r="K499" s="319">
        <v>261</v>
      </c>
      <c r="L499" s="319">
        <v>258</v>
      </c>
      <c r="M499" s="319">
        <v>256</v>
      </c>
      <c r="N499" t="str">
        <f t="shared" si="7"/>
        <v>WSHC_OUT5_11_A_PR24_OFWAT</v>
      </c>
    </row>
    <row r="500" spans="1:14" customFormat="1">
      <c r="A500" s="317" t="s">
        <v>358</v>
      </c>
      <c r="B500" s="317" t="s">
        <v>674</v>
      </c>
      <c r="C500" s="317" t="s">
        <v>675</v>
      </c>
      <c r="D500" s="317" t="s">
        <v>261</v>
      </c>
      <c r="E500" s="317" t="s">
        <v>448</v>
      </c>
      <c r="F500" s="318" t="s">
        <v>449</v>
      </c>
      <c r="G500" s="318" t="s">
        <v>449</v>
      </c>
      <c r="H500" s="319">
        <v>7142</v>
      </c>
      <c r="I500" s="319">
        <v>6326</v>
      </c>
      <c r="J500" s="319">
        <v>5536</v>
      </c>
      <c r="K500" s="319">
        <v>4741</v>
      </c>
      <c r="L500" s="319">
        <v>3941</v>
      </c>
      <c r="M500" s="319">
        <v>3137</v>
      </c>
      <c r="N500" t="str">
        <f t="shared" si="7"/>
        <v>WSHC_OUT4_02_D_PR24_OFWAT</v>
      </c>
    </row>
    <row r="501" spans="1:14" customFormat="1">
      <c r="A501" s="317" t="s">
        <v>358</v>
      </c>
      <c r="B501" s="317" t="s">
        <v>676</v>
      </c>
      <c r="C501" s="317" t="s">
        <v>677</v>
      </c>
      <c r="D501" s="317" t="s">
        <v>462</v>
      </c>
      <c r="E501" s="317" t="s">
        <v>448</v>
      </c>
      <c r="F501" s="318" t="s">
        <v>449</v>
      </c>
      <c r="G501" s="318" t="s">
        <v>449</v>
      </c>
      <c r="H501" s="321">
        <v>0</v>
      </c>
      <c r="I501" s="321">
        <v>0</v>
      </c>
      <c r="J501" s="321">
        <v>0</v>
      </c>
      <c r="K501" s="321">
        <v>0</v>
      </c>
      <c r="L501" s="321">
        <v>20.53</v>
      </c>
      <c r="M501" s="321">
        <v>301.04000000000002</v>
      </c>
      <c r="N501" t="str">
        <f t="shared" si="7"/>
        <v>WSHC_OUT4_20_B_PR24_OFWAT</v>
      </c>
    </row>
    <row r="502" spans="1:14" customFormat="1">
      <c r="A502" s="317" t="s">
        <v>358</v>
      </c>
      <c r="B502" s="317" t="s">
        <v>678</v>
      </c>
      <c r="C502" s="317" t="s">
        <v>679</v>
      </c>
      <c r="D502" s="317" t="s">
        <v>261</v>
      </c>
      <c r="E502" s="317" t="s">
        <v>448</v>
      </c>
      <c r="F502" s="318" t="s">
        <v>449</v>
      </c>
      <c r="G502" s="318" t="s">
        <v>449</v>
      </c>
      <c r="H502" s="319">
        <v>86</v>
      </c>
      <c r="I502" s="319">
        <v>86</v>
      </c>
      <c r="J502" s="319">
        <v>86</v>
      </c>
      <c r="K502" s="319">
        <v>86</v>
      </c>
      <c r="L502" s="319">
        <v>87</v>
      </c>
      <c r="M502" s="319">
        <v>87</v>
      </c>
      <c r="N502" t="str">
        <f t="shared" si="7"/>
        <v>WSHC_OUT5_08_H_PR24_OFWAT</v>
      </c>
    </row>
    <row r="503" spans="1:14" customFormat="1">
      <c r="A503" s="317" t="s">
        <v>358</v>
      </c>
      <c r="B503" s="317" t="s">
        <v>680</v>
      </c>
      <c r="C503" s="317" t="s">
        <v>681</v>
      </c>
      <c r="D503" s="317" t="s">
        <v>682</v>
      </c>
      <c r="E503" s="317" t="s">
        <v>448</v>
      </c>
      <c r="F503" s="318" t="s">
        <v>449</v>
      </c>
      <c r="G503" s="318" t="s">
        <v>449</v>
      </c>
      <c r="H503" s="324">
        <v>39804.144899999999</v>
      </c>
      <c r="I503" s="324">
        <v>43706.676299999999</v>
      </c>
      <c r="J503" s="324">
        <v>87757.579199999993</v>
      </c>
      <c r="K503" s="324">
        <v>87970.363700000002</v>
      </c>
      <c r="L503" s="324">
        <v>98051.1106</v>
      </c>
      <c r="M503" s="324">
        <v>98739.268899999995</v>
      </c>
      <c r="N503" t="str">
        <f t="shared" si="7"/>
        <v>WSHC_OUT5_09_H_PR24_OFWAT</v>
      </c>
    </row>
    <row r="504" spans="1:14" customFormat="1">
      <c r="A504" s="317" t="s">
        <v>358</v>
      </c>
      <c r="B504" s="317" t="s">
        <v>683</v>
      </c>
      <c r="C504" s="317" t="s">
        <v>684</v>
      </c>
      <c r="D504" s="317" t="s">
        <v>617</v>
      </c>
      <c r="E504" s="317" t="s">
        <v>448</v>
      </c>
      <c r="F504" s="318" t="s">
        <v>449</v>
      </c>
      <c r="G504" s="318" t="s">
        <v>449</v>
      </c>
      <c r="H504" s="321">
        <v>28.09</v>
      </c>
      <c r="I504" s="321">
        <v>28.09</v>
      </c>
      <c r="J504" s="321">
        <v>28.09</v>
      </c>
      <c r="K504" s="321">
        <v>28.09</v>
      </c>
      <c r="L504" s="321">
        <v>28.08</v>
      </c>
      <c r="M504" s="321">
        <v>28.08</v>
      </c>
      <c r="N504" t="str">
        <f t="shared" si="7"/>
        <v>WSHC_OUT4_17_B_PR24_OFWAT</v>
      </c>
    </row>
    <row r="505" spans="1:14" customFormat="1">
      <c r="A505" s="317" t="s">
        <v>358</v>
      </c>
      <c r="B505" s="317" t="s">
        <v>205</v>
      </c>
      <c r="C505" s="317" t="s">
        <v>685</v>
      </c>
      <c r="D505" s="317" t="s">
        <v>491</v>
      </c>
      <c r="E505" s="317" t="s">
        <v>448</v>
      </c>
      <c r="F505" s="318" t="s">
        <v>449</v>
      </c>
      <c r="G505" s="318" t="s">
        <v>449</v>
      </c>
      <c r="H505" s="318" t="s">
        <v>449</v>
      </c>
      <c r="I505" s="318" t="s">
        <v>449</v>
      </c>
      <c r="J505" s="318" t="s">
        <v>449</v>
      </c>
      <c r="K505" s="318" t="s">
        <v>449</v>
      </c>
      <c r="L505" s="318" t="s">
        <v>449</v>
      </c>
      <c r="M505" s="318" t="s">
        <v>449</v>
      </c>
      <c r="N505" t="str">
        <f t="shared" si="7"/>
        <v>WSHC_ODIRISK_OGW_DDBND_PR24_DD</v>
      </c>
    </row>
    <row r="506" spans="1:14" customFormat="1">
      <c r="A506" s="317" t="s">
        <v>358</v>
      </c>
      <c r="B506" s="317" t="s">
        <v>206</v>
      </c>
      <c r="C506" s="317" t="s">
        <v>686</v>
      </c>
      <c r="D506" s="317" t="s">
        <v>453</v>
      </c>
      <c r="E506" s="317" t="s">
        <v>448</v>
      </c>
      <c r="F506" s="319">
        <v>188</v>
      </c>
      <c r="G506" s="318" t="s">
        <v>449</v>
      </c>
      <c r="H506" s="318" t="s">
        <v>449</v>
      </c>
      <c r="I506" s="318" t="s">
        <v>449</v>
      </c>
      <c r="J506" s="318" t="s">
        <v>449</v>
      </c>
      <c r="K506" s="318" t="s">
        <v>449</v>
      </c>
      <c r="L506" s="318" t="s">
        <v>449</v>
      </c>
      <c r="M506" s="318" t="s">
        <v>449</v>
      </c>
      <c r="N506" t="str">
        <f t="shared" si="7"/>
        <v>WSHC_ODI_DD_GHG_PR24</v>
      </c>
    </row>
    <row r="507" spans="1:14" customFormat="1">
      <c r="A507" s="317" t="s">
        <v>358</v>
      </c>
      <c r="B507" s="317" t="s">
        <v>207</v>
      </c>
      <c r="C507" s="317" t="s">
        <v>687</v>
      </c>
      <c r="D507" s="317" t="s">
        <v>455</v>
      </c>
      <c r="E507" s="317" t="s">
        <v>448</v>
      </c>
      <c r="F507" s="320">
        <v>-5.0000000000000001E-3</v>
      </c>
      <c r="G507" s="318" t="s">
        <v>449</v>
      </c>
      <c r="H507" s="318" t="s">
        <v>449</v>
      </c>
      <c r="I507" s="318" t="s">
        <v>449</v>
      </c>
      <c r="J507" s="318" t="s">
        <v>449</v>
      </c>
      <c r="K507" s="318" t="s">
        <v>449</v>
      </c>
      <c r="L507" s="318" t="s">
        <v>449</v>
      </c>
      <c r="M507" s="318" t="s">
        <v>449</v>
      </c>
      <c r="N507" t="str">
        <f t="shared" si="7"/>
        <v>WSHC_ODIRISK_OGW_COLL_PR24_DD</v>
      </c>
    </row>
    <row r="508" spans="1:14" customFormat="1">
      <c r="A508" s="317" t="s">
        <v>358</v>
      </c>
      <c r="B508" s="317" t="s">
        <v>208</v>
      </c>
      <c r="C508" s="317" t="s">
        <v>688</v>
      </c>
      <c r="D508" s="317" t="s">
        <v>455</v>
      </c>
      <c r="E508" s="317" t="s">
        <v>448</v>
      </c>
      <c r="F508" s="320">
        <v>5.0000000000000001E-3</v>
      </c>
      <c r="G508" s="318" t="s">
        <v>449</v>
      </c>
      <c r="H508" s="318" t="s">
        <v>449</v>
      </c>
      <c r="I508" s="318" t="s">
        <v>449</v>
      </c>
      <c r="J508" s="318" t="s">
        <v>449</v>
      </c>
      <c r="K508" s="318" t="s">
        <v>449</v>
      </c>
      <c r="L508" s="318" t="s">
        <v>449</v>
      </c>
      <c r="M508" s="318" t="s">
        <v>449</v>
      </c>
      <c r="N508" t="str">
        <f t="shared" si="7"/>
        <v>WSHC_ODIRISK_OGW_CAP_PR24_DD</v>
      </c>
    </row>
    <row r="509" spans="1:14" customFormat="1">
      <c r="A509" s="317" t="s">
        <v>358</v>
      </c>
      <c r="B509" s="317" t="s">
        <v>332</v>
      </c>
      <c r="C509" s="317" t="s">
        <v>689</v>
      </c>
      <c r="D509" s="317" t="s">
        <v>455</v>
      </c>
      <c r="E509" s="317" t="s">
        <v>448</v>
      </c>
      <c r="F509" s="318" t="s">
        <v>449</v>
      </c>
      <c r="G509" s="318" t="s">
        <v>449</v>
      </c>
      <c r="H509" s="318" t="s">
        <v>449</v>
      </c>
      <c r="I509" s="318" t="s">
        <v>449</v>
      </c>
      <c r="J509" s="318" t="s">
        <v>449</v>
      </c>
      <c r="K509" s="318" t="s">
        <v>449</v>
      </c>
      <c r="L509" s="318" t="s">
        <v>449</v>
      </c>
      <c r="M509" s="318" t="s">
        <v>449</v>
      </c>
      <c r="N509" t="str">
        <f t="shared" si="7"/>
        <v>WSHC_ODIRISK_EGG_DDBND_PR24</v>
      </c>
    </row>
    <row r="510" spans="1:14" customFormat="1">
      <c r="A510" s="317" t="s">
        <v>358</v>
      </c>
      <c r="B510" s="317" t="s">
        <v>690</v>
      </c>
      <c r="C510" s="317" t="s">
        <v>691</v>
      </c>
      <c r="D510" s="317" t="s">
        <v>261</v>
      </c>
      <c r="E510" s="317" t="s">
        <v>448</v>
      </c>
      <c r="F510" s="318" t="s">
        <v>449</v>
      </c>
      <c r="G510" s="318" t="s">
        <v>449</v>
      </c>
      <c r="H510" s="318" t="s">
        <v>449</v>
      </c>
      <c r="I510" s="319">
        <v>98888</v>
      </c>
      <c r="J510" s="319">
        <v>96549</v>
      </c>
      <c r="K510" s="319">
        <v>90386</v>
      </c>
      <c r="L510" s="319">
        <v>79753</v>
      </c>
      <c r="M510" s="319">
        <v>69120</v>
      </c>
      <c r="N510" t="str">
        <f t="shared" si="7"/>
        <v>WSHC_OUT5_10_A_PR24_OFWAT</v>
      </c>
    </row>
    <row r="511" spans="1:14" customFormat="1">
      <c r="A511" s="317" t="s">
        <v>358</v>
      </c>
      <c r="B511" s="317" t="s">
        <v>430</v>
      </c>
      <c r="C511" s="317" t="s">
        <v>654</v>
      </c>
      <c r="D511" s="317" t="s">
        <v>455</v>
      </c>
      <c r="E511" s="317" t="s">
        <v>448</v>
      </c>
      <c r="F511" s="318" t="s">
        <v>449</v>
      </c>
      <c r="G511" s="318" t="s">
        <v>449</v>
      </c>
      <c r="H511" s="320">
        <v>2.1399999999999995E-2</v>
      </c>
      <c r="I511" s="320">
        <v>2.1399999999999995E-2</v>
      </c>
      <c r="J511" s="320">
        <v>2.1399999999999995E-2</v>
      </c>
      <c r="K511" s="320">
        <v>2.1399999999999995E-2</v>
      </c>
      <c r="L511" s="320">
        <v>2.1399999999999995E-2</v>
      </c>
      <c r="M511" s="320">
        <v>2.1399999999999995E-2</v>
      </c>
      <c r="N511" t="str">
        <f t="shared" si="7"/>
        <v>WSHC_OUT4_17_PR24_OFWAT</v>
      </c>
    </row>
    <row r="512" spans="1:14" customFormat="1">
      <c r="A512" s="317" t="s">
        <v>358</v>
      </c>
      <c r="B512" s="317" t="s">
        <v>198</v>
      </c>
      <c r="C512" s="317" t="s">
        <v>692</v>
      </c>
      <c r="D512" s="317" t="s">
        <v>453</v>
      </c>
      <c r="E512" s="317" t="s">
        <v>448</v>
      </c>
      <c r="F512" s="319">
        <v>1691587.6770305466</v>
      </c>
      <c r="G512" s="318" t="s">
        <v>449</v>
      </c>
      <c r="H512" s="318" t="s">
        <v>449</v>
      </c>
      <c r="I512" s="318" t="s">
        <v>449</v>
      </c>
      <c r="J512" s="318" t="s">
        <v>449</v>
      </c>
      <c r="K512" s="318" t="s">
        <v>449</v>
      </c>
      <c r="L512" s="318" t="s">
        <v>449</v>
      </c>
      <c r="M512" s="318" t="s">
        <v>449</v>
      </c>
      <c r="N512" t="str">
        <f t="shared" si="7"/>
        <v>WSHC_ODI_DD_UNO_PR24</v>
      </c>
    </row>
    <row r="513" spans="1:14" customFormat="1">
      <c r="A513" s="317" t="s">
        <v>358</v>
      </c>
      <c r="B513" s="317" t="s">
        <v>199</v>
      </c>
      <c r="C513" s="317" t="s">
        <v>693</v>
      </c>
      <c r="D513" s="317" t="s">
        <v>455</v>
      </c>
      <c r="E513" s="317" t="s">
        <v>448</v>
      </c>
      <c r="F513" s="320">
        <v>-5.0000000000000001E-3</v>
      </c>
      <c r="G513" s="318" t="s">
        <v>449</v>
      </c>
      <c r="H513" s="318" t="s">
        <v>449</v>
      </c>
      <c r="I513" s="318" t="s">
        <v>449</v>
      </c>
      <c r="J513" s="318" t="s">
        <v>449</v>
      </c>
      <c r="K513" s="318" t="s">
        <v>449</v>
      </c>
      <c r="L513" s="318" t="s">
        <v>449</v>
      </c>
      <c r="M513" s="318" t="s">
        <v>449</v>
      </c>
      <c r="N513" t="str">
        <f t="shared" si="7"/>
        <v>WSHC_ODIRISK_UNO_COLL_PR24_DD</v>
      </c>
    </row>
    <row r="514" spans="1:14" customFormat="1">
      <c r="A514" s="317" t="s">
        <v>358</v>
      </c>
      <c r="B514" s="317" t="s">
        <v>200</v>
      </c>
      <c r="C514" s="317" t="s">
        <v>694</v>
      </c>
      <c r="D514" s="317" t="s">
        <v>455</v>
      </c>
      <c r="E514" s="317" t="s">
        <v>448</v>
      </c>
      <c r="F514" s="320">
        <v>5.0000000000000001E-3</v>
      </c>
      <c r="G514" s="318" t="s">
        <v>449</v>
      </c>
      <c r="H514" s="318" t="s">
        <v>449</v>
      </c>
      <c r="I514" s="318" t="s">
        <v>449</v>
      </c>
      <c r="J514" s="318" t="s">
        <v>449</v>
      </c>
      <c r="K514" s="318" t="s">
        <v>449</v>
      </c>
      <c r="L514" s="318" t="s">
        <v>449</v>
      </c>
      <c r="M514" s="318" t="s">
        <v>449</v>
      </c>
      <c r="N514" t="str">
        <f t="shared" si="7"/>
        <v>WSHC_ODIRISK_UNO_CAP_PR24_DD</v>
      </c>
    </row>
    <row r="515" spans="1:14" customFormat="1">
      <c r="A515" s="317" t="s">
        <v>358</v>
      </c>
      <c r="B515" s="317" t="s">
        <v>252</v>
      </c>
      <c r="C515" s="317" t="s">
        <v>695</v>
      </c>
      <c r="D515" s="317" t="s">
        <v>455</v>
      </c>
      <c r="E515" s="317" t="s">
        <v>448</v>
      </c>
      <c r="F515" s="320">
        <v>1.4999999999999999E-2</v>
      </c>
      <c r="G515" s="318" t="s">
        <v>449</v>
      </c>
      <c r="H515" s="318" t="s">
        <v>449</v>
      </c>
      <c r="I515" s="318" t="s">
        <v>449</v>
      </c>
      <c r="J515" s="318" t="s">
        <v>449</v>
      </c>
      <c r="K515" s="318" t="s">
        <v>449</v>
      </c>
      <c r="L515" s="318" t="s">
        <v>449</v>
      </c>
      <c r="M515" s="318" t="s">
        <v>449</v>
      </c>
      <c r="N515" t="str">
        <f t="shared" si="7"/>
        <v>WSHC_ODIRISK_ESF_CAP_PR24_DD</v>
      </c>
    </row>
    <row r="516" spans="1:14" customFormat="1">
      <c r="A516" s="317" t="s">
        <v>358</v>
      </c>
      <c r="B516" s="317" t="s">
        <v>419</v>
      </c>
      <c r="C516" s="317" t="s">
        <v>696</v>
      </c>
      <c r="D516" s="317" t="s">
        <v>455</v>
      </c>
      <c r="E516" s="317" t="s">
        <v>448</v>
      </c>
      <c r="F516" s="318" t="s">
        <v>449</v>
      </c>
      <c r="G516" s="318" t="s">
        <v>449</v>
      </c>
      <c r="H516" s="320">
        <v>0</v>
      </c>
      <c r="I516" s="320">
        <v>3.8300000000000001E-2</v>
      </c>
      <c r="J516" s="320">
        <v>3.7600000000000001E-2</v>
      </c>
      <c r="K516" s="320">
        <v>1.5900000000000001E-2</v>
      </c>
      <c r="L516" s="320">
        <v>9.7000000000000003E-3</v>
      </c>
      <c r="M516" s="320">
        <v>2.18E-2</v>
      </c>
      <c r="N516" t="str">
        <f t="shared" si="7"/>
        <v>WSHC_OUT4_04_H_PR24_OFWAT</v>
      </c>
    </row>
    <row r="517" spans="1:14" customFormat="1">
      <c r="A517" s="317" t="s">
        <v>358</v>
      </c>
      <c r="B517" s="317" t="s">
        <v>418</v>
      </c>
      <c r="C517" s="317" t="s">
        <v>697</v>
      </c>
      <c r="D517" s="317" t="s">
        <v>455</v>
      </c>
      <c r="E517" s="317" t="s">
        <v>448</v>
      </c>
      <c r="F517" s="318" t="s">
        <v>449</v>
      </c>
      <c r="G517" s="318" t="s">
        <v>449</v>
      </c>
      <c r="H517" s="320">
        <v>0</v>
      </c>
      <c r="I517" s="320">
        <v>-5.8600000000000006E-2</v>
      </c>
      <c r="J517" s="320">
        <v>-4.2299999999999997E-2</v>
      </c>
      <c r="K517" s="320">
        <v>-6.9199999999999998E-2</v>
      </c>
      <c r="L517" s="320">
        <v>-5.4399999999999997E-2</v>
      </c>
      <c r="M517" s="320">
        <v>-1.03E-2</v>
      </c>
      <c r="N517" t="str">
        <f t="shared" ref="N517:N580" si="8">A517&amp;B517</f>
        <v>WSHC_OUT5_04_G_PR24_OFWAT</v>
      </c>
    </row>
    <row r="518" spans="1:14" customFormat="1">
      <c r="A518" s="317" t="s">
        <v>358</v>
      </c>
      <c r="B518" s="317" t="s">
        <v>204</v>
      </c>
      <c r="C518" s="317" t="s">
        <v>491</v>
      </c>
      <c r="D518" s="317" t="s">
        <v>492</v>
      </c>
      <c r="E518" s="317" t="s">
        <v>448</v>
      </c>
      <c r="F518" s="318" t="s">
        <v>449</v>
      </c>
      <c r="G518" s="318" t="s">
        <v>449</v>
      </c>
      <c r="H518" s="321">
        <v>77865.02</v>
      </c>
      <c r="I518" s="321">
        <v>74879.92</v>
      </c>
      <c r="J518" s="321">
        <v>74936.94</v>
      </c>
      <c r="K518" s="321">
        <v>76623.94</v>
      </c>
      <c r="L518" s="321">
        <v>77105.95</v>
      </c>
      <c r="M518" s="321">
        <v>76168.740000000005</v>
      </c>
      <c r="N518" t="str">
        <f t="shared" si="8"/>
        <v>WSHC_OUT4_04_PR24_OFWAT</v>
      </c>
    </row>
    <row r="519" spans="1:14" customFormat="1">
      <c r="A519" s="317" t="s">
        <v>358</v>
      </c>
      <c r="B519" s="317" t="s">
        <v>217</v>
      </c>
      <c r="C519" s="317" t="s">
        <v>491</v>
      </c>
      <c r="D519" s="317" t="s">
        <v>492</v>
      </c>
      <c r="E519" s="317" t="s">
        <v>448</v>
      </c>
      <c r="F519" s="318" t="s">
        <v>449</v>
      </c>
      <c r="G519" s="318" t="s">
        <v>449</v>
      </c>
      <c r="H519" s="321">
        <v>103013.5</v>
      </c>
      <c r="I519" s="321">
        <v>109053.57</v>
      </c>
      <c r="J519" s="321">
        <v>107368.52</v>
      </c>
      <c r="K519" s="321">
        <v>110141.42</v>
      </c>
      <c r="L519" s="321">
        <v>108616.38</v>
      </c>
      <c r="M519" s="321">
        <v>104074.81</v>
      </c>
      <c r="N519" t="str">
        <f t="shared" si="8"/>
        <v>WSHC_OUT5_04_PR24_OFWAT</v>
      </c>
    </row>
    <row r="520" spans="1:14" customFormat="1">
      <c r="A520" s="317" t="s">
        <v>358</v>
      </c>
      <c r="B520" s="317" t="s">
        <v>268</v>
      </c>
      <c r="C520" s="317" t="s">
        <v>698</v>
      </c>
      <c r="D520" s="317" t="s">
        <v>617</v>
      </c>
      <c r="E520" s="317" t="s">
        <v>448</v>
      </c>
      <c r="F520" s="318" t="s">
        <v>449</v>
      </c>
      <c r="G520" s="318" t="s">
        <v>449</v>
      </c>
      <c r="H520" s="322">
        <v>247.8</v>
      </c>
      <c r="I520" s="322">
        <v>235.8</v>
      </c>
      <c r="J520" s="322">
        <v>217.3</v>
      </c>
      <c r="K520" s="322">
        <v>206.1</v>
      </c>
      <c r="L520" s="322">
        <v>194.9</v>
      </c>
      <c r="M520" s="322">
        <v>183.8</v>
      </c>
      <c r="N520" t="str">
        <f t="shared" si="8"/>
        <v>WSHC_OUT4_05_B_PR24_OFWAT</v>
      </c>
    </row>
    <row r="521" spans="1:14" customFormat="1">
      <c r="A521" s="317" t="s">
        <v>358</v>
      </c>
      <c r="B521" s="317" t="s">
        <v>699</v>
      </c>
      <c r="C521" s="317" t="s">
        <v>698</v>
      </c>
      <c r="D521" s="317" t="s">
        <v>617</v>
      </c>
      <c r="E521" s="317" t="s">
        <v>448</v>
      </c>
      <c r="F521" s="318" t="s">
        <v>449</v>
      </c>
      <c r="G521" s="318" t="s">
        <v>449</v>
      </c>
      <c r="H521" s="318" t="s">
        <v>449</v>
      </c>
      <c r="I521" s="318" t="s">
        <v>449</v>
      </c>
      <c r="J521" s="318" t="s">
        <v>449</v>
      </c>
      <c r="K521" s="318" t="s">
        <v>449</v>
      </c>
      <c r="L521" s="318" t="s">
        <v>449</v>
      </c>
      <c r="M521" s="318" t="s">
        <v>449</v>
      </c>
      <c r="N521" t="str">
        <f t="shared" si="8"/>
        <v>WSHC_OUT4_06_B_PR24_OFWAT</v>
      </c>
    </row>
    <row r="522" spans="1:14" customFormat="1">
      <c r="A522" s="317" t="s">
        <v>358</v>
      </c>
      <c r="B522" s="317" t="s">
        <v>700</v>
      </c>
      <c r="C522" s="317" t="s">
        <v>698</v>
      </c>
      <c r="D522" s="317" t="s">
        <v>617</v>
      </c>
      <c r="E522" s="317" t="s">
        <v>448</v>
      </c>
      <c r="F522" s="318" t="s">
        <v>449</v>
      </c>
      <c r="G522" s="318" t="s">
        <v>449</v>
      </c>
      <c r="H522" s="318" t="s">
        <v>449</v>
      </c>
      <c r="I522" s="318" t="s">
        <v>449</v>
      </c>
      <c r="J522" s="318" t="s">
        <v>449</v>
      </c>
      <c r="K522" s="318" t="s">
        <v>449</v>
      </c>
      <c r="L522" s="318" t="s">
        <v>449</v>
      </c>
      <c r="M522" s="318" t="s">
        <v>449</v>
      </c>
      <c r="N522" t="str">
        <f t="shared" si="8"/>
        <v>WSHC_OUT4_07_B_PR24_OFWAT</v>
      </c>
    </row>
    <row r="523" spans="1:14" customFormat="1">
      <c r="A523" s="317" t="s">
        <v>358</v>
      </c>
      <c r="B523" s="317" t="s">
        <v>275</v>
      </c>
      <c r="C523" s="317" t="s">
        <v>701</v>
      </c>
      <c r="D523" s="317" t="s">
        <v>620</v>
      </c>
      <c r="E523" s="317" t="s">
        <v>448</v>
      </c>
      <c r="F523" s="318" t="s">
        <v>449</v>
      </c>
      <c r="G523" s="318" t="s">
        <v>449</v>
      </c>
      <c r="H523" s="322">
        <v>146.9</v>
      </c>
      <c r="I523" s="322">
        <v>144.5</v>
      </c>
      <c r="J523" s="322">
        <v>141.5</v>
      </c>
      <c r="K523" s="322">
        <v>139.5</v>
      </c>
      <c r="L523" s="322">
        <v>137.5</v>
      </c>
      <c r="M523" s="322">
        <v>135.6</v>
      </c>
      <c r="N523" t="str">
        <f t="shared" si="8"/>
        <v>WSHC_OUT4_08_C_PR24_OFWAT</v>
      </c>
    </row>
    <row r="524" spans="1:14" customFormat="1">
      <c r="A524" s="317" t="s">
        <v>358</v>
      </c>
      <c r="B524" s="317" t="s">
        <v>702</v>
      </c>
      <c r="C524" s="317" t="s">
        <v>701</v>
      </c>
      <c r="D524" s="317" t="s">
        <v>620</v>
      </c>
      <c r="E524" s="317" t="s">
        <v>448</v>
      </c>
      <c r="F524" s="318" t="s">
        <v>449</v>
      </c>
      <c r="G524" s="318" t="s">
        <v>449</v>
      </c>
      <c r="H524" s="318" t="s">
        <v>449</v>
      </c>
      <c r="I524" s="318" t="s">
        <v>449</v>
      </c>
      <c r="J524" s="318" t="s">
        <v>449</v>
      </c>
      <c r="K524" s="318" t="s">
        <v>449</v>
      </c>
      <c r="L524" s="318" t="s">
        <v>449</v>
      </c>
      <c r="M524" s="318" t="s">
        <v>449</v>
      </c>
      <c r="N524" t="str">
        <f t="shared" si="8"/>
        <v>WSHC_OUT4_09_C_PR24_OFWAT</v>
      </c>
    </row>
    <row r="525" spans="1:14" customFormat="1">
      <c r="A525" s="317" t="s">
        <v>358</v>
      </c>
      <c r="B525" s="317" t="s">
        <v>703</v>
      </c>
      <c r="C525" s="317" t="s">
        <v>701</v>
      </c>
      <c r="D525" s="317" t="s">
        <v>617</v>
      </c>
      <c r="E525" s="317" t="s">
        <v>448</v>
      </c>
      <c r="F525" s="318" t="s">
        <v>449</v>
      </c>
      <c r="G525" s="318" t="s">
        <v>449</v>
      </c>
      <c r="H525" s="318" t="s">
        <v>449</v>
      </c>
      <c r="I525" s="318" t="s">
        <v>449</v>
      </c>
      <c r="J525" s="318" t="s">
        <v>449</v>
      </c>
      <c r="K525" s="318" t="s">
        <v>449</v>
      </c>
      <c r="L525" s="318" t="s">
        <v>449</v>
      </c>
      <c r="M525" s="318" t="s">
        <v>449</v>
      </c>
      <c r="N525" t="str">
        <f t="shared" si="8"/>
        <v>WSHC_OUT4_10_C_PR24_OFWAT</v>
      </c>
    </row>
    <row r="526" spans="1:14" customFormat="1">
      <c r="A526" s="317" t="s">
        <v>358</v>
      </c>
      <c r="B526" s="317" t="s">
        <v>283</v>
      </c>
      <c r="C526" s="317" t="s">
        <v>698</v>
      </c>
      <c r="D526" s="317" t="s">
        <v>617</v>
      </c>
      <c r="E526" s="317" t="s">
        <v>448</v>
      </c>
      <c r="F526" s="318" t="s">
        <v>449</v>
      </c>
      <c r="G526" s="318" t="s">
        <v>449</v>
      </c>
      <c r="H526" s="322">
        <v>170.2</v>
      </c>
      <c r="I526" s="322">
        <v>168.9</v>
      </c>
      <c r="J526" s="322">
        <v>168.8</v>
      </c>
      <c r="K526" s="322">
        <v>168.7</v>
      </c>
      <c r="L526" s="322">
        <v>168.7</v>
      </c>
      <c r="M526" s="322">
        <v>168.6</v>
      </c>
      <c r="N526" t="str">
        <f t="shared" si="8"/>
        <v>WSHC_OUT4_11_C_PR24_OFWAT</v>
      </c>
    </row>
    <row r="527" spans="1:14" customFormat="1">
      <c r="A527" s="317" t="s">
        <v>358</v>
      </c>
      <c r="B527" s="317" t="s">
        <v>704</v>
      </c>
      <c r="C527" s="317" t="s">
        <v>698</v>
      </c>
      <c r="D527" s="317" t="s">
        <v>617</v>
      </c>
      <c r="E527" s="317" t="s">
        <v>448</v>
      </c>
      <c r="F527" s="318" t="s">
        <v>449</v>
      </c>
      <c r="G527" s="318" t="s">
        <v>449</v>
      </c>
      <c r="H527" s="318" t="s">
        <v>449</v>
      </c>
      <c r="I527" s="318" t="s">
        <v>449</v>
      </c>
      <c r="J527" s="318" t="s">
        <v>449</v>
      </c>
      <c r="K527" s="318" t="s">
        <v>449</v>
      </c>
      <c r="L527" s="318" t="s">
        <v>449</v>
      </c>
      <c r="M527" s="318" t="s">
        <v>449</v>
      </c>
      <c r="N527" t="str">
        <f t="shared" si="8"/>
        <v>WSHC_OUT4_12_C_PR24_OFWAT</v>
      </c>
    </row>
    <row r="528" spans="1:14" customFormat="1">
      <c r="A528" s="317" t="s">
        <v>358</v>
      </c>
      <c r="B528" s="317" t="s">
        <v>705</v>
      </c>
      <c r="C528" s="317" t="s">
        <v>698</v>
      </c>
      <c r="D528" s="317" t="s">
        <v>617</v>
      </c>
      <c r="E528" s="317" t="s">
        <v>448</v>
      </c>
      <c r="F528" s="318" t="s">
        <v>449</v>
      </c>
      <c r="G528" s="318" t="s">
        <v>449</v>
      </c>
      <c r="H528" s="318" t="s">
        <v>449</v>
      </c>
      <c r="I528" s="318" t="s">
        <v>449</v>
      </c>
      <c r="J528" s="318" t="s">
        <v>449</v>
      </c>
      <c r="K528" s="318" t="s">
        <v>449</v>
      </c>
      <c r="L528" s="318" t="s">
        <v>449</v>
      </c>
      <c r="M528" s="318" t="s">
        <v>449</v>
      </c>
      <c r="N528" t="str">
        <f t="shared" si="8"/>
        <v>WSHC_OUT4_13_C_PR24_OFWAT</v>
      </c>
    </row>
    <row r="529" spans="1:14" customFormat="1">
      <c r="A529" s="317" t="s">
        <v>358</v>
      </c>
      <c r="B529" s="317" t="s">
        <v>706</v>
      </c>
      <c r="C529" s="317" t="s">
        <v>707</v>
      </c>
      <c r="D529" s="317" t="s">
        <v>620</v>
      </c>
      <c r="E529" s="317" t="s">
        <v>448</v>
      </c>
      <c r="F529" s="322">
        <v>145.69999999999999</v>
      </c>
      <c r="G529" s="318" t="s">
        <v>449</v>
      </c>
      <c r="H529" s="318" t="s">
        <v>449</v>
      </c>
      <c r="I529" s="318" t="s">
        <v>449</v>
      </c>
      <c r="J529" s="318" t="s">
        <v>449</v>
      </c>
      <c r="K529" s="318" t="s">
        <v>449</v>
      </c>
      <c r="L529" s="318" t="s">
        <v>449</v>
      </c>
      <c r="M529" s="318" t="s">
        <v>449</v>
      </c>
      <c r="N529" t="str">
        <f t="shared" si="8"/>
        <v>WSHC_OUT4_08_A_PR24_OFWAT</v>
      </c>
    </row>
    <row r="530" spans="1:14" customFormat="1">
      <c r="A530" s="317" t="s">
        <v>358</v>
      </c>
      <c r="B530" s="317" t="s">
        <v>708</v>
      </c>
      <c r="C530" s="317" t="s">
        <v>707</v>
      </c>
      <c r="D530" s="317" t="s">
        <v>617</v>
      </c>
      <c r="E530" s="317" t="s">
        <v>448</v>
      </c>
      <c r="F530" s="322">
        <v>217.1</v>
      </c>
      <c r="G530" s="318" t="s">
        <v>449</v>
      </c>
      <c r="H530" s="318" t="s">
        <v>449</v>
      </c>
      <c r="I530" s="318" t="s">
        <v>449</v>
      </c>
      <c r="J530" s="318" t="s">
        <v>449</v>
      </c>
      <c r="K530" s="318" t="s">
        <v>449</v>
      </c>
      <c r="L530" s="318" t="s">
        <v>449</v>
      </c>
      <c r="M530" s="318" t="s">
        <v>449</v>
      </c>
      <c r="N530" t="str">
        <f t="shared" si="8"/>
        <v>WSHC_OUT4_05_A_PR24_OFWAT</v>
      </c>
    </row>
    <row r="531" spans="1:14" customFormat="1">
      <c r="A531" s="317" t="s">
        <v>358</v>
      </c>
      <c r="B531" s="317" t="s">
        <v>709</v>
      </c>
      <c r="C531" s="317" t="s">
        <v>710</v>
      </c>
      <c r="D531" s="317" t="s">
        <v>586</v>
      </c>
      <c r="E531" s="317" t="s">
        <v>448</v>
      </c>
      <c r="F531" s="318" t="s">
        <v>449</v>
      </c>
      <c r="G531" s="318" t="s">
        <v>449</v>
      </c>
      <c r="H531" s="323">
        <v>195.67346103297785</v>
      </c>
      <c r="I531" s="323">
        <v>187.70955116893566</v>
      </c>
      <c r="J531" s="323">
        <v>180.06977243635995</v>
      </c>
      <c r="K531" s="323">
        <v>172.74093269820008</v>
      </c>
      <c r="L531" s="323">
        <v>165.71037673738334</v>
      </c>
      <c r="M531" s="323">
        <v>158.96596440417184</v>
      </c>
      <c r="N531" t="str">
        <f t="shared" si="8"/>
        <v>WSHC_PR24FM_PBI_106</v>
      </c>
    </row>
    <row r="532" spans="1:14" customFormat="1">
      <c r="A532" s="317" t="s">
        <v>358</v>
      </c>
      <c r="B532" s="317" t="s">
        <v>711</v>
      </c>
      <c r="C532" s="317" t="s">
        <v>712</v>
      </c>
      <c r="D532" s="317" t="s">
        <v>586</v>
      </c>
      <c r="E532" s="317" t="s">
        <v>448</v>
      </c>
      <c r="F532" s="318" t="s">
        <v>449</v>
      </c>
      <c r="G532" s="318" t="s">
        <v>449</v>
      </c>
      <c r="H532" s="323">
        <v>1604.5127100133163</v>
      </c>
      <c r="I532" s="323">
        <v>1528.4588075586853</v>
      </c>
      <c r="J532" s="323">
        <v>1456.0098600804035</v>
      </c>
      <c r="K532" s="323">
        <v>1386.9949927125924</v>
      </c>
      <c r="L532" s="323">
        <v>1321.2514300580153</v>
      </c>
      <c r="M532" s="323">
        <v>1258.6241122732654</v>
      </c>
      <c r="N532" t="str">
        <f t="shared" si="8"/>
        <v>WSHC_PR24FM_PBI_107</v>
      </c>
    </row>
    <row r="533" spans="1:14" customFormat="1">
      <c r="A533" s="317" t="s">
        <v>358</v>
      </c>
      <c r="B533" s="317" t="s">
        <v>713</v>
      </c>
      <c r="C533" s="317" t="s">
        <v>714</v>
      </c>
      <c r="D533" s="317" t="s">
        <v>586</v>
      </c>
      <c r="E533" s="317" t="s">
        <v>448</v>
      </c>
      <c r="F533" s="318" t="s">
        <v>449</v>
      </c>
      <c r="G533" s="318" t="s">
        <v>449</v>
      </c>
      <c r="H533" s="323">
        <v>3680.7473878698324</v>
      </c>
      <c r="I533" s="323">
        <v>3545.295883996223</v>
      </c>
      <c r="J533" s="323">
        <v>3414.8289954651618</v>
      </c>
      <c r="K533" s="323">
        <v>3289.1632884320434</v>
      </c>
      <c r="L533" s="323">
        <v>3168.1220794177443</v>
      </c>
      <c r="M533" s="323">
        <v>3051.5351868951711</v>
      </c>
      <c r="N533" t="str">
        <f t="shared" si="8"/>
        <v>WSHC_PR24FM_PBI_108</v>
      </c>
    </row>
    <row r="534" spans="1:14" customFormat="1">
      <c r="A534" s="317" t="s">
        <v>358</v>
      </c>
      <c r="B534" s="317" t="s">
        <v>715</v>
      </c>
      <c r="C534" s="317" t="s">
        <v>716</v>
      </c>
      <c r="D534" s="317" t="s">
        <v>586</v>
      </c>
      <c r="E534" s="317" t="s">
        <v>448</v>
      </c>
      <c r="F534" s="318" t="s">
        <v>449</v>
      </c>
      <c r="G534" s="318" t="s">
        <v>449</v>
      </c>
      <c r="H534" s="323">
        <v>193.01196661925616</v>
      </c>
      <c r="I534" s="323">
        <v>180.29247801904719</v>
      </c>
      <c r="J534" s="323">
        <v>168.41120371759197</v>
      </c>
      <c r="K534" s="323">
        <v>157.31290539260266</v>
      </c>
      <c r="L534" s="323">
        <v>146.94598492723014</v>
      </c>
      <c r="M534" s="323">
        <v>137.26224452052571</v>
      </c>
      <c r="N534" t="str">
        <f t="shared" si="8"/>
        <v>WSHC_PR24FM_PBI_109</v>
      </c>
    </row>
    <row r="535" spans="1:14" customFormat="1">
      <c r="A535" s="317" t="s">
        <v>358</v>
      </c>
      <c r="B535" s="317" t="s">
        <v>717</v>
      </c>
      <c r="C535" s="317" t="s">
        <v>718</v>
      </c>
      <c r="D535" s="317" t="s">
        <v>586</v>
      </c>
      <c r="E535" s="317" t="s">
        <v>448</v>
      </c>
      <c r="F535" s="318" t="s">
        <v>449</v>
      </c>
      <c r="G535" s="318" t="s">
        <v>449</v>
      </c>
      <c r="H535" s="323">
        <v>0</v>
      </c>
      <c r="I535" s="323">
        <v>0</v>
      </c>
      <c r="J535" s="323">
        <v>0</v>
      </c>
      <c r="K535" s="323">
        <v>0</v>
      </c>
      <c r="L535" s="323">
        <v>0</v>
      </c>
      <c r="M535" s="323">
        <v>0</v>
      </c>
      <c r="N535" t="str">
        <f t="shared" si="8"/>
        <v>WSHC_PR24FM_PBI_110</v>
      </c>
    </row>
    <row r="536" spans="1:14" customFormat="1">
      <c r="A536" s="317" t="s">
        <v>358</v>
      </c>
      <c r="B536" s="317" t="s">
        <v>719</v>
      </c>
      <c r="C536" s="317" t="s">
        <v>720</v>
      </c>
      <c r="D536" s="317" t="s">
        <v>586</v>
      </c>
      <c r="E536" s="317" t="s">
        <v>448</v>
      </c>
      <c r="F536" s="318" t="s">
        <v>449</v>
      </c>
      <c r="G536" s="318" t="s">
        <v>449</v>
      </c>
      <c r="H536" s="323">
        <v>0</v>
      </c>
      <c r="I536" s="323">
        <v>0</v>
      </c>
      <c r="J536" s="323">
        <v>0</v>
      </c>
      <c r="K536" s="323">
        <v>0</v>
      </c>
      <c r="L536" s="323">
        <v>0</v>
      </c>
      <c r="M536" s="323">
        <v>0</v>
      </c>
      <c r="N536" t="str">
        <f t="shared" si="8"/>
        <v>WSHC_PR24FM_PBI_111</v>
      </c>
    </row>
    <row r="537" spans="1:14" customFormat="1">
      <c r="A537" s="317" t="s">
        <v>358</v>
      </c>
      <c r="B537" s="317" t="s">
        <v>721</v>
      </c>
      <c r="C537" s="317" t="s">
        <v>722</v>
      </c>
      <c r="D537" s="317" t="s">
        <v>586</v>
      </c>
      <c r="E537" s="317" t="s">
        <v>448</v>
      </c>
      <c r="F537" s="318" t="s">
        <v>449</v>
      </c>
      <c r="G537" s="318" t="s">
        <v>449</v>
      </c>
      <c r="H537" s="323">
        <v>133.10693994528</v>
      </c>
      <c r="I537" s="323">
        <v>127.6894874895071</v>
      </c>
      <c r="J537" s="323">
        <v>122.49252534868415</v>
      </c>
      <c r="K537" s="323">
        <v>117.50707956699269</v>
      </c>
      <c r="L537" s="323">
        <v>112.72454142861609</v>
      </c>
      <c r="M537" s="323">
        <v>108.13665259247141</v>
      </c>
      <c r="N537" t="str">
        <f t="shared" si="8"/>
        <v>WSHC_PR24FM_PBI_112</v>
      </c>
    </row>
    <row r="538" spans="1:14" customFormat="1">
      <c r="A538" s="317" t="s">
        <v>358</v>
      </c>
      <c r="B538" s="317" t="s">
        <v>723</v>
      </c>
      <c r="C538" s="317" t="s">
        <v>724</v>
      </c>
      <c r="D538" s="317" t="s">
        <v>586</v>
      </c>
      <c r="E538" s="317" t="s">
        <v>448</v>
      </c>
      <c r="F538" s="318" t="s">
        <v>449</v>
      </c>
      <c r="G538" s="318" t="s">
        <v>449</v>
      </c>
      <c r="H538" s="323">
        <v>558.55274888917006</v>
      </c>
      <c r="I538" s="323">
        <v>532.07734859182347</v>
      </c>
      <c r="J538" s="323">
        <v>506.85688226857098</v>
      </c>
      <c r="K538" s="323">
        <v>482.83186604904074</v>
      </c>
      <c r="L538" s="323">
        <v>459.94563559831619</v>
      </c>
      <c r="M538" s="323">
        <v>438.14421247095606</v>
      </c>
      <c r="N538" t="str">
        <f t="shared" si="8"/>
        <v>WSHC_PR24FM_PBI_113</v>
      </c>
    </row>
    <row r="539" spans="1:14" customFormat="1">
      <c r="A539" s="317" t="s">
        <v>358</v>
      </c>
      <c r="B539" s="317" t="s">
        <v>725</v>
      </c>
      <c r="C539" s="317" t="s">
        <v>726</v>
      </c>
      <c r="D539" s="317" t="s">
        <v>586</v>
      </c>
      <c r="E539" s="317" t="s">
        <v>448</v>
      </c>
      <c r="F539" s="318" t="s">
        <v>449</v>
      </c>
      <c r="G539" s="318" t="s">
        <v>449</v>
      </c>
      <c r="H539" s="323">
        <v>596.27326935647443</v>
      </c>
      <c r="I539" s="323">
        <v>574.33041304415622</v>
      </c>
      <c r="J539" s="323">
        <v>553.19505384413128</v>
      </c>
      <c r="K539" s="323">
        <v>532.83747586266725</v>
      </c>
      <c r="L539" s="323">
        <v>513.22905675092102</v>
      </c>
      <c r="M539" s="323">
        <v>494.34222746248707</v>
      </c>
      <c r="N539" t="str">
        <f t="shared" si="8"/>
        <v>WSHC_PR24FM_PBI_114</v>
      </c>
    </row>
    <row r="540" spans="1:14" customFormat="1">
      <c r="A540" s="317" t="s">
        <v>358</v>
      </c>
      <c r="B540" s="317" t="s">
        <v>727</v>
      </c>
      <c r="C540" s="317" t="s">
        <v>728</v>
      </c>
      <c r="D540" s="317" t="s">
        <v>586</v>
      </c>
      <c r="E540" s="317" t="s">
        <v>448</v>
      </c>
      <c r="F540" s="318" t="s">
        <v>449</v>
      </c>
      <c r="G540" s="318" t="s">
        <v>449</v>
      </c>
      <c r="H540" s="323">
        <v>45.852678981817562</v>
      </c>
      <c r="I540" s="323">
        <v>42.830987436915791</v>
      </c>
      <c r="J540" s="323">
        <v>40.00842536482304</v>
      </c>
      <c r="K540" s="323">
        <v>37.371870133281199</v>
      </c>
      <c r="L540" s="323">
        <v>34.909063891497965</v>
      </c>
      <c r="M540" s="323">
        <v>32.608556581048248</v>
      </c>
      <c r="N540" t="str">
        <f t="shared" si="8"/>
        <v>WSHC_PR24FM_PBI_115</v>
      </c>
    </row>
    <row r="541" spans="1:14" customFormat="1">
      <c r="A541" s="317" t="s">
        <v>358</v>
      </c>
      <c r="B541" s="317" t="s">
        <v>729</v>
      </c>
      <c r="C541" s="317" t="s">
        <v>730</v>
      </c>
      <c r="D541" s="317" t="s">
        <v>586</v>
      </c>
      <c r="E541" s="317" t="s">
        <v>448</v>
      </c>
      <c r="F541" s="318" t="s">
        <v>449</v>
      </c>
      <c r="G541" s="318" t="s">
        <v>449</v>
      </c>
      <c r="H541" s="323">
        <v>0</v>
      </c>
      <c r="I541" s="323">
        <v>0</v>
      </c>
      <c r="J541" s="323">
        <v>0</v>
      </c>
      <c r="K541" s="323">
        <v>0</v>
      </c>
      <c r="L541" s="323">
        <v>0</v>
      </c>
      <c r="M541" s="323">
        <v>0</v>
      </c>
      <c r="N541" t="str">
        <f t="shared" si="8"/>
        <v>WSHC_PR24FM_PBI_116</v>
      </c>
    </row>
    <row r="542" spans="1:14" customFormat="1">
      <c r="A542" s="317" t="s">
        <v>358</v>
      </c>
      <c r="B542" s="317" t="s">
        <v>731</v>
      </c>
      <c r="C542" s="317" t="s">
        <v>732</v>
      </c>
      <c r="D542" s="317" t="s">
        <v>586</v>
      </c>
      <c r="E542" s="317" t="s">
        <v>448</v>
      </c>
      <c r="F542" s="318" t="s">
        <v>449</v>
      </c>
      <c r="G542" s="318" t="s">
        <v>449</v>
      </c>
      <c r="H542" s="323">
        <v>0</v>
      </c>
      <c r="I542" s="323">
        <v>0</v>
      </c>
      <c r="J542" s="323">
        <v>0</v>
      </c>
      <c r="K542" s="323">
        <v>0</v>
      </c>
      <c r="L542" s="323">
        <v>0</v>
      </c>
      <c r="M542" s="323">
        <v>0</v>
      </c>
      <c r="N542" t="str">
        <f t="shared" si="8"/>
        <v>WSHC_PR24FM_PBI_117</v>
      </c>
    </row>
    <row r="543" spans="1:14" customFormat="1">
      <c r="A543" s="317" t="s">
        <v>358</v>
      </c>
      <c r="B543" s="317" t="s">
        <v>733</v>
      </c>
      <c r="C543" s="317" t="s">
        <v>734</v>
      </c>
      <c r="D543" s="317" t="s">
        <v>586</v>
      </c>
      <c r="E543" s="317" t="s">
        <v>448</v>
      </c>
      <c r="F543" s="318" t="s">
        <v>449</v>
      </c>
      <c r="G543" s="318" t="s">
        <v>449</v>
      </c>
      <c r="H543" s="323">
        <v>0</v>
      </c>
      <c r="I543" s="323">
        <v>48.768738668721419</v>
      </c>
      <c r="J543" s="323">
        <v>96.121648428411333</v>
      </c>
      <c r="K543" s="323">
        <v>138.58469121714126</v>
      </c>
      <c r="L543" s="323">
        <v>178.18474364930958</v>
      </c>
      <c r="M543" s="323">
        <v>215.90621679043016</v>
      </c>
      <c r="N543" t="str">
        <f t="shared" si="8"/>
        <v>WSHC_PR24FM_PBI_118</v>
      </c>
    </row>
    <row r="544" spans="1:14" customFormat="1">
      <c r="A544" s="317" t="s">
        <v>358</v>
      </c>
      <c r="B544" s="317" t="s">
        <v>735</v>
      </c>
      <c r="C544" s="317" t="s">
        <v>736</v>
      </c>
      <c r="D544" s="317" t="s">
        <v>586</v>
      </c>
      <c r="E544" s="317" t="s">
        <v>448</v>
      </c>
      <c r="F544" s="318" t="s">
        <v>449</v>
      </c>
      <c r="G544" s="318" t="s">
        <v>449</v>
      </c>
      <c r="H544" s="323">
        <v>0</v>
      </c>
      <c r="I544" s="323">
        <v>173.64274584851756</v>
      </c>
      <c r="J544" s="323">
        <v>362.06497438833736</v>
      </c>
      <c r="K544" s="323">
        <v>540.39386596752297</v>
      </c>
      <c r="L544" s="323">
        <v>693.89377580054293</v>
      </c>
      <c r="M544" s="323">
        <v>826.11752314935211</v>
      </c>
      <c r="N544" t="str">
        <f t="shared" si="8"/>
        <v>WSHC_PR24FM_PBI_119</v>
      </c>
    </row>
    <row r="545" spans="1:14" customFormat="1">
      <c r="A545" s="317" t="s">
        <v>358</v>
      </c>
      <c r="B545" s="317" t="s">
        <v>737</v>
      </c>
      <c r="C545" s="317" t="s">
        <v>738</v>
      </c>
      <c r="D545" s="317" t="s">
        <v>586</v>
      </c>
      <c r="E545" s="317" t="s">
        <v>448</v>
      </c>
      <c r="F545" s="318" t="s">
        <v>449</v>
      </c>
      <c r="G545" s="318" t="s">
        <v>449</v>
      </c>
      <c r="H545" s="323">
        <v>0</v>
      </c>
      <c r="I545" s="323">
        <v>316.33210356431869</v>
      </c>
      <c r="J545" s="323">
        <v>752.98082089477305</v>
      </c>
      <c r="K545" s="323">
        <v>1237.6816393040797</v>
      </c>
      <c r="L545" s="323">
        <v>1681.3253215434668</v>
      </c>
      <c r="M545" s="323">
        <v>1974.8651069629025</v>
      </c>
      <c r="N545" t="str">
        <f t="shared" si="8"/>
        <v>WSHC_PR24FM_PBI_120</v>
      </c>
    </row>
    <row r="546" spans="1:14" customFormat="1">
      <c r="A546" s="317" t="s">
        <v>358</v>
      </c>
      <c r="B546" s="317" t="s">
        <v>739</v>
      </c>
      <c r="C546" s="317" t="s">
        <v>740</v>
      </c>
      <c r="D546" s="317" t="s">
        <v>586</v>
      </c>
      <c r="E546" s="317" t="s">
        <v>448</v>
      </c>
      <c r="F546" s="318" t="s">
        <v>449</v>
      </c>
      <c r="G546" s="318" t="s">
        <v>449</v>
      </c>
      <c r="H546" s="323">
        <v>0</v>
      </c>
      <c r="I546" s="323">
        <v>35.36389392025842</v>
      </c>
      <c r="J546" s="323">
        <v>64.10676310005914</v>
      </c>
      <c r="K546" s="323">
        <v>106.11528653510783</v>
      </c>
      <c r="L546" s="323">
        <v>137.62220751310807</v>
      </c>
      <c r="M546" s="323">
        <v>155.6115390009482</v>
      </c>
      <c r="N546" t="str">
        <f t="shared" si="8"/>
        <v>WSHC_PR24FM_PBI_121</v>
      </c>
    </row>
    <row r="547" spans="1:14" customFormat="1">
      <c r="A547" s="317" t="s">
        <v>358</v>
      </c>
      <c r="B547" s="317" t="s">
        <v>741</v>
      </c>
      <c r="C547" s="317" t="s">
        <v>742</v>
      </c>
      <c r="D547" s="317" t="s">
        <v>586</v>
      </c>
      <c r="E547" s="317" t="s">
        <v>448</v>
      </c>
      <c r="F547" s="318" t="s">
        <v>449</v>
      </c>
      <c r="G547" s="318" t="s">
        <v>449</v>
      </c>
      <c r="H547" s="323">
        <v>0</v>
      </c>
      <c r="I547" s="323">
        <v>0</v>
      </c>
      <c r="J547" s="323">
        <v>0</v>
      </c>
      <c r="K547" s="323">
        <v>0</v>
      </c>
      <c r="L547" s="323">
        <v>0</v>
      </c>
      <c r="M547" s="323">
        <v>0</v>
      </c>
      <c r="N547" t="str">
        <f t="shared" si="8"/>
        <v>WSHC_PR24FM_PBI_122</v>
      </c>
    </row>
    <row r="548" spans="1:14" customFormat="1">
      <c r="A548" s="317" t="s">
        <v>358</v>
      </c>
      <c r="B548" s="317" t="s">
        <v>743</v>
      </c>
      <c r="C548" s="317" t="s">
        <v>744</v>
      </c>
      <c r="D548" s="317" t="s">
        <v>586</v>
      </c>
      <c r="E548" s="317" t="s">
        <v>448</v>
      </c>
      <c r="F548" s="318" t="s">
        <v>449</v>
      </c>
      <c r="G548" s="318" t="s">
        <v>449</v>
      </c>
      <c r="H548" s="323">
        <v>0</v>
      </c>
      <c r="I548" s="323">
        <v>0</v>
      </c>
      <c r="J548" s="323">
        <v>0</v>
      </c>
      <c r="K548" s="323">
        <v>0</v>
      </c>
      <c r="L548" s="323">
        <v>0</v>
      </c>
      <c r="M548" s="323">
        <v>0</v>
      </c>
      <c r="N548" t="str">
        <f t="shared" si="8"/>
        <v>WSHC_PR24FM_PBI_123</v>
      </c>
    </row>
    <row r="549" spans="1:14" customFormat="1">
      <c r="A549" s="317" t="s">
        <v>358</v>
      </c>
      <c r="B549" s="317" t="s">
        <v>745</v>
      </c>
      <c r="C549" s="317" t="s">
        <v>746</v>
      </c>
      <c r="D549" s="317" t="s">
        <v>455</v>
      </c>
      <c r="E549" s="317" t="s">
        <v>448</v>
      </c>
      <c r="F549" s="320">
        <v>0</v>
      </c>
      <c r="G549" s="318" t="s">
        <v>449</v>
      </c>
      <c r="H549" s="318" t="s">
        <v>449</v>
      </c>
      <c r="I549" s="318" t="s">
        <v>449</v>
      </c>
      <c r="J549" s="318" t="s">
        <v>449</v>
      </c>
      <c r="K549" s="318" t="s">
        <v>449</v>
      </c>
      <c r="L549" s="318" t="s">
        <v>449</v>
      </c>
      <c r="M549" s="318" t="s">
        <v>449</v>
      </c>
      <c r="N549" t="str">
        <f t="shared" si="8"/>
        <v>WSHOUT7_001BIO_PR24</v>
      </c>
    </row>
    <row r="550" spans="1:14" customFormat="1">
      <c r="A550" s="317" t="s">
        <v>358</v>
      </c>
      <c r="B550" s="317" t="s">
        <v>747</v>
      </c>
      <c r="C550" s="317" t="s">
        <v>748</v>
      </c>
      <c r="D550" s="317" t="s">
        <v>455</v>
      </c>
      <c r="E550" s="317" t="s">
        <v>448</v>
      </c>
      <c r="F550" s="320">
        <v>0</v>
      </c>
      <c r="G550" s="318" t="s">
        <v>449</v>
      </c>
      <c r="H550" s="318" t="s">
        <v>449</v>
      </c>
      <c r="I550" s="318" t="s">
        <v>449</v>
      </c>
      <c r="J550" s="318" t="s">
        <v>449</v>
      </c>
      <c r="K550" s="318" t="s">
        <v>449</v>
      </c>
      <c r="L550" s="318" t="s">
        <v>449</v>
      </c>
      <c r="M550" s="318" t="s">
        <v>449</v>
      </c>
      <c r="N550" t="str">
        <f t="shared" si="8"/>
        <v>WSHOUT7_002BIO_PR24</v>
      </c>
    </row>
    <row r="551" spans="1:14" customFormat="1">
      <c r="A551" s="317" t="s">
        <v>358</v>
      </c>
      <c r="B551" s="317" t="s">
        <v>749</v>
      </c>
      <c r="C551" s="317" t="s">
        <v>750</v>
      </c>
      <c r="D551" s="317" t="s">
        <v>455</v>
      </c>
      <c r="E551" s="317" t="s">
        <v>448</v>
      </c>
      <c r="F551" s="320">
        <v>0</v>
      </c>
      <c r="G551" s="318" t="s">
        <v>449</v>
      </c>
      <c r="H551" s="318" t="s">
        <v>449</v>
      </c>
      <c r="I551" s="318" t="s">
        <v>449</v>
      </c>
      <c r="J551" s="318" t="s">
        <v>449</v>
      </c>
      <c r="K551" s="318" t="s">
        <v>449</v>
      </c>
      <c r="L551" s="318" t="s">
        <v>449</v>
      </c>
      <c r="M551" s="318" t="s">
        <v>449</v>
      </c>
      <c r="N551" t="str">
        <f t="shared" si="8"/>
        <v>WSHOUT7_003BIO_PR24</v>
      </c>
    </row>
    <row r="552" spans="1:14" customFormat="1">
      <c r="A552" s="317" t="s">
        <v>358</v>
      </c>
      <c r="B552" s="317" t="s">
        <v>751</v>
      </c>
      <c r="C552" s="317" t="s">
        <v>752</v>
      </c>
      <c r="D552" s="317" t="s">
        <v>455</v>
      </c>
      <c r="E552" s="317" t="s">
        <v>448</v>
      </c>
      <c r="F552" s="320">
        <v>0</v>
      </c>
      <c r="G552" s="318" t="s">
        <v>449</v>
      </c>
      <c r="H552" s="318" t="s">
        <v>449</v>
      </c>
      <c r="I552" s="318" t="s">
        <v>449</v>
      </c>
      <c r="J552" s="318" t="s">
        <v>449</v>
      </c>
      <c r="K552" s="318" t="s">
        <v>449</v>
      </c>
      <c r="L552" s="318" t="s">
        <v>449</v>
      </c>
      <c r="M552" s="318" t="s">
        <v>449</v>
      </c>
      <c r="N552" t="str">
        <f t="shared" si="8"/>
        <v>WSHOUT7_004BIO_PR24</v>
      </c>
    </row>
    <row r="553" spans="1:14" customFormat="1">
      <c r="A553" s="317" t="s">
        <v>358</v>
      </c>
      <c r="B553" s="317" t="s">
        <v>753</v>
      </c>
      <c r="C553" s="317" t="s">
        <v>754</v>
      </c>
      <c r="D553" s="317" t="s">
        <v>455</v>
      </c>
      <c r="E553" s="317" t="s">
        <v>448</v>
      </c>
      <c r="F553" s="320">
        <v>0</v>
      </c>
      <c r="G553" s="318" t="s">
        <v>449</v>
      </c>
      <c r="H553" s="318" t="s">
        <v>449</v>
      </c>
      <c r="I553" s="318" t="s">
        <v>449</v>
      </c>
      <c r="J553" s="318" t="s">
        <v>449</v>
      </c>
      <c r="K553" s="318" t="s">
        <v>449</v>
      </c>
      <c r="L553" s="318" t="s">
        <v>449</v>
      </c>
      <c r="M553" s="318" t="s">
        <v>449</v>
      </c>
      <c r="N553" t="str">
        <f t="shared" si="8"/>
        <v>WSHOUT7_005BIO_PR24</v>
      </c>
    </row>
    <row r="554" spans="1:14" customFormat="1">
      <c r="A554" s="317" t="s">
        <v>358</v>
      </c>
      <c r="B554" s="317" t="s">
        <v>755</v>
      </c>
      <c r="C554" s="317" t="s">
        <v>756</v>
      </c>
      <c r="D554" s="317" t="s">
        <v>455</v>
      </c>
      <c r="E554" s="317" t="s">
        <v>448</v>
      </c>
      <c r="F554" s="320">
        <v>0</v>
      </c>
      <c r="G554" s="318" t="s">
        <v>449</v>
      </c>
      <c r="H554" s="318" t="s">
        <v>449</v>
      </c>
      <c r="I554" s="318" t="s">
        <v>449</v>
      </c>
      <c r="J554" s="318" t="s">
        <v>449</v>
      </c>
      <c r="K554" s="318" t="s">
        <v>449</v>
      </c>
      <c r="L554" s="318" t="s">
        <v>449</v>
      </c>
      <c r="M554" s="318" t="s">
        <v>449</v>
      </c>
      <c r="N554" t="str">
        <f t="shared" si="8"/>
        <v>WSHOUT7_006BIO_PR24</v>
      </c>
    </row>
    <row r="555" spans="1:14" customFormat="1">
      <c r="A555" s="317" t="s">
        <v>358</v>
      </c>
      <c r="B555" s="317" t="s">
        <v>757</v>
      </c>
      <c r="C555" s="317" t="s">
        <v>758</v>
      </c>
      <c r="D555" s="317" t="s">
        <v>455</v>
      </c>
      <c r="E555" s="317" t="s">
        <v>448</v>
      </c>
      <c r="F555" s="320">
        <v>0</v>
      </c>
      <c r="G555" s="318" t="s">
        <v>449</v>
      </c>
      <c r="H555" s="318" t="s">
        <v>449</v>
      </c>
      <c r="I555" s="318" t="s">
        <v>449</v>
      </c>
      <c r="J555" s="318" t="s">
        <v>449</v>
      </c>
      <c r="K555" s="318" t="s">
        <v>449</v>
      </c>
      <c r="L555" s="318" t="s">
        <v>449</v>
      </c>
      <c r="M555" s="318" t="s">
        <v>449</v>
      </c>
      <c r="N555" t="str">
        <f t="shared" si="8"/>
        <v>WSHOUT7_007BIO_PR24</v>
      </c>
    </row>
    <row r="556" spans="1:14" customFormat="1">
      <c r="A556" s="317" t="s">
        <v>358</v>
      </c>
      <c r="B556" s="317" t="s">
        <v>759</v>
      </c>
      <c r="C556" s="317" t="s">
        <v>760</v>
      </c>
      <c r="D556" s="317" t="s">
        <v>455</v>
      </c>
      <c r="E556" s="317" t="s">
        <v>448</v>
      </c>
      <c r="F556" s="320">
        <v>0.15</v>
      </c>
      <c r="G556" s="318" t="s">
        <v>449</v>
      </c>
      <c r="H556" s="318" t="s">
        <v>449</v>
      </c>
      <c r="I556" s="318" t="s">
        <v>449</v>
      </c>
      <c r="J556" s="318" t="s">
        <v>449</v>
      </c>
      <c r="K556" s="318" t="s">
        <v>449</v>
      </c>
      <c r="L556" s="318" t="s">
        <v>449</v>
      </c>
      <c r="M556" s="318" t="s">
        <v>449</v>
      </c>
      <c r="N556" t="str">
        <f t="shared" si="8"/>
        <v>WSHOUT7_008BIO_PR24</v>
      </c>
    </row>
    <row r="557" spans="1:14" customFormat="1">
      <c r="A557" s="317" t="s">
        <v>358</v>
      </c>
      <c r="B557" s="317" t="s">
        <v>761</v>
      </c>
      <c r="C557" s="317" t="s">
        <v>762</v>
      </c>
      <c r="D557" s="317" t="s">
        <v>455</v>
      </c>
      <c r="E557" s="317" t="s">
        <v>448</v>
      </c>
      <c r="F557" s="320">
        <v>0</v>
      </c>
      <c r="G557" s="318" t="s">
        <v>449</v>
      </c>
      <c r="H557" s="318" t="s">
        <v>449</v>
      </c>
      <c r="I557" s="318" t="s">
        <v>449</v>
      </c>
      <c r="J557" s="318" t="s">
        <v>449</v>
      </c>
      <c r="K557" s="318" t="s">
        <v>449</v>
      </c>
      <c r="L557" s="318" t="s">
        <v>449</v>
      </c>
      <c r="M557" s="318" t="s">
        <v>449</v>
      </c>
      <c r="N557" t="str">
        <f t="shared" si="8"/>
        <v>WSHOUT7_009BIO_PR24</v>
      </c>
    </row>
    <row r="558" spans="1:14" customFormat="1">
      <c r="A558" s="317" t="s">
        <v>358</v>
      </c>
      <c r="B558" s="317" t="s">
        <v>763</v>
      </c>
      <c r="C558" s="317" t="s">
        <v>764</v>
      </c>
      <c r="D558" s="317" t="s">
        <v>455</v>
      </c>
      <c r="E558" s="317" t="s">
        <v>448</v>
      </c>
      <c r="F558" s="320">
        <v>0</v>
      </c>
      <c r="G558" s="318" t="s">
        <v>449</v>
      </c>
      <c r="H558" s="318" t="s">
        <v>449</v>
      </c>
      <c r="I558" s="318" t="s">
        <v>449</v>
      </c>
      <c r="J558" s="318" t="s">
        <v>449</v>
      </c>
      <c r="K558" s="318" t="s">
        <v>449</v>
      </c>
      <c r="L558" s="318" t="s">
        <v>449</v>
      </c>
      <c r="M558" s="318" t="s">
        <v>449</v>
      </c>
      <c r="N558" t="str">
        <f t="shared" si="8"/>
        <v>WSHOUT7_010BIO_PR24</v>
      </c>
    </row>
    <row r="559" spans="1:14" customFormat="1">
      <c r="A559" s="317" t="s">
        <v>358</v>
      </c>
      <c r="B559" s="317" t="s">
        <v>765</v>
      </c>
      <c r="C559" s="317" t="s">
        <v>766</v>
      </c>
      <c r="D559" s="317" t="s">
        <v>455</v>
      </c>
      <c r="E559" s="317" t="s">
        <v>448</v>
      </c>
      <c r="F559" s="320">
        <v>0</v>
      </c>
      <c r="G559" s="318" t="s">
        <v>449</v>
      </c>
      <c r="H559" s="318" t="s">
        <v>449</v>
      </c>
      <c r="I559" s="318" t="s">
        <v>449</v>
      </c>
      <c r="J559" s="318" t="s">
        <v>449</v>
      </c>
      <c r="K559" s="318" t="s">
        <v>449</v>
      </c>
      <c r="L559" s="318" t="s">
        <v>449</v>
      </c>
      <c r="M559" s="318" t="s">
        <v>449</v>
      </c>
      <c r="N559" t="str">
        <f t="shared" si="8"/>
        <v>WSHOUT7_011BIO_PR24</v>
      </c>
    </row>
    <row r="560" spans="1:14" customFormat="1">
      <c r="A560" s="317" t="s">
        <v>358</v>
      </c>
      <c r="B560" s="317" t="s">
        <v>767</v>
      </c>
      <c r="C560" s="317" t="s">
        <v>768</v>
      </c>
      <c r="D560" s="317" t="s">
        <v>455</v>
      </c>
      <c r="E560" s="317" t="s">
        <v>448</v>
      </c>
      <c r="F560" s="320">
        <v>0</v>
      </c>
      <c r="G560" s="318" t="s">
        <v>449</v>
      </c>
      <c r="H560" s="318" t="s">
        <v>449</v>
      </c>
      <c r="I560" s="318" t="s">
        <v>449</v>
      </c>
      <c r="J560" s="318" t="s">
        <v>449</v>
      </c>
      <c r="K560" s="318" t="s">
        <v>449</v>
      </c>
      <c r="L560" s="318" t="s">
        <v>449</v>
      </c>
      <c r="M560" s="318" t="s">
        <v>449</v>
      </c>
      <c r="N560" t="str">
        <f t="shared" si="8"/>
        <v>WSHOUT7_012BIO_PR24</v>
      </c>
    </row>
    <row r="561" spans="1:14" customFormat="1">
      <c r="A561" s="317" t="s">
        <v>358</v>
      </c>
      <c r="B561" s="317" t="s">
        <v>769</v>
      </c>
      <c r="C561" s="317" t="s">
        <v>770</v>
      </c>
      <c r="D561" s="317" t="s">
        <v>455</v>
      </c>
      <c r="E561" s="317" t="s">
        <v>448</v>
      </c>
      <c r="F561" s="320">
        <v>0</v>
      </c>
      <c r="G561" s="318" t="s">
        <v>449</v>
      </c>
      <c r="H561" s="318" t="s">
        <v>449</v>
      </c>
      <c r="I561" s="318" t="s">
        <v>449</v>
      </c>
      <c r="J561" s="318" t="s">
        <v>449</v>
      </c>
      <c r="K561" s="318" t="s">
        <v>449</v>
      </c>
      <c r="L561" s="318" t="s">
        <v>449</v>
      </c>
      <c r="M561" s="318" t="s">
        <v>449</v>
      </c>
      <c r="N561" t="str">
        <f t="shared" si="8"/>
        <v>WSHOUT7_013BIO_PR24</v>
      </c>
    </row>
    <row r="562" spans="1:14" customFormat="1">
      <c r="A562" s="317" t="s">
        <v>358</v>
      </c>
      <c r="B562" s="317" t="s">
        <v>771</v>
      </c>
      <c r="C562" s="317" t="s">
        <v>772</v>
      </c>
      <c r="D562" s="317" t="s">
        <v>455</v>
      </c>
      <c r="E562" s="317" t="s">
        <v>448</v>
      </c>
      <c r="F562" s="320">
        <v>0</v>
      </c>
      <c r="G562" s="318" t="s">
        <v>449</v>
      </c>
      <c r="H562" s="318" t="s">
        <v>449</v>
      </c>
      <c r="I562" s="318" t="s">
        <v>449</v>
      </c>
      <c r="J562" s="318" t="s">
        <v>449</v>
      </c>
      <c r="K562" s="318" t="s">
        <v>449</v>
      </c>
      <c r="L562" s="318" t="s">
        <v>449</v>
      </c>
      <c r="M562" s="318" t="s">
        <v>449</v>
      </c>
      <c r="N562" t="str">
        <f t="shared" si="8"/>
        <v>WSHOUT7_014BIO_PR24</v>
      </c>
    </row>
    <row r="563" spans="1:14" customFormat="1">
      <c r="A563" s="317" t="s">
        <v>358</v>
      </c>
      <c r="B563" s="317" t="s">
        <v>773</v>
      </c>
      <c r="C563" s="317" t="s">
        <v>774</v>
      </c>
      <c r="D563" s="317" t="s">
        <v>455</v>
      </c>
      <c r="E563" s="317" t="s">
        <v>448</v>
      </c>
      <c r="F563" s="320">
        <v>0</v>
      </c>
      <c r="G563" s="318" t="s">
        <v>449</v>
      </c>
      <c r="H563" s="318" t="s">
        <v>449</v>
      </c>
      <c r="I563" s="318" t="s">
        <v>449</v>
      </c>
      <c r="J563" s="318" t="s">
        <v>449</v>
      </c>
      <c r="K563" s="318" t="s">
        <v>449</v>
      </c>
      <c r="L563" s="318" t="s">
        <v>449</v>
      </c>
      <c r="M563" s="318" t="s">
        <v>449</v>
      </c>
      <c r="N563" t="str">
        <f t="shared" si="8"/>
        <v>WSHOUT7_015BIO_PR24</v>
      </c>
    </row>
    <row r="564" spans="1:14" customFormat="1">
      <c r="A564" s="317" t="s">
        <v>358</v>
      </c>
      <c r="B564" s="317" t="s">
        <v>775</v>
      </c>
      <c r="C564" s="317" t="s">
        <v>776</v>
      </c>
      <c r="D564" s="317" t="s">
        <v>455</v>
      </c>
      <c r="E564" s="317" t="s">
        <v>448</v>
      </c>
      <c r="F564" s="320">
        <v>0</v>
      </c>
      <c r="G564" s="318" t="s">
        <v>449</v>
      </c>
      <c r="H564" s="318" t="s">
        <v>449</v>
      </c>
      <c r="I564" s="318" t="s">
        <v>449</v>
      </c>
      <c r="J564" s="318" t="s">
        <v>449</v>
      </c>
      <c r="K564" s="318" t="s">
        <v>449</v>
      </c>
      <c r="L564" s="318" t="s">
        <v>449</v>
      </c>
      <c r="M564" s="318" t="s">
        <v>449</v>
      </c>
      <c r="N564" t="str">
        <f t="shared" si="8"/>
        <v>WSHOUT7_016BIO_PR24</v>
      </c>
    </row>
    <row r="565" spans="1:14" customFormat="1">
      <c r="A565" s="317" t="s">
        <v>358</v>
      </c>
      <c r="B565" s="317" t="s">
        <v>777</v>
      </c>
      <c r="C565" s="317" t="s">
        <v>778</v>
      </c>
      <c r="D565" s="317" t="s">
        <v>455</v>
      </c>
      <c r="E565" s="317" t="s">
        <v>448</v>
      </c>
      <c r="F565" s="320">
        <v>0</v>
      </c>
      <c r="G565" s="318" t="s">
        <v>449</v>
      </c>
      <c r="H565" s="318" t="s">
        <v>449</v>
      </c>
      <c r="I565" s="318" t="s">
        <v>449</v>
      </c>
      <c r="J565" s="318" t="s">
        <v>449</v>
      </c>
      <c r="K565" s="318" t="s">
        <v>449</v>
      </c>
      <c r="L565" s="318" t="s">
        <v>449</v>
      </c>
      <c r="M565" s="318" t="s">
        <v>449</v>
      </c>
      <c r="N565" t="str">
        <f t="shared" si="8"/>
        <v>WSHOUT7_017BIO_PR24</v>
      </c>
    </row>
    <row r="566" spans="1:14" customFormat="1">
      <c r="A566" s="317" t="s">
        <v>358</v>
      </c>
      <c r="B566" s="317" t="s">
        <v>779</v>
      </c>
      <c r="C566" s="317" t="s">
        <v>780</v>
      </c>
      <c r="D566" s="317" t="s">
        <v>455</v>
      </c>
      <c r="E566" s="317" t="s">
        <v>448</v>
      </c>
      <c r="F566" s="320">
        <v>0</v>
      </c>
      <c r="G566" s="318" t="s">
        <v>449</v>
      </c>
      <c r="H566" s="318" t="s">
        <v>449</v>
      </c>
      <c r="I566" s="318" t="s">
        <v>449</v>
      </c>
      <c r="J566" s="318" t="s">
        <v>449</v>
      </c>
      <c r="K566" s="318" t="s">
        <v>449</v>
      </c>
      <c r="L566" s="318" t="s">
        <v>449</v>
      </c>
      <c r="M566" s="318" t="s">
        <v>449</v>
      </c>
      <c r="N566" t="str">
        <f t="shared" si="8"/>
        <v>WSHOUT7_018BIO_PR24</v>
      </c>
    </row>
    <row r="567" spans="1:14" customFormat="1">
      <c r="A567" s="317" t="s">
        <v>358</v>
      </c>
      <c r="B567" s="317" t="s">
        <v>781</v>
      </c>
      <c r="C567" s="317" t="s">
        <v>782</v>
      </c>
      <c r="D567" s="317" t="s">
        <v>455</v>
      </c>
      <c r="E567" s="317" t="s">
        <v>448</v>
      </c>
      <c r="F567" s="320">
        <v>0</v>
      </c>
      <c r="G567" s="318" t="s">
        <v>449</v>
      </c>
      <c r="H567" s="318" t="s">
        <v>449</v>
      </c>
      <c r="I567" s="318" t="s">
        <v>449</v>
      </c>
      <c r="J567" s="318" t="s">
        <v>449</v>
      </c>
      <c r="K567" s="318" t="s">
        <v>449</v>
      </c>
      <c r="L567" s="318" t="s">
        <v>449</v>
      </c>
      <c r="M567" s="318" t="s">
        <v>449</v>
      </c>
      <c r="N567" t="str">
        <f t="shared" si="8"/>
        <v>WSHOUT7_019BIO_PR24</v>
      </c>
    </row>
    <row r="568" spans="1:14" customFormat="1">
      <c r="A568" s="317" t="s">
        <v>358</v>
      </c>
      <c r="B568" s="317" t="s">
        <v>783</v>
      </c>
      <c r="C568" s="317" t="s">
        <v>784</v>
      </c>
      <c r="D568" s="317" t="s">
        <v>455</v>
      </c>
      <c r="E568" s="317" t="s">
        <v>448</v>
      </c>
      <c r="F568" s="320">
        <v>0</v>
      </c>
      <c r="G568" s="318" t="s">
        <v>449</v>
      </c>
      <c r="H568" s="318" t="s">
        <v>449</v>
      </c>
      <c r="I568" s="318" t="s">
        <v>449</v>
      </c>
      <c r="J568" s="318" t="s">
        <v>449</v>
      </c>
      <c r="K568" s="318" t="s">
        <v>449</v>
      </c>
      <c r="L568" s="318" t="s">
        <v>449</v>
      </c>
      <c r="M568" s="318" t="s">
        <v>449</v>
      </c>
      <c r="N568" t="str">
        <f t="shared" si="8"/>
        <v>WSHOUT7_020BIO_PR24</v>
      </c>
    </row>
    <row r="569" spans="1:14" customFormat="1">
      <c r="A569" s="317" t="s">
        <v>358</v>
      </c>
      <c r="B569" s="317" t="s">
        <v>785</v>
      </c>
      <c r="C569" s="317" t="s">
        <v>786</v>
      </c>
      <c r="D569" s="317" t="s">
        <v>455</v>
      </c>
      <c r="E569" s="317" t="s">
        <v>448</v>
      </c>
      <c r="F569" s="320">
        <v>1</v>
      </c>
      <c r="G569" s="318" t="s">
        <v>449</v>
      </c>
      <c r="H569" s="318" t="s">
        <v>449</v>
      </c>
      <c r="I569" s="318" t="s">
        <v>449</v>
      </c>
      <c r="J569" s="318" t="s">
        <v>449</v>
      </c>
      <c r="K569" s="318" t="s">
        <v>449</v>
      </c>
      <c r="L569" s="318" t="s">
        <v>449</v>
      </c>
      <c r="M569" s="318" t="s">
        <v>449</v>
      </c>
      <c r="N569" t="str">
        <f t="shared" si="8"/>
        <v>WSHOUT7_001WNP_PR24</v>
      </c>
    </row>
    <row r="570" spans="1:14" customFormat="1">
      <c r="A570" s="317" t="s">
        <v>358</v>
      </c>
      <c r="B570" s="317" t="s">
        <v>787</v>
      </c>
      <c r="C570" s="317" t="s">
        <v>788</v>
      </c>
      <c r="D570" s="317" t="s">
        <v>455</v>
      </c>
      <c r="E570" s="317" t="s">
        <v>448</v>
      </c>
      <c r="F570" s="320">
        <v>1</v>
      </c>
      <c r="G570" s="318" t="s">
        <v>449</v>
      </c>
      <c r="H570" s="318" t="s">
        <v>449</v>
      </c>
      <c r="I570" s="318" t="s">
        <v>449</v>
      </c>
      <c r="J570" s="318" t="s">
        <v>449</v>
      </c>
      <c r="K570" s="318" t="s">
        <v>449</v>
      </c>
      <c r="L570" s="318" t="s">
        <v>449</v>
      </c>
      <c r="M570" s="318" t="s">
        <v>449</v>
      </c>
      <c r="N570" t="str">
        <f t="shared" si="8"/>
        <v>WSHOUT7_002WNP_PR24</v>
      </c>
    </row>
    <row r="571" spans="1:14" customFormat="1">
      <c r="A571" s="317" t="s">
        <v>358</v>
      </c>
      <c r="B571" s="317" t="s">
        <v>789</v>
      </c>
      <c r="C571" s="317" t="s">
        <v>790</v>
      </c>
      <c r="D571" s="317" t="s">
        <v>455</v>
      </c>
      <c r="E571" s="317" t="s">
        <v>448</v>
      </c>
      <c r="F571" s="320">
        <v>1</v>
      </c>
      <c r="G571" s="318" t="s">
        <v>449</v>
      </c>
      <c r="H571" s="318" t="s">
        <v>449</v>
      </c>
      <c r="I571" s="318" t="s">
        <v>449</v>
      </c>
      <c r="J571" s="318" t="s">
        <v>449</v>
      </c>
      <c r="K571" s="318" t="s">
        <v>449</v>
      </c>
      <c r="L571" s="318" t="s">
        <v>449</v>
      </c>
      <c r="M571" s="318" t="s">
        <v>449</v>
      </c>
      <c r="N571" t="str">
        <f t="shared" si="8"/>
        <v>WSHOUT7_003WNP_PR24</v>
      </c>
    </row>
    <row r="572" spans="1:14" customFormat="1">
      <c r="A572" s="317" t="s">
        <v>358</v>
      </c>
      <c r="B572" s="317" t="s">
        <v>791</v>
      </c>
      <c r="C572" s="317" t="s">
        <v>792</v>
      </c>
      <c r="D572" s="317" t="s">
        <v>455</v>
      </c>
      <c r="E572" s="317" t="s">
        <v>448</v>
      </c>
      <c r="F572" s="320">
        <v>0</v>
      </c>
      <c r="G572" s="318" t="s">
        <v>449</v>
      </c>
      <c r="H572" s="318" t="s">
        <v>449</v>
      </c>
      <c r="I572" s="318" t="s">
        <v>449</v>
      </c>
      <c r="J572" s="318" t="s">
        <v>449</v>
      </c>
      <c r="K572" s="318" t="s">
        <v>449</v>
      </c>
      <c r="L572" s="318" t="s">
        <v>449</v>
      </c>
      <c r="M572" s="318" t="s">
        <v>449</v>
      </c>
      <c r="N572" t="str">
        <f t="shared" si="8"/>
        <v>WSHOUT7_004WNP_PR24</v>
      </c>
    </row>
    <row r="573" spans="1:14" customFormat="1">
      <c r="A573" s="317" t="s">
        <v>358</v>
      </c>
      <c r="B573" s="317" t="s">
        <v>793</v>
      </c>
      <c r="C573" s="317" t="s">
        <v>794</v>
      </c>
      <c r="D573" s="317" t="s">
        <v>455</v>
      </c>
      <c r="E573" s="317" t="s">
        <v>448</v>
      </c>
      <c r="F573" s="320">
        <v>0</v>
      </c>
      <c r="G573" s="318" t="s">
        <v>449</v>
      </c>
      <c r="H573" s="318" t="s">
        <v>449</v>
      </c>
      <c r="I573" s="318" t="s">
        <v>449</v>
      </c>
      <c r="J573" s="318" t="s">
        <v>449</v>
      </c>
      <c r="K573" s="318" t="s">
        <v>449</v>
      </c>
      <c r="L573" s="318" t="s">
        <v>449</v>
      </c>
      <c r="M573" s="318" t="s">
        <v>449</v>
      </c>
      <c r="N573" t="str">
        <f t="shared" si="8"/>
        <v>WSHOUT7_005WNP_PR24</v>
      </c>
    </row>
    <row r="574" spans="1:14" customFormat="1">
      <c r="A574" s="317" t="s">
        <v>358</v>
      </c>
      <c r="B574" s="317" t="s">
        <v>795</v>
      </c>
      <c r="C574" s="317" t="s">
        <v>796</v>
      </c>
      <c r="D574" s="317" t="s">
        <v>455</v>
      </c>
      <c r="E574" s="317" t="s">
        <v>448</v>
      </c>
      <c r="F574" s="320">
        <v>0.5</v>
      </c>
      <c r="G574" s="318" t="s">
        <v>449</v>
      </c>
      <c r="H574" s="318" t="s">
        <v>449</v>
      </c>
      <c r="I574" s="318" t="s">
        <v>449</v>
      </c>
      <c r="J574" s="318" t="s">
        <v>449</v>
      </c>
      <c r="K574" s="318" t="s">
        <v>449</v>
      </c>
      <c r="L574" s="318" t="s">
        <v>449</v>
      </c>
      <c r="M574" s="318" t="s">
        <v>449</v>
      </c>
      <c r="N574" t="str">
        <f t="shared" si="8"/>
        <v>WSHOUT7_006WNP_PR24</v>
      </c>
    </row>
    <row r="575" spans="1:14" customFormat="1">
      <c r="A575" s="317" t="s">
        <v>358</v>
      </c>
      <c r="B575" s="317" t="s">
        <v>797</v>
      </c>
      <c r="C575" s="317" t="s">
        <v>798</v>
      </c>
      <c r="D575" s="317" t="s">
        <v>455</v>
      </c>
      <c r="E575" s="317" t="s">
        <v>448</v>
      </c>
      <c r="F575" s="320">
        <v>0.85</v>
      </c>
      <c r="G575" s="318" t="s">
        <v>449</v>
      </c>
      <c r="H575" s="318" t="s">
        <v>449</v>
      </c>
      <c r="I575" s="318" t="s">
        <v>449</v>
      </c>
      <c r="J575" s="318" t="s">
        <v>449</v>
      </c>
      <c r="K575" s="318" t="s">
        <v>449</v>
      </c>
      <c r="L575" s="318" t="s">
        <v>449</v>
      </c>
      <c r="M575" s="318" t="s">
        <v>449</v>
      </c>
      <c r="N575" t="str">
        <f t="shared" si="8"/>
        <v>WSHOUT7_007WNP_PR24</v>
      </c>
    </row>
    <row r="576" spans="1:14" customFormat="1">
      <c r="A576" s="317" t="s">
        <v>358</v>
      </c>
      <c r="B576" s="317" t="s">
        <v>799</v>
      </c>
      <c r="C576" s="317" t="s">
        <v>800</v>
      </c>
      <c r="D576" s="317" t="s">
        <v>455</v>
      </c>
      <c r="E576" s="317" t="s">
        <v>448</v>
      </c>
      <c r="F576" s="320">
        <v>0</v>
      </c>
      <c r="G576" s="318" t="s">
        <v>449</v>
      </c>
      <c r="H576" s="318" t="s">
        <v>449</v>
      </c>
      <c r="I576" s="318" t="s">
        <v>449</v>
      </c>
      <c r="J576" s="318" t="s">
        <v>449</v>
      </c>
      <c r="K576" s="318" t="s">
        <v>449</v>
      </c>
      <c r="L576" s="318" t="s">
        <v>449</v>
      </c>
      <c r="M576" s="318" t="s">
        <v>449</v>
      </c>
      <c r="N576" t="str">
        <f t="shared" si="8"/>
        <v>WSHOUT7_008WNP_PR24</v>
      </c>
    </row>
    <row r="577" spans="1:14" customFormat="1">
      <c r="A577" s="317" t="s">
        <v>358</v>
      </c>
      <c r="B577" s="317" t="s">
        <v>801</v>
      </c>
      <c r="C577" s="317" t="s">
        <v>802</v>
      </c>
      <c r="D577" s="317" t="s">
        <v>455</v>
      </c>
      <c r="E577" s="317" t="s">
        <v>448</v>
      </c>
      <c r="F577" s="320">
        <v>1</v>
      </c>
      <c r="G577" s="318" t="s">
        <v>449</v>
      </c>
      <c r="H577" s="318" t="s">
        <v>449</v>
      </c>
      <c r="I577" s="318" t="s">
        <v>449</v>
      </c>
      <c r="J577" s="318" t="s">
        <v>449</v>
      </c>
      <c r="K577" s="318" t="s">
        <v>449</v>
      </c>
      <c r="L577" s="318" t="s">
        <v>449</v>
      </c>
      <c r="M577" s="318" t="s">
        <v>449</v>
      </c>
      <c r="N577" t="str">
        <f t="shared" si="8"/>
        <v>WSHOUT7_009WNP_PR24</v>
      </c>
    </row>
    <row r="578" spans="1:14" customFormat="1">
      <c r="A578" s="317" t="s">
        <v>358</v>
      </c>
      <c r="B578" s="317" t="s">
        <v>803</v>
      </c>
      <c r="C578" s="317" t="s">
        <v>804</v>
      </c>
      <c r="D578" s="317" t="s">
        <v>455</v>
      </c>
      <c r="E578" s="317" t="s">
        <v>448</v>
      </c>
      <c r="F578" s="320">
        <v>0.5</v>
      </c>
      <c r="G578" s="318" t="s">
        <v>449</v>
      </c>
      <c r="H578" s="318" t="s">
        <v>449</v>
      </c>
      <c r="I578" s="318" t="s">
        <v>449</v>
      </c>
      <c r="J578" s="318" t="s">
        <v>449</v>
      </c>
      <c r="K578" s="318" t="s">
        <v>449</v>
      </c>
      <c r="L578" s="318" t="s">
        <v>449</v>
      </c>
      <c r="M578" s="318" t="s">
        <v>449</v>
      </c>
      <c r="N578" t="str">
        <f t="shared" si="8"/>
        <v>WSHOUT7_010WNP_PR24</v>
      </c>
    </row>
    <row r="579" spans="1:14" customFormat="1">
      <c r="A579" s="317" t="s">
        <v>358</v>
      </c>
      <c r="B579" s="317" t="s">
        <v>805</v>
      </c>
      <c r="C579" s="317" t="s">
        <v>806</v>
      </c>
      <c r="D579" s="317" t="s">
        <v>455</v>
      </c>
      <c r="E579" s="317" t="s">
        <v>448</v>
      </c>
      <c r="F579" s="320">
        <v>0.5</v>
      </c>
      <c r="G579" s="318" t="s">
        <v>449</v>
      </c>
      <c r="H579" s="318" t="s">
        <v>449</v>
      </c>
      <c r="I579" s="318" t="s">
        <v>449</v>
      </c>
      <c r="J579" s="318" t="s">
        <v>449</v>
      </c>
      <c r="K579" s="318" t="s">
        <v>449</v>
      </c>
      <c r="L579" s="318" t="s">
        <v>449</v>
      </c>
      <c r="M579" s="318" t="s">
        <v>449</v>
      </c>
      <c r="N579" t="str">
        <f t="shared" si="8"/>
        <v>WSHOUT7_011WNP_PR24</v>
      </c>
    </row>
    <row r="580" spans="1:14" customFormat="1">
      <c r="A580" s="317" t="s">
        <v>358</v>
      </c>
      <c r="B580" s="317" t="s">
        <v>807</v>
      </c>
      <c r="C580" s="317" t="s">
        <v>808</v>
      </c>
      <c r="D580" s="317" t="s">
        <v>455</v>
      </c>
      <c r="E580" s="317" t="s">
        <v>448</v>
      </c>
      <c r="F580" s="320">
        <v>0</v>
      </c>
      <c r="G580" s="318" t="s">
        <v>449</v>
      </c>
      <c r="H580" s="318" t="s">
        <v>449</v>
      </c>
      <c r="I580" s="318" t="s">
        <v>449</v>
      </c>
      <c r="J580" s="318" t="s">
        <v>449</v>
      </c>
      <c r="K580" s="318" t="s">
        <v>449</v>
      </c>
      <c r="L580" s="318" t="s">
        <v>449</v>
      </c>
      <c r="M580" s="318" t="s">
        <v>449</v>
      </c>
      <c r="N580" t="str">
        <f t="shared" si="8"/>
        <v>WSHOUT7_012WNP_PR24</v>
      </c>
    </row>
    <row r="581" spans="1:14" customFormat="1">
      <c r="A581" s="317" t="s">
        <v>358</v>
      </c>
      <c r="B581" s="317" t="s">
        <v>809</v>
      </c>
      <c r="C581" s="317" t="s">
        <v>810</v>
      </c>
      <c r="D581" s="317" t="s">
        <v>455</v>
      </c>
      <c r="E581" s="317" t="s">
        <v>448</v>
      </c>
      <c r="F581" s="320">
        <v>0</v>
      </c>
      <c r="G581" s="318" t="s">
        <v>449</v>
      </c>
      <c r="H581" s="318" t="s">
        <v>449</v>
      </c>
      <c r="I581" s="318" t="s">
        <v>449</v>
      </c>
      <c r="J581" s="318" t="s">
        <v>449</v>
      </c>
      <c r="K581" s="318" t="s">
        <v>449</v>
      </c>
      <c r="L581" s="318" t="s">
        <v>449</v>
      </c>
      <c r="M581" s="318" t="s">
        <v>449</v>
      </c>
      <c r="N581" t="str">
        <f t="shared" ref="N581:N644" si="9">A581&amp;B581</f>
        <v>WSHOUT7_013WNP_PR24</v>
      </c>
    </row>
    <row r="582" spans="1:14" customFormat="1">
      <c r="A582" s="317" t="s">
        <v>358</v>
      </c>
      <c r="B582" s="317" t="s">
        <v>811</v>
      </c>
      <c r="C582" s="317" t="s">
        <v>812</v>
      </c>
      <c r="D582" s="317" t="s">
        <v>455</v>
      </c>
      <c r="E582" s="317" t="s">
        <v>448</v>
      </c>
      <c r="F582" s="320">
        <v>0</v>
      </c>
      <c r="G582" s="318" t="s">
        <v>449</v>
      </c>
      <c r="H582" s="318" t="s">
        <v>449</v>
      </c>
      <c r="I582" s="318" t="s">
        <v>449</v>
      </c>
      <c r="J582" s="318" t="s">
        <v>449</v>
      </c>
      <c r="K582" s="318" t="s">
        <v>449</v>
      </c>
      <c r="L582" s="318" t="s">
        <v>449</v>
      </c>
      <c r="M582" s="318" t="s">
        <v>449</v>
      </c>
      <c r="N582" t="str">
        <f t="shared" si="9"/>
        <v>WSHOUT7_014WNP_PR24</v>
      </c>
    </row>
    <row r="583" spans="1:14" customFormat="1">
      <c r="A583" s="317" t="s">
        <v>358</v>
      </c>
      <c r="B583" s="317" t="s">
        <v>813</v>
      </c>
      <c r="C583" s="317" t="s">
        <v>814</v>
      </c>
      <c r="D583" s="317" t="s">
        <v>455</v>
      </c>
      <c r="E583" s="317" t="s">
        <v>448</v>
      </c>
      <c r="F583" s="320">
        <v>0</v>
      </c>
      <c r="G583" s="318" t="s">
        <v>449</v>
      </c>
      <c r="H583" s="318" t="s">
        <v>449</v>
      </c>
      <c r="I583" s="318" t="s">
        <v>449</v>
      </c>
      <c r="J583" s="318" t="s">
        <v>449</v>
      </c>
      <c r="K583" s="318" t="s">
        <v>449</v>
      </c>
      <c r="L583" s="318" t="s">
        <v>449</v>
      </c>
      <c r="M583" s="318" t="s">
        <v>449</v>
      </c>
      <c r="N583" t="str">
        <f t="shared" si="9"/>
        <v>WSHOUT7_015WNP_PR24</v>
      </c>
    </row>
    <row r="584" spans="1:14" customFormat="1">
      <c r="A584" s="317" t="s">
        <v>358</v>
      </c>
      <c r="B584" s="317" t="s">
        <v>815</v>
      </c>
      <c r="C584" s="317" t="s">
        <v>816</v>
      </c>
      <c r="D584" s="317" t="s">
        <v>455</v>
      </c>
      <c r="E584" s="317" t="s">
        <v>448</v>
      </c>
      <c r="F584" s="320">
        <v>0</v>
      </c>
      <c r="G584" s="318" t="s">
        <v>449</v>
      </c>
      <c r="H584" s="318" t="s">
        <v>449</v>
      </c>
      <c r="I584" s="318" t="s">
        <v>449</v>
      </c>
      <c r="J584" s="318" t="s">
        <v>449</v>
      </c>
      <c r="K584" s="318" t="s">
        <v>449</v>
      </c>
      <c r="L584" s="318" t="s">
        <v>449</v>
      </c>
      <c r="M584" s="318" t="s">
        <v>449</v>
      </c>
      <c r="N584" t="str">
        <f t="shared" si="9"/>
        <v>WSHOUT7_016WNP_PR24</v>
      </c>
    </row>
    <row r="585" spans="1:14" customFormat="1">
      <c r="A585" s="317" t="s">
        <v>358</v>
      </c>
      <c r="B585" s="317" t="s">
        <v>817</v>
      </c>
      <c r="C585" s="317" t="s">
        <v>818</v>
      </c>
      <c r="D585" s="317" t="s">
        <v>455</v>
      </c>
      <c r="E585" s="317" t="s">
        <v>448</v>
      </c>
      <c r="F585" s="320">
        <v>0</v>
      </c>
      <c r="G585" s="318" t="s">
        <v>449</v>
      </c>
      <c r="H585" s="318" t="s">
        <v>449</v>
      </c>
      <c r="I585" s="318" t="s">
        <v>449</v>
      </c>
      <c r="J585" s="318" t="s">
        <v>449</v>
      </c>
      <c r="K585" s="318" t="s">
        <v>449</v>
      </c>
      <c r="L585" s="318" t="s">
        <v>449</v>
      </c>
      <c r="M585" s="318" t="s">
        <v>449</v>
      </c>
      <c r="N585" t="str">
        <f t="shared" si="9"/>
        <v>WSHOUT7_017WNP_PR24</v>
      </c>
    </row>
    <row r="586" spans="1:14" customFormat="1">
      <c r="A586" s="317" t="s">
        <v>358</v>
      </c>
      <c r="B586" s="317" t="s">
        <v>819</v>
      </c>
      <c r="C586" s="317" t="s">
        <v>820</v>
      </c>
      <c r="D586" s="317" t="s">
        <v>455</v>
      </c>
      <c r="E586" s="317" t="s">
        <v>448</v>
      </c>
      <c r="F586" s="320">
        <v>1</v>
      </c>
      <c r="G586" s="318" t="s">
        <v>449</v>
      </c>
      <c r="H586" s="318" t="s">
        <v>449</v>
      </c>
      <c r="I586" s="318" t="s">
        <v>449</v>
      </c>
      <c r="J586" s="318" t="s">
        <v>449</v>
      </c>
      <c r="K586" s="318" t="s">
        <v>449</v>
      </c>
      <c r="L586" s="318" t="s">
        <v>449</v>
      </c>
      <c r="M586" s="318" t="s">
        <v>449</v>
      </c>
      <c r="N586" t="str">
        <f t="shared" si="9"/>
        <v>WSHOUT7_018WNP_PR24</v>
      </c>
    </row>
    <row r="587" spans="1:14" customFormat="1">
      <c r="A587" s="317" t="s">
        <v>358</v>
      </c>
      <c r="B587" s="317" t="s">
        <v>821</v>
      </c>
      <c r="C587" s="317" t="s">
        <v>822</v>
      </c>
      <c r="D587" s="317" t="s">
        <v>455</v>
      </c>
      <c r="E587" s="317" t="s">
        <v>448</v>
      </c>
      <c r="F587" s="320">
        <v>1</v>
      </c>
      <c r="G587" s="318" t="s">
        <v>449</v>
      </c>
      <c r="H587" s="318" t="s">
        <v>449</v>
      </c>
      <c r="I587" s="318" t="s">
        <v>449</v>
      </c>
      <c r="J587" s="318" t="s">
        <v>449</v>
      </c>
      <c r="K587" s="318" t="s">
        <v>449</v>
      </c>
      <c r="L587" s="318" t="s">
        <v>449</v>
      </c>
      <c r="M587" s="318" t="s">
        <v>449</v>
      </c>
      <c r="N587" t="str">
        <f t="shared" si="9"/>
        <v>WSHOUT7_019WNP_PR24</v>
      </c>
    </row>
    <row r="588" spans="1:14" customFormat="1">
      <c r="A588" s="317" t="s">
        <v>358</v>
      </c>
      <c r="B588" s="317" t="s">
        <v>823</v>
      </c>
      <c r="C588" s="317" t="s">
        <v>824</v>
      </c>
      <c r="D588" s="317" t="s">
        <v>455</v>
      </c>
      <c r="E588" s="317" t="s">
        <v>448</v>
      </c>
      <c r="F588" s="320">
        <v>0</v>
      </c>
      <c r="G588" s="318" t="s">
        <v>449</v>
      </c>
      <c r="H588" s="318" t="s">
        <v>449</v>
      </c>
      <c r="I588" s="318" t="s">
        <v>449</v>
      </c>
      <c r="J588" s="318" t="s">
        <v>449</v>
      </c>
      <c r="K588" s="318" t="s">
        <v>449</v>
      </c>
      <c r="L588" s="318" t="s">
        <v>449</v>
      </c>
      <c r="M588" s="318" t="s">
        <v>449</v>
      </c>
      <c r="N588" t="str">
        <f t="shared" si="9"/>
        <v>WSHOUT7_020WNP_PR24</v>
      </c>
    </row>
    <row r="589" spans="1:14" customFormat="1">
      <c r="A589" s="317" t="s">
        <v>358</v>
      </c>
      <c r="B589" s="317" t="s">
        <v>825</v>
      </c>
      <c r="C589" s="317" t="s">
        <v>826</v>
      </c>
      <c r="D589" s="317" t="s">
        <v>455</v>
      </c>
      <c r="E589" s="317" t="s">
        <v>448</v>
      </c>
      <c r="F589" s="320">
        <v>0</v>
      </c>
      <c r="G589" s="318" t="s">
        <v>449</v>
      </c>
      <c r="H589" s="318" t="s">
        <v>449</v>
      </c>
      <c r="I589" s="318" t="s">
        <v>449</v>
      </c>
      <c r="J589" s="318" t="s">
        <v>449</v>
      </c>
      <c r="K589" s="318" t="s">
        <v>449</v>
      </c>
      <c r="L589" s="318" t="s">
        <v>449</v>
      </c>
      <c r="M589" s="318" t="s">
        <v>449</v>
      </c>
      <c r="N589" t="str">
        <f t="shared" si="9"/>
        <v>WSHOUT7_001WR_PR24</v>
      </c>
    </row>
    <row r="590" spans="1:14" customFormat="1">
      <c r="A590" s="317" t="s">
        <v>358</v>
      </c>
      <c r="B590" s="317" t="s">
        <v>827</v>
      </c>
      <c r="C590" s="317" t="s">
        <v>828</v>
      </c>
      <c r="D590" s="317" t="s">
        <v>455</v>
      </c>
      <c r="E590" s="317" t="s">
        <v>448</v>
      </c>
      <c r="F590" s="320">
        <v>0</v>
      </c>
      <c r="G590" s="318" t="s">
        <v>449</v>
      </c>
      <c r="H590" s="318" t="s">
        <v>449</v>
      </c>
      <c r="I590" s="318" t="s">
        <v>449</v>
      </c>
      <c r="J590" s="318" t="s">
        <v>449</v>
      </c>
      <c r="K590" s="318" t="s">
        <v>449</v>
      </c>
      <c r="L590" s="318" t="s">
        <v>449</v>
      </c>
      <c r="M590" s="318" t="s">
        <v>449</v>
      </c>
      <c r="N590" t="str">
        <f t="shared" si="9"/>
        <v>WSHOUT7_002WR_PR24</v>
      </c>
    </row>
    <row r="591" spans="1:14" customFormat="1">
      <c r="A591" s="317" t="s">
        <v>358</v>
      </c>
      <c r="B591" s="317" t="s">
        <v>829</v>
      </c>
      <c r="C591" s="317" t="s">
        <v>830</v>
      </c>
      <c r="D591" s="317" t="s">
        <v>455</v>
      </c>
      <c r="E591" s="317" t="s">
        <v>448</v>
      </c>
      <c r="F591" s="320">
        <v>0</v>
      </c>
      <c r="G591" s="318" t="s">
        <v>449</v>
      </c>
      <c r="H591" s="318" t="s">
        <v>449</v>
      </c>
      <c r="I591" s="318" t="s">
        <v>449</v>
      </c>
      <c r="J591" s="318" t="s">
        <v>449</v>
      </c>
      <c r="K591" s="318" t="s">
        <v>449</v>
      </c>
      <c r="L591" s="318" t="s">
        <v>449</v>
      </c>
      <c r="M591" s="318" t="s">
        <v>449</v>
      </c>
      <c r="N591" t="str">
        <f t="shared" si="9"/>
        <v>WSHOUT7_003WR_PR24</v>
      </c>
    </row>
    <row r="592" spans="1:14" customFormat="1">
      <c r="A592" s="317" t="s">
        <v>358</v>
      </c>
      <c r="B592" s="317" t="s">
        <v>831</v>
      </c>
      <c r="C592" s="317" t="s">
        <v>832</v>
      </c>
      <c r="D592" s="317" t="s">
        <v>455</v>
      </c>
      <c r="E592" s="317" t="s">
        <v>448</v>
      </c>
      <c r="F592" s="320">
        <v>0</v>
      </c>
      <c r="G592" s="318" t="s">
        <v>449</v>
      </c>
      <c r="H592" s="318" t="s">
        <v>449</v>
      </c>
      <c r="I592" s="318" t="s">
        <v>449</v>
      </c>
      <c r="J592" s="318" t="s">
        <v>449</v>
      </c>
      <c r="K592" s="318" t="s">
        <v>449</v>
      </c>
      <c r="L592" s="318" t="s">
        <v>449</v>
      </c>
      <c r="M592" s="318" t="s">
        <v>449</v>
      </c>
      <c r="N592" t="str">
        <f t="shared" si="9"/>
        <v>WSHOUT7_004WR_PR24</v>
      </c>
    </row>
    <row r="593" spans="1:14" customFormat="1">
      <c r="A593" s="317" t="s">
        <v>358</v>
      </c>
      <c r="B593" s="317" t="s">
        <v>833</v>
      </c>
      <c r="C593" s="317" t="s">
        <v>834</v>
      </c>
      <c r="D593" s="317" t="s">
        <v>455</v>
      </c>
      <c r="E593" s="317" t="s">
        <v>448</v>
      </c>
      <c r="F593" s="320">
        <v>0</v>
      </c>
      <c r="G593" s="318" t="s">
        <v>449</v>
      </c>
      <c r="H593" s="318" t="s">
        <v>449</v>
      </c>
      <c r="I593" s="318" t="s">
        <v>449</v>
      </c>
      <c r="J593" s="318" t="s">
        <v>449</v>
      </c>
      <c r="K593" s="318" t="s">
        <v>449</v>
      </c>
      <c r="L593" s="318" t="s">
        <v>449</v>
      </c>
      <c r="M593" s="318" t="s">
        <v>449</v>
      </c>
      <c r="N593" t="str">
        <f t="shared" si="9"/>
        <v>WSHOUT7_005WR_PR24</v>
      </c>
    </row>
    <row r="594" spans="1:14" customFormat="1">
      <c r="A594" s="317" t="s">
        <v>358</v>
      </c>
      <c r="B594" s="317" t="s">
        <v>835</v>
      </c>
      <c r="C594" s="317" t="s">
        <v>836</v>
      </c>
      <c r="D594" s="317" t="s">
        <v>455</v>
      </c>
      <c r="E594" s="317" t="s">
        <v>448</v>
      </c>
      <c r="F594" s="320">
        <v>0</v>
      </c>
      <c r="G594" s="318" t="s">
        <v>449</v>
      </c>
      <c r="H594" s="318" t="s">
        <v>449</v>
      </c>
      <c r="I594" s="318" t="s">
        <v>449</v>
      </c>
      <c r="J594" s="318" t="s">
        <v>449</v>
      </c>
      <c r="K594" s="318" t="s">
        <v>449</v>
      </c>
      <c r="L594" s="318" t="s">
        <v>449</v>
      </c>
      <c r="M594" s="318" t="s">
        <v>449</v>
      </c>
      <c r="N594" t="str">
        <f t="shared" si="9"/>
        <v>WSHOUT7_006WR_PR24</v>
      </c>
    </row>
    <row r="595" spans="1:14" customFormat="1">
      <c r="A595" s="317" t="s">
        <v>358</v>
      </c>
      <c r="B595" s="317" t="s">
        <v>837</v>
      </c>
      <c r="C595" s="317" t="s">
        <v>838</v>
      </c>
      <c r="D595" s="317" t="s">
        <v>455</v>
      </c>
      <c r="E595" s="317" t="s">
        <v>448</v>
      </c>
      <c r="F595" s="320">
        <v>0.15</v>
      </c>
      <c r="G595" s="318" t="s">
        <v>449</v>
      </c>
      <c r="H595" s="318" t="s">
        <v>449</v>
      </c>
      <c r="I595" s="318" t="s">
        <v>449</v>
      </c>
      <c r="J595" s="318" t="s">
        <v>449</v>
      </c>
      <c r="K595" s="318" t="s">
        <v>449</v>
      </c>
      <c r="L595" s="318" t="s">
        <v>449</v>
      </c>
      <c r="M595" s="318" t="s">
        <v>449</v>
      </c>
      <c r="N595" t="str">
        <f t="shared" si="9"/>
        <v>WSHOUT7_007WR_PR24</v>
      </c>
    </row>
    <row r="596" spans="1:14" customFormat="1">
      <c r="A596" s="317" t="s">
        <v>358</v>
      </c>
      <c r="B596" s="317" t="s">
        <v>839</v>
      </c>
      <c r="C596" s="317" t="s">
        <v>840</v>
      </c>
      <c r="D596" s="317" t="s">
        <v>455</v>
      </c>
      <c r="E596" s="317" t="s">
        <v>448</v>
      </c>
      <c r="F596" s="320">
        <v>0</v>
      </c>
      <c r="G596" s="318" t="s">
        <v>449</v>
      </c>
      <c r="H596" s="318" t="s">
        <v>449</v>
      </c>
      <c r="I596" s="318" t="s">
        <v>449</v>
      </c>
      <c r="J596" s="318" t="s">
        <v>449</v>
      </c>
      <c r="K596" s="318" t="s">
        <v>449</v>
      </c>
      <c r="L596" s="318" t="s">
        <v>449</v>
      </c>
      <c r="M596" s="318" t="s">
        <v>449</v>
      </c>
      <c r="N596" t="str">
        <f t="shared" si="9"/>
        <v>WSHOUT7_008WR_PR24</v>
      </c>
    </row>
    <row r="597" spans="1:14" customFormat="1">
      <c r="A597" s="317" t="s">
        <v>358</v>
      </c>
      <c r="B597" s="317" t="s">
        <v>841</v>
      </c>
      <c r="C597" s="317" t="s">
        <v>842</v>
      </c>
      <c r="D597" s="317" t="s">
        <v>455</v>
      </c>
      <c r="E597" s="317" t="s">
        <v>448</v>
      </c>
      <c r="F597" s="320">
        <v>0</v>
      </c>
      <c r="G597" s="318" t="s">
        <v>449</v>
      </c>
      <c r="H597" s="318" t="s">
        <v>449</v>
      </c>
      <c r="I597" s="318" t="s">
        <v>449</v>
      </c>
      <c r="J597" s="318" t="s">
        <v>449</v>
      </c>
      <c r="K597" s="318" t="s">
        <v>449</v>
      </c>
      <c r="L597" s="318" t="s">
        <v>449</v>
      </c>
      <c r="M597" s="318" t="s">
        <v>449</v>
      </c>
      <c r="N597" t="str">
        <f t="shared" si="9"/>
        <v>WSHOUT7_009WR_PR24</v>
      </c>
    </row>
    <row r="598" spans="1:14" customFormat="1">
      <c r="A598" s="317" t="s">
        <v>358</v>
      </c>
      <c r="B598" s="317" t="s">
        <v>843</v>
      </c>
      <c r="C598" s="317" t="s">
        <v>844</v>
      </c>
      <c r="D598" s="317" t="s">
        <v>455</v>
      </c>
      <c r="E598" s="317" t="s">
        <v>448</v>
      </c>
      <c r="F598" s="320">
        <v>0.5</v>
      </c>
      <c r="G598" s="318" t="s">
        <v>449</v>
      </c>
      <c r="H598" s="318" t="s">
        <v>449</v>
      </c>
      <c r="I598" s="318" t="s">
        <v>449</v>
      </c>
      <c r="J598" s="318" t="s">
        <v>449</v>
      </c>
      <c r="K598" s="318" t="s">
        <v>449</v>
      </c>
      <c r="L598" s="318" t="s">
        <v>449</v>
      </c>
      <c r="M598" s="318" t="s">
        <v>449</v>
      </c>
      <c r="N598" t="str">
        <f t="shared" si="9"/>
        <v>WSHOUT7_010WR_PR24</v>
      </c>
    </row>
    <row r="599" spans="1:14" customFormat="1">
      <c r="A599" s="317" t="s">
        <v>358</v>
      </c>
      <c r="B599" s="317" t="s">
        <v>845</v>
      </c>
      <c r="C599" s="317" t="s">
        <v>846</v>
      </c>
      <c r="D599" s="317" t="s">
        <v>455</v>
      </c>
      <c r="E599" s="317" t="s">
        <v>448</v>
      </c>
      <c r="F599" s="320">
        <v>0.5</v>
      </c>
      <c r="G599" s="318" t="s">
        <v>449</v>
      </c>
      <c r="H599" s="318" t="s">
        <v>449</v>
      </c>
      <c r="I599" s="318" t="s">
        <v>449</v>
      </c>
      <c r="J599" s="318" t="s">
        <v>449</v>
      </c>
      <c r="K599" s="318" t="s">
        <v>449</v>
      </c>
      <c r="L599" s="318" t="s">
        <v>449</v>
      </c>
      <c r="M599" s="318" t="s">
        <v>449</v>
      </c>
      <c r="N599" t="str">
        <f t="shared" si="9"/>
        <v>WSHOUT7_011WR_PR24</v>
      </c>
    </row>
    <row r="600" spans="1:14" customFormat="1">
      <c r="A600" s="317" t="s">
        <v>358</v>
      </c>
      <c r="B600" s="317" t="s">
        <v>847</v>
      </c>
      <c r="C600" s="317" t="s">
        <v>848</v>
      </c>
      <c r="D600" s="317" t="s">
        <v>455</v>
      </c>
      <c r="E600" s="317" t="s">
        <v>448</v>
      </c>
      <c r="F600" s="320">
        <v>0</v>
      </c>
      <c r="G600" s="318" t="s">
        <v>449</v>
      </c>
      <c r="H600" s="318" t="s">
        <v>449</v>
      </c>
      <c r="I600" s="318" t="s">
        <v>449</v>
      </c>
      <c r="J600" s="318" t="s">
        <v>449</v>
      </c>
      <c r="K600" s="318" t="s">
        <v>449</v>
      </c>
      <c r="L600" s="318" t="s">
        <v>449</v>
      </c>
      <c r="M600" s="318" t="s">
        <v>449</v>
      </c>
      <c r="N600" t="str">
        <f t="shared" si="9"/>
        <v>WSHOUT7_012WR_PR24</v>
      </c>
    </row>
    <row r="601" spans="1:14" customFormat="1">
      <c r="A601" s="317" t="s">
        <v>358</v>
      </c>
      <c r="B601" s="317" t="s">
        <v>849</v>
      </c>
      <c r="C601" s="317" t="s">
        <v>850</v>
      </c>
      <c r="D601" s="317" t="s">
        <v>455</v>
      </c>
      <c r="E601" s="317" t="s">
        <v>448</v>
      </c>
      <c r="F601" s="320">
        <v>0</v>
      </c>
      <c r="G601" s="318" t="s">
        <v>449</v>
      </c>
      <c r="H601" s="318" t="s">
        <v>449</v>
      </c>
      <c r="I601" s="318" t="s">
        <v>449</v>
      </c>
      <c r="J601" s="318" t="s">
        <v>449</v>
      </c>
      <c r="K601" s="318" t="s">
        <v>449</v>
      </c>
      <c r="L601" s="318" t="s">
        <v>449</v>
      </c>
      <c r="M601" s="318" t="s">
        <v>449</v>
      </c>
      <c r="N601" t="str">
        <f t="shared" si="9"/>
        <v>WSHOUT7_013WR_PR24</v>
      </c>
    </row>
    <row r="602" spans="1:14" customFormat="1">
      <c r="A602" s="317" t="s">
        <v>358</v>
      </c>
      <c r="B602" s="317" t="s">
        <v>851</v>
      </c>
      <c r="C602" s="317" t="s">
        <v>852</v>
      </c>
      <c r="D602" s="317" t="s">
        <v>455</v>
      </c>
      <c r="E602" s="317" t="s">
        <v>448</v>
      </c>
      <c r="F602" s="320">
        <v>0</v>
      </c>
      <c r="G602" s="318" t="s">
        <v>449</v>
      </c>
      <c r="H602" s="318" t="s">
        <v>449</v>
      </c>
      <c r="I602" s="318" t="s">
        <v>449</v>
      </c>
      <c r="J602" s="318" t="s">
        <v>449</v>
      </c>
      <c r="K602" s="318" t="s">
        <v>449</v>
      </c>
      <c r="L602" s="318" t="s">
        <v>449</v>
      </c>
      <c r="M602" s="318" t="s">
        <v>449</v>
      </c>
      <c r="N602" t="str">
        <f t="shared" si="9"/>
        <v>WSHOUT7_014WR_PR24</v>
      </c>
    </row>
    <row r="603" spans="1:14" customFormat="1">
      <c r="A603" s="317" t="s">
        <v>358</v>
      </c>
      <c r="B603" s="317" t="s">
        <v>853</v>
      </c>
      <c r="C603" s="317" t="s">
        <v>854</v>
      </c>
      <c r="D603" s="317" t="s">
        <v>455</v>
      </c>
      <c r="E603" s="317" t="s">
        <v>448</v>
      </c>
      <c r="F603" s="320">
        <v>0</v>
      </c>
      <c r="G603" s="318" t="s">
        <v>449</v>
      </c>
      <c r="H603" s="318" t="s">
        <v>449</v>
      </c>
      <c r="I603" s="318" t="s">
        <v>449</v>
      </c>
      <c r="J603" s="318" t="s">
        <v>449</v>
      </c>
      <c r="K603" s="318" t="s">
        <v>449</v>
      </c>
      <c r="L603" s="318" t="s">
        <v>449</v>
      </c>
      <c r="M603" s="318" t="s">
        <v>449</v>
      </c>
      <c r="N603" t="str">
        <f t="shared" si="9"/>
        <v>WSHOUT7_015WR_PR24</v>
      </c>
    </row>
    <row r="604" spans="1:14" customFormat="1">
      <c r="A604" s="317" t="s">
        <v>358</v>
      </c>
      <c r="B604" s="317" t="s">
        <v>855</v>
      </c>
      <c r="C604" s="317" t="s">
        <v>856</v>
      </c>
      <c r="D604" s="317" t="s">
        <v>455</v>
      </c>
      <c r="E604" s="317" t="s">
        <v>448</v>
      </c>
      <c r="F604" s="320">
        <v>0</v>
      </c>
      <c r="G604" s="318" t="s">
        <v>449</v>
      </c>
      <c r="H604" s="318" t="s">
        <v>449</v>
      </c>
      <c r="I604" s="318" t="s">
        <v>449</v>
      </c>
      <c r="J604" s="318" t="s">
        <v>449</v>
      </c>
      <c r="K604" s="318" t="s">
        <v>449</v>
      </c>
      <c r="L604" s="318" t="s">
        <v>449</v>
      </c>
      <c r="M604" s="318" t="s">
        <v>449</v>
      </c>
      <c r="N604" t="str">
        <f t="shared" si="9"/>
        <v>WSHOUT7_016WR_PR24</v>
      </c>
    </row>
    <row r="605" spans="1:14" customFormat="1">
      <c r="A605" s="317" t="s">
        <v>358</v>
      </c>
      <c r="B605" s="317" t="s">
        <v>857</v>
      </c>
      <c r="C605" s="317" t="s">
        <v>858</v>
      </c>
      <c r="D605" s="317" t="s">
        <v>455</v>
      </c>
      <c r="E605" s="317" t="s">
        <v>448</v>
      </c>
      <c r="F605" s="320">
        <v>0</v>
      </c>
      <c r="G605" s="318" t="s">
        <v>449</v>
      </c>
      <c r="H605" s="318" t="s">
        <v>449</v>
      </c>
      <c r="I605" s="318" t="s">
        <v>449</v>
      </c>
      <c r="J605" s="318" t="s">
        <v>449</v>
      </c>
      <c r="K605" s="318" t="s">
        <v>449</v>
      </c>
      <c r="L605" s="318" t="s">
        <v>449</v>
      </c>
      <c r="M605" s="318" t="s">
        <v>449</v>
      </c>
      <c r="N605" t="str">
        <f t="shared" si="9"/>
        <v>WSHOUT7_017WR_PR24</v>
      </c>
    </row>
    <row r="606" spans="1:14" customFormat="1">
      <c r="A606" s="317" t="s">
        <v>358</v>
      </c>
      <c r="B606" s="317" t="s">
        <v>859</v>
      </c>
      <c r="C606" s="317" t="s">
        <v>860</v>
      </c>
      <c r="D606" s="317" t="s">
        <v>455</v>
      </c>
      <c r="E606" s="317" t="s">
        <v>448</v>
      </c>
      <c r="F606" s="320">
        <v>0</v>
      </c>
      <c r="G606" s="318" t="s">
        <v>449</v>
      </c>
      <c r="H606" s="318" t="s">
        <v>449</v>
      </c>
      <c r="I606" s="318" t="s">
        <v>449</v>
      </c>
      <c r="J606" s="318" t="s">
        <v>449</v>
      </c>
      <c r="K606" s="318" t="s">
        <v>449</v>
      </c>
      <c r="L606" s="318" t="s">
        <v>449</v>
      </c>
      <c r="M606" s="318" t="s">
        <v>449</v>
      </c>
      <c r="N606" t="str">
        <f t="shared" si="9"/>
        <v>WSHOUT7_018WR_PR24</v>
      </c>
    </row>
    <row r="607" spans="1:14" customFormat="1">
      <c r="A607" s="317" t="s">
        <v>358</v>
      </c>
      <c r="B607" s="317" t="s">
        <v>861</v>
      </c>
      <c r="C607" s="317" t="s">
        <v>862</v>
      </c>
      <c r="D607" s="317" t="s">
        <v>455</v>
      </c>
      <c r="E607" s="317" t="s">
        <v>448</v>
      </c>
      <c r="F607" s="320">
        <v>0</v>
      </c>
      <c r="G607" s="318" t="s">
        <v>449</v>
      </c>
      <c r="H607" s="318" t="s">
        <v>449</v>
      </c>
      <c r="I607" s="318" t="s">
        <v>449</v>
      </c>
      <c r="J607" s="318" t="s">
        <v>449</v>
      </c>
      <c r="K607" s="318" t="s">
        <v>449</v>
      </c>
      <c r="L607" s="318" t="s">
        <v>449</v>
      </c>
      <c r="M607" s="318" t="s">
        <v>449</v>
      </c>
      <c r="N607" t="str">
        <f t="shared" si="9"/>
        <v>WSHOUT7_019WR_PR24</v>
      </c>
    </row>
    <row r="608" spans="1:14" customFormat="1">
      <c r="A608" s="317" t="s">
        <v>358</v>
      </c>
      <c r="B608" s="317" t="s">
        <v>863</v>
      </c>
      <c r="C608" s="317" t="s">
        <v>864</v>
      </c>
      <c r="D608" s="317" t="s">
        <v>455</v>
      </c>
      <c r="E608" s="317" t="s">
        <v>448</v>
      </c>
      <c r="F608" s="320">
        <v>0</v>
      </c>
      <c r="G608" s="318" t="s">
        <v>449</v>
      </c>
      <c r="H608" s="318" t="s">
        <v>449</v>
      </c>
      <c r="I608" s="318" t="s">
        <v>449</v>
      </c>
      <c r="J608" s="318" t="s">
        <v>449</v>
      </c>
      <c r="K608" s="318" t="s">
        <v>449</v>
      </c>
      <c r="L608" s="318" t="s">
        <v>449</v>
      </c>
      <c r="M608" s="318" t="s">
        <v>449</v>
      </c>
      <c r="N608" t="str">
        <f t="shared" si="9"/>
        <v>WSHOUT7_020WR_PR24</v>
      </c>
    </row>
    <row r="609" spans="1:14" customFormat="1">
      <c r="A609" s="317" t="s">
        <v>358</v>
      </c>
      <c r="B609" s="317" t="s">
        <v>865</v>
      </c>
      <c r="C609" s="317" t="s">
        <v>866</v>
      </c>
      <c r="D609" s="317" t="s">
        <v>455</v>
      </c>
      <c r="E609" s="317" t="s">
        <v>448</v>
      </c>
      <c r="F609" s="320">
        <v>0</v>
      </c>
      <c r="G609" s="318" t="s">
        <v>449</v>
      </c>
      <c r="H609" s="318" t="s">
        <v>449</v>
      </c>
      <c r="I609" s="318" t="s">
        <v>449</v>
      </c>
      <c r="J609" s="318" t="s">
        <v>449</v>
      </c>
      <c r="K609" s="318" t="s">
        <v>449</v>
      </c>
      <c r="L609" s="318" t="s">
        <v>449</v>
      </c>
      <c r="M609" s="318" t="s">
        <v>449</v>
      </c>
      <c r="N609" t="str">
        <f t="shared" si="9"/>
        <v>WSHOUT7_001WWNP_PR24</v>
      </c>
    </row>
    <row r="610" spans="1:14" customFormat="1">
      <c r="A610" s="317" t="s">
        <v>358</v>
      </c>
      <c r="B610" s="317" t="s">
        <v>867</v>
      </c>
      <c r="C610" s="317" t="s">
        <v>868</v>
      </c>
      <c r="D610" s="317" t="s">
        <v>455</v>
      </c>
      <c r="E610" s="317" t="s">
        <v>448</v>
      </c>
      <c r="F610" s="320">
        <v>0</v>
      </c>
      <c r="G610" s="318" t="s">
        <v>449</v>
      </c>
      <c r="H610" s="318" t="s">
        <v>449</v>
      </c>
      <c r="I610" s="318" t="s">
        <v>449</v>
      </c>
      <c r="J610" s="318" t="s">
        <v>449</v>
      </c>
      <c r="K610" s="318" t="s">
        <v>449</v>
      </c>
      <c r="L610" s="318" t="s">
        <v>449</v>
      </c>
      <c r="M610" s="318" t="s">
        <v>449</v>
      </c>
      <c r="N610" t="str">
        <f t="shared" si="9"/>
        <v>WSHOUT7_002WWNP_PR24</v>
      </c>
    </row>
    <row r="611" spans="1:14" customFormat="1">
      <c r="A611" s="317" t="s">
        <v>358</v>
      </c>
      <c r="B611" s="317" t="s">
        <v>869</v>
      </c>
      <c r="C611" s="317" t="s">
        <v>870</v>
      </c>
      <c r="D611" s="317" t="s">
        <v>455</v>
      </c>
      <c r="E611" s="317" t="s">
        <v>448</v>
      </c>
      <c r="F611" s="320">
        <v>0</v>
      </c>
      <c r="G611" s="318" t="s">
        <v>449</v>
      </c>
      <c r="H611" s="318" t="s">
        <v>449</v>
      </c>
      <c r="I611" s="318" t="s">
        <v>449</v>
      </c>
      <c r="J611" s="318" t="s">
        <v>449</v>
      </c>
      <c r="K611" s="318" t="s">
        <v>449</v>
      </c>
      <c r="L611" s="318" t="s">
        <v>449</v>
      </c>
      <c r="M611" s="318" t="s">
        <v>449</v>
      </c>
      <c r="N611" t="str">
        <f t="shared" si="9"/>
        <v>WSHOUT7_003WWNP_PR24</v>
      </c>
    </row>
    <row r="612" spans="1:14" customFormat="1">
      <c r="A612" s="317" t="s">
        <v>358</v>
      </c>
      <c r="B612" s="317" t="s">
        <v>871</v>
      </c>
      <c r="C612" s="317" t="s">
        <v>872</v>
      </c>
      <c r="D612" s="317" t="s">
        <v>455</v>
      </c>
      <c r="E612" s="317" t="s">
        <v>448</v>
      </c>
      <c r="F612" s="320">
        <v>1</v>
      </c>
      <c r="G612" s="318" t="s">
        <v>449</v>
      </c>
      <c r="H612" s="318" t="s">
        <v>449</v>
      </c>
      <c r="I612" s="318" t="s">
        <v>449</v>
      </c>
      <c r="J612" s="318" t="s">
        <v>449</v>
      </c>
      <c r="K612" s="318" t="s">
        <v>449</v>
      </c>
      <c r="L612" s="318" t="s">
        <v>449</v>
      </c>
      <c r="M612" s="318" t="s">
        <v>449</v>
      </c>
      <c r="N612" t="str">
        <f t="shared" si="9"/>
        <v>WSHOUT7_004WWNP_PR24</v>
      </c>
    </row>
    <row r="613" spans="1:14" customFormat="1">
      <c r="A613" s="317" t="s">
        <v>358</v>
      </c>
      <c r="B613" s="317" t="s">
        <v>873</v>
      </c>
      <c r="C613" s="317" t="s">
        <v>874</v>
      </c>
      <c r="D613" s="317" t="s">
        <v>455</v>
      </c>
      <c r="E613" s="317" t="s">
        <v>448</v>
      </c>
      <c r="F613" s="320">
        <v>1</v>
      </c>
      <c r="G613" s="318" t="s">
        <v>449</v>
      </c>
      <c r="H613" s="318" t="s">
        <v>449</v>
      </c>
      <c r="I613" s="318" t="s">
        <v>449</v>
      </c>
      <c r="J613" s="318" t="s">
        <v>449</v>
      </c>
      <c r="K613" s="318" t="s">
        <v>449</v>
      </c>
      <c r="L613" s="318" t="s">
        <v>449</v>
      </c>
      <c r="M613" s="318" t="s">
        <v>449</v>
      </c>
      <c r="N613" t="str">
        <f t="shared" si="9"/>
        <v>WSHOUT7_005WWNP_PR24</v>
      </c>
    </row>
    <row r="614" spans="1:14" customFormat="1">
      <c r="A614" s="317" t="s">
        <v>358</v>
      </c>
      <c r="B614" s="317" t="s">
        <v>875</v>
      </c>
      <c r="C614" s="317" t="s">
        <v>876</v>
      </c>
      <c r="D614" s="317" t="s">
        <v>455</v>
      </c>
      <c r="E614" s="317" t="s">
        <v>448</v>
      </c>
      <c r="F614" s="320">
        <v>0.5</v>
      </c>
      <c r="G614" s="318" t="s">
        <v>449</v>
      </c>
      <c r="H614" s="318" t="s">
        <v>449</v>
      </c>
      <c r="I614" s="318" t="s">
        <v>449</v>
      </c>
      <c r="J614" s="318" t="s">
        <v>449</v>
      </c>
      <c r="K614" s="318" t="s">
        <v>449</v>
      </c>
      <c r="L614" s="318" t="s">
        <v>449</v>
      </c>
      <c r="M614" s="318" t="s">
        <v>449</v>
      </c>
      <c r="N614" t="str">
        <f t="shared" si="9"/>
        <v>WSHOUT7_006WWNP_PR24</v>
      </c>
    </row>
    <row r="615" spans="1:14" customFormat="1">
      <c r="A615" s="317" t="s">
        <v>358</v>
      </c>
      <c r="B615" s="317" t="s">
        <v>877</v>
      </c>
      <c r="C615" s="317" t="s">
        <v>878</v>
      </c>
      <c r="D615" s="317" t="s">
        <v>455</v>
      </c>
      <c r="E615" s="317" t="s">
        <v>448</v>
      </c>
      <c r="F615" s="320">
        <v>0</v>
      </c>
      <c r="G615" s="318" t="s">
        <v>449</v>
      </c>
      <c r="H615" s="318" t="s">
        <v>449</v>
      </c>
      <c r="I615" s="318" t="s">
        <v>449</v>
      </c>
      <c r="J615" s="318" t="s">
        <v>449</v>
      </c>
      <c r="K615" s="318" t="s">
        <v>449</v>
      </c>
      <c r="L615" s="318" t="s">
        <v>449</v>
      </c>
      <c r="M615" s="318" t="s">
        <v>449</v>
      </c>
      <c r="N615" t="str">
        <f t="shared" si="9"/>
        <v>WSHOUT7_007WWNP_PR24</v>
      </c>
    </row>
    <row r="616" spans="1:14" customFormat="1">
      <c r="A616" s="317" t="s">
        <v>358</v>
      </c>
      <c r="B616" s="317" t="s">
        <v>879</v>
      </c>
      <c r="C616" s="317" t="s">
        <v>880</v>
      </c>
      <c r="D616" s="317" t="s">
        <v>455</v>
      </c>
      <c r="E616" s="317" t="s">
        <v>448</v>
      </c>
      <c r="F616" s="320">
        <v>0.85</v>
      </c>
      <c r="G616" s="318" t="s">
        <v>449</v>
      </c>
      <c r="H616" s="318" t="s">
        <v>449</v>
      </c>
      <c r="I616" s="318" t="s">
        <v>449</v>
      </c>
      <c r="J616" s="318" t="s">
        <v>449</v>
      </c>
      <c r="K616" s="318" t="s">
        <v>449</v>
      </c>
      <c r="L616" s="318" t="s">
        <v>449</v>
      </c>
      <c r="M616" s="318" t="s">
        <v>449</v>
      </c>
      <c r="N616" t="str">
        <f t="shared" si="9"/>
        <v>WSHOUT7_008WWNP_PR24</v>
      </c>
    </row>
    <row r="617" spans="1:14" customFormat="1">
      <c r="A617" s="317" t="s">
        <v>358</v>
      </c>
      <c r="B617" s="317" t="s">
        <v>881</v>
      </c>
      <c r="C617" s="317" t="s">
        <v>882</v>
      </c>
      <c r="D617" s="317" t="s">
        <v>455</v>
      </c>
      <c r="E617" s="317" t="s">
        <v>448</v>
      </c>
      <c r="F617" s="320">
        <v>0</v>
      </c>
      <c r="G617" s="318" t="s">
        <v>449</v>
      </c>
      <c r="H617" s="318" t="s">
        <v>449</v>
      </c>
      <c r="I617" s="318" t="s">
        <v>449</v>
      </c>
      <c r="J617" s="318" t="s">
        <v>449</v>
      </c>
      <c r="K617" s="318" t="s">
        <v>449</v>
      </c>
      <c r="L617" s="318" t="s">
        <v>449</v>
      </c>
      <c r="M617" s="318" t="s">
        <v>449</v>
      </c>
      <c r="N617" t="str">
        <f t="shared" si="9"/>
        <v>WSHOUT7_009WWNP_PR24</v>
      </c>
    </row>
    <row r="618" spans="1:14" customFormat="1">
      <c r="A618" s="317" t="s">
        <v>358</v>
      </c>
      <c r="B618" s="317" t="s">
        <v>883</v>
      </c>
      <c r="C618" s="317" t="s">
        <v>884</v>
      </c>
      <c r="D618" s="317" t="s">
        <v>455</v>
      </c>
      <c r="E618" s="317" t="s">
        <v>448</v>
      </c>
      <c r="F618" s="320">
        <v>0</v>
      </c>
      <c r="G618" s="318" t="s">
        <v>449</v>
      </c>
      <c r="H618" s="318" t="s">
        <v>449</v>
      </c>
      <c r="I618" s="318" t="s">
        <v>449</v>
      </c>
      <c r="J618" s="318" t="s">
        <v>449</v>
      </c>
      <c r="K618" s="318" t="s">
        <v>449</v>
      </c>
      <c r="L618" s="318" t="s">
        <v>449</v>
      </c>
      <c r="M618" s="318" t="s">
        <v>449</v>
      </c>
      <c r="N618" t="str">
        <f t="shared" si="9"/>
        <v>WSHOUT7_010WWNP_PR24</v>
      </c>
    </row>
    <row r="619" spans="1:14" customFormat="1">
      <c r="A619" s="317" t="s">
        <v>358</v>
      </c>
      <c r="B619" s="317" t="s">
        <v>885</v>
      </c>
      <c r="C619" s="317" t="s">
        <v>886</v>
      </c>
      <c r="D619" s="317" t="s">
        <v>455</v>
      </c>
      <c r="E619" s="317" t="s">
        <v>448</v>
      </c>
      <c r="F619" s="320">
        <v>0</v>
      </c>
      <c r="G619" s="318" t="s">
        <v>449</v>
      </c>
      <c r="H619" s="318" t="s">
        <v>449</v>
      </c>
      <c r="I619" s="318" t="s">
        <v>449</v>
      </c>
      <c r="J619" s="318" t="s">
        <v>449</v>
      </c>
      <c r="K619" s="318" t="s">
        <v>449</v>
      </c>
      <c r="L619" s="318" t="s">
        <v>449</v>
      </c>
      <c r="M619" s="318" t="s">
        <v>449</v>
      </c>
      <c r="N619" t="str">
        <f t="shared" si="9"/>
        <v>WSHOUT7_011WWNP_PR24</v>
      </c>
    </row>
    <row r="620" spans="1:14" customFormat="1">
      <c r="A620" s="317" t="s">
        <v>358</v>
      </c>
      <c r="B620" s="317" t="s">
        <v>887</v>
      </c>
      <c r="C620" s="317" t="s">
        <v>888</v>
      </c>
      <c r="D620" s="317" t="s">
        <v>455</v>
      </c>
      <c r="E620" s="317" t="s">
        <v>448</v>
      </c>
      <c r="F620" s="320">
        <v>1</v>
      </c>
      <c r="G620" s="318" t="s">
        <v>449</v>
      </c>
      <c r="H620" s="318" t="s">
        <v>449</v>
      </c>
      <c r="I620" s="318" t="s">
        <v>449</v>
      </c>
      <c r="J620" s="318" t="s">
        <v>449</v>
      </c>
      <c r="K620" s="318" t="s">
        <v>449</v>
      </c>
      <c r="L620" s="318" t="s">
        <v>449</v>
      </c>
      <c r="M620" s="318" t="s">
        <v>449</v>
      </c>
      <c r="N620" t="str">
        <f t="shared" si="9"/>
        <v>WSHOUT7_012WWNP_PR24</v>
      </c>
    </row>
    <row r="621" spans="1:14" customFormat="1">
      <c r="A621" s="317" t="s">
        <v>358</v>
      </c>
      <c r="B621" s="317" t="s">
        <v>889</v>
      </c>
      <c r="C621" s="317" t="s">
        <v>890</v>
      </c>
      <c r="D621" s="317" t="s">
        <v>455</v>
      </c>
      <c r="E621" s="317" t="s">
        <v>448</v>
      </c>
      <c r="F621" s="320">
        <v>1</v>
      </c>
      <c r="G621" s="318" t="s">
        <v>449</v>
      </c>
      <c r="H621" s="318" t="s">
        <v>449</v>
      </c>
      <c r="I621" s="318" t="s">
        <v>449</v>
      </c>
      <c r="J621" s="318" t="s">
        <v>449</v>
      </c>
      <c r="K621" s="318" t="s">
        <v>449</v>
      </c>
      <c r="L621" s="318" t="s">
        <v>449</v>
      </c>
      <c r="M621" s="318" t="s">
        <v>449</v>
      </c>
      <c r="N621" t="str">
        <f t="shared" si="9"/>
        <v>WSHOUT7_013WWNP_PR24</v>
      </c>
    </row>
    <row r="622" spans="1:14" customFormat="1">
      <c r="A622" s="317" t="s">
        <v>358</v>
      </c>
      <c r="B622" s="317" t="s">
        <v>891</v>
      </c>
      <c r="C622" s="317" t="s">
        <v>892</v>
      </c>
      <c r="D622" s="317" t="s">
        <v>455</v>
      </c>
      <c r="E622" s="317" t="s">
        <v>448</v>
      </c>
      <c r="F622" s="320">
        <v>1</v>
      </c>
      <c r="G622" s="318" t="s">
        <v>449</v>
      </c>
      <c r="H622" s="318" t="s">
        <v>449</v>
      </c>
      <c r="I622" s="318" t="s">
        <v>449</v>
      </c>
      <c r="J622" s="318" t="s">
        <v>449</v>
      </c>
      <c r="K622" s="318" t="s">
        <v>449</v>
      </c>
      <c r="L622" s="318" t="s">
        <v>449</v>
      </c>
      <c r="M622" s="318" t="s">
        <v>449</v>
      </c>
      <c r="N622" t="str">
        <f t="shared" si="9"/>
        <v>WSHOUT7_014WWNP_PR24</v>
      </c>
    </row>
    <row r="623" spans="1:14" customFormat="1">
      <c r="A623" s="317" t="s">
        <v>358</v>
      </c>
      <c r="B623" s="317" t="s">
        <v>893</v>
      </c>
      <c r="C623" s="317" t="s">
        <v>894</v>
      </c>
      <c r="D623" s="317" t="s">
        <v>455</v>
      </c>
      <c r="E623" s="317" t="s">
        <v>448</v>
      </c>
      <c r="F623" s="320">
        <v>1</v>
      </c>
      <c r="G623" s="318" t="s">
        <v>449</v>
      </c>
      <c r="H623" s="318" t="s">
        <v>449</v>
      </c>
      <c r="I623" s="318" t="s">
        <v>449</v>
      </c>
      <c r="J623" s="318" t="s">
        <v>449</v>
      </c>
      <c r="K623" s="318" t="s">
        <v>449</v>
      </c>
      <c r="L623" s="318" t="s">
        <v>449</v>
      </c>
      <c r="M623" s="318" t="s">
        <v>449</v>
      </c>
      <c r="N623" t="str">
        <f t="shared" si="9"/>
        <v>WSHOUT7_015WWNP_PR24</v>
      </c>
    </row>
    <row r="624" spans="1:14" customFormat="1">
      <c r="A624" s="317" t="s">
        <v>358</v>
      </c>
      <c r="B624" s="317" t="s">
        <v>895</v>
      </c>
      <c r="C624" s="317" t="s">
        <v>896</v>
      </c>
      <c r="D624" s="317" t="s">
        <v>455</v>
      </c>
      <c r="E624" s="317" t="s">
        <v>448</v>
      </c>
      <c r="F624" s="320">
        <v>1</v>
      </c>
      <c r="G624" s="318" t="s">
        <v>449</v>
      </c>
      <c r="H624" s="318" t="s">
        <v>449</v>
      </c>
      <c r="I624" s="318" t="s">
        <v>449</v>
      </c>
      <c r="J624" s="318" t="s">
        <v>449</v>
      </c>
      <c r="K624" s="318" t="s">
        <v>449</v>
      </c>
      <c r="L624" s="318" t="s">
        <v>449</v>
      </c>
      <c r="M624" s="318" t="s">
        <v>449</v>
      </c>
      <c r="N624" t="str">
        <f t="shared" si="9"/>
        <v>WSHOUT7_016WWNP_PR24</v>
      </c>
    </row>
    <row r="625" spans="1:14" customFormat="1">
      <c r="A625" s="317" t="s">
        <v>358</v>
      </c>
      <c r="B625" s="317" t="s">
        <v>897</v>
      </c>
      <c r="C625" s="317" t="s">
        <v>898</v>
      </c>
      <c r="D625" s="317" t="s">
        <v>455</v>
      </c>
      <c r="E625" s="317" t="s">
        <v>448</v>
      </c>
      <c r="F625" s="320">
        <v>1</v>
      </c>
      <c r="G625" s="318" t="s">
        <v>449</v>
      </c>
      <c r="H625" s="318" t="s">
        <v>449</v>
      </c>
      <c r="I625" s="318" t="s">
        <v>449</v>
      </c>
      <c r="J625" s="318" t="s">
        <v>449</v>
      </c>
      <c r="K625" s="318" t="s">
        <v>449</v>
      </c>
      <c r="L625" s="318" t="s">
        <v>449</v>
      </c>
      <c r="M625" s="318" t="s">
        <v>449</v>
      </c>
      <c r="N625" t="str">
        <f t="shared" si="9"/>
        <v>WSHOUT7_017WWNP_PR24</v>
      </c>
    </row>
    <row r="626" spans="1:14" customFormat="1">
      <c r="A626" s="317" t="s">
        <v>358</v>
      </c>
      <c r="B626" s="317" t="s">
        <v>899</v>
      </c>
      <c r="C626" s="317" t="s">
        <v>900</v>
      </c>
      <c r="D626" s="317" t="s">
        <v>455</v>
      </c>
      <c r="E626" s="317" t="s">
        <v>448</v>
      </c>
      <c r="F626" s="320">
        <v>0</v>
      </c>
      <c r="G626" s="318" t="s">
        <v>449</v>
      </c>
      <c r="H626" s="318" t="s">
        <v>449</v>
      </c>
      <c r="I626" s="318" t="s">
        <v>449</v>
      </c>
      <c r="J626" s="318" t="s">
        <v>449</v>
      </c>
      <c r="K626" s="318" t="s">
        <v>449</v>
      </c>
      <c r="L626" s="318" t="s">
        <v>449</v>
      </c>
      <c r="M626" s="318" t="s">
        <v>449</v>
      </c>
      <c r="N626" t="str">
        <f t="shared" si="9"/>
        <v>WSHOUT7_018WWNP_PR24</v>
      </c>
    </row>
    <row r="627" spans="1:14" customFormat="1">
      <c r="A627" s="317" t="s">
        <v>358</v>
      </c>
      <c r="B627" s="317" t="s">
        <v>901</v>
      </c>
      <c r="C627" s="317" t="s">
        <v>902</v>
      </c>
      <c r="D627" s="317" t="s">
        <v>455</v>
      </c>
      <c r="E627" s="317" t="s">
        <v>448</v>
      </c>
      <c r="F627" s="320">
        <v>0</v>
      </c>
      <c r="G627" s="318" t="s">
        <v>449</v>
      </c>
      <c r="H627" s="318" t="s">
        <v>449</v>
      </c>
      <c r="I627" s="318" t="s">
        <v>449</v>
      </c>
      <c r="J627" s="318" t="s">
        <v>449</v>
      </c>
      <c r="K627" s="318" t="s">
        <v>449</v>
      </c>
      <c r="L627" s="318" t="s">
        <v>449</v>
      </c>
      <c r="M627" s="318" t="s">
        <v>449</v>
      </c>
      <c r="N627" t="str">
        <f t="shared" si="9"/>
        <v>WSHOUT7_019WWNP_PR24</v>
      </c>
    </row>
    <row r="628" spans="1:14" customFormat="1">
      <c r="A628" s="317" t="s">
        <v>358</v>
      </c>
      <c r="B628" s="317" t="s">
        <v>903</v>
      </c>
      <c r="C628" s="317" t="s">
        <v>904</v>
      </c>
      <c r="D628" s="317" t="s">
        <v>455</v>
      </c>
      <c r="E628" s="317" t="s">
        <v>448</v>
      </c>
      <c r="F628" s="320">
        <v>1</v>
      </c>
      <c r="G628" s="318" t="s">
        <v>449</v>
      </c>
      <c r="H628" s="318" t="s">
        <v>449</v>
      </c>
      <c r="I628" s="318" t="s">
        <v>449</v>
      </c>
      <c r="J628" s="318" t="s">
        <v>449</v>
      </c>
      <c r="K628" s="318" t="s">
        <v>449</v>
      </c>
      <c r="L628" s="318" t="s">
        <v>449</v>
      </c>
      <c r="M628" s="318" t="s">
        <v>449</v>
      </c>
      <c r="N628" t="str">
        <f t="shared" si="9"/>
        <v>WSHOUT7_020WWNP_PR24</v>
      </c>
    </row>
    <row r="629" spans="1:14" customFormat="1">
      <c r="A629" s="317" t="s">
        <v>358</v>
      </c>
      <c r="B629" s="317" t="s">
        <v>905</v>
      </c>
      <c r="C629" s="317" t="s">
        <v>906</v>
      </c>
      <c r="D629" s="317" t="s">
        <v>447</v>
      </c>
      <c r="E629" s="317" t="s">
        <v>448</v>
      </c>
      <c r="F629" s="318" t="s">
        <v>449</v>
      </c>
      <c r="G629" s="318" t="s">
        <v>449</v>
      </c>
      <c r="H629" s="318" t="s">
        <v>449</v>
      </c>
      <c r="I629" s="318" t="s">
        <v>449</v>
      </c>
      <c r="J629" s="318" t="s">
        <v>449</v>
      </c>
      <c r="K629" s="318" t="s">
        <v>449</v>
      </c>
      <c r="L629" s="318" t="s">
        <v>449</v>
      </c>
      <c r="M629" s="318" t="s">
        <v>449</v>
      </c>
      <c r="N629" t="str">
        <f t="shared" si="9"/>
        <v>WSHC_ODIRISK_WSI_DDBND_PR24_DD</v>
      </c>
    </row>
    <row r="630" spans="1:14" customFormat="1">
      <c r="A630" s="317" t="s">
        <v>358</v>
      </c>
      <c r="B630" s="317" t="s">
        <v>907</v>
      </c>
      <c r="C630" s="317" t="s">
        <v>908</v>
      </c>
      <c r="D630" s="317" t="s">
        <v>455</v>
      </c>
      <c r="E630" s="317" t="s">
        <v>448</v>
      </c>
      <c r="F630" s="320">
        <v>0</v>
      </c>
      <c r="G630" s="318" t="s">
        <v>449</v>
      </c>
      <c r="H630" s="318" t="s">
        <v>449</v>
      </c>
      <c r="I630" s="318" t="s">
        <v>449</v>
      </c>
      <c r="J630" s="318" t="s">
        <v>449</v>
      </c>
      <c r="K630" s="318" t="s">
        <v>449</v>
      </c>
      <c r="L630" s="318" t="s">
        <v>449</v>
      </c>
      <c r="M630" s="318" t="s">
        <v>449</v>
      </c>
      <c r="N630" t="str">
        <f t="shared" si="9"/>
        <v>WSHC_ODI_021WNP_PR24</v>
      </c>
    </row>
    <row r="631" spans="1:14" customFormat="1">
      <c r="A631" s="317" t="s">
        <v>358</v>
      </c>
      <c r="B631" s="317" t="s">
        <v>909</v>
      </c>
      <c r="C631" s="317" t="s">
        <v>910</v>
      </c>
      <c r="D631" s="317" t="s">
        <v>455</v>
      </c>
      <c r="E631" s="317" t="s">
        <v>448</v>
      </c>
      <c r="F631" s="320">
        <v>0</v>
      </c>
      <c r="G631" s="318" t="s">
        <v>449</v>
      </c>
      <c r="H631" s="318" t="s">
        <v>449</v>
      </c>
      <c r="I631" s="318" t="s">
        <v>449</v>
      </c>
      <c r="J631" s="318" t="s">
        <v>449</v>
      </c>
      <c r="K631" s="318" t="s">
        <v>449</v>
      </c>
      <c r="L631" s="318" t="s">
        <v>449</v>
      </c>
      <c r="M631" s="318" t="s">
        <v>449</v>
      </c>
      <c r="N631" t="str">
        <f t="shared" si="9"/>
        <v>WSHC_ODI_023WNP_PR24</v>
      </c>
    </row>
    <row r="632" spans="1:14" customFormat="1">
      <c r="A632" s="317" t="s">
        <v>358</v>
      </c>
      <c r="B632" s="317" t="s">
        <v>911</v>
      </c>
      <c r="C632" s="317" t="s">
        <v>912</v>
      </c>
      <c r="D632" s="317" t="s">
        <v>455</v>
      </c>
      <c r="E632" s="317" t="s">
        <v>448</v>
      </c>
      <c r="F632" s="320">
        <v>0</v>
      </c>
      <c r="G632" s="318" t="s">
        <v>449</v>
      </c>
      <c r="H632" s="318" t="s">
        <v>449</v>
      </c>
      <c r="I632" s="318" t="s">
        <v>449</v>
      </c>
      <c r="J632" s="318" t="s">
        <v>449</v>
      </c>
      <c r="K632" s="318" t="s">
        <v>449</v>
      </c>
      <c r="L632" s="318" t="s">
        <v>449</v>
      </c>
      <c r="M632" s="318" t="s">
        <v>449</v>
      </c>
      <c r="N632" t="str">
        <f t="shared" si="9"/>
        <v>WSHC_ODI_022WNP_PR24</v>
      </c>
    </row>
    <row r="633" spans="1:14" customFormat="1">
      <c r="A633" s="317" t="s">
        <v>358</v>
      </c>
      <c r="B633" s="317" t="s">
        <v>913</v>
      </c>
      <c r="C633" s="317" t="s">
        <v>914</v>
      </c>
      <c r="D633" s="317" t="s">
        <v>455</v>
      </c>
      <c r="E633" s="317" t="s">
        <v>448</v>
      </c>
      <c r="F633" s="320">
        <v>0</v>
      </c>
      <c r="G633" s="318" t="s">
        <v>449</v>
      </c>
      <c r="H633" s="318" t="s">
        <v>449</v>
      </c>
      <c r="I633" s="318" t="s">
        <v>449</v>
      </c>
      <c r="J633" s="318" t="s">
        <v>449</v>
      </c>
      <c r="K633" s="318" t="s">
        <v>449</v>
      </c>
      <c r="L633" s="318" t="s">
        <v>449</v>
      </c>
      <c r="M633" s="318" t="s">
        <v>449</v>
      </c>
      <c r="N633" t="str">
        <f t="shared" si="9"/>
        <v>WSHC_ODI_024WNP_PR24</v>
      </c>
    </row>
    <row r="634" spans="1:14" customFormat="1">
      <c r="A634" s="317" t="s">
        <v>358</v>
      </c>
      <c r="B634" s="317" t="s">
        <v>915</v>
      </c>
      <c r="C634" s="317" t="s">
        <v>916</v>
      </c>
      <c r="D634" s="317" t="s">
        <v>455</v>
      </c>
      <c r="E634" s="317" t="s">
        <v>448</v>
      </c>
      <c r="F634" s="320">
        <v>0</v>
      </c>
      <c r="G634" s="318" t="s">
        <v>449</v>
      </c>
      <c r="H634" s="318" t="s">
        <v>449</v>
      </c>
      <c r="I634" s="318" t="s">
        <v>449</v>
      </c>
      <c r="J634" s="318" t="s">
        <v>449</v>
      </c>
      <c r="K634" s="318" t="s">
        <v>449</v>
      </c>
      <c r="L634" s="318" t="s">
        <v>449</v>
      </c>
      <c r="M634" s="318" t="s">
        <v>449</v>
      </c>
      <c r="N634" t="str">
        <f t="shared" si="9"/>
        <v>WSHC_ODI_025WNP_PR24</v>
      </c>
    </row>
    <row r="635" spans="1:14" customFormat="1">
      <c r="A635" s="317" t="s">
        <v>358</v>
      </c>
      <c r="B635" s="317" t="s">
        <v>917</v>
      </c>
      <c r="C635" s="317" t="s">
        <v>918</v>
      </c>
      <c r="D635" s="317" t="s">
        <v>455</v>
      </c>
      <c r="E635" s="317" t="s">
        <v>448</v>
      </c>
      <c r="F635" s="320">
        <v>0</v>
      </c>
      <c r="G635" s="318" t="s">
        <v>449</v>
      </c>
      <c r="H635" s="318" t="s">
        <v>449</v>
      </c>
      <c r="I635" s="318" t="s">
        <v>449</v>
      </c>
      <c r="J635" s="318" t="s">
        <v>449</v>
      </c>
      <c r="K635" s="318" t="s">
        <v>449</v>
      </c>
      <c r="L635" s="318" t="s">
        <v>449</v>
      </c>
      <c r="M635" s="318" t="s">
        <v>449</v>
      </c>
      <c r="N635" t="str">
        <f t="shared" si="9"/>
        <v>WSHC_ODI_026WNP_PR24</v>
      </c>
    </row>
    <row r="636" spans="1:14" customFormat="1">
      <c r="A636" s="317" t="s">
        <v>358</v>
      </c>
      <c r="B636" s="317" t="s">
        <v>919</v>
      </c>
      <c r="C636" s="317" t="s">
        <v>920</v>
      </c>
      <c r="D636" s="317" t="s">
        <v>455</v>
      </c>
      <c r="E636" s="317" t="s">
        <v>448</v>
      </c>
      <c r="F636" s="320">
        <v>0</v>
      </c>
      <c r="G636" s="318" t="s">
        <v>449</v>
      </c>
      <c r="H636" s="318" t="s">
        <v>449</v>
      </c>
      <c r="I636" s="318" t="s">
        <v>449</v>
      </c>
      <c r="J636" s="318" t="s">
        <v>449</v>
      </c>
      <c r="K636" s="318" t="s">
        <v>449</v>
      </c>
      <c r="L636" s="318" t="s">
        <v>449</v>
      </c>
      <c r="M636" s="318" t="s">
        <v>449</v>
      </c>
      <c r="N636" t="str">
        <f t="shared" si="9"/>
        <v>WSHC_ODI_027WNP_PR24</v>
      </c>
    </row>
    <row r="637" spans="1:14" customFormat="1">
      <c r="A637" s="317" t="s">
        <v>358</v>
      </c>
      <c r="B637" s="317" t="s">
        <v>921</v>
      </c>
      <c r="C637" s="317" t="s">
        <v>922</v>
      </c>
      <c r="D637" s="317" t="s">
        <v>455</v>
      </c>
      <c r="E637" s="317" t="s">
        <v>448</v>
      </c>
      <c r="F637" s="320">
        <v>0</v>
      </c>
      <c r="G637" s="318" t="s">
        <v>449</v>
      </c>
      <c r="H637" s="318" t="s">
        <v>449</v>
      </c>
      <c r="I637" s="318" t="s">
        <v>449</v>
      </c>
      <c r="J637" s="318" t="s">
        <v>449</v>
      </c>
      <c r="K637" s="318" t="s">
        <v>449</v>
      </c>
      <c r="L637" s="318" t="s">
        <v>449</v>
      </c>
      <c r="M637" s="318" t="s">
        <v>449</v>
      </c>
      <c r="N637" t="str">
        <f t="shared" si="9"/>
        <v>WSHC_ODI_021WR_PR24</v>
      </c>
    </row>
    <row r="638" spans="1:14" customFormat="1">
      <c r="A638" s="317" t="s">
        <v>358</v>
      </c>
      <c r="B638" s="317" t="s">
        <v>923</v>
      </c>
      <c r="C638" s="317" t="s">
        <v>924</v>
      </c>
      <c r="D638" s="317" t="s">
        <v>455</v>
      </c>
      <c r="E638" s="317" t="s">
        <v>448</v>
      </c>
      <c r="F638" s="320">
        <v>0</v>
      </c>
      <c r="G638" s="318" t="s">
        <v>449</v>
      </c>
      <c r="H638" s="318" t="s">
        <v>449</v>
      </c>
      <c r="I638" s="318" t="s">
        <v>449</v>
      </c>
      <c r="J638" s="318" t="s">
        <v>449</v>
      </c>
      <c r="K638" s="318" t="s">
        <v>449</v>
      </c>
      <c r="L638" s="318" t="s">
        <v>449</v>
      </c>
      <c r="M638" s="318" t="s">
        <v>449</v>
      </c>
      <c r="N638" t="str">
        <f t="shared" si="9"/>
        <v>WSHC_ODI_022WR_PR24</v>
      </c>
    </row>
    <row r="639" spans="1:14" customFormat="1">
      <c r="A639" s="317" t="s">
        <v>358</v>
      </c>
      <c r="B639" s="317" t="s">
        <v>925</v>
      </c>
      <c r="C639" s="317" t="s">
        <v>926</v>
      </c>
      <c r="D639" s="317" t="s">
        <v>455</v>
      </c>
      <c r="E639" s="317" t="s">
        <v>448</v>
      </c>
      <c r="F639" s="320">
        <v>0</v>
      </c>
      <c r="G639" s="318" t="s">
        <v>449</v>
      </c>
      <c r="H639" s="318" t="s">
        <v>449</v>
      </c>
      <c r="I639" s="318" t="s">
        <v>449</v>
      </c>
      <c r="J639" s="318" t="s">
        <v>449</v>
      </c>
      <c r="K639" s="318" t="s">
        <v>449</v>
      </c>
      <c r="L639" s="318" t="s">
        <v>449</v>
      </c>
      <c r="M639" s="318" t="s">
        <v>449</v>
      </c>
      <c r="N639" t="str">
        <f t="shared" si="9"/>
        <v>WSHC_ODI_023WR_PR24</v>
      </c>
    </row>
    <row r="640" spans="1:14" customFormat="1">
      <c r="A640" s="317" t="s">
        <v>358</v>
      </c>
      <c r="B640" s="317" t="s">
        <v>927</v>
      </c>
      <c r="C640" s="317" t="s">
        <v>928</v>
      </c>
      <c r="D640" s="317" t="s">
        <v>455</v>
      </c>
      <c r="E640" s="317" t="s">
        <v>448</v>
      </c>
      <c r="F640" s="320">
        <v>0</v>
      </c>
      <c r="G640" s="318" t="s">
        <v>449</v>
      </c>
      <c r="H640" s="318" t="s">
        <v>449</v>
      </c>
      <c r="I640" s="318" t="s">
        <v>449</v>
      </c>
      <c r="J640" s="318" t="s">
        <v>449</v>
      </c>
      <c r="K640" s="318" t="s">
        <v>449</v>
      </c>
      <c r="L640" s="318" t="s">
        <v>449</v>
      </c>
      <c r="M640" s="318" t="s">
        <v>449</v>
      </c>
      <c r="N640" t="str">
        <f t="shared" si="9"/>
        <v>WSHC_ODI_024WR_PR24</v>
      </c>
    </row>
    <row r="641" spans="1:14" customFormat="1">
      <c r="A641" s="317" t="s">
        <v>358</v>
      </c>
      <c r="B641" s="317" t="s">
        <v>929</v>
      </c>
      <c r="C641" s="317" t="s">
        <v>930</v>
      </c>
      <c r="D641" s="317" t="s">
        <v>455</v>
      </c>
      <c r="E641" s="317" t="s">
        <v>448</v>
      </c>
      <c r="F641" s="320">
        <v>0</v>
      </c>
      <c r="G641" s="318" t="s">
        <v>449</v>
      </c>
      <c r="H641" s="318" t="s">
        <v>449</v>
      </c>
      <c r="I641" s="318" t="s">
        <v>449</v>
      </c>
      <c r="J641" s="318" t="s">
        <v>449</v>
      </c>
      <c r="K641" s="318" t="s">
        <v>449</v>
      </c>
      <c r="L641" s="318" t="s">
        <v>449</v>
      </c>
      <c r="M641" s="318" t="s">
        <v>449</v>
      </c>
      <c r="N641" t="str">
        <f t="shared" si="9"/>
        <v>WSHC_ODI_025WR_PR24</v>
      </c>
    </row>
    <row r="642" spans="1:14" customFormat="1">
      <c r="A642" s="317" t="s">
        <v>358</v>
      </c>
      <c r="B642" s="317" t="s">
        <v>931</v>
      </c>
      <c r="C642" s="317" t="s">
        <v>932</v>
      </c>
      <c r="D642" s="317" t="s">
        <v>455</v>
      </c>
      <c r="E642" s="317" t="s">
        <v>448</v>
      </c>
      <c r="F642" s="320">
        <v>0</v>
      </c>
      <c r="G642" s="318" t="s">
        <v>449</v>
      </c>
      <c r="H642" s="318" t="s">
        <v>449</v>
      </c>
      <c r="I642" s="318" t="s">
        <v>449</v>
      </c>
      <c r="J642" s="318" t="s">
        <v>449</v>
      </c>
      <c r="K642" s="318" t="s">
        <v>449</v>
      </c>
      <c r="L642" s="318" t="s">
        <v>449</v>
      </c>
      <c r="M642" s="318" t="s">
        <v>449</v>
      </c>
      <c r="N642" t="str">
        <f t="shared" si="9"/>
        <v>WSHC_ODI_026WR_PR24</v>
      </c>
    </row>
    <row r="643" spans="1:14" customFormat="1">
      <c r="A643" s="317" t="s">
        <v>358</v>
      </c>
      <c r="B643" s="317" t="s">
        <v>933</v>
      </c>
      <c r="C643" s="317" t="s">
        <v>934</v>
      </c>
      <c r="D643" s="317" t="s">
        <v>455</v>
      </c>
      <c r="E643" s="317" t="s">
        <v>448</v>
      </c>
      <c r="F643" s="320">
        <v>0</v>
      </c>
      <c r="G643" s="318" t="s">
        <v>449</v>
      </c>
      <c r="H643" s="318" t="s">
        <v>449</v>
      </c>
      <c r="I643" s="318" t="s">
        <v>449</v>
      </c>
      <c r="J643" s="318" t="s">
        <v>449</v>
      </c>
      <c r="K643" s="318" t="s">
        <v>449</v>
      </c>
      <c r="L643" s="318" t="s">
        <v>449</v>
      </c>
      <c r="M643" s="318" t="s">
        <v>449</v>
      </c>
      <c r="N643" t="str">
        <f t="shared" si="9"/>
        <v>WSHC_ODI_027WR_PR24</v>
      </c>
    </row>
    <row r="644" spans="1:14" customFormat="1">
      <c r="A644" s="317" t="s">
        <v>358</v>
      </c>
      <c r="B644" s="317" t="s">
        <v>935</v>
      </c>
      <c r="C644" s="317" t="s">
        <v>936</v>
      </c>
      <c r="D644" s="317" t="s">
        <v>455</v>
      </c>
      <c r="E644" s="317" t="s">
        <v>448</v>
      </c>
      <c r="F644" s="320">
        <v>0</v>
      </c>
      <c r="G644" s="318" t="s">
        <v>449</v>
      </c>
      <c r="H644" s="318" t="s">
        <v>449</v>
      </c>
      <c r="I644" s="318" t="s">
        <v>449</v>
      </c>
      <c r="J644" s="318" t="s">
        <v>449</v>
      </c>
      <c r="K644" s="318" t="s">
        <v>449</v>
      </c>
      <c r="L644" s="318" t="s">
        <v>449</v>
      </c>
      <c r="M644" s="318" t="s">
        <v>449</v>
      </c>
      <c r="N644" t="str">
        <f t="shared" si="9"/>
        <v>WSHC_ODI_021BIO_PR24</v>
      </c>
    </row>
    <row r="645" spans="1:14" customFormat="1">
      <c r="A645" s="317" t="s">
        <v>358</v>
      </c>
      <c r="B645" s="317" t="s">
        <v>937</v>
      </c>
      <c r="C645" s="317" t="s">
        <v>938</v>
      </c>
      <c r="D645" s="317" t="s">
        <v>455</v>
      </c>
      <c r="E645" s="317" t="s">
        <v>448</v>
      </c>
      <c r="F645" s="320">
        <v>0</v>
      </c>
      <c r="G645" s="318" t="s">
        <v>449</v>
      </c>
      <c r="H645" s="318" t="s">
        <v>449</v>
      </c>
      <c r="I645" s="318" t="s">
        <v>449</v>
      </c>
      <c r="J645" s="318" t="s">
        <v>449</v>
      </c>
      <c r="K645" s="318" t="s">
        <v>449</v>
      </c>
      <c r="L645" s="318" t="s">
        <v>449</v>
      </c>
      <c r="M645" s="318" t="s">
        <v>449</v>
      </c>
      <c r="N645" t="str">
        <f t="shared" ref="N645:N708" si="10">A645&amp;B645</f>
        <v>WSHC_ODI_022BIO_PR24</v>
      </c>
    </row>
    <row r="646" spans="1:14" customFormat="1">
      <c r="A646" s="317" t="s">
        <v>358</v>
      </c>
      <c r="B646" s="317" t="s">
        <v>939</v>
      </c>
      <c r="C646" s="317" t="s">
        <v>940</v>
      </c>
      <c r="D646" s="317" t="s">
        <v>455</v>
      </c>
      <c r="E646" s="317" t="s">
        <v>448</v>
      </c>
      <c r="F646" s="320">
        <v>0</v>
      </c>
      <c r="G646" s="318" t="s">
        <v>449</v>
      </c>
      <c r="H646" s="318" t="s">
        <v>449</v>
      </c>
      <c r="I646" s="318" t="s">
        <v>449</v>
      </c>
      <c r="J646" s="318" t="s">
        <v>449</v>
      </c>
      <c r="K646" s="318" t="s">
        <v>449</v>
      </c>
      <c r="L646" s="318" t="s">
        <v>449</v>
      </c>
      <c r="M646" s="318" t="s">
        <v>449</v>
      </c>
      <c r="N646" t="str">
        <f t="shared" si="10"/>
        <v>WSHC_ODI_023BIO_PR24</v>
      </c>
    </row>
    <row r="647" spans="1:14" customFormat="1">
      <c r="A647" s="317" t="s">
        <v>358</v>
      </c>
      <c r="B647" s="317" t="s">
        <v>941</v>
      </c>
      <c r="C647" s="317" t="s">
        <v>942</v>
      </c>
      <c r="D647" s="317" t="s">
        <v>455</v>
      </c>
      <c r="E647" s="317" t="s">
        <v>448</v>
      </c>
      <c r="F647" s="320">
        <v>0</v>
      </c>
      <c r="G647" s="318" t="s">
        <v>449</v>
      </c>
      <c r="H647" s="318" t="s">
        <v>449</v>
      </c>
      <c r="I647" s="318" t="s">
        <v>449</v>
      </c>
      <c r="J647" s="318" t="s">
        <v>449</v>
      </c>
      <c r="K647" s="318" t="s">
        <v>449</v>
      </c>
      <c r="L647" s="318" t="s">
        <v>449</v>
      </c>
      <c r="M647" s="318" t="s">
        <v>449</v>
      </c>
      <c r="N647" t="str">
        <f t="shared" si="10"/>
        <v>WSHC_ODI_024BIO_PR24</v>
      </c>
    </row>
    <row r="648" spans="1:14" customFormat="1">
      <c r="A648" s="317" t="s">
        <v>358</v>
      </c>
      <c r="B648" s="317" t="s">
        <v>943</v>
      </c>
      <c r="C648" s="317" t="s">
        <v>944</v>
      </c>
      <c r="D648" s="317" t="s">
        <v>455</v>
      </c>
      <c r="E648" s="317" t="s">
        <v>448</v>
      </c>
      <c r="F648" s="320">
        <v>0</v>
      </c>
      <c r="G648" s="318" t="s">
        <v>449</v>
      </c>
      <c r="H648" s="318" t="s">
        <v>449</v>
      </c>
      <c r="I648" s="318" t="s">
        <v>449</v>
      </c>
      <c r="J648" s="318" t="s">
        <v>449</v>
      </c>
      <c r="K648" s="318" t="s">
        <v>449</v>
      </c>
      <c r="L648" s="318" t="s">
        <v>449</v>
      </c>
      <c r="M648" s="318" t="s">
        <v>449</v>
      </c>
      <c r="N648" t="str">
        <f t="shared" si="10"/>
        <v>WSHC_ODI_025BIO_PR24</v>
      </c>
    </row>
    <row r="649" spans="1:14" customFormat="1">
      <c r="A649" s="317" t="s">
        <v>358</v>
      </c>
      <c r="B649" s="317" t="s">
        <v>945</v>
      </c>
      <c r="C649" s="317" t="s">
        <v>946</v>
      </c>
      <c r="D649" s="317" t="s">
        <v>455</v>
      </c>
      <c r="E649" s="317" t="s">
        <v>448</v>
      </c>
      <c r="F649" s="320">
        <v>0</v>
      </c>
      <c r="G649" s="318" t="s">
        <v>449</v>
      </c>
      <c r="H649" s="318" t="s">
        <v>449</v>
      </c>
      <c r="I649" s="318" t="s">
        <v>449</v>
      </c>
      <c r="J649" s="318" t="s">
        <v>449</v>
      </c>
      <c r="K649" s="318" t="s">
        <v>449</v>
      </c>
      <c r="L649" s="318" t="s">
        <v>449</v>
      </c>
      <c r="M649" s="318" t="s">
        <v>449</v>
      </c>
      <c r="N649" t="str">
        <f t="shared" si="10"/>
        <v>WSHC_ODI_026BIO_PR24</v>
      </c>
    </row>
    <row r="650" spans="1:14" customFormat="1">
      <c r="A650" s="317" t="s">
        <v>358</v>
      </c>
      <c r="B650" s="317" t="s">
        <v>947</v>
      </c>
      <c r="C650" s="317" t="s">
        <v>948</v>
      </c>
      <c r="D650" s="317" t="s">
        <v>455</v>
      </c>
      <c r="E650" s="317" t="s">
        <v>448</v>
      </c>
      <c r="F650" s="320">
        <v>0</v>
      </c>
      <c r="G650" s="318" t="s">
        <v>449</v>
      </c>
      <c r="H650" s="318" t="s">
        <v>449</v>
      </c>
      <c r="I650" s="318" t="s">
        <v>449</v>
      </c>
      <c r="J650" s="318" t="s">
        <v>449</v>
      </c>
      <c r="K650" s="318" t="s">
        <v>449</v>
      </c>
      <c r="L650" s="318" t="s">
        <v>449</v>
      </c>
      <c r="M650" s="318" t="s">
        <v>449</v>
      </c>
      <c r="N650" t="str">
        <f t="shared" si="10"/>
        <v>WSHC_ODI_027BIO_PR24</v>
      </c>
    </row>
    <row r="651" spans="1:14" customFormat="1">
      <c r="A651" s="317" t="s">
        <v>358</v>
      </c>
      <c r="B651" s="317" t="s">
        <v>949</v>
      </c>
      <c r="C651" s="317" t="s">
        <v>950</v>
      </c>
      <c r="D651" s="317" t="s">
        <v>455</v>
      </c>
      <c r="E651" s="317" t="s">
        <v>448</v>
      </c>
      <c r="F651" s="320">
        <v>0</v>
      </c>
      <c r="G651" s="318" t="s">
        <v>449</v>
      </c>
      <c r="H651" s="318" t="s">
        <v>449</v>
      </c>
      <c r="I651" s="318" t="s">
        <v>449</v>
      </c>
      <c r="J651" s="318" t="s">
        <v>449</v>
      </c>
      <c r="K651" s="318" t="s">
        <v>449</v>
      </c>
      <c r="L651" s="318" t="s">
        <v>449</v>
      </c>
      <c r="M651" s="318" t="s">
        <v>449</v>
      </c>
      <c r="N651" t="str">
        <f t="shared" si="10"/>
        <v>WSHC_ODI_021WWNP_PR24</v>
      </c>
    </row>
    <row r="652" spans="1:14" customFormat="1">
      <c r="A652" s="317" t="s">
        <v>358</v>
      </c>
      <c r="B652" s="317" t="s">
        <v>951</v>
      </c>
      <c r="C652" s="317" t="s">
        <v>952</v>
      </c>
      <c r="D652" s="317" t="s">
        <v>455</v>
      </c>
      <c r="E652" s="317" t="s">
        <v>448</v>
      </c>
      <c r="F652" s="320">
        <v>0</v>
      </c>
      <c r="G652" s="318" t="s">
        <v>449</v>
      </c>
      <c r="H652" s="318" t="s">
        <v>449</v>
      </c>
      <c r="I652" s="318" t="s">
        <v>449</v>
      </c>
      <c r="J652" s="318" t="s">
        <v>449</v>
      </c>
      <c r="K652" s="318" t="s">
        <v>449</v>
      </c>
      <c r="L652" s="318" t="s">
        <v>449</v>
      </c>
      <c r="M652" s="318" t="s">
        <v>449</v>
      </c>
      <c r="N652" t="str">
        <f t="shared" si="10"/>
        <v>WSHC_ODI_022WWNP_PR24</v>
      </c>
    </row>
    <row r="653" spans="1:14" customFormat="1">
      <c r="A653" s="317" t="s">
        <v>358</v>
      </c>
      <c r="B653" s="317" t="s">
        <v>953</v>
      </c>
      <c r="C653" s="317" t="s">
        <v>954</v>
      </c>
      <c r="D653" s="317" t="s">
        <v>455</v>
      </c>
      <c r="E653" s="317" t="s">
        <v>448</v>
      </c>
      <c r="F653" s="320">
        <v>0</v>
      </c>
      <c r="G653" s="318" t="s">
        <v>449</v>
      </c>
      <c r="H653" s="318" t="s">
        <v>449</v>
      </c>
      <c r="I653" s="318" t="s">
        <v>449</v>
      </c>
      <c r="J653" s="318" t="s">
        <v>449</v>
      </c>
      <c r="K653" s="318" t="s">
        <v>449</v>
      </c>
      <c r="L653" s="318" t="s">
        <v>449</v>
      </c>
      <c r="M653" s="318" t="s">
        <v>449</v>
      </c>
      <c r="N653" t="str">
        <f t="shared" si="10"/>
        <v>WSHC_ODI_023WWNP_PR24</v>
      </c>
    </row>
    <row r="654" spans="1:14" customFormat="1">
      <c r="A654" s="317" t="s">
        <v>358</v>
      </c>
      <c r="B654" s="317" t="s">
        <v>955</v>
      </c>
      <c r="C654" s="317" t="s">
        <v>956</v>
      </c>
      <c r="D654" s="317" t="s">
        <v>455</v>
      </c>
      <c r="E654" s="317" t="s">
        <v>448</v>
      </c>
      <c r="F654" s="320">
        <v>0</v>
      </c>
      <c r="G654" s="318" t="s">
        <v>449</v>
      </c>
      <c r="H654" s="318" t="s">
        <v>449</v>
      </c>
      <c r="I654" s="318" t="s">
        <v>449</v>
      </c>
      <c r="J654" s="318" t="s">
        <v>449</v>
      </c>
      <c r="K654" s="318" t="s">
        <v>449</v>
      </c>
      <c r="L654" s="318" t="s">
        <v>449</v>
      </c>
      <c r="M654" s="318" t="s">
        <v>449</v>
      </c>
      <c r="N654" t="str">
        <f t="shared" si="10"/>
        <v>WSHC_ODI_024WWNP_PR24</v>
      </c>
    </row>
    <row r="655" spans="1:14" customFormat="1">
      <c r="A655" s="317" t="s">
        <v>358</v>
      </c>
      <c r="B655" s="317" t="s">
        <v>957</v>
      </c>
      <c r="C655" s="317" t="s">
        <v>958</v>
      </c>
      <c r="D655" s="317" t="s">
        <v>455</v>
      </c>
      <c r="E655" s="317" t="s">
        <v>448</v>
      </c>
      <c r="F655" s="320">
        <v>0</v>
      </c>
      <c r="G655" s="318" t="s">
        <v>449</v>
      </c>
      <c r="H655" s="318" t="s">
        <v>449</v>
      </c>
      <c r="I655" s="318" t="s">
        <v>449</v>
      </c>
      <c r="J655" s="318" t="s">
        <v>449</v>
      </c>
      <c r="K655" s="318" t="s">
        <v>449</v>
      </c>
      <c r="L655" s="318" t="s">
        <v>449</v>
      </c>
      <c r="M655" s="318" t="s">
        <v>449</v>
      </c>
      <c r="N655" t="str">
        <f t="shared" si="10"/>
        <v>WSHC_ODI_025WWNP_PR24</v>
      </c>
    </row>
    <row r="656" spans="1:14" customFormat="1">
      <c r="A656" s="317" t="s">
        <v>358</v>
      </c>
      <c r="B656" s="317" t="s">
        <v>959</v>
      </c>
      <c r="C656" s="317" t="s">
        <v>960</v>
      </c>
      <c r="D656" s="317" t="s">
        <v>455</v>
      </c>
      <c r="E656" s="317" t="s">
        <v>448</v>
      </c>
      <c r="F656" s="320">
        <v>0</v>
      </c>
      <c r="G656" s="318" t="s">
        <v>449</v>
      </c>
      <c r="H656" s="318" t="s">
        <v>449</v>
      </c>
      <c r="I656" s="318" t="s">
        <v>449</v>
      </c>
      <c r="J656" s="318" t="s">
        <v>449</v>
      </c>
      <c r="K656" s="318" t="s">
        <v>449</v>
      </c>
      <c r="L656" s="318" t="s">
        <v>449</v>
      </c>
      <c r="M656" s="318" t="s">
        <v>449</v>
      </c>
      <c r="N656" t="str">
        <f t="shared" si="10"/>
        <v>WSHC_ODI_026WWNP_PR24</v>
      </c>
    </row>
    <row r="657" spans="1:14" customFormat="1">
      <c r="A657" s="317" t="s">
        <v>358</v>
      </c>
      <c r="B657" s="317" t="s">
        <v>961</v>
      </c>
      <c r="C657" s="317" t="s">
        <v>962</v>
      </c>
      <c r="D657" s="317" t="s">
        <v>455</v>
      </c>
      <c r="E657" s="317" t="s">
        <v>448</v>
      </c>
      <c r="F657" s="320">
        <v>0</v>
      </c>
      <c r="G657" s="318" t="s">
        <v>449</v>
      </c>
      <c r="H657" s="318" t="s">
        <v>449</v>
      </c>
      <c r="I657" s="318" t="s">
        <v>449</v>
      </c>
      <c r="J657" s="318" t="s">
        <v>449</v>
      </c>
      <c r="K657" s="318" t="s">
        <v>449</v>
      </c>
      <c r="L657" s="318" t="s">
        <v>449</v>
      </c>
      <c r="M657" s="318" t="s">
        <v>449</v>
      </c>
      <c r="N657" t="str">
        <f t="shared" si="10"/>
        <v>WSHC_ODI_027WWNP_PR24</v>
      </c>
    </row>
    <row r="658" spans="1:14" customFormat="1">
      <c r="A658" s="317" t="s">
        <v>361</v>
      </c>
      <c r="B658" s="317" t="s">
        <v>412</v>
      </c>
      <c r="C658" s="317" t="s">
        <v>446</v>
      </c>
      <c r="D658" s="317" t="s">
        <v>447</v>
      </c>
      <c r="E658" s="317" t="s">
        <v>448</v>
      </c>
      <c r="F658" s="318" t="s">
        <v>449</v>
      </c>
      <c r="G658" s="318" t="s">
        <v>449</v>
      </c>
      <c r="H658" s="319">
        <v>3.472222222222222E-3</v>
      </c>
      <c r="I658" s="319">
        <v>3.472222222222222E-3</v>
      </c>
      <c r="J658" s="319">
        <v>3.472222222222222E-3</v>
      </c>
      <c r="K658" s="319">
        <v>3.472222222222222E-3</v>
      </c>
      <c r="L658" s="319">
        <v>3.472222222222222E-3</v>
      </c>
      <c r="M658" s="319">
        <v>3.47E-3</v>
      </c>
      <c r="N658" t="str">
        <f t="shared" si="10"/>
        <v>HDDC_OUT4_01_PR24_OFWAT</v>
      </c>
    </row>
    <row r="659" spans="1:14" customFormat="1">
      <c r="A659" s="317" t="s">
        <v>361</v>
      </c>
      <c r="B659" s="317" t="s">
        <v>155</v>
      </c>
      <c r="C659" s="317" t="s">
        <v>450</v>
      </c>
      <c r="D659" s="317" t="s">
        <v>451</v>
      </c>
      <c r="E659" s="317" t="s">
        <v>448</v>
      </c>
      <c r="F659" s="318" t="s">
        <v>449</v>
      </c>
      <c r="G659" s="318" t="s">
        <v>449</v>
      </c>
      <c r="H659" s="318" t="s">
        <v>449</v>
      </c>
      <c r="I659" s="319">
        <v>1.8444930555555549E-3</v>
      </c>
      <c r="J659" s="319">
        <v>1.8444930555555549E-3</v>
      </c>
      <c r="K659" s="319">
        <v>1.8444930555555549E-3</v>
      </c>
      <c r="L659" s="319">
        <v>1.8444930555555549E-3</v>
      </c>
      <c r="M659" s="319">
        <v>1.8422708333333331E-3</v>
      </c>
      <c r="N659" t="str">
        <f t="shared" si="10"/>
        <v>HDDC_ET_DD_WSI_PR24</v>
      </c>
    </row>
    <row r="660" spans="1:14" customFormat="1">
      <c r="A660" s="317" t="s">
        <v>361</v>
      </c>
      <c r="B660" s="317" t="s">
        <v>153</v>
      </c>
      <c r="C660" s="317" t="s">
        <v>452</v>
      </c>
      <c r="D660" s="317" t="s">
        <v>453</v>
      </c>
      <c r="E660" s="317" t="s">
        <v>448</v>
      </c>
      <c r="F660" s="319">
        <v>33342.736453781945</v>
      </c>
      <c r="G660" s="318" t="s">
        <v>449</v>
      </c>
      <c r="H660" s="318" t="s">
        <v>449</v>
      </c>
      <c r="I660" s="318" t="s">
        <v>449</v>
      </c>
      <c r="J660" s="318" t="s">
        <v>449</v>
      </c>
      <c r="K660" s="318" t="s">
        <v>449</v>
      </c>
      <c r="L660" s="318" t="s">
        <v>449</v>
      </c>
      <c r="M660" s="318" t="s">
        <v>449</v>
      </c>
      <c r="N660" t="str">
        <f t="shared" si="10"/>
        <v>HDDC_ODI_DD_WSI_PR24</v>
      </c>
    </row>
    <row r="661" spans="1:14" customFormat="1">
      <c r="A661" s="317" t="s">
        <v>361</v>
      </c>
      <c r="B661" s="317" t="s">
        <v>156</v>
      </c>
      <c r="C661" s="317" t="s">
        <v>454</v>
      </c>
      <c r="D661" s="317" t="s">
        <v>455</v>
      </c>
      <c r="E661" s="317" t="s">
        <v>448</v>
      </c>
      <c r="F661" s="320">
        <v>-0.01</v>
      </c>
      <c r="G661" s="318" t="s">
        <v>449</v>
      </c>
      <c r="H661" s="318" t="s">
        <v>449</v>
      </c>
      <c r="I661" s="318" t="s">
        <v>449</v>
      </c>
      <c r="J661" s="318" t="s">
        <v>449</v>
      </c>
      <c r="K661" s="318" t="s">
        <v>449</v>
      </c>
      <c r="L661" s="318" t="s">
        <v>449</v>
      </c>
      <c r="M661" s="318" t="s">
        <v>449</v>
      </c>
      <c r="N661" t="str">
        <f t="shared" si="10"/>
        <v>HDDC_ODIRISK_WSI_COLL_PR24_DD</v>
      </c>
    </row>
    <row r="662" spans="1:14" customFormat="1">
      <c r="A662" s="317" t="s">
        <v>361</v>
      </c>
      <c r="B662" s="317" t="s">
        <v>413</v>
      </c>
      <c r="C662" s="317" t="s">
        <v>456</v>
      </c>
      <c r="D662" s="317" t="s">
        <v>457</v>
      </c>
      <c r="E662" s="317" t="s">
        <v>448</v>
      </c>
      <c r="F662" s="318" t="s">
        <v>449</v>
      </c>
      <c r="G662" s="318" t="s">
        <v>449</v>
      </c>
      <c r="H662" s="321">
        <v>0</v>
      </c>
      <c r="I662" s="321">
        <v>0</v>
      </c>
      <c r="J662" s="321">
        <v>0</v>
      </c>
      <c r="K662" s="321">
        <v>0</v>
      </c>
      <c r="L662" s="321">
        <v>0</v>
      </c>
      <c r="M662" s="321">
        <v>0</v>
      </c>
      <c r="N662" t="str">
        <f t="shared" si="10"/>
        <v>HDDC_QEBW0183_PR24_OFWAT</v>
      </c>
    </row>
    <row r="663" spans="1:14" customFormat="1">
      <c r="A663" s="317" t="s">
        <v>361</v>
      </c>
      <c r="B663" s="317" t="s">
        <v>163</v>
      </c>
      <c r="C663" s="317" t="s">
        <v>458</v>
      </c>
      <c r="D663" s="317" t="s">
        <v>162</v>
      </c>
      <c r="E663" s="317" t="s">
        <v>448</v>
      </c>
      <c r="F663" s="318" t="s">
        <v>449</v>
      </c>
      <c r="G663" s="318" t="s">
        <v>449</v>
      </c>
      <c r="H663" s="321">
        <v>2</v>
      </c>
      <c r="I663" s="321">
        <v>1.83</v>
      </c>
      <c r="J663" s="321">
        <v>1.67</v>
      </c>
      <c r="K663" s="321">
        <v>1.5</v>
      </c>
      <c r="L663" s="321">
        <v>1.25</v>
      </c>
      <c r="M663" s="321">
        <v>1</v>
      </c>
      <c r="N663" t="str">
        <f t="shared" si="10"/>
        <v>HDDC_ODIRISK_CRI_DDBND_PR24_DD</v>
      </c>
    </row>
    <row r="664" spans="1:14" customFormat="1">
      <c r="A664" s="317" t="s">
        <v>361</v>
      </c>
      <c r="B664" s="317" t="s">
        <v>164</v>
      </c>
      <c r="C664" s="317" t="s">
        <v>459</v>
      </c>
      <c r="D664" s="317" t="s">
        <v>453</v>
      </c>
      <c r="E664" s="317" t="s">
        <v>448</v>
      </c>
      <c r="F664" s="319">
        <v>27998.873933291063</v>
      </c>
      <c r="G664" s="318" t="s">
        <v>449</v>
      </c>
      <c r="H664" s="318" t="s">
        <v>449</v>
      </c>
      <c r="I664" s="318" t="s">
        <v>449</v>
      </c>
      <c r="J664" s="318" t="s">
        <v>449</v>
      </c>
      <c r="K664" s="318" t="s">
        <v>449</v>
      </c>
      <c r="L664" s="318" t="s">
        <v>449</v>
      </c>
      <c r="M664" s="318" t="s">
        <v>449</v>
      </c>
      <c r="N664" t="str">
        <f t="shared" si="10"/>
        <v>HDDC_ODI_DD_CRI_PR24</v>
      </c>
    </row>
    <row r="665" spans="1:14" customFormat="1">
      <c r="A665" s="317" t="s">
        <v>361</v>
      </c>
      <c r="B665" s="317" t="s">
        <v>414</v>
      </c>
      <c r="C665" s="317" t="s">
        <v>167</v>
      </c>
      <c r="D665" s="317" t="s">
        <v>261</v>
      </c>
      <c r="E665" s="317" t="s">
        <v>448</v>
      </c>
      <c r="F665" s="318" t="s">
        <v>449</v>
      </c>
      <c r="G665" s="318" t="s">
        <v>449</v>
      </c>
      <c r="H665" s="321">
        <v>1.53</v>
      </c>
      <c r="I665" s="321">
        <v>1.41</v>
      </c>
      <c r="J665" s="321">
        <v>1.29</v>
      </c>
      <c r="K665" s="321">
        <v>1.17</v>
      </c>
      <c r="L665" s="321">
        <v>1.05</v>
      </c>
      <c r="M665" s="321">
        <v>0.93</v>
      </c>
      <c r="N665" t="str">
        <f t="shared" si="10"/>
        <v>HDDC_OUT4_02_PR24_OFWAT</v>
      </c>
    </row>
    <row r="666" spans="1:14" customFormat="1">
      <c r="A666" s="317" t="s">
        <v>361</v>
      </c>
      <c r="B666" s="317" t="s">
        <v>168</v>
      </c>
      <c r="C666" s="317" t="s">
        <v>460</v>
      </c>
      <c r="D666" s="317" t="s">
        <v>261</v>
      </c>
      <c r="E666" s="317" t="s">
        <v>448</v>
      </c>
      <c r="F666" s="318" t="s">
        <v>449</v>
      </c>
      <c r="G666" s="318" t="s">
        <v>449</v>
      </c>
      <c r="H666" s="318" t="s">
        <v>449</v>
      </c>
      <c r="I666" s="318" t="s">
        <v>449</v>
      </c>
      <c r="J666" s="318" t="s">
        <v>449</v>
      </c>
      <c r="K666" s="318" t="s">
        <v>449</v>
      </c>
      <c r="L666" s="318" t="s">
        <v>449</v>
      </c>
      <c r="M666" s="318" t="s">
        <v>449</v>
      </c>
      <c r="N666" t="str">
        <f t="shared" si="10"/>
        <v>HDDC_ODIRISK_WQC_DDBND_PR24_DD</v>
      </c>
    </row>
    <row r="667" spans="1:14" customFormat="1">
      <c r="A667" s="317" t="s">
        <v>361</v>
      </c>
      <c r="B667" s="317" t="s">
        <v>169</v>
      </c>
      <c r="C667" s="317" t="s">
        <v>461</v>
      </c>
      <c r="D667" s="317" t="s">
        <v>453</v>
      </c>
      <c r="E667" s="317" t="s">
        <v>448</v>
      </c>
      <c r="F667" s="319">
        <v>149237.69376412424</v>
      </c>
      <c r="G667" s="318" t="s">
        <v>449</v>
      </c>
      <c r="H667" s="318" t="s">
        <v>449</v>
      </c>
      <c r="I667" s="318" t="s">
        <v>449</v>
      </c>
      <c r="J667" s="318" t="s">
        <v>449</v>
      </c>
      <c r="K667" s="318" t="s">
        <v>449</v>
      </c>
      <c r="L667" s="318" t="s">
        <v>449</v>
      </c>
      <c r="M667" s="318" t="s">
        <v>449</v>
      </c>
      <c r="N667" t="str">
        <f t="shared" si="10"/>
        <v>HDDC_ODI_DD_WQC_PR24</v>
      </c>
    </row>
    <row r="668" spans="1:14" customFormat="1">
      <c r="A668" s="317" t="s">
        <v>361</v>
      </c>
      <c r="B668" s="317" t="s">
        <v>417</v>
      </c>
      <c r="C668" s="317" t="s">
        <v>172</v>
      </c>
      <c r="D668" s="317" t="s">
        <v>462</v>
      </c>
      <c r="E668" s="317" t="s">
        <v>448</v>
      </c>
      <c r="F668" s="318" t="s">
        <v>449</v>
      </c>
      <c r="G668" s="318" t="s">
        <v>449</v>
      </c>
      <c r="H668" s="321">
        <v>0</v>
      </c>
      <c r="I668" s="321">
        <v>0</v>
      </c>
      <c r="J668" s="321">
        <v>0</v>
      </c>
      <c r="K668" s="321">
        <v>0</v>
      </c>
      <c r="L668" s="321">
        <v>4.9778677696996745E-2</v>
      </c>
      <c r="M668" s="321">
        <v>0.73</v>
      </c>
      <c r="N668" t="str">
        <f t="shared" si="10"/>
        <v>HDDC_OUT4_20_PR24_OFWAT</v>
      </c>
    </row>
    <row r="669" spans="1:14" customFormat="1">
      <c r="A669" s="317" t="s">
        <v>361</v>
      </c>
      <c r="B669" s="317" t="s">
        <v>173</v>
      </c>
      <c r="C669" s="317" t="s">
        <v>463</v>
      </c>
      <c r="D669" s="317" t="s">
        <v>453</v>
      </c>
      <c r="E669" s="317" t="s">
        <v>448</v>
      </c>
      <c r="F669" s="319">
        <v>220000</v>
      </c>
      <c r="G669" s="318" t="s">
        <v>449</v>
      </c>
      <c r="H669" s="318" t="s">
        <v>449</v>
      </c>
      <c r="I669" s="318" t="s">
        <v>449</v>
      </c>
      <c r="J669" s="318" t="s">
        <v>449</v>
      </c>
      <c r="K669" s="318" t="s">
        <v>449</v>
      </c>
      <c r="L669" s="318" t="s">
        <v>449</v>
      </c>
      <c r="M669" s="318" t="s">
        <v>449</v>
      </c>
      <c r="N669" t="str">
        <f t="shared" si="10"/>
        <v>HDDC_ODI_DD_BIO_PR24</v>
      </c>
    </row>
    <row r="670" spans="1:14" customFormat="1">
      <c r="A670" s="317" t="s">
        <v>361</v>
      </c>
      <c r="B670" s="317" t="s">
        <v>174</v>
      </c>
      <c r="C670" s="317" t="s">
        <v>464</v>
      </c>
      <c r="D670" s="317" t="s">
        <v>455</v>
      </c>
      <c r="E670" s="317" t="s">
        <v>448</v>
      </c>
      <c r="F670" s="320">
        <v>-5.0000000000000001E-3</v>
      </c>
      <c r="G670" s="318" t="s">
        <v>449</v>
      </c>
      <c r="H670" s="318" t="s">
        <v>449</v>
      </c>
      <c r="I670" s="318" t="s">
        <v>449</v>
      </c>
      <c r="J670" s="318" t="s">
        <v>449</v>
      </c>
      <c r="K670" s="318" t="s">
        <v>449</v>
      </c>
      <c r="L670" s="318" t="s">
        <v>449</v>
      </c>
      <c r="M670" s="318" t="s">
        <v>449</v>
      </c>
      <c r="N670" t="str">
        <f t="shared" si="10"/>
        <v>HDDC_ODIRISK_BIO_COLL_PR24_DD</v>
      </c>
    </row>
    <row r="671" spans="1:14" customFormat="1">
      <c r="A671" s="317" t="s">
        <v>361</v>
      </c>
      <c r="B671" s="317" t="s">
        <v>175</v>
      </c>
      <c r="C671" s="317" t="s">
        <v>465</v>
      </c>
      <c r="D671" s="317" t="s">
        <v>455</v>
      </c>
      <c r="E671" s="317" t="s">
        <v>448</v>
      </c>
      <c r="F671" s="320">
        <v>5.0000000000000001E-3</v>
      </c>
      <c r="G671" s="318" t="s">
        <v>449</v>
      </c>
      <c r="H671" s="318" t="s">
        <v>449</v>
      </c>
      <c r="I671" s="318" t="s">
        <v>449</v>
      </c>
      <c r="J671" s="318" t="s">
        <v>449</v>
      </c>
      <c r="K671" s="318" t="s">
        <v>449</v>
      </c>
      <c r="L671" s="318" t="s">
        <v>449</v>
      </c>
      <c r="M671" s="318" t="s">
        <v>449</v>
      </c>
      <c r="N671" t="str">
        <f t="shared" si="10"/>
        <v>HDDC_ODIRISK_BIO_CAP_PR24_DD</v>
      </c>
    </row>
    <row r="672" spans="1:14" customFormat="1">
      <c r="A672" s="317" t="s">
        <v>361</v>
      </c>
      <c r="B672" s="317" t="s">
        <v>424</v>
      </c>
      <c r="C672" s="317" t="s">
        <v>180</v>
      </c>
      <c r="D672" s="317" t="s">
        <v>261</v>
      </c>
      <c r="E672" s="317" t="s">
        <v>448</v>
      </c>
      <c r="F672" s="318" t="s">
        <v>449</v>
      </c>
      <c r="G672" s="318" t="s">
        <v>449</v>
      </c>
      <c r="H672" s="319">
        <v>0</v>
      </c>
      <c r="I672" s="319">
        <v>0</v>
      </c>
      <c r="J672" s="319">
        <v>0</v>
      </c>
      <c r="K672" s="319">
        <v>0</v>
      </c>
      <c r="L672" s="319">
        <v>0</v>
      </c>
      <c r="M672" s="319">
        <v>0</v>
      </c>
      <c r="N672" t="str">
        <f t="shared" si="10"/>
        <v>HDDC_OUT4_18_PR24_OFWAT</v>
      </c>
    </row>
    <row r="673" spans="1:14" customFormat="1">
      <c r="A673" s="317" t="s">
        <v>361</v>
      </c>
      <c r="B673" s="317" t="s">
        <v>181</v>
      </c>
      <c r="C673" s="317" t="s">
        <v>466</v>
      </c>
      <c r="D673" s="317" t="s">
        <v>261</v>
      </c>
      <c r="E673" s="317" t="s">
        <v>448</v>
      </c>
      <c r="F673" s="318" t="s">
        <v>449</v>
      </c>
      <c r="G673" s="318" t="s">
        <v>449</v>
      </c>
      <c r="H673" s="318" t="s">
        <v>449</v>
      </c>
      <c r="I673" s="319">
        <v>1</v>
      </c>
      <c r="J673" s="319">
        <v>1</v>
      </c>
      <c r="K673" s="319">
        <v>1</v>
      </c>
      <c r="L673" s="319">
        <v>1</v>
      </c>
      <c r="M673" s="319">
        <v>1</v>
      </c>
      <c r="N673" t="str">
        <f t="shared" si="10"/>
        <v>HDDC_ODIRISK_SPL_DDBND_PR24_DD</v>
      </c>
    </row>
    <row r="674" spans="1:14" customFormat="1">
      <c r="A674" s="317" t="s">
        <v>361</v>
      </c>
      <c r="B674" s="317" t="s">
        <v>182</v>
      </c>
      <c r="C674" s="317" t="s">
        <v>467</v>
      </c>
      <c r="D674" s="317" t="s">
        <v>453</v>
      </c>
      <c r="E674" s="317" t="s">
        <v>448</v>
      </c>
      <c r="F674" s="319">
        <v>5669.4113843801069</v>
      </c>
      <c r="G674" s="318" t="s">
        <v>449</v>
      </c>
      <c r="H674" s="318" t="s">
        <v>449</v>
      </c>
      <c r="I674" s="318" t="s">
        <v>449</v>
      </c>
      <c r="J674" s="318" t="s">
        <v>449</v>
      </c>
      <c r="K674" s="318" t="s">
        <v>449</v>
      </c>
      <c r="L674" s="318" t="s">
        <v>449</v>
      </c>
      <c r="M674" s="318" t="s">
        <v>449</v>
      </c>
      <c r="N674" t="str">
        <f t="shared" si="10"/>
        <v>HDDC_ODI_DD_SPL_PR24</v>
      </c>
    </row>
    <row r="675" spans="1:14" customFormat="1">
      <c r="A675" s="317" t="s">
        <v>361</v>
      </c>
      <c r="B675" s="317" t="s">
        <v>425</v>
      </c>
      <c r="C675" s="317" t="s">
        <v>185</v>
      </c>
      <c r="D675" s="317" t="s">
        <v>455</v>
      </c>
      <c r="E675" s="317" t="s">
        <v>448</v>
      </c>
      <c r="F675" s="318" t="s">
        <v>449</v>
      </c>
      <c r="G675" s="318" t="s">
        <v>449</v>
      </c>
      <c r="H675" s="320">
        <v>1</v>
      </c>
      <c r="I675" s="320">
        <v>1</v>
      </c>
      <c r="J675" s="320">
        <v>1</v>
      </c>
      <c r="K675" s="320">
        <v>1</v>
      </c>
      <c r="L675" s="320">
        <v>1</v>
      </c>
      <c r="M675" s="320">
        <v>1</v>
      </c>
      <c r="N675" t="str">
        <f t="shared" si="10"/>
        <v>HDDC_OUT4_19_PR24_OFWAT</v>
      </c>
    </row>
    <row r="676" spans="1:14" customFormat="1">
      <c r="A676" s="317" t="s">
        <v>361</v>
      </c>
      <c r="B676" s="317" t="s">
        <v>186</v>
      </c>
      <c r="C676" s="317" t="s">
        <v>468</v>
      </c>
      <c r="D676" s="317" t="s">
        <v>455</v>
      </c>
      <c r="E676" s="317" t="s">
        <v>448</v>
      </c>
      <c r="F676" s="318" t="s">
        <v>449</v>
      </c>
      <c r="G676" s="318" t="s">
        <v>449</v>
      </c>
      <c r="H676" s="318" t="s">
        <v>449</v>
      </c>
      <c r="I676" s="320">
        <v>0.97857142857142865</v>
      </c>
      <c r="J676" s="320">
        <v>0.97857142857142865</v>
      </c>
      <c r="K676" s="320">
        <v>0.97857142857142865</v>
      </c>
      <c r="L676" s="320">
        <v>0.97857142857142865</v>
      </c>
      <c r="M676" s="320">
        <v>0.97857142857142865</v>
      </c>
      <c r="N676" t="str">
        <f t="shared" si="10"/>
        <v>HDDC_ODIRISK_DPC_DDBND_PR24_DD</v>
      </c>
    </row>
    <row r="677" spans="1:14" customFormat="1">
      <c r="A677" s="317" t="s">
        <v>361</v>
      </c>
      <c r="B677" s="317" t="s">
        <v>187</v>
      </c>
      <c r="C677" s="317" t="s">
        <v>469</v>
      </c>
      <c r="D677" s="317" t="s">
        <v>453</v>
      </c>
      <c r="E677" s="317" t="s">
        <v>448</v>
      </c>
      <c r="F677" s="319">
        <v>26174.039560843001</v>
      </c>
      <c r="G677" s="318" t="s">
        <v>449</v>
      </c>
      <c r="H677" s="318" t="s">
        <v>449</v>
      </c>
      <c r="I677" s="318" t="s">
        <v>449</v>
      </c>
      <c r="J677" s="318" t="s">
        <v>449</v>
      </c>
      <c r="K677" s="318" t="s">
        <v>449</v>
      </c>
      <c r="L677" s="318" t="s">
        <v>449</v>
      </c>
      <c r="M677" s="318" t="s">
        <v>449</v>
      </c>
      <c r="N677" t="str">
        <f t="shared" si="10"/>
        <v>HDDC_ODI_DD_DPC_PR24</v>
      </c>
    </row>
    <row r="678" spans="1:14" customFormat="1">
      <c r="A678" s="317" t="s">
        <v>361</v>
      </c>
      <c r="B678" s="317" t="s">
        <v>429</v>
      </c>
      <c r="C678" s="317" t="s">
        <v>470</v>
      </c>
      <c r="D678" s="317" t="s">
        <v>261</v>
      </c>
      <c r="E678" s="317" t="s">
        <v>448</v>
      </c>
      <c r="F678" s="318" t="s">
        <v>449</v>
      </c>
      <c r="G678" s="318" t="s">
        <v>449</v>
      </c>
      <c r="H678" s="322">
        <v>112.5</v>
      </c>
      <c r="I678" s="322">
        <v>112</v>
      </c>
      <c r="J678" s="322">
        <v>111.5</v>
      </c>
      <c r="K678" s="322">
        <v>111</v>
      </c>
      <c r="L678" s="322">
        <v>110.5</v>
      </c>
      <c r="M678" s="322">
        <v>110</v>
      </c>
      <c r="N678" t="str">
        <f t="shared" si="10"/>
        <v>HDDC_OUT4_16_PR24_OFWAT</v>
      </c>
    </row>
    <row r="679" spans="1:14" customFormat="1">
      <c r="A679" s="317" t="s">
        <v>361</v>
      </c>
      <c r="B679" s="317" t="s">
        <v>191</v>
      </c>
      <c r="C679" s="317" t="s">
        <v>471</v>
      </c>
      <c r="D679" s="317" t="s">
        <v>261</v>
      </c>
      <c r="E679" s="317" t="s">
        <v>448</v>
      </c>
      <c r="F679" s="318" t="s">
        <v>449</v>
      </c>
      <c r="G679" s="318" t="s">
        <v>449</v>
      </c>
      <c r="H679" s="318" t="s">
        <v>449</v>
      </c>
      <c r="I679" s="322">
        <v>122</v>
      </c>
      <c r="J679" s="322">
        <v>121.5</v>
      </c>
      <c r="K679" s="322">
        <v>121</v>
      </c>
      <c r="L679" s="322">
        <v>120.5</v>
      </c>
      <c r="M679" s="322">
        <v>120</v>
      </c>
      <c r="N679" t="str">
        <f t="shared" si="10"/>
        <v>HDDC_ODIRISK_MRP_DDBND_PR24_DD</v>
      </c>
    </row>
    <row r="680" spans="1:14" customFormat="1">
      <c r="A680" s="317" t="s">
        <v>361</v>
      </c>
      <c r="B680" s="317" t="s">
        <v>192</v>
      </c>
      <c r="C680" s="317" t="s">
        <v>472</v>
      </c>
      <c r="D680" s="317" t="s">
        <v>453</v>
      </c>
      <c r="E680" s="317" t="s">
        <v>448</v>
      </c>
      <c r="F680" s="319">
        <v>12010.029598323048</v>
      </c>
      <c r="G680" s="318" t="s">
        <v>449</v>
      </c>
      <c r="H680" s="318" t="s">
        <v>449</v>
      </c>
      <c r="I680" s="318" t="s">
        <v>449</v>
      </c>
      <c r="J680" s="318" t="s">
        <v>449</v>
      </c>
      <c r="K680" s="318" t="s">
        <v>449</v>
      </c>
      <c r="L680" s="318" t="s">
        <v>449</v>
      </c>
      <c r="M680" s="318" t="s">
        <v>449</v>
      </c>
      <c r="N680" t="str">
        <f t="shared" si="10"/>
        <v>HDDC_ODI_DD_MRP_PR24</v>
      </c>
    </row>
    <row r="681" spans="1:14" customFormat="1">
      <c r="A681" s="317" t="s">
        <v>361</v>
      </c>
      <c r="B681" s="317" t="s">
        <v>193</v>
      </c>
      <c r="C681" s="317" t="s">
        <v>473</v>
      </c>
      <c r="D681" s="317" t="s">
        <v>455</v>
      </c>
      <c r="E681" s="317" t="s">
        <v>448</v>
      </c>
      <c r="F681" s="320">
        <v>-5.0000000000000001E-3</v>
      </c>
      <c r="G681" s="318" t="s">
        <v>449</v>
      </c>
      <c r="H681" s="318" t="s">
        <v>449</v>
      </c>
      <c r="I681" s="318" t="s">
        <v>449</v>
      </c>
      <c r="J681" s="318" t="s">
        <v>449</v>
      </c>
      <c r="K681" s="318" t="s">
        <v>449</v>
      </c>
      <c r="L681" s="318" t="s">
        <v>449</v>
      </c>
      <c r="M681" s="318" t="s">
        <v>449</v>
      </c>
      <c r="N681" t="str">
        <f t="shared" si="10"/>
        <v>HDDC_ODIRISK_MRP_COLL_PR24_DD</v>
      </c>
    </row>
    <row r="682" spans="1:14" customFormat="1">
      <c r="A682" s="317" t="s">
        <v>361</v>
      </c>
      <c r="B682" s="317" t="s">
        <v>194</v>
      </c>
      <c r="C682" s="317" t="s">
        <v>474</v>
      </c>
      <c r="D682" s="317" t="s">
        <v>455</v>
      </c>
      <c r="E682" s="317" t="s">
        <v>448</v>
      </c>
      <c r="F682" s="320">
        <v>5.0000000000000001E-3</v>
      </c>
      <c r="G682" s="318" t="s">
        <v>449</v>
      </c>
      <c r="H682" s="318" t="s">
        <v>449</v>
      </c>
      <c r="I682" s="318" t="s">
        <v>449</v>
      </c>
      <c r="J682" s="318" t="s">
        <v>449</v>
      </c>
      <c r="K682" s="318" t="s">
        <v>449</v>
      </c>
      <c r="L682" s="318" t="s">
        <v>449</v>
      </c>
      <c r="M682" s="318" t="s">
        <v>449</v>
      </c>
      <c r="N682" t="str">
        <f t="shared" si="10"/>
        <v>HDDC_ODIRISK_MRP_CAP_PR24_DD</v>
      </c>
    </row>
    <row r="683" spans="1:14" customFormat="1">
      <c r="A683" s="317" t="s">
        <v>361</v>
      </c>
      <c r="B683" s="317" t="s">
        <v>475</v>
      </c>
      <c r="C683" s="317" t="s">
        <v>476</v>
      </c>
      <c r="D683" s="317" t="s">
        <v>453</v>
      </c>
      <c r="E683" s="317" t="s">
        <v>448</v>
      </c>
      <c r="F683" s="319">
        <v>-3.764E-2</v>
      </c>
      <c r="G683" s="318" t="s">
        <v>449</v>
      </c>
      <c r="H683" s="318" t="s">
        <v>449</v>
      </c>
      <c r="I683" s="319">
        <v>-3.764E-2</v>
      </c>
      <c r="J683" s="319">
        <v>-3.764E-2</v>
      </c>
      <c r="K683" s="319">
        <v>-3.764E-2</v>
      </c>
      <c r="L683" s="319">
        <v>-3.764E-2</v>
      </c>
      <c r="M683" s="319">
        <v>-3.764E-2</v>
      </c>
      <c r="N683" t="str">
        <f t="shared" si="10"/>
        <v>HDDOUT7_035SUR_OFW_PR24</v>
      </c>
    </row>
    <row r="684" spans="1:14" customFormat="1">
      <c r="A684" s="317" t="s">
        <v>361</v>
      </c>
      <c r="B684" s="317" t="s">
        <v>477</v>
      </c>
      <c r="C684" s="317" t="s">
        <v>478</v>
      </c>
      <c r="D684" s="317" t="s">
        <v>453</v>
      </c>
      <c r="E684" s="317" t="s">
        <v>448</v>
      </c>
      <c r="F684" s="319">
        <v>3.764E-2</v>
      </c>
      <c r="G684" s="318" t="s">
        <v>449</v>
      </c>
      <c r="H684" s="318" t="s">
        <v>449</v>
      </c>
      <c r="I684" s="319">
        <v>3.764E-2</v>
      </c>
      <c r="J684" s="319">
        <v>3.764E-2</v>
      </c>
      <c r="K684" s="319">
        <v>3.764E-2</v>
      </c>
      <c r="L684" s="319">
        <v>3.764E-2</v>
      </c>
      <c r="M684" s="319">
        <v>3.764E-2</v>
      </c>
      <c r="N684" t="str">
        <f t="shared" si="10"/>
        <v>HDDOUT7_035SOR_OFW_PR24</v>
      </c>
    </row>
    <row r="685" spans="1:14" customFormat="1">
      <c r="A685" s="317" t="s">
        <v>361</v>
      </c>
      <c r="B685" s="317" t="s">
        <v>479</v>
      </c>
      <c r="C685" s="317" t="s">
        <v>480</v>
      </c>
      <c r="D685" s="317" t="s">
        <v>455</v>
      </c>
      <c r="E685" s="317" t="s">
        <v>448</v>
      </c>
      <c r="F685" s="320">
        <v>-4.0000000000000001E-3</v>
      </c>
      <c r="G685" s="318" t="s">
        <v>449</v>
      </c>
      <c r="H685" s="318" t="s">
        <v>449</v>
      </c>
      <c r="I685" s="320">
        <v>-4.0000000000000001E-3</v>
      </c>
      <c r="J685" s="320">
        <v>-4.0000000000000001E-3</v>
      </c>
      <c r="K685" s="320">
        <v>-4.0000000000000001E-3</v>
      </c>
      <c r="L685" s="320">
        <v>-4.0000000000000001E-3</v>
      </c>
      <c r="M685" s="318" t="s">
        <v>449</v>
      </c>
      <c r="N685" t="str">
        <f t="shared" si="10"/>
        <v>HDDC_PR24OC34_COLLAR</v>
      </c>
    </row>
    <row r="686" spans="1:14" customFormat="1">
      <c r="A686" s="317" t="s">
        <v>361</v>
      </c>
      <c r="B686" s="317" t="s">
        <v>481</v>
      </c>
      <c r="C686" s="317" t="s">
        <v>482</v>
      </c>
      <c r="D686" s="317" t="s">
        <v>455</v>
      </c>
      <c r="E686" s="317" t="s">
        <v>448</v>
      </c>
      <c r="F686" s="320">
        <v>4.0000000000000001E-3</v>
      </c>
      <c r="G686" s="318" t="s">
        <v>449</v>
      </c>
      <c r="H686" s="318" t="s">
        <v>449</v>
      </c>
      <c r="I686" s="320">
        <v>4.0000000000000001E-3</v>
      </c>
      <c r="J686" s="320">
        <v>4.0000000000000001E-3</v>
      </c>
      <c r="K686" s="320">
        <v>4.0000000000000001E-3</v>
      </c>
      <c r="L686" s="320">
        <v>4.0000000000000001E-3</v>
      </c>
      <c r="M686" s="318" t="s">
        <v>449</v>
      </c>
      <c r="N686" t="str">
        <f t="shared" si="10"/>
        <v>HDDC_PR24OC34_CAP</v>
      </c>
    </row>
    <row r="687" spans="1:14" customFormat="1">
      <c r="A687" s="317" t="s">
        <v>361</v>
      </c>
      <c r="B687" s="317" t="s">
        <v>483</v>
      </c>
      <c r="C687" s="317" t="s">
        <v>484</v>
      </c>
      <c r="D687" s="317" t="s">
        <v>453</v>
      </c>
      <c r="E687" s="317" t="s">
        <v>448</v>
      </c>
      <c r="F687" s="319">
        <v>-1.7770000000000001E-2</v>
      </c>
      <c r="G687" s="318" t="s">
        <v>449</v>
      </c>
      <c r="H687" s="318" t="s">
        <v>449</v>
      </c>
      <c r="I687" s="319">
        <v>-1.7770000000000001E-2</v>
      </c>
      <c r="J687" s="319">
        <v>-1.7770000000000001E-2</v>
      </c>
      <c r="K687" s="319">
        <v>-1.7770000000000001E-2</v>
      </c>
      <c r="L687" s="319">
        <v>-1.7770000000000001E-2</v>
      </c>
      <c r="M687" s="319">
        <v>-1.7770000000000001E-2</v>
      </c>
      <c r="N687" t="str">
        <f t="shared" si="10"/>
        <v>HDDOUT7_036SUR_OFW_PR24</v>
      </c>
    </row>
    <row r="688" spans="1:14" customFormat="1">
      <c r="A688" s="317" t="s">
        <v>361</v>
      </c>
      <c r="B688" s="317" t="s">
        <v>485</v>
      </c>
      <c r="C688" s="317" t="s">
        <v>486</v>
      </c>
      <c r="D688" s="317" t="s">
        <v>453</v>
      </c>
      <c r="E688" s="317" t="s">
        <v>448</v>
      </c>
      <c r="F688" s="319">
        <v>1.7770000000000001E-2</v>
      </c>
      <c r="G688" s="318" t="s">
        <v>449</v>
      </c>
      <c r="H688" s="318" t="s">
        <v>449</v>
      </c>
      <c r="I688" s="319">
        <v>1.7770000000000001E-2</v>
      </c>
      <c r="J688" s="319">
        <v>1.7770000000000001E-2</v>
      </c>
      <c r="K688" s="319">
        <v>1.7770000000000001E-2</v>
      </c>
      <c r="L688" s="319">
        <v>1.7770000000000001E-2</v>
      </c>
      <c r="M688" s="319">
        <v>1.7770000000000001E-2</v>
      </c>
      <c r="N688" t="str">
        <f t="shared" si="10"/>
        <v>HDDOUT7_036SOR_OFW_PR24</v>
      </c>
    </row>
    <row r="689" spans="1:14" customFormat="1">
      <c r="A689" s="317" t="s">
        <v>361</v>
      </c>
      <c r="B689" s="317" t="s">
        <v>487</v>
      </c>
      <c r="C689" s="317" t="s">
        <v>488</v>
      </c>
      <c r="D689" s="317" t="s">
        <v>455</v>
      </c>
      <c r="E689" s="317" t="s">
        <v>448</v>
      </c>
      <c r="F689" s="320">
        <v>-2E-3</v>
      </c>
      <c r="G689" s="318" t="s">
        <v>449</v>
      </c>
      <c r="H689" s="318" t="s">
        <v>449</v>
      </c>
      <c r="I689" s="320">
        <v>-2E-3</v>
      </c>
      <c r="J689" s="320">
        <v>-2E-3</v>
      </c>
      <c r="K689" s="320">
        <v>-2E-3</v>
      </c>
      <c r="L689" s="320">
        <v>-2E-3</v>
      </c>
      <c r="M689" s="318" t="s">
        <v>449</v>
      </c>
      <c r="N689" t="str">
        <f t="shared" si="10"/>
        <v>HDDC_PR24OC35_COLLAR</v>
      </c>
    </row>
    <row r="690" spans="1:14" customFormat="1">
      <c r="A690" s="317" t="s">
        <v>361</v>
      </c>
      <c r="B690" s="317" t="s">
        <v>489</v>
      </c>
      <c r="C690" s="317" t="s">
        <v>490</v>
      </c>
      <c r="D690" s="317" t="s">
        <v>455</v>
      </c>
      <c r="E690" s="317" t="s">
        <v>448</v>
      </c>
      <c r="F690" s="320">
        <v>2E-3</v>
      </c>
      <c r="G690" s="318" t="s">
        <v>449</v>
      </c>
      <c r="H690" s="318" t="s">
        <v>449</v>
      </c>
      <c r="I690" s="320">
        <v>2E-3</v>
      </c>
      <c r="J690" s="320">
        <v>2E-3</v>
      </c>
      <c r="K690" s="320">
        <v>2E-3</v>
      </c>
      <c r="L690" s="320">
        <v>2E-3</v>
      </c>
      <c r="M690" s="318" t="s">
        <v>449</v>
      </c>
      <c r="N690" t="str">
        <f t="shared" si="10"/>
        <v>HDDC_PR24OC35_CAP</v>
      </c>
    </row>
    <row r="691" spans="1:14" customFormat="1">
      <c r="A691" s="317" t="s">
        <v>361</v>
      </c>
      <c r="B691" s="317" t="s">
        <v>217</v>
      </c>
      <c r="C691" s="317" t="s">
        <v>491</v>
      </c>
      <c r="D691" s="317" t="s">
        <v>492</v>
      </c>
      <c r="E691" s="317" t="s">
        <v>448</v>
      </c>
      <c r="F691" s="318" t="s">
        <v>449</v>
      </c>
      <c r="G691" s="318" t="s">
        <v>449</v>
      </c>
      <c r="H691" s="321">
        <v>1917.92</v>
      </c>
      <c r="I691" s="321">
        <v>1935.08</v>
      </c>
      <c r="J691" s="321">
        <v>1993.84</v>
      </c>
      <c r="K691" s="321">
        <v>1999.54</v>
      </c>
      <c r="L691" s="321">
        <v>2065.96</v>
      </c>
      <c r="M691" s="321">
        <v>2081.5100000000002</v>
      </c>
      <c r="N691" t="str">
        <f t="shared" si="10"/>
        <v>HDDC_OUT5_04_PR24_OFWAT</v>
      </c>
    </row>
    <row r="692" spans="1:14" customFormat="1">
      <c r="A692" s="317" t="s">
        <v>361</v>
      </c>
      <c r="B692" s="317" t="s">
        <v>218</v>
      </c>
      <c r="C692" s="317" t="s">
        <v>493</v>
      </c>
      <c r="D692" s="317" t="s">
        <v>491</v>
      </c>
      <c r="E692" s="317" t="s">
        <v>448</v>
      </c>
      <c r="F692" s="318" t="s">
        <v>449</v>
      </c>
      <c r="G692" s="318" t="s">
        <v>449</v>
      </c>
      <c r="H692" s="318" t="s">
        <v>449</v>
      </c>
      <c r="I692" s="321">
        <v>1917.92</v>
      </c>
      <c r="J692" s="321">
        <v>1917.92</v>
      </c>
      <c r="K692" s="321">
        <v>1917.92</v>
      </c>
      <c r="L692" s="321">
        <v>1917.92</v>
      </c>
      <c r="M692" s="321">
        <v>1917.92</v>
      </c>
      <c r="N692" t="str">
        <f t="shared" si="10"/>
        <v>HDDC_ODIRISK_OGWW_DDBND_PR24_DD</v>
      </c>
    </row>
    <row r="693" spans="1:14" customFormat="1">
      <c r="A693" s="317" t="s">
        <v>361</v>
      </c>
      <c r="B693" s="317" t="s">
        <v>219</v>
      </c>
      <c r="C693" s="317" t="s">
        <v>494</v>
      </c>
      <c r="D693" s="317" t="s">
        <v>453</v>
      </c>
      <c r="E693" s="317" t="s">
        <v>448</v>
      </c>
      <c r="F693" s="319">
        <v>188</v>
      </c>
      <c r="G693" s="318" t="s">
        <v>449</v>
      </c>
      <c r="H693" s="318" t="s">
        <v>449</v>
      </c>
      <c r="I693" s="318" t="s">
        <v>449</v>
      </c>
      <c r="J693" s="318" t="s">
        <v>449</v>
      </c>
      <c r="K693" s="318" t="s">
        <v>449</v>
      </c>
      <c r="L693" s="318" t="s">
        <v>449</v>
      </c>
      <c r="M693" s="318" t="s">
        <v>449</v>
      </c>
      <c r="N693" t="str">
        <f t="shared" si="10"/>
        <v>HDDC_ODI_DD_GHG_WW_PR24</v>
      </c>
    </row>
    <row r="694" spans="1:14" customFormat="1">
      <c r="A694" s="317" t="s">
        <v>361</v>
      </c>
      <c r="B694" s="317" t="s">
        <v>220</v>
      </c>
      <c r="C694" s="317" t="s">
        <v>495</v>
      </c>
      <c r="D694" s="317" t="s">
        <v>455</v>
      </c>
      <c r="E694" s="317" t="s">
        <v>448</v>
      </c>
      <c r="F694" s="320">
        <v>-5.0000000000000001E-3</v>
      </c>
      <c r="G694" s="318" t="s">
        <v>449</v>
      </c>
      <c r="H694" s="318" t="s">
        <v>449</v>
      </c>
      <c r="I694" s="318" t="s">
        <v>449</v>
      </c>
      <c r="J694" s="318" t="s">
        <v>449</v>
      </c>
      <c r="K694" s="318" t="s">
        <v>449</v>
      </c>
      <c r="L694" s="318" t="s">
        <v>449</v>
      </c>
      <c r="M694" s="318" t="s">
        <v>449</v>
      </c>
      <c r="N694" t="str">
        <f t="shared" si="10"/>
        <v>HDDC_ODIRISK_OGWW_COLL_PR24_DD</v>
      </c>
    </row>
    <row r="695" spans="1:14" customFormat="1">
      <c r="A695" s="317" t="s">
        <v>361</v>
      </c>
      <c r="B695" s="317" t="s">
        <v>221</v>
      </c>
      <c r="C695" s="317" t="s">
        <v>496</v>
      </c>
      <c r="D695" s="317" t="s">
        <v>455</v>
      </c>
      <c r="E695" s="317" t="s">
        <v>448</v>
      </c>
      <c r="F695" s="320">
        <v>5.0000000000000001E-3</v>
      </c>
      <c r="G695" s="318" t="s">
        <v>449</v>
      </c>
      <c r="H695" s="318" t="s">
        <v>449</v>
      </c>
      <c r="I695" s="318" t="s">
        <v>449</v>
      </c>
      <c r="J695" s="318" t="s">
        <v>449</v>
      </c>
      <c r="K695" s="318" t="s">
        <v>449</v>
      </c>
      <c r="L695" s="318" t="s">
        <v>449</v>
      </c>
      <c r="M695" s="318" t="s">
        <v>449</v>
      </c>
      <c r="N695" t="str">
        <f t="shared" si="10"/>
        <v>HDDC_ODIRISK_OGWW_CAP_PR24_DD</v>
      </c>
    </row>
    <row r="696" spans="1:14" customFormat="1">
      <c r="A696" s="317" t="s">
        <v>361</v>
      </c>
      <c r="B696" s="317" t="s">
        <v>423</v>
      </c>
      <c r="C696" s="317" t="s">
        <v>212</v>
      </c>
      <c r="D696" s="317" t="s">
        <v>261</v>
      </c>
      <c r="E696" s="317" t="s">
        <v>448</v>
      </c>
      <c r="F696" s="318" t="s">
        <v>449</v>
      </c>
      <c r="G696" s="318" t="s">
        <v>449</v>
      </c>
      <c r="H696" s="321">
        <v>60.48</v>
      </c>
      <c r="I696" s="321">
        <v>60.48</v>
      </c>
      <c r="J696" s="321">
        <v>60.48</v>
      </c>
      <c r="K696" s="321">
        <v>60.48</v>
      </c>
      <c r="L696" s="321">
        <v>60.48</v>
      </c>
      <c r="M696" s="321">
        <v>60.48</v>
      </c>
      <c r="N696" t="str">
        <f t="shared" si="10"/>
        <v>HDDC_OUT5_05_PR24_OFWAT</v>
      </c>
    </row>
    <row r="697" spans="1:14" customFormat="1">
      <c r="A697" s="317" t="s">
        <v>361</v>
      </c>
      <c r="B697" s="317" t="s">
        <v>213</v>
      </c>
      <c r="C697" s="317" t="s">
        <v>497</v>
      </c>
      <c r="D697" s="317" t="s">
        <v>453</v>
      </c>
      <c r="E697" s="317" t="s">
        <v>448</v>
      </c>
      <c r="F697" s="319">
        <v>1343.2637929213536</v>
      </c>
      <c r="G697" s="318" t="s">
        <v>449</v>
      </c>
      <c r="H697" s="318" t="s">
        <v>449</v>
      </c>
      <c r="I697" s="318" t="s">
        <v>449</v>
      </c>
      <c r="J697" s="318" t="s">
        <v>449</v>
      </c>
      <c r="K697" s="318" t="s">
        <v>449</v>
      </c>
      <c r="L697" s="318" t="s">
        <v>449</v>
      </c>
      <c r="M697" s="318" t="s">
        <v>449</v>
      </c>
      <c r="N697" t="str">
        <f t="shared" si="10"/>
        <v>HDDC_ODI_DD_POL_PR24</v>
      </c>
    </row>
    <row r="698" spans="1:14" customFormat="1">
      <c r="A698" s="317" t="s">
        <v>361</v>
      </c>
      <c r="B698" s="317" t="s">
        <v>214</v>
      </c>
      <c r="C698" s="317" t="s">
        <v>498</v>
      </c>
      <c r="D698" s="317" t="s">
        <v>455</v>
      </c>
      <c r="E698" s="317" t="s">
        <v>448</v>
      </c>
      <c r="F698" s="320">
        <v>-7.4999999999999997E-3</v>
      </c>
      <c r="G698" s="318" t="s">
        <v>449</v>
      </c>
      <c r="H698" s="318" t="s">
        <v>449</v>
      </c>
      <c r="I698" s="318" t="s">
        <v>449</v>
      </c>
      <c r="J698" s="318" t="s">
        <v>449</v>
      </c>
      <c r="K698" s="318" t="s">
        <v>449</v>
      </c>
      <c r="L698" s="318" t="s">
        <v>449</v>
      </c>
      <c r="M698" s="318" t="s">
        <v>449</v>
      </c>
      <c r="N698" t="str">
        <f t="shared" si="10"/>
        <v>HDDC_ODIRISK_POL_COLL_PR24_DD</v>
      </c>
    </row>
    <row r="699" spans="1:14" customFormat="1">
      <c r="A699" s="317" t="s">
        <v>361</v>
      </c>
      <c r="B699" s="317" t="s">
        <v>426</v>
      </c>
      <c r="C699" s="317" t="s">
        <v>499</v>
      </c>
      <c r="D699" s="317" t="s">
        <v>455</v>
      </c>
      <c r="E699" s="317" t="s">
        <v>448</v>
      </c>
      <c r="F699" s="318" t="s">
        <v>449</v>
      </c>
      <c r="G699" s="318" t="s">
        <v>449</v>
      </c>
      <c r="H699" s="318" t="s">
        <v>449</v>
      </c>
      <c r="I699" s="318" t="s">
        <v>449</v>
      </c>
      <c r="J699" s="318" t="s">
        <v>449</v>
      </c>
      <c r="K699" s="318" t="s">
        <v>449</v>
      </c>
      <c r="L699" s="318" t="s">
        <v>449</v>
      </c>
      <c r="M699" s="318" t="s">
        <v>449</v>
      </c>
      <c r="N699" t="str">
        <f t="shared" si="10"/>
        <v>HDDC_OUT5_08_PR24_OFWAT</v>
      </c>
    </row>
    <row r="700" spans="1:14" customFormat="1">
      <c r="A700" s="317" t="s">
        <v>361</v>
      </c>
      <c r="B700" s="317" t="s">
        <v>225</v>
      </c>
      <c r="C700" s="317" t="s">
        <v>500</v>
      </c>
      <c r="D700" s="317" t="s">
        <v>455</v>
      </c>
      <c r="E700" s="317" t="s">
        <v>448</v>
      </c>
      <c r="F700" s="318" t="s">
        <v>449</v>
      </c>
      <c r="G700" s="318" t="s">
        <v>449</v>
      </c>
      <c r="H700" s="318" t="s">
        <v>449</v>
      </c>
      <c r="I700" s="318" t="s">
        <v>449</v>
      </c>
      <c r="J700" s="318" t="s">
        <v>449</v>
      </c>
      <c r="K700" s="318" t="s">
        <v>449</v>
      </c>
      <c r="L700" s="318" t="s">
        <v>449</v>
      </c>
      <c r="M700" s="318" t="s">
        <v>449</v>
      </c>
      <c r="N700" t="str">
        <f t="shared" si="10"/>
        <v>HDDC_ODIRISK_BWQ_DDBND_PR24_DD</v>
      </c>
    </row>
    <row r="701" spans="1:14" customFormat="1">
      <c r="A701" s="317" t="s">
        <v>361</v>
      </c>
      <c r="B701" s="317" t="s">
        <v>226</v>
      </c>
      <c r="C701" s="317" t="s">
        <v>501</v>
      </c>
      <c r="D701" s="317" t="s">
        <v>453</v>
      </c>
      <c r="E701" s="317" t="s">
        <v>448</v>
      </c>
      <c r="F701" s="318" t="s">
        <v>449</v>
      </c>
      <c r="G701" s="318" t="s">
        <v>449</v>
      </c>
      <c r="H701" s="318" t="s">
        <v>449</v>
      </c>
      <c r="I701" s="318" t="s">
        <v>449</v>
      </c>
      <c r="J701" s="318" t="s">
        <v>449</v>
      </c>
      <c r="K701" s="318" t="s">
        <v>449</v>
      </c>
      <c r="L701" s="318" t="s">
        <v>449</v>
      </c>
      <c r="M701" s="318" t="s">
        <v>449</v>
      </c>
      <c r="N701" t="str">
        <f t="shared" si="10"/>
        <v>HDDC_ODI_DD_BWQ_PR24</v>
      </c>
    </row>
    <row r="702" spans="1:14" customFormat="1">
      <c r="A702" s="317" t="s">
        <v>361</v>
      </c>
      <c r="B702" s="317" t="s">
        <v>227</v>
      </c>
      <c r="C702" s="317" t="s">
        <v>502</v>
      </c>
      <c r="D702" s="317" t="s">
        <v>455</v>
      </c>
      <c r="E702" s="317" t="s">
        <v>448</v>
      </c>
      <c r="F702" s="320">
        <v>-5.0000000000000001E-3</v>
      </c>
      <c r="G702" s="318" t="s">
        <v>449</v>
      </c>
      <c r="H702" s="318" t="s">
        <v>449</v>
      </c>
      <c r="I702" s="318" t="s">
        <v>449</v>
      </c>
      <c r="J702" s="318" t="s">
        <v>449</v>
      </c>
      <c r="K702" s="318" t="s">
        <v>449</v>
      </c>
      <c r="L702" s="318" t="s">
        <v>449</v>
      </c>
      <c r="M702" s="318" t="s">
        <v>449</v>
      </c>
      <c r="N702" t="str">
        <f t="shared" si="10"/>
        <v>HDDC_ODIRISK_BWQ_COLL_PR24_DD</v>
      </c>
    </row>
    <row r="703" spans="1:14" customFormat="1">
      <c r="A703" s="317" t="s">
        <v>361</v>
      </c>
      <c r="B703" s="317" t="s">
        <v>228</v>
      </c>
      <c r="C703" s="317" t="s">
        <v>503</v>
      </c>
      <c r="D703" s="317" t="s">
        <v>455</v>
      </c>
      <c r="E703" s="317" t="s">
        <v>448</v>
      </c>
      <c r="F703" s="320">
        <v>5.0000000000000001E-3</v>
      </c>
      <c r="G703" s="318" t="s">
        <v>449</v>
      </c>
      <c r="H703" s="318" t="s">
        <v>449</v>
      </c>
      <c r="I703" s="318" t="s">
        <v>449</v>
      </c>
      <c r="J703" s="318" t="s">
        <v>449</v>
      </c>
      <c r="K703" s="318" t="s">
        <v>449</v>
      </c>
      <c r="L703" s="318" t="s">
        <v>449</v>
      </c>
      <c r="M703" s="318" t="s">
        <v>449</v>
      </c>
      <c r="N703" t="str">
        <f t="shared" si="10"/>
        <v>HDDC_ODIRISK_BWQ_CAP_PR24_DD</v>
      </c>
    </row>
    <row r="704" spans="1:14" customFormat="1">
      <c r="A704" s="317" t="s">
        <v>361</v>
      </c>
      <c r="B704" s="317" t="s">
        <v>427</v>
      </c>
      <c r="C704" s="317" t="s">
        <v>231</v>
      </c>
      <c r="D704" s="317" t="s">
        <v>455</v>
      </c>
      <c r="E704" s="317" t="s">
        <v>448</v>
      </c>
      <c r="F704" s="318" t="s">
        <v>449</v>
      </c>
      <c r="G704" s="318" t="s">
        <v>449</v>
      </c>
      <c r="H704" s="320">
        <v>0</v>
      </c>
      <c r="I704" s="320">
        <v>0.1114</v>
      </c>
      <c r="J704" s="320">
        <v>0.1114</v>
      </c>
      <c r="K704" s="320">
        <v>0.1114</v>
      </c>
      <c r="L704" s="320">
        <v>0.1114</v>
      </c>
      <c r="M704" s="320">
        <v>0.1114</v>
      </c>
      <c r="N704" t="str">
        <f t="shared" si="10"/>
        <v>HDDC_OUT5_09_PR24_OFWAT</v>
      </c>
    </row>
    <row r="705" spans="1:14" customFormat="1">
      <c r="A705" s="317" t="s">
        <v>361</v>
      </c>
      <c r="B705" s="317" t="s">
        <v>232</v>
      </c>
      <c r="C705" s="317" t="s">
        <v>504</v>
      </c>
      <c r="D705" s="317" t="s">
        <v>453</v>
      </c>
      <c r="E705" s="317" t="s">
        <v>448</v>
      </c>
      <c r="F705" s="318" t="s">
        <v>449</v>
      </c>
      <c r="G705" s="318" t="s">
        <v>449</v>
      </c>
      <c r="H705" s="318" t="s">
        <v>449</v>
      </c>
      <c r="I705" s="318" t="s">
        <v>449</v>
      </c>
      <c r="J705" s="318" t="s">
        <v>449</v>
      </c>
      <c r="K705" s="318" t="s">
        <v>449</v>
      </c>
      <c r="L705" s="318" t="s">
        <v>449</v>
      </c>
      <c r="M705" s="318" t="s">
        <v>449</v>
      </c>
      <c r="N705" t="str">
        <f t="shared" si="10"/>
        <v>HDDC_ODI_DD_RWQ_PR24</v>
      </c>
    </row>
    <row r="706" spans="1:14" customFormat="1">
      <c r="A706" s="317" t="s">
        <v>361</v>
      </c>
      <c r="B706" s="317" t="s">
        <v>505</v>
      </c>
      <c r="C706" s="317" t="s">
        <v>506</v>
      </c>
      <c r="D706" s="317" t="s">
        <v>455</v>
      </c>
      <c r="E706" s="317" t="s">
        <v>448</v>
      </c>
      <c r="F706" s="320">
        <v>-5.0000000000000001E-3</v>
      </c>
      <c r="G706" s="318" t="s">
        <v>449</v>
      </c>
      <c r="H706" s="318" t="s">
        <v>449</v>
      </c>
      <c r="I706" s="318" t="s">
        <v>449</v>
      </c>
      <c r="J706" s="318" t="s">
        <v>449</v>
      </c>
      <c r="K706" s="318" t="s">
        <v>449</v>
      </c>
      <c r="L706" s="318" t="s">
        <v>449</v>
      </c>
      <c r="M706" s="318" t="s">
        <v>449</v>
      </c>
      <c r="N706" t="str">
        <f t="shared" si="10"/>
        <v>HDDC_ODIRISK_RWQ_COLL_PR24_DD</v>
      </c>
    </row>
    <row r="707" spans="1:14" customFormat="1">
      <c r="A707" s="317" t="s">
        <v>361</v>
      </c>
      <c r="B707" s="317" t="s">
        <v>507</v>
      </c>
      <c r="C707" s="317" t="s">
        <v>508</v>
      </c>
      <c r="D707" s="317" t="s">
        <v>455</v>
      </c>
      <c r="E707" s="317" t="s">
        <v>448</v>
      </c>
      <c r="F707" s="320">
        <v>5.0000000000000001E-3</v>
      </c>
      <c r="G707" s="318" t="s">
        <v>449</v>
      </c>
      <c r="H707" s="318" t="s">
        <v>449</v>
      </c>
      <c r="I707" s="318" t="s">
        <v>449</v>
      </c>
      <c r="J707" s="318" t="s">
        <v>449</v>
      </c>
      <c r="K707" s="318" t="s">
        <v>449</v>
      </c>
      <c r="L707" s="318" t="s">
        <v>449</v>
      </c>
      <c r="M707" s="318" t="s">
        <v>449</v>
      </c>
      <c r="N707" t="str">
        <f t="shared" si="10"/>
        <v>HDDC_ODIRISK_RWQ_CAP_PR24_DD</v>
      </c>
    </row>
    <row r="708" spans="1:14" customFormat="1">
      <c r="A708" s="317" t="s">
        <v>361</v>
      </c>
      <c r="B708" s="317" t="s">
        <v>428</v>
      </c>
      <c r="C708" s="317" t="s">
        <v>509</v>
      </c>
      <c r="D708" s="317" t="s">
        <v>261</v>
      </c>
      <c r="E708" s="317" t="s">
        <v>448</v>
      </c>
      <c r="F708" s="318" t="s">
        <v>449</v>
      </c>
      <c r="G708" s="318" t="s">
        <v>449</v>
      </c>
      <c r="H708" s="318" t="s">
        <v>449</v>
      </c>
      <c r="I708" s="321">
        <v>37.76</v>
      </c>
      <c r="J708" s="321">
        <v>35.78</v>
      </c>
      <c r="K708" s="321">
        <v>29.81</v>
      </c>
      <c r="L708" s="321">
        <v>25.93</v>
      </c>
      <c r="M708" s="321">
        <v>17.260000000000002</v>
      </c>
      <c r="N708" t="str">
        <f t="shared" si="10"/>
        <v>HDDC_OUT5_10_F_PR24_OFWAT</v>
      </c>
    </row>
    <row r="709" spans="1:14" customFormat="1">
      <c r="A709" s="317" t="s">
        <v>361</v>
      </c>
      <c r="B709" s="317" t="s">
        <v>510</v>
      </c>
      <c r="C709" s="317" t="s">
        <v>511</v>
      </c>
      <c r="D709" s="317" t="s">
        <v>455</v>
      </c>
      <c r="E709" s="317" t="s">
        <v>448</v>
      </c>
      <c r="F709" s="318" t="s">
        <v>449</v>
      </c>
      <c r="G709" s="318" t="s">
        <v>449</v>
      </c>
      <c r="H709" s="318" t="s">
        <v>449</v>
      </c>
      <c r="I709" s="320">
        <v>0.97</v>
      </c>
      <c r="J709" s="320">
        <v>0.97250000000000003</v>
      </c>
      <c r="K709" s="320">
        <v>0.97499999999999998</v>
      </c>
      <c r="L709" s="320">
        <v>0.97750000000000004</v>
      </c>
      <c r="M709" s="320">
        <v>0.97999999999999976</v>
      </c>
      <c r="N709" t="str">
        <f t="shared" ref="N709:N772" si="11">A709&amp;B709</f>
        <v>HDDC_OUT5_10_D_PR24_OFWAT</v>
      </c>
    </row>
    <row r="710" spans="1:14" customFormat="1">
      <c r="A710" s="317" t="s">
        <v>361</v>
      </c>
      <c r="B710" s="317" t="s">
        <v>237</v>
      </c>
      <c r="C710" s="317" t="s">
        <v>512</v>
      </c>
      <c r="D710" s="317" t="s">
        <v>453</v>
      </c>
      <c r="E710" s="317" t="s">
        <v>448</v>
      </c>
      <c r="F710" s="319">
        <v>5433.6008292804199</v>
      </c>
      <c r="G710" s="318" t="s">
        <v>449</v>
      </c>
      <c r="H710" s="318" t="s">
        <v>449</v>
      </c>
      <c r="I710" s="318" t="s">
        <v>449</v>
      </c>
      <c r="J710" s="318" t="s">
        <v>449</v>
      </c>
      <c r="K710" s="318" t="s">
        <v>449</v>
      </c>
      <c r="L710" s="318" t="s">
        <v>449</v>
      </c>
      <c r="M710" s="318" t="s">
        <v>449</v>
      </c>
      <c r="N710" t="str">
        <f t="shared" si="11"/>
        <v>HDDC_ODI_DD_SOF_PR24</v>
      </c>
    </row>
    <row r="711" spans="1:14" customFormat="1">
      <c r="A711" s="317" t="s">
        <v>361</v>
      </c>
      <c r="B711" s="317" t="s">
        <v>238</v>
      </c>
      <c r="C711" s="317" t="s">
        <v>513</v>
      </c>
      <c r="D711" s="317" t="s">
        <v>455</v>
      </c>
      <c r="E711" s="317" t="s">
        <v>448</v>
      </c>
      <c r="F711" s="320">
        <v>-5.0000000000000001E-3</v>
      </c>
      <c r="G711" s="318" t="s">
        <v>449</v>
      </c>
      <c r="H711" s="318" t="s">
        <v>449</v>
      </c>
      <c r="I711" s="318" t="s">
        <v>449</v>
      </c>
      <c r="J711" s="318" t="s">
        <v>449</v>
      </c>
      <c r="K711" s="318" t="s">
        <v>449</v>
      </c>
      <c r="L711" s="318" t="s">
        <v>449</v>
      </c>
      <c r="M711" s="318" t="s">
        <v>449</v>
      </c>
      <c r="N711" t="str">
        <f t="shared" si="11"/>
        <v>HDDC_ODIRISK_SOF_COLL_PR24_DD</v>
      </c>
    </row>
    <row r="712" spans="1:14" customFormat="1">
      <c r="A712" s="317" t="s">
        <v>361</v>
      </c>
      <c r="B712" s="317" t="s">
        <v>239</v>
      </c>
      <c r="C712" s="317" t="s">
        <v>514</v>
      </c>
      <c r="D712" s="317" t="s">
        <v>455</v>
      </c>
      <c r="E712" s="317" t="s">
        <v>448</v>
      </c>
      <c r="F712" s="320">
        <v>5.0000000000000001E-3</v>
      </c>
      <c r="G712" s="318" t="s">
        <v>449</v>
      </c>
      <c r="H712" s="318" t="s">
        <v>449</v>
      </c>
      <c r="I712" s="318" t="s">
        <v>449</v>
      </c>
      <c r="J712" s="318" t="s">
        <v>449</v>
      </c>
      <c r="K712" s="318" t="s">
        <v>449</v>
      </c>
      <c r="L712" s="318" t="s">
        <v>449</v>
      </c>
      <c r="M712" s="318" t="s">
        <v>449</v>
      </c>
      <c r="N712" t="str">
        <f t="shared" si="11"/>
        <v>HDDC_ODIRISK_SOF_CAP_PR24_DD</v>
      </c>
    </row>
    <row r="713" spans="1:14" customFormat="1">
      <c r="A713" s="317" t="s">
        <v>361</v>
      </c>
      <c r="B713" s="317" t="s">
        <v>415</v>
      </c>
      <c r="C713" s="317" t="s">
        <v>242</v>
      </c>
      <c r="D713" s="317" t="s">
        <v>261</v>
      </c>
      <c r="E713" s="317" t="s">
        <v>448</v>
      </c>
      <c r="F713" s="318" t="s">
        <v>449</v>
      </c>
      <c r="G713" s="318" t="s">
        <v>449</v>
      </c>
      <c r="H713" s="323">
        <v>2.2799999999999998</v>
      </c>
      <c r="I713" s="323">
        <v>2.2799999999999998</v>
      </c>
      <c r="J713" s="323">
        <v>2.2799999999999998</v>
      </c>
      <c r="K713" s="323">
        <v>1.82</v>
      </c>
      <c r="L713" s="323">
        <v>1.82</v>
      </c>
      <c r="M713" s="323">
        <v>1.82</v>
      </c>
      <c r="N713" t="str">
        <f t="shared" si="11"/>
        <v>HDDC_OUT5_01_PR24_OFWAT</v>
      </c>
    </row>
    <row r="714" spans="1:14" customFormat="1">
      <c r="A714" s="317" t="s">
        <v>361</v>
      </c>
      <c r="B714" s="317" t="s">
        <v>244</v>
      </c>
      <c r="C714" s="317" t="s">
        <v>515</v>
      </c>
      <c r="D714" s="317" t="s">
        <v>516</v>
      </c>
      <c r="E714" s="317" t="s">
        <v>448</v>
      </c>
      <c r="F714" s="318" t="s">
        <v>449</v>
      </c>
      <c r="G714" s="318" t="s">
        <v>449</v>
      </c>
      <c r="H714" s="318" t="s">
        <v>449</v>
      </c>
      <c r="I714" s="319">
        <v>1.3792469311755777</v>
      </c>
      <c r="J714" s="319">
        <v>1.3792469311755777</v>
      </c>
      <c r="K714" s="319">
        <v>0.91949795411705182</v>
      </c>
      <c r="L714" s="319">
        <v>0.91949795411705182</v>
      </c>
      <c r="M714" s="319">
        <v>0.91949795411705182</v>
      </c>
      <c r="N714" t="str">
        <f t="shared" si="11"/>
        <v>HDDC_ET_DD_ISF_PR24</v>
      </c>
    </row>
    <row r="715" spans="1:14" customFormat="1">
      <c r="A715" s="317" t="s">
        <v>361</v>
      </c>
      <c r="B715" s="317" t="s">
        <v>243</v>
      </c>
      <c r="C715" s="317" t="s">
        <v>517</v>
      </c>
      <c r="D715" s="317" t="s">
        <v>453</v>
      </c>
      <c r="E715" s="317" t="s">
        <v>448</v>
      </c>
      <c r="F715" s="319">
        <v>71908.619774480379</v>
      </c>
      <c r="G715" s="318" t="s">
        <v>449</v>
      </c>
      <c r="H715" s="318" t="s">
        <v>449</v>
      </c>
      <c r="I715" s="318" t="s">
        <v>449</v>
      </c>
      <c r="J715" s="318" t="s">
        <v>449</v>
      </c>
      <c r="K715" s="318" t="s">
        <v>449</v>
      </c>
      <c r="L715" s="318" t="s">
        <v>449</v>
      </c>
      <c r="M715" s="318" t="s">
        <v>449</v>
      </c>
      <c r="N715" t="str">
        <f t="shared" si="11"/>
        <v>HDDC_ODI_DD_ISF_PR24</v>
      </c>
    </row>
    <row r="716" spans="1:14" customFormat="1">
      <c r="A716" s="317" t="s">
        <v>361</v>
      </c>
      <c r="B716" s="317" t="s">
        <v>245</v>
      </c>
      <c r="C716" s="317" t="s">
        <v>518</v>
      </c>
      <c r="D716" s="317" t="s">
        <v>455</v>
      </c>
      <c r="E716" s="317" t="s">
        <v>448</v>
      </c>
      <c r="F716" s="320">
        <v>-1.4999999999999999E-2</v>
      </c>
      <c r="G716" s="318" t="s">
        <v>449</v>
      </c>
      <c r="H716" s="318" t="s">
        <v>449</v>
      </c>
      <c r="I716" s="318" t="s">
        <v>449</v>
      </c>
      <c r="J716" s="318" t="s">
        <v>449</v>
      </c>
      <c r="K716" s="318" t="s">
        <v>449</v>
      </c>
      <c r="L716" s="318" t="s">
        <v>449</v>
      </c>
      <c r="M716" s="318" t="s">
        <v>449</v>
      </c>
      <c r="N716" t="str">
        <f t="shared" si="11"/>
        <v>HDDC_ODIRISK_ISF_COLL_PR24_DD</v>
      </c>
    </row>
    <row r="717" spans="1:14" customFormat="1">
      <c r="A717" s="317" t="s">
        <v>361</v>
      </c>
      <c r="B717" s="317" t="s">
        <v>416</v>
      </c>
      <c r="C717" s="317" t="s">
        <v>248</v>
      </c>
      <c r="D717" s="317" t="s">
        <v>261</v>
      </c>
      <c r="E717" s="317" t="s">
        <v>448</v>
      </c>
      <c r="F717" s="318" t="s">
        <v>449</v>
      </c>
      <c r="G717" s="318" t="s">
        <v>449</v>
      </c>
      <c r="H717" s="323">
        <v>18.110000000000003</v>
      </c>
      <c r="I717" s="323">
        <v>17.600000000000001</v>
      </c>
      <c r="J717" s="323">
        <v>17.09</v>
      </c>
      <c r="K717" s="323">
        <v>16.579999999999998</v>
      </c>
      <c r="L717" s="323">
        <v>16.069999999999997</v>
      </c>
      <c r="M717" s="323">
        <v>15.56</v>
      </c>
      <c r="N717" t="str">
        <f t="shared" si="11"/>
        <v>HDDC_OUT5_02_PR24_OFWAT</v>
      </c>
    </row>
    <row r="718" spans="1:14" customFormat="1">
      <c r="A718" s="317" t="s">
        <v>361</v>
      </c>
      <c r="B718" s="317" t="s">
        <v>250</v>
      </c>
      <c r="C718" s="317" t="s">
        <v>519</v>
      </c>
      <c r="D718" s="317" t="s">
        <v>516</v>
      </c>
      <c r="E718" s="317" t="s">
        <v>448</v>
      </c>
      <c r="F718" s="318" t="s">
        <v>449</v>
      </c>
      <c r="G718" s="318" t="s">
        <v>449</v>
      </c>
      <c r="H718" s="318" t="s">
        <v>449</v>
      </c>
      <c r="I718" s="319">
        <v>15.685183439092778</v>
      </c>
      <c r="J718" s="319">
        <v>15.185183439092778</v>
      </c>
      <c r="K718" s="319">
        <v>14.68518343909278</v>
      </c>
      <c r="L718" s="319">
        <v>14.18518343909278</v>
      </c>
      <c r="M718" s="319">
        <v>13.69518343909278</v>
      </c>
      <c r="N718" t="str">
        <f t="shared" si="11"/>
        <v>HDDC_ET_DD_ESF_PR24</v>
      </c>
    </row>
    <row r="719" spans="1:14" customFormat="1">
      <c r="A719" s="317" t="s">
        <v>361</v>
      </c>
      <c r="B719" s="317" t="s">
        <v>249</v>
      </c>
      <c r="C719" s="317" t="s">
        <v>517</v>
      </c>
      <c r="D719" s="317" t="s">
        <v>453</v>
      </c>
      <c r="E719" s="317" t="s">
        <v>448</v>
      </c>
      <c r="F719" s="319">
        <v>16994.307892482459</v>
      </c>
      <c r="G719" s="318" t="s">
        <v>449</v>
      </c>
      <c r="H719" s="318" t="s">
        <v>449</v>
      </c>
      <c r="I719" s="318" t="s">
        <v>449</v>
      </c>
      <c r="J719" s="318" t="s">
        <v>449</v>
      </c>
      <c r="K719" s="318" t="s">
        <v>449</v>
      </c>
      <c r="L719" s="318" t="s">
        <v>449</v>
      </c>
      <c r="M719" s="318" t="s">
        <v>449</v>
      </c>
      <c r="N719" t="str">
        <f t="shared" si="11"/>
        <v>HDDC_ODI_DD_ESF_PR24</v>
      </c>
    </row>
    <row r="720" spans="1:14" customFormat="1">
      <c r="A720" s="317" t="s">
        <v>361</v>
      </c>
      <c r="B720" s="317" t="s">
        <v>251</v>
      </c>
      <c r="C720" s="317" t="s">
        <v>520</v>
      </c>
      <c r="D720" s="317" t="s">
        <v>455</v>
      </c>
      <c r="E720" s="317" t="s">
        <v>448</v>
      </c>
      <c r="F720" s="320">
        <v>-6.0000000000000001E-3</v>
      </c>
      <c r="G720" s="318" t="s">
        <v>449</v>
      </c>
      <c r="H720" s="318" t="s">
        <v>449</v>
      </c>
      <c r="I720" s="318" t="s">
        <v>449</v>
      </c>
      <c r="J720" s="318" t="s">
        <v>449</v>
      </c>
      <c r="K720" s="318" t="s">
        <v>449</v>
      </c>
      <c r="L720" s="318" t="s">
        <v>449</v>
      </c>
      <c r="M720" s="318" t="s">
        <v>449</v>
      </c>
      <c r="N720" t="str">
        <f t="shared" si="11"/>
        <v>HDDC_ODIRISK_ESF_COLL_PR24_DD</v>
      </c>
    </row>
    <row r="721" spans="1:14" customFormat="1">
      <c r="A721" s="317" t="s">
        <v>361</v>
      </c>
      <c r="B721" s="317" t="s">
        <v>431</v>
      </c>
      <c r="C721" s="317" t="s">
        <v>255</v>
      </c>
      <c r="D721" s="317" t="s">
        <v>261</v>
      </c>
      <c r="E721" s="317" t="s">
        <v>448</v>
      </c>
      <c r="F721" s="318" t="s">
        <v>449</v>
      </c>
      <c r="G721" s="318" t="s">
        <v>449</v>
      </c>
      <c r="H721" s="323">
        <v>16.13</v>
      </c>
      <c r="I721" s="323">
        <v>14.11</v>
      </c>
      <c r="J721" s="323">
        <v>14.11</v>
      </c>
      <c r="K721" s="323">
        <v>14.11</v>
      </c>
      <c r="L721" s="323">
        <v>12.1</v>
      </c>
      <c r="M721" s="323">
        <v>12.1</v>
      </c>
      <c r="N721" t="str">
        <f t="shared" si="11"/>
        <v>HDDC_OUT5_11_PR24_OFWAT</v>
      </c>
    </row>
    <row r="722" spans="1:14" customFormat="1">
      <c r="A722" s="317" t="s">
        <v>361</v>
      </c>
      <c r="B722" s="317" t="s">
        <v>256</v>
      </c>
      <c r="C722" s="317" t="s">
        <v>521</v>
      </c>
      <c r="D722" s="317" t="s">
        <v>453</v>
      </c>
      <c r="E722" s="317" t="s">
        <v>448</v>
      </c>
      <c r="F722" s="319">
        <v>6979.1983878285782</v>
      </c>
      <c r="G722" s="318" t="s">
        <v>449</v>
      </c>
      <c r="H722" s="318" t="s">
        <v>449</v>
      </c>
      <c r="I722" s="318" t="s">
        <v>449</v>
      </c>
      <c r="J722" s="318" t="s">
        <v>449</v>
      </c>
      <c r="K722" s="318" t="s">
        <v>449</v>
      </c>
      <c r="L722" s="318" t="s">
        <v>449</v>
      </c>
      <c r="M722" s="318" t="s">
        <v>449</v>
      </c>
      <c r="N722" t="str">
        <f t="shared" si="11"/>
        <v>HDDC_ODI_DD_SCO_PR24</v>
      </c>
    </row>
    <row r="723" spans="1:14" customFormat="1">
      <c r="A723" s="317" t="s">
        <v>361</v>
      </c>
      <c r="B723" s="317" t="s">
        <v>257</v>
      </c>
      <c r="C723" s="317" t="s">
        <v>522</v>
      </c>
      <c r="D723" s="317" t="s">
        <v>455</v>
      </c>
      <c r="E723" s="317" t="s">
        <v>448</v>
      </c>
      <c r="F723" s="320">
        <v>-5.0000000000000001E-3</v>
      </c>
      <c r="G723" s="318" t="s">
        <v>449</v>
      </c>
      <c r="H723" s="318" t="s">
        <v>449</v>
      </c>
      <c r="I723" s="318" t="s">
        <v>449</v>
      </c>
      <c r="J723" s="318" t="s">
        <v>449</v>
      </c>
      <c r="K723" s="318" t="s">
        <v>449</v>
      </c>
      <c r="L723" s="318" t="s">
        <v>449</v>
      </c>
      <c r="M723" s="318" t="s">
        <v>449</v>
      </c>
      <c r="N723" t="str">
        <f t="shared" si="11"/>
        <v>HDDC_ODIRISK_SCO_COLL_PR24_DD</v>
      </c>
    </row>
    <row r="724" spans="1:14" customFormat="1">
      <c r="A724" s="317" t="s">
        <v>361</v>
      </c>
      <c r="B724" s="317" t="s">
        <v>258</v>
      </c>
      <c r="C724" s="317" t="s">
        <v>523</v>
      </c>
      <c r="D724" s="317" t="s">
        <v>455</v>
      </c>
      <c r="E724" s="317" t="s">
        <v>448</v>
      </c>
      <c r="F724" s="320">
        <v>5.0000000000000001E-3</v>
      </c>
      <c r="G724" s="318" t="s">
        <v>449</v>
      </c>
      <c r="H724" s="318" t="s">
        <v>449</v>
      </c>
      <c r="I724" s="318" t="s">
        <v>449</v>
      </c>
      <c r="J724" s="318" t="s">
        <v>449</v>
      </c>
      <c r="K724" s="318" t="s">
        <v>449</v>
      </c>
      <c r="L724" s="318" t="s">
        <v>449</v>
      </c>
      <c r="M724" s="318" t="s">
        <v>449</v>
      </c>
      <c r="N724" t="str">
        <f t="shared" si="11"/>
        <v>HDDC_ODIRISK_SCO_CAP_PR24_DD</v>
      </c>
    </row>
    <row r="725" spans="1:14" customFormat="1">
      <c r="A725" s="317" t="s">
        <v>361</v>
      </c>
      <c r="B725" s="317" t="s">
        <v>420</v>
      </c>
      <c r="C725" s="317" t="s">
        <v>524</v>
      </c>
      <c r="D725" s="317" t="s">
        <v>455</v>
      </c>
      <c r="E725" s="317" t="s">
        <v>448</v>
      </c>
      <c r="F725" s="318" t="s">
        <v>449</v>
      </c>
      <c r="G725" s="318" t="s">
        <v>449</v>
      </c>
      <c r="H725" s="320">
        <v>0.121</v>
      </c>
      <c r="I725" s="320">
        <v>0.191</v>
      </c>
      <c r="J725" s="320">
        <v>0.24299999999999999</v>
      </c>
      <c r="K725" s="320">
        <v>0.249</v>
      </c>
      <c r="L725" s="320">
        <v>0.254</v>
      </c>
      <c r="M725" s="320">
        <v>0.254</v>
      </c>
      <c r="N725" t="str">
        <f t="shared" si="11"/>
        <v>HDDC_OUT4_05_PR24_OFWAT</v>
      </c>
    </row>
    <row r="726" spans="1:14" customFormat="1">
      <c r="A726" s="317" t="s">
        <v>361</v>
      </c>
      <c r="B726" s="317" t="s">
        <v>270</v>
      </c>
      <c r="C726" s="317" t="s">
        <v>525</v>
      </c>
      <c r="D726" s="317" t="s">
        <v>455</v>
      </c>
      <c r="E726" s="317" t="s">
        <v>448</v>
      </c>
      <c r="F726" s="318" t="s">
        <v>449</v>
      </c>
      <c r="G726" s="318" t="s">
        <v>449</v>
      </c>
      <c r="H726" s="318" t="s">
        <v>449</v>
      </c>
      <c r="I726" s="320">
        <v>0.19772696306048432</v>
      </c>
      <c r="J726" s="320">
        <v>0.2593548867721428</v>
      </c>
      <c r="K726" s="320">
        <v>0.2794685771898151</v>
      </c>
      <c r="L726" s="320">
        <v>0.29730238933473618</v>
      </c>
      <c r="M726" s="320">
        <v>0.31467844323379779</v>
      </c>
      <c r="N726" t="str">
        <f t="shared" si="11"/>
        <v>HDDC_ET_DD_LEA_PR24</v>
      </c>
    </row>
    <row r="727" spans="1:14" customFormat="1">
      <c r="A727" s="317" t="s">
        <v>361</v>
      </c>
      <c r="B727" s="317" t="s">
        <v>269</v>
      </c>
      <c r="C727" s="317" t="s">
        <v>526</v>
      </c>
      <c r="D727" s="317" t="s">
        <v>453</v>
      </c>
      <c r="E727" s="317" t="s">
        <v>448</v>
      </c>
      <c r="F727" s="319">
        <v>388107.07109414885</v>
      </c>
      <c r="G727" s="318" t="s">
        <v>449</v>
      </c>
      <c r="H727" s="318" t="s">
        <v>449</v>
      </c>
      <c r="I727" s="318" t="s">
        <v>449</v>
      </c>
      <c r="J727" s="318" t="s">
        <v>449</v>
      </c>
      <c r="K727" s="318" t="s">
        <v>449</v>
      </c>
      <c r="L727" s="318" t="s">
        <v>449</v>
      </c>
      <c r="M727" s="318" t="s">
        <v>449</v>
      </c>
      <c r="N727" t="str">
        <f t="shared" si="11"/>
        <v>HDDC_ODI_DD_LEA_PR24</v>
      </c>
    </row>
    <row r="728" spans="1:14" customFormat="1">
      <c r="A728" s="317" t="s">
        <v>361</v>
      </c>
      <c r="B728" s="317" t="s">
        <v>271</v>
      </c>
      <c r="C728" s="317" t="s">
        <v>527</v>
      </c>
      <c r="D728" s="317" t="s">
        <v>455</v>
      </c>
      <c r="E728" s="317" t="s">
        <v>448</v>
      </c>
      <c r="F728" s="320">
        <v>0.01</v>
      </c>
      <c r="G728" s="318" t="s">
        <v>449</v>
      </c>
      <c r="H728" s="318" t="s">
        <v>449</v>
      </c>
      <c r="I728" s="318" t="s">
        <v>449</v>
      </c>
      <c r="J728" s="318" t="s">
        <v>449</v>
      </c>
      <c r="K728" s="318" t="s">
        <v>449</v>
      </c>
      <c r="L728" s="318" t="s">
        <v>449</v>
      </c>
      <c r="M728" s="318" t="s">
        <v>449</v>
      </c>
      <c r="N728" t="str">
        <f t="shared" si="11"/>
        <v>HDDC_ODIRISK_LEA_CAP_PR24_DD</v>
      </c>
    </row>
    <row r="729" spans="1:14" customFormat="1">
      <c r="A729" s="317" t="s">
        <v>361</v>
      </c>
      <c r="B729" s="317" t="s">
        <v>528</v>
      </c>
      <c r="C729" s="317" t="s">
        <v>524</v>
      </c>
      <c r="D729" s="317" t="s">
        <v>455</v>
      </c>
      <c r="E729" s="317" t="s">
        <v>448</v>
      </c>
      <c r="F729" s="318" t="s">
        <v>449</v>
      </c>
      <c r="G729" s="318" t="s">
        <v>449</v>
      </c>
      <c r="H729" s="318" t="s">
        <v>449</v>
      </c>
      <c r="I729" s="318" t="s">
        <v>449</v>
      </c>
      <c r="J729" s="318" t="s">
        <v>449</v>
      </c>
      <c r="K729" s="318" t="s">
        <v>449</v>
      </c>
      <c r="L729" s="318" t="s">
        <v>449</v>
      </c>
      <c r="M729" s="318" t="s">
        <v>449</v>
      </c>
      <c r="N729" t="str">
        <f t="shared" si="11"/>
        <v>HDDC_OUT4_06_PR24_OFWAT</v>
      </c>
    </row>
    <row r="730" spans="1:14" customFormat="1">
      <c r="A730" s="317" t="s">
        <v>361</v>
      </c>
      <c r="B730" s="317" t="s">
        <v>529</v>
      </c>
      <c r="C730" s="317" t="s">
        <v>530</v>
      </c>
      <c r="D730" s="317" t="s">
        <v>455</v>
      </c>
      <c r="E730" s="317" t="s">
        <v>448</v>
      </c>
      <c r="F730" s="318" t="s">
        <v>449</v>
      </c>
      <c r="G730" s="318" t="s">
        <v>449</v>
      </c>
      <c r="H730" s="318" t="s">
        <v>449</v>
      </c>
      <c r="I730" s="318" t="s">
        <v>449</v>
      </c>
      <c r="J730" s="318" t="s">
        <v>449</v>
      </c>
      <c r="K730" s="318" t="s">
        <v>449</v>
      </c>
      <c r="L730" s="318" t="s">
        <v>449</v>
      </c>
      <c r="M730" s="318" t="s">
        <v>449</v>
      </c>
      <c r="N730" t="str">
        <f t="shared" si="11"/>
        <v>HDDC_ET_DD_LEA_1_PR24</v>
      </c>
    </row>
    <row r="731" spans="1:14" customFormat="1">
      <c r="A731" s="317" t="s">
        <v>361</v>
      </c>
      <c r="B731" s="317" t="s">
        <v>531</v>
      </c>
      <c r="C731" s="317" t="s">
        <v>532</v>
      </c>
      <c r="D731" s="317" t="s">
        <v>453</v>
      </c>
      <c r="E731" s="317" t="s">
        <v>448</v>
      </c>
      <c r="F731" s="318" t="s">
        <v>449</v>
      </c>
      <c r="G731" s="318" t="s">
        <v>449</v>
      </c>
      <c r="H731" s="318" t="s">
        <v>449</v>
      </c>
      <c r="I731" s="318" t="s">
        <v>449</v>
      </c>
      <c r="J731" s="318" t="s">
        <v>449</v>
      </c>
      <c r="K731" s="318" t="s">
        <v>449</v>
      </c>
      <c r="L731" s="318" t="s">
        <v>449</v>
      </c>
      <c r="M731" s="318" t="s">
        <v>449</v>
      </c>
      <c r="N731" t="str">
        <f t="shared" si="11"/>
        <v>HDDC_ODI_DD_LEA_1_PR24</v>
      </c>
    </row>
    <row r="732" spans="1:14" customFormat="1">
      <c r="A732" s="317" t="s">
        <v>361</v>
      </c>
      <c r="B732" s="317" t="s">
        <v>533</v>
      </c>
      <c r="C732" s="317" t="s">
        <v>534</v>
      </c>
      <c r="D732" s="317" t="s">
        <v>455</v>
      </c>
      <c r="E732" s="317" t="s">
        <v>448</v>
      </c>
      <c r="F732" s="318" t="s">
        <v>449</v>
      </c>
      <c r="G732" s="318" t="s">
        <v>449</v>
      </c>
      <c r="H732" s="318" t="s">
        <v>449</v>
      </c>
      <c r="I732" s="318" t="s">
        <v>449</v>
      </c>
      <c r="J732" s="318" t="s">
        <v>449</v>
      </c>
      <c r="K732" s="318" t="s">
        <v>449</v>
      </c>
      <c r="L732" s="318" t="s">
        <v>449</v>
      </c>
      <c r="M732" s="318" t="s">
        <v>449</v>
      </c>
      <c r="N732" t="str">
        <f t="shared" si="11"/>
        <v>HDDC_ODIRISK_LEA_1_CAP_PR24_DD</v>
      </c>
    </row>
    <row r="733" spans="1:14" customFormat="1">
      <c r="A733" s="317" t="s">
        <v>361</v>
      </c>
      <c r="B733" s="317" t="s">
        <v>535</v>
      </c>
      <c r="C733" s="317" t="s">
        <v>524</v>
      </c>
      <c r="D733" s="317" t="s">
        <v>455</v>
      </c>
      <c r="E733" s="317" t="s">
        <v>448</v>
      </c>
      <c r="F733" s="318" t="s">
        <v>449</v>
      </c>
      <c r="G733" s="318" t="s">
        <v>449</v>
      </c>
      <c r="H733" s="318" t="s">
        <v>449</v>
      </c>
      <c r="I733" s="318" t="s">
        <v>449</v>
      </c>
      <c r="J733" s="318" t="s">
        <v>449</v>
      </c>
      <c r="K733" s="318" t="s">
        <v>449</v>
      </c>
      <c r="L733" s="318" t="s">
        <v>449</v>
      </c>
      <c r="M733" s="318" t="s">
        <v>449</v>
      </c>
      <c r="N733" t="str">
        <f t="shared" si="11"/>
        <v>HDDC_OUT4_07_PR24_OFWAT</v>
      </c>
    </row>
    <row r="734" spans="1:14" customFormat="1">
      <c r="A734" s="317" t="s">
        <v>361</v>
      </c>
      <c r="B734" s="317" t="s">
        <v>536</v>
      </c>
      <c r="C734" s="317" t="s">
        <v>537</v>
      </c>
      <c r="D734" s="317" t="s">
        <v>455</v>
      </c>
      <c r="E734" s="317" t="s">
        <v>448</v>
      </c>
      <c r="F734" s="318" t="s">
        <v>449</v>
      </c>
      <c r="G734" s="318" t="s">
        <v>449</v>
      </c>
      <c r="H734" s="318" t="s">
        <v>449</v>
      </c>
      <c r="I734" s="318" t="s">
        <v>449</v>
      </c>
      <c r="J734" s="318" t="s">
        <v>449</v>
      </c>
      <c r="K734" s="318" t="s">
        <v>449</v>
      </c>
      <c r="L734" s="318" t="s">
        <v>449</v>
      </c>
      <c r="M734" s="318" t="s">
        <v>449</v>
      </c>
      <c r="N734" t="str">
        <f t="shared" si="11"/>
        <v>HDDC_ET_DD_LEA_2_PR24</v>
      </c>
    </row>
    <row r="735" spans="1:14" customFormat="1">
      <c r="A735" s="317" t="s">
        <v>361</v>
      </c>
      <c r="B735" s="317" t="s">
        <v>538</v>
      </c>
      <c r="C735" s="317" t="s">
        <v>539</v>
      </c>
      <c r="D735" s="317" t="s">
        <v>453</v>
      </c>
      <c r="E735" s="317" t="s">
        <v>448</v>
      </c>
      <c r="F735" s="318" t="s">
        <v>449</v>
      </c>
      <c r="G735" s="318" t="s">
        <v>449</v>
      </c>
      <c r="H735" s="318" t="s">
        <v>449</v>
      </c>
      <c r="I735" s="318" t="s">
        <v>449</v>
      </c>
      <c r="J735" s="318" t="s">
        <v>449</v>
      </c>
      <c r="K735" s="318" t="s">
        <v>449</v>
      </c>
      <c r="L735" s="318" t="s">
        <v>449</v>
      </c>
      <c r="M735" s="318" t="s">
        <v>449</v>
      </c>
      <c r="N735" t="str">
        <f t="shared" si="11"/>
        <v>HDDC_ODI_DD_LEA_2_PR24</v>
      </c>
    </row>
    <row r="736" spans="1:14" customFormat="1">
      <c r="A736" s="317" t="s">
        <v>361</v>
      </c>
      <c r="B736" s="317" t="s">
        <v>540</v>
      </c>
      <c r="C736" s="317" t="s">
        <v>541</v>
      </c>
      <c r="D736" s="317" t="s">
        <v>455</v>
      </c>
      <c r="E736" s="317" t="s">
        <v>448</v>
      </c>
      <c r="F736" s="318" t="s">
        <v>449</v>
      </c>
      <c r="G736" s="318" t="s">
        <v>449</v>
      </c>
      <c r="H736" s="318" t="s">
        <v>449</v>
      </c>
      <c r="I736" s="318" t="s">
        <v>449</v>
      </c>
      <c r="J736" s="318" t="s">
        <v>449</v>
      </c>
      <c r="K736" s="318" t="s">
        <v>449</v>
      </c>
      <c r="L736" s="318" t="s">
        <v>449</v>
      </c>
      <c r="M736" s="318" t="s">
        <v>449</v>
      </c>
      <c r="N736" t="str">
        <f t="shared" si="11"/>
        <v>HDDC_ODIRISK_LEA_2_CAP_PR24_DD</v>
      </c>
    </row>
    <row r="737" spans="1:14" customFormat="1">
      <c r="A737" s="317" t="s">
        <v>361</v>
      </c>
      <c r="B737" s="317" t="s">
        <v>421</v>
      </c>
      <c r="C737" s="317" t="s">
        <v>524</v>
      </c>
      <c r="D737" s="317" t="s">
        <v>455</v>
      </c>
      <c r="E737" s="317" t="s">
        <v>448</v>
      </c>
      <c r="F737" s="318" t="s">
        <v>449</v>
      </c>
      <c r="G737" s="318" t="s">
        <v>449</v>
      </c>
      <c r="H737" s="320">
        <v>8.9999999999999993E-3</v>
      </c>
      <c r="I737" s="320">
        <v>3.9E-2</v>
      </c>
      <c r="J737" s="320">
        <v>5.800000000000001E-2</v>
      </c>
      <c r="K737" s="320">
        <v>8.1000000000000003E-2</v>
      </c>
      <c r="L737" s="320">
        <v>9.9000000000000005E-2</v>
      </c>
      <c r="M737" s="320">
        <v>0.11</v>
      </c>
      <c r="N737" t="str">
        <f t="shared" si="11"/>
        <v>HDDC_OUT4_08_PR24_OFWAT</v>
      </c>
    </row>
    <row r="738" spans="1:14" customFormat="1">
      <c r="A738" s="317" t="s">
        <v>361</v>
      </c>
      <c r="B738" s="317" t="s">
        <v>277</v>
      </c>
      <c r="C738" s="317" t="s">
        <v>542</v>
      </c>
      <c r="D738" s="317" t="s">
        <v>455</v>
      </c>
      <c r="E738" s="317" t="s">
        <v>448</v>
      </c>
      <c r="F738" s="318" t="s">
        <v>449</v>
      </c>
      <c r="G738" s="318" t="s">
        <v>449</v>
      </c>
      <c r="H738" s="318" t="s">
        <v>449</v>
      </c>
      <c r="I738" s="320">
        <v>4.8453981385728984E-2</v>
      </c>
      <c r="J738" s="320">
        <v>7.702688728024798E-2</v>
      </c>
      <c r="K738" s="320">
        <v>0.10949586349534624</v>
      </c>
      <c r="L738" s="320">
        <v>0.12629782833505676</v>
      </c>
      <c r="M738" s="320">
        <v>0.1370811789038261</v>
      </c>
      <c r="N738" t="str">
        <f t="shared" si="11"/>
        <v>HDDC_ET_DD_PCC_PR24</v>
      </c>
    </row>
    <row r="739" spans="1:14" customFormat="1">
      <c r="A739" s="317" t="s">
        <v>361</v>
      </c>
      <c r="B739" s="317" t="s">
        <v>276</v>
      </c>
      <c r="C739" s="317" t="s">
        <v>543</v>
      </c>
      <c r="D739" s="317" t="s">
        <v>453</v>
      </c>
      <c r="E739" s="317" t="s">
        <v>448</v>
      </c>
      <c r="F739" s="319">
        <v>27944.665872834874</v>
      </c>
      <c r="G739" s="318" t="s">
        <v>449</v>
      </c>
      <c r="H739" s="318" t="s">
        <v>449</v>
      </c>
      <c r="I739" s="318" t="s">
        <v>449</v>
      </c>
      <c r="J739" s="318" t="s">
        <v>449</v>
      </c>
      <c r="K739" s="318" t="s">
        <v>449</v>
      </c>
      <c r="L739" s="318" t="s">
        <v>449</v>
      </c>
      <c r="M739" s="318" t="s">
        <v>449</v>
      </c>
      <c r="N739" t="str">
        <f t="shared" si="11"/>
        <v>HDDC_ODI_DD_PCC_PR24</v>
      </c>
    </row>
    <row r="740" spans="1:14" customFormat="1">
      <c r="A740" s="317" t="s">
        <v>361</v>
      </c>
      <c r="B740" s="317" t="s">
        <v>278</v>
      </c>
      <c r="C740" s="317" t="s">
        <v>544</v>
      </c>
      <c r="D740" s="317" t="s">
        <v>455</v>
      </c>
      <c r="E740" s="317" t="s">
        <v>448</v>
      </c>
      <c r="F740" s="320">
        <v>-5.0000000000000001E-3</v>
      </c>
      <c r="G740" s="318" t="s">
        <v>449</v>
      </c>
      <c r="H740" s="318" t="s">
        <v>449</v>
      </c>
      <c r="I740" s="318" t="s">
        <v>449</v>
      </c>
      <c r="J740" s="318" t="s">
        <v>449</v>
      </c>
      <c r="K740" s="318" t="s">
        <v>449</v>
      </c>
      <c r="L740" s="318" t="s">
        <v>449</v>
      </c>
      <c r="M740" s="318" t="s">
        <v>449</v>
      </c>
      <c r="N740" t="str">
        <f t="shared" si="11"/>
        <v>HDDC_ODIRISK_PCC_COLL_PR24_DD</v>
      </c>
    </row>
    <row r="741" spans="1:14" customFormat="1">
      <c r="A741" s="317" t="s">
        <v>361</v>
      </c>
      <c r="B741" s="317" t="s">
        <v>279</v>
      </c>
      <c r="C741" s="317" t="s">
        <v>545</v>
      </c>
      <c r="D741" s="317" t="s">
        <v>455</v>
      </c>
      <c r="E741" s="317" t="s">
        <v>448</v>
      </c>
      <c r="F741" s="320">
        <v>0.01</v>
      </c>
      <c r="G741" s="318" t="s">
        <v>449</v>
      </c>
      <c r="H741" s="318" t="s">
        <v>449</v>
      </c>
      <c r="I741" s="318" t="s">
        <v>449</v>
      </c>
      <c r="J741" s="318" t="s">
        <v>449</v>
      </c>
      <c r="K741" s="318" t="s">
        <v>449</v>
      </c>
      <c r="L741" s="318" t="s">
        <v>449</v>
      </c>
      <c r="M741" s="318" t="s">
        <v>449</v>
      </c>
      <c r="N741" t="str">
        <f t="shared" si="11"/>
        <v>HDDC_ODIRISK_PCC_CAP_PR24_DD</v>
      </c>
    </row>
    <row r="742" spans="1:14" customFormat="1">
      <c r="A742" s="317" t="s">
        <v>361</v>
      </c>
      <c r="B742" s="317" t="s">
        <v>546</v>
      </c>
      <c r="C742" s="317" t="s">
        <v>524</v>
      </c>
      <c r="D742" s="317" t="s">
        <v>455</v>
      </c>
      <c r="E742" s="317" t="s">
        <v>448</v>
      </c>
      <c r="F742" s="318" t="s">
        <v>449</v>
      </c>
      <c r="G742" s="318" t="s">
        <v>449</v>
      </c>
      <c r="H742" s="318" t="s">
        <v>449</v>
      </c>
      <c r="I742" s="318" t="s">
        <v>449</v>
      </c>
      <c r="J742" s="318" t="s">
        <v>449</v>
      </c>
      <c r="K742" s="318" t="s">
        <v>449</v>
      </c>
      <c r="L742" s="318" t="s">
        <v>449</v>
      </c>
      <c r="M742" s="318" t="s">
        <v>449</v>
      </c>
      <c r="N742" t="str">
        <f t="shared" si="11"/>
        <v>HDDC_OUT4_09_D_PR24_OFWAT</v>
      </c>
    </row>
    <row r="743" spans="1:14" customFormat="1">
      <c r="A743" s="317" t="s">
        <v>361</v>
      </c>
      <c r="B743" s="317" t="s">
        <v>547</v>
      </c>
      <c r="C743" s="317" t="s">
        <v>548</v>
      </c>
      <c r="D743" s="317" t="s">
        <v>455</v>
      </c>
      <c r="E743" s="317" t="s">
        <v>448</v>
      </c>
      <c r="F743" s="318" t="s">
        <v>449</v>
      </c>
      <c r="G743" s="318" t="s">
        <v>449</v>
      </c>
      <c r="H743" s="318" t="s">
        <v>449</v>
      </c>
      <c r="I743" s="318" t="s">
        <v>449</v>
      </c>
      <c r="J743" s="318" t="s">
        <v>449</v>
      </c>
      <c r="K743" s="318" t="s">
        <v>449</v>
      </c>
      <c r="L743" s="318" t="s">
        <v>449</v>
      </c>
      <c r="M743" s="318" t="s">
        <v>449</v>
      </c>
      <c r="N743" t="str">
        <f t="shared" si="11"/>
        <v>HDDC_ET_DD_PCC_1_PR24</v>
      </c>
    </row>
    <row r="744" spans="1:14" customFormat="1">
      <c r="A744" s="317" t="s">
        <v>361</v>
      </c>
      <c r="B744" s="317" t="s">
        <v>549</v>
      </c>
      <c r="C744" s="317" t="s">
        <v>550</v>
      </c>
      <c r="D744" s="317" t="s">
        <v>453</v>
      </c>
      <c r="E744" s="317" t="s">
        <v>448</v>
      </c>
      <c r="F744" s="318" t="s">
        <v>449</v>
      </c>
      <c r="G744" s="318" t="s">
        <v>449</v>
      </c>
      <c r="H744" s="318" t="s">
        <v>449</v>
      </c>
      <c r="I744" s="318" t="s">
        <v>449</v>
      </c>
      <c r="J744" s="318" t="s">
        <v>449</v>
      </c>
      <c r="K744" s="318" t="s">
        <v>449</v>
      </c>
      <c r="L744" s="318" t="s">
        <v>449</v>
      </c>
      <c r="M744" s="318" t="s">
        <v>449</v>
      </c>
      <c r="N744" t="str">
        <f t="shared" si="11"/>
        <v>HDDC_ODI_DD_PCC_1_PR24</v>
      </c>
    </row>
    <row r="745" spans="1:14" customFormat="1">
      <c r="A745" s="317" t="s">
        <v>361</v>
      </c>
      <c r="B745" s="317" t="s">
        <v>551</v>
      </c>
      <c r="C745" s="317" t="s">
        <v>552</v>
      </c>
      <c r="D745" s="317" t="s">
        <v>455</v>
      </c>
      <c r="E745" s="317" t="s">
        <v>448</v>
      </c>
      <c r="F745" s="318" t="s">
        <v>449</v>
      </c>
      <c r="G745" s="318" t="s">
        <v>449</v>
      </c>
      <c r="H745" s="318" t="s">
        <v>449</v>
      </c>
      <c r="I745" s="318" t="s">
        <v>449</v>
      </c>
      <c r="J745" s="318" t="s">
        <v>449</v>
      </c>
      <c r="K745" s="318" t="s">
        <v>449</v>
      </c>
      <c r="L745" s="318" t="s">
        <v>449</v>
      </c>
      <c r="M745" s="318" t="s">
        <v>449</v>
      </c>
      <c r="N745" t="str">
        <f t="shared" si="11"/>
        <v>HDDC_ODIRISK_PCC_1_COLL_PR24_DD</v>
      </c>
    </row>
    <row r="746" spans="1:14" customFormat="1">
      <c r="A746" s="317" t="s">
        <v>361</v>
      </c>
      <c r="B746" s="317" t="s">
        <v>553</v>
      </c>
      <c r="C746" s="317" t="s">
        <v>554</v>
      </c>
      <c r="D746" s="317" t="s">
        <v>455</v>
      </c>
      <c r="E746" s="317" t="s">
        <v>448</v>
      </c>
      <c r="F746" s="318" t="s">
        <v>449</v>
      </c>
      <c r="G746" s="318" t="s">
        <v>449</v>
      </c>
      <c r="H746" s="318" t="s">
        <v>449</v>
      </c>
      <c r="I746" s="318" t="s">
        <v>449</v>
      </c>
      <c r="J746" s="318" t="s">
        <v>449</v>
      </c>
      <c r="K746" s="318" t="s">
        <v>449</v>
      </c>
      <c r="L746" s="318" t="s">
        <v>449</v>
      </c>
      <c r="M746" s="318" t="s">
        <v>449</v>
      </c>
      <c r="N746" t="str">
        <f t="shared" si="11"/>
        <v>HDDC_ODIRISK_PCC_1_CAP_PR24_DD</v>
      </c>
    </row>
    <row r="747" spans="1:14" customFormat="1">
      <c r="A747" s="317" t="s">
        <v>361</v>
      </c>
      <c r="B747" s="317" t="s">
        <v>555</v>
      </c>
      <c r="C747" s="317" t="s">
        <v>524</v>
      </c>
      <c r="D747" s="317" t="s">
        <v>455</v>
      </c>
      <c r="E747" s="317" t="s">
        <v>448</v>
      </c>
      <c r="F747" s="318" t="s">
        <v>449</v>
      </c>
      <c r="G747" s="318" t="s">
        <v>449</v>
      </c>
      <c r="H747" s="318" t="s">
        <v>449</v>
      </c>
      <c r="I747" s="318" t="s">
        <v>449</v>
      </c>
      <c r="J747" s="318" t="s">
        <v>449</v>
      </c>
      <c r="K747" s="318" t="s">
        <v>449</v>
      </c>
      <c r="L747" s="318" t="s">
        <v>449</v>
      </c>
      <c r="M747" s="318" t="s">
        <v>449</v>
      </c>
      <c r="N747" t="str">
        <f t="shared" si="11"/>
        <v>HDDC_OUT4_10_D_PR24_OFWAT</v>
      </c>
    </row>
    <row r="748" spans="1:14" customFormat="1">
      <c r="A748" s="317" t="s">
        <v>361</v>
      </c>
      <c r="B748" s="317" t="s">
        <v>556</v>
      </c>
      <c r="C748" s="317" t="s">
        <v>557</v>
      </c>
      <c r="D748" s="317" t="s">
        <v>455</v>
      </c>
      <c r="E748" s="317" t="s">
        <v>448</v>
      </c>
      <c r="F748" s="318" t="s">
        <v>449</v>
      </c>
      <c r="G748" s="318" t="s">
        <v>449</v>
      </c>
      <c r="H748" s="318" t="s">
        <v>449</v>
      </c>
      <c r="I748" s="318" t="s">
        <v>449</v>
      </c>
      <c r="J748" s="318" t="s">
        <v>449</v>
      </c>
      <c r="K748" s="318" t="s">
        <v>449</v>
      </c>
      <c r="L748" s="318" t="s">
        <v>449</v>
      </c>
      <c r="M748" s="318" t="s">
        <v>449</v>
      </c>
      <c r="N748" t="str">
        <f t="shared" si="11"/>
        <v>HDDC_ET_DD_PCC_2_PR24</v>
      </c>
    </row>
    <row r="749" spans="1:14" customFormat="1">
      <c r="A749" s="317" t="s">
        <v>361</v>
      </c>
      <c r="B749" s="317" t="s">
        <v>558</v>
      </c>
      <c r="C749" s="317" t="s">
        <v>559</v>
      </c>
      <c r="D749" s="317" t="s">
        <v>453</v>
      </c>
      <c r="E749" s="317" t="s">
        <v>448</v>
      </c>
      <c r="F749" s="318" t="s">
        <v>449</v>
      </c>
      <c r="G749" s="318" t="s">
        <v>449</v>
      </c>
      <c r="H749" s="318" t="s">
        <v>449</v>
      </c>
      <c r="I749" s="318" t="s">
        <v>449</v>
      </c>
      <c r="J749" s="318" t="s">
        <v>449</v>
      </c>
      <c r="K749" s="318" t="s">
        <v>449</v>
      </c>
      <c r="L749" s="318" t="s">
        <v>449</v>
      </c>
      <c r="M749" s="318" t="s">
        <v>449</v>
      </c>
      <c r="N749" t="str">
        <f t="shared" si="11"/>
        <v>HDDC_ODI_DD_PCC_2_PR24</v>
      </c>
    </row>
    <row r="750" spans="1:14" customFormat="1">
      <c r="A750" s="317" t="s">
        <v>361</v>
      </c>
      <c r="B750" s="317" t="s">
        <v>560</v>
      </c>
      <c r="C750" s="317" t="s">
        <v>561</v>
      </c>
      <c r="D750" s="317" t="s">
        <v>455</v>
      </c>
      <c r="E750" s="317" t="s">
        <v>448</v>
      </c>
      <c r="F750" s="318" t="s">
        <v>449</v>
      </c>
      <c r="G750" s="318" t="s">
        <v>449</v>
      </c>
      <c r="H750" s="318" t="s">
        <v>449</v>
      </c>
      <c r="I750" s="318" t="s">
        <v>449</v>
      </c>
      <c r="J750" s="318" t="s">
        <v>449</v>
      </c>
      <c r="K750" s="318" t="s">
        <v>449</v>
      </c>
      <c r="L750" s="318" t="s">
        <v>449</v>
      </c>
      <c r="M750" s="318" t="s">
        <v>449</v>
      </c>
      <c r="N750" t="str">
        <f t="shared" si="11"/>
        <v>HDDC_ODIRISK_PCC_2_COLL_PR24_DD</v>
      </c>
    </row>
    <row r="751" spans="1:14" customFormat="1">
      <c r="A751" s="317" t="s">
        <v>361</v>
      </c>
      <c r="B751" s="317" t="s">
        <v>562</v>
      </c>
      <c r="C751" s="317" t="s">
        <v>563</v>
      </c>
      <c r="D751" s="317" t="s">
        <v>455</v>
      </c>
      <c r="E751" s="317" t="s">
        <v>448</v>
      </c>
      <c r="F751" s="318" t="s">
        <v>449</v>
      </c>
      <c r="G751" s="318" t="s">
        <v>449</v>
      </c>
      <c r="H751" s="318" t="s">
        <v>449</v>
      </c>
      <c r="I751" s="318" t="s">
        <v>449</v>
      </c>
      <c r="J751" s="318" t="s">
        <v>449</v>
      </c>
      <c r="K751" s="318" t="s">
        <v>449</v>
      </c>
      <c r="L751" s="318" t="s">
        <v>449</v>
      </c>
      <c r="M751" s="318" t="s">
        <v>449</v>
      </c>
      <c r="N751" t="str">
        <f t="shared" si="11"/>
        <v>HDDC_ODIRISK_PCC_2_CAP_PR24_DD</v>
      </c>
    </row>
    <row r="752" spans="1:14" customFormat="1">
      <c r="A752" s="317" t="s">
        <v>361</v>
      </c>
      <c r="B752" s="317" t="s">
        <v>422</v>
      </c>
      <c r="C752" s="317" t="s">
        <v>524</v>
      </c>
      <c r="D752" s="317" t="s">
        <v>455</v>
      </c>
      <c r="E752" s="317" t="s">
        <v>448</v>
      </c>
      <c r="F752" s="318" t="s">
        <v>449</v>
      </c>
      <c r="G752" s="318" t="s">
        <v>449</v>
      </c>
      <c r="H752" s="320">
        <v>6.0999999999999999E-2</v>
      </c>
      <c r="I752" s="320">
        <v>3.6999999999999998E-2</v>
      </c>
      <c r="J752" s="320">
        <v>1.2E-2</v>
      </c>
      <c r="K752" s="320">
        <v>1.7999999999999999E-2</v>
      </c>
      <c r="L752" s="320">
        <v>2.4E-2</v>
      </c>
      <c r="M752" s="320">
        <v>0.03</v>
      </c>
      <c r="N752" t="str">
        <f t="shared" si="11"/>
        <v>HDDC_OUT4_11_PR24_OFWAT</v>
      </c>
    </row>
    <row r="753" spans="1:14" customFormat="1">
      <c r="A753" s="317" t="s">
        <v>361</v>
      </c>
      <c r="B753" s="317" t="s">
        <v>284</v>
      </c>
      <c r="C753" s="317" t="s">
        <v>526</v>
      </c>
      <c r="D753" s="317" t="s">
        <v>453</v>
      </c>
      <c r="E753" s="317" t="s">
        <v>448</v>
      </c>
      <c r="F753" s="319">
        <v>98785.419125662491</v>
      </c>
      <c r="G753" s="318" t="s">
        <v>449</v>
      </c>
      <c r="H753" s="318" t="s">
        <v>449</v>
      </c>
      <c r="I753" s="318" t="s">
        <v>449</v>
      </c>
      <c r="J753" s="318" t="s">
        <v>449</v>
      </c>
      <c r="K753" s="318" t="s">
        <v>449</v>
      </c>
      <c r="L753" s="318" t="s">
        <v>449</v>
      </c>
      <c r="M753" s="318" t="s">
        <v>449</v>
      </c>
      <c r="N753" t="str">
        <f t="shared" si="11"/>
        <v>HDDC_ODI_DD_NHH_PR24</v>
      </c>
    </row>
    <row r="754" spans="1:14" customFormat="1">
      <c r="A754" s="317" t="s">
        <v>361</v>
      </c>
      <c r="B754" s="317" t="s">
        <v>285</v>
      </c>
      <c r="C754" s="317" t="s">
        <v>564</v>
      </c>
      <c r="D754" s="317" t="s">
        <v>455</v>
      </c>
      <c r="E754" s="317" t="s">
        <v>448</v>
      </c>
      <c r="F754" s="320">
        <v>-5.0000000000000001E-3</v>
      </c>
      <c r="G754" s="318" t="s">
        <v>449</v>
      </c>
      <c r="H754" s="318" t="s">
        <v>449</v>
      </c>
      <c r="I754" s="318" t="s">
        <v>449</v>
      </c>
      <c r="J754" s="318" t="s">
        <v>449</v>
      </c>
      <c r="K754" s="318" t="s">
        <v>449</v>
      </c>
      <c r="L754" s="318" t="s">
        <v>449</v>
      </c>
      <c r="M754" s="318" t="s">
        <v>449</v>
      </c>
      <c r="N754" t="str">
        <f t="shared" si="11"/>
        <v>HDDC_ODIRISK_NHH_COLL_PR24_DD</v>
      </c>
    </row>
    <row r="755" spans="1:14" customFormat="1">
      <c r="A755" s="317" t="s">
        <v>361</v>
      </c>
      <c r="B755" s="317" t="s">
        <v>286</v>
      </c>
      <c r="C755" s="317" t="s">
        <v>565</v>
      </c>
      <c r="D755" s="317" t="s">
        <v>455</v>
      </c>
      <c r="E755" s="317" t="s">
        <v>448</v>
      </c>
      <c r="F755" s="320">
        <v>5.0000000000000001E-3</v>
      </c>
      <c r="G755" s="318" t="s">
        <v>449</v>
      </c>
      <c r="H755" s="318" t="s">
        <v>449</v>
      </c>
      <c r="I755" s="318" t="s">
        <v>449</v>
      </c>
      <c r="J755" s="318" t="s">
        <v>449</v>
      </c>
      <c r="K755" s="318" t="s">
        <v>449</v>
      </c>
      <c r="L755" s="318" t="s">
        <v>449</v>
      </c>
      <c r="M755" s="318" t="s">
        <v>449</v>
      </c>
      <c r="N755" t="str">
        <f t="shared" si="11"/>
        <v>HDDC_ODIRISK_NHH_CAP_PR24_DD</v>
      </c>
    </row>
    <row r="756" spans="1:14" customFormat="1">
      <c r="A756" s="317" t="s">
        <v>361</v>
      </c>
      <c r="B756" s="317" t="s">
        <v>566</v>
      </c>
      <c r="C756" s="317" t="s">
        <v>524</v>
      </c>
      <c r="D756" s="317" t="s">
        <v>455</v>
      </c>
      <c r="E756" s="317" t="s">
        <v>448</v>
      </c>
      <c r="F756" s="318" t="s">
        <v>449</v>
      </c>
      <c r="G756" s="318" t="s">
        <v>449</v>
      </c>
      <c r="H756" s="318" t="s">
        <v>449</v>
      </c>
      <c r="I756" s="318" t="s">
        <v>449</v>
      </c>
      <c r="J756" s="318" t="s">
        <v>449</v>
      </c>
      <c r="K756" s="318" t="s">
        <v>449</v>
      </c>
      <c r="L756" s="318" t="s">
        <v>449</v>
      </c>
      <c r="M756" s="318" t="s">
        <v>449</v>
      </c>
      <c r="N756" t="str">
        <f t="shared" si="11"/>
        <v>HDDC_OUT4_12_PR24_OFWAT</v>
      </c>
    </row>
    <row r="757" spans="1:14" customFormat="1">
      <c r="A757" s="317" t="s">
        <v>361</v>
      </c>
      <c r="B757" s="317" t="s">
        <v>567</v>
      </c>
      <c r="C757" s="317" t="s">
        <v>532</v>
      </c>
      <c r="D757" s="317" t="s">
        <v>453</v>
      </c>
      <c r="E757" s="317" t="s">
        <v>448</v>
      </c>
      <c r="F757" s="318" t="s">
        <v>449</v>
      </c>
      <c r="G757" s="318" t="s">
        <v>449</v>
      </c>
      <c r="H757" s="318" t="s">
        <v>449</v>
      </c>
      <c r="I757" s="318" t="s">
        <v>449</v>
      </c>
      <c r="J757" s="318" t="s">
        <v>449</v>
      </c>
      <c r="K757" s="318" t="s">
        <v>449</v>
      </c>
      <c r="L757" s="318" t="s">
        <v>449</v>
      </c>
      <c r="M757" s="318" t="s">
        <v>449</v>
      </c>
      <c r="N757" t="str">
        <f t="shared" si="11"/>
        <v>HDDC_ODI_DD_NHH_1_PR24</v>
      </c>
    </row>
    <row r="758" spans="1:14" customFormat="1">
      <c r="A758" s="317" t="s">
        <v>361</v>
      </c>
      <c r="B758" s="317" t="s">
        <v>568</v>
      </c>
      <c r="C758" s="317" t="s">
        <v>569</v>
      </c>
      <c r="D758" s="317" t="s">
        <v>455</v>
      </c>
      <c r="E758" s="317" t="s">
        <v>448</v>
      </c>
      <c r="F758" s="318" t="s">
        <v>449</v>
      </c>
      <c r="G758" s="318" t="s">
        <v>449</v>
      </c>
      <c r="H758" s="318" t="s">
        <v>449</v>
      </c>
      <c r="I758" s="318" t="s">
        <v>449</v>
      </c>
      <c r="J758" s="318" t="s">
        <v>449</v>
      </c>
      <c r="K758" s="318" t="s">
        <v>449</v>
      </c>
      <c r="L758" s="318" t="s">
        <v>449</v>
      </c>
      <c r="M758" s="318" t="s">
        <v>449</v>
      </c>
      <c r="N758" t="str">
        <f t="shared" si="11"/>
        <v>HDDC_ODIRISK_NHH_1_COLL_PR24_DD</v>
      </c>
    </row>
    <row r="759" spans="1:14" customFormat="1">
      <c r="A759" s="317" t="s">
        <v>361</v>
      </c>
      <c r="B759" s="317" t="s">
        <v>570</v>
      </c>
      <c r="C759" s="317" t="s">
        <v>571</v>
      </c>
      <c r="D759" s="317" t="s">
        <v>455</v>
      </c>
      <c r="E759" s="317" t="s">
        <v>448</v>
      </c>
      <c r="F759" s="318" t="s">
        <v>449</v>
      </c>
      <c r="G759" s="318" t="s">
        <v>449</v>
      </c>
      <c r="H759" s="318" t="s">
        <v>449</v>
      </c>
      <c r="I759" s="318" t="s">
        <v>449</v>
      </c>
      <c r="J759" s="318" t="s">
        <v>449</v>
      </c>
      <c r="K759" s="318" t="s">
        <v>449</v>
      </c>
      <c r="L759" s="318" t="s">
        <v>449</v>
      </c>
      <c r="M759" s="318" t="s">
        <v>449</v>
      </c>
      <c r="N759" t="str">
        <f t="shared" si="11"/>
        <v>HDDC_ODIRISK_NHH_1_CAP_PR24_DD</v>
      </c>
    </row>
    <row r="760" spans="1:14" customFormat="1">
      <c r="A760" s="317" t="s">
        <v>361</v>
      </c>
      <c r="B760" s="317" t="s">
        <v>572</v>
      </c>
      <c r="C760" s="317" t="s">
        <v>524</v>
      </c>
      <c r="D760" s="317" t="s">
        <v>455</v>
      </c>
      <c r="E760" s="317" t="s">
        <v>448</v>
      </c>
      <c r="F760" s="318" t="s">
        <v>449</v>
      </c>
      <c r="G760" s="318" t="s">
        <v>449</v>
      </c>
      <c r="H760" s="318" t="s">
        <v>449</v>
      </c>
      <c r="I760" s="318" t="s">
        <v>449</v>
      </c>
      <c r="J760" s="318" t="s">
        <v>449</v>
      </c>
      <c r="K760" s="318" t="s">
        <v>449</v>
      </c>
      <c r="L760" s="318" t="s">
        <v>449</v>
      </c>
      <c r="M760" s="318" t="s">
        <v>449</v>
      </c>
      <c r="N760" t="str">
        <f t="shared" si="11"/>
        <v>HDDC_OUT4_13_PR24_OFWAT</v>
      </c>
    </row>
    <row r="761" spans="1:14" customFormat="1">
      <c r="A761" s="317" t="s">
        <v>361</v>
      </c>
      <c r="B761" s="317" t="s">
        <v>573</v>
      </c>
      <c r="C761" s="317" t="s">
        <v>539</v>
      </c>
      <c r="D761" s="317" t="s">
        <v>453</v>
      </c>
      <c r="E761" s="317" t="s">
        <v>448</v>
      </c>
      <c r="F761" s="318" t="s">
        <v>449</v>
      </c>
      <c r="G761" s="318" t="s">
        <v>449</v>
      </c>
      <c r="H761" s="318" t="s">
        <v>449</v>
      </c>
      <c r="I761" s="318" t="s">
        <v>449</v>
      </c>
      <c r="J761" s="318" t="s">
        <v>449</v>
      </c>
      <c r="K761" s="318" t="s">
        <v>449</v>
      </c>
      <c r="L761" s="318" t="s">
        <v>449</v>
      </c>
      <c r="M761" s="318" t="s">
        <v>449</v>
      </c>
      <c r="N761" t="str">
        <f t="shared" si="11"/>
        <v>HDDC_ODI_DD_NHH_2_PR24</v>
      </c>
    </row>
    <row r="762" spans="1:14" customFormat="1">
      <c r="A762" s="317" t="s">
        <v>361</v>
      </c>
      <c r="B762" s="317" t="s">
        <v>574</v>
      </c>
      <c r="C762" s="317" t="s">
        <v>575</v>
      </c>
      <c r="D762" s="317" t="s">
        <v>455</v>
      </c>
      <c r="E762" s="317" t="s">
        <v>448</v>
      </c>
      <c r="F762" s="318" t="s">
        <v>449</v>
      </c>
      <c r="G762" s="318" t="s">
        <v>449</v>
      </c>
      <c r="H762" s="318" t="s">
        <v>449</v>
      </c>
      <c r="I762" s="318" t="s">
        <v>449</v>
      </c>
      <c r="J762" s="318" t="s">
        <v>449</v>
      </c>
      <c r="K762" s="318" t="s">
        <v>449</v>
      </c>
      <c r="L762" s="318" t="s">
        <v>449</v>
      </c>
      <c r="M762" s="318" t="s">
        <v>449</v>
      </c>
      <c r="N762" t="str">
        <f t="shared" si="11"/>
        <v>HDDC_ODIRISK_NHH_2_COLL_PR24_DD</v>
      </c>
    </row>
    <row r="763" spans="1:14" customFormat="1">
      <c r="A763" s="317" t="s">
        <v>361</v>
      </c>
      <c r="B763" s="317" t="s">
        <v>576</v>
      </c>
      <c r="C763" s="317" t="s">
        <v>577</v>
      </c>
      <c r="D763" s="317" t="s">
        <v>455</v>
      </c>
      <c r="E763" s="317" t="s">
        <v>448</v>
      </c>
      <c r="F763" s="318" t="s">
        <v>449</v>
      </c>
      <c r="G763" s="318" t="s">
        <v>449</v>
      </c>
      <c r="H763" s="318" t="s">
        <v>449</v>
      </c>
      <c r="I763" s="318" t="s">
        <v>449</v>
      </c>
      <c r="J763" s="318" t="s">
        <v>449</v>
      </c>
      <c r="K763" s="318" t="s">
        <v>449</v>
      </c>
      <c r="L763" s="318" t="s">
        <v>449</v>
      </c>
      <c r="M763" s="318" t="s">
        <v>449</v>
      </c>
      <c r="N763" t="str">
        <f t="shared" si="11"/>
        <v>HDDC_ODIRISK_NHH_2_CAP_PR24_DD</v>
      </c>
    </row>
    <row r="764" spans="1:14" customFormat="1">
      <c r="A764" s="317" t="s">
        <v>361</v>
      </c>
      <c r="B764" s="317" t="s">
        <v>432</v>
      </c>
      <c r="C764" s="317" t="s">
        <v>578</v>
      </c>
      <c r="D764" s="317" t="s">
        <v>261</v>
      </c>
      <c r="E764" s="317" t="s">
        <v>448</v>
      </c>
      <c r="F764" s="318" t="s">
        <v>449</v>
      </c>
      <c r="G764" s="318" t="s">
        <v>449</v>
      </c>
      <c r="H764" s="321">
        <v>78.39</v>
      </c>
      <c r="I764" s="321">
        <v>78.75</v>
      </c>
      <c r="J764" s="321">
        <v>79.099999999999994</v>
      </c>
      <c r="K764" s="321">
        <v>79.459999999999994</v>
      </c>
      <c r="L764" s="321">
        <v>79.819999999999993</v>
      </c>
      <c r="M764" s="321">
        <v>80.17</v>
      </c>
      <c r="N764" t="str">
        <f t="shared" si="11"/>
        <v>HDDBCEW_PCL_PR24</v>
      </c>
    </row>
    <row r="765" spans="1:14" customFormat="1">
      <c r="A765" s="317" t="s">
        <v>361</v>
      </c>
      <c r="B765" s="317" t="s">
        <v>290</v>
      </c>
      <c r="C765" s="317" t="s">
        <v>579</v>
      </c>
      <c r="D765" s="317" t="s">
        <v>453</v>
      </c>
      <c r="E765" s="317" t="s">
        <v>448</v>
      </c>
      <c r="F765" s="319">
        <v>2.9148453277536835E-2</v>
      </c>
      <c r="G765" s="318" t="s">
        <v>449</v>
      </c>
      <c r="H765" s="318" t="s">
        <v>449</v>
      </c>
      <c r="I765" s="319">
        <v>2.9148453277536835E-2</v>
      </c>
      <c r="J765" s="319">
        <v>2.9148453277536835E-2</v>
      </c>
      <c r="K765" s="319">
        <v>2.9148453277536835E-2</v>
      </c>
      <c r="L765" s="319">
        <v>2.9148453277536835E-2</v>
      </c>
      <c r="M765" s="319">
        <v>2.9148453277536835E-2</v>
      </c>
      <c r="N765" t="str">
        <f t="shared" si="11"/>
        <v>HDDOUT7_034SOR_OFW_PR24</v>
      </c>
    </row>
    <row r="766" spans="1:14" customFormat="1">
      <c r="A766" s="317" t="s">
        <v>361</v>
      </c>
      <c r="B766" s="317" t="s">
        <v>580</v>
      </c>
      <c r="C766" s="317" t="s">
        <v>581</v>
      </c>
      <c r="D766" s="317" t="s">
        <v>453</v>
      </c>
      <c r="E766" s="317" t="s">
        <v>448</v>
      </c>
      <c r="F766" s="319">
        <v>-2.9148453277536835E-2</v>
      </c>
      <c r="G766" s="318" t="s">
        <v>449</v>
      </c>
      <c r="H766" s="318" t="s">
        <v>449</v>
      </c>
      <c r="I766" s="319">
        <v>-2.9148453277536835E-2</v>
      </c>
      <c r="J766" s="319">
        <v>-2.9148453277536835E-2</v>
      </c>
      <c r="K766" s="319">
        <v>-2.9148453277536835E-2</v>
      </c>
      <c r="L766" s="319">
        <v>-2.9148453277536835E-2</v>
      </c>
      <c r="M766" s="319">
        <v>-2.9148453277536835E-2</v>
      </c>
      <c r="N766" t="str">
        <f t="shared" si="11"/>
        <v>HDDOUT7_034SUR_OFW_PR24</v>
      </c>
    </row>
    <row r="767" spans="1:14" customFormat="1">
      <c r="A767" s="317" t="s">
        <v>361</v>
      </c>
      <c r="B767" s="317" t="s">
        <v>291</v>
      </c>
      <c r="C767" s="317" t="s">
        <v>582</v>
      </c>
      <c r="D767" s="317" t="s">
        <v>455</v>
      </c>
      <c r="E767" s="317" t="s">
        <v>448</v>
      </c>
      <c r="F767" s="320">
        <v>-2E-3</v>
      </c>
      <c r="G767" s="318" t="s">
        <v>449</v>
      </c>
      <c r="H767" s="318" t="s">
        <v>449</v>
      </c>
      <c r="I767" s="318" t="s">
        <v>449</v>
      </c>
      <c r="J767" s="318" t="s">
        <v>449</v>
      </c>
      <c r="K767" s="318" t="s">
        <v>449</v>
      </c>
      <c r="L767" s="318" t="s">
        <v>449</v>
      </c>
      <c r="M767" s="318" t="s">
        <v>449</v>
      </c>
      <c r="N767" t="str">
        <f t="shared" si="11"/>
        <v>HDDC_ODIRISK_BCEW_COLL_PR24_DD</v>
      </c>
    </row>
    <row r="768" spans="1:14" customFormat="1">
      <c r="A768" s="317" t="s">
        <v>361</v>
      </c>
      <c r="B768" s="317" t="s">
        <v>292</v>
      </c>
      <c r="C768" s="317" t="s">
        <v>583</v>
      </c>
      <c r="D768" s="317" t="s">
        <v>455</v>
      </c>
      <c r="E768" s="317" t="s">
        <v>448</v>
      </c>
      <c r="F768" s="320">
        <v>2E-3</v>
      </c>
      <c r="G768" s="318" t="s">
        <v>449</v>
      </c>
      <c r="H768" s="318" t="s">
        <v>449</v>
      </c>
      <c r="I768" s="318" t="s">
        <v>449</v>
      </c>
      <c r="J768" s="318" t="s">
        <v>449</v>
      </c>
      <c r="K768" s="318" t="s">
        <v>449</v>
      </c>
      <c r="L768" s="318" t="s">
        <v>449</v>
      </c>
      <c r="M768" s="318" t="s">
        <v>449</v>
      </c>
      <c r="N768" t="str">
        <f t="shared" si="11"/>
        <v>HDDC_ODIRISK_BCEW_CAP_PR24_DD</v>
      </c>
    </row>
    <row r="769" spans="1:14" customFormat="1">
      <c r="A769" s="317" t="s">
        <v>361</v>
      </c>
      <c r="B769" s="317" t="s">
        <v>297</v>
      </c>
      <c r="C769" s="317" t="s">
        <v>584</v>
      </c>
      <c r="D769" s="317" t="s">
        <v>447</v>
      </c>
      <c r="E769" s="317" t="s">
        <v>448</v>
      </c>
      <c r="F769" s="318" t="s">
        <v>449</v>
      </c>
      <c r="G769" s="318" t="s">
        <v>449</v>
      </c>
      <c r="H769" s="318" t="s">
        <v>449</v>
      </c>
      <c r="I769" s="318" t="s">
        <v>449</v>
      </c>
      <c r="J769" s="318" t="s">
        <v>449</v>
      </c>
      <c r="K769" s="318" t="s">
        <v>449</v>
      </c>
      <c r="L769" s="318" t="s">
        <v>449</v>
      </c>
      <c r="M769" s="318" t="s">
        <v>449</v>
      </c>
      <c r="N769" t="str">
        <f t="shared" si="11"/>
        <v>HDDC_PCL_LPR_PR24</v>
      </c>
    </row>
    <row r="770" spans="1:14" customFormat="1">
      <c r="A770" s="317" t="s">
        <v>361</v>
      </c>
      <c r="B770" s="317" t="s">
        <v>298</v>
      </c>
      <c r="C770" s="317" t="s">
        <v>585</v>
      </c>
      <c r="D770" s="317" t="s">
        <v>586</v>
      </c>
      <c r="E770" s="317" t="s">
        <v>448</v>
      </c>
      <c r="F770" s="318" t="s">
        <v>449</v>
      </c>
      <c r="G770" s="318" t="s">
        <v>449</v>
      </c>
      <c r="H770" s="318" t="s">
        <v>449</v>
      </c>
      <c r="I770" s="318" t="s">
        <v>449</v>
      </c>
      <c r="J770" s="318" t="s">
        <v>449</v>
      </c>
      <c r="K770" s="318" t="s">
        <v>449</v>
      </c>
      <c r="L770" s="318" t="s">
        <v>449</v>
      </c>
      <c r="M770" s="318" t="s">
        <v>449</v>
      </c>
      <c r="N770" t="str">
        <f t="shared" si="11"/>
        <v>HDDC_ODIRATE_LPR_PR24</v>
      </c>
    </row>
    <row r="771" spans="1:14" customFormat="1">
      <c r="A771" s="317" t="s">
        <v>361</v>
      </c>
      <c r="B771" s="317" t="s">
        <v>299</v>
      </c>
      <c r="C771" s="317" t="s">
        <v>587</v>
      </c>
      <c r="D771" s="317" t="s">
        <v>455</v>
      </c>
      <c r="E771" s="317" t="s">
        <v>448</v>
      </c>
      <c r="F771" s="318" t="s">
        <v>449</v>
      </c>
      <c r="G771" s="318" t="s">
        <v>449</v>
      </c>
      <c r="H771" s="318" t="s">
        <v>449</v>
      </c>
      <c r="I771" s="318" t="s">
        <v>449</v>
      </c>
      <c r="J771" s="318" t="s">
        <v>449</v>
      </c>
      <c r="K771" s="318" t="s">
        <v>449</v>
      </c>
      <c r="L771" s="318" t="s">
        <v>449</v>
      </c>
      <c r="M771" s="318" t="s">
        <v>449</v>
      </c>
      <c r="N771" t="str">
        <f t="shared" si="11"/>
        <v>HDDC_ODIRISK_LPR_COLL_PR24</v>
      </c>
    </row>
    <row r="772" spans="1:14" customFormat="1">
      <c r="A772" s="317" t="s">
        <v>361</v>
      </c>
      <c r="B772" s="317" t="s">
        <v>303</v>
      </c>
      <c r="C772" s="317" t="s">
        <v>588</v>
      </c>
      <c r="D772" s="317" t="s">
        <v>455</v>
      </c>
      <c r="E772" s="317" t="s">
        <v>448</v>
      </c>
      <c r="F772" s="318" t="s">
        <v>449</v>
      </c>
      <c r="G772" s="318" t="s">
        <v>449</v>
      </c>
      <c r="H772" s="318" t="s">
        <v>449</v>
      </c>
      <c r="I772" s="318" t="s">
        <v>449</v>
      </c>
      <c r="J772" s="318" t="s">
        <v>449</v>
      </c>
      <c r="K772" s="318" t="s">
        <v>449</v>
      </c>
      <c r="L772" s="318" t="s">
        <v>449</v>
      </c>
      <c r="M772" s="318" t="s">
        <v>449</v>
      </c>
      <c r="N772" t="str">
        <f t="shared" si="11"/>
        <v>HDDC_PCL_LCC_PR24</v>
      </c>
    </row>
    <row r="773" spans="1:14" customFormat="1">
      <c r="A773" s="317" t="s">
        <v>361</v>
      </c>
      <c r="B773" s="317" t="s">
        <v>304</v>
      </c>
      <c r="C773" s="317" t="s">
        <v>589</v>
      </c>
      <c r="D773" s="317" t="s">
        <v>455</v>
      </c>
      <c r="E773" s="317" t="s">
        <v>448</v>
      </c>
      <c r="F773" s="318" t="s">
        <v>449</v>
      </c>
      <c r="G773" s="318" t="s">
        <v>449</v>
      </c>
      <c r="H773" s="318" t="s">
        <v>449</v>
      </c>
      <c r="I773" s="318" t="s">
        <v>449</v>
      </c>
      <c r="J773" s="318" t="s">
        <v>449</v>
      </c>
      <c r="K773" s="318" t="s">
        <v>449</v>
      </c>
      <c r="L773" s="318" t="s">
        <v>449</v>
      </c>
      <c r="M773" s="318" t="s">
        <v>449</v>
      </c>
      <c r="N773" t="str">
        <f t="shared" ref="N773:N836" si="12">A773&amp;B773</f>
        <v>HDDC_ODIRISK_LCC_DDBND_PR24</v>
      </c>
    </row>
    <row r="774" spans="1:14" customFormat="1">
      <c r="A774" s="317" t="s">
        <v>361</v>
      </c>
      <c r="B774" s="317" t="s">
        <v>306</v>
      </c>
      <c r="C774" s="317" t="s">
        <v>590</v>
      </c>
      <c r="D774" s="317" t="s">
        <v>586</v>
      </c>
      <c r="E774" s="317" t="s">
        <v>448</v>
      </c>
      <c r="F774" s="318" t="s">
        <v>449</v>
      </c>
      <c r="G774" s="318" t="s">
        <v>449</v>
      </c>
      <c r="H774" s="318" t="s">
        <v>449</v>
      </c>
      <c r="I774" s="318" t="s">
        <v>449</v>
      </c>
      <c r="J774" s="318" t="s">
        <v>449</v>
      </c>
      <c r="K774" s="318" t="s">
        <v>449</v>
      </c>
      <c r="L774" s="318" t="s">
        <v>449</v>
      </c>
      <c r="M774" s="318" t="s">
        <v>449</v>
      </c>
      <c r="N774" t="str">
        <f t="shared" si="12"/>
        <v>HDDC_ODIRATE_LCC_UNDER_PR24</v>
      </c>
    </row>
    <row r="775" spans="1:14" customFormat="1">
      <c r="A775" s="317" t="s">
        <v>361</v>
      </c>
      <c r="B775" s="317" t="s">
        <v>305</v>
      </c>
      <c r="C775" s="317" t="s">
        <v>591</v>
      </c>
      <c r="D775" s="317" t="s">
        <v>586</v>
      </c>
      <c r="E775" s="317" t="s">
        <v>448</v>
      </c>
      <c r="F775" s="318" t="s">
        <v>449</v>
      </c>
      <c r="G775" s="318" t="s">
        <v>449</v>
      </c>
      <c r="H775" s="318" t="s">
        <v>449</v>
      </c>
      <c r="I775" s="318" t="s">
        <v>449</v>
      </c>
      <c r="J775" s="318" t="s">
        <v>449</v>
      </c>
      <c r="K775" s="318" t="s">
        <v>449</v>
      </c>
      <c r="L775" s="318" t="s">
        <v>449</v>
      </c>
      <c r="M775" s="318" t="s">
        <v>449</v>
      </c>
      <c r="N775" t="str">
        <f t="shared" si="12"/>
        <v>HDDC_ODIRATE_LCC_OUT_PR24</v>
      </c>
    </row>
    <row r="776" spans="1:14" customFormat="1">
      <c r="A776" s="317" t="s">
        <v>361</v>
      </c>
      <c r="B776" s="317" t="s">
        <v>307</v>
      </c>
      <c r="C776" s="317" t="s">
        <v>592</v>
      </c>
      <c r="D776" s="317" t="s">
        <v>455</v>
      </c>
      <c r="E776" s="317" t="s">
        <v>448</v>
      </c>
      <c r="F776" s="318" t="s">
        <v>449</v>
      </c>
      <c r="G776" s="318" t="s">
        <v>449</v>
      </c>
      <c r="H776" s="318" t="s">
        <v>449</v>
      </c>
      <c r="I776" s="318" t="s">
        <v>449</v>
      </c>
      <c r="J776" s="318" t="s">
        <v>449</v>
      </c>
      <c r="K776" s="318" t="s">
        <v>449</v>
      </c>
      <c r="L776" s="318" t="s">
        <v>449</v>
      </c>
      <c r="M776" s="318" t="s">
        <v>449</v>
      </c>
      <c r="N776" t="str">
        <f t="shared" si="12"/>
        <v>HDDC_ODIRISK_LCC_COLL_PR24</v>
      </c>
    </row>
    <row r="777" spans="1:14" customFormat="1">
      <c r="A777" s="317" t="s">
        <v>361</v>
      </c>
      <c r="B777" s="317" t="s">
        <v>308</v>
      </c>
      <c r="C777" s="317" t="s">
        <v>593</v>
      </c>
      <c r="D777" s="317" t="s">
        <v>455</v>
      </c>
      <c r="E777" s="317" t="s">
        <v>448</v>
      </c>
      <c r="F777" s="318" t="s">
        <v>449</v>
      </c>
      <c r="G777" s="318" t="s">
        <v>449</v>
      </c>
      <c r="H777" s="318" t="s">
        <v>449</v>
      </c>
      <c r="I777" s="318" t="s">
        <v>449</v>
      </c>
      <c r="J777" s="318" t="s">
        <v>449</v>
      </c>
      <c r="K777" s="318" t="s">
        <v>449</v>
      </c>
      <c r="L777" s="318" t="s">
        <v>449</v>
      </c>
      <c r="M777" s="318" t="s">
        <v>449</v>
      </c>
      <c r="N777" t="str">
        <f t="shared" si="12"/>
        <v>HDDC_ODIRISK_LCC_CAP_PR24</v>
      </c>
    </row>
    <row r="778" spans="1:14" customFormat="1">
      <c r="A778" s="317" t="s">
        <v>361</v>
      </c>
      <c r="B778" s="317" t="s">
        <v>311</v>
      </c>
      <c r="C778" s="317" t="s">
        <v>594</v>
      </c>
      <c r="D778" s="317" t="s">
        <v>595</v>
      </c>
      <c r="E778" s="317" t="s">
        <v>448</v>
      </c>
      <c r="F778" s="318" t="s">
        <v>449</v>
      </c>
      <c r="G778" s="318" t="s">
        <v>449</v>
      </c>
      <c r="H778" s="318" t="s">
        <v>449</v>
      </c>
      <c r="I778" s="318" t="s">
        <v>449</v>
      </c>
      <c r="J778" s="318" t="s">
        <v>449</v>
      </c>
      <c r="K778" s="318" t="s">
        <v>449</v>
      </c>
      <c r="L778" s="318" t="s">
        <v>449</v>
      </c>
      <c r="M778" s="318" t="s">
        <v>449</v>
      </c>
      <c r="N778" t="str">
        <f t="shared" si="12"/>
        <v>HDDC_PCL_WW_PR24</v>
      </c>
    </row>
    <row r="779" spans="1:14" customFormat="1">
      <c r="A779" s="317" t="s">
        <v>361</v>
      </c>
      <c r="B779" s="317" t="s">
        <v>312</v>
      </c>
      <c r="C779" s="317" t="s">
        <v>596</v>
      </c>
      <c r="D779" s="317" t="s">
        <v>586</v>
      </c>
      <c r="E779" s="317" t="s">
        <v>448</v>
      </c>
      <c r="F779" s="318" t="s">
        <v>449</v>
      </c>
      <c r="G779" s="318" t="s">
        <v>449</v>
      </c>
      <c r="H779" s="318" t="s">
        <v>449</v>
      </c>
      <c r="I779" s="318" t="s">
        <v>449</v>
      </c>
      <c r="J779" s="318" t="s">
        <v>449</v>
      </c>
      <c r="K779" s="318" t="s">
        <v>449</v>
      </c>
      <c r="L779" s="318" t="s">
        <v>449</v>
      </c>
      <c r="M779" s="318" t="s">
        <v>449</v>
      </c>
      <c r="N779" t="str">
        <f t="shared" si="12"/>
        <v>HDDC_ODIRATE_WW_PR24</v>
      </c>
    </row>
    <row r="780" spans="1:14" customFormat="1">
      <c r="A780" s="317" t="s">
        <v>361</v>
      </c>
      <c r="B780" s="317" t="s">
        <v>313</v>
      </c>
      <c r="C780" s="317" t="s">
        <v>597</v>
      </c>
      <c r="D780" s="317" t="s">
        <v>595</v>
      </c>
      <c r="E780" s="317" t="s">
        <v>448</v>
      </c>
      <c r="F780" s="318" t="s">
        <v>449</v>
      </c>
      <c r="G780" s="318" t="s">
        <v>449</v>
      </c>
      <c r="H780" s="318" t="s">
        <v>449</v>
      </c>
      <c r="I780" s="318" t="s">
        <v>449</v>
      </c>
      <c r="J780" s="318" t="s">
        <v>449</v>
      </c>
      <c r="K780" s="318" t="s">
        <v>449</v>
      </c>
      <c r="L780" s="318" t="s">
        <v>449</v>
      </c>
      <c r="M780" s="318" t="s">
        <v>449</v>
      </c>
      <c r="N780" t="str">
        <f t="shared" si="12"/>
        <v>HDDC_ODIRISK_WW_COLL_PR24</v>
      </c>
    </row>
    <row r="781" spans="1:14" customFormat="1">
      <c r="A781" s="317" t="s">
        <v>361</v>
      </c>
      <c r="B781" s="317" t="s">
        <v>314</v>
      </c>
      <c r="C781" s="317" t="s">
        <v>598</v>
      </c>
      <c r="D781" s="317" t="s">
        <v>595</v>
      </c>
      <c r="E781" s="317" t="s">
        <v>448</v>
      </c>
      <c r="F781" s="318" t="s">
        <v>449</v>
      </c>
      <c r="G781" s="318" t="s">
        <v>449</v>
      </c>
      <c r="H781" s="318" t="s">
        <v>449</v>
      </c>
      <c r="I781" s="318" t="s">
        <v>449</v>
      </c>
      <c r="J781" s="318" t="s">
        <v>449</v>
      </c>
      <c r="K781" s="318" t="s">
        <v>449</v>
      </c>
      <c r="L781" s="318" t="s">
        <v>449</v>
      </c>
      <c r="M781" s="318" t="s">
        <v>449</v>
      </c>
      <c r="N781" t="str">
        <f t="shared" si="12"/>
        <v>HDDC_ODIRISK_WW_CAP_PR24</v>
      </c>
    </row>
    <row r="782" spans="1:14" customFormat="1">
      <c r="A782" s="317" t="s">
        <v>361</v>
      </c>
      <c r="B782" s="317" t="s">
        <v>317</v>
      </c>
      <c r="C782" s="317" t="s">
        <v>599</v>
      </c>
      <c r="D782" s="317" t="s">
        <v>455</v>
      </c>
      <c r="E782" s="317" t="s">
        <v>448</v>
      </c>
      <c r="F782" s="318" t="s">
        <v>449</v>
      </c>
      <c r="G782" s="318" t="s">
        <v>449</v>
      </c>
      <c r="H782" s="318" t="s">
        <v>449</v>
      </c>
      <c r="I782" s="318" t="s">
        <v>449</v>
      </c>
      <c r="J782" s="318" t="s">
        <v>449</v>
      </c>
      <c r="K782" s="318" t="s">
        <v>449</v>
      </c>
      <c r="L782" s="318" t="s">
        <v>449</v>
      </c>
      <c r="M782" s="318" t="s">
        <v>449</v>
      </c>
      <c r="N782" t="str">
        <f t="shared" si="12"/>
        <v>HDDC_PCL_CC_PR24</v>
      </c>
    </row>
    <row r="783" spans="1:14" customFormat="1">
      <c r="A783" s="317" t="s">
        <v>361</v>
      </c>
      <c r="B783" s="317" t="s">
        <v>318</v>
      </c>
      <c r="C783" s="317" t="s">
        <v>600</v>
      </c>
      <c r="D783" s="317" t="s">
        <v>455</v>
      </c>
      <c r="E783" s="317" t="s">
        <v>448</v>
      </c>
      <c r="F783" s="318" t="s">
        <v>449</v>
      </c>
      <c r="G783" s="318" t="s">
        <v>449</v>
      </c>
      <c r="H783" s="318" t="s">
        <v>449</v>
      </c>
      <c r="I783" s="318" t="s">
        <v>449</v>
      </c>
      <c r="J783" s="318" t="s">
        <v>449</v>
      </c>
      <c r="K783" s="318" t="s">
        <v>449</v>
      </c>
      <c r="L783" s="318" t="s">
        <v>449</v>
      </c>
      <c r="M783" s="318" t="s">
        <v>449</v>
      </c>
      <c r="N783" t="str">
        <f t="shared" si="12"/>
        <v>HDDC_ODIRISK_CC_DDBND_PR24</v>
      </c>
    </row>
    <row r="784" spans="1:14" customFormat="1">
      <c r="A784" s="317" t="s">
        <v>361</v>
      </c>
      <c r="B784" s="317" t="s">
        <v>320</v>
      </c>
      <c r="C784" s="317" t="s">
        <v>601</v>
      </c>
      <c r="D784" s="317" t="s">
        <v>586</v>
      </c>
      <c r="E784" s="317" t="s">
        <v>448</v>
      </c>
      <c r="F784" s="318" t="s">
        <v>449</v>
      </c>
      <c r="G784" s="318" t="s">
        <v>449</v>
      </c>
      <c r="H784" s="318" t="s">
        <v>449</v>
      </c>
      <c r="I784" s="318" t="s">
        <v>449</v>
      </c>
      <c r="J784" s="318" t="s">
        <v>449</v>
      </c>
      <c r="K784" s="318" t="s">
        <v>449</v>
      </c>
      <c r="L784" s="318" t="s">
        <v>449</v>
      </c>
      <c r="M784" s="318" t="s">
        <v>449</v>
      </c>
      <c r="N784" t="str">
        <f t="shared" si="12"/>
        <v>HDDC_ODIRATE_CC_UNDER_PR24</v>
      </c>
    </row>
    <row r="785" spans="1:14" customFormat="1">
      <c r="A785" s="317" t="s">
        <v>361</v>
      </c>
      <c r="B785" s="317" t="s">
        <v>319</v>
      </c>
      <c r="C785" s="317" t="s">
        <v>602</v>
      </c>
      <c r="D785" s="317" t="s">
        <v>586</v>
      </c>
      <c r="E785" s="317" t="s">
        <v>448</v>
      </c>
      <c r="F785" s="318" t="s">
        <v>449</v>
      </c>
      <c r="G785" s="318" t="s">
        <v>449</v>
      </c>
      <c r="H785" s="318" t="s">
        <v>449</v>
      </c>
      <c r="I785" s="318" t="s">
        <v>449</v>
      </c>
      <c r="J785" s="318" t="s">
        <v>449</v>
      </c>
      <c r="K785" s="318" t="s">
        <v>449</v>
      </c>
      <c r="L785" s="318" t="s">
        <v>449</v>
      </c>
      <c r="M785" s="318" t="s">
        <v>449</v>
      </c>
      <c r="N785" t="str">
        <f t="shared" si="12"/>
        <v>HDDC_ODIRATE_CC_OUT_PR24</v>
      </c>
    </row>
    <row r="786" spans="1:14" customFormat="1">
      <c r="A786" s="317" t="s">
        <v>361</v>
      </c>
      <c r="B786" s="317" t="s">
        <v>321</v>
      </c>
      <c r="C786" s="317" t="s">
        <v>603</v>
      </c>
      <c r="D786" s="317" t="s">
        <v>455</v>
      </c>
      <c r="E786" s="317" t="s">
        <v>448</v>
      </c>
      <c r="F786" s="318" t="s">
        <v>449</v>
      </c>
      <c r="G786" s="318" t="s">
        <v>449</v>
      </c>
      <c r="H786" s="318" t="s">
        <v>449</v>
      </c>
      <c r="I786" s="318" t="s">
        <v>449</v>
      </c>
      <c r="J786" s="318" t="s">
        <v>449</v>
      </c>
      <c r="K786" s="318" t="s">
        <v>449</v>
      </c>
      <c r="L786" s="318" t="s">
        <v>449</v>
      </c>
      <c r="M786" s="318" t="s">
        <v>449</v>
      </c>
      <c r="N786" t="str">
        <f t="shared" si="12"/>
        <v>HDDC_ODIRISK_CC_COLL_PR24</v>
      </c>
    </row>
    <row r="787" spans="1:14" customFormat="1">
      <c r="A787" s="317" t="s">
        <v>361</v>
      </c>
      <c r="B787" s="317" t="s">
        <v>322</v>
      </c>
      <c r="C787" s="317" t="s">
        <v>604</v>
      </c>
      <c r="D787" s="317" t="s">
        <v>455</v>
      </c>
      <c r="E787" s="317" t="s">
        <v>448</v>
      </c>
      <c r="F787" s="318" t="s">
        <v>449</v>
      </c>
      <c r="G787" s="318" t="s">
        <v>449</v>
      </c>
      <c r="H787" s="318" t="s">
        <v>449</v>
      </c>
      <c r="I787" s="318" t="s">
        <v>449</v>
      </c>
      <c r="J787" s="318" t="s">
        <v>449</v>
      </c>
      <c r="K787" s="318" t="s">
        <v>449</v>
      </c>
      <c r="L787" s="318" t="s">
        <v>449</v>
      </c>
      <c r="M787" s="318" t="s">
        <v>449</v>
      </c>
      <c r="N787" t="str">
        <f t="shared" si="12"/>
        <v>HDDC_ODIRISK_CC_CAP_PR24</v>
      </c>
    </row>
    <row r="788" spans="1:14" customFormat="1">
      <c r="A788" s="317" t="s">
        <v>361</v>
      </c>
      <c r="B788" s="317" t="s">
        <v>326</v>
      </c>
      <c r="C788" s="317" t="s">
        <v>605</v>
      </c>
      <c r="D788" s="317" t="s">
        <v>261</v>
      </c>
      <c r="E788" s="317" t="s">
        <v>448</v>
      </c>
      <c r="F788" s="318" t="s">
        <v>449</v>
      </c>
      <c r="G788" s="318" t="s">
        <v>449</v>
      </c>
      <c r="H788" s="318" t="s">
        <v>449</v>
      </c>
      <c r="I788" s="318" t="s">
        <v>449</v>
      </c>
      <c r="J788" s="318" t="s">
        <v>449</v>
      </c>
      <c r="K788" s="318" t="s">
        <v>449</v>
      </c>
      <c r="L788" s="318" t="s">
        <v>449</v>
      </c>
      <c r="M788" s="318" t="s">
        <v>449</v>
      </c>
      <c r="N788" t="str">
        <f t="shared" si="12"/>
        <v>HDDC_PCL_SWC_PR24</v>
      </c>
    </row>
    <row r="789" spans="1:14" customFormat="1">
      <c r="A789" s="317" t="s">
        <v>361</v>
      </c>
      <c r="B789" s="317" t="s">
        <v>327</v>
      </c>
      <c r="C789" s="317" t="s">
        <v>606</v>
      </c>
      <c r="D789" s="317" t="s">
        <v>586</v>
      </c>
      <c r="E789" s="317" t="s">
        <v>448</v>
      </c>
      <c r="F789" s="318" t="s">
        <v>449</v>
      </c>
      <c r="G789" s="318" t="s">
        <v>449</v>
      </c>
      <c r="H789" s="318" t="s">
        <v>449</v>
      </c>
      <c r="I789" s="318" t="s">
        <v>449</v>
      </c>
      <c r="J789" s="318" t="s">
        <v>449</v>
      </c>
      <c r="K789" s="318" t="s">
        <v>449</v>
      </c>
      <c r="L789" s="318" t="s">
        <v>449</v>
      </c>
      <c r="M789" s="318" t="s">
        <v>449</v>
      </c>
      <c r="N789" t="str">
        <f t="shared" si="12"/>
        <v>HDDC_ODIRATE_SWC_PR24</v>
      </c>
    </row>
    <row r="790" spans="1:14" customFormat="1">
      <c r="A790" s="317" t="s">
        <v>361</v>
      </c>
      <c r="B790" s="317" t="s">
        <v>328</v>
      </c>
      <c r="C790" s="317" t="s">
        <v>607</v>
      </c>
      <c r="D790" s="317" t="s">
        <v>455</v>
      </c>
      <c r="E790" s="317" t="s">
        <v>448</v>
      </c>
      <c r="F790" s="318" t="s">
        <v>449</v>
      </c>
      <c r="G790" s="318" t="s">
        <v>449</v>
      </c>
      <c r="H790" s="318" t="s">
        <v>449</v>
      </c>
      <c r="I790" s="318" t="s">
        <v>449</v>
      </c>
      <c r="J790" s="318" t="s">
        <v>449</v>
      </c>
      <c r="K790" s="318" t="s">
        <v>449</v>
      </c>
      <c r="L790" s="318" t="s">
        <v>449</v>
      </c>
      <c r="M790" s="318" t="s">
        <v>449</v>
      </c>
      <c r="N790" t="str">
        <f t="shared" si="12"/>
        <v>HDDC_ODIRISK_SWC_CAP_PR24</v>
      </c>
    </row>
    <row r="791" spans="1:14" customFormat="1">
      <c r="A791" s="317" t="s">
        <v>361</v>
      </c>
      <c r="B791" s="317" t="s">
        <v>331</v>
      </c>
      <c r="C791" s="317" t="s">
        <v>608</v>
      </c>
      <c r="D791" s="317" t="s">
        <v>455</v>
      </c>
      <c r="E791" s="317" t="s">
        <v>448</v>
      </c>
      <c r="F791" s="318" t="s">
        <v>449</v>
      </c>
      <c r="G791" s="318" t="s">
        <v>449</v>
      </c>
      <c r="H791" s="318" t="s">
        <v>449</v>
      </c>
      <c r="I791" s="318" t="s">
        <v>449</v>
      </c>
      <c r="J791" s="318" t="s">
        <v>449</v>
      </c>
      <c r="K791" s="318" t="s">
        <v>449</v>
      </c>
      <c r="L791" s="318" t="s">
        <v>449</v>
      </c>
      <c r="M791" s="318" t="s">
        <v>449</v>
      </c>
      <c r="N791" t="str">
        <f t="shared" si="12"/>
        <v>HDDC_PCL_EGG_PR24</v>
      </c>
    </row>
    <row r="792" spans="1:14" customFormat="1">
      <c r="A792" s="317" t="s">
        <v>361</v>
      </c>
      <c r="B792" s="317" t="s">
        <v>334</v>
      </c>
      <c r="C792" s="317" t="s">
        <v>609</v>
      </c>
      <c r="D792" s="317" t="s">
        <v>586</v>
      </c>
      <c r="E792" s="317" t="s">
        <v>448</v>
      </c>
      <c r="F792" s="318" t="s">
        <v>449</v>
      </c>
      <c r="G792" s="318" t="s">
        <v>449</v>
      </c>
      <c r="H792" s="318" t="s">
        <v>449</v>
      </c>
      <c r="I792" s="318" t="s">
        <v>449</v>
      </c>
      <c r="J792" s="318" t="s">
        <v>449</v>
      </c>
      <c r="K792" s="318" t="s">
        <v>449</v>
      </c>
      <c r="L792" s="318" t="s">
        <v>449</v>
      </c>
      <c r="M792" s="318" t="s">
        <v>449</v>
      </c>
      <c r="N792" t="str">
        <f t="shared" si="12"/>
        <v>HDDC_ODIRATE_EGG_UNDER_PR24</v>
      </c>
    </row>
    <row r="793" spans="1:14" customFormat="1">
      <c r="A793" s="317" t="s">
        <v>361</v>
      </c>
      <c r="B793" s="317" t="s">
        <v>333</v>
      </c>
      <c r="C793" s="317" t="s">
        <v>610</v>
      </c>
      <c r="D793" s="317" t="s">
        <v>586</v>
      </c>
      <c r="E793" s="317" t="s">
        <v>448</v>
      </c>
      <c r="F793" s="318" t="s">
        <v>449</v>
      </c>
      <c r="G793" s="318" t="s">
        <v>449</v>
      </c>
      <c r="H793" s="318" t="s">
        <v>449</v>
      </c>
      <c r="I793" s="318" t="s">
        <v>449</v>
      </c>
      <c r="J793" s="318" t="s">
        <v>449</v>
      </c>
      <c r="K793" s="318" t="s">
        <v>449</v>
      </c>
      <c r="L793" s="318" t="s">
        <v>449</v>
      </c>
      <c r="M793" s="318" t="s">
        <v>449</v>
      </c>
      <c r="N793" t="str">
        <f t="shared" si="12"/>
        <v>HDDC_ODIRATE_EGG_OUT_PR24</v>
      </c>
    </row>
    <row r="794" spans="1:14" customFormat="1">
      <c r="A794" s="317" t="s">
        <v>361</v>
      </c>
      <c r="B794" s="317" t="s">
        <v>335</v>
      </c>
      <c r="C794" s="317" t="s">
        <v>611</v>
      </c>
      <c r="D794" s="317" t="s">
        <v>455</v>
      </c>
      <c r="E794" s="317" t="s">
        <v>448</v>
      </c>
      <c r="F794" s="318" t="s">
        <v>449</v>
      </c>
      <c r="G794" s="318" t="s">
        <v>449</v>
      </c>
      <c r="H794" s="318" t="s">
        <v>449</v>
      </c>
      <c r="I794" s="318" t="s">
        <v>449</v>
      </c>
      <c r="J794" s="318" t="s">
        <v>449</v>
      </c>
      <c r="K794" s="318" t="s">
        <v>449</v>
      </c>
      <c r="L794" s="318" t="s">
        <v>449</v>
      </c>
      <c r="M794" s="318" t="s">
        <v>449</v>
      </c>
      <c r="N794" t="str">
        <f t="shared" si="12"/>
        <v>HDDC_ODIRISK_EGG_COLL_PR24</v>
      </c>
    </row>
    <row r="795" spans="1:14" customFormat="1">
      <c r="A795" s="317" t="s">
        <v>361</v>
      </c>
      <c r="B795" s="317" t="s">
        <v>336</v>
      </c>
      <c r="C795" s="317" t="s">
        <v>612</v>
      </c>
      <c r="D795" s="317" t="s">
        <v>455</v>
      </c>
      <c r="E795" s="317" t="s">
        <v>448</v>
      </c>
      <c r="F795" s="318" t="s">
        <v>449</v>
      </c>
      <c r="G795" s="318" t="s">
        <v>449</v>
      </c>
      <c r="H795" s="318" t="s">
        <v>449</v>
      </c>
      <c r="I795" s="318" t="s">
        <v>449</v>
      </c>
      <c r="J795" s="318" t="s">
        <v>449</v>
      </c>
      <c r="K795" s="318" t="s">
        <v>449</v>
      </c>
      <c r="L795" s="318" t="s">
        <v>449</v>
      </c>
      <c r="M795" s="318" t="s">
        <v>449</v>
      </c>
      <c r="N795" t="str">
        <f t="shared" si="12"/>
        <v>HDDC_ODIRISK_EGG_CAP_PR24</v>
      </c>
    </row>
    <row r="796" spans="1:14" customFormat="1">
      <c r="A796" s="317" t="s">
        <v>361</v>
      </c>
      <c r="B796" s="317" t="s">
        <v>613</v>
      </c>
      <c r="C796" s="317" t="s">
        <v>614</v>
      </c>
      <c r="D796" s="317" t="s">
        <v>447</v>
      </c>
      <c r="E796" s="317" t="s">
        <v>448</v>
      </c>
      <c r="F796" s="318" t="s">
        <v>449</v>
      </c>
      <c r="G796" s="319">
        <v>7.8658333333333306E-3</v>
      </c>
      <c r="H796" s="319">
        <v>1.3883946759259301E-2</v>
      </c>
      <c r="I796" s="319">
        <v>6.9444444444444397E-3</v>
      </c>
      <c r="J796" s="319">
        <v>6.07737268518519E-3</v>
      </c>
      <c r="K796" s="319">
        <v>5.2025694444444402E-3</v>
      </c>
      <c r="L796" s="319">
        <v>4.3409606481481502E-3</v>
      </c>
      <c r="M796" s="319">
        <v>3.47167824074074E-3</v>
      </c>
      <c r="N796" t="str">
        <f t="shared" si="12"/>
        <v>HDDOUT4_01_PR24_OFWAT</v>
      </c>
    </row>
    <row r="797" spans="1:14" customFormat="1">
      <c r="A797" s="317" t="s">
        <v>361</v>
      </c>
      <c r="B797" s="317" t="s">
        <v>615</v>
      </c>
      <c r="C797" s="317" t="s">
        <v>616</v>
      </c>
      <c r="D797" s="317" t="s">
        <v>617</v>
      </c>
      <c r="E797" s="317" t="s">
        <v>448</v>
      </c>
      <c r="F797" s="318" t="s">
        <v>449</v>
      </c>
      <c r="G797" s="322">
        <v>15.7</v>
      </c>
      <c r="H797" s="322">
        <v>13.2</v>
      </c>
      <c r="I797" s="322">
        <v>13.1</v>
      </c>
      <c r="J797" s="322">
        <v>13</v>
      </c>
      <c r="K797" s="322">
        <v>12.9</v>
      </c>
      <c r="L797" s="322">
        <v>12.9</v>
      </c>
      <c r="M797" s="322">
        <v>12.8</v>
      </c>
      <c r="N797" t="str">
        <f t="shared" si="12"/>
        <v>HDDBN2345A_PR24_OFWAT</v>
      </c>
    </row>
    <row r="798" spans="1:14" customFormat="1">
      <c r="A798" s="317" t="s">
        <v>361</v>
      </c>
      <c r="B798" s="317" t="s">
        <v>618</v>
      </c>
      <c r="C798" s="317" t="s">
        <v>619</v>
      </c>
      <c r="D798" s="317" t="s">
        <v>620</v>
      </c>
      <c r="E798" s="317" t="s">
        <v>448</v>
      </c>
      <c r="F798" s="318" t="s">
        <v>449</v>
      </c>
      <c r="G798" s="322">
        <v>120.5</v>
      </c>
      <c r="H798" s="322">
        <v>117</v>
      </c>
      <c r="I798" s="322">
        <v>116.5</v>
      </c>
      <c r="J798" s="322">
        <v>115.9</v>
      </c>
      <c r="K798" s="322">
        <v>115.3</v>
      </c>
      <c r="L798" s="322">
        <v>114.7</v>
      </c>
      <c r="M798" s="322">
        <v>114.1</v>
      </c>
      <c r="N798" t="str">
        <f t="shared" si="12"/>
        <v>HDDOUT4_08_B_PR24_OFWAT</v>
      </c>
    </row>
    <row r="799" spans="1:14" customFormat="1">
      <c r="A799" s="317" t="s">
        <v>361</v>
      </c>
      <c r="B799" s="317" t="s">
        <v>621</v>
      </c>
      <c r="C799" s="317" t="s">
        <v>622</v>
      </c>
      <c r="D799" s="317" t="s">
        <v>261</v>
      </c>
      <c r="E799" s="317" t="s">
        <v>448</v>
      </c>
      <c r="F799" s="318" t="s">
        <v>449</v>
      </c>
      <c r="G799" s="322">
        <v>104.8</v>
      </c>
      <c r="H799" s="322">
        <v>112.5</v>
      </c>
      <c r="I799" s="322">
        <v>112.8</v>
      </c>
      <c r="J799" s="322">
        <v>112.3</v>
      </c>
      <c r="K799" s="322">
        <v>111.8</v>
      </c>
      <c r="L799" s="322">
        <v>110.9</v>
      </c>
      <c r="M799" s="322">
        <v>110</v>
      </c>
      <c r="N799" t="str">
        <f t="shared" si="12"/>
        <v>HDDOUT4_16_PR24_OFWAT</v>
      </c>
    </row>
    <row r="800" spans="1:14" customFormat="1">
      <c r="A800" s="317" t="s">
        <v>361</v>
      </c>
      <c r="B800" s="317" t="s">
        <v>623</v>
      </c>
      <c r="C800" s="317" t="s">
        <v>624</v>
      </c>
      <c r="D800" s="317" t="s">
        <v>261</v>
      </c>
      <c r="E800" s="317" t="s">
        <v>448</v>
      </c>
      <c r="F800" s="318" t="s">
        <v>449</v>
      </c>
      <c r="G800" s="323">
        <v>2.2799999999999998</v>
      </c>
      <c r="H800" s="323">
        <v>2.72</v>
      </c>
      <c r="I800" s="323">
        <v>2.25</v>
      </c>
      <c r="J800" s="323">
        <v>2.23</v>
      </c>
      <c r="K800" s="323">
        <v>2.21</v>
      </c>
      <c r="L800" s="323">
        <v>2.2000000000000002</v>
      </c>
      <c r="M800" s="323">
        <v>2.1800000000000002</v>
      </c>
      <c r="N800" t="str">
        <f t="shared" si="12"/>
        <v>HDDOUT5_01_PR24_OFWAT</v>
      </c>
    </row>
    <row r="801" spans="1:14" customFormat="1">
      <c r="A801" s="317" t="s">
        <v>361</v>
      </c>
      <c r="B801" s="317" t="s">
        <v>625</v>
      </c>
      <c r="C801" s="317" t="s">
        <v>626</v>
      </c>
      <c r="D801" s="317" t="s">
        <v>261</v>
      </c>
      <c r="E801" s="317" t="s">
        <v>448</v>
      </c>
      <c r="F801" s="318" t="s">
        <v>449</v>
      </c>
      <c r="G801" s="323">
        <v>18.690000000000001</v>
      </c>
      <c r="H801" s="323">
        <v>18.559999999999999</v>
      </c>
      <c r="I801" s="323">
        <v>17.97</v>
      </c>
      <c r="J801" s="323">
        <v>17.399999999999999</v>
      </c>
      <c r="K801" s="323">
        <v>17.27</v>
      </c>
      <c r="L801" s="323">
        <v>16.71</v>
      </c>
      <c r="M801" s="323">
        <v>16.16</v>
      </c>
      <c r="N801" t="str">
        <f t="shared" si="12"/>
        <v>HDDOUT5_02_PR24_OFWAT</v>
      </c>
    </row>
    <row r="802" spans="1:14" customFormat="1">
      <c r="A802" s="317" t="s">
        <v>361</v>
      </c>
      <c r="B802" s="317" t="s">
        <v>627</v>
      </c>
      <c r="C802" s="317" t="s">
        <v>628</v>
      </c>
      <c r="D802" s="317" t="s">
        <v>261</v>
      </c>
      <c r="E802" s="317" t="s">
        <v>448</v>
      </c>
      <c r="F802" s="318" t="s">
        <v>449</v>
      </c>
      <c r="G802" s="321">
        <v>38.729999999999997</v>
      </c>
      <c r="H802" s="321">
        <v>39.72</v>
      </c>
      <c r="I802" s="321">
        <v>37.76</v>
      </c>
      <c r="J802" s="321">
        <v>35.78</v>
      </c>
      <c r="K802" s="321">
        <v>29.81</v>
      </c>
      <c r="L802" s="321">
        <v>25.93</v>
      </c>
      <c r="M802" s="321">
        <v>17.260000000000002</v>
      </c>
      <c r="N802" t="str">
        <f t="shared" si="12"/>
        <v>HDDOUT5_10_F_PR24_OFWAT</v>
      </c>
    </row>
    <row r="803" spans="1:14" customFormat="1">
      <c r="A803" s="317" t="s">
        <v>361</v>
      </c>
      <c r="B803" s="317" t="s">
        <v>629</v>
      </c>
      <c r="C803" s="317" t="s">
        <v>630</v>
      </c>
      <c r="D803" s="317" t="s">
        <v>261</v>
      </c>
      <c r="E803" s="317" t="s">
        <v>448</v>
      </c>
      <c r="F803" s="318" t="s">
        <v>449</v>
      </c>
      <c r="G803" s="321">
        <v>20.16</v>
      </c>
      <c r="H803" s="321">
        <v>40.32</v>
      </c>
      <c r="I803" s="321">
        <v>80.650000000000006</v>
      </c>
      <c r="J803" s="321">
        <v>80.650000000000006</v>
      </c>
      <c r="K803" s="321">
        <v>80.650000000000006</v>
      </c>
      <c r="L803" s="321">
        <v>80.650000000000006</v>
      </c>
      <c r="M803" s="321">
        <v>80.650000000000006</v>
      </c>
      <c r="N803" t="str">
        <f t="shared" si="12"/>
        <v>HDDOUT5_05_PR24_OFWAT</v>
      </c>
    </row>
    <row r="804" spans="1:14" customFormat="1">
      <c r="A804" s="317" t="s">
        <v>361</v>
      </c>
      <c r="B804" s="317" t="s">
        <v>631</v>
      </c>
      <c r="C804" s="317" t="s">
        <v>632</v>
      </c>
      <c r="D804" s="317" t="s">
        <v>261</v>
      </c>
      <c r="E804" s="317" t="s">
        <v>448</v>
      </c>
      <c r="F804" s="318" t="s">
        <v>449</v>
      </c>
      <c r="G804" s="323">
        <v>8.06</v>
      </c>
      <c r="H804" s="323">
        <v>11.95</v>
      </c>
      <c r="I804" s="323">
        <v>13.86</v>
      </c>
      <c r="J804" s="323">
        <v>13.81</v>
      </c>
      <c r="K804" s="323">
        <v>13.7</v>
      </c>
      <c r="L804" s="323">
        <v>13.62</v>
      </c>
      <c r="M804" s="323">
        <v>13.54</v>
      </c>
      <c r="N804" t="str">
        <f t="shared" si="12"/>
        <v>HDDOUT5_11_PR24_OFWAT</v>
      </c>
    </row>
    <row r="805" spans="1:14" customFormat="1">
      <c r="A805" s="317" t="s">
        <v>361</v>
      </c>
      <c r="B805" s="317" t="s">
        <v>633</v>
      </c>
      <c r="C805" s="317" t="s">
        <v>634</v>
      </c>
      <c r="D805" s="317" t="s">
        <v>261</v>
      </c>
      <c r="E805" s="317" t="s">
        <v>448</v>
      </c>
      <c r="F805" s="318" t="s">
        <v>449</v>
      </c>
      <c r="G805" s="321">
        <v>0.9</v>
      </c>
      <c r="H805" s="321">
        <v>1.02</v>
      </c>
      <c r="I805" s="321">
        <v>0.96</v>
      </c>
      <c r="J805" s="321">
        <v>0.95</v>
      </c>
      <c r="K805" s="321">
        <v>0.95</v>
      </c>
      <c r="L805" s="321">
        <v>0.94</v>
      </c>
      <c r="M805" s="321">
        <v>0.93</v>
      </c>
      <c r="N805" t="str">
        <f t="shared" si="12"/>
        <v>HDDOUT4_02_PR24_OFWAT</v>
      </c>
    </row>
    <row r="806" spans="1:14" customFormat="1">
      <c r="A806" s="317" t="s">
        <v>361</v>
      </c>
      <c r="B806" s="317" t="s">
        <v>635</v>
      </c>
      <c r="C806" s="317" t="s">
        <v>636</v>
      </c>
      <c r="D806" s="317" t="s">
        <v>462</v>
      </c>
      <c r="E806" s="317" t="s">
        <v>448</v>
      </c>
      <c r="F806" s="318" t="s">
        <v>449</v>
      </c>
      <c r="G806" s="318" t="s">
        <v>449</v>
      </c>
      <c r="H806" s="321">
        <v>0</v>
      </c>
      <c r="I806" s="321">
        <v>1.6538737182356786</v>
      </c>
      <c r="J806" s="321">
        <v>1.6538737182356786</v>
      </c>
      <c r="K806" s="321">
        <v>1.6538737182356786</v>
      </c>
      <c r="L806" s="321">
        <v>1.6538737182356786</v>
      </c>
      <c r="M806" s="321">
        <v>1.6538737182356786</v>
      </c>
      <c r="N806" t="str">
        <f t="shared" si="12"/>
        <v>HDDOUT4_20_PR24_OFWAT</v>
      </c>
    </row>
    <row r="807" spans="1:14" customFormat="1">
      <c r="A807" s="317" t="s">
        <v>361</v>
      </c>
      <c r="B807" s="317" t="s">
        <v>637</v>
      </c>
      <c r="C807" s="317" t="s">
        <v>638</v>
      </c>
      <c r="D807" s="317" t="s">
        <v>455</v>
      </c>
      <c r="E807" s="317" t="s">
        <v>448</v>
      </c>
      <c r="F807" s="318" t="s">
        <v>449</v>
      </c>
      <c r="G807" s="318" t="s">
        <v>449</v>
      </c>
      <c r="H807" s="318" t="s">
        <v>449</v>
      </c>
      <c r="I807" s="318" t="s">
        <v>449</v>
      </c>
      <c r="J807" s="318" t="s">
        <v>449</v>
      </c>
      <c r="K807" s="318" t="s">
        <v>449</v>
      </c>
      <c r="L807" s="318" t="s">
        <v>449</v>
      </c>
      <c r="M807" s="318" t="s">
        <v>449</v>
      </c>
      <c r="N807" t="str">
        <f t="shared" si="12"/>
        <v>HDDOUT5_08_PR24_OFWAT</v>
      </c>
    </row>
    <row r="808" spans="1:14" customFormat="1">
      <c r="A808" s="317" t="s">
        <v>361</v>
      </c>
      <c r="B808" s="317" t="s">
        <v>639</v>
      </c>
      <c r="C808" s="317" t="s">
        <v>640</v>
      </c>
      <c r="D808" s="317" t="s">
        <v>455</v>
      </c>
      <c r="E808" s="317" t="s">
        <v>448</v>
      </c>
      <c r="F808" s="318" t="s">
        <v>449</v>
      </c>
      <c r="G808" s="320">
        <v>0</v>
      </c>
      <c r="H808" s="320">
        <v>0</v>
      </c>
      <c r="I808" s="320">
        <v>0.1114</v>
      </c>
      <c r="J808" s="320">
        <v>0.1114</v>
      </c>
      <c r="K808" s="320">
        <v>0.1114</v>
      </c>
      <c r="L808" s="320">
        <v>0.1114</v>
      </c>
      <c r="M808" s="320">
        <v>0.1114</v>
      </c>
      <c r="N808" t="str">
        <f t="shared" si="12"/>
        <v>HDDOUT5_09_PR24_OFWAT</v>
      </c>
    </row>
    <row r="809" spans="1:14" customFormat="1">
      <c r="A809" s="317" t="s">
        <v>361</v>
      </c>
      <c r="B809" s="317" t="s">
        <v>641</v>
      </c>
      <c r="C809" s="317" t="s">
        <v>642</v>
      </c>
      <c r="D809" s="317" t="s">
        <v>455</v>
      </c>
      <c r="E809" s="317" t="s">
        <v>448</v>
      </c>
      <c r="F809" s="318" t="s">
        <v>449</v>
      </c>
      <c r="G809" s="320">
        <v>3.0999999999999999E-3</v>
      </c>
      <c r="H809" s="320">
        <v>0.01</v>
      </c>
      <c r="I809" s="320">
        <v>0.01</v>
      </c>
      <c r="J809" s="320">
        <v>0.01</v>
      </c>
      <c r="K809" s="320">
        <v>0.01</v>
      </c>
      <c r="L809" s="320">
        <v>0.01</v>
      </c>
      <c r="M809" s="320">
        <v>0.01</v>
      </c>
      <c r="N809" t="str">
        <f t="shared" si="12"/>
        <v>HDDOUT4_17_PR24_OFWAT</v>
      </c>
    </row>
    <row r="810" spans="1:14" customFormat="1">
      <c r="A810" s="317" t="s">
        <v>361</v>
      </c>
      <c r="B810" s="317" t="s">
        <v>643</v>
      </c>
      <c r="C810" s="317" t="s">
        <v>644</v>
      </c>
      <c r="D810" s="317" t="s">
        <v>492</v>
      </c>
      <c r="E810" s="317" t="s">
        <v>448</v>
      </c>
      <c r="F810" s="318" t="s">
        <v>449</v>
      </c>
      <c r="G810" s="321">
        <v>6681.63</v>
      </c>
      <c r="H810" s="321">
        <v>6847.14</v>
      </c>
      <c r="I810" s="321">
        <v>6239.15</v>
      </c>
      <c r="J810" s="321">
        <v>6191.14</v>
      </c>
      <c r="K810" s="321">
        <v>6153.73</v>
      </c>
      <c r="L810" s="321">
        <v>6114.95</v>
      </c>
      <c r="M810" s="321">
        <v>6078.12</v>
      </c>
      <c r="N810" t="str">
        <f t="shared" si="12"/>
        <v>HDDOUT4_04_PR24_OFWAT</v>
      </c>
    </row>
    <row r="811" spans="1:14" customFormat="1">
      <c r="A811" s="317" t="s">
        <v>361</v>
      </c>
      <c r="B811" s="317" t="s">
        <v>645</v>
      </c>
      <c r="C811" s="317" t="s">
        <v>644</v>
      </c>
      <c r="D811" s="317" t="s">
        <v>492</v>
      </c>
      <c r="E811" s="317" t="s">
        <v>448</v>
      </c>
      <c r="F811" s="318" t="s">
        <v>449</v>
      </c>
      <c r="G811" s="321">
        <v>1799.91</v>
      </c>
      <c r="H811" s="321">
        <v>1917.92</v>
      </c>
      <c r="I811" s="321">
        <v>1935.08</v>
      </c>
      <c r="J811" s="321">
        <v>1993.84</v>
      </c>
      <c r="K811" s="321">
        <v>1999.54</v>
      </c>
      <c r="L811" s="321">
        <v>2065.96</v>
      </c>
      <c r="M811" s="321">
        <v>2104.5300000000002</v>
      </c>
      <c r="N811" t="str">
        <f t="shared" si="12"/>
        <v>HDDOUT5_04_PR24_OFWAT</v>
      </c>
    </row>
    <row r="812" spans="1:14" customFormat="1">
      <c r="A812" s="317" t="s">
        <v>361</v>
      </c>
      <c r="B812" s="317" t="s">
        <v>646</v>
      </c>
      <c r="C812" s="317" t="s">
        <v>647</v>
      </c>
      <c r="D812" s="317" t="s">
        <v>617</v>
      </c>
      <c r="E812" s="317" t="s">
        <v>448</v>
      </c>
      <c r="F812" s="318" t="s">
        <v>449</v>
      </c>
      <c r="G812" s="322">
        <v>15</v>
      </c>
      <c r="H812" s="322">
        <v>16.3</v>
      </c>
      <c r="I812" s="322">
        <v>16.2</v>
      </c>
      <c r="J812" s="322">
        <v>16.100000000000001</v>
      </c>
      <c r="K812" s="322">
        <v>16</v>
      </c>
      <c r="L812" s="322">
        <v>15.9</v>
      </c>
      <c r="M812" s="322">
        <v>15.7</v>
      </c>
      <c r="N812" t="str">
        <f t="shared" si="12"/>
        <v>HDDOUT4_11_B_PR24_OFWAT</v>
      </c>
    </row>
    <row r="813" spans="1:14" customFormat="1">
      <c r="A813" s="317" t="s">
        <v>361</v>
      </c>
      <c r="B813" s="317" t="s">
        <v>648</v>
      </c>
      <c r="C813" s="317" t="s">
        <v>649</v>
      </c>
      <c r="D813" s="317" t="s">
        <v>261</v>
      </c>
      <c r="E813" s="317" t="s">
        <v>448</v>
      </c>
      <c r="F813" s="318" t="s">
        <v>449</v>
      </c>
      <c r="G813" s="318" t="s">
        <v>449</v>
      </c>
      <c r="H813" s="321">
        <v>4.3</v>
      </c>
      <c r="I813" s="321">
        <v>4.5</v>
      </c>
      <c r="J813" s="321">
        <v>4.5</v>
      </c>
      <c r="K813" s="321">
        <v>4.5</v>
      </c>
      <c r="L813" s="321">
        <v>4.5</v>
      </c>
      <c r="M813" s="321">
        <v>4.5</v>
      </c>
      <c r="N813" t="str">
        <f t="shared" si="12"/>
        <v>HDDOUT1_02_PR24_OFWAT</v>
      </c>
    </row>
    <row r="814" spans="1:14" customFormat="1">
      <c r="A814" s="317" t="s">
        <v>361</v>
      </c>
      <c r="B814" s="317" t="s">
        <v>650</v>
      </c>
      <c r="C814" s="317" t="s">
        <v>651</v>
      </c>
      <c r="D814" s="317" t="s">
        <v>617</v>
      </c>
      <c r="E814" s="317" t="s">
        <v>448</v>
      </c>
      <c r="F814" s="318" t="s">
        <v>449</v>
      </c>
      <c r="G814" s="322">
        <v>15.7</v>
      </c>
      <c r="H814" s="322">
        <v>13.2</v>
      </c>
      <c r="I814" s="322">
        <v>13.1</v>
      </c>
      <c r="J814" s="322">
        <v>13</v>
      </c>
      <c r="K814" s="322">
        <v>12.9</v>
      </c>
      <c r="L814" s="322">
        <v>12.9</v>
      </c>
      <c r="M814" s="322">
        <v>12.8</v>
      </c>
      <c r="N814" t="str">
        <f t="shared" si="12"/>
        <v>HDDC_BN2345A_PR24_OFWAT</v>
      </c>
    </row>
    <row r="815" spans="1:14" customFormat="1">
      <c r="A815" s="317" t="s">
        <v>361</v>
      </c>
      <c r="B815" s="317" t="s">
        <v>652</v>
      </c>
      <c r="C815" s="317" t="s">
        <v>653</v>
      </c>
      <c r="D815" s="317" t="s">
        <v>620</v>
      </c>
      <c r="E815" s="317" t="s">
        <v>448</v>
      </c>
      <c r="F815" s="318" t="s">
        <v>449</v>
      </c>
      <c r="G815" s="322">
        <v>125.9</v>
      </c>
      <c r="H815" s="322">
        <v>124.4</v>
      </c>
      <c r="I815" s="322">
        <v>121.4</v>
      </c>
      <c r="J815" s="322">
        <v>118.4</v>
      </c>
      <c r="K815" s="322">
        <v>115.3</v>
      </c>
      <c r="L815" s="322">
        <v>114.7</v>
      </c>
      <c r="M815" s="322">
        <v>114.1</v>
      </c>
      <c r="N815" t="str">
        <f t="shared" si="12"/>
        <v>HDDC_OUT4_08_B_PR24_OFWAT</v>
      </c>
    </row>
    <row r="816" spans="1:14" customFormat="1">
      <c r="A816" s="317" t="s">
        <v>361</v>
      </c>
      <c r="B816" s="317" t="s">
        <v>430</v>
      </c>
      <c r="C816" s="317" t="s">
        <v>654</v>
      </c>
      <c r="D816" s="317" t="s">
        <v>455</v>
      </c>
      <c r="E816" s="317" t="s">
        <v>448</v>
      </c>
      <c r="F816" s="318" t="s">
        <v>449</v>
      </c>
      <c r="G816" s="318" t="s">
        <v>449</v>
      </c>
      <c r="H816" s="320">
        <v>2.1399999999999995E-2</v>
      </c>
      <c r="I816" s="320">
        <v>2.1399999999999995E-2</v>
      </c>
      <c r="J816" s="320">
        <v>2.1399999999999995E-2</v>
      </c>
      <c r="K816" s="320">
        <v>2.1399999999999995E-2</v>
      </c>
      <c r="L816" s="320">
        <v>2.1399999999999995E-2</v>
      </c>
      <c r="M816" s="320">
        <v>2.1399999999999995E-2</v>
      </c>
      <c r="N816" t="str">
        <f t="shared" si="12"/>
        <v>HDDC_OUT4_17_PR24_OFWAT</v>
      </c>
    </row>
    <row r="817" spans="1:14" customFormat="1">
      <c r="A817" s="317" t="s">
        <v>361</v>
      </c>
      <c r="B817" s="317" t="s">
        <v>204</v>
      </c>
      <c r="C817" s="317" t="s">
        <v>491</v>
      </c>
      <c r="D817" s="317" t="s">
        <v>492</v>
      </c>
      <c r="E817" s="317" t="s">
        <v>448</v>
      </c>
      <c r="F817" s="318" t="s">
        <v>449</v>
      </c>
      <c r="G817" s="318" t="s">
        <v>449</v>
      </c>
      <c r="H817" s="321">
        <v>6847.14</v>
      </c>
      <c r="I817" s="321">
        <v>6239.15</v>
      </c>
      <c r="J817" s="321">
        <v>6191.14</v>
      </c>
      <c r="K817" s="321">
        <v>6153.73</v>
      </c>
      <c r="L817" s="321">
        <v>6114.95</v>
      </c>
      <c r="M817" s="321">
        <v>5995.95</v>
      </c>
      <c r="N817" t="str">
        <f t="shared" si="12"/>
        <v>HDDC_OUT4_04_PR24_OFWAT</v>
      </c>
    </row>
    <row r="818" spans="1:14" customFormat="1">
      <c r="A818" s="317" t="s">
        <v>361</v>
      </c>
      <c r="B818" s="317" t="s">
        <v>655</v>
      </c>
      <c r="C818" s="317" t="s">
        <v>656</v>
      </c>
      <c r="D818" s="317" t="s">
        <v>617</v>
      </c>
      <c r="E818" s="317" t="s">
        <v>448</v>
      </c>
      <c r="F818" s="318" t="s">
        <v>449</v>
      </c>
      <c r="G818" s="318" t="s">
        <v>449</v>
      </c>
      <c r="H818" s="322">
        <v>16.3</v>
      </c>
      <c r="I818" s="322">
        <v>16.2</v>
      </c>
      <c r="J818" s="322">
        <v>16.100000000000001</v>
      </c>
      <c r="K818" s="322">
        <v>16</v>
      </c>
      <c r="L818" s="322">
        <v>15.9</v>
      </c>
      <c r="M818" s="322">
        <v>15.7</v>
      </c>
      <c r="N818" t="str">
        <f t="shared" si="12"/>
        <v>HDDC_OUT4_11_B_PR24_OFWAT</v>
      </c>
    </row>
    <row r="819" spans="1:14" customFormat="1">
      <c r="A819" s="317" t="s">
        <v>361</v>
      </c>
      <c r="B819" s="317" t="s">
        <v>657</v>
      </c>
      <c r="C819" s="317" t="s">
        <v>658</v>
      </c>
      <c r="D819" s="317" t="s">
        <v>659</v>
      </c>
      <c r="E819" s="317" t="s">
        <v>448</v>
      </c>
      <c r="F819" s="318" t="s">
        <v>449</v>
      </c>
      <c r="G819" s="318" t="s">
        <v>449</v>
      </c>
      <c r="H819" s="319">
        <v>371</v>
      </c>
      <c r="I819" s="319">
        <v>372</v>
      </c>
      <c r="J819" s="319">
        <v>374</v>
      </c>
      <c r="K819" s="319">
        <v>375</v>
      </c>
      <c r="L819" s="319">
        <v>377</v>
      </c>
      <c r="M819" s="319">
        <v>378</v>
      </c>
      <c r="N819" t="str">
        <f t="shared" si="12"/>
        <v>HDDC_OUT4_01_D_PR24_OFWAT</v>
      </c>
    </row>
    <row r="820" spans="1:14" customFormat="1">
      <c r="A820" s="317" t="s">
        <v>361</v>
      </c>
      <c r="B820" s="317" t="s">
        <v>660</v>
      </c>
      <c r="C820" s="317" t="s">
        <v>661</v>
      </c>
      <c r="D820" s="317" t="s">
        <v>617</v>
      </c>
      <c r="E820" s="317" t="s">
        <v>448</v>
      </c>
      <c r="F820" s="318" t="s">
        <v>449</v>
      </c>
      <c r="G820" s="318" t="s">
        <v>449</v>
      </c>
      <c r="H820" s="322">
        <v>27.1</v>
      </c>
      <c r="I820" s="322">
        <v>24.9</v>
      </c>
      <c r="J820" s="322">
        <v>24.2</v>
      </c>
      <c r="K820" s="322">
        <v>23.6</v>
      </c>
      <c r="L820" s="322">
        <v>23.4</v>
      </c>
      <c r="M820" s="322">
        <v>23.2</v>
      </c>
      <c r="N820" t="str">
        <f t="shared" si="12"/>
        <v>HDDC_APR3F_06_PR24_OFWAT</v>
      </c>
    </row>
    <row r="821" spans="1:14" customFormat="1">
      <c r="A821" s="317" t="s">
        <v>361</v>
      </c>
      <c r="B821" s="317" t="s">
        <v>662</v>
      </c>
      <c r="C821" s="317" t="s">
        <v>663</v>
      </c>
      <c r="D821" s="317" t="s">
        <v>261</v>
      </c>
      <c r="E821" s="317" t="s">
        <v>448</v>
      </c>
      <c r="F821" s="318" t="s">
        <v>449</v>
      </c>
      <c r="G821" s="318" t="s">
        <v>449</v>
      </c>
      <c r="H821" s="319">
        <v>297</v>
      </c>
      <c r="I821" s="319">
        <v>296</v>
      </c>
      <c r="J821" s="319">
        <v>295</v>
      </c>
      <c r="K821" s="319">
        <v>294</v>
      </c>
      <c r="L821" s="319">
        <v>293</v>
      </c>
      <c r="M821" s="319">
        <v>292</v>
      </c>
      <c r="N821" t="str">
        <f t="shared" si="12"/>
        <v>HDDC_OUT4_16_C_PR24_OFWAT</v>
      </c>
    </row>
    <row r="822" spans="1:14" customFormat="1">
      <c r="A822" s="317" t="s">
        <v>361</v>
      </c>
      <c r="B822" s="317" t="s">
        <v>664</v>
      </c>
      <c r="C822" s="317" t="s">
        <v>665</v>
      </c>
      <c r="D822" s="317" t="s">
        <v>261</v>
      </c>
      <c r="E822" s="317" t="s">
        <v>448</v>
      </c>
      <c r="F822" s="318" t="s">
        <v>449</v>
      </c>
      <c r="G822" s="318" t="s">
        <v>449</v>
      </c>
      <c r="H822" s="319">
        <v>5</v>
      </c>
      <c r="I822" s="319">
        <v>5</v>
      </c>
      <c r="J822" s="319">
        <v>5</v>
      </c>
      <c r="K822" s="319">
        <v>4</v>
      </c>
      <c r="L822" s="319">
        <v>4</v>
      </c>
      <c r="M822" s="319">
        <v>4</v>
      </c>
      <c r="N822" t="str">
        <f t="shared" si="12"/>
        <v>HDDC_OUT5_01_E_PR24_OFWAT</v>
      </c>
    </row>
    <row r="823" spans="1:14" customFormat="1">
      <c r="A823" s="317" t="s">
        <v>361</v>
      </c>
      <c r="B823" s="317" t="s">
        <v>666</v>
      </c>
      <c r="C823" s="317" t="s">
        <v>667</v>
      </c>
      <c r="D823" s="317" t="s">
        <v>261</v>
      </c>
      <c r="E823" s="317" t="s">
        <v>448</v>
      </c>
      <c r="F823" s="318" t="s">
        <v>449</v>
      </c>
      <c r="G823" s="318" t="s">
        <v>449</v>
      </c>
      <c r="H823" s="319">
        <v>40</v>
      </c>
      <c r="I823" s="319">
        <v>39</v>
      </c>
      <c r="J823" s="319">
        <v>38</v>
      </c>
      <c r="K823" s="319">
        <v>37</v>
      </c>
      <c r="L823" s="319">
        <v>37</v>
      </c>
      <c r="M823" s="319">
        <v>36</v>
      </c>
      <c r="N823" t="str">
        <f t="shared" si="12"/>
        <v>HDDC_OUT5_02_E_PR24_OFWAT</v>
      </c>
    </row>
    <row r="824" spans="1:14" customFormat="1">
      <c r="A824" s="317" t="s">
        <v>361</v>
      </c>
      <c r="B824" s="317" t="s">
        <v>668</v>
      </c>
      <c r="C824" s="317" t="s">
        <v>669</v>
      </c>
      <c r="D824" s="317" t="s">
        <v>261</v>
      </c>
      <c r="E824" s="317" t="s">
        <v>448</v>
      </c>
      <c r="F824" s="318" t="s">
        <v>449</v>
      </c>
      <c r="G824" s="318" t="s">
        <v>449</v>
      </c>
      <c r="H824" s="318" t="s">
        <v>449</v>
      </c>
      <c r="I824" s="319">
        <v>54</v>
      </c>
      <c r="J824" s="319">
        <v>54</v>
      </c>
      <c r="K824" s="319">
        <v>54</v>
      </c>
      <c r="L824" s="319">
        <v>54</v>
      </c>
      <c r="M824" s="319">
        <v>54</v>
      </c>
      <c r="N824" t="str">
        <f t="shared" si="12"/>
        <v>HDDC_OUT5_10_B_PR24_OFWAT</v>
      </c>
    </row>
    <row r="825" spans="1:14" customFormat="1">
      <c r="A825" s="317" t="s">
        <v>361</v>
      </c>
      <c r="B825" s="317" t="s">
        <v>670</v>
      </c>
      <c r="C825" s="317" t="s">
        <v>671</v>
      </c>
      <c r="D825" s="317" t="s">
        <v>261</v>
      </c>
      <c r="E825" s="317" t="s">
        <v>448</v>
      </c>
      <c r="F825" s="318" t="s">
        <v>449</v>
      </c>
      <c r="G825" s="318" t="s">
        <v>449</v>
      </c>
      <c r="H825" s="319">
        <v>3</v>
      </c>
      <c r="I825" s="319">
        <v>3</v>
      </c>
      <c r="J825" s="319">
        <v>3</v>
      </c>
      <c r="K825" s="319">
        <v>3</v>
      </c>
      <c r="L825" s="319">
        <v>3</v>
      </c>
      <c r="M825" s="319">
        <v>3</v>
      </c>
      <c r="N825" t="str">
        <f t="shared" si="12"/>
        <v>HDDC_OUT5_05_J_PR24_OFWAT</v>
      </c>
    </row>
    <row r="826" spans="1:14" customFormat="1">
      <c r="A826" s="317" t="s">
        <v>361</v>
      </c>
      <c r="B826" s="317" t="s">
        <v>672</v>
      </c>
      <c r="C826" s="317" t="s">
        <v>673</v>
      </c>
      <c r="D826" s="317" t="s">
        <v>261</v>
      </c>
      <c r="E826" s="317" t="s">
        <v>448</v>
      </c>
      <c r="F826" s="318" t="s">
        <v>449</v>
      </c>
      <c r="G826" s="318" t="s">
        <v>449</v>
      </c>
      <c r="H826" s="319">
        <v>8</v>
      </c>
      <c r="I826" s="319">
        <v>7</v>
      </c>
      <c r="J826" s="319">
        <v>7</v>
      </c>
      <c r="K826" s="319">
        <v>7</v>
      </c>
      <c r="L826" s="319">
        <v>6</v>
      </c>
      <c r="M826" s="319">
        <v>6</v>
      </c>
      <c r="N826" t="str">
        <f t="shared" si="12"/>
        <v>HDDC_OUT5_11_A_PR24_OFWAT</v>
      </c>
    </row>
    <row r="827" spans="1:14" customFormat="1">
      <c r="A827" s="317" t="s">
        <v>361</v>
      </c>
      <c r="B827" s="317" t="s">
        <v>674</v>
      </c>
      <c r="C827" s="317" t="s">
        <v>675</v>
      </c>
      <c r="D827" s="317" t="s">
        <v>261</v>
      </c>
      <c r="E827" s="317" t="s">
        <v>448</v>
      </c>
      <c r="F827" s="318" t="s">
        <v>449</v>
      </c>
      <c r="G827" s="318" t="s">
        <v>449</v>
      </c>
      <c r="H827" s="319">
        <v>317</v>
      </c>
      <c r="I827" s="319">
        <v>291</v>
      </c>
      <c r="J827" s="319">
        <v>266</v>
      </c>
      <c r="K827" s="319">
        <v>241</v>
      </c>
      <c r="L827" s="319">
        <v>216</v>
      </c>
      <c r="M827" s="319">
        <v>191</v>
      </c>
      <c r="N827" t="str">
        <f t="shared" si="12"/>
        <v>HDDC_OUT4_02_D_PR24_OFWAT</v>
      </c>
    </row>
    <row r="828" spans="1:14" customFormat="1">
      <c r="A828" s="317" t="s">
        <v>361</v>
      </c>
      <c r="B828" s="317" t="s">
        <v>676</v>
      </c>
      <c r="C828" s="317" t="s">
        <v>677</v>
      </c>
      <c r="D828" s="317" t="s">
        <v>462</v>
      </c>
      <c r="E828" s="317" t="s">
        <v>448</v>
      </c>
      <c r="F828" s="318" t="s">
        <v>449</v>
      </c>
      <c r="G828" s="318" t="s">
        <v>449</v>
      </c>
      <c r="H828" s="321">
        <v>0</v>
      </c>
      <c r="I828" s="321">
        <v>0</v>
      </c>
      <c r="J828" s="321">
        <v>0</v>
      </c>
      <c r="K828" s="321">
        <v>0</v>
      </c>
      <c r="L828" s="321">
        <v>2.37</v>
      </c>
      <c r="M828" s="321">
        <v>34.729999999999997</v>
      </c>
      <c r="N828" t="str">
        <f t="shared" si="12"/>
        <v>HDDC_OUT4_20_B_PR24_OFWAT</v>
      </c>
    </row>
    <row r="829" spans="1:14" customFormat="1">
      <c r="A829" s="317" t="s">
        <v>361</v>
      </c>
      <c r="B829" s="317" t="s">
        <v>678</v>
      </c>
      <c r="C829" s="317" t="s">
        <v>679</v>
      </c>
      <c r="D829" s="317" t="s">
        <v>261</v>
      </c>
      <c r="E829" s="317" t="s">
        <v>448</v>
      </c>
      <c r="F829" s="318" t="s">
        <v>449</v>
      </c>
      <c r="G829" s="318" t="s">
        <v>449</v>
      </c>
      <c r="H829" s="318" t="s">
        <v>449</v>
      </c>
      <c r="I829" s="318" t="s">
        <v>449</v>
      </c>
      <c r="J829" s="318" t="s">
        <v>449</v>
      </c>
      <c r="K829" s="318" t="s">
        <v>449</v>
      </c>
      <c r="L829" s="318" t="s">
        <v>449</v>
      </c>
      <c r="M829" s="318" t="s">
        <v>449</v>
      </c>
      <c r="N829" t="str">
        <f t="shared" si="12"/>
        <v>HDDC_OUT5_08_H_PR24_OFWAT</v>
      </c>
    </row>
    <row r="830" spans="1:14" customFormat="1">
      <c r="A830" s="317" t="s">
        <v>361</v>
      </c>
      <c r="B830" s="317" t="s">
        <v>680</v>
      </c>
      <c r="C830" s="317" t="s">
        <v>681</v>
      </c>
      <c r="D830" s="317" t="s">
        <v>682</v>
      </c>
      <c r="E830" s="317" t="s">
        <v>448</v>
      </c>
      <c r="F830" s="318" t="s">
        <v>449</v>
      </c>
      <c r="G830" s="318" t="s">
        <v>449</v>
      </c>
      <c r="H830" s="324">
        <v>0</v>
      </c>
      <c r="I830" s="324">
        <v>3443.2865999999999</v>
      </c>
      <c r="J830" s="324">
        <v>3443.2865999999999</v>
      </c>
      <c r="K830" s="324">
        <v>3443.2865999999999</v>
      </c>
      <c r="L830" s="324">
        <v>3443.2865999999999</v>
      </c>
      <c r="M830" s="324">
        <v>3443.2865999999999</v>
      </c>
      <c r="N830" t="str">
        <f t="shared" si="12"/>
        <v>HDDC_OUT5_09_H_PR24_OFWAT</v>
      </c>
    </row>
    <row r="831" spans="1:14" customFormat="1">
      <c r="A831" s="317" t="s">
        <v>361</v>
      </c>
      <c r="B831" s="317" t="s">
        <v>683</v>
      </c>
      <c r="C831" s="317" t="s">
        <v>684</v>
      </c>
      <c r="D831" s="317" t="s">
        <v>617</v>
      </c>
      <c r="E831" s="317" t="s">
        <v>448</v>
      </c>
      <c r="F831" s="318" t="s">
        <v>449</v>
      </c>
      <c r="G831" s="318" t="s">
        <v>449</v>
      </c>
      <c r="H831" s="321">
        <v>1.58</v>
      </c>
      <c r="I831" s="321">
        <v>1.58</v>
      </c>
      <c r="J831" s="321">
        <v>1.58</v>
      </c>
      <c r="K831" s="321">
        <v>1.58</v>
      </c>
      <c r="L831" s="321">
        <v>1.58</v>
      </c>
      <c r="M831" s="321">
        <v>1.58</v>
      </c>
      <c r="N831" t="str">
        <f t="shared" si="12"/>
        <v>HDDC_OUT4_17_B_PR24_OFWAT</v>
      </c>
    </row>
    <row r="832" spans="1:14" customFormat="1">
      <c r="A832" s="317" t="s">
        <v>361</v>
      </c>
      <c r="B832" s="317" t="s">
        <v>205</v>
      </c>
      <c r="C832" s="317" t="s">
        <v>685</v>
      </c>
      <c r="D832" s="317" t="s">
        <v>491</v>
      </c>
      <c r="E832" s="317" t="s">
        <v>448</v>
      </c>
      <c r="F832" s="318" t="s">
        <v>449</v>
      </c>
      <c r="G832" s="318" t="s">
        <v>449</v>
      </c>
      <c r="H832" s="318" t="s">
        <v>449</v>
      </c>
      <c r="I832" s="318" t="s">
        <v>449</v>
      </c>
      <c r="J832" s="318" t="s">
        <v>449</v>
      </c>
      <c r="K832" s="318" t="s">
        <v>449</v>
      </c>
      <c r="L832" s="318" t="s">
        <v>449</v>
      </c>
      <c r="M832" s="318" t="s">
        <v>449</v>
      </c>
      <c r="N832" t="str">
        <f t="shared" si="12"/>
        <v>HDDC_ODIRISK_OGW_DDBND_PR24_DD</v>
      </c>
    </row>
    <row r="833" spans="1:14" customFormat="1">
      <c r="A833" s="317" t="s">
        <v>361</v>
      </c>
      <c r="B833" s="317" t="s">
        <v>206</v>
      </c>
      <c r="C833" s="317" t="s">
        <v>686</v>
      </c>
      <c r="D833" s="317" t="s">
        <v>453</v>
      </c>
      <c r="E833" s="317" t="s">
        <v>448</v>
      </c>
      <c r="F833" s="319">
        <v>188</v>
      </c>
      <c r="G833" s="318" t="s">
        <v>449</v>
      </c>
      <c r="H833" s="318" t="s">
        <v>449</v>
      </c>
      <c r="I833" s="318" t="s">
        <v>449</v>
      </c>
      <c r="J833" s="318" t="s">
        <v>449</v>
      </c>
      <c r="K833" s="318" t="s">
        <v>449</v>
      </c>
      <c r="L833" s="318" t="s">
        <v>449</v>
      </c>
      <c r="M833" s="318" t="s">
        <v>449</v>
      </c>
      <c r="N833" t="str">
        <f t="shared" si="12"/>
        <v>HDDC_ODI_DD_GHG_PR24</v>
      </c>
    </row>
    <row r="834" spans="1:14" customFormat="1">
      <c r="A834" s="317" t="s">
        <v>361</v>
      </c>
      <c r="B834" s="317" t="s">
        <v>207</v>
      </c>
      <c r="C834" s="317" t="s">
        <v>687</v>
      </c>
      <c r="D834" s="317" t="s">
        <v>455</v>
      </c>
      <c r="E834" s="317" t="s">
        <v>448</v>
      </c>
      <c r="F834" s="320">
        <v>-5.0000000000000001E-3</v>
      </c>
      <c r="G834" s="318" t="s">
        <v>449</v>
      </c>
      <c r="H834" s="318" t="s">
        <v>449</v>
      </c>
      <c r="I834" s="318" t="s">
        <v>449</v>
      </c>
      <c r="J834" s="318" t="s">
        <v>449</v>
      </c>
      <c r="K834" s="318" t="s">
        <v>449</v>
      </c>
      <c r="L834" s="318" t="s">
        <v>449</v>
      </c>
      <c r="M834" s="318" t="s">
        <v>449</v>
      </c>
      <c r="N834" t="str">
        <f t="shared" si="12"/>
        <v>HDDC_ODIRISK_OGW_COLL_PR24_DD</v>
      </c>
    </row>
    <row r="835" spans="1:14" customFormat="1">
      <c r="A835" s="317" t="s">
        <v>361</v>
      </c>
      <c r="B835" s="317" t="s">
        <v>208</v>
      </c>
      <c r="C835" s="317" t="s">
        <v>688</v>
      </c>
      <c r="D835" s="317" t="s">
        <v>455</v>
      </c>
      <c r="E835" s="317" t="s">
        <v>448</v>
      </c>
      <c r="F835" s="320">
        <v>5.0000000000000001E-3</v>
      </c>
      <c r="G835" s="318" t="s">
        <v>449</v>
      </c>
      <c r="H835" s="318" t="s">
        <v>449</v>
      </c>
      <c r="I835" s="318" t="s">
        <v>449</v>
      </c>
      <c r="J835" s="318" t="s">
        <v>449</v>
      </c>
      <c r="K835" s="318" t="s">
        <v>449</v>
      </c>
      <c r="L835" s="318" t="s">
        <v>449</v>
      </c>
      <c r="M835" s="318" t="s">
        <v>449</v>
      </c>
      <c r="N835" t="str">
        <f t="shared" si="12"/>
        <v>HDDC_ODIRISK_OGW_CAP_PR24_DD</v>
      </c>
    </row>
    <row r="836" spans="1:14" customFormat="1">
      <c r="A836" s="317" t="s">
        <v>361</v>
      </c>
      <c r="B836" s="317" t="s">
        <v>332</v>
      </c>
      <c r="C836" s="317" t="s">
        <v>689</v>
      </c>
      <c r="D836" s="317" t="s">
        <v>455</v>
      </c>
      <c r="E836" s="317" t="s">
        <v>448</v>
      </c>
      <c r="F836" s="318" t="s">
        <v>449</v>
      </c>
      <c r="G836" s="318" t="s">
        <v>449</v>
      </c>
      <c r="H836" s="318" t="s">
        <v>449</v>
      </c>
      <c r="I836" s="318" t="s">
        <v>449</v>
      </c>
      <c r="J836" s="318" t="s">
        <v>449</v>
      </c>
      <c r="K836" s="318" t="s">
        <v>449</v>
      </c>
      <c r="L836" s="318" t="s">
        <v>449</v>
      </c>
      <c r="M836" s="318" t="s">
        <v>449</v>
      </c>
      <c r="N836" t="str">
        <f t="shared" si="12"/>
        <v>HDDC_ODIRISK_EGG_DDBND_PR24</v>
      </c>
    </row>
    <row r="837" spans="1:14" customFormat="1">
      <c r="A837" s="317" t="s">
        <v>361</v>
      </c>
      <c r="B837" s="317" t="s">
        <v>690</v>
      </c>
      <c r="C837" s="317" t="s">
        <v>691</v>
      </c>
      <c r="D837" s="317" t="s">
        <v>261</v>
      </c>
      <c r="E837" s="317" t="s">
        <v>448</v>
      </c>
      <c r="F837" s="318" t="s">
        <v>449</v>
      </c>
      <c r="G837" s="318" t="s">
        <v>449</v>
      </c>
      <c r="H837" s="318" t="s">
        <v>449</v>
      </c>
      <c r="I837" s="319">
        <v>2039</v>
      </c>
      <c r="J837" s="319">
        <v>1932</v>
      </c>
      <c r="K837" s="319">
        <v>1610</v>
      </c>
      <c r="L837" s="319">
        <v>1400</v>
      </c>
      <c r="M837" s="319">
        <v>932</v>
      </c>
      <c r="N837" t="str">
        <f t="shared" ref="N837:N900" si="13">A837&amp;B837</f>
        <v>HDDC_OUT5_10_A_PR24_OFWAT</v>
      </c>
    </row>
    <row r="838" spans="1:14" customFormat="1">
      <c r="A838" s="317" t="s">
        <v>361</v>
      </c>
      <c r="B838" s="317" t="s">
        <v>430</v>
      </c>
      <c r="C838" s="317" t="s">
        <v>654</v>
      </c>
      <c r="D838" s="317" t="s">
        <v>455</v>
      </c>
      <c r="E838" s="317" t="s">
        <v>448</v>
      </c>
      <c r="F838" s="318" t="s">
        <v>449</v>
      </c>
      <c r="G838" s="318" t="s">
        <v>449</v>
      </c>
      <c r="H838" s="320">
        <v>2.1399999999999995E-2</v>
      </c>
      <c r="I838" s="320">
        <v>2.1399999999999995E-2</v>
      </c>
      <c r="J838" s="320">
        <v>2.1399999999999995E-2</v>
      </c>
      <c r="K838" s="320">
        <v>2.1399999999999995E-2</v>
      </c>
      <c r="L838" s="320">
        <v>2.1399999999999995E-2</v>
      </c>
      <c r="M838" s="320">
        <v>2.1399999999999995E-2</v>
      </c>
      <c r="N838" t="str">
        <f t="shared" si="13"/>
        <v>HDDC_OUT4_17_PR24_OFWAT</v>
      </c>
    </row>
    <row r="839" spans="1:14" customFormat="1">
      <c r="A839" s="317" t="s">
        <v>361</v>
      </c>
      <c r="B839" s="317" t="s">
        <v>198</v>
      </c>
      <c r="C839" s="317" t="s">
        <v>692</v>
      </c>
      <c r="D839" s="317" t="s">
        <v>453</v>
      </c>
      <c r="E839" s="317" t="s">
        <v>448</v>
      </c>
      <c r="F839" s="319">
        <v>85024.952015355098</v>
      </c>
      <c r="G839" s="318" t="s">
        <v>449</v>
      </c>
      <c r="H839" s="318" t="s">
        <v>449</v>
      </c>
      <c r="I839" s="318" t="s">
        <v>449</v>
      </c>
      <c r="J839" s="318" t="s">
        <v>449</v>
      </c>
      <c r="K839" s="318" t="s">
        <v>449</v>
      </c>
      <c r="L839" s="318" t="s">
        <v>449</v>
      </c>
      <c r="M839" s="318" t="s">
        <v>449</v>
      </c>
      <c r="N839" t="str">
        <f t="shared" si="13"/>
        <v>HDDC_ODI_DD_UNO_PR24</v>
      </c>
    </row>
    <row r="840" spans="1:14" customFormat="1">
      <c r="A840" s="317" t="s">
        <v>361</v>
      </c>
      <c r="B840" s="317" t="s">
        <v>199</v>
      </c>
      <c r="C840" s="317" t="s">
        <v>693</v>
      </c>
      <c r="D840" s="317" t="s">
        <v>455</v>
      </c>
      <c r="E840" s="317" t="s">
        <v>448</v>
      </c>
      <c r="F840" s="320">
        <v>-5.0000000000000001E-3</v>
      </c>
      <c r="G840" s="318" t="s">
        <v>449</v>
      </c>
      <c r="H840" s="318" t="s">
        <v>449</v>
      </c>
      <c r="I840" s="318" t="s">
        <v>449</v>
      </c>
      <c r="J840" s="318" t="s">
        <v>449</v>
      </c>
      <c r="K840" s="318" t="s">
        <v>449</v>
      </c>
      <c r="L840" s="318" t="s">
        <v>449</v>
      </c>
      <c r="M840" s="318" t="s">
        <v>449</v>
      </c>
      <c r="N840" t="str">
        <f t="shared" si="13"/>
        <v>HDDC_ODIRISK_UNO_COLL_PR24_DD</v>
      </c>
    </row>
    <row r="841" spans="1:14" customFormat="1">
      <c r="A841" s="317" t="s">
        <v>361</v>
      </c>
      <c r="B841" s="317" t="s">
        <v>200</v>
      </c>
      <c r="C841" s="317" t="s">
        <v>694</v>
      </c>
      <c r="D841" s="317" t="s">
        <v>455</v>
      </c>
      <c r="E841" s="317" t="s">
        <v>448</v>
      </c>
      <c r="F841" s="320">
        <v>5.0000000000000001E-3</v>
      </c>
      <c r="G841" s="318" t="s">
        <v>449</v>
      </c>
      <c r="H841" s="318" t="s">
        <v>449</v>
      </c>
      <c r="I841" s="318" t="s">
        <v>449</v>
      </c>
      <c r="J841" s="318" t="s">
        <v>449</v>
      </c>
      <c r="K841" s="318" t="s">
        <v>449</v>
      </c>
      <c r="L841" s="318" t="s">
        <v>449</v>
      </c>
      <c r="M841" s="318" t="s">
        <v>449</v>
      </c>
      <c r="N841" t="str">
        <f t="shared" si="13"/>
        <v>HDDC_ODIRISK_UNO_CAP_PR24_DD</v>
      </c>
    </row>
    <row r="842" spans="1:14" customFormat="1">
      <c r="A842" s="317" t="s">
        <v>361</v>
      </c>
      <c r="B842" s="317" t="s">
        <v>252</v>
      </c>
      <c r="C842" s="317" t="s">
        <v>695</v>
      </c>
      <c r="D842" s="317" t="s">
        <v>455</v>
      </c>
      <c r="E842" s="317" t="s">
        <v>448</v>
      </c>
      <c r="F842" s="320">
        <v>1.4999999999999999E-2</v>
      </c>
      <c r="G842" s="318" t="s">
        <v>449</v>
      </c>
      <c r="H842" s="318" t="s">
        <v>449</v>
      </c>
      <c r="I842" s="318" t="s">
        <v>449</v>
      </c>
      <c r="J842" s="318" t="s">
        <v>449</v>
      </c>
      <c r="K842" s="318" t="s">
        <v>449</v>
      </c>
      <c r="L842" s="318" t="s">
        <v>449</v>
      </c>
      <c r="M842" s="318" t="s">
        <v>449</v>
      </c>
      <c r="N842" t="str">
        <f t="shared" si="13"/>
        <v>HDDC_ODIRISK_ESF_CAP_PR24_DD</v>
      </c>
    </row>
    <row r="843" spans="1:14" customFormat="1">
      <c r="A843" s="317" t="s">
        <v>361</v>
      </c>
      <c r="B843" s="317" t="s">
        <v>419</v>
      </c>
      <c r="C843" s="317" t="s">
        <v>696</v>
      </c>
      <c r="D843" s="317" t="s">
        <v>455</v>
      </c>
      <c r="E843" s="317" t="s">
        <v>448</v>
      </c>
      <c r="F843" s="318" t="s">
        <v>449</v>
      </c>
      <c r="G843" s="318" t="s">
        <v>449</v>
      </c>
      <c r="H843" s="320">
        <v>0</v>
      </c>
      <c r="I843" s="320">
        <v>8.8800000000000004E-2</v>
      </c>
      <c r="J843" s="320">
        <v>9.5799999999999996E-2</v>
      </c>
      <c r="K843" s="320">
        <v>0.1013</v>
      </c>
      <c r="L843" s="320">
        <v>0.1069</v>
      </c>
      <c r="M843" s="320">
        <v>0.12429999999999999</v>
      </c>
      <c r="N843" t="str">
        <f t="shared" si="13"/>
        <v>HDDC_OUT4_04_H_PR24_OFWAT</v>
      </c>
    </row>
    <row r="844" spans="1:14" customFormat="1">
      <c r="A844" s="317" t="s">
        <v>361</v>
      </c>
      <c r="B844" s="317" t="s">
        <v>418</v>
      </c>
      <c r="C844" s="317" t="s">
        <v>697</v>
      </c>
      <c r="D844" s="317" t="s">
        <v>455</v>
      </c>
      <c r="E844" s="317" t="s">
        <v>448</v>
      </c>
      <c r="F844" s="318" t="s">
        <v>449</v>
      </c>
      <c r="G844" s="318" t="s">
        <v>449</v>
      </c>
      <c r="H844" s="320">
        <v>0</v>
      </c>
      <c r="I844" s="320">
        <v>-8.8999999999999999E-3</v>
      </c>
      <c r="J844" s="320">
        <v>-3.9600000000000003E-2</v>
      </c>
      <c r="K844" s="320">
        <v>-4.2599999999999999E-2</v>
      </c>
      <c r="L844" s="320">
        <v>-7.7200000000000005E-2</v>
      </c>
      <c r="M844" s="320">
        <v>-8.5299999999999987E-2</v>
      </c>
      <c r="N844" t="str">
        <f t="shared" si="13"/>
        <v>HDDC_OUT5_04_G_PR24_OFWAT</v>
      </c>
    </row>
    <row r="845" spans="1:14" customFormat="1">
      <c r="A845" s="317" t="s">
        <v>361</v>
      </c>
      <c r="B845" s="317" t="s">
        <v>204</v>
      </c>
      <c r="C845" s="317" t="s">
        <v>491</v>
      </c>
      <c r="D845" s="317" t="s">
        <v>492</v>
      </c>
      <c r="E845" s="317" t="s">
        <v>448</v>
      </c>
      <c r="F845" s="318" t="s">
        <v>449</v>
      </c>
      <c r="G845" s="318" t="s">
        <v>449</v>
      </c>
      <c r="H845" s="321">
        <v>6847.14</v>
      </c>
      <c r="I845" s="321">
        <v>6239.15</v>
      </c>
      <c r="J845" s="321">
        <v>6191.14</v>
      </c>
      <c r="K845" s="321">
        <v>6153.73</v>
      </c>
      <c r="L845" s="321">
        <v>6114.95</v>
      </c>
      <c r="M845" s="321">
        <v>5995.95</v>
      </c>
      <c r="N845" t="str">
        <f t="shared" si="13"/>
        <v>HDDC_OUT4_04_PR24_OFWAT</v>
      </c>
    </row>
    <row r="846" spans="1:14" customFormat="1">
      <c r="A846" s="317" t="s">
        <v>361</v>
      </c>
      <c r="B846" s="317" t="s">
        <v>217</v>
      </c>
      <c r="C846" s="317" t="s">
        <v>491</v>
      </c>
      <c r="D846" s="317" t="s">
        <v>492</v>
      </c>
      <c r="E846" s="317" t="s">
        <v>448</v>
      </c>
      <c r="F846" s="318" t="s">
        <v>449</v>
      </c>
      <c r="G846" s="318" t="s">
        <v>449</v>
      </c>
      <c r="H846" s="321">
        <v>1917.92</v>
      </c>
      <c r="I846" s="321">
        <v>1935.08</v>
      </c>
      <c r="J846" s="321">
        <v>1993.84</v>
      </c>
      <c r="K846" s="321">
        <v>1999.54</v>
      </c>
      <c r="L846" s="321">
        <v>2065.96</v>
      </c>
      <c r="M846" s="321">
        <v>2081.5100000000002</v>
      </c>
      <c r="N846" t="str">
        <f t="shared" si="13"/>
        <v>HDDC_OUT5_04_PR24_OFWAT</v>
      </c>
    </row>
    <row r="847" spans="1:14" customFormat="1">
      <c r="A847" s="317" t="s">
        <v>361</v>
      </c>
      <c r="B847" s="317" t="s">
        <v>268</v>
      </c>
      <c r="C847" s="317" t="s">
        <v>698</v>
      </c>
      <c r="D847" s="317" t="s">
        <v>617</v>
      </c>
      <c r="E847" s="317" t="s">
        <v>448</v>
      </c>
      <c r="F847" s="318" t="s">
        <v>449</v>
      </c>
      <c r="G847" s="318" t="s">
        <v>449</v>
      </c>
      <c r="H847" s="322">
        <v>15.2</v>
      </c>
      <c r="I847" s="322">
        <v>14</v>
      </c>
      <c r="J847" s="322">
        <v>13.1</v>
      </c>
      <c r="K847" s="322">
        <v>13</v>
      </c>
      <c r="L847" s="322">
        <v>12.9</v>
      </c>
      <c r="M847" s="322">
        <v>12.9</v>
      </c>
      <c r="N847" t="str">
        <f t="shared" si="13"/>
        <v>HDDC_OUT4_05_B_PR24_OFWAT</v>
      </c>
    </row>
    <row r="848" spans="1:14" customFormat="1">
      <c r="A848" s="317" t="s">
        <v>361</v>
      </c>
      <c r="B848" s="317" t="s">
        <v>699</v>
      </c>
      <c r="C848" s="317" t="s">
        <v>698</v>
      </c>
      <c r="D848" s="317" t="s">
        <v>617</v>
      </c>
      <c r="E848" s="317" t="s">
        <v>448</v>
      </c>
      <c r="F848" s="318" t="s">
        <v>449</v>
      </c>
      <c r="G848" s="318" t="s">
        <v>449</v>
      </c>
      <c r="H848" s="318" t="s">
        <v>449</v>
      </c>
      <c r="I848" s="318" t="s">
        <v>449</v>
      </c>
      <c r="J848" s="318" t="s">
        <v>449</v>
      </c>
      <c r="K848" s="318" t="s">
        <v>449</v>
      </c>
      <c r="L848" s="318" t="s">
        <v>449</v>
      </c>
      <c r="M848" s="318" t="s">
        <v>449</v>
      </c>
      <c r="N848" t="str">
        <f t="shared" si="13"/>
        <v>HDDC_OUT4_06_B_PR24_OFWAT</v>
      </c>
    </row>
    <row r="849" spans="1:14" customFormat="1">
      <c r="A849" s="317" t="s">
        <v>361</v>
      </c>
      <c r="B849" s="317" t="s">
        <v>700</v>
      </c>
      <c r="C849" s="317" t="s">
        <v>698</v>
      </c>
      <c r="D849" s="317" t="s">
        <v>617</v>
      </c>
      <c r="E849" s="317" t="s">
        <v>448</v>
      </c>
      <c r="F849" s="318" t="s">
        <v>449</v>
      </c>
      <c r="G849" s="318" t="s">
        <v>449</v>
      </c>
      <c r="H849" s="318" t="s">
        <v>449</v>
      </c>
      <c r="I849" s="318" t="s">
        <v>449</v>
      </c>
      <c r="J849" s="318" t="s">
        <v>449</v>
      </c>
      <c r="K849" s="318" t="s">
        <v>449</v>
      </c>
      <c r="L849" s="318" t="s">
        <v>449</v>
      </c>
      <c r="M849" s="318" t="s">
        <v>449</v>
      </c>
      <c r="N849" t="str">
        <f t="shared" si="13"/>
        <v>HDDC_OUT4_07_B_PR24_OFWAT</v>
      </c>
    </row>
    <row r="850" spans="1:14" customFormat="1">
      <c r="A850" s="317" t="s">
        <v>361</v>
      </c>
      <c r="B850" s="317" t="s">
        <v>275</v>
      </c>
      <c r="C850" s="317" t="s">
        <v>701</v>
      </c>
      <c r="D850" s="317" t="s">
        <v>620</v>
      </c>
      <c r="E850" s="317" t="s">
        <v>448</v>
      </c>
      <c r="F850" s="318" t="s">
        <v>449</v>
      </c>
      <c r="G850" s="318" t="s">
        <v>449</v>
      </c>
      <c r="H850" s="322">
        <v>127.7</v>
      </c>
      <c r="I850" s="322">
        <v>123.9</v>
      </c>
      <c r="J850" s="322">
        <v>121.4</v>
      </c>
      <c r="K850" s="322">
        <v>118.4</v>
      </c>
      <c r="L850" s="322">
        <v>116.1</v>
      </c>
      <c r="M850" s="322">
        <v>114.7</v>
      </c>
      <c r="N850" t="str">
        <f t="shared" si="13"/>
        <v>HDDC_OUT4_08_C_PR24_OFWAT</v>
      </c>
    </row>
    <row r="851" spans="1:14" customFormat="1">
      <c r="A851" s="317" t="s">
        <v>361</v>
      </c>
      <c r="B851" s="317" t="s">
        <v>702</v>
      </c>
      <c r="C851" s="317" t="s">
        <v>701</v>
      </c>
      <c r="D851" s="317" t="s">
        <v>620</v>
      </c>
      <c r="E851" s="317" t="s">
        <v>448</v>
      </c>
      <c r="F851" s="318" t="s">
        <v>449</v>
      </c>
      <c r="G851" s="318" t="s">
        <v>449</v>
      </c>
      <c r="H851" s="318" t="s">
        <v>449</v>
      </c>
      <c r="I851" s="318" t="s">
        <v>449</v>
      </c>
      <c r="J851" s="318" t="s">
        <v>449</v>
      </c>
      <c r="K851" s="318" t="s">
        <v>449</v>
      </c>
      <c r="L851" s="318" t="s">
        <v>449</v>
      </c>
      <c r="M851" s="318" t="s">
        <v>449</v>
      </c>
      <c r="N851" t="str">
        <f t="shared" si="13"/>
        <v>HDDC_OUT4_09_C_PR24_OFWAT</v>
      </c>
    </row>
    <row r="852" spans="1:14" customFormat="1">
      <c r="A852" s="317" t="s">
        <v>361</v>
      </c>
      <c r="B852" s="317" t="s">
        <v>703</v>
      </c>
      <c r="C852" s="317" t="s">
        <v>701</v>
      </c>
      <c r="D852" s="317" t="s">
        <v>617</v>
      </c>
      <c r="E852" s="317" t="s">
        <v>448</v>
      </c>
      <c r="F852" s="318" t="s">
        <v>449</v>
      </c>
      <c r="G852" s="318" t="s">
        <v>449</v>
      </c>
      <c r="H852" s="318" t="s">
        <v>449</v>
      </c>
      <c r="I852" s="318" t="s">
        <v>449</v>
      </c>
      <c r="J852" s="318" t="s">
        <v>449</v>
      </c>
      <c r="K852" s="318" t="s">
        <v>449</v>
      </c>
      <c r="L852" s="318" t="s">
        <v>449</v>
      </c>
      <c r="M852" s="318" t="s">
        <v>449</v>
      </c>
      <c r="N852" t="str">
        <f t="shared" si="13"/>
        <v>HDDC_OUT4_10_C_PR24_OFWAT</v>
      </c>
    </row>
    <row r="853" spans="1:14" customFormat="1">
      <c r="A853" s="317" t="s">
        <v>361</v>
      </c>
      <c r="B853" s="317" t="s">
        <v>283</v>
      </c>
      <c r="C853" s="317" t="s">
        <v>698</v>
      </c>
      <c r="D853" s="317" t="s">
        <v>617</v>
      </c>
      <c r="E853" s="317" t="s">
        <v>448</v>
      </c>
      <c r="F853" s="318" t="s">
        <v>449</v>
      </c>
      <c r="G853" s="318" t="s">
        <v>449</v>
      </c>
      <c r="H853" s="322">
        <v>15.4</v>
      </c>
      <c r="I853" s="322">
        <v>15.8</v>
      </c>
      <c r="J853" s="322">
        <v>16.2</v>
      </c>
      <c r="K853" s="322">
        <v>16.100000000000001</v>
      </c>
      <c r="L853" s="322">
        <v>16</v>
      </c>
      <c r="M853" s="322">
        <v>15.9</v>
      </c>
      <c r="N853" t="str">
        <f t="shared" si="13"/>
        <v>HDDC_OUT4_11_C_PR24_OFWAT</v>
      </c>
    </row>
    <row r="854" spans="1:14" customFormat="1">
      <c r="A854" s="317" t="s">
        <v>361</v>
      </c>
      <c r="B854" s="317" t="s">
        <v>704</v>
      </c>
      <c r="C854" s="317" t="s">
        <v>698</v>
      </c>
      <c r="D854" s="317" t="s">
        <v>617</v>
      </c>
      <c r="E854" s="317" t="s">
        <v>448</v>
      </c>
      <c r="F854" s="318" t="s">
        <v>449</v>
      </c>
      <c r="G854" s="318" t="s">
        <v>449</v>
      </c>
      <c r="H854" s="318" t="s">
        <v>449</v>
      </c>
      <c r="I854" s="318" t="s">
        <v>449</v>
      </c>
      <c r="J854" s="318" t="s">
        <v>449</v>
      </c>
      <c r="K854" s="318" t="s">
        <v>449</v>
      </c>
      <c r="L854" s="318" t="s">
        <v>449</v>
      </c>
      <c r="M854" s="318" t="s">
        <v>449</v>
      </c>
      <c r="N854" t="str">
        <f t="shared" si="13"/>
        <v>HDDC_OUT4_12_C_PR24_OFWAT</v>
      </c>
    </row>
    <row r="855" spans="1:14" customFormat="1">
      <c r="A855" s="317" t="s">
        <v>361</v>
      </c>
      <c r="B855" s="317" t="s">
        <v>705</v>
      </c>
      <c r="C855" s="317" t="s">
        <v>698</v>
      </c>
      <c r="D855" s="317" t="s">
        <v>617</v>
      </c>
      <c r="E855" s="317" t="s">
        <v>448</v>
      </c>
      <c r="F855" s="318" t="s">
        <v>449</v>
      </c>
      <c r="G855" s="318" t="s">
        <v>449</v>
      </c>
      <c r="H855" s="318" t="s">
        <v>449</v>
      </c>
      <c r="I855" s="318" t="s">
        <v>449</v>
      </c>
      <c r="J855" s="318" t="s">
        <v>449</v>
      </c>
      <c r="K855" s="318" t="s">
        <v>449</v>
      </c>
      <c r="L855" s="318" t="s">
        <v>449</v>
      </c>
      <c r="M855" s="318" t="s">
        <v>449</v>
      </c>
      <c r="N855" t="str">
        <f t="shared" si="13"/>
        <v>HDDC_OUT4_13_C_PR24_OFWAT</v>
      </c>
    </row>
    <row r="856" spans="1:14" customFormat="1">
      <c r="A856" s="317" t="s">
        <v>361</v>
      </c>
      <c r="B856" s="317" t="s">
        <v>706</v>
      </c>
      <c r="C856" s="317" t="s">
        <v>707</v>
      </c>
      <c r="D856" s="317" t="s">
        <v>620</v>
      </c>
      <c r="E856" s="317" t="s">
        <v>448</v>
      </c>
      <c r="F856" s="322">
        <v>128.9</v>
      </c>
      <c r="G856" s="318" t="s">
        <v>449</v>
      </c>
      <c r="H856" s="318" t="s">
        <v>449</v>
      </c>
      <c r="I856" s="318" t="s">
        <v>449</v>
      </c>
      <c r="J856" s="318" t="s">
        <v>449</v>
      </c>
      <c r="K856" s="318" t="s">
        <v>449</v>
      </c>
      <c r="L856" s="318" t="s">
        <v>449</v>
      </c>
      <c r="M856" s="318" t="s">
        <v>449</v>
      </c>
      <c r="N856" t="str">
        <f t="shared" si="13"/>
        <v>HDDC_OUT4_08_A_PR24_OFWAT</v>
      </c>
    </row>
    <row r="857" spans="1:14" customFormat="1">
      <c r="A857" s="317" t="s">
        <v>361</v>
      </c>
      <c r="B857" s="317" t="s">
        <v>708</v>
      </c>
      <c r="C857" s="317" t="s">
        <v>707</v>
      </c>
      <c r="D857" s="317" t="s">
        <v>617</v>
      </c>
      <c r="E857" s="317" t="s">
        <v>448</v>
      </c>
      <c r="F857" s="322">
        <v>17.3</v>
      </c>
      <c r="G857" s="318" t="s">
        <v>449</v>
      </c>
      <c r="H857" s="318" t="s">
        <v>449</v>
      </c>
      <c r="I857" s="318" t="s">
        <v>449</v>
      </c>
      <c r="J857" s="318" t="s">
        <v>449</v>
      </c>
      <c r="K857" s="318" t="s">
        <v>449</v>
      </c>
      <c r="L857" s="318" t="s">
        <v>449</v>
      </c>
      <c r="M857" s="318" t="s">
        <v>449</v>
      </c>
      <c r="N857" t="str">
        <f t="shared" si="13"/>
        <v>HDDC_OUT4_05_A_PR24_OFWAT</v>
      </c>
    </row>
    <row r="858" spans="1:14" customFormat="1">
      <c r="A858" s="317" t="s">
        <v>361</v>
      </c>
      <c r="B858" s="317" t="s">
        <v>709</v>
      </c>
      <c r="C858" s="317" t="s">
        <v>710</v>
      </c>
      <c r="D858" s="317" t="s">
        <v>586</v>
      </c>
      <c r="E858" s="317" t="s">
        <v>448</v>
      </c>
      <c r="F858" s="318" t="s">
        <v>449</v>
      </c>
      <c r="G858" s="318" t="s">
        <v>449</v>
      </c>
      <c r="H858" s="323">
        <v>49.847803105700883</v>
      </c>
      <c r="I858" s="323">
        <v>47.901331600590964</v>
      </c>
      <c r="J858" s="323">
        <v>46.03086648060038</v>
      </c>
      <c r="K858" s="323">
        <v>44.233439826309947</v>
      </c>
      <c r="L858" s="323">
        <v>42.50619961048065</v>
      </c>
      <c r="M858" s="323">
        <v>40.846405172662138</v>
      </c>
      <c r="N858" t="str">
        <f t="shared" si="13"/>
        <v>HDDC_PR24FM_PBI_106</v>
      </c>
    </row>
    <row r="859" spans="1:14" customFormat="1">
      <c r="A859" s="317" t="s">
        <v>361</v>
      </c>
      <c r="B859" s="317" t="s">
        <v>711</v>
      </c>
      <c r="C859" s="317" t="s">
        <v>712</v>
      </c>
      <c r="D859" s="317" t="s">
        <v>586</v>
      </c>
      <c r="E859" s="317" t="s">
        <v>448</v>
      </c>
      <c r="F859" s="318" t="s">
        <v>449</v>
      </c>
      <c r="G859" s="318" t="s">
        <v>449</v>
      </c>
      <c r="H859" s="323">
        <v>16.136563233094982</v>
      </c>
      <c r="I859" s="323">
        <v>15.552743268170795</v>
      </c>
      <c r="J859" s="323">
        <v>14.990045877274332</v>
      </c>
      <c r="K859" s="323">
        <v>14.447706846845993</v>
      </c>
      <c r="L859" s="323">
        <v>13.924989612530496</v>
      </c>
      <c r="M859" s="323">
        <v>13.421184258830165</v>
      </c>
      <c r="N859" t="str">
        <f t="shared" si="13"/>
        <v>HDDC_PR24FM_PBI_107</v>
      </c>
    </row>
    <row r="860" spans="1:14" customFormat="1">
      <c r="A860" s="317" t="s">
        <v>361</v>
      </c>
      <c r="B860" s="317" t="s">
        <v>713</v>
      </c>
      <c r="C860" s="317" t="s">
        <v>714</v>
      </c>
      <c r="D860" s="317" t="s">
        <v>586</v>
      </c>
      <c r="E860" s="317" t="s">
        <v>448</v>
      </c>
      <c r="F860" s="318" t="s">
        <v>449</v>
      </c>
      <c r="G860" s="318" t="s">
        <v>449</v>
      </c>
      <c r="H860" s="323">
        <v>0.36052410068671836</v>
      </c>
      <c r="I860" s="323">
        <v>0.34703315912404886</v>
      </c>
      <c r="J860" s="323">
        <v>0.33404705344863539</v>
      </c>
      <c r="K860" s="323">
        <v>0.32154689251993906</v>
      </c>
      <c r="L860" s="323">
        <v>0.30951449211069704</v>
      </c>
      <c r="M860" s="323">
        <v>0.29793234845397315</v>
      </c>
      <c r="N860" t="str">
        <f t="shared" si="13"/>
        <v>HDDC_PR24FM_PBI_108</v>
      </c>
    </row>
    <row r="861" spans="1:14" customFormat="1">
      <c r="A861" s="317" t="s">
        <v>361</v>
      </c>
      <c r="B861" s="317" t="s">
        <v>715</v>
      </c>
      <c r="C861" s="317" t="s">
        <v>716</v>
      </c>
      <c r="D861" s="317" t="s">
        <v>586</v>
      </c>
      <c r="E861" s="317" t="s">
        <v>448</v>
      </c>
      <c r="F861" s="318" t="s">
        <v>449</v>
      </c>
      <c r="G861" s="318" t="s">
        <v>449</v>
      </c>
      <c r="H861" s="323">
        <v>0</v>
      </c>
      <c r="I861" s="323">
        <v>0</v>
      </c>
      <c r="J861" s="323">
        <v>0</v>
      </c>
      <c r="K861" s="323">
        <v>0</v>
      </c>
      <c r="L861" s="323">
        <v>0</v>
      </c>
      <c r="M861" s="323">
        <v>0</v>
      </c>
      <c r="N861" t="str">
        <f t="shared" si="13"/>
        <v>HDDC_PR24FM_PBI_109</v>
      </c>
    </row>
    <row r="862" spans="1:14" customFormat="1">
      <c r="A862" s="317" t="s">
        <v>361</v>
      </c>
      <c r="B862" s="317" t="s">
        <v>717</v>
      </c>
      <c r="C862" s="317" t="s">
        <v>718</v>
      </c>
      <c r="D862" s="317" t="s">
        <v>586</v>
      </c>
      <c r="E862" s="317" t="s">
        <v>448</v>
      </c>
      <c r="F862" s="318" t="s">
        <v>449</v>
      </c>
      <c r="G862" s="318" t="s">
        <v>449</v>
      </c>
      <c r="H862" s="323">
        <v>0</v>
      </c>
      <c r="I862" s="323">
        <v>0</v>
      </c>
      <c r="J862" s="323">
        <v>0</v>
      </c>
      <c r="K862" s="323">
        <v>0</v>
      </c>
      <c r="L862" s="323">
        <v>0</v>
      </c>
      <c r="M862" s="323">
        <v>0</v>
      </c>
      <c r="N862" t="str">
        <f t="shared" si="13"/>
        <v>HDDC_PR24FM_PBI_110</v>
      </c>
    </row>
    <row r="863" spans="1:14" customFormat="1">
      <c r="A863" s="317" t="s">
        <v>361</v>
      </c>
      <c r="B863" s="317" t="s">
        <v>719</v>
      </c>
      <c r="C863" s="317" t="s">
        <v>720</v>
      </c>
      <c r="D863" s="317" t="s">
        <v>586</v>
      </c>
      <c r="E863" s="317" t="s">
        <v>448</v>
      </c>
      <c r="F863" s="318" t="s">
        <v>449</v>
      </c>
      <c r="G863" s="318" t="s">
        <v>449</v>
      </c>
      <c r="H863" s="323">
        <v>0</v>
      </c>
      <c r="I863" s="323">
        <v>0</v>
      </c>
      <c r="J863" s="323">
        <v>0</v>
      </c>
      <c r="K863" s="323">
        <v>0</v>
      </c>
      <c r="L863" s="323">
        <v>0</v>
      </c>
      <c r="M863" s="323">
        <v>0</v>
      </c>
      <c r="N863" t="str">
        <f t="shared" si="13"/>
        <v>HDDC_PR24FM_PBI_111</v>
      </c>
    </row>
    <row r="864" spans="1:14" customFormat="1">
      <c r="A864" s="317" t="s">
        <v>361</v>
      </c>
      <c r="B864" s="317" t="s">
        <v>721</v>
      </c>
      <c r="C864" s="317" t="s">
        <v>722</v>
      </c>
      <c r="D864" s="317" t="s">
        <v>586</v>
      </c>
      <c r="E864" s="317" t="s">
        <v>448</v>
      </c>
      <c r="F864" s="318" t="s">
        <v>449</v>
      </c>
      <c r="G864" s="318" t="s">
        <v>449</v>
      </c>
      <c r="H864" s="323">
        <v>8.9850831374119124</v>
      </c>
      <c r="I864" s="323">
        <v>8.634230999336129</v>
      </c>
      <c r="J864" s="323">
        <v>8.2970790375313666</v>
      </c>
      <c r="K864" s="323">
        <v>7.9730922835323188</v>
      </c>
      <c r="L864" s="323">
        <v>7.6617566584778096</v>
      </c>
      <c r="M864" s="323">
        <v>7.3625781574074658</v>
      </c>
      <c r="N864" t="str">
        <f t="shared" si="13"/>
        <v>HDDC_PR24FM_PBI_112</v>
      </c>
    </row>
    <row r="865" spans="1:14" customFormat="1">
      <c r="A865" s="317" t="s">
        <v>361</v>
      </c>
      <c r="B865" s="317" t="s">
        <v>723</v>
      </c>
      <c r="C865" s="317" t="s">
        <v>724</v>
      </c>
      <c r="D865" s="317" t="s">
        <v>586</v>
      </c>
      <c r="E865" s="317" t="s">
        <v>448</v>
      </c>
      <c r="F865" s="318" t="s">
        <v>449</v>
      </c>
      <c r="G865" s="318" t="s">
        <v>449</v>
      </c>
      <c r="H865" s="323">
        <v>35.335341871595666</v>
      </c>
      <c r="I865" s="323">
        <v>34.056911157814589</v>
      </c>
      <c r="J865" s="323">
        <v>32.824733996521495</v>
      </c>
      <c r="K865" s="323">
        <v>31.637136936746618</v>
      </c>
      <c r="L865" s="323">
        <v>30.492507072883683</v>
      </c>
      <c r="M865" s="323">
        <v>29.389289854162005</v>
      </c>
      <c r="N865" t="str">
        <f t="shared" si="13"/>
        <v>HDDC_PR24FM_PBI_113</v>
      </c>
    </row>
    <row r="866" spans="1:14" customFormat="1">
      <c r="A866" s="317" t="s">
        <v>361</v>
      </c>
      <c r="B866" s="317" t="s">
        <v>725</v>
      </c>
      <c r="C866" s="317" t="s">
        <v>726</v>
      </c>
      <c r="D866" s="317" t="s">
        <v>586</v>
      </c>
      <c r="E866" s="317" t="s">
        <v>448</v>
      </c>
      <c r="F866" s="318" t="s">
        <v>449</v>
      </c>
      <c r="G866" s="318" t="s">
        <v>449</v>
      </c>
      <c r="H866" s="323">
        <v>15.436045816568189</v>
      </c>
      <c r="I866" s="323">
        <v>14.858423428291383</v>
      </c>
      <c r="J866" s="323">
        <v>14.302415877609867</v>
      </c>
      <c r="K866" s="323">
        <v>13.767214329523904</v>
      </c>
      <c r="L866" s="323">
        <v>13.25204021593046</v>
      </c>
      <c r="M866" s="323">
        <v>12.756144103025047</v>
      </c>
      <c r="N866" t="str">
        <f t="shared" si="13"/>
        <v>HDDC_PR24FM_PBI_114</v>
      </c>
    </row>
    <row r="867" spans="1:14" customFormat="1">
      <c r="A867" s="317" t="s">
        <v>361</v>
      </c>
      <c r="B867" s="317" t="s">
        <v>727</v>
      </c>
      <c r="C867" s="317" t="s">
        <v>728</v>
      </c>
      <c r="D867" s="317" t="s">
        <v>586</v>
      </c>
      <c r="E867" s="317" t="s">
        <v>448</v>
      </c>
      <c r="F867" s="318" t="s">
        <v>449</v>
      </c>
      <c r="G867" s="318" t="s">
        <v>449</v>
      </c>
      <c r="H867" s="323">
        <v>0</v>
      </c>
      <c r="I867" s="323">
        <v>0</v>
      </c>
      <c r="J867" s="323">
        <v>0</v>
      </c>
      <c r="K867" s="323">
        <v>0</v>
      </c>
      <c r="L867" s="323">
        <v>0</v>
      </c>
      <c r="M867" s="323">
        <v>0</v>
      </c>
      <c r="N867" t="str">
        <f t="shared" si="13"/>
        <v>HDDC_PR24FM_PBI_115</v>
      </c>
    </row>
    <row r="868" spans="1:14" customFormat="1">
      <c r="A868" s="317" t="s">
        <v>361</v>
      </c>
      <c r="B868" s="317" t="s">
        <v>729</v>
      </c>
      <c r="C868" s="317" t="s">
        <v>730</v>
      </c>
      <c r="D868" s="317" t="s">
        <v>586</v>
      </c>
      <c r="E868" s="317" t="s">
        <v>448</v>
      </c>
      <c r="F868" s="318" t="s">
        <v>449</v>
      </c>
      <c r="G868" s="318" t="s">
        <v>449</v>
      </c>
      <c r="H868" s="323">
        <v>0</v>
      </c>
      <c r="I868" s="323">
        <v>0</v>
      </c>
      <c r="J868" s="323">
        <v>0</v>
      </c>
      <c r="K868" s="323">
        <v>0</v>
      </c>
      <c r="L868" s="323">
        <v>0</v>
      </c>
      <c r="M868" s="323">
        <v>0</v>
      </c>
      <c r="N868" t="str">
        <f t="shared" si="13"/>
        <v>HDDC_PR24FM_PBI_116</v>
      </c>
    </row>
    <row r="869" spans="1:14" customFormat="1">
      <c r="A869" s="317" t="s">
        <v>361</v>
      </c>
      <c r="B869" s="317" t="s">
        <v>731</v>
      </c>
      <c r="C869" s="317" t="s">
        <v>732</v>
      </c>
      <c r="D869" s="317" t="s">
        <v>586</v>
      </c>
      <c r="E869" s="317" t="s">
        <v>448</v>
      </c>
      <c r="F869" s="318" t="s">
        <v>449</v>
      </c>
      <c r="G869" s="318" t="s">
        <v>449</v>
      </c>
      <c r="H869" s="323">
        <v>0</v>
      </c>
      <c r="I869" s="323">
        <v>0</v>
      </c>
      <c r="J869" s="323">
        <v>0</v>
      </c>
      <c r="K869" s="323">
        <v>0</v>
      </c>
      <c r="L869" s="323">
        <v>0</v>
      </c>
      <c r="M869" s="323">
        <v>0</v>
      </c>
      <c r="N869" t="str">
        <f t="shared" si="13"/>
        <v>HDDC_PR24FM_PBI_117</v>
      </c>
    </row>
    <row r="870" spans="1:14" customFormat="1">
      <c r="A870" s="317" t="s">
        <v>361</v>
      </c>
      <c r="B870" s="317" t="s">
        <v>733</v>
      </c>
      <c r="C870" s="317" t="s">
        <v>734</v>
      </c>
      <c r="D870" s="317" t="s">
        <v>586</v>
      </c>
      <c r="E870" s="317" t="s">
        <v>448</v>
      </c>
      <c r="F870" s="318" t="s">
        <v>449</v>
      </c>
      <c r="G870" s="318" t="s">
        <v>449</v>
      </c>
      <c r="H870" s="323">
        <v>0</v>
      </c>
      <c r="I870" s="323">
        <v>8.0720191284167182</v>
      </c>
      <c r="J870" s="323">
        <v>14.039603947030091</v>
      </c>
      <c r="K870" s="323">
        <v>15.849104395120268</v>
      </c>
      <c r="L870" s="323">
        <v>18.040215166010626</v>
      </c>
      <c r="M870" s="323">
        <v>19.870510019270455</v>
      </c>
      <c r="N870" t="str">
        <f t="shared" si="13"/>
        <v>HDDC_PR24FM_PBI_118</v>
      </c>
    </row>
    <row r="871" spans="1:14" customFormat="1">
      <c r="A871" s="317" t="s">
        <v>361</v>
      </c>
      <c r="B871" s="317" t="s">
        <v>735</v>
      </c>
      <c r="C871" s="317" t="s">
        <v>736</v>
      </c>
      <c r="D871" s="317" t="s">
        <v>586</v>
      </c>
      <c r="E871" s="317" t="s">
        <v>448</v>
      </c>
      <c r="F871" s="318" t="s">
        <v>449</v>
      </c>
      <c r="G871" s="318" t="s">
        <v>449</v>
      </c>
      <c r="H871" s="323">
        <v>0</v>
      </c>
      <c r="I871" s="323">
        <v>9.9507682287851953</v>
      </c>
      <c r="J871" s="323">
        <v>19.623392257691872</v>
      </c>
      <c r="K871" s="323">
        <v>28.171038326316729</v>
      </c>
      <c r="L871" s="323">
        <v>36.183301079795967</v>
      </c>
      <c r="M871" s="323">
        <v>42.365198978887719</v>
      </c>
      <c r="N871" t="str">
        <f t="shared" si="13"/>
        <v>HDDC_PR24FM_PBI_119</v>
      </c>
    </row>
    <row r="872" spans="1:14" customFormat="1">
      <c r="A872" s="317" t="s">
        <v>361</v>
      </c>
      <c r="B872" s="317" t="s">
        <v>737</v>
      </c>
      <c r="C872" s="317" t="s">
        <v>738</v>
      </c>
      <c r="D872" s="317" t="s">
        <v>586</v>
      </c>
      <c r="E872" s="317" t="s">
        <v>448</v>
      </c>
      <c r="F872" s="318" t="s">
        <v>449</v>
      </c>
      <c r="G872" s="318" t="s">
        <v>449</v>
      </c>
      <c r="H872" s="323">
        <v>0</v>
      </c>
      <c r="I872" s="323">
        <v>3.9241764735257942</v>
      </c>
      <c r="J872" s="323">
        <v>8.8596063108681342</v>
      </c>
      <c r="K872" s="323">
        <v>17.561115217801255</v>
      </c>
      <c r="L872" s="323">
        <v>28.593979133783066</v>
      </c>
      <c r="M872" s="323">
        <v>30.902877961539627</v>
      </c>
      <c r="N872" t="str">
        <f t="shared" si="13"/>
        <v>HDDC_PR24FM_PBI_120</v>
      </c>
    </row>
    <row r="873" spans="1:14" customFormat="1">
      <c r="A873" s="317" t="s">
        <v>361</v>
      </c>
      <c r="B873" s="317" t="s">
        <v>739</v>
      </c>
      <c r="C873" s="317" t="s">
        <v>740</v>
      </c>
      <c r="D873" s="317" t="s">
        <v>586</v>
      </c>
      <c r="E873" s="317" t="s">
        <v>448</v>
      </c>
      <c r="F873" s="318" t="s">
        <v>449</v>
      </c>
      <c r="G873" s="318" t="s">
        <v>449</v>
      </c>
      <c r="H873" s="323">
        <v>0</v>
      </c>
      <c r="I873" s="323">
        <v>0</v>
      </c>
      <c r="J873" s="323">
        <v>0</v>
      </c>
      <c r="K873" s="323">
        <v>0</v>
      </c>
      <c r="L873" s="323">
        <v>0</v>
      </c>
      <c r="M873" s="323">
        <v>0</v>
      </c>
      <c r="N873" t="str">
        <f t="shared" si="13"/>
        <v>HDDC_PR24FM_PBI_121</v>
      </c>
    </row>
    <row r="874" spans="1:14" customFormat="1">
      <c r="A874" s="317" t="s">
        <v>361</v>
      </c>
      <c r="B874" s="317" t="s">
        <v>741</v>
      </c>
      <c r="C874" s="317" t="s">
        <v>742</v>
      </c>
      <c r="D874" s="317" t="s">
        <v>586</v>
      </c>
      <c r="E874" s="317" t="s">
        <v>448</v>
      </c>
      <c r="F874" s="318" t="s">
        <v>449</v>
      </c>
      <c r="G874" s="318" t="s">
        <v>449</v>
      </c>
      <c r="H874" s="323">
        <v>0</v>
      </c>
      <c r="I874" s="323">
        <v>0</v>
      </c>
      <c r="J874" s="323">
        <v>0</v>
      </c>
      <c r="K874" s="323">
        <v>0</v>
      </c>
      <c r="L874" s="323">
        <v>0</v>
      </c>
      <c r="M874" s="323">
        <v>0</v>
      </c>
      <c r="N874" t="str">
        <f t="shared" si="13"/>
        <v>HDDC_PR24FM_PBI_122</v>
      </c>
    </row>
    <row r="875" spans="1:14" customFormat="1">
      <c r="A875" s="317" t="s">
        <v>361</v>
      </c>
      <c r="B875" s="317" t="s">
        <v>743</v>
      </c>
      <c r="C875" s="317" t="s">
        <v>744</v>
      </c>
      <c r="D875" s="317" t="s">
        <v>586</v>
      </c>
      <c r="E875" s="317" t="s">
        <v>448</v>
      </c>
      <c r="F875" s="318" t="s">
        <v>449</v>
      </c>
      <c r="G875" s="318" t="s">
        <v>449</v>
      </c>
      <c r="H875" s="323">
        <v>0</v>
      </c>
      <c r="I875" s="323">
        <v>0</v>
      </c>
      <c r="J875" s="323">
        <v>0</v>
      </c>
      <c r="K875" s="323">
        <v>0</v>
      </c>
      <c r="L875" s="323">
        <v>0</v>
      </c>
      <c r="M875" s="323">
        <v>0</v>
      </c>
      <c r="N875" t="str">
        <f t="shared" si="13"/>
        <v>HDDC_PR24FM_PBI_123</v>
      </c>
    </row>
    <row r="876" spans="1:14" customFormat="1">
      <c r="A876" s="317" t="s">
        <v>361</v>
      </c>
      <c r="B876" s="317" t="s">
        <v>745</v>
      </c>
      <c r="C876" s="317" t="s">
        <v>746</v>
      </c>
      <c r="D876" s="317" t="s">
        <v>455</v>
      </c>
      <c r="E876" s="317" t="s">
        <v>448</v>
      </c>
      <c r="F876" s="320">
        <v>0</v>
      </c>
      <c r="G876" s="318" t="s">
        <v>449</v>
      </c>
      <c r="H876" s="318" t="s">
        <v>449</v>
      </c>
      <c r="I876" s="318" t="s">
        <v>449</v>
      </c>
      <c r="J876" s="318" t="s">
        <v>449</v>
      </c>
      <c r="K876" s="318" t="s">
        <v>449</v>
      </c>
      <c r="L876" s="318" t="s">
        <v>449</v>
      </c>
      <c r="M876" s="318" t="s">
        <v>449</v>
      </c>
      <c r="N876" t="str">
        <f t="shared" si="13"/>
        <v>HDDOUT7_001BIO_PR24</v>
      </c>
    </row>
    <row r="877" spans="1:14" customFormat="1">
      <c r="A877" s="317" t="s">
        <v>361</v>
      </c>
      <c r="B877" s="317" t="s">
        <v>747</v>
      </c>
      <c r="C877" s="317" t="s">
        <v>748</v>
      </c>
      <c r="D877" s="317" t="s">
        <v>455</v>
      </c>
      <c r="E877" s="317" t="s">
        <v>448</v>
      </c>
      <c r="F877" s="320">
        <v>0</v>
      </c>
      <c r="G877" s="318" t="s">
        <v>449</v>
      </c>
      <c r="H877" s="318" t="s">
        <v>449</v>
      </c>
      <c r="I877" s="318" t="s">
        <v>449</v>
      </c>
      <c r="J877" s="318" t="s">
        <v>449</v>
      </c>
      <c r="K877" s="318" t="s">
        <v>449</v>
      </c>
      <c r="L877" s="318" t="s">
        <v>449</v>
      </c>
      <c r="M877" s="318" t="s">
        <v>449</v>
      </c>
      <c r="N877" t="str">
        <f t="shared" si="13"/>
        <v>HDDOUT7_002BIO_PR24</v>
      </c>
    </row>
    <row r="878" spans="1:14" customFormat="1">
      <c r="A878" s="317" t="s">
        <v>361</v>
      </c>
      <c r="B878" s="317" t="s">
        <v>749</v>
      </c>
      <c r="C878" s="317" t="s">
        <v>750</v>
      </c>
      <c r="D878" s="317" t="s">
        <v>455</v>
      </c>
      <c r="E878" s="317" t="s">
        <v>448</v>
      </c>
      <c r="F878" s="320">
        <v>0</v>
      </c>
      <c r="G878" s="318" t="s">
        <v>449</v>
      </c>
      <c r="H878" s="318" t="s">
        <v>449</v>
      </c>
      <c r="I878" s="318" t="s">
        <v>449</v>
      </c>
      <c r="J878" s="318" t="s">
        <v>449</v>
      </c>
      <c r="K878" s="318" t="s">
        <v>449</v>
      </c>
      <c r="L878" s="318" t="s">
        <v>449</v>
      </c>
      <c r="M878" s="318" t="s">
        <v>449</v>
      </c>
      <c r="N878" t="str">
        <f t="shared" si="13"/>
        <v>HDDOUT7_003BIO_PR24</v>
      </c>
    </row>
    <row r="879" spans="1:14" customFormat="1">
      <c r="A879" s="317" t="s">
        <v>361</v>
      </c>
      <c r="B879" s="317" t="s">
        <v>751</v>
      </c>
      <c r="C879" s="317" t="s">
        <v>752</v>
      </c>
      <c r="D879" s="317" t="s">
        <v>455</v>
      </c>
      <c r="E879" s="317" t="s">
        <v>448</v>
      </c>
      <c r="F879" s="320">
        <v>0</v>
      </c>
      <c r="G879" s="318" t="s">
        <v>449</v>
      </c>
      <c r="H879" s="318" t="s">
        <v>449</v>
      </c>
      <c r="I879" s="318" t="s">
        <v>449</v>
      </c>
      <c r="J879" s="318" t="s">
        <v>449</v>
      </c>
      <c r="K879" s="318" t="s">
        <v>449</v>
      </c>
      <c r="L879" s="318" t="s">
        <v>449</v>
      </c>
      <c r="M879" s="318" t="s">
        <v>449</v>
      </c>
      <c r="N879" t="str">
        <f t="shared" si="13"/>
        <v>HDDOUT7_004BIO_PR24</v>
      </c>
    </row>
    <row r="880" spans="1:14" customFormat="1">
      <c r="A880" s="317" t="s">
        <v>361</v>
      </c>
      <c r="B880" s="317" t="s">
        <v>753</v>
      </c>
      <c r="C880" s="317" t="s">
        <v>754</v>
      </c>
      <c r="D880" s="317" t="s">
        <v>455</v>
      </c>
      <c r="E880" s="317" t="s">
        <v>448</v>
      </c>
      <c r="F880" s="320">
        <v>0</v>
      </c>
      <c r="G880" s="318" t="s">
        <v>449</v>
      </c>
      <c r="H880" s="318" t="s">
        <v>449</v>
      </c>
      <c r="I880" s="318" t="s">
        <v>449</v>
      </c>
      <c r="J880" s="318" t="s">
        <v>449</v>
      </c>
      <c r="K880" s="318" t="s">
        <v>449</v>
      </c>
      <c r="L880" s="318" t="s">
        <v>449</v>
      </c>
      <c r="M880" s="318" t="s">
        <v>449</v>
      </c>
      <c r="N880" t="str">
        <f t="shared" si="13"/>
        <v>HDDOUT7_005BIO_PR24</v>
      </c>
    </row>
    <row r="881" spans="1:14" customFormat="1">
      <c r="A881" s="317" t="s">
        <v>361</v>
      </c>
      <c r="B881" s="317" t="s">
        <v>755</v>
      </c>
      <c r="C881" s="317" t="s">
        <v>756</v>
      </c>
      <c r="D881" s="317" t="s">
        <v>455</v>
      </c>
      <c r="E881" s="317" t="s">
        <v>448</v>
      </c>
      <c r="F881" s="320">
        <v>0</v>
      </c>
      <c r="G881" s="318" t="s">
        <v>449</v>
      </c>
      <c r="H881" s="318" t="s">
        <v>449</v>
      </c>
      <c r="I881" s="318" t="s">
        <v>449</v>
      </c>
      <c r="J881" s="318" t="s">
        <v>449</v>
      </c>
      <c r="K881" s="318" t="s">
        <v>449</v>
      </c>
      <c r="L881" s="318" t="s">
        <v>449</v>
      </c>
      <c r="M881" s="318" t="s">
        <v>449</v>
      </c>
      <c r="N881" t="str">
        <f t="shared" si="13"/>
        <v>HDDOUT7_006BIO_PR24</v>
      </c>
    </row>
    <row r="882" spans="1:14" customFormat="1">
      <c r="A882" s="317" t="s">
        <v>361</v>
      </c>
      <c r="B882" s="317" t="s">
        <v>757</v>
      </c>
      <c r="C882" s="317" t="s">
        <v>758</v>
      </c>
      <c r="D882" s="317" t="s">
        <v>455</v>
      </c>
      <c r="E882" s="317" t="s">
        <v>448</v>
      </c>
      <c r="F882" s="320">
        <v>0</v>
      </c>
      <c r="G882" s="318" t="s">
        <v>449</v>
      </c>
      <c r="H882" s="318" t="s">
        <v>449</v>
      </c>
      <c r="I882" s="318" t="s">
        <v>449</v>
      </c>
      <c r="J882" s="318" t="s">
        <v>449</v>
      </c>
      <c r="K882" s="318" t="s">
        <v>449</v>
      </c>
      <c r="L882" s="318" t="s">
        <v>449</v>
      </c>
      <c r="M882" s="318" t="s">
        <v>449</v>
      </c>
      <c r="N882" t="str">
        <f t="shared" si="13"/>
        <v>HDDOUT7_007BIO_PR24</v>
      </c>
    </row>
    <row r="883" spans="1:14" customFormat="1">
      <c r="A883" s="317" t="s">
        <v>361</v>
      </c>
      <c r="B883" s="317" t="s">
        <v>759</v>
      </c>
      <c r="C883" s="317" t="s">
        <v>760</v>
      </c>
      <c r="D883" s="317" t="s">
        <v>455</v>
      </c>
      <c r="E883" s="317" t="s">
        <v>448</v>
      </c>
      <c r="F883" s="320">
        <v>0.15</v>
      </c>
      <c r="G883" s="318" t="s">
        <v>449</v>
      </c>
      <c r="H883" s="318" t="s">
        <v>449</v>
      </c>
      <c r="I883" s="318" t="s">
        <v>449</v>
      </c>
      <c r="J883" s="318" t="s">
        <v>449</v>
      </c>
      <c r="K883" s="318" t="s">
        <v>449</v>
      </c>
      <c r="L883" s="318" t="s">
        <v>449</v>
      </c>
      <c r="M883" s="318" t="s">
        <v>449</v>
      </c>
      <c r="N883" t="str">
        <f t="shared" si="13"/>
        <v>HDDOUT7_008BIO_PR24</v>
      </c>
    </row>
    <row r="884" spans="1:14" customFormat="1">
      <c r="A884" s="317" t="s">
        <v>361</v>
      </c>
      <c r="B884" s="317" t="s">
        <v>761</v>
      </c>
      <c r="C884" s="317" t="s">
        <v>762</v>
      </c>
      <c r="D884" s="317" t="s">
        <v>455</v>
      </c>
      <c r="E884" s="317" t="s">
        <v>448</v>
      </c>
      <c r="F884" s="320">
        <v>0</v>
      </c>
      <c r="G884" s="318" t="s">
        <v>449</v>
      </c>
      <c r="H884" s="318" t="s">
        <v>449</v>
      </c>
      <c r="I884" s="318" t="s">
        <v>449</v>
      </c>
      <c r="J884" s="318" t="s">
        <v>449</v>
      </c>
      <c r="K884" s="318" t="s">
        <v>449</v>
      </c>
      <c r="L884" s="318" t="s">
        <v>449</v>
      </c>
      <c r="M884" s="318" t="s">
        <v>449</v>
      </c>
      <c r="N884" t="str">
        <f t="shared" si="13"/>
        <v>HDDOUT7_009BIO_PR24</v>
      </c>
    </row>
    <row r="885" spans="1:14" customFormat="1">
      <c r="A885" s="317" t="s">
        <v>361</v>
      </c>
      <c r="B885" s="317" t="s">
        <v>763</v>
      </c>
      <c r="C885" s="317" t="s">
        <v>764</v>
      </c>
      <c r="D885" s="317" t="s">
        <v>455</v>
      </c>
      <c r="E885" s="317" t="s">
        <v>448</v>
      </c>
      <c r="F885" s="320">
        <v>0</v>
      </c>
      <c r="G885" s="318" t="s">
        <v>449</v>
      </c>
      <c r="H885" s="318" t="s">
        <v>449</v>
      </c>
      <c r="I885" s="318" t="s">
        <v>449</v>
      </c>
      <c r="J885" s="318" t="s">
        <v>449</v>
      </c>
      <c r="K885" s="318" t="s">
        <v>449</v>
      </c>
      <c r="L885" s="318" t="s">
        <v>449</v>
      </c>
      <c r="M885" s="318" t="s">
        <v>449</v>
      </c>
      <c r="N885" t="str">
        <f t="shared" si="13"/>
        <v>HDDOUT7_010BIO_PR24</v>
      </c>
    </row>
    <row r="886" spans="1:14" customFormat="1">
      <c r="A886" s="317" t="s">
        <v>361</v>
      </c>
      <c r="B886" s="317" t="s">
        <v>765</v>
      </c>
      <c r="C886" s="317" t="s">
        <v>766</v>
      </c>
      <c r="D886" s="317" t="s">
        <v>455</v>
      </c>
      <c r="E886" s="317" t="s">
        <v>448</v>
      </c>
      <c r="F886" s="320">
        <v>0</v>
      </c>
      <c r="G886" s="318" t="s">
        <v>449</v>
      </c>
      <c r="H886" s="318" t="s">
        <v>449</v>
      </c>
      <c r="I886" s="318" t="s">
        <v>449</v>
      </c>
      <c r="J886" s="318" t="s">
        <v>449</v>
      </c>
      <c r="K886" s="318" t="s">
        <v>449</v>
      </c>
      <c r="L886" s="318" t="s">
        <v>449</v>
      </c>
      <c r="M886" s="318" t="s">
        <v>449</v>
      </c>
      <c r="N886" t="str">
        <f t="shared" si="13"/>
        <v>HDDOUT7_011BIO_PR24</v>
      </c>
    </row>
    <row r="887" spans="1:14" customFormat="1">
      <c r="A887" s="317" t="s">
        <v>361</v>
      </c>
      <c r="B887" s="317" t="s">
        <v>767</v>
      </c>
      <c r="C887" s="317" t="s">
        <v>768</v>
      </c>
      <c r="D887" s="317" t="s">
        <v>455</v>
      </c>
      <c r="E887" s="317" t="s">
        <v>448</v>
      </c>
      <c r="F887" s="320">
        <v>0</v>
      </c>
      <c r="G887" s="318" t="s">
        <v>449</v>
      </c>
      <c r="H887" s="318" t="s">
        <v>449</v>
      </c>
      <c r="I887" s="318" t="s">
        <v>449</v>
      </c>
      <c r="J887" s="318" t="s">
        <v>449</v>
      </c>
      <c r="K887" s="318" t="s">
        <v>449</v>
      </c>
      <c r="L887" s="318" t="s">
        <v>449</v>
      </c>
      <c r="M887" s="318" t="s">
        <v>449</v>
      </c>
      <c r="N887" t="str">
        <f t="shared" si="13"/>
        <v>HDDOUT7_012BIO_PR24</v>
      </c>
    </row>
    <row r="888" spans="1:14" customFormat="1">
      <c r="A888" s="317" t="s">
        <v>361</v>
      </c>
      <c r="B888" s="317" t="s">
        <v>769</v>
      </c>
      <c r="C888" s="317" t="s">
        <v>770</v>
      </c>
      <c r="D888" s="317" t="s">
        <v>455</v>
      </c>
      <c r="E888" s="317" t="s">
        <v>448</v>
      </c>
      <c r="F888" s="320">
        <v>0</v>
      </c>
      <c r="G888" s="318" t="s">
        <v>449</v>
      </c>
      <c r="H888" s="318" t="s">
        <v>449</v>
      </c>
      <c r="I888" s="318" t="s">
        <v>449</v>
      </c>
      <c r="J888" s="318" t="s">
        <v>449</v>
      </c>
      <c r="K888" s="318" t="s">
        <v>449</v>
      </c>
      <c r="L888" s="318" t="s">
        <v>449</v>
      </c>
      <c r="M888" s="318" t="s">
        <v>449</v>
      </c>
      <c r="N888" t="str">
        <f t="shared" si="13"/>
        <v>HDDOUT7_013BIO_PR24</v>
      </c>
    </row>
    <row r="889" spans="1:14" customFormat="1">
      <c r="A889" s="317" t="s">
        <v>361</v>
      </c>
      <c r="B889" s="317" t="s">
        <v>771</v>
      </c>
      <c r="C889" s="317" t="s">
        <v>772</v>
      </c>
      <c r="D889" s="317" t="s">
        <v>455</v>
      </c>
      <c r="E889" s="317" t="s">
        <v>448</v>
      </c>
      <c r="F889" s="320">
        <v>0</v>
      </c>
      <c r="G889" s="318" t="s">
        <v>449</v>
      </c>
      <c r="H889" s="318" t="s">
        <v>449</v>
      </c>
      <c r="I889" s="318" t="s">
        <v>449</v>
      </c>
      <c r="J889" s="318" t="s">
        <v>449</v>
      </c>
      <c r="K889" s="318" t="s">
        <v>449</v>
      </c>
      <c r="L889" s="318" t="s">
        <v>449</v>
      </c>
      <c r="M889" s="318" t="s">
        <v>449</v>
      </c>
      <c r="N889" t="str">
        <f t="shared" si="13"/>
        <v>HDDOUT7_014BIO_PR24</v>
      </c>
    </row>
    <row r="890" spans="1:14" customFormat="1">
      <c r="A890" s="317" t="s">
        <v>361</v>
      </c>
      <c r="B890" s="317" t="s">
        <v>773</v>
      </c>
      <c r="C890" s="317" t="s">
        <v>774</v>
      </c>
      <c r="D890" s="317" t="s">
        <v>455</v>
      </c>
      <c r="E890" s="317" t="s">
        <v>448</v>
      </c>
      <c r="F890" s="320">
        <v>0</v>
      </c>
      <c r="G890" s="318" t="s">
        <v>449</v>
      </c>
      <c r="H890" s="318" t="s">
        <v>449</v>
      </c>
      <c r="I890" s="318" t="s">
        <v>449</v>
      </c>
      <c r="J890" s="318" t="s">
        <v>449</v>
      </c>
      <c r="K890" s="318" t="s">
        <v>449</v>
      </c>
      <c r="L890" s="318" t="s">
        <v>449</v>
      </c>
      <c r="M890" s="318" t="s">
        <v>449</v>
      </c>
      <c r="N890" t="str">
        <f t="shared" si="13"/>
        <v>HDDOUT7_015BIO_PR24</v>
      </c>
    </row>
    <row r="891" spans="1:14" customFormat="1">
      <c r="A891" s="317" t="s">
        <v>361</v>
      </c>
      <c r="B891" s="317" t="s">
        <v>775</v>
      </c>
      <c r="C891" s="317" t="s">
        <v>776</v>
      </c>
      <c r="D891" s="317" t="s">
        <v>455</v>
      </c>
      <c r="E891" s="317" t="s">
        <v>448</v>
      </c>
      <c r="F891" s="320">
        <v>0</v>
      </c>
      <c r="G891" s="318" t="s">
        <v>449</v>
      </c>
      <c r="H891" s="318" t="s">
        <v>449</v>
      </c>
      <c r="I891" s="318" t="s">
        <v>449</v>
      </c>
      <c r="J891" s="318" t="s">
        <v>449</v>
      </c>
      <c r="K891" s="318" t="s">
        <v>449</v>
      </c>
      <c r="L891" s="318" t="s">
        <v>449</v>
      </c>
      <c r="M891" s="318" t="s">
        <v>449</v>
      </c>
      <c r="N891" t="str">
        <f t="shared" si="13"/>
        <v>HDDOUT7_016BIO_PR24</v>
      </c>
    </row>
    <row r="892" spans="1:14" customFormat="1">
      <c r="A892" s="317" t="s">
        <v>361</v>
      </c>
      <c r="B892" s="317" t="s">
        <v>777</v>
      </c>
      <c r="C892" s="317" t="s">
        <v>778</v>
      </c>
      <c r="D892" s="317" t="s">
        <v>455</v>
      </c>
      <c r="E892" s="317" t="s">
        <v>448</v>
      </c>
      <c r="F892" s="320">
        <v>0</v>
      </c>
      <c r="G892" s="318" t="s">
        <v>449</v>
      </c>
      <c r="H892" s="318" t="s">
        <v>449</v>
      </c>
      <c r="I892" s="318" t="s">
        <v>449</v>
      </c>
      <c r="J892" s="318" t="s">
        <v>449</v>
      </c>
      <c r="K892" s="318" t="s">
        <v>449</v>
      </c>
      <c r="L892" s="318" t="s">
        <v>449</v>
      </c>
      <c r="M892" s="318" t="s">
        <v>449</v>
      </c>
      <c r="N892" t="str">
        <f t="shared" si="13"/>
        <v>HDDOUT7_017BIO_PR24</v>
      </c>
    </row>
    <row r="893" spans="1:14" customFormat="1">
      <c r="A893" s="317" t="s">
        <v>361</v>
      </c>
      <c r="B893" s="317" t="s">
        <v>779</v>
      </c>
      <c r="C893" s="317" t="s">
        <v>780</v>
      </c>
      <c r="D893" s="317" t="s">
        <v>455</v>
      </c>
      <c r="E893" s="317" t="s">
        <v>448</v>
      </c>
      <c r="F893" s="320">
        <v>0</v>
      </c>
      <c r="G893" s="318" t="s">
        <v>449</v>
      </c>
      <c r="H893" s="318" t="s">
        <v>449</v>
      </c>
      <c r="I893" s="318" t="s">
        <v>449</v>
      </c>
      <c r="J893" s="318" t="s">
        <v>449</v>
      </c>
      <c r="K893" s="318" t="s">
        <v>449</v>
      </c>
      <c r="L893" s="318" t="s">
        <v>449</v>
      </c>
      <c r="M893" s="318" t="s">
        <v>449</v>
      </c>
      <c r="N893" t="str">
        <f t="shared" si="13"/>
        <v>HDDOUT7_018BIO_PR24</v>
      </c>
    </row>
    <row r="894" spans="1:14" customFormat="1">
      <c r="A894" s="317" t="s">
        <v>361</v>
      </c>
      <c r="B894" s="317" t="s">
        <v>781</v>
      </c>
      <c r="C894" s="317" t="s">
        <v>782</v>
      </c>
      <c r="D894" s="317" t="s">
        <v>455</v>
      </c>
      <c r="E894" s="317" t="s">
        <v>448</v>
      </c>
      <c r="F894" s="320">
        <v>0</v>
      </c>
      <c r="G894" s="318" t="s">
        <v>449</v>
      </c>
      <c r="H894" s="318" t="s">
        <v>449</v>
      </c>
      <c r="I894" s="318" t="s">
        <v>449</v>
      </c>
      <c r="J894" s="318" t="s">
        <v>449</v>
      </c>
      <c r="K894" s="318" t="s">
        <v>449</v>
      </c>
      <c r="L894" s="318" t="s">
        <v>449</v>
      </c>
      <c r="M894" s="318" t="s">
        <v>449</v>
      </c>
      <c r="N894" t="str">
        <f t="shared" si="13"/>
        <v>HDDOUT7_019BIO_PR24</v>
      </c>
    </row>
    <row r="895" spans="1:14" customFormat="1">
      <c r="A895" s="317" t="s">
        <v>361</v>
      </c>
      <c r="B895" s="317" t="s">
        <v>783</v>
      </c>
      <c r="C895" s="317" t="s">
        <v>784</v>
      </c>
      <c r="D895" s="317" t="s">
        <v>455</v>
      </c>
      <c r="E895" s="317" t="s">
        <v>448</v>
      </c>
      <c r="F895" s="320">
        <v>0</v>
      </c>
      <c r="G895" s="318" t="s">
        <v>449</v>
      </c>
      <c r="H895" s="318" t="s">
        <v>449</v>
      </c>
      <c r="I895" s="318" t="s">
        <v>449</v>
      </c>
      <c r="J895" s="318" t="s">
        <v>449</v>
      </c>
      <c r="K895" s="318" t="s">
        <v>449</v>
      </c>
      <c r="L895" s="318" t="s">
        <v>449</v>
      </c>
      <c r="M895" s="318" t="s">
        <v>449</v>
      </c>
      <c r="N895" t="str">
        <f t="shared" si="13"/>
        <v>HDDOUT7_020BIO_PR24</v>
      </c>
    </row>
    <row r="896" spans="1:14" customFormat="1">
      <c r="A896" s="317" t="s">
        <v>361</v>
      </c>
      <c r="B896" s="317" t="s">
        <v>785</v>
      </c>
      <c r="C896" s="317" t="s">
        <v>786</v>
      </c>
      <c r="D896" s="317" t="s">
        <v>455</v>
      </c>
      <c r="E896" s="317" t="s">
        <v>448</v>
      </c>
      <c r="F896" s="320">
        <v>1</v>
      </c>
      <c r="G896" s="318" t="s">
        <v>449</v>
      </c>
      <c r="H896" s="318" t="s">
        <v>449</v>
      </c>
      <c r="I896" s="318" t="s">
        <v>449</v>
      </c>
      <c r="J896" s="318" t="s">
        <v>449</v>
      </c>
      <c r="K896" s="318" t="s">
        <v>449</v>
      </c>
      <c r="L896" s="318" t="s">
        <v>449</v>
      </c>
      <c r="M896" s="318" t="s">
        <v>449</v>
      </c>
      <c r="N896" t="str">
        <f t="shared" si="13"/>
        <v>HDDOUT7_001WNP_PR24</v>
      </c>
    </row>
    <row r="897" spans="1:14" customFormat="1">
      <c r="A897" s="317" t="s">
        <v>361</v>
      </c>
      <c r="B897" s="317" t="s">
        <v>787</v>
      </c>
      <c r="C897" s="317" t="s">
        <v>788</v>
      </c>
      <c r="D897" s="317" t="s">
        <v>455</v>
      </c>
      <c r="E897" s="317" t="s">
        <v>448</v>
      </c>
      <c r="F897" s="320">
        <v>1</v>
      </c>
      <c r="G897" s="318" t="s">
        <v>449</v>
      </c>
      <c r="H897" s="318" t="s">
        <v>449</v>
      </c>
      <c r="I897" s="318" t="s">
        <v>449</v>
      </c>
      <c r="J897" s="318" t="s">
        <v>449</v>
      </c>
      <c r="K897" s="318" t="s">
        <v>449</v>
      </c>
      <c r="L897" s="318" t="s">
        <v>449</v>
      </c>
      <c r="M897" s="318" t="s">
        <v>449</v>
      </c>
      <c r="N897" t="str">
        <f t="shared" si="13"/>
        <v>HDDOUT7_002WNP_PR24</v>
      </c>
    </row>
    <row r="898" spans="1:14" customFormat="1">
      <c r="A898" s="317" t="s">
        <v>361</v>
      </c>
      <c r="B898" s="317" t="s">
        <v>789</v>
      </c>
      <c r="C898" s="317" t="s">
        <v>790</v>
      </c>
      <c r="D898" s="317" t="s">
        <v>455</v>
      </c>
      <c r="E898" s="317" t="s">
        <v>448</v>
      </c>
      <c r="F898" s="320">
        <v>1</v>
      </c>
      <c r="G898" s="318" t="s">
        <v>449</v>
      </c>
      <c r="H898" s="318" t="s">
        <v>449</v>
      </c>
      <c r="I898" s="318" t="s">
        <v>449</v>
      </c>
      <c r="J898" s="318" t="s">
        <v>449</v>
      </c>
      <c r="K898" s="318" t="s">
        <v>449</v>
      </c>
      <c r="L898" s="318" t="s">
        <v>449</v>
      </c>
      <c r="M898" s="318" t="s">
        <v>449</v>
      </c>
      <c r="N898" t="str">
        <f t="shared" si="13"/>
        <v>HDDOUT7_003WNP_PR24</v>
      </c>
    </row>
    <row r="899" spans="1:14" customFormat="1">
      <c r="A899" s="317" t="s">
        <v>361</v>
      </c>
      <c r="B899" s="317" t="s">
        <v>791</v>
      </c>
      <c r="C899" s="317" t="s">
        <v>792</v>
      </c>
      <c r="D899" s="317" t="s">
        <v>455</v>
      </c>
      <c r="E899" s="317" t="s">
        <v>448</v>
      </c>
      <c r="F899" s="320">
        <v>0</v>
      </c>
      <c r="G899" s="318" t="s">
        <v>449</v>
      </c>
      <c r="H899" s="318" t="s">
        <v>449</v>
      </c>
      <c r="I899" s="318" t="s">
        <v>449</v>
      </c>
      <c r="J899" s="318" t="s">
        <v>449</v>
      </c>
      <c r="K899" s="318" t="s">
        <v>449</v>
      </c>
      <c r="L899" s="318" t="s">
        <v>449</v>
      </c>
      <c r="M899" s="318" t="s">
        <v>449</v>
      </c>
      <c r="N899" t="str">
        <f t="shared" si="13"/>
        <v>HDDOUT7_004WNP_PR24</v>
      </c>
    </row>
    <row r="900" spans="1:14" customFormat="1">
      <c r="A900" s="317" t="s">
        <v>361</v>
      </c>
      <c r="B900" s="317" t="s">
        <v>793</v>
      </c>
      <c r="C900" s="317" t="s">
        <v>794</v>
      </c>
      <c r="D900" s="317" t="s">
        <v>455</v>
      </c>
      <c r="E900" s="317" t="s">
        <v>448</v>
      </c>
      <c r="F900" s="320">
        <v>0</v>
      </c>
      <c r="G900" s="318" t="s">
        <v>449</v>
      </c>
      <c r="H900" s="318" t="s">
        <v>449</v>
      </c>
      <c r="I900" s="318" t="s">
        <v>449</v>
      </c>
      <c r="J900" s="318" t="s">
        <v>449</v>
      </c>
      <c r="K900" s="318" t="s">
        <v>449</v>
      </c>
      <c r="L900" s="318" t="s">
        <v>449</v>
      </c>
      <c r="M900" s="318" t="s">
        <v>449</v>
      </c>
      <c r="N900" t="str">
        <f t="shared" si="13"/>
        <v>HDDOUT7_005WNP_PR24</v>
      </c>
    </row>
    <row r="901" spans="1:14" customFormat="1">
      <c r="A901" s="317" t="s">
        <v>361</v>
      </c>
      <c r="B901" s="317" t="s">
        <v>795</v>
      </c>
      <c r="C901" s="317" t="s">
        <v>796</v>
      </c>
      <c r="D901" s="317" t="s">
        <v>455</v>
      </c>
      <c r="E901" s="317" t="s">
        <v>448</v>
      </c>
      <c r="F901" s="320">
        <v>0</v>
      </c>
      <c r="G901" s="318" t="s">
        <v>449</v>
      </c>
      <c r="H901" s="318" t="s">
        <v>449</v>
      </c>
      <c r="I901" s="318" t="s">
        <v>449</v>
      </c>
      <c r="J901" s="318" t="s">
        <v>449</v>
      </c>
      <c r="K901" s="318" t="s">
        <v>449</v>
      </c>
      <c r="L901" s="318" t="s">
        <v>449</v>
      </c>
      <c r="M901" s="318" t="s">
        <v>449</v>
      </c>
      <c r="N901" t="str">
        <f t="shared" ref="N901:N964" si="14">A901&amp;B901</f>
        <v>HDDOUT7_006WNP_PR24</v>
      </c>
    </row>
    <row r="902" spans="1:14" customFormat="1">
      <c r="A902" s="317" t="s">
        <v>361</v>
      </c>
      <c r="B902" s="317" t="s">
        <v>797</v>
      </c>
      <c r="C902" s="317" t="s">
        <v>798</v>
      </c>
      <c r="D902" s="317" t="s">
        <v>455</v>
      </c>
      <c r="E902" s="317" t="s">
        <v>448</v>
      </c>
      <c r="F902" s="320">
        <v>0.85</v>
      </c>
      <c r="G902" s="318" t="s">
        <v>449</v>
      </c>
      <c r="H902" s="318" t="s">
        <v>449</v>
      </c>
      <c r="I902" s="318" t="s">
        <v>449</v>
      </c>
      <c r="J902" s="318" t="s">
        <v>449</v>
      </c>
      <c r="K902" s="318" t="s">
        <v>449</v>
      </c>
      <c r="L902" s="318" t="s">
        <v>449</v>
      </c>
      <c r="M902" s="318" t="s">
        <v>449</v>
      </c>
      <c r="N902" t="str">
        <f t="shared" si="14"/>
        <v>HDDOUT7_007WNP_PR24</v>
      </c>
    </row>
    <row r="903" spans="1:14" customFormat="1">
      <c r="A903" s="317" t="s">
        <v>361</v>
      </c>
      <c r="B903" s="317" t="s">
        <v>799</v>
      </c>
      <c r="C903" s="317" t="s">
        <v>800</v>
      </c>
      <c r="D903" s="317" t="s">
        <v>455</v>
      </c>
      <c r="E903" s="317" t="s">
        <v>448</v>
      </c>
      <c r="F903" s="320">
        <v>0</v>
      </c>
      <c r="G903" s="318" t="s">
        <v>449</v>
      </c>
      <c r="H903" s="318" t="s">
        <v>449</v>
      </c>
      <c r="I903" s="318" t="s">
        <v>449</v>
      </c>
      <c r="J903" s="318" t="s">
        <v>449</v>
      </c>
      <c r="K903" s="318" t="s">
        <v>449</v>
      </c>
      <c r="L903" s="318" t="s">
        <v>449</v>
      </c>
      <c r="M903" s="318" t="s">
        <v>449</v>
      </c>
      <c r="N903" t="str">
        <f t="shared" si="14"/>
        <v>HDDOUT7_008WNP_PR24</v>
      </c>
    </row>
    <row r="904" spans="1:14" customFormat="1">
      <c r="A904" s="317" t="s">
        <v>361</v>
      </c>
      <c r="B904" s="317" t="s">
        <v>801</v>
      </c>
      <c r="C904" s="317" t="s">
        <v>802</v>
      </c>
      <c r="D904" s="317" t="s">
        <v>455</v>
      </c>
      <c r="E904" s="317" t="s">
        <v>448</v>
      </c>
      <c r="F904" s="320">
        <v>1</v>
      </c>
      <c r="G904" s="318" t="s">
        <v>449</v>
      </c>
      <c r="H904" s="318" t="s">
        <v>449</v>
      </c>
      <c r="I904" s="318" t="s">
        <v>449</v>
      </c>
      <c r="J904" s="318" t="s">
        <v>449</v>
      </c>
      <c r="K904" s="318" t="s">
        <v>449</v>
      </c>
      <c r="L904" s="318" t="s">
        <v>449</v>
      </c>
      <c r="M904" s="318" t="s">
        <v>449</v>
      </c>
      <c r="N904" t="str">
        <f t="shared" si="14"/>
        <v>HDDOUT7_009WNP_PR24</v>
      </c>
    </row>
    <row r="905" spans="1:14" customFormat="1">
      <c r="A905" s="317" t="s">
        <v>361</v>
      </c>
      <c r="B905" s="317" t="s">
        <v>803</v>
      </c>
      <c r="C905" s="317" t="s">
        <v>804</v>
      </c>
      <c r="D905" s="317" t="s">
        <v>455</v>
      </c>
      <c r="E905" s="317" t="s">
        <v>448</v>
      </c>
      <c r="F905" s="320">
        <v>0.5</v>
      </c>
      <c r="G905" s="318" t="s">
        <v>449</v>
      </c>
      <c r="H905" s="318" t="s">
        <v>449</v>
      </c>
      <c r="I905" s="318" t="s">
        <v>449</v>
      </c>
      <c r="J905" s="318" t="s">
        <v>449</v>
      </c>
      <c r="K905" s="318" t="s">
        <v>449</v>
      </c>
      <c r="L905" s="318" t="s">
        <v>449</v>
      </c>
      <c r="M905" s="318" t="s">
        <v>449</v>
      </c>
      <c r="N905" t="str">
        <f t="shared" si="14"/>
        <v>HDDOUT7_010WNP_PR24</v>
      </c>
    </row>
    <row r="906" spans="1:14" customFormat="1">
      <c r="A906" s="317" t="s">
        <v>361</v>
      </c>
      <c r="B906" s="317" t="s">
        <v>805</v>
      </c>
      <c r="C906" s="317" t="s">
        <v>806</v>
      </c>
      <c r="D906" s="317" t="s">
        <v>455</v>
      </c>
      <c r="E906" s="317" t="s">
        <v>448</v>
      </c>
      <c r="F906" s="320">
        <v>0.5</v>
      </c>
      <c r="G906" s="318" t="s">
        <v>449</v>
      </c>
      <c r="H906" s="318" t="s">
        <v>449</v>
      </c>
      <c r="I906" s="318" t="s">
        <v>449</v>
      </c>
      <c r="J906" s="318" t="s">
        <v>449</v>
      </c>
      <c r="K906" s="318" t="s">
        <v>449</v>
      </c>
      <c r="L906" s="318" t="s">
        <v>449</v>
      </c>
      <c r="M906" s="318" t="s">
        <v>449</v>
      </c>
      <c r="N906" t="str">
        <f t="shared" si="14"/>
        <v>HDDOUT7_011WNP_PR24</v>
      </c>
    </row>
    <row r="907" spans="1:14" customFormat="1">
      <c r="A907" s="317" t="s">
        <v>361</v>
      </c>
      <c r="B907" s="317" t="s">
        <v>807</v>
      </c>
      <c r="C907" s="317" t="s">
        <v>808</v>
      </c>
      <c r="D907" s="317" t="s">
        <v>455</v>
      </c>
      <c r="E907" s="317" t="s">
        <v>448</v>
      </c>
      <c r="F907" s="320">
        <v>0</v>
      </c>
      <c r="G907" s="318" t="s">
        <v>449</v>
      </c>
      <c r="H907" s="318" t="s">
        <v>449</v>
      </c>
      <c r="I907" s="318" t="s">
        <v>449</v>
      </c>
      <c r="J907" s="318" t="s">
        <v>449</v>
      </c>
      <c r="K907" s="318" t="s">
        <v>449</v>
      </c>
      <c r="L907" s="318" t="s">
        <v>449</v>
      </c>
      <c r="M907" s="318" t="s">
        <v>449</v>
      </c>
      <c r="N907" t="str">
        <f t="shared" si="14"/>
        <v>HDDOUT7_012WNP_PR24</v>
      </c>
    </row>
    <row r="908" spans="1:14" customFormat="1">
      <c r="A908" s="317" t="s">
        <v>361</v>
      </c>
      <c r="B908" s="317" t="s">
        <v>809</v>
      </c>
      <c r="C908" s="317" t="s">
        <v>810</v>
      </c>
      <c r="D908" s="317" t="s">
        <v>455</v>
      </c>
      <c r="E908" s="317" t="s">
        <v>448</v>
      </c>
      <c r="F908" s="320">
        <v>0.5</v>
      </c>
      <c r="G908" s="318" t="s">
        <v>449</v>
      </c>
      <c r="H908" s="318" t="s">
        <v>449</v>
      </c>
      <c r="I908" s="318" t="s">
        <v>449</v>
      </c>
      <c r="J908" s="318" t="s">
        <v>449</v>
      </c>
      <c r="K908" s="318" t="s">
        <v>449</v>
      </c>
      <c r="L908" s="318" t="s">
        <v>449</v>
      </c>
      <c r="M908" s="318" t="s">
        <v>449</v>
      </c>
      <c r="N908" t="str">
        <f t="shared" si="14"/>
        <v>HDDOUT7_013WNP_PR24</v>
      </c>
    </row>
    <row r="909" spans="1:14" customFormat="1">
      <c r="A909" s="317" t="s">
        <v>361</v>
      </c>
      <c r="B909" s="317" t="s">
        <v>811</v>
      </c>
      <c r="C909" s="317" t="s">
        <v>812</v>
      </c>
      <c r="D909" s="317" t="s">
        <v>455</v>
      </c>
      <c r="E909" s="317" t="s">
        <v>448</v>
      </c>
      <c r="F909" s="320">
        <v>6.5217391304347783E-2</v>
      </c>
      <c r="G909" s="318" t="s">
        <v>449</v>
      </c>
      <c r="H909" s="318" t="s">
        <v>449</v>
      </c>
      <c r="I909" s="318" t="s">
        <v>449</v>
      </c>
      <c r="J909" s="318" t="s">
        <v>449</v>
      </c>
      <c r="K909" s="318" t="s">
        <v>449</v>
      </c>
      <c r="L909" s="318" t="s">
        <v>449</v>
      </c>
      <c r="M909" s="318" t="s">
        <v>449</v>
      </c>
      <c r="N909" t="str">
        <f t="shared" si="14"/>
        <v>HDDOUT7_014WNP_PR24</v>
      </c>
    </row>
    <row r="910" spans="1:14" customFormat="1">
      <c r="A910" s="317" t="s">
        <v>361</v>
      </c>
      <c r="B910" s="317" t="s">
        <v>813</v>
      </c>
      <c r="C910" s="317" t="s">
        <v>814</v>
      </c>
      <c r="D910" s="317" t="s">
        <v>455</v>
      </c>
      <c r="E910" s="317" t="s">
        <v>448</v>
      </c>
      <c r="F910" s="320">
        <v>0</v>
      </c>
      <c r="G910" s="318" t="s">
        <v>449</v>
      </c>
      <c r="H910" s="318" t="s">
        <v>449</v>
      </c>
      <c r="I910" s="318" t="s">
        <v>449</v>
      </c>
      <c r="J910" s="318" t="s">
        <v>449</v>
      </c>
      <c r="K910" s="318" t="s">
        <v>449</v>
      </c>
      <c r="L910" s="318" t="s">
        <v>449</v>
      </c>
      <c r="M910" s="318" t="s">
        <v>449</v>
      </c>
      <c r="N910" t="str">
        <f t="shared" si="14"/>
        <v>HDDOUT7_015WNP_PR24</v>
      </c>
    </row>
    <row r="911" spans="1:14" customFormat="1">
      <c r="A911" s="317" t="s">
        <v>361</v>
      </c>
      <c r="B911" s="317" t="s">
        <v>815</v>
      </c>
      <c r="C911" s="317" t="s">
        <v>816</v>
      </c>
      <c r="D911" s="317" t="s">
        <v>455</v>
      </c>
      <c r="E911" s="317" t="s">
        <v>448</v>
      </c>
      <c r="F911" s="320">
        <v>0</v>
      </c>
      <c r="G911" s="318" t="s">
        <v>449</v>
      </c>
      <c r="H911" s="318" t="s">
        <v>449</v>
      </c>
      <c r="I911" s="318" t="s">
        <v>449</v>
      </c>
      <c r="J911" s="318" t="s">
        <v>449</v>
      </c>
      <c r="K911" s="318" t="s">
        <v>449</v>
      </c>
      <c r="L911" s="318" t="s">
        <v>449</v>
      </c>
      <c r="M911" s="318" t="s">
        <v>449</v>
      </c>
      <c r="N911" t="str">
        <f t="shared" si="14"/>
        <v>HDDOUT7_016WNP_PR24</v>
      </c>
    </row>
    <row r="912" spans="1:14" customFormat="1">
      <c r="A912" s="317" t="s">
        <v>361</v>
      </c>
      <c r="B912" s="317" t="s">
        <v>817</v>
      </c>
      <c r="C912" s="317" t="s">
        <v>818</v>
      </c>
      <c r="D912" s="317" t="s">
        <v>455</v>
      </c>
      <c r="E912" s="317" t="s">
        <v>448</v>
      </c>
      <c r="F912" s="320">
        <v>0</v>
      </c>
      <c r="G912" s="318" t="s">
        <v>449</v>
      </c>
      <c r="H912" s="318" t="s">
        <v>449</v>
      </c>
      <c r="I912" s="318" t="s">
        <v>449</v>
      </c>
      <c r="J912" s="318" t="s">
        <v>449</v>
      </c>
      <c r="K912" s="318" t="s">
        <v>449</v>
      </c>
      <c r="L912" s="318" t="s">
        <v>449</v>
      </c>
      <c r="M912" s="318" t="s">
        <v>449</v>
      </c>
      <c r="N912" t="str">
        <f t="shared" si="14"/>
        <v>HDDOUT7_017WNP_PR24</v>
      </c>
    </row>
    <row r="913" spans="1:14" customFormat="1">
      <c r="A913" s="317" t="s">
        <v>361</v>
      </c>
      <c r="B913" s="317" t="s">
        <v>819</v>
      </c>
      <c r="C913" s="317" t="s">
        <v>820</v>
      </c>
      <c r="D913" s="317" t="s">
        <v>455</v>
      </c>
      <c r="E913" s="317" t="s">
        <v>448</v>
      </c>
      <c r="F913" s="320">
        <v>1</v>
      </c>
      <c r="G913" s="318" t="s">
        <v>449</v>
      </c>
      <c r="H913" s="318" t="s">
        <v>449</v>
      </c>
      <c r="I913" s="318" t="s">
        <v>449</v>
      </c>
      <c r="J913" s="318" t="s">
        <v>449</v>
      </c>
      <c r="K913" s="318" t="s">
        <v>449</v>
      </c>
      <c r="L913" s="318" t="s">
        <v>449</v>
      </c>
      <c r="M913" s="318" t="s">
        <v>449</v>
      </c>
      <c r="N913" t="str">
        <f t="shared" si="14"/>
        <v>HDDOUT7_018WNP_PR24</v>
      </c>
    </row>
    <row r="914" spans="1:14" customFormat="1">
      <c r="A914" s="317" t="s">
        <v>361</v>
      </c>
      <c r="B914" s="317" t="s">
        <v>821</v>
      </c>
      <c r="C914" s="317" t="s">
        <v>822</v>
      </c>
      <c r="D914" s="317" t="s">
        <v>455</v>
      </c>
      <c r="E914" s="317" t="s">
        <v>448</v>
      </c>
      <c r="F914" s="320">
        <v>1</v>
      </c>
      <c r="G914" s="318" t="s">
        <v>449</v>
      </c>
      <c r="H914" s="318" t="s">
        <v>449</v>
      </c>
      <c r="I914" s="318" t="s">
        <v>449</v>
      </c>
      <c r="J914" s="318" t="s">
        <v>449</v>
      </c>
      <c r="K914" s="318" t="s">
        <v>449</v>
      </c>
      <c r="L914" s="318" t="s">
        <v>449</v>
      </c>
      <c r="M914" s="318" t="s">
        <v>449</v>
      </c>
      <c r="N914" t="str">
        <f t="shared" si="14"/>
        <v>HDDOUT7_019WNP_PR24</v>
      </c>
    </row>
    <row r="915" spans="1:14" customFormat="1">
      <c r="A915" s="317" t="s">
        <v>361</v>
      </c>
      <c r="B915" s="317" t="s">
        <v>823</v>
      </c>
      <c r="C915" s="317" t="s">
        <v>824</v>
      </c>
      <c r="D915" s="317" t="s">
        <v>455</v>
      </c>
      <c r="E915" s="317" t="s">
        <v>448</v>
      </c>
      <c r="F915" s="320">
        <v>0</v>
      </c>
      <c r="G915" s="318" t="s">
        <v>449</v>
      </c>
      <c r="H915" s="318" t="s">
        <v>449</v>
      </c>
      <c r="I915" s="318" t="s">
        <v>449</v>
      </c>
      <c r="J915" s="318" t="s">
        <v>449</v>
      </c>
      <c r="K915" s="318" t="s">
        <v>449</v>
      </c>
      <c r="L915" s="318" t="s">
        <v>449</v>
      </c>
      <c r="M915" s="318" t="s">
        <v>449</v>
      </c>
      <c r="N915" t="str">
        <f t="shared" si="14"/>
        <v>HDDOUT7_020WNP_PR24</v>
      </c>
    </row>
    <row r="916" spans="1:14" customFormat="1">
      <c r="A916" s="317" t="s">
        <v>361</v>
      </c>
      <c r="B916" s="317" t="s">
        <v>825</v>
      </c>
      <c r="C916" s="317" t="s">
        <v>826</v>
      </c>
      <c r="D916" s="317" t="s">
        <v>455</v>
      </c>
      <c r="E916" s="317" t="s">
        <v>448</v>
      </c>
      <c r="F916" s="320">
        <v>0</v>
      </c>
      <c r="G916" s="318" t="s">
        <v>449</v>
      </c>
      <c r="H916" s="318" t="s">
        <v>449</v>
      </c>
      <c r="I916" s="318" t="s">
        <v>449</v>
      </c>
      <c r="J916" s="318" t="s">
        <v>449</v>
      </c>
      <c r="K916" s="318" t="s">
        <v>449</v>
      </c>
      <c r="L916" s="318" t="s">
        <v>449</v>
      </c>
      <c r="M916" s="318" t="s">
        <v>449</v>
      </c>
      <c r="N916" t="str">
        <f t="shared" si="14"/>
        <v>HDDOUT7_001WR_PR24</v>
      </c>
    </row>
    <row r="917" spans="1:14" customFormat="1">
      <c r="A917" s="317" t="s">
        <v>361</v>
      </c>
      <c r="B917" s="317" t="s">
        <v>827</v>
      </c>
      <c r="C917" s="317" t="s">
        <v>828</v>
      </c>
      <c r="D917" s="317" t="s">
        <v>455</v>
      </c>
      <c r="E917" s="317" t="s">
        <v>448</v>
      </c>
      <c r="F917" s="320">
        <v>0</v>
      </c>
      <c r="G917" s="318" t="s">
        <v>449</v>
      </c>
      <c r="H917" s="318" t="s">
        <v>449</v>
      </c>
      <c r="I917" s="318" t="s">
        <v>449</v>
      </c>
      <c r="J917" s="318" t="s">
        <v>449</v>
      </c>
      <c r="K917" s="318" t="s">
        <v>449</v>
      </c>
      <c r="L917" s="318" t="s">
        <v>449</v>
      </c>
      <c r="M917" s="318" t="s">
        <v>449</v>
      </c>
      <c r="N917" t="str">
        <f t="shared" si="14"/>
        <v>HDDOUT7_002WR_PR24</v>
      </c>
    </row>
    <row r="918" spans="1:14" customFormat="1">
      <c r="A918" s="317" t="s">
        <v>361</v>
      </c>
      <c r="B918" s="317" t="s">
        <v>829</v>
      </c>
      <c r="C918" s="317" t="s">
        <v>830</v>
      </c>
      <c r="D918" s="317" t="s">
        <v>455</v>
      </c>
      <c r="E918" s="317" t="s">
        <v>448</v>
      </c>
      <c r="F918" s="320">
        <v>0</v>
      </c>
      <c r="G918" s="318" t="s">
        <v>449</v>
      </c>
      <c r="H918" s="318" t="s">
        <v>449</v>
      </c>
      <c r="I918" s="318" t="s">
        <v>449</v>
      </c>
      <c r="J918" s="318" t="s">
        <v>449</v>
      </c>
      <c r="K918" s="318" t="s">
        <v>449</v>
      </c>
      <c r="L918" s="318" t="s">
        <v>449</v>
      </c>
      <c r="M918" s="318" t="s">
        <v>449</v>
      </c>
      <c r="N918" t="str">
        <f t="shared" si="14"/>
        <v>HDDOUT7_003WR_PR24</v>
      </c>
    </row>
    <row r="919" spans="1:14" customFormat="1">
      <c r="A919" s="317" t="s">
        <v>361</v>
      </c>
      <c r="B919" s="317" t="s">
        <v>831</v>
      </c>
      <c r="C919" s="317" t="s">
        <v>832</v>
      </c>
      <c r="D919" s="317" t="s">
        <v>455</v>
      </c>
      <c r="E919" s="317" t="s">
        <v>448</v>
      </c>
      <c r="F919" s="320">
        <v>0</v>
      </c>
      <c r="G919" s="318" t="s">
        <v>449</v>
      </c>
      <c r="H919" s="318" t="s">
        <v>449</v>
      </c>
      <c r="I919" s="318" t="s">
        <v>449</v>
      </c>
      <c r="J919" s="318" t="s">
        <v>449</v>
      </c>
      <c r="K919" s="318" t="s">
        <v>449</v>
      </c>
      <c r="L919" s="318" t="s">
        <v>449</v>
      </c>
      <c r="M919" s="318" t="s">
        <v>449</v>
      </c>
      <c r="N919" t="str">
        <f t="shared" si="14"/>
        <v>HDDOUT7_004WR_PR24</v>
      </c>
    </row>
    <row r="920" spans="1:14" customFormat="1">
      <c r="A920" s="317" t="s">
        <v>361</v>
      </c>
      <c r="B920" s="317" t="s">
        <v>833</v>
      </c>
      <c r="C920" s="317" t="s">
        <v>834</v>
      </c>
      <c r="D920" s="317" t="s">
        <v>455</v>
      </c>
      <c r="E920" s="317" t="s">
        <v>448</v>
      </c>
      <c r="F920" s="320">
        <v>0</v>
      </c>
      <c r="G920" s="318" t="s">
        <v>449</v>
      </c>
      <c r="H920" s="318" t="s">
        <v>449</v>
      </c>
      <c r="I920" s="318" t="s">
        <v>449</v>
      </c>
      <c r="J920" s="318" t="s">
        <v>449</v>
      </c>
      <c r="K920" s="318" t="s">
        <v>449</v>
      </c>
      <c r="L920" s="318" t="s">
        <v>449</v>
      </c>
      <c r="M920" s="318" t="s">
        <v>449</v>
      </c>
      <c r="N920" t="str">
        <f t="shared" si="14"/>
        <v>HDDOUT7_005WR_PR24</v>
      </c>
    </row>
    <row r="921" spans="1:14" customFormat="1">
      <c r="A921" s="317" t="s">
        <v>361</v>
      </c>
      <c r="B921" s="317" t="s">
        <v>835</v>
      </c>
      <c r="C921" s="317" t="s">
        <v>836</v>
      </c>
      <c r="D921" s="317" t="s">
        <v>455</v>
      </c>
      <c r="E921" s="317" t="s">
        <v>448</v>
      </c>
      <c r="F921" s="320">
        <v>0.9</v>
      </c>
      <c r="G921" s="318" t="s">
        <v>449</v>
      </c>
      <c r="H921" s="318" t="s">
        <v>449</v>
      </c>
      <c r="I921" s="318" t="s">
        <v>449</v>
      </c>
      <c r="J921" s="318" t="s">
        <v>449</v>
      </c>
      <c r="K921" s="318" t="s">
        <v>449</v>
      </c>
      <c r="L921" s="318" t="s">
        <v>449</v>
      </c>
      <c r="M921" s="318" t="s">
        <v>449</v>
      </c>
      <c r="N921" t="str">
        <f t="shared" si="14"/>
        <v>HDDOUT7_006WR_PR24</v>
      </c>
    </row>
    <row r="922" spans="1:14" customFormat="1">
      <c r="A922" s="317" t="s">
        <v>361</v>
      </c>
      <c r="B922" s="317" t="s">
        <v>837</v>
      </c>
      <c r="C922" s="317" t="s">
        <v>838</v>
      </c>
      <c r="D922" s="317" t="s">
        <v>455</v>
      </c>
      <c r="E922" s="317" t="s">
        <v>448</v>
      </c>
      <c r="F922" s="320">
        <v>0.15</v>
      </c>
      <c r="G922" s="318" t="s">
        <v>449</v>
      </c>
      <c r="H922" s="318" t="s">
        <v>449</v>
      </c>
      <c r="I922" s="318" t="s">
        <v>449</v>
      </c>
      <c r="J922" s="318" t="s">
        <v>449</v>
      </c>
      <c r="K922" s="318" t="s">
        <v>449</v>
      </c>
      <c r="L922" s="318" t="s">
        <v>449</v>
      </c>
      <c r="M922" s="318" t="s">
        <v>449</v>
      </c>
      <c r="N922" t="str">
        <f t="shared" si="14"/>
        <v>HDDOUT7_007WR_PR24</v>
      </c>
    </row>
    <row r="923" spans="1:14" customFormat="1">
      <c r="A923" s="317" t="s">
        <v>361</v>
      </c>
      <c r="B923" s="317" t="s">
        <v>839</v>
      </c>
      <c r="C923" s="317" t="s">
        <v>840</v>
      </c>
      <c r="D923" s="317" t="s">
        <v>455</v>
      </c>
      <c r="E923" s="317" t="s">
        <v>448</v>
      </c>
      <c r="F923" s="320">
        <v>0</v>
      </c>
      <c r="G923" s="318" t="s">
        <v>449</v>
      </c>
      <c r="H923" s="318" t="s">
        <v>449</v>
      </c>
      <c r="I923" s="318" t="s">
        <v>449</v>
      </c>
      <c r="J923" s="318" t="s">
        <v>449</v>
      </c>
      <c r="K923" s="318" t="s">
        <v>449</v>
      </c>
      <c r="L923" s="318" t="s">
        <v>449</v>
      </c>
      <c r="M923" s="318" t="s">
        <v>449</v>
      </c>
      <c r="N923" t="str">
        <f t="shared" si="14"/>
        <v>HDDOUT7_008WR_PR24</v>
      </c>
    </row>
    <row r="924" spans="1:14" customFormat="1">
      <c r="A924" s="317" t="s">
        <v>361</v>
      </c>
      <c r="B924" s="317" t="s">
        <v>841</v>
      </c>
      <c r="C924" s="317" t="s">
        <v>842</v>
      </c>
      <c r="D924" s="317" t="s">
        <v>455</v>
      </c>
      <c r="E924" s="317" t="s">
        <v>448</v>
      </c>
      <c r="F924" s="320">
        <v>0</v>
      </c>
      <c r="G924" s="318" t="s">
        <v>449</v>
      </c>
      <c r="H924" s="318" t="s">
        <v>449</v>
      </c>
      <c r="I924" s="318" t="s">
        <v>449</v>
      </c>
      <c r="J924" s="318" t="s">
        <v>449</v>
      </c>
      <c r="K924" s="318" t="s">
        <v>449</v>
      </c>
      <c r="L924" s="318" t="s">
        <v>449</v>
      </c>
      <c r="M924" s="318" t="s">
        <v>449</v>
      </c>
      <c r="N924" t="str">
        <f t="shared" si="14"/>
        <v>HDDOUT7_009WR_PR24</v>
      </c>
    </row>
    <row r="925" spans="1:14" customFormat="1">
      <c r="A925" s="317" t="s">
        <v>361</v>
      </c>
      <c r="B925" s="317" t="s">
        <v>843</v>
      </c>
      <c r="C925" s="317" t="s">
        <v>844</v>
      </c>
      <c r="D925" s="317" t="s">
        <v>455</v>
      </c>
      <c r="E925" s="317" t="s">
        <v>448</v>
      </c>
      <c r="F925" s="320">
        <v>0.5</v>
      </c>
      <c r="G925" s="318" t="s">
        <v>449</v>
      </c>
      <c r="H925" s="318" t="s">
        <v>449</v>
      </c>
      <c r="I925" s="318" t="s">
        <v>449</v>
      </c>
      <c r="J925" s="318" t="s">
        <v>449</v>
      </c>
      <c r="K925" s="318" t="s">
        <v>449</v>
      </c>
      <c r="L925" s="318" t="s">
        <v>449</v>
      </c>
      <c r="M925" s="318" t="s">
        <v>449</v>
      </c>
      <c r="N925" t="str">
        <f t="shared" si="14"/>
        <v>HDDOUT7_010WR_PR24</v>
      </c>
    </row>
    <row r="926" spans="1:14" customFormat="1">
      <c r="A926" s="317" t="s">
        <v>361</v>
      </c>
      <c r="B926" s="317" t="s">
        <v>845</v>
      </c>
      <c r="C926" s="317" t="s">
        <v>846</v>
      </c>
      <c r="D926" s="317" t="s">
        <v>455</v>
      </c>
      <c r="E926" s="317" t="s">
        <v>448</v>
      </c>
      <c r="F926" s="320">
        <v>0.5</v>
      </c>
      <c r="G926" s="318" t="s">
        <v>449</v>
      </c>
      <c r="H926" s="318" t="s">
        <v>449</v>
      </c>
      <c r="I926" s="318" t="s">
        <v>449</v>
      </c>
      <c r="J926" s="318" t="s">
        <v>449</v>
      </c>
      <c r="K926" s="318" t="s">
        <v>449</v>
      </c>
      <c r="L926" s="318" t="s">
        <v>449</v>
      </c>
      <c r="M926" s="318" t="s">
        <v>449</v>
      </c>
      <c r="N926" t="str">
        <f t="shared" si="14"/>
        <v>HDDOUT7_011WR_PR24</v>
      </c>
    </row>
    <row r="927" spans="1:14" customFormat="1">
      <c r="A927" s="317" t="s">
        <v>361</v>
      </c>
      <c r="B927" s="317" t="s">
        <v>847</v>
      </c>
      <c r="C927" s="317" t="s">
        <v>848</v>
      </c>
      <c r="D927" s="317" t="s">
        <v>455</v>
      </c>
      <c r="E927" s="317" t="s">
        <v>448</v>
      </c>
      <c r="F927" s="320">
        <v>0</v>
      </c>
      <c r="G927" s="318" t="s">
        <v>449</v>
      </c>
      <c r="H927" s="318" t="s">
        <v>449</v>
      </c>
      <c r="I927" s="318" t="s">
        <v>449</v>
      </c>
      <c r="J927" s="318" t="s">
        <v>449</v>
      </c>
      <c r="K927" s="318" t="s">
        <v>449</v>
      </c>
      <c r="L927" s="318" t="s">
        <v>449</v>
      </c>
      <c r="M927" s="318" t="s">
        <v>449</v>
      </c>
      <c r="N927" t="str">
        <f t="shared" si="14"/>
        <v>HDDOUT7_012WR_PR24</v>
      </c>
    </row>
    <row r="928" spans="1:14" customFormat="1">
      <c r="A928" s="317" t="s">
        <v>361</v>
      </c>
      <c r="B928" s="317" t="s">
        <v>849</v>
      </c>
      <c r="C928" s="317" t="s">
        <v>850</v>
      </c>
      <c r="D928" s="317" t="s">
        <v>455</v>
      </c>
      <c r="E928" s="317" t="s">
        <v>448</v>
      </c>
      <c r="F928" s="320">
        <v>0</v>
      </c>
      <c r="G928" s="318" t="s">
        <v>449</v>
      </c>
      <c r="H928" s="318" t="s">
        <v>449</v>
      </c>
      <c r="I928" s="318" t="s">
        <v>449</v>
      </c>
      <c r="J928" s="318" t="s">
        <v>449</v>
      </c>
      <c r="K928" s="318" t="s">
        <v>449</v>
      </c>
      <c r="L928" s="318" t="s">
        <v>449</v>
      </c>
      <c r="M928" s="318" t="s">
        <v>449</v>
      </c>
      <c r="N928" t="str">
        <f t="shared" si="14"/>
        <v>HDDOUT7_013WR_PR24</v>
      </c>
    </row>
    <row r="929" spans="1:14" customFormat="1">
      <c r="A929" s="317" t="s">
        <v>361</v>
      </c>
      <c r="B929" s="317" t="s">
        <v>851</v>
      </c>
      <c r="C929" s="317" t="s">
        <v>852</v>
      </c>
      <c r="D929" s="317" t="s">
        <v>455</v>
      </c>
      <c r="E929" s="317" t="s">
        <v>448</v>
      </c>
      <c r="F929" s="320">
        <v>0</v>
      </c>
      <c r="G929" s="318" t="s">
        <v>449</v>
      </c>
      <c r="H929" s="318" t="s">
        <v>449</v>
      </c>
      <c r="I929" s="318" t="s">
        <v>449</v>
      </c>
      <c r="J929" s="318" t="s">
        <v>449</v>
      </c>
      <c r="K929" s="318" t="s">
        <v>449</v>
      </c>
      <c r="L929" s="318" t="s">
        <v>449</v>
      </c>
      <c r="M929" s="318" t="s">
        <v>449</v>
      </c>
      <c r="N929" t="str">
        <f t="shared" si="14"/>
        <v>HDDOUT7_014WR_PR24</v>
      </c>
    </row>
    <row r="930" spans="1:14" customFormat="1">
      <c r="A930" s="317" t="s">
        <v>361</v>
      </c>
      <c r="B930" s="317" t="s">
        <v>853</v>
      </c>
      <c r="C930" s="317" t="s">
        <v>854</v>
      </c>
      <c r="D930" s="317" t="s">
        <v>455</v>
      </c>
      <c r="E930" s="317" t="s">
        <v>448</v>
      </c>
      <c r="F930" s="320">
        <v>0</v>
      </c>
      <c r="G930" s="318" t="s">
        <v>449</v>
      </c>
      <c r="H930" s="318" t="s">
        <v>449</v>
      </c>
      <c r="I930" s="318" t="s">
        <v>449</v>
      </c>
      <c r="J930" s="318" t="s">
        <v>449</v>
      </c>
      <c r="K930" s="318" t="s">
        <v>449</v>
      </c>
      <c r="L930" s="318" t="s">
        <v>449</v>
      </c>
      <c r="M930" s="318" t="s">
        <v>449</v>
      </c>
      <c r="N930" t="str">
        <f t="shared" si="14"/>
        <v>HDDOUT7_015WR_PR24</v>
      </c>
    </row>
    <row r="931" spans="1:14" customFormat="1">
      <c r="A931" s="317" t="s">
        <v>361</v>
      </c>
      <c r="B931" s="317" t="s">
        <v>855</v>
      </c>
      <c r="C931" s="317" t="s">
        <v>856</v>
      </c>
      <c r="D931" s="317" t="s">
        <v>455</v>
      </c>
      <c r="E931" s="317" t="s">
        <v>448</v>
      </c>
      <c r="F931" s="320">
        <v>0</v>
      </c>
      <c r="G931" s="318" t="s">
        <v>449</v>
      </c>
      <c r="H931" s="318" t="s">
        <v>449</v>
      </c>
      <c r="I931" s="318" t="s">
        <v>449</v>
      </c>
      <c r="J931" s="318" t="s">
        <v>449</v>
      </c>
      <c r="K931" s="318" t="s">
        <v>449</v>
      </c>
      <c r="L931" s="318" t="s">
        <v>449</v>
      </c>
      <c r="M931" s="318" t="s">
        <v>449</v>
      </c>
      <c r="N931" t="str">
        <f t="shared" si="14"/>
        <v>HDDOUT7_016WR_PR24</v>
      </c>
    </row>
    <row r="932" spans="1:14" customFormat="1">
      <c r="A932" s="317" t="s">
        <v>361</v>
      </c>
      <c r="B932" s="317" t="s">
        <v>857</v>
      </c>
      <c r="C932" s="317" t="s">
        <v>858</v>
      </c>
      <c r="D932" s="317" t="s">
        <v>455</v>
      </c>
      <c r="E932" s="317" t="s">
        <v>448</v>
      </c>
      <c r="F932" s="320">
        <v>0</v>
      </c>
      <c r="G932" s="318" t="s">
        <v>449</v>
      </c>
      <c r="H932" s="318" t="s">
        <v>449</v>
      </c>
      <c r="I932" s="318" t="s">
        <v>449</v>
      </c>
      <c r="J932" s="318" t="s">
        <v>449</v>
      </c>
      <c r="K932" s="318" t="s">
        <v>449</v>
      </c>
      <c r="L932" s="318" t="s">
        <v>449</v>
      </c>
      <c r="M932" s="318" t="s">
        <v>449</v>
      </c>
      <c r="N932" t="str">
        <f t="shared" si="14"/>
        <v>HDDOUT7_017WR_PR24</v>
      </c>
    </row>
    <row r="933" spans="1:14" customFormat="1">
      <c r="A933" s="317" t="s">
        <v>361</v>
      </c>
      <c r="B933" s="317" t="s">
        <v>859</v>
      </c>
      <c r="C933" s="317" t="s">
        <v>860</v>
      </c>
      <c r="D933" s="317" t="s">
        <v>455</v>
      </c>
      <c r="E933" s="317" t="s">
        <v>448</v>
      </c>
      <c r="F933" s="320">
        <v>0</v>
      </c>
      <c r="G933" s="318" t="s">
        <v>449</v>
      </c>
      <c r="H933" s="318" t="s">
        <v>449</v>
      </c>
      <c r="I933" s="318" t="s">
        <v>449</v>
      </c>
      <c r="J933" s="318" t="s">
        <v>449</v>
      </c>
      <c r="K933" s="318" t="s">
        <v>449</v>
      </c>
      <c r="L933" s="318" t="s">
        <v>449</v>
      </c>
      <c r="M933" s="318" t="s">
        <v>449</v>
      </c>
      <c r="N933" t="str">
        <f t="shared" si="14"/>
        <v>HDDOUT7_018WR_PR24</v>
      </c>
    </row>
    <row r="934" spans="1:14" customFormat="1">
      <c r="A934" s="317" t="s">
        <v>361</v>
      </c>
      <c r="B934" s="317" t="s">
        <v>861</v>
      </c>
      <c r="C934" s="317" t="s">
        <v>862</v>
      </c>
      <c r="D934" s="317" t="s">
        <v>455</v>
      </c>
      <c r="E934" s="317" t="s">
        <v>448</v>
      </c>
      <c r="F934" s="320">
        <v>0</v>
      </c>
      <c r="G934" s="318" t="s">
        <v>449</v>
      </c>
      <c r="H934" s="318" t="s">
        <v>449</v>
      </c>
      <c r="I934" s="318" t="s">
        <v>449</v>
      </c>
      <c r="J934" s="318" t="s">
        <v>449</v>
      </c>
      <c r="K934" s="318" t="s">
        <v>449</v>
      </c>
      <c r="L934" s="318" t="s">
        <v>449</v>
      </c>
      <c r="M934" s="318" t="s">
        <v>449</v>
      </c>
      <c r="N934" t="str">
        <f t="shared" si="14"/>
        <v>HDDOUT7_019WR_PR24</v>
      </c>
    </row>
    <row r="935" spans="1:14" customFormat="1">
      <c r="A935" s="317" t="s">
        <v>361</v>
      </c>
      <c r="B935" s="317" t="s">
        <v>863</v>
      </c>
      <c r="C935" s="317" t="s">
        <v>864</v>
      </c>
      <c r="D935" s="317" t="s">
        <v>455</v>
      </c>
      <c r="E935" s="317" t="s">
        <v>448</v>
      </c>
      <c r="F935" s="320">
        <v>0</v>
      </c>
      <c r="G935" s="318" t="s">
        <v>449</v>
      </c>
      <c r="H935" s="318" t="s">
        <v>449</v>
      </c>
      <c r="I935" s="318" t="s">
        <v>449</v>
      </c>
      <c r="J935" s="318" t="s">
        <v>449</v>
      </c>
      <c r="K935" s="318" t="s">
        <v>449</v>
      </c>
      <c r="L935" s="318" t="s">
        <v>449</v>
      </c>
      <c r="M935" s="318" t="s">
        <v>449</v>
      </c>
      <c r="N935" t="str">
        <f t="shared" si="14"/>
        <v>HDDOUT7_020WR_PR24</v>
      </c>
    </row>
    <row r="936" spans="1:14" customFormat="1">
      <c r="A936" s="317" t="s">
        <v>361</v>
      </c>
      <c r="B936" s="317" t="s">
        <v>865</v>
      </c>
      <c r="C936" s="317" t="s">
        <v>866</v>
      </c>
      <c r="D936" s="317" t="s">
        <v>455</v>
      </c>
      <c r="E936" s="317" t="s">
        <v>448</v>
      </c>
      <c r="F936" s="320">
        <v>0</v>
      </c>
      <c r="G936" s="318" t="s">
        <v>449</v>
      </c>
      <c r="H936" s="318" t="s">
        <v>449</v>
      </c>
      <c r="I936" s="318" t="s">
        <v>449</v>
      </c>
      <c r="J936" s="318" t="s">
        <v>449</v>
      </c>
      <c r="K936" s="318" t="s">
        <v>449</v>
      </c>
      <c r="L936" s="318" t="s">
        <v>449</v>
      </c>
      <c r="M936" s="318" t="s">
        <v>449</v>
      </c>
      <c r="N936" t="str">
        <f t="shared" si="14"/>
        <v>HDDOUT7_001WWNP_PR24</v>
      </c>
    </row>
    <row r="937" spans="1:14" customFormat="1">
      <c r="A937" s="317" t="s">
        <v>361</v>
      </c>
      <c r="B937" s="317" t="s">
        <v>867</v>
      </c>
      <c r="C937" s="317" t="s">
        <v>868</v>
      </c>
      <c r="D937" s="317" t="s">
        <v>455</v>
      </c>
      <c r="E937" s="317" t="s">
        <v>448</v>
      </c>
      <c r="F937" s="320">
        <v>0</v>
      </c>
      <c r="G937" s="318" t="s">
        <v>449</v>
      </c>
      <c r="H937" s="318" t="s">
        <v>449</v>
      </c>
      <c r="I937" s="318" t="s">
        <v>449</v>
      </c>
      <c r="J937" s="318" t="s">
        <v>449</v>
      </c>
      <c r="K937" s="318" t="s">
        <v>449</v>
      </c>
      <c r="L937" s="318" t="s">
        <v>449</v>
      </c>
      <c r="M937" s="318" t="s">
        <v>449</v>
      </c>
      <c r="N937" t="str">
        <f t="shared" si="14"/>
        <v>HDDOUT7_002WWNP_PR24</v>
      </c>
    </row>
    <row r="938" spans="1:14" customFormat="1">
      <c r="A938" s="317" t="s">
        <v>361</v>
      </c>
      <c r="B938" s="317" t="s">
        <v>869</v>
      </c>
      <c r="C938" s="317" t="s">
        <v>870</v>
      </c>
      <c r="D938" s="317" t="s">
        <v>455</v>
      </c>
      <c r="E938" s="317" t="s">
        <v>448</v>
      </c>
      <c r="F938" s="320">
        <v>0</v>
      </c>
      <c r="G938" s="318" t="s">
        <v>449</v>
      </c>
      <c r="H938" s="318" t="s">
        <v>449</v>
      </c>
      <c r="I938" s="318" t="s">
        <v>449</v>
      </c>
      <c r="J938" s="318" t="s">
        <v>449</v>
      </c>
      <c r="K938" s="318" t="s">
        <v>449</v>
      </c>
      <c r="L938" s="318" t="s">
        <v>449</v>
      </c>
      <c r="M938" s="318" t="s">
        <v>449</v>
      </c>
      <c r="N938" t="str">
        <f t="shared" si="14"/>
        <v>HDDOUT7_003WWNP_PR24</v>
      </c>
    </row>
    <row r="939" spans="1:14" customFormat="1">
      <c r="A939" s="317" t="s">
        <v>361</v>
      </c>
      <c r="B939" s="317" t="s">
        <v>871</v>
      </c>
      <c r="C939" s="317" t="s">
        <v>872</v>
      </c>
      <c r="D939" s="317" t="s">
        <v>455</v>
      </c>
      <c r="E939" s="317" t="s">
        <v>448</v>
      </c>
      <c r="F939" s="320">
        <v>1</v>
      </c>
      <c r="G939" s="318" t="s">
        <v>449</v>
      </c>
      <c r="H939" s="318" t="s">
        <v>449</v>
      </c>
      <c r="I939" s="318" t="s">
        <v>449</v>
      </c>
      <c r="J939" s="318" t="s">
        <v>449</v>
      </c>
      <c r="K939" s="318" t="s">
        <v>449</v>
      </c>
      <c r="L939" s="318" t="s">
        <v>449</v>
      </c>
      <c r="M939" s="318" t="s">
        <v>449</v>
      </c>
      <c r="N939" t="str">
        <f t="shared" si="14"/>
        <v>HDDOUT7_004WWNP_PR24</v>
      </c>
    </row>
    <row r="940" spans="1:14" customFormat="1">
      <c r="A940" s="317" t="s">
        <v>361</v>
      </c>
      <c r="B940" s="317" t="s">
        <v>873</v>
      </c>
      <c r="C940" s="317" t="s">
        <v>874</v>
      </c>
      <c r="D940" s="317" t="s">
        <v>455</v>
      </c>
      <c r="E940" s="317" t="s">
        <v>448</v>
      </c>
      <c r="F940" s="320">
        <v>1</v>
      </c>
      <c r="G940" s="318" t="s">
        <v>449</v>
      </c>
      <c r="H940" s="318" t="s">
        <v>449</v>
      </c>
      <c r="I940" s="318" t="s">
        <v>449</v>
      </c>
      <c r="J940" s="318" t="s">
        <v>449</v>
      </c>
      <c r="K940" s="318" t="s">
        <v>449</v>
      </c>
      <c r="L940" s="318" t="s">
        <v>449</v>
      </c>
      <c r="M940" s="318" t="s">
        <v>449</v>
      </c>
      <c r="N940" t="str">
        <f t="shared" si="14"/>
        <v>HDDOUT7_005WWNP_PR24</v>
      </c>
    </row>
    <row r="941" spans="1:14" customFormat="1">
      <c r="A941" s="317" t="s">
        <v>361</v>
      </c>
      <c r="B941" s="317" t="s">
        <v>875</v>
      </c>
      <c r="C941" s="317" t="s">
        <v>876</v>
      </c>
      <c r="D941" s="317" t="s">
        <v>455</v>
      </c>
      <c r="E941" s="317" t="s">
        <v>448</v>
      </c>
      <c r="F941" s="320">
        <v>0.1</v>
      </c>
      <c r="G941" s="318" t="s">
        <v>449</v>
      </c>
      <c r="H941" s="318" t="s">
        <v>449</v>
      </c>
      <c r="I941" s="318" t="s">
        <v>449</v>
      </c>
      <c r="J941" s="318" t="s">
        <v>449</v>
      </c>
      <c r="K941" s="318" t="s">
        <v>449</v>
      </c>
      <c r="L941" s="318" t="s">
        <v>449</v>
      </c>
      <c r="M941" s="318" t="s">
        <v>449</v>
      </c>
      <c r="N941" t="str">
        <f t="shared" si="14"/>
        <v>HDDOUT7_006WWNP_PR24</v>
      </c>
    </row>
    <row r="942" spans="1:14" customFormat="1">
      <c r="A942" s="317" t="s">
        <v>361</v>
      </c>
      <c r="B942" s="317" t="s">
        <v>877</v>
      </c>
      <c r="C942" s="317" t="s">
        <v>878</v>
      </c>
      <c r="D942" s="317" t="s">
        <v>455</v>
      </c>
      <c r="E942" s="317" t="s">
        <v>448</v>
      </c>
      <c r="F942" s="320">
        <v>0</v>
      </c>
      <c r="G942" s="318" t="s">
        <v>449</v>
      </c>
      <c r="H942" s="318" t="s">
        <v>449</v>
      </c>
      <c r="I942" s="318" t="s">
        <v>449</v>
      </c>
      <c r="J942" s="318" t="s">
        <v>449</v>
      </c>
      <c r="K942" s="318" t="s">
        <v>449</v>
      </c>
      <c r="L942" s="318" t="s">
        <v>449</v>
      </c>
      <c r="M942" s="318" t="s">
        <v>449</v>
      </c>
      <c r="N942" t="str">
        <f t="shared" si="14"/>
        <v>HDDOUT7_007WWNP_PR24</v>
      </c>
    </row>
    <row r="943" spans="1:14" customFormat="1">
      <c r="A943" s="317" t="s">
        <v>361</v>
      </c>
      <c r="B943" s="317" t="s">
        <v>879</v>
      </c>
      <c r="C943" s="317" t="s">
        <v>880</v>
      </c>
      <c r="D943" s="317" t="s">
        <v>455</v>
      </c>
      <c r="E943" s="317" t="s">
        <v>448</v>
      </c>
      <c r="F943" s="320">
        <v>0.85</v>
      </c>
      <c r="G943" s="318" t="s">
        <v>449</v>
      </c>
      <c r="H943" s="318" t="s">
        <v>449</v>
      </c>
      <c r="I943" s="318" t="s">
        <v>449</v>
      </c>
      <c r="J943" s="318" t="s">
        <v>449</v>
      </c>
      <c r="K943" s="318" t="s">
        <v>449</v>
      </c>
      <c r="L943" s="318" t="s">
        <v>449</v>
      </c>
      <c r="M943" s="318" t="s">
        <v>449</v>
      </c>
      <c r="N943" t="str">
        <f t="shared" si="14"/>
        <v>HDDOUT7_008WWNP_PR24</v>
      </c>
    </row>
    <row r="944" spans="1:14" customFormat="1">
      <c r="A944" s="317" t="s">
        <v>361</v>
      </c>
      <c r="B944" s="317" t="s">
        <v>881</v>
      </c>
      <c r="C944" s="317" t="s">
        <v>882</v>
      </c>
      <c r="D944" s="317" t="s">
        <v>455</v>
      </c>
      <c r="E944" s="317" t="s">
        <v>448</v>
      </c>
      <c r="F944" s="320">
        <v>0</v>
      </c>
      <c r="G944" s="318" t="s">
        <v>449</v>
      </c>
      <c r="H944" s="318" t="s">
        <v>449</v>
      </c>
      <c r="I944" s="318" t="s">
        <v>449</v>
      </c>
      <c r="J944" s="318" t="s">
        <v>449</v>
      </c>
      <c r="K944" s="318" t="s">
        <v>449</v>
      </c>
      <c r="L944" s="318" t="s">
        <v>449</v>
      </c>
      <c r="M944" s="318" t="s">
        <v>449</v>
      </c>
      <c r="N944" t="str">
        <f t="shared" si="14"/>
        <v>HDDOUT7_009WWNP_PR24</v>
      </c>
    </row>
    <row r="945" spans="1:14" customFormat="1">
      <c r="A945" s="317" t="s">
        <v>361</v>
      </c>
      <c r="B945" s="317" t="s">
        <v>883</v>
      </c>
      <c r="C945" s="317" t="s">
        <v>884</v>
      </c>
      <c r="D945" s="317" t="s">
        <v>455</v>
      </c>
      <c r="E945" s="317" t="s">
        <v>448</v>
      </c>
      <c r="F945" s="320">
        <v>0</v>
      </c>
      <c r="G945" s="318" t="s">
        <v>449</v>
      </c>
      <c r="H945" s="318" t="s">
        <v>449</v>
      </c>
      <c r="I945" s="318" t="s">
        <v>449</v>
      </c>
      <c r="J945" s="318" t="s">
        <v>449</v>
      </c>
      <c r="K945" s="318" t="s">
        <v>449</v>
      </c>
      <c r="L945" s="318" t="s">
        <v>449</v>
      </c>
      <c r="M945" s="318" t="s">
        <v>449</v>
      </c>
      <c r="N945" t="str">
        <f t="shared" si="14"/>
        <v>HDDOUT7_010WWNP_PR24</v>
      </c>
    </row>
    <row r="946" spans="1:14" customFormat="1">
      <c r="A946" s="317" t="s">
        <v>361</v>
      </c>
      <c r="B946" s="317" t="s">
        <v>885</v>
      </c>
      <c r="C946" s="317" t="s">
        <v>886</v>
      </c>
      <c r="D946" s="317" t="s">
        <v>455</v>
      </c>
      <c r="E946" s="317" t="s">
        <v>448</v>
      </c>
      <c r="F946" s="320">
        <v>0</v>
      </c>
      <c r="G946" s="318" t="s">
        <v>449</v>
      </c>
      <c r="H946" s="318" t="s">
        <v>449</v>
      </c>
      <c r="I946" s="318" t="s">
        <v>449</v>
      </c>
      <c r="J946" s="318" t="s">
        <v>449</v>
      </c>
      <c r="K946" s="318" t="s">
        <v>449</v>
      </c>
      <c r="L946" s="318" t="s">
        <v>449</v>
      </c>
      <c r="M946" s="318" t="s">
        <v>449</v>
      </c>
      <c r="N946" t="str">
        <f t="shared" si="14"/>
        <v>HDDOUT7_011WWNP_PR24</v>
      </c>
    </row>
    <row r="947" spans="1:14" customFormat="1">
      <c r="A947" s="317" t="s">
        <v>361</v>
      </c>
      <c r="B947" s="317" t="s">
        <v>887</v>
      </c>
      <c r="C947" s="317" t="s">
        <v>888</v>
      </c>
      <c r="D947" s="317" t="s">
        <v>455</v>
      </c>
      <c r="E947" s="317" t="s">
        <v>448</v>
      </c>
      <c r="F947" s="320">
        <v>1</v>
      </c>
      <c r="G947" s="318" t="s">
        <v>449</v>
      </c>
      <c r="H947" s="318" t="s">
        <v>449</v>
      </c>
      <c r="I947" s="318" t="s">
        <v>449</v>
      </c>
      <c r="J947" s="318" t="s">
        <v>449</v>
      </c>
      <c r="K947" s="318" t="s">
        <v>449</v>
      </c>
      <c r="L947" s="318" t="s">
        <v>449</v>
      </c>
      <c r="M947" s="318" t="s">
        <v>449</v>
      </c>
      <c r="N947" t="str">
        <f t="shared" si="14"/>
        <v>HDDOUT7_012WWNP_PR24</v>
      </c>
    </row>
    <row r="948" spans="1:14" customFormat="1">
      <c r="A948" s="317" t="s">
        <v>361</v>
      </c>
      <c r="B948" s="317" t="s">
        <v>889</v>
      </c>
      <c r="C948" s="317" t="s">
        <v>890</v>
      </c>
      <c r="D948" s="317" t="s">
        <v>455</v>
      </c>
      <c r="E948" s="317" t="s">
        <v>448</v>
      </c>
      <c r="F948" s="320">
        <v>0.5</v>
      </c>
      <c r="G948" s="318" t="s">
        <v>449</v>
      </c>
      <c r="H948" s="318" t="s">
        <v>449</v>
      </c>
      <c r="I948" s="318" t="s">
        <v>449</v>
      </c>
      <c r="J948" s="318" t="s">
        <v>449</v>
      </c>
      <c r="K948" s="318" t="s">
        <v>449</v>
      </c>
      <c r="L948" s="318" t="s">
        <v>449</v>
      </c>
      <c r="M948" s="318" t="s">
        <v>449</v>
      </c>
      <c r="N948" t="str">
        <f t="shared" si="14"/>
        <v>HDDOUT7_013WWNP_PR24</v>
      </c>
    </row>
    <row r="949" spans="1:14" customFormat="1">
      <c r="A949" s="317" t="s">
        <v>361</v>
      </c>
      <c r="B949" s="317" t="s">
        <v>891</v>
      </c>
      <c r="C949" s="317" t="s">
        <v>892</v>
      </c>
      <c r="D949" s="317" t="s">
        <v>455</v>
      </c>
      <c r="E949" s="317" t="s">
        <v>448</v>
      </c>
      <c r="F949" s="320">
        <v>0.93478260869565222</v>
      </c>
      <c r="G949" s="318" t="s">
        <v>449</v>
      </c>
      <c r="H949" s="318" t="s">
        <v>449</v>
      </c>
      <c r="I949" s="318" t="s">
        <v>449</v>
      </c>
      <c r="J949" s="318" t="s">
        <v>449</v>
      </c>
      <c r="K949" s="318" t="s">
        <v>449</v>
      </c>
      <c r="L949" s="318" t="s">
        <v>449</v>
      </c>
      <c r="M949" s="318" t="s">
        <v>449</v>
      </c>
      <c r="N949" t="str">
        <f t="shared" si="14"/>
        <v>HDDOUT7_014WWNP_PR24</v>
      </c>
    </row>
    <row r="950" spans="1:14" customFormat="1">
      <c r="A950" s="317" t="s">
        <v>361</v>
      </c>
      <c r="B950" s="317" t="s">
        <v>893</v>
      </c>
      <c r="C950" s="317" t="s">
        <v>894</v>
      </c>
      <c r="D950" s="317" t="s">
        <v>455</v>
      </c>
      <c r="E950" s="317" t="s">
        <v>448</v>
      </c>
      <c r="F950" s="320">
        <v>1</v>
      </c>
      <c r="G950" s="318" t="s">
        <v>449</v>
      </c>
      <c r="H950" s="318" t="s">
        <v>449</v>
      </c>
      <c r="I950" s="318" t="s">
        <v>449</v>
      </c>
      <c r="J950" s="318" t="s">
        <v>449</v>
      </c>
      <c r="K950" s="318" t="s">
        <v>449</v>
      </c>
      <c r="L950" s="318" t="s">
        <v>449</v>
      </c>
      <c r="M950" s="318" t="s">
        <v>449</v>
      </c>
      <c r="N950" t="str">
        <f t="shared" si="14"/>
        <v>HDDOUT7_015WWNP_PR24</v>
      </c>
    </row>
    <row r="951" spans="1:14" customFormat="1">
      <c r="A951" s="317" t="s">
        <v>361</v>
      </c>
      <c r="B951" s="317" t="s">
        <v>895</v>
      </c>
      <c r="C951" s="317" t="s">
        <v>896</v>
      </c>
      <c r="D951" s="317" t="s">
        <v>455</v>
      </c>
      <c r="E951" s="317" t="s">
        <v>448</v>
      </c>
      <c r="F951" s="320">
        <v>1</v>
      </c>
      <c r="G951" s="318" t="s">
        <v>449</v>
      </c>
      <c r="H951" s="318" t="s">
        <v>449</v>
      </c>
      <c r="I951" s="318" t="s">
        <v>449</v>
      </c>
      <c r="J951" s="318" t="s">
        <v>449</v>
      </c>
      <c r="K951" s="318" t="s">
        <v>449</v>
      </c>
      <c r="L951" s="318" t="s">
        <v>449</v>
      </c>
      <c r="M951" s="318" t="s">
        <v>449</v>
      </c>
      <c r="N951" t="str">
        <f t="shared" si="14"/>
        <v>HDDOUT7_016WWNP_PR24</v>
      </c>
    </row>
    <row r="952" spans="1:14" customFormat="1">
      <c r="A952" s="317" t="s">
        <v>361</v>
      </c>
      <c r="B952" s="317" t="s">
        <v>897</v>
      </c>
      <c r="C952" s="317" t="s">
        <v>898</v>
      </c>
      <c r="D952" s="317" t="s">
        <v>455</v>
      </c>
      <c r="E952" s="317" t="s">
        <v>448</v>
      </c>
      <c r="F952" s="320">
        <v>1</v>
      </c>
      <c r="G952" s="318" t="s">
        <v>449</v>
      </c>
      <c r="H952" s="318" t="s">
        <v>449</v>
      </c>
      <c r="I952" s="318" t="s">
        <v>449</v>
      </c>
      <c r="J952" s="318" t="s">
        <v>449</v>
      </c>
      <c r="K952" s="318" t="s">
        <v>449</v>
      </c>
      <c r="L952" s="318" t="s">
        <v>449</v>
      </c>
      <c r="M952" s="318" t="s">
        <v>449</v>
      </c>
      <c r="N952" t="str">
        <f t="shared" si="14"/>
        <v>HDDOUT7_017WWNP_PR24</v>
      </c>
    </row>
    <row r="953" spans="1:14" customFormat="1">
      <c r="A953" s="317" t="s">
        <v>361</v>
      </c>
      <c r="B953" s="317" t="s">
        <v>899</v>
      </c>
      <c r="C953" s="317" t="s">
        <v>900</v>
      </c>
      <c r="D953" s="317" t="s">
        <v>455</v>
      </c>
      <c r="E953" s="317" t="s">
        <v>448</v>
      </c>
      <c r="F953" s="320">
        <v>0</v>
      </c>
      <c r="G953" s="318" t="s">
        <v>449</v>
      </c>
      <c r="H953" s="318" t="s">
        <v>449</v>
      </c>
      <c r="I953" s="318" t="s">
        <v>449</v>
      </c>
      <c r="J953" s="318" t="s">
        <v>449</v>
      </c>
      <c r="K953" s="318" t="s">
        <v>449</v>
      </c>
      <c r="L953" s="318" t="s">
        <v>449</v>
      </c>
      <c r="M953" s="318" t="s">
        <v>449</v>
      </c>
      <c r="N953" t="str">
        <f t="shared" si="14"/>
        <v>HDDOUT7_018WWNP_PR24</v>
      </c>
    </row>
    <row r="954" spans="1:14" customFormat="1">
      <c r="A954" s="317" t="s">
        <v>361</v>
      </c>
      <c r="B954" s="317" t="s">
        <v>901</v>
      </c>
      <c r="C954" s="317" t="s">
        <v>902</v>
      </c>
      <c r="D954" s="317" t="s">
        <v>455</v>
      </c>
      <c r="E954" s="317" t="s">
        <v>448</v>
      </c>
      <c r="F954" s="320">
        <v>0</v>
      </c>
      <c r="G954" s="318" t="s">
        <v>449</v>
      </c>
      <c r="H954" s="318" t="s">
        <v>449</v>
      </c>
      <c r="I954" s="318" t="s">
        <v>449</v>
      </c>
      <c r="J954" s="318" t="s">
        <v>449</v>
      </c>
      <c r="K954" s="318" t="s">
        <v>449</v>
      </c>
      <c r="L954" s="318" t="s">
        <v>449</v>
      </c>
      <c r="M954" s="318" t="s">
        <v>449</v>
      </c>
      <c r="N954" t="str">
        <f t="shared" si="14"/>
        <v>HDDOUT7_019WWNP_PR24</v>
      </c>
    </row>
    <row r="955" spans="1:14" customFormat="1">
      <c r="A955" s="317" t="s">
        <v>361</v>
      </c>
      <c r="B955" s="317" t="s">
        <v>903</v>
      </c>
      <c r="C955" s="317" t="s">
        <v>904</v>
      </c>
      <c r="D955" s="317" t="s">
        <v>455</v>
      </c>
      <c r="E955" s="317" t="s">
        <v>448</v>
      </c>
      <c r="F955" s="320">
        <v>1</v>
      </c>
      <c r="G955" s="318" t="s">
        <v>449</v>
      </c>
      <c r="H955" s="318" t="s">
        <v>449</v>
      </c>
      <c r="I955" s="318" t="s">
        <v>449</v>
      </c>
      <c r="J955" s="318" t="s">
        <v>449</v>
      </c>
      <c r="K955" s="318" t="s">
        <v>449</v>
      </c>
      <c r="L955" s="318" t="s">
        <v>449</v>
      </c>
      <c r="M955" s="318" t="s">
        <v>449</v>
      </c>
      <c r="N955" t="str">
        <f t="shared" si="14"/>
        <v>HDDOUT7_020WWNP_PR24</v>
      </c>
    </row>
    <row r="956" spans="1:14" customFormat="1">
      <c r="A956" s="317" t="s">
        <v>361</v>
      </c>
      <c r="B956" s="317" t="s">
        <v>905</v>
      </c>
      <c r="C956" s="317" t="s">
        <v>906</v>
      </c>
      <c r="D956" s="317" t="s">
        <v>447</v>
      </c>
      <c r="E956" s="317" t="s">
        <v>448</v>
      </c>
      <c r="F956" s="318" t="s">
        <v>449</v>
      </c>
      <c r="G956" s="318" t="s">
        <v>449</v>
      </c>
      <c r="H956" s="318" t="s">
        <v>449</v>
      </c>
      <c r="I956" s="318" t="s">
        <v>449</v>
      </c>
      <c r="J956" s="318" t="s">
        <v>449</v>
      </c>
      <c r="K956" s="318" t="s">
        <v>449</v>
      </c>
      <c r="L956" s="318" t="s">
        <v>449</v>
      </c>
      <c r="M956" s="318" t="s">
        <v>449</v>
      </c>
      <c r="N956" t="str">
        <f t="shared" si="14"/>
        <v>HDDC_ODIRISK_WSI_DDBND_PR24_DD</v>
      </c>
    </row>
    <row r="957" spans="1:14" customFormat="1">
      <c r="A957" s="317" t="s">
        <v>361</v>
      </c>
      <c r="B957" s="317" t="s">
        <v>907</v>
      </c>
      <c r="C957" s="317" t="s">
        <v>908</v>
      </c>
      <c r="D957" s="317" t="s">
        <v>455</v>
      </c>
      <c r="E957" s="317" t="s">
        <v>448</v>
      </c>
      <c r="F957" s="320">
        <v>0</v>
      </c>
      <c r="G957" s="318" t="s">
        <v>449</v>
      </c>
      <c r="H957" s="318" t="s">
        <v>449</v>
      </c>
      <c r="I957" s="318" t="s">
        <v>449</v>
      </c>
      <c r="J957" s="318" t="s">
        <v>449</v>
      </c>
      <c r="K957" s="318" t="s">
        <v>449</v>
      </c>
      <c r="L957" s="318" t="s">
        <v>449</v>
      </c>
      <c r="M957" s="318" t="s">
        <v>449</v>
      </c>
      <c r="N957" t="str">
        <f t="shared" si="14"/>
        <v>HDDC_ODI_021WNP_PR24</v>
      </c>
    </row>
    <row r="958" spans="1:14" customFormat="1">
      <c r="A958" s="317" t="s">
        <v>361</v>
      </c>
      <c r="B958" s="317" t="s">
        <v>909</v>
      </c>
      <c r="C958" s="317" t="s">
        <v>910</v>
      </c>
      <c r="D958" s="317" t="s">
        <v>455</v>
      </c>
      <c r="E958" s="317" t="s">
        <v>448</v>
      </c>
      <c r="F958" s="320">
        <v>0</v>
      </c>
      <c r="G958" s="318" t="s">
        <v>449</v>
      </c>
      <c r="H958" s="318" t="s">
        <v>449</v>
      </c>
      <c r="I958" s="318" t="s">
        <v>449</v>
      </c>
      <c r="J958" s="318" t="s">
        <v>449</v>
      </c>
      <c r="K958" s="318" t="s">
        <v>449</v>
      </c>
      <c r="L958" s="318" t="s">
        <v>449</v>
      </c>
      <c r="M958" s="318" t="s">
        <v>449</v>
      </c>
      <c r="N958" t="str">
        <f t="shared" si="14"/>
        <v>HDDC_ODI_023WNP_PR24</v>
      </c>
    </row>
    <row r="959" spans="1:14" customFormat="1">
      <c r="A959" s="317" t="s">
        <v>361</v>
      </c>
      <c r="B959" s="317" t="s">
        <v>911</v>
      </c>
      <c r="C959" s="317" t="s">
        <v>912</v>
      </c>
      <c r="D959" s="317" t="s">
        <v>455</v>
      </c>
      <c r="E959" s="317" t="s">
        <v>448</v>
      </c>
      <c r="F959" s="320">
        <v>0</v>
      </c>
      <c r="G959" s="318" t="s">
        <v>449</v>
      </c>
      <c r="H959" s="318" t="s">
        <v>449</v>
      </c>
      <c r="I959" s="318" t="s">
        <v>449</v>
      </c>
      <c r="J959" s="318" t="s">
        <v>449</v>
      </c>
      <c r="K959" s="318" t="s">
        <v>449</v>
      </c>
      <c r="L959" s="318" t="s">
        <v>449</v>
      </c>
      <c r="M959" s="318" t="s">
        <v>449</v>
      </c>
      <c r="N959" t="str">
        <f t="shared" si="14"/>
        <v>HDDC_ODI_022WNP_PR24</v>
      </c>
    </row>
    <row r="960" spans="1:14" customFormat="1">
      <c r="A960" s="317" t="s">
        <v>361</v>
      </c>
      <c r="B960" s="317" t="s">
        <v>913</v>
      </c>
      <c r="C960" s="317" t="s">
        <v>914</v>
      </c>
      <c r="D960" s="317" t="s">
        <v>455</v>
      </c>
      <c r="E960" s="317" t="s">
        <v>448</v>
      </c>
      <c r="F960" s="320">
        <v>0</v>
      </c>
      <c r="G960" s="318" t="s">
        <v>449</v>
      </c>
      <c r="H960" s="318" t="s">
        <v>449</v>
      </c>
      <c r="I960" s="318" t="s">
        <v>449</v>
      </c>
      <c r="J960" s="318" t="s">
        <v>449</v>
      </c>
      <c r="K960" s="318" t="s">
        <v>449</v>
      </c>
      <c r="L960" s="318" t="s">
        <v>449</v>
      </c>
      <c r="M960" s="318" t="s">
        <v>449</v>
      </c>
      <c r="N960" t="str">
        <f t="shared" si="14"/>
        <v>HDDC_ODI_024WNP_PR24</v>
      </c>
    </row>
    <row r="961" spans="1:14" customFormat="1">
      <c r="A961" s="317" t="s">
        <v>361</v>
      </c>
      <c r="B961" s="317" t="s">
        <v>915</v>
      </c>
      <c r="C961" s="317" t="s">
        <v>916</v>
      </c>
      <c r="D961" s="317" t="s">
        <v>455</v>
      </c>
      <c r="E961" s="317" t="s">
        <v>448</v>
      </c>
      <c r="F961" s="320">
        <v>0</v>
      </c>
      <c r="G961" s="318" t="s">
        <v>449</v>
      </c>
      <c r="H961" s="318" t="s">
        <v>449</v>
      </c>
      <c r="I961" s="318" t="s">
        <v>449</v>
      </c>
      <c r="J961" s="318" t="s">
        <v>449</v>
      </c>
      <c r="K961" s="318" t="s">
        <v>449</v>
      </c>
      <c r="L961" s="318" t="s">
        <v>449</v>
      </c>
      <c r="M961" s="318" t="s">
        <v>449</v>
      </c>
      <c r="N961" t="str">
        <f t="shared" si="14"/>
        <v>HDDC_ODI_025WNP_PR24</v>
      </c>
    </row>
    <row r="962" spans="1:14" customFormat="1">
      <c r="A962" s="317" t="s">
        <v>361</v>
      </c>
      <c r="B962" s="317" t="s">
        <v>917</v>
      </c>
      <c r="C962" s="317" t="s">
        <v>918</v>
      </c>
      <c r="D962" s="317" t="s">
        <v>455</v>
      </c>
      <c r="E962" s="317" t="s">
        <v>448</v>
      </c>
      <c r="F962" s="320">
        <v>0</v>
      </c>
      <c r="G962" s="318" t="s">
        <v>449</v>
      </c>
      <c r="H962" s="318" t="s">
        <v>449</v>
      </c>
      <c r="I962" s="318" t="s">
        <v>449</v>
      </c>
      <c r="J962" s="318" t="s">
        <v>449</v>
      </c>
      <c r="K962" s="318" t="s">
        <v>449</v>
      </c>
      <c r="L962" s="318" t="s">
        <v>449</v>
      </c>
      <c r="M962" s="318" t="s">
        <v>449</v>
      </c>
      <c r="N962" t="str">
        <f t="shared" si="14"/>
        <v>HDDC_ODI_026WNP_PR24</v>
      </c>
    </row>
    <row r="963" spans="1:14" customFormat="1">
      <c r="A963" s="317" t="s">
        <v>361</v>
      </c>
      <c r="B963" s="317" t="s">
        <v>919</v>
      </c>
      <c r="C963" s="317" t="s">
        <v>920</v>
      </c>
      <c r="D963" s="317" t="s">
        <v>455</v>
      </c>
      <c r="E963" s="317" t="s">
        <v>448</v>
      </c>
      <c r="F963" s="320">
        <v>0</v>
      </c>
      <c r="G963" s="318" t="s">
        <v>449</v>
      </c>
      <c r="H963" s="318" t="s">
        <v>449</v>
      </c>
      <c r="I963" s="318" t="s">
        <v>449</v>
      </c>
      <c r="J963" s="318" t="s">
        <v>449</v>
      </c>
      <c r="K963" s="318" t="s">
        <v>449</v>
      </c>
      <c r="L963" s="318" t="s">
        <v>449</v>
      </c>
      <c r="M963" s="318" t="s">
        <v>449</v>
      </c>
      <c r="N963" t="str">
        <f t="shared" si="14"/>
        <v>HDDC_ODI_027WNP_PR24</v>
      </c>
    </row>
    <row r="964" spans="1:14" customFormat="1">
      <c r="A964" s="317" t="s">
        <v>361</v>
      </c>
      <c r="B964" s="317" t="s">
        <v>921</v>
      </c>
      <c r="C964" s="317" t="s">
        <v>922</v>
      </c>
      <c r="D964" s="317" t="s">
        <v>455</v>
      </c>
      <c r="E964" s="317" t="s">
        <v>448</v>
      </c>
      <c r="F964" s="320">
        <v>0</v>
      </c>
      <c r="G964" s="318" t="s">
        <v>449</v>
      </c>
      <c r="H964" s="318" t="s">
        <v>449</v>
      </c>
      <c r="I964" s="318" t="s">
        <v>449</v>
      </c>
      <c r="J964" s="318" t="s">
        <v>449</v>
      </c>
      <c r="K964" s="318" t="s">
        <v>449</v>
      </c>
      <c r="L964" s="318" t="s">
        <v>449</v>
      </c>
      <c r="M964" s="318" t="s">
        <v>449</v>
      </c>
      <c r="N964" t="str">
        <f t="shared" si="14"/>
        <v>HDDC_ODI_021WR_PR24</v>
      </c>
    </row>
    <row r="965" spans="1:14" customFormat="1">
      <c r="A965" s="317" t="s">
        <v>361</v>
      </c>
      <c r="B965" s="317" t="s">
        <v>923</v>
      </c>
      <c r="C965" s="317" t="s">
        <v>924</v>
      </c>
      <c r="D965" s="317" t="s">
        <v>455</v>
      </c>
      <c r="E965" s="317" t="s">
        <v>448</v>
      </c>
      <c r="F965" s="320">
        <v>0</v>
      </c>
      <c r="G965" s="318" t="s">
        <v>449</v>
      </c>
      <c r="H965" s="318" t="s">
        <v>449</v>
      </c>
      <c r="I965" s="318" t="s">
        <v>449</v>
      </c>
      <c r="J965" s="318" t="s">
        <v>449</v>
      </c>
      <c r="K965" s="318" t="s">
        <v>449</v>
      </c>
      <c r="L965" s="318" t="s">
        <v>449</v>
      </c>
      <c r="M965" s="318" t="s">
        <v>449</v>
      </c>
      <c r="N965" t="str">
        <f t="shared" ref="N965:N1028" si="15">A965&amp;B965</f>
        <v>HDDC_ODI_022WR_PR24</v>
      </c>
    </row>
    <row r="966" spans="1:14" customFormat="1">
      <c r="A966" s="317" t="s">
        <v>361</v>
      </c>
      <c r="B966" s="317" t="s">
        <v>925</v>
      </c>
      <c r="C966" s="317" t="s">
        <v>926</v>
      </c>
      <c r="D966" s="317" t="s">
        <v>455</v>
      </c>
      <c r="E966" s="317" t="s">
        <v>448</v>
      </c>
      <c r="F966" s="320">
        <v>0</v>
      </c>
      <c r="G966" s="318" t="s">
        <v>449</v>
      </c>
      <c r="H966" s="318" t="s">
        <v>449</v>
      </c>
      <c r="I966" s="318" t="s">
        <v>449</v>
      </c>
      <c r="J966" s="318" t="s">
        <v>449</v>
      </c>
      <c r="K966" s="318" t="s">
        <v>449</v>
      </c>
      <c r="L966" s="318" t="s">
        <v>449</v>
      </c>
      <c r="M966" s="318" t="s">
        <v>449</v>
      </c>
      <c r="N966" t="str">
        <f t="shared" si="15"/>
        <v>HDDC_ODI_023WR_PR24</v>
      </c>
    </row>
    <row r="967" spans="1:14" customFormat="1">
      <c r="A967" s="317" t="s">
        <v>361</v>
      </c>
      <c r="B967" s="317" t="s">
        <v>927</v>
      </c>
      <c r="C967" s="317" t="s">
        <v>928</v>
      </c>
      <c r="D967" s="317" t="s">
        <v>455</v>
      </c>
      <c r="E967" s="317" t="s">
        <v>448</v>
      </c>
      <c r="F967" s="320">
        <v>0</v>
      </c>
      <c r="G967" s="318" t="s">
        <v>449</v>
      </c>
      <c r="H967" s="318" t="s">
        <v>449</v>
      </c>
      <c r="I967" s="318" t="s">
        <v>449</v>
      </c>
      <c r="J967" s="318" t="s">
        <v>449</v>
      </c>
      <c r="K967" s="318" t="s">
        <v>449</v>
      </c>
      <c r="L967" s="318" t="s">
        <v>449</v>
      </c>
      <c r="M967" s="318" t="s">
        <v>449</v>
      </c>
      <c r="N967" t="str">
        <f t="shared" si="15"/>
        <v>HDDC_ODI_024WR_PR24</v>
      </c>
    </row>
    <row r="968" spans="1:14" customFormat="1">
      <c r="A968" s="317" t="s">
        <v>361</v>
      </c>
      <c r="B968" s="317" t="s">
        <v>929</v>
      </c>
      <c r="C968" s="317" t="s">
        <v>930</v>
      </c>
      <c r="D968" s="317" t="s">
        <v>455</v>
      </c>
      <c r="E968" s="317" t="s">
        <v>448</v>
      </c>
      <c r="F968" s="320">
        <v>0</v>
      </c>
      <c r="G968" s="318" t="s">
        <v>449</v>
      </c>
      <c r="H968" s="318" t="s">
        <v>449</v>
      </c>
      <c r="I968" s="318" t="s">
        <v>449</v>
      </c>
      <c r="J968" s="318" t="s">
        <v>449</v>
      </c>
      <c r="K968" s="318" t="s">
        <v>449</v>
      </c>
      <c r="L968" s="318" t="s">
        <v>449</v>
      </c>
      <c r="M968" s="318" t="s">
        <v>449</v>
      </c>
      <c r="N968" t="str">
        <f t="shared" si="15"/>
        <v>HDDC_ODI_025WR_PR24</v>
      </c>
    </row>
    <row r="969" spans="1:14" customFormat="1">
      <c r="A969" s="317" t="s">
        <v>361</v>
      </c>
      <c r="B969" s="317" t="s">
        <v>931</v>
      </c>
      <c r="C969" s="317" t="s">
        <v>932</v>
      </c>
      <c r="D969" s="317" t="s">
        <v>455</v>
      </c>
      <c r="E969" s="317" t="s">
        <v>448</v>
      </c>
      <c r="F969" s="320">
        <v>0</v>
      </c>
      <c r="G969" s="318" t="s">
        <v>449</v>
      </c>
      <c r="H969" s="318" t="s">
        <v>449</v>
      </c>
      <c r="I969" s="318" t="s">
        <v>449</v>
      </c>
      <c r="J969" s="318" t="s">
        <v>449</v>
      </c>
      <c r="K969" s="318" t="s">
        <v>449</v>
      </c>
      <c r="L969" s="318" t="s">
        <v>449</v>
      </c>
      <c r="M969" s="318" t="s">
        <v>449</v>
      </c>
      <c r="N969" t="str">
        <f t="shared" si="15"/>
        <v>HDDC_ODI_026WR_PR24</v>
      </c>
    </row>
    <row r="970" spans="1:14" customFormat="1">
      <c r="A970" s="317" t="s">
        <v>361</v>
      </c>
      <c r="B970" s="317" t="s">
        <v>933</v>
      </c>
      <c r="C970" s="317" t="s">
        <v>934</v>
      </c>
      <c r="D970" s="317" t="s">
        <v>455</v>
      </c>
      <c r="E970" s="317" t="s">
        <v>448</v>
      </c>
      <c r="F970" s="320">
        <v>0</v>
      </c>
      <c r="G970" s="318" t="s">
        <v>449</v>
      </c>
      <c r="H970" s="318" t="s">
        <v>449</v>
      </c>
      <c r="I970" s="318" t="s">
        <v>449</v>
      </c>
      <c r="J970" s="318" t="s">
        <v>449</v>
      </c>
      <c r="K970" s="318" t="s">
        <v>449</v>
      </c>
      <c r="L970" s="318" t="s">
        <v>449</v>
      </c>
      <c r="M970" s="318" t="s">
        <v>449</v>
      </c>
      <c r="N970" t="str">
        <f t="shared" si="15"/>
        <v>HDDC_ODI_027WR_PR24</v>
      </c>
    </row>
    <row r="971" spans="1:14" customFormat="1">
      <c r="A971" s="317" t="s">
        <v>361</v>
      </c>
      <c r="B971" s="317" t="s">
        <v>935</v>
      </c>
      <c r="C971" s="317" t="s">
        <v>936</v>
      </c>
      <c r="D971" s="317" t="s">
        <v>455</v>
      </c>
      <c r="E971" s="317" t="s">
        <v>448</v>
      </c>
      <c r="F971" s="320">
        <v>0</v>
      </c>
      <c r="G971" s="318" t="s">
        <v>449</v>
      </c>
      <c r="H971" s="318" t="s">
        <v>449</v>
      </c>
      <c r="I971" s="318" t="s">
        <v>449</v>
      </c>
      <c r="J971" s="318" t="s">
        <v>449</v>
      </c>
      <c r="K971" s="318" t="s">
        <v>449</v>
      </c>
      <c r="L971" s="318" t="s">
        <v>449</v>
      </c>
      <c r="M971" s="318" t="s">
        <v>449</v>
      </c>
      <c r="N971" t="str">
        <f t="shared" si="15"/>
        <v>HDDC_ODI_021BIO_PR24</v>
      </c>
    </row>
    <row r="972" spans="1:14" customFormat="1">
      <c r="A972" s="317" t="s">
        <v>361</v>
      </c>
      <c r="B972" s="317" t="s">
        <v>937</v>
      </c>
      <c r="C972" s="317" t="s">
        <v>938</v>
      </c>
      <c r="D972" s="317" t="s">
        <v>455</v>
      </c>
      <c r="E972" s="317" t="s">
        <v>448</v>
      </c>
      <c r="F972" s="320">
        <v>0</v>
      </c>
      <c r="G972" s="318" t="s">
        <v>449</v>
      </c>
      <c r="H972" s="318" t="s">
        <v>449</v>
      </c>
      <c r="I972" s="318" t="s">
        <v>449</v>
      </c>
      <c r="J972" s="318" t="s">
        <v>449</v>
      </c>
      <c r="K972" s="318" t="s">
        <v>449</v>
      </c>
      <c r="L972" s="318" t="s">
        <v>449</v>
      </c>
      <c r="M972" s="318" t="s">
        <v>449</v>
      </c>
      <c r="N972" t="str">
        <f t="shared" si="15"/>
        <v>HDDC_ODI_022BIO_PR24</v>
      </c>
    </row>
    <row r="973" spans="1:14" customFormat="1">
      <c r="A973" s="317" t="s">
        <v>361</v>
      </c>
      <c r="B973" s="317" t="s">
        <v>939</v>
      </c>
      <c r="C973" s="317" t="s">
        <v>940</v>
      </c>
      <c r="D973" s="317" t="s">
        <v>455</v>
      </c>
      <c r="E973" s="317" t="s">
        <v>448</v>
      </c>
      <c r="F973" s="320">
        <v>0</v>
      </c>
      <c r="G973" s="318" t="s">
        <v>449</v>
      </c>
      <c r="H973" s="318" t="s">
        <v>449</v>
      </c>
      <c r="I973" s="318" t="s">
        <v>449</v>
      </c>
      <c r="J973" s="318" t="s">
        <v>449</v>
      </c>
      <c r="K973" s="318" t="s">
        <v>449</v>
      </c>
      <c r="L973" s="318" t="s">
        <v>449</v>
      </c>
      <c r="M973" s="318" t="s">
        <v>449</v>
      </c>
      <c r="N973" t="str">
        <f t="shared" si="15"/>
        <v>HDDC_ODI_023BIO_PR24</v>
      </c>
    </row>
    <row r="974" spans="1:14" customFormat="1">
      <c r="A974" s="317" t="s">
        <v>361</v>
      </c>
      <c r="B974" s="317" t="s">
        <v>941</v>
      </c>
      <c r="C974" s="317" t="s">
        <v>942</v>
      </c>
      <c r="D974" s="317" t="s">
        <v>455</v>
      </c>
      <c r="E974" s="317" t="s">
        <v>448</v>
      </c>
      <c r="F974" s="320">
        <v>0</v>
      </c>
      <c r="G974" s="318" t="s">
        <v>449</v>
      </c>
      <c r="H974" s="318" t="s">
        <v>449</v>
      </c>
      <c r="I974" s="318" t="s">
        <v>449</v>
      </c>
      <c r="J974" s="318" t="s">
        <v>449</v>
      </c>
      <c r="K974" s="318" t="s">
        <v>449</v>
      </c>
      <c r="L974" s="318" t="s">
        <v>449</v>
      </c>
      <c r="M974" s="318" t="s">
        <v>449</v>
      </c>
      <c r="N974" t="str">
        <f t="shared" si="15"/>
        <v>HDDC_ODI_024BIO_PR24</v>
      </c>
    </row>
    <row r="975" spans="1:14" customFormat="1">
      <c r="A975" s="317" t="s">
        <v>361</v>
      </c>
      <c r="B975" s="317" t="s">
        <v>943</v>
      </c>
      <c r="C975" s="317" t="s">
        <v>944</v>
      </c>
      <c r="D975" s="317" t="s">
        <v>455</v>
      </c>
      <c r="E975" s="317" t="s">
        <v>448</v>
      </c>
      <c r="F975" s="320">
        <v>0</v>
      </c>
      <c r="G975" s="318" t="s">
        <v>449</v>
      </c>
      <c r="H975" s="318" t="s">
        <v>449</v>
      </c>
      <c r="I975" s="318" t="s">
        <v>449</v>
      </c>
      <c r="J975" s="318" t="s">
        <v>449</v>
      </c>
      <c r="K975" s="318" t="s">
        <v>449</v>
      </c>
      <c r="L975" s="318" t="s">
        <v>449</v>
      </c>
      <c r="M975" s="318" t="s">
        <v>449</v>
      </c>
      <c r="N975" t="str">
        <f t="shared" si="15"/>
        <v>HDDC_ODI_025BIO_PR24</v>
      </c>
    </row>
    <row r="976" spans="1:14" customFormat="1">
      <c r="A976" s="317" t="s">
        <v>361</v>
      </c>
      <c r="B976" s="317" t="s">
        <v>945</v>
      </c>
      <c r="C976" s="317" t="s">
        <v>946</v>
      </c>
      <c r="D976" s="317" t="s">
        <v>455</v>
      </c>
      <c r="E976" s="317" t="s">
        <v>448</v>
      </c>
      <c r="F976" s="320">
        <v>0</v>
      </c>
      <c r="G976" s="318" t="s">
        <v>449</v>
      </c>
      <c r="H976" s="318" t="s">
        <v>449</v>
      </c>
      <c r="I976" s="318" t="s">
        <v>449</v>
      </c>
      <c r="J976" s="318" t="s">
        <v>449</v>
      </c>
      <c r="K976" s="318" t="s">
        <v>449</v>
      </c>
      <c r="L976" s="318" t="s">
        <v>449</v>
      </c>
      <c r="M976" s="318" t="s">
        <v>449</v>
      </c>
      <c r="N976" t="str">
        <f t="shared" si="15"/>
        <v>HDDC_ODI_026BIO_PR24</v>
      </c>
    </row>
    <row r="977" spans="1:14" customFormat="1">
      <c r="A977" s="317" t="s">
        <v>361</v>
      </c>
      <c r="B977" s="317" t="s">
        <v>947</v>
      </c>
      <c r="C977" s="317" t="s">
        <v>948</v>
      </c>
      <c r="D977" s="317" t="s">
        <v>455</v>
      </c>
      <c r="E977" s="317" t="s">
        <v>448</v>
      </c>
      <c r="F977" s="320">
        <v>0</v>
      </c>
      <c r="G977" s="318" t="s">
        <v>449</v>
      </c>
      <c r="H977" s="318" t="s">
        <v>449</v>
      </c>
      <c r="I977" s="318" t="s">
        <v>449</v>
      </c>
      <c r="J977" s="318" t="s">
        <v>449</v>
      </c>
      <c r="K977" s="318" t="s">
        <v>449</v>
      </c>
      <c r="L977" s="318" t="s">
        <v>449</v>
      </c>
      <c r="M977" s="318" t="s">
        <v>449</v>
      </c>
      <c r="N977" t="str">
        <f t="shared" si="15"/>
        <v>HDDC_ODI_027BIO_PR24</v>
      </c>
    </row>
    <row r="978" spans="1:14" customFormat="1">
      <c r="A978" s="317" t="s">
        <v>361</v>
      </c>
      <c r="B978" s="317" t="s">
        <v>949</v>
      </c>
      <c r="C978" s="317" t="s">
        <v>950</v>
      </c>
      <c r="D978" s="317" t="s">
        <v>455</v>
      </c>
      <c r="E978" s="317" t="s">
        <v>448</v>
      </c>
      <c r="F978" s="320">
        <v>0</v>
      </c>
      <c r="G978" s="318" t="s">
        <v>449</v>
      </c>
      <c r="H978" s="318" t="s">
        <v>449</v>
      </c>
      <c r="I978" s="318" t="s">
        <v>449</v>
      </c>
      <c r="J978" s="318" t="s">
        <v>449</v>
      </c>
      <c r="K978" s="318" t="s">
        <v>449</v>
      </c>
      <c r="L978" s="318" t="s">
        <v>449</v>
      </c>
      <c r="M978" s="318" t="s">
        <v>449</v>
      </c>
      <c r="N978" t="str">
        <f t="shared" si="15"/>
        <v>HDDC_ODI_021WWNP_PR24</v>
      </c>
    </row>
    <row r="979" spans="1:14" customFormat="1">
      <c r="A979" s="317" t="s">
        <v>361</v>
      </c>
      <c r="B979" s="317" t="s">
        <v>951</v>
      </c>
      <c r="C979" s="317" t="s">
        <v>952</v>
      </c>
      <c r="D979" s="317" t="s">
        <v>455</v>
      </c>
      <c r="E979" s="317" t="s">
        <v>448</v>
      </c>
      <c r="F979" s="320">
        <v>0</v>
      </c>
      <c r="G979" s="318" t="s">
        <v>449</v>
      </c>
      <c r="H979" s="318" t="s">
        <v>449</v>
      </c>
      <c r="I979" s="318" t="s">
        <v>449</v>
      </c>
      <c r="J979" s="318" t="s">
        <v>449</v>
      </c>
      <c r="K979" s="318" t="s">
        <v>449</v>
      </c>
      <c r="L979" s="318" t="s">
        <v>449</v>
      </c>
      <c r="M979" s="318" t="s">
        <v>449</v>
      </c>
      <c r="N979" t="str">
        <f t="shared" si="15"/>
        <v>HDDC_ODI_022WWNP_PR24</v>
      </c>
    </row>
    <row r="980" spans="1:14" customFormat="1">
      <c r="A980" s="317" t="s">
        <v>361</v>
      </c>
      <c r="B980" s="317" t="s">
        <v>953</v>
      </c>
      <c r="C980" s="317" t="s">
        <v>954</v>
      </c>
      <c r="D980" s="317" t="s">
        <v>455</v>
      </c>
      <c r="E980" s="317" t="s">
        <v>448</v>
      </c>
      <c r="F980" s="320">
        <v>0</v>
      </c>
      <c r="G980" s="318" t="s">
        <v>449</v>
      </c>
      <c r="H980" s="318" t="s">
        <v>449</v>
      </c>
      <c r="I980" s="318" t="s">
        <v>449</v>
      </c>
      <c r="J980" s="318" t="s">
        <v>449</v>
      </c>
      <c r="K980" s="318" t="s">
        <v>449</v>
      </c>
      <c r="L980" s="318" t="s">
        <v>449</v>
      </c>
      <c r="M980" s="318" t="s">
        <v>449</v>
      </c>
      <c r="N980" t="str">
        <f t="shared" si="15"/>
        <v>HDDC_ODI_023WWNP_PR24</v>
      </c>
    </row>
    <row r="981" spans="1:14" customFormat="1">
      <c r="A981" s="317" t="s">
        <v>361</v>
      </c>
      <c r="B981" s="317" t="s">
        <v>955</v>
      </c>
      <c r="C981" s="317" t="s">
        <v>956</v>
      </c>
      <c r="D981" s="317" t="s">
        <v>455</v>
      </c>
      <c r="E981" s="317" t="s">
        <v>448</v>
      </c>
      <c r="F981" s="320">
        <v>0</v>
      </c>
      <c r="G981" s="318" t="s">
        <v>449</v>
      </c>
      <c r="H981" s="318" t="s">
        <v>449</v>
      </c>
      <c r="I981" s="318" t="s">
        <v>449</v>
      </c>
      <c r="J981" s="318" t="s">
        <v>449</v>
      </c>
      <c r="K981" s="318" t="s">
        <v>449</v>
      </c>
      <c r="L981" s="318" t="s">
        <v>449</v>
      </c>
      <c r="M981" s="318" t="s">
        <v>449</v>
      </c>
      <c r="N981" t="str">
        <f t="shared" si="15"/>
        <v>HDDC_ODI_024WWNP_PR24</v>
      </c>
    </row>
    <row r="982" spans="1:14" customFormat="1">
      <c r="A982" s="317" t="s">
        <v>361</v>
      </c>
      <c r="B982" s="317" t="s">
        <v>957</v>
      </c>
      <c r="C982" s="317" t="s">
        <v>958</v>
      </c>
      <c r="D982" s="317" t="s">
        <v>455</v>
      </c>
      <c r="E982" s="317" t="s">
        <v>448</v>
      </c>
      <c r="F982" s="320">
        <v>0</v>
      </c>
      <c r="G982" s="318" t="s">
        <v>449</v>
      </c>
      <c r="H982" s="318" t="s">
        <v>449</v>
      </c>
      <c r="I982" s="318" t="s">
        <v>449</v>
      </c>
      <c r="J982" s="318" t="s">
        <v>449</v>
      </c>
      <c r="K982" s="318" t="s">
        <v>449</v>
      </c>
      <c r="L982" s="318" t="s">
        <v>449</v>
      </c>
      <c r="M982" s="318" t="s">
        <v>449</v>
      </c>
      <c r="N982" t="str">
        <f t="shared" si="15"/>
        <v>HDDC_ODI_025WWNP_PR24</v>
      </c>
    </row>
    <row r="983" spans="1:14" customFormat="1">
      <c r="A983" s="317" t="s">
        <v>361</v>
      </c>
      <c r="B983" s="317" t="s">
        <v>959</v>
      </c>
      <c r="C983" s="317" t="s">
        <v>960</v>
      </c>
      <c r="D983" s="317" t="s">
        <v>455</v>
      </c>
      <c r="E983" s="317" t="s">
        <v>448</v>
      </c>
      <c r="F983" s="320">
        <v>0</v>
      </c>
      <c r="G983" s="318" t="s">
        <v>449</v>
      </c>
      <c r="H983" s="318" t="s">
        <v>449</v>
      </c>
      <c r="I983" s="318" t="s">
        <v>449</v>
      </c>
      <c r="J983" s="318" t="s">
        <v>449</v>
      </c>
      <c r="K983" s="318" t="s">
        <v>449</v>
      </c>
      <c r="L983" s="318" t="s">
        <v>449</v>
      </c>
      <c r="M983" s="318" t="s">
        <v>449</v>
      </c>
      <c r="N983" t="str">
        <f t="shared" si="15"/>
        <v>HDDC_ODI_026WWNP_PR24</v>
      </c>
    </row>
    <row r="984" spans="1:14" customFormat="1">
      <c r="A984" s="317" t="s">
        <v>361</v>
      </c>
      <c r="B984" s="317" t="s">
        <v>961</v>
      </c>
      <c r="C984" s="317" t="s">
        <v>962</v>
      </c>
      <c r="D984" s="317" t="s">
        <v>455</v>
      </c>
      <c r="E984" s="317" t="s">
        <v>448</v>
      </c>
      <c r="F984" s="320">
        <v>0</v>
      </c>
      <c r="G984" s="318" t="s">
        <v>449</v>
      </c>
      <c r="H984" s="318" t="s">
        <v>449</v>
      </c>
      <c r="I984" s="318" t="s">
        <v>449</v>
      </c>
      <c r="J984" s="318" t="s">
        <v>449</v>
      </c>
      <c r="K984" s="318" t="s">
        <v>449</v>
      </c>
      <c r="L984" s="318" t="s">
        <v>449</v>
      </c>
      <c r="M984" s="318" t="s">
        <v>449</v>
      </c>
      <c r="N984" t="str">
        <f t="shared" si="15"/>
        <v>HDDC_ODI_027WWNP_PR24</v>
      </c>
    </row>
    <row r="985" spans="1:14" customFormat="1">
      <c r="A985" s="317" t="s">
        <v>364</v>
      </c>
      <c r="B985" s="317" t="s">
        <v>412</v>
      </c>
      <c r="C985" s="317" t="s">
        <v>446</v>
      </c>
      <c r="D985" s="317" t="s">
        <v>447</v>
      </c>
      <c r="E985" s="317" t="s">
        <v>448</v>
      </c>
      <c r="F985" s="318" t="s">
        <v>449</v>
      </c>
      <c r="G985" s="318" t="s">
        <v>449</v>
      </c>
      <c r="H985" s="319">
        <v>6.4374999999999996E-3</v>
      </c>
      <c r="I985" s="319">
        <v>5.8444444444444438E-3</v>
      </c>
      <c r="J985" s="319">
        <v>5.2513888888888879E-3</v>
      </c>
      <c r="K985" s="319">
        <v>4.658333333333332E-3</v>
      </c>
      <c r="L985" s="319">
        <v>4.0652777777777762E-3</v>
      </c>
      <c r="M985" s="319">
        <v>3.472222222222222E-3</v>
      </c>
      <c r="N985" t="str">
        <f t="shared" si="15"/>
        <v>NESC_OUT4_01_PR24_OFWAT</v>
      </c>
    </row>
    <row r="986" spans="1:14" customFormat="1">
      <c r="A986" s="317" t="s">
        <v>364</v>
      </c>
      <c r="B986" s="317" t="s">
        <v>155</v>
      </c>
      <c r="C986" s="317" t="s">
        <v>450</v>
      </c>
      <c r="D986" s="317" t="s">
        <v>451</v>
      </c>
      <c r="E986" s="317" t="s">
        <v>448</v>
      </c>
      <c r="F986" s="318" t="s">
        <v>449</v>
      </c>
      <c r="G986" s="318" t="s">
        <v>449</v>
      </c>
      <c r="H986" s="318" t="s">
        <v>449</v>
      </c>
      <c r="I986" s="319">
        <v>1.8444930555555549E-3</v>
      </c>
      <c r="J986" s="319">
        <v>1.8444930555555549E-3</v>
      </c>
      <c r="K986" s="319">
        <v>1.8444930555555549E-3</v>
      </c>
      <c r="L986" s="319">
        <v>1.8444930555555549E-3</v>
      </c>
      <c r="M986" s="319">
        <v>1.8422708333333331E-3</v>
      </c>
      <c r="N986" t="str">
        <f t="shared" si="15"/>
        <v>NESC_ET_DD_WSI_PR24</v>
      </c>
    </row>
    <row r="987" spans="1:14" customFormat="1">
      <c r="A987" s="317" t="s">
        <v>364</v>
      </c>
      <c r="B987" s="317" t="s">
        <v>153</v>
      </c>
      <c r="C987" s="317" t="s">
        <v>452</v>
      </c>
      <c r="D987" s="317" t="s">
        <v>453</v>
      </c>
      <c r="E987" s="317" t="s">
        <v>448</v>
      </c>
      <c r="F987" s="319">
        <v>610135.97247775621</v>
      </c>
      <c r="G987" s="318" t="s">
        <v>449</v>
      </c>
      <c r="H987" s="318" t="s">
        <v>449</v>
      </c>
      <c r="I987" s="318" t="s">
        <v>449</v>
      </c>
      <c r="J987" s="318" t="s">
        <v>449</v>
      </c>
      <c r="K987" s="318" t="s">
        <v>449</v>
      </c>
      <c r="L987" s="318" t="s">
        <v>449</v>
      </c>
      <c r="M987" s="318" t="s">
        <v>449</v>
      </c>
      <c r="N987" t="str">
        <f t="shared" si="15"/>
        <v>NESC_ODI_DD_WSI_PR24</v>
      </c>
    </row>
    <row r="988" spans="1:14" customFormat="1">
      <c r="A988" s="317" t="s">
        <v>364</v>
      </c>
      <c r="B988" s="317" t="s">
        <v>156</v>
      </c>
      <c r="C988" s="317" t="s">
        <v>454</v>
      </c>
      <c r="D988" s="317" t="s">
        <v>455</v>
      </c>
      <c r="E988" s="317" t="s">
        <v>448</v>
      </c>
      <c r="F988" s="320">
        <v>-0.01</v>
      </c>
      <c r="G988" s="318" t="s">
        <v>449</v>
      </c>
      <c r="H988" s="318" t="s">
        <v>449</v>
      </c>
      <c r="I988" s="318" t="s">
        <v>449</v>
      </c>
      <c r="J988" s="318" t="s">
        <v>449</v>
      </c>
      <c r="K988" s="318" t="s">
        <v>449</v>
      </c>
      <c r="L988" s="318" t="s">
        <v>449</v>
      </c>
      <c r="M988" s="318" t="s">
        <v>449</v>
      </c>
      <c r="N988" t="str">
        <f t="shared" si="15"/>
        <v>NESC_ODIRISK_WSI_COLL_PR24_DD</v>
      </c>
    </row>
    <row r="989" spans="1:14" customFormat="1">
      <c r="A989" s="317" t="s">
        <v>364</v>
      </c>
      <c r="B989" s="317" t="s">
        <v>413</v>
      </c>
      <c r="C989" s="317" t="s">
        <v>456</v>
      </c>
      <c r="D989" s="317" t="s">
        <v>457</v>
      </c>
      <c r="E989" s="317" t="s">
        <v>448</v>
      </c>
      <c r="F989" s="318" t="s">
        <v>449</v>
      </c>
      <c r="G989" s="318" t="s">
        <v>449</v>
      </c>
      <c r="H989" s="321">
        <v>0</v>
      </c>
      <c r="I989" s="321">
        <v>0</v>
      </c>
      <c r="J989" s="321">
        <v>0</v>
      </c>
      <c r="K989" s="321">
        <v>0</v>
      </c>
      <c r="L989" s="321">
        <v>0</v>
      </c>
      <c r="M989" s="321">
        <v>0</v>
      </c>
      <c r="N989" t="str">
        <f t="shared" si="15"/>
        <v>NESC_QEBW0183_PR24_OFWAT</v>
      </c>
    </row>
    <row r="990" spans="1:14" customFormat="1">
      <c r="A990" s="317" t="s">
        <v>364</v>
      </c>
      <c r="B990" s="317" t="s">
        <v>163</v>
      </c>
      <c r="C990" s="317" t="s">
        <v>458</v>
      </c>
      <c r="D990" s="317" t="s">
        <v>162</v>
      </c>
      <c r="E990" s="317" t="s">
        <v>448</v>
      </c>
      <c r="F990" s="318" t="s">
        <v>449</v>
      </c>
      <c r="G990" s="318" t="s">
        <v>449</v>
      </c>
      <c r="H990" s="321">
        <v>1.5</v>
      </c>
      <c r="I990" s="321">
        <v>1.5</v>
      </c>
      <c r="J990" s="321">
        <v>1.5</v>
      </c>
      <c r="K990" s="321">
        <v>1.5</v>
      </c>
      <c r="L990" s="321">
        <v>1.25</v>
      </c>
      <c r="M990" s="321">
        <v>1</v>
      </c>
      <c r="N990" t="str">
        <f t="shared" si="15"/>
        <v>NESC_ODIRISK_CRI_DDBND_PR24_DD</v>
      </c>
    </row>
    <row r="991" spans="1:14" customFormat="1">
      <c r="A991" s="317" t="s">
        <v>364</v>
      </c>
      <c r="B991" s="317" t="s">
        <v>164</v>
      </c>
      <c r="C991" s="317" t="s">
        <v>459</v>
      </c>
      <c r="D991" s="317" t="s">
        <v>453</v>
      </c>
      <c r="E991" s="317" t="s">
        <v>448</v>
      </c>
      <c r="F991" s="319">
        <v>1215064.2435159178</v>
      </c>
      <c r="G991" s="318" t="s">
        <v>449</v>
      </c>
      <c r="H991" s="318" t="s">
        <v>449</v>
      </c>
      <c r="I991" s="318" t="s">
        <v>449</v>
      </c>
      <c r="J991" s="318" t="s">
        <v>449</v>
      </c>
      <c r="K991" s="318" t="s">
        <v>449</v>
      </c>
      <c r="L991" s="318" t="s">
        <v>449</v>
      </c>
      <c r="M991" s="318" t="s">
        <v>449</v>
      </c>
      <c r="N991" t="str">
        <f t="shared" si="15"/>
        <v>NESC_ODI_DD_CRI_PR24</v>
      </c>
    </row>
    <row r="992" spans="1:14" customFormat="1">
      <c r="A992" s="317" t="s">
        <v>364</v>
      </c>
      <c r="B992" s="317" t="s">
        <v>414</v>
      </c>
      <c r="C992" s="317" t="s">
        <v>167</v>
      </c>
      <c r="D992" s="317" t="s">
        <v>261</v>
      </c>
      <c r="E992" s="317" t="s">
        <v>448</v>
      </c>
      <c r="F992" s="318" t="s">
        <v>449</v>
      </c>
      <c r="G992" s="318" t="s">
        <v>449</v>
      </c>
      <c r="H992" s="321">
        <v>0.95</v>
      </c>
      <c r="I992" s="321">
        <v>0.9</v>
      </c>
      <c r="J992" s="321">
        <v>0.87</v>
      </c>
      <c r="K992" s="321">
        <v>0.84</v>
      </c>
      <c r="L992" s="321">
        <v>0.81</v>
      </c>
      <c r="M992" s="321">
        <v>0.78</v>
      </c>
      <c r="N992" t="str">
        <f t="shared" si="15"/>
        <v>NESC_OUT4_02_PR24_OFWAT</v>
      </c>
    </row>
    <row r="993" spans="1:14" customFormat="1">
      <c r="A993" s="317" t="s">
        <v>364</v>
      </c>
      <c r="B993" s="317" t="s">
        <v>168</v>
      </c>
      <c r="C993" s="317" t="s">
        <v>460</v>
      </c>
      <c r="D993" s="317" t="s">
        <v>261</v>
      </c>
      <c r="E993" s="317" t="s">
        <v>448</v>
      </c>
      <c r="F993" s="318" t="s">
        <v>449</v>
      </c>
      <c r="G993" s="318" t="s">
        <v>449</v>
      </c>
      <c r="H993" s="318" t="s">
        <v>449</v>
      </c>
      <c r="I993" s="318" t="s">
        <v>449</v>
      </c>
      <c r="J993" s="318" t="s">
        <v>449</v>
      </c>
      <c r="K993" s="318" t="s">
        <v>449</v>
      </c>
      <c r="L993" s="318" t="s">
        <v>449</v>
      </c>
      <c r="M993" s="318" t="s">
        <v>449</v>
      </c>
      <c r="N993" t="str">
        <f t="shared" si="15"/>
        <v>NESC_ODIRISK_WQC_DDBND_PR24_DD</v>
      </c>
    </row>
    <row r="994" spans="1:14" customFormat="1">
      <c r="A994" s="317" t="s">
        <v>364</v>
      </c>
      <c r="B994" s="317" t="s">
        <v>169</v>
      </c>
      <c r="C994" s="317" t="s">
        <v>461</v>
      </c>
      <c r="D994" s="317" t="s">
        <v>453</v>
      </c>
      <c r="E994" s="317" t="s">
        <v>448</v>
      </c>
      <c r="F994" s="319">
        <v>3243098.5880928277</v>
      </c>
      <c r="G994" s="318" t="s">
        <v>449</v>
      </c>
      <c r="H994" s="318" t="s">
        <v>449</v>
      </c>
      <c r="I994" s="318" t="s">
        <v>449</v>
      </c>
      <c r="J994" s="318" t="s">
        <v>449</v>
      </c>
      <c r="K994" s="318" t="s">
        <v>449</v>
      </c>
      <c r="L994" s="318" t="s">
        <v>449</v>
      </c>
      <c r="M994" s="318" t="s">
        <v>449</v>
      </c>
      <c r="N994" t="str">
        <f t="shared" si="15"/>
        <v>NESC_ODI_DD_WQC_PR24</v>
      </c>
    </row>
    <row r="995" spans="1:14" customFormat="1">
      <c r="A995" s="317" t="s">
        <v>364</v>
      </c>
      <c r="B995" s="317" t="s">
        <v>417</v>
      </c>
      <c r="C995" s="317" t="s">
        <v>172</v>
      </c>
      <c r="D995" s="317" t="s">
        <v>462</v>
      </c>
      <c r="E995" s="317" t="s">
        <v>448</v>
      </c>
      <c r="F995" s="318" t="s">
        <v>449</v>
      </c>
      <c r="G995" s="318" t="s">
        <v>449</v>
      </c>
      <c r="H995" s="321">
        <v>0</v>
      </c>
      <c r="I995" s="321">
        <v>0</v>
      </c>
      <c r="J995" s="321">
        <v>0</v>
      </c>
      <c r="K995" s="321">
        <v>0</v>
      </c>
      <c r="L995" s="321">
        <v>4.9778677696996745E-2</v>
      </c>
      <c r="M995" s="321">
        <v>0.73</v>
      </c>
      <c r="N995" t="str">
        <f t="shared" si="15"/>
        <v>NESC_OUT4_20_PR24_OFWAT</v>
      </c>
    </row>
    <row r="996" spans="1:14" customFormat="1">
      <c r="A996" s="317" t="s">
        <v>364</v>
      </c>
      <c r="B996" s="317" t="s">
        <v>173</v>
      </c>
      <c r="C996" s="317" t="s">
        <v>463</v>
      </c>
      <c r="D996" s="317" t="s">
        <v>453</v>
      </c>
      <c r="E996" s="317" t="s">
        <v>448</v>
      </c>
      <c r="F996" s="319">
        <v>5946248.9223545576</v>
      </c>
      <c r="G996" s="318" t="s">
        <v>449</v>
      </c>
      <c r="H996" s="318" t="s">
        <v>449</v>
      </c>
      <c r="I996" s="318" t="s">
        <v>449</v>
      </c>
      <c r="J996" s="318" t="s">
        <v>449</v>
      </c>
      <c r="K996" s="318" t="s">
        <v>449</v>
      </c>
      <c r="L996" s="318" t="s">
        <v>449</v>
      </c>
      <c r="M996" s="318" t="s">
        <v>449</v>
      </c>
      <c r="N996" t="str">
        <f t="shared" si="15"/>
        <v>NESC_ODI_DD_BIO_PR24</v>
      </c>
    </row>
    <row r="997" spans="1:14" customFormat="1">
      <c r="A997" s="317" t="s">
        <v>364</v>
      </c>
      <c r="B997" s="317" t="s">
        <v>174</v>
      </c>
      <c r="C997" s="317" t="s">
        <v>464</v>
      </c>
      <c r="D997" s="317" t="s">
        <v>455</v>
      </c>
      <c r="E997" s="317" t="s">
        <v>448</v>
      </c>
      <c r="F997" s="320">
        <v>-5.0000000000000001E-3</v>
      </c>
      <c r="G997" s="318" t="s">
        <v>449</v>
      </c>
      <c r="H997" s="318" t="s">
        <v>449</v>
      </c>
      <c r="I997" s="318" t="s">
        <v>449</v>
      </c>
      <c r="J997" s="318" t="s">
        <v>449</v>
      </c>
      <c r="K997" s="318" t="s">
        <v>449</v>
      </c>
      <c r="L997" s="318" t="s">
        <v>449</v>
      </c>
      <c r="M997" s="318" t="s">
        <v>449</v>
      </c>
      <c r="N997" t="str">
        <f t="shared" si="15"/>
        <v>NESC_ODIRISK_BIO_COLL_PR24_DD</v>
      </c>
    </row>
    <row r="998" spans="1:14" customFormat="1">
      <c r="A998" s="317" t="s">
        <v>364</v>
      </c>
      <c r="B998" s="317" t="s">
        <v>175</v>
      </c>
      <c r="C998" s="317" t="s">
        <v>465</v>
      </c>
      <c r="D998" s="317" t="s">
        <v>455</v>
      </c>
      <c r="E998" s="317" t="s">
        <v>448</v>
      </c>
      <c r="F998" s="320">
        <v>5.0000000000000001E-3</v>
      </c>
      <c r="G998" s="318" t="s">
        <v>449</v>
      </c>
      <c r="H998" s="318" t="s">
        <v>449</v>
      </c>
      <c r="I998" s="318" t="s">
        <v>449</v>
      </c>
      <c r="J998" s="318" t="s">
        <v>449</v>
      </c>
      <c r="K998" s="318" t="s">
        <v>449</v>
      </c>
      <c r="L998" s="318" t="s">
        <v>449</v>
      </c>
      <c r="M998" s="318" t="s">
        <v>449</v>
      </c>
      <c r="N998" t="str">
        <f t="shared" si="15"/>
        <v>NESC_ODIRISK_BIO_CAP_PR24_DD</v>
      </c>
    </row>
    <row r="999" spans="1:14" customFormat="1">
      <c r="A999" s="317" t="s">
        <v>364</v>
      </c>
      <c r="B999" s="317" t="s">
        <v>424</v>
      </c>
      <c r="C999" s="317" t="s">
        <v>180</v>
      </c>
      <c r="D999" s="317" t="s">
        <v>261</v>
      </c>
      <c r="E999" s="317" t="s">
        <v>448</v>
      </c>
      <c r="F999" s="318" t="s">
        <v>449</v>
      </c>
      <c r="G999" s="318" t="s">
        <v>449</v>
      </c>
      <c r="H999" s="319">
        <v>0</v>
      </c>
      <c r="I999" s="319">
        <v>0</v>
      </c>
      <c r="J999" s="319">
        <v>0</v>
      </c>
      <c r="K999" s="319">
        <v>0</v>
      </c>
      <c r="L999" s="319">
        <v>0</v>
      </c>
      <c r="M999" s="319">
        <v>0</v>
      </c>
      <c r="N999" t="str">
        <f t="shared" si="15"/>
        <v>NESC_OUT4_18_PR24_OFWAT</v>
      </c>
    </row>
    <row r="1000" spans="1:14" customFormat="1">
      <c r="A1000" s="317" t="s">
        <v>364</v>
      </c>
      <c r="B1000" s="317" t="s">
        <v>181</v>
      </c>
      <c r="C1000" s="317" t="s">
        <v>466</v>
      </c>
      <c r="D1000" s="317" t="s">
        <v>261</v>
      </c>
      <c r="E1000" s="317" t="s">
        <v>448</v>
      </c>
      <c r="F1000" s="318" t="s">
        <v>449</v>
      </c>
      <c r="G1000" s="318" t="s">
        <v>449</v>
      </c>
      <c r="H1000" s="318" t="s">
        <v>449</v>
      </c>
      <c r="I1000" s="319">
        <v>1</v>
      </c>
      <c r="J1000" s="319">
        <v>1</v>
      </c>
      <c r="K1000" s="319">
        <v>1</v>
      </c>
      <c r="L1000" s="319">
        <v>1</v>
      </c>
      <c r="M1000" s="319">
        <v>1</v>
      </c>
      <c r="N1000" t="str">
        <f t="shared" si="15"/>
        <v>NESC_ODIRISK_SPL_DDBND_PR24_DD</v>
      </c>
    </row>
    <row r="1001" spans="1:14" customFormat="1">
      <c r="A1001" s="317" t="s">
        <v>364</v>
      </c>
      <c r="B1001" s="317" t="s">
        <v>182</v>
      </c>
      <c r="C1001" s="317" t="s">
        <v>467</v>
      </c>
      <c r="D1001" s="317" t="s">
        <v>453</v>
      </c>
      <c r="E1001" s="317" t="s">
        <v>448</v>
      </c>
      <c r="F1001" s="319">
        <v>1556875.7725911823</v>
      </c>
      <c r="G1001" s="318" t="s">
        <v>449</v>
      </c>
      <c r="H1001" s="318" t="s">
        <v>449</v>
      </c>
      <c r="I1001" s="318" t="s">
        <v>449</v>
      </c>
      <c r="J1001" s="318" t="s">
        <v>449</v>
      </c>
      <c r="K1001" s="318" t="s">
        <v>449</v>
      </c>
      <c r="L1001" s="318" t="s">
        <v>449</v>
      </c>
      <c r="M1001" s="318" t="s">
        <v>449</v>
      </c>
      <c r="N1001" t="str">
        <f t="shared" si="15"/>
        <v>NESC_ODI_DD_SPL_PR24</v>
      </c>
    </row>
    <row r="1002" spans="1:14" customFormat="1">
      <c r="A1002" s="317" t="s">
        <v>364</v>
      </c>
      <c r="B1002" s="317" t="s">
        <v>425</v>
      </c>
      <c r="C1002" s="317" t="s">
        <v>185</v>
      </c>
      <c r="D1002" s="317" t="s">
        <v>455</v>
      </c>
      <c r="E1002" s="317" t="s">
        <v>448</v>
      </c>
      <c r="F1002" s="318" t="s">
        <v>449</v>
      </c>
      <c r="G1002" s="318" t="s">
        <v>449</v>
      </c>
      <c r="H1002" s="320">
        <v>1</v>
      </c>
      <c r="I1002" s="320">
        <v>1</v>
      </c>
      <c r="J1002" s="320">
        <v>1</v>
      </c>
      <c r="K1002" s="320">
        <v>1</v>
      </c>
      <c r="L1002" s="320">
        <v>1</v>
      </c>
      <c r="M1002" s="320">
        <v>1</v>
      </c>
      <c r="N1002" t="str">
        <f t="shared" si="15"/>
        <v>NESC_OUT4_19_PR24_OFWAT</v>
      </c>
    </row>
    <row r="1003" spans="1:14" customFormat="1">
      <c r="A1003" s="317" t="s">
        <v>364</v>
      </c>
      <c r="B1003" s="317" t="s">
        <v>186</v>
      </c>
      <c r="C1003" s="317" t="s">
        <v>468</v>
      </c>
      <c r="D1003" s="317" t="s">
        <v>455</v>
      </c>
      <c r="E1003" s="317" t="s">
        <v>448</v>
      </c>
      <c r="F1003" s="318" t="s">
        <v>449</v>
      </c>
      <c r="G1003" s="318" t="s">
        <v>449</v>
      </c>
      <c r="H1003" s="318" t="s">
        <v>449</v>
      </c>
      <c r="I1003" s="320">
        <v>0.99</v>
      </c>
      <c r="J1003" s="320">
        <v>0.99</v>
      </c>
      <c r="K1003" s="320">
        <v>0.99</v>
      </c>
      <c r="L1003" s="320">
        <v>0.99</v>
      </c>
      <c r="M1003" s="320">
        <v>0.99</v>
      </c>
      <c r="N1003" t="str">
        <f t="shared" si="15"/>
        <v>NESC_ODIRISK_DPC_DDBND_PR24_DD</v>
      </c>
    </row>
    <row r="1004" spans="1:14" customFormat="1">
      <c r="A1004" s="317" t="s">
        <v>364</v>
      </c>
      <c r="B1004" s="317" t="s">
        <v>187</v>
      </c>
      <c r="C1004" s="317" t="s">
        <v>469</v>
      </c>
      <c r="D1004" s="317" t="s">
        <v>453</v>
      </c>
      <c r="E1004" s="317" t="s">
        <v>448</v>
      </c>
      <c r="F1004" s="319">
        <v>650970.11275802064</v>
      </c>
      <c r="G1004" s="318" t="s">
        <v>449</v>
      </c>
      <c r="H1004" s="318" t="s">
        <v>449</v>
      </c>
      <c r="I1004" s="318" t="s">
        <v>449</v>
      </c>
      <c r="J1004" s="318" t="s">
        <v>449</v>
      </c>
      <c r="K1004" s="318" t="s">
        <v>449</v>
      </c>
      <c r="L1004" s="318" t="s">
        <v>449</v>
      </c>
      <c r="M1004" s="318" t="s">
        <v>449</v>
      </c>
      <c r="N1004" t="str">
        <f t="shared" si="15"/>
        <v>NESC_ODI_DD_DPC_PR24</v>
      </c>
    </row>
    <row r="1005" spans="1:14" customFormat="1">
      <c r="A1005" s="317" t="s">
        <v>364</v>
      </c>
      <c r="B1005" s="317" t="s">
        <v>429</v>
      </c>
      <c r="C1005" s="317" t="s">
        <v>470</v>
      </c>
      <c r="D1005" s="317" t="s">
        <v>261</v>
      </c>
      <c r="E1005" s="317" t="s">
        <v>448</v>
      </c>
      <c r="F1005" s="318" t="s">
        <v>449</v>
      </c>
      <c r="G1005" s="318" t="s">
        <v>449</v>
      </c>
      <c r="H1005" s="322">
        <v>123.4</v>
      </c>
      <c r="I1005" s="322">
        <v>123.4</v>
      </c>
      <c r="J1005" s="322">
        <v>123.4</v>
      </c>
      <c r="K1005" s="322">
        <v>123.4</v>
      </c>
      <c r="L1005" s="322">
        <v>123.4</v>
      </c>
      <c r="M1005" s="322">
        <v>123.4</v>
      </c>
      <c r="N1005" t="str">
        <f t="shared" si="15"/>
        <v>NESC_OUT4_16_PR24_OFWAT</v>
      </c>
    </row>
    <row r="1006" spans="1:14" customFormat="1">
      <c r="A1006" s="317" t="s">
        <v>364</v>
      </c>
      <c r="B1006" s="317" t="s">
        <v>191</v>
      </c>
      <c r="C1006" s="317" t="s">
        <v>471</v>
      </c>
      <c r="D1006" s="317" t="s">
        <v>261</v>
      </c>
      <c r="E1006" s="317" t="s">
        <v>448</v>
      </c>
      <c r="F1006" s="318" t="s">
        <v>449</v>
      </c>
      <c r="G1006" s="318" t="s">
        <v>449</v>
      </c>
      <c r="H1006" s="318" t="s">
        <v>449</v>
      </c>
      <c r="I1006" s="322">
        <v>133.4</v>
      </c>
      <c r="J1006" s="322">
        <v>133.4</v>
      </c>
      <c r="K1006" s="322">
        <v>133.4</v>
      </c>
      <c r="L1006" s="322">
        <v>133.4</v>
      </c>
      <c r="M1006" s="322">
        <v>133.4</v>
      </c>
      <c r="N1006" t="str">
        <f t="shared" si="15"/>
        <v>NESC_ODIRISK_MRP_DDBND_PR24_DD</v>
      </c>
    </row>
    <row r="1007" spans="1:14" customFormat="1">
      <c r="A1007" s="317" t="s">
        <v>364</v>
      </c>
      <c r="B1007" s="317" t="s">
        <v>192</v>
      </c>
      <c r="C1007" s="317" t="s">
        <v>472</v>
      </c>
      <c r="D1007" s="317" t="s">
        <v>453</v>
      </c>
      <c r="E1007" s="317" t="s">
        <v>448</v>
      </c>
      <c r="F1007" s="319">
        <v>210679.7651044169</v>
      </c>
      <c r="G1007" s="318" t="s">
        <v>449</v>
      </c>
      <c r="H1007" s="318" t="s">
        <v>449</v>
      </c>
      <c r="I1007" s="318" t="s">
        <v>449</v>
      </c>
      <c r="J1007" s="318" t="s">
        <v>449</v>
      </c>
      <c r="K1007" s="318" t="s">
        <v>449</v>
      </c>
      <c r="L1007" s="318" t="s">
        <v>449</v>
      </c>
      <c r="M1007" s="318" t="s">
        <v>449</v>
      </c>
      <c r="N1007" t="str">
        <f t="shared" si="15"/>
        <v>NESC_ODI_DD_MRP_PR24</v>
      </c>
    </row>
    <row r="1008" spans="1:14" customFormat="1">
      <c r="A1008" s="317" t="s">
        <v>364</v>
      </c>
      <c r="B1008" s="317" t="s">
        <v>193</v>
      </c>
      <c r="C1008" s="317" t="s">
        <v>473</v>
      </c>
      <c r="D1008" s="317" t="s">
        <v>455</v>
      </c>
      <c r="E1008" s="317" t="s">
        <v>448</v>
      </c>
      <c r="F1008" s="320">
        <v>-5.0000000000000001E-3</v>
      </c>
      <c r="G1008" s="318" t="s">
        <v>449</v>
      </c>
      <c r="H1008" s="318" t="s">
        <v>449</v>
      </c>
      <c r="I1008" s="318" t="s">
        <v>449</v>
      </c>
      <c r="J1008" s="318" t="s">
        <v>449</v>
      </c>
      <c r="K1008" s="318" t="s">
        <v>449</v>
      </c>
      <c r="L1008" s="318" t="s">
        <v>449</v>
      </c>
      <c r="M1008" s="318" t="s">
        <v>449</v>
      </c>
      <c r="N1008" t="str">
        <f t="shared" si="15"/>
        <v>NESC_ODIRISK_MRP_COLL_PR24_DD</v>
      </c>
    </row>
    <row r="1009" spans="1:14" customFormat="1">
      <c r="A1009" s="317" t="s">
        <v>364</v>
      </c>
      <c r="B1009" s="317" t="s">
        <v>194</v>
      </c>
      <c r="C1009" s="317" t="s">
        <v>474</v>
      </c>
      <c r="D1009" s="317" t="s">
        <v>455</v>
      </c>
      <c r="E1009" s="317" t="s">
        <v>448</v>
      </c>
      <c r="F1009" s="320">
        <v>5.0000000000000001E-3</v>
      </c>
      <c r="G1009" s="318" t="s">
        <v>449</v>
      </c>
      <c r="H1009" s="318" t="s">
        <v>449</v>
      </c>
      <c r="I1009" s="318" t="s">
        <v>449</v>
      </c>
      <c r="J1009" s="318" t="s">
        <v>449</v>
      </c>
      <c r="K1009" s="318" t="s">
        <v>449</v>
      </c>
      <c r="L1009" s="318" t="s">
        <v>449</v>
      </c>
      <c r="M1009" s="318" t="s">
        <v>449</v>
      </c>
      <c r="N1009" t="str">
        <f t="shared" si="15"/>
        <v>NESC_ODIRISK_MRP_CAP_PR24_DD</v>
      </c>
    </row>
    <row r="1010" spans="1:14" customFormat="1">
      <c r="A1010" s="317" t="s">
        <v>364</v>
      </c>
      <c r="B1010" s="317" t="s">
        <v>475</v>
      </c>
      <c r="C1010" s="317" t="s">
        <v>476</v>
      </c>
      <c r="D1010" s="317" t="s">
        <v>453</v>
      </c>
      <c r="E1010" s="317" t="s">
        <v>448</v>
      </c>
      <c r="F1010" s="319">
        <v>-1.32813</v>
      </c>
      <c r="G1010" s="318" t="s">
        <v>449</v>
      </c>
      <c r="H1010" s="318" t="s">
        <v>449</v>
      </c>
      <c r="I1010" s="319">
        <v>-1.32813</v>
      </c>
      <c r="J1010" s="319">
        <v>-1.32813</v>
      </c>
      <c r="K1010" s="319">
        <v>-1.32813</v>
      </c>
      <c r="L1010" s="319">
        <v>-1.32813</v>
      </c>
      <c r="M1010" s="319">
        <v>-1.32813</v>
      </c>
      <c r="N1010" t="str">
        <f t="shared" si="15"/>
        <v>NESOUT7_035SUR_OFW_PR24</v>
      </c>
    </row>
    <row r="1011" spans="1:14" customFormat="1">
      <c r="A1011" s="317" t="s">
        <v>364</v>
      </c>
      <c r="B1011" s="317" t="s">
        <v>477</v>
      </c>
      <c r="C1011" s="317" t="s">
        <v>478</v>
      </c>
      <c r="D1011" s="317" t="s">
        <v>453</v>
      </c>
      <c r="E1011" s="317" t="s">
        <v>448</v>
      </c>
      <c r="F1011" s="319">
        <v>1.32813</v>
      </c>
      <c r="G1011" s="318" t="s">
        <v>449</v>
      </c>
      <c r="H1011" s="318" t="s">
        <v>449</v>
      </c>
      <c r="I1011" s="319">
        <v>1.32813</v>
      </c>
      <c r="J1011" s="319">
        <v>1.32813</v>
      </c>
      <c r="K1011" s="319">
        <v>1.32813</v>
      </c>
      <c r="L1011" s="319">
        <v>1.32813</v>
      </c>
      <c r="M1011" s="319">
        <v>1.32813</v>
      </c>
      <c r="N1011" t="str">
        <f t="shared" si="15"/>
        <v>NESOUT7_035SOR_OFW_PR24</v>
      </c>
    </row>
    <row r="1012" spans="1:14" customFormat="1">
      <c r="A1012" s="317" t="s">
        <v>364</v>
      </c>
      <c r="B1012" s="317" t="s">
        <v>479</v>
      </c>
      <c r="C1012" s="317" t="s">
        <v>480</v>
      </c>
      <c r="D1012" s="317" t="s">
        <v>455</v>
      </c>
      <c r="E1012" s="317" t="s">
        <v>448</v>
      </c>
      <c r="F1012" s="320">
        <v>-4.0000000000000001E-3</v>
      </c>
      <c r="G1012" s="318" t="s">
        <v>449</v>
      </c>
      <c r="H1012" s="318" t="s">
        <v>449</v>
      </c>
      <c r="I1012" s="320">
        <v>-4.0000000000000001E-3</v>
      </c>
      <c r="J1012" s="320">
        <v>-4.0000000000000001E-3</v>
      </c>
      <c r="K1012" s="320">
        <v>-4.0000000000000001E-3</v>
      </c>
      <c r="L1012" s="320">
        <v>-4.0000000000000001E-3</v>
      </c>
      <c r="M1012" s="318" t="s">
        <v>449</v>
      </c>
      <c r="N1012" t="str">
        <f t="shared" si="15"/>
        <v>NESC_PR24OC34_COLLAR</v>
      </c>
    </row>
    <row r="1013" spans="1:14" customFormat="1">
      <c r="A1013" s="317" t="s">
        <v>364</v>
      </c>
      <c r="B1013" s="317" t="s">
        <v>481</v>
      </c>
      <c r="C1013" s="317" t="s">
        <v>482</v>
      </c>
      <c r="D1013" s="317" t="s">
        <v>455</v>
      </c>
      <c r="E1013" s="317" t="s">
        <v>448</v>
      </c>
      <c r="F1013" s="320">
        <v>4.0000000000000001E-3</v>
      </c>
      <c r="G1013" s="318" t="s">
        <v>449</v>
      </c>
      <c r="H1013" s="318" t="s">
        <v>449</v>
      </c>
      <c r="I1013" s="320">
        <v>4.0000000000000001E-3</v>
      </c>
      <c r="J1013" s="320">
        <v>4.0000000000000001E-3</v>
      </c>
      <c r="K1013" s="320">
        <v>4.0000000000000001E-3</v>
      </c>
      <c r="L1013" s="320">
        <v>4.0000000000000001E-3</v>
      </c>
      <c r="M1013" s="318" t="s">
        <v>449</v>
      </c>
      <c r="N1013" t="str">
        <f t="shared" si="15"/>
        <v>NESC_PR24OC34_CAP</v>
      </c>
    </row>
    <row r="1014" spans="1:14" customFormat="1">
      <c r="A1014" s="317" t="s">
        <v>364</v>
      </c>
      <c r="B1014" s="317" t="s">
        <v>483</v>
      </c>
      <c r="C1014" s="317" t="s">
        <v>484</v>
      </c>
      <c r="D1014" s="317" t="s">
        <v>453</v>
      </c>
      <c r="E1014" s="317" t="s">
        <v>448</v>
      </c>
      <c r="F1014" s="319">
        <v>-0.67591999999999997</v>
      </c>
      <c r="G1014" s="318" t="s">
        <v>449</v>
      </c>
      <c r="H1014" s="318" t="s">
        <v>449</v>
      </c>
      <c r="I1014" s="319">
        <v>-0.67591999999999997</v>
      </c>
      <c r="J1014" s="319">
        <v>-0.67591999999999997</v>
      </c>
      <c r="K1014" s="319">
        <v>-0.67591999999999997</v>
      </c>
      <c r="L1014" s="319">
        <v>-0.67591999999999997</v>
      </c>
      <c r="M1014" s="319">
        <v>-0.67591999999999997</v>
      </c>
      <c r="N1014" t="str">
        <f t="shared" si="15"/>
        <v>NESOUT7_036SUR_OFW_PR24</v>
      </c>
    </row>
    <row r="1015" spans="1:14" customFormat="1">
      <c r="A1015" s="317" t="s">
        <v>364</v>
      </c>
      <c r="B1015" s="317" t="s">
        <v>485</v>
      </c>
      <c r="C1015" s="317" t="s">
        <v>486</v>
      </c>
      <c r="D1015" s="317" t="s">
        <v>453</v>
      </c>
      <c r="E1015" s="317" t="s">
        <v>448</v>
      </c>
      <c r="F1015" s="319">
        <v>0.67591999999999997</v>
      </c>
      <c r="G1015" s="318" t="s">
        <v>449</v>
      </c>
      <c r="H1015" s="318" t="s">
        <v>449</v>
      </c>
      <c r="I1015" s="319">
        <v>0.67591999999999997</v>
      </c>
      <c r="J1015" s="319">
        <v>0.67591999999999997</v>
      </c>
      <c r="K1015" s="319">
        <v>0.67591999999999997</v>
      </c>
      <c r="L1015" s="319">
        <v>0.67591999999999997</v>
      </c>
      <c r="M1015" s="319">
        <v>0.67591999999999997</v>
      </c>
      <c r="N1015" t="str">
        <f t="shared" si="15"/>
        <v>NESOUT7_036SOR_OFW_PR24</v>
      </c>
    </row>
    <row r="1016" spans="1:14" customFormat="1">
      <c r="A1016" s="317" t="s">
        <v>364</v>
      </c>
      <c r="B1016" s="317" t="s">
        <v>487</v>
      </c>
      <c r="C1016" s="317" t="s">
        <v>488</v>
      </c>
      <c r="D1016" s="317" t="s">
        <v>455</v>
      </c>
      <c r="E1016" s="317" t="s">
        <v>448</v>
      </c>
      <c r="F1016" s="320">
        <v>-2E-3</v>
      </c>
      <c r="G1016" s="318" t="s">
        <v>449</v>
      </c>
      <c r="H1016" s="318" t="s">
        <v>449</v>
      </c>
      <c r="I1016" s="320">
        <v>-2E-3</v>
      </c>
      <c r="J1016" s="320">
        <v>-2E-3</v>
      </c>
      <c r="K1016" s="320">
        <v>-2E-3</v>
      </c>
      <c r="L1016" s="320">
        <v>-2E-3</v>
      </c>
      <c r="M1016" s="318" t="s">
        <v>449</v>
      </c>
      <c r="N1016" t="str">
        <f t="shared" si="15"/>
        <v>NESC_PR24OC35_COLLAR</v>
      </c>
    </row>
    <row r="1017" spans="1:14" customFormat="1">
      <c r="A1017" s="317" t="s">
        <v>364</v>
      </c>
      <c r="B1017" s="317" t="s">
        <v>489</v>
      </c>
      <c r="C1017" s="317" t="s">
        <v>490</v>
      </c>
      <c r="D1017" s="317" t="s">
        <v>455</v>
      </c>
      <c r="E1017" s="317" t="s">
        <v>448</v>
      </c>
      <c r="F1017" s="320">
        <v>2E-3</v>
      </c>
      <c r="G1017" s="318" t="s">
        <v>449</v>
      </c>
      <c r="H1017" s="318" t="s">
        <v>449</v>
      </c>
      <c r="I1017" s="320">
        <v>2E-3</v>
      </c>
      <c r="J1017" s="320">
        <v>2E-3</v>
      </c>
      <c r="K1017" s="320">
        <v>2E-3</v>
      </c>
      <c r="L1017" s="320">
        <v>2E-3</v>
      </c>
      <c r="M1017" s="318" t="s">
        <v>449</v>
      </c>
      <c r="N1017" t="str">
        <f t="shared" si="15"/>
        <v>NESC_PR24OC35_CAP</v>
      </c>
    </row>
    <row r="1018" spans="1:14" customFormat="1">
      <c r="A1018" s="317" t="s">
        <v>364</v>
      </c>
      <c r="B1018" s="317" t="s">
        <v>217</v>
      </c>
      <c r="C1018" s="317" t="s">
        <v>491</v>
      </c>
      <c r="D1018" s="317" t="s">
        <v>492</v>
      </c>
      <c r="E1018" s="317" t="s">
        <v>448</v>
      </c>
      <c r="F1018" s="318" t="s">
        <v>449</v>
      </c>
      <c r="G1018" s="318" t="s">
        <v>449</v>
      </c>
      <c r="H1018" s="321">
        <v>120685.79</v>
      </c>
      <c r="I1018" s="321">
        <v>99645.23</v>
      </c>
      <c r="J1018" s="321">
        <v>99197.11</v>
      </c>
      <c r="K1018" s="321">
        <v>98547.87</v>
      </c>
      <c r="L1018" s="321">
        <v>97924.5</v>
      </c>
      <c r="M1018" s="321">
        <v>95614.080000000002</v>
      </c>
      <c r="N1018" t="str">
        <f t="shared" si="15"/>
        <v>NESC_OUT5_04_PR24_OFWAT</v>
      </c>
    </row>
    <row r="1019" spans="1:14" customFormat="1">
      <c r="A1019" s="317" t="s">
        <v>364</v>
      </c>
      <c r="B1019" s="317" t="s">
        <v>218</v>
      </c>
      <c r="C1019" s="317" t="s">
        <v>493</v>
      </c>
      <c r="D1019" s="317" t="s">
        <v>491</v>
      </c>
      <c r="E1019" s="317" t="s">
        <v>448</v>
      </c>
      <c r="F1019" s="318" t="s">
        <v>449</v>
      </c>
      <c r="G1019" s="318" t="s">
        <v>449</v>
      </c>
      <c r="H1019" s="318" t="s">
        <v>449</v>
      </c>
      <c r="I1019" s="318" t="s">
        <v>449</v>
      </c>
      <c r="J1019" s="318" t="s">
        <v>449</v>
      </c>
      <c r="K1019" s="318" t="s">
        <v>449</v>
      </c>
      <c r="L1019" s="318" t="s">
        <v>449</v>
      </c>
      <c r="M1019" s="318" t="s">
        <v>449</v>
      </c>
      <c r="N1019" t="str">
        <f t="shared" si="15"/>
        <v>NESC_ODIRISK_OGWW_DDBND_PR24_DD</v>
      </c>
    </row>
    <row r="1020" spans="1:14" customFormat="1">
      <c r="A1020" s="317" t="s">
        <v>364</v>
      </c>
      <c r="B1020" s="317" t="s">
        <v>219</v>
      </c>
      <c r="C1020" s="317" t="s">
        <v>494</v>
      </c>
      <c r="D1020" s="317" t="s">
        <v>453</v>
      </c>
      <c r="E1020" s="317" t="s">
        <v>448</v>
      </c>
      <c r="F1020" s="319">
        <v>188</v>
      </c>
      <c r="G1020" s="318" t="s">
        <v>449</v>
      </c>
      <c r="H1020" s="318" t="s">
        <v>449</v>
      </c>
      <c r="I1020" s="318" t="s">
        <v>449</v>
      </c>
      <c r="J1020" s="318" t="s">
        <v>449</v>
      </c>
      <c r="K1020" s="318" t="s">
        <v>449</v>
      </c>
      <c r="L1020" s="318" t="s">
        <v>449</v>
      </c>
      <c r="M1020" s="318" t="s">
        <v>449</v>
      </c>
      <c r="N1020" t="str">
        <f t="shared" si="15"/>
        <v>NESC_ODI_DD_GHG_WW_PR24</v>
      </c>
    </row>
    <row r="1021" spans="1:14" customFormat="1">
      <c r="A1021" s="317" t="s">
        <v>364</v>
      </c>
      <c r="B1021" s="317" t="s">
        <v>220</v>
      </c>
      <c r="C1021" s="317" t="s">
        <v>495</v>
      </c>
      <c r="D1021" s="317" t="s">
        <v>455</v>
      </c>
      <c r="E1021" s="317" t="s">
        <v>448</v>
      </c>
      <c r="F1021" s="320">
        <v>-5.0000000000000001E-3</v>
      </c>
      <c r="G1021" s="318" t="s">
        <v>449</v>
      </c>
      <c r="H1021" s="318" t="s">
        <v>449</v>
      </c>
      <c r="I1021" s="318" t="s">
        <v>449</v>
      </c>
      <c r="J1021" s="318" t="s">
        <v>449</v>
      </c>
      <c r="K1021" s="318" t="s">
        <v>449</v>
      </c>
      <c r="L1021" s="318" t="s">
        <v>449</v>
      </c>
      <c r="M1021" s="318" t="s">
        <v>449</v>
      </c>
      <c r="N1021" t="str">
        <f t="shared" si="15"/>
        <v>NESC_ODIRISK_OGWW_COLL_PR24_DD</v>
      </c>
    </row>
    <row r="1022" spans="1:14" customFormat="1">
      <c r="A1022" s="317" t="s">
        <v>364</v>
      </c>
      <c r="B1022" s="317" t="s">
        <v>221</v>
      </c>
      <c r="C1022" s="317" t="s">
        <v>496</v>
      </c>
      <c r="D1022" s="317" t="s">
        <v>455</v>
      </c>
      <c r="E1022" s="317" t="s">
        <v>448</v>
      </c>
      <c r="F1022" s="320">
        <v>5.0000000000000001E-3</v>
      </c>
      <c r="G1022" s="318" t="s">
        <v>449</v>
      </c>
      <c r="H1022" s="318" t="s">
        <v>449</v>
      </c>
      <c r="I1022" s="318" t="s">
        <v>449</v>
      </c>
      <c r="J1022" s="318" t="s">
        <v>449</v>
      </c>
      <c r="K1022" s="318" t="s">
        <v>449</v>
      </c>
      <c r="L1022" s="318" t="s">
        <v>449</v>
      </c>
      <c r="M1022" s="318" t="s">
        <v>449</v>
      </c>
      <c r="N1022" t="str">
        <f t="shared" si="15"/>
        <v>NESC_ODIRISK_OGWW_CAP_PR24_DD</v>
      </c>
    </row>
    <row r="1023" spans="1:14" customFormat="1">
      <c r="A1023" s="317" t="s">
        <v>364</v>
      </c>
      <c r="B1023" s="317" t="s">
        <v>423</v>
      </c>
      <c r="C1023" s="317" t="s">
        <v>212</v>
      </c>
      <c r="D1023" s="317" t="s">
        <v>261</v>
      </c>
      <c r="E1023" s="317" t="s">
        <v>448</v>
      </c>
      <c r="F1023" s="318" t="s">
        <v>449</v>
      </c>
      <c r="G1023" s="318" t="s">
        <v>449</v>
      </c>
      <c r="H1023" s="321">
        <v>29.19</v>
      </c>
      <c r="I1023" s="321">
        <v>27.44</v>
      </c>
      <c r="J1023" s="321">
        <v>25.69</v>
      </c>
      <c r="K1023" s="321">
        <v>23.93</v>
      </c>
      <c r="L1023" s="321">
        <v>22.18</v>
      </c>
      <c r="M1023" s="321">
        <v>20.43</v>
      </c>
      <c r="N1023" t="str">
        <f t="shared" si="15"/>
        <v>NESC_OUT5_05_PR24_OFWAT</v>
      </c>
    </row>
    <row r="1024" spans="1:14" customFormat="1">
      <c r="A1024" s="317" t="s">
        <v>364</v>
      </c>
      <c r="B1024" s="317" t="s">
        <v>213</v>
      </c>
      <c r="C1024" s="317" t="s">
        <v>497</v>
      </c>
      <c r="D1024" s="317" t="s">
        <v>453</v>
      </c>
      <c r="E1024" s="317" t="s">
        <v>448</v>
      </c>
      <c r="F1024" s="319">
        <v>291301.61467619473</v>
      </c>
      <c r="G1024" s="318" t="s">
        <v>449</v>
      </c>
      <c r="H1024" s="318" t="s">
        <v>449</v>
      </c>
      <c r="I1024" s="318" t="s">
        <v>449</v>
      </c>
      <c r="J1024" s="318" t="s">
        <v>449</v>
      </c>
      <c r="K1024" s="318" t="s">
        <v>449</v>
      </c>
      <c r="L1024" s="318" t="s">
        <v>449</v>
      </c>
      <c r="M1024" s="318" t="s">
        <v>449</v>
      </c>
      <c r="N1024" t="str">
        <f t="shared" si="15"/>
        <v>NESC_ODI_DD_POL_PR24</v>
      </c>
    </row>
    <row r="1025" spans="1:14" customFormat="1">
      <c r="A1025" s="317" t="s">
        <v>364</v>
      </c>
      <c r="B1025" s="317" t="s">
        <v>214</v>
      </c>
      <c r="C1025" s="317" t="s">
        <v>498</v>
      </c>
      <c r="D1025" s="317" t="s">
        <v>455</v>
      </c>
      <c r="E1025" s="317" t="s">
        <v>448</v>
      </c>
      <c r="F1025" s="320">
        <v>-7.4999999999999997E-3</v>
      </c>
      <c r="G1025" s="318" t="s">
        <v>449</v>
      </c>
      <c r="H1025" s="318" t="s">
        <v>449</v>
      </c>
      <c r="I1025" s="318" t="s">
        <v>449</v>
      </c>
      <c r="J1025" s="318" t="s">
        <v>449</v>
      </c>
      <c r="K1025" s="318" t="s">
        <v>449</v>
      </c>
      <c r="L1025" s="318" t="s">
        <v>449</v>
      </c>
      <c r="M1025" s="318" t="s">
        <v>449</v>
      </c>
      <c r="N1025" t="str">
        <f t="shared" si="15"/>
        <v>NESC_ODIRISK_POL_COLL_PR24_DD</v>
      </c>
    </row>
    <row r="1026" spans="1:14" customFormat="1">
      <c r="A1026" s="317" t="s">
        <v>364</v>
      </c>
      <c r="B1026" s="317" t="s">
        <v>426</v>
      </c>
      <c r="C1026" s="317" t="s">
        <v>499</v>
      </c>
      <c r="D1026" s="317" t="s">
        <v>455</v>
      </c>
      <c r="E1026" s="317" t="s">
        <v>448</v>
      </c>
      <c r="F1026" s="318" t="s">
        <v>449</v>
      </c>
      <c r="G1026" s="318" t="s">
        <v>449</v>
      </c>
      <c r="H1026" s="320">
        <v>0.82099999999999995</v>
      </c>
      <c r="I1026" s="320">
        <v>0.78200000000000003</v>
      </c>
      <c r="J1026" s="320">
        <v>0.78200000000000003</v>
      </c>
      <c r="K1026" s="320">
        <v>0.79100000000000004</v>
      </c>
      <c r="L1026" s="320">
        <v>0.80100000000000005</v>
      </c>
      <c r="M1026" s="320">
        <v>0.85099999999999998</v>
      </c>
      <c r="N1026" t="str">
        <f t="shared" si="15"/>
        <v>NESC_OUT5_08_PR24_OFWAT</v>
      </c>
    </row>
    <row r="1027" spans="1:14" customFormat="1">
      <c r="A1027" s="317" t="s">
        <v>364</v>
      </c>
      <c r="B1027" s="317" t="s">
        <v>225</v>
      </c>
      <c r="C1027" s="317" t="s">
        <v>500</v>
      </c>
      <c r="D1027" s="317" t="s">
        <v>455</v>
      </c>
      <c r="E1027" s="317" t="s">
        <v>448</v>
      </c>
      <c r="F1027" s="318" t="s">
        <v>449</v>
      </c>
      <c r="G1027" s="318" t="s">
        <v>449</v>
      </c>
      <c r="H1027" s="318" t="s">
        <v>449</v>
      </c>
      <c r="I1027" s="318" t="s">
        <v>449</v>
      </c>
      <c r="J1027" s="318" t="s">
        <v>449</v>
      </c>
      <c r="K1027" s="318" t="s">
        <v>449</v>
      </c>
      <c r="L1027" s="318" t="s">
        <v>449</v>
      </c>
      <c r="M1027" s="318" t="s">
        <v>449</v>
      </c>
      <c r="N1027" t="str">
        <f t="shared" si="15"/>
        <v>NESC_ODIRISK_BWQ_DDBND_PR24_DD</v>
      </c>
    </row>
    <row r="1028" spans="1:14" customFormat="1">
      <c r="A1028" s="317" t="s">
        <v>364</v>
      </c>
      <c r="B1028" s="317" t="s">
        <v>226</v>
      </c>
      <c r="C1028" s="317" t="s">
        <v>501</v>
      </c>
      <c r="D1028" s="317" t="s">
        <v>453</v>
      </c>
      <c r="E1028" s="317" t="s">
        <v>448</v>
      </c>
      <c r="F1028" s="319">
        <v>1242016.499812139</v>
      </c>
      <c r="G1028" s="318" t="s">
        <v>449</v>
      </c>
      <c r="H1028" s="318" t="s">
        <v>449</v>
      </c>
      <c r="I1028" s="318" t="s">
        <v>449</v>
      </c>
      <c r="J1028" s="318" t="s">
        <v>449</v>
      </c>
      <c r="K1028" s="318" t="s">
        <v>449</v>
      </c>
      <c r="L1028" s="318" t="s">
        <v>449</v>
      </c>
      <c r="M1028" s="318" t="s">
        <v>449</v>
      </c>
      <c r="N1028" t="str">
        <f t="shared" si="15"/>
        <v>NESC_ODI_DD_BWQ_PR24</v>
      </c>
    </row>
    <row r="1029" spans="1:14" customFormat="1">
      <c r="A1029" s="317" t="s">
        <v>364</v>
      </c>
      <c r="B1029" s="317" t="s">
        <v>227</v>
      </c>
      <c r="C1029" s="317" t="s">
        <v>502</v>
      </c>
      <c r="D1029" s="317" t="s">
        <v>455</v>
      </c>
      <c r="E1029" s="317" t="s">
        <v>448</v>
      </c>
      <c r="F1029" s="320">
        <v>-5.0000000000000001E-3</v>
      </c>
      <c r="G1029" s="318" t="s">
        <v>449</v>
      </c>
      <c r="H1029" s="318" t="s">
        <v>449</v>
      </c>
      <c r="I1029" s="318" t="s">
        <v>449</v>
      </c>
      <c r="J1029" s="318" t="s">
        <v>449</v>
      </c>
      <c r="K1029" s="318" t="s">
        <v>449</v>
      </c>
      <c r="L1029" s="318" t="s">
        <v>449</v>
      </c>
      <c r="M1029" s="318" t="s">
        <v>449</v>
      </c>
      <c r="N1029" t="str">
        <f t="shared" ref="N1029:N1092" si="16">A1029&amp;B1029</f>
        <v>NESC_ODIRISK_BWQ_COLL_PR24_DD</v>
      </c>
    </row>
    <row r="1030" spans="1:14" customFormat="1">
      <c r="A1030" s="317" t="s">
        <v>364</v>
      </c>
      <c r="B1030" s="317" t="s">
        <v>228</v>
      </c>
      <c r="C1030" s="317" t="s">
        <v>503</v>
      </c>
      <c r="D1030" s="317" t="s">
        <v>455</v>
      </c>
      <c r="E1030" s="317" t="s">
        <v>448</v>
      </c>
      <c r="F1030" s="320">
        <v>5.0000000000000001E-3</v>
      </c>
      <c r="G1030" s="318" t="s">
        <v>449</v>
      </c>
      <c r="H1030" s="318" t="s">
        <v>449</v>
      </c>
      <c r="I1030" s="318" t="s">
        <v>449</v>
      </c>
      <c r="J1030" s="318" t="s">
        <v>449</v>
      </c>
      <c r="K1030" s="318" t="s">
        <v>449</v>
      </c>
      <c r="L1030" s="318" t="s">
        <v>449</v>
      </c>
      <c r="M1030" s="318" t="s">
        <v>449</v>
      </c>
      <c r="N1030" t="str">
        <f t="shared" si="16"/>
        <v>NESC_ODIRISK_BWQ_CAP_PR24_DD</v>
      </c>
    </row>
    <row r="1031" spans="1:14" customFormat="1">
      <c r="A1031" s="317" t="s">
        <v>364</v>
      </c>
      <c r="B1031" s="317" t="s">
        <v>427</v>
      </c>
      <c r="C1031" s="317" t="s">
        <v>231</v>
      </c>
      <c r="D1031" s="317" t="s">
        <v>455</v>
      </c>
      <c r="E1031" s="317" t="s">
        <v>448</v>
      </c>
      <c r="F1031" s="318" t="s">
        <v>449</v>
      </c>
      <c r="G1031" s="318" t="s">
        <v>449</v>
      </c>
      <c r="H1031" s="320">
        <v>0</v>
      </c>
      <c r="I1031" s="320">
        <v>0</v>
      </c>
      <c r="J1031" s="320">
        <v>0</v>
      </c>
      <c r="K1031" s="320">
        <v>2.8899999999999995E-2</v>
      </c>
      <c r="L1031" s="320">
        <v>4.9500000000000002E-2</v>
      </c>
      <c r="M1031" s="320">
        <v>5.04E-2</v>
      </c>
      <c r="N1031" t="str">
        <f t="shared" si="16"/>
        <v>NESC_OUT5_09_PR24_OFWAT</v>
      </c>
    </row>
    <row r="1032" spans="1:14" customFormat="1">
      <c r="A1032" s="317" t="s">
        <v>364</v>
      </c>
      <c r="B1032" s="317" t="s">
        <v>232</v>
      </c>
      <c r="C1032" s="317" t="s">
        <v>504</v>
      </c>
      <c r="D1032" s="317" t="s">
        <v>453</v>
      </c>
      <c r="E1032" s="317" t="s">
        <v>448</v>
      </c>
      <c r="F1032" s="318" t="s">
        <v>449</v>
      </c>
      <c r="G1032" s="318" t="s">
        <v>449</v>
      </c>
      <c r="H1032" s="318" t="s">
        <v>449</v>
      </c>
      <c r="I1032" s="318" t="s">
        <v>449</v>
      </c>
      <c r="J1032" s="318" t="s">
        <v>449</v>
      </c>
      <c r="K1032" s="318" t="s">
        <v>449</v>
      </c>
      <c r="L1032" s="318" t="s">
        <v>449</v>
      </c>
      <c r="M1032" s="318" t="s">
        <v>449</v>
      </c>
      <c r="N1032" t="str">
        <f t="shared" si="16"/>
        <v>NESC_ODI_DD_RWQ_PR24</v>
      </c>
    </row>
    <row r="1033" spans="1:14" customFormat="1">
      <c r="A1033" s="317" t="s">
        <v>364</v>
      </c>
      <c r="B1033" s="317" t="s">
        <v>505</v>
      </c>
      <c r="C1033" s="317" t="s">
        <v>506</v>
      </c>
      <c r="D1033" s="317" t="s">
        <v>455</v>
      </c>
      <c r="E1033" s="317" t="s">
        <v>448</v>
      </c>
      <c r="F1033" s="320">
        <v>-5.0000000000000001E-3</v>
      </c>
      <c r="G1033" s="318" t="s">
        <v>449</v>
      </c>
      <c r="H1033" s="318" t="s">
        <v>449</v>
      </c>
      <c r="I1033" s="318" t="s">
        <v>449</v>
      </c>
      <c r="J1033" s="318" t="s">
        <v>449</v>
      </c>
      <c r="K1033" s="318" t="s">
        <v>449</v>
      </c>
      <c r="L1033" s="318" t="s">
        <v>449</v>
      </c>
      <c r="M1033" s="318" t="s">
        <v>449</v>
      </c>
      <c r="N1033" t="str">
        <f t="shared" si="16"/>
        <v>NESC_ODIRISK_RWQ_COLL_PR24_DD</v>
      </c>
    </row>
    <row r="1034" spans="1:14" customFormat="1">
      <c r="A1034" s="317" t="s">
        <v>364</v>
      </c>
      <c r="B1034" s="317" t="s">
        <v>507</v>
      </c>
      <c r="C1034" s="317" t="s">
        <v>508</v>
      </c>
      <c r="D1034" s="317" t="s">
        <v>455</v>
      </c>
      <c r="E1034" s="317" t="s">
        <v>448</v>
      </c>
      <c r="F1034" s="320">
        <v>5.0000000000000001E-3</v>
      </c>
      <c r="G1034" s="318" t="s">
        <v>449</v>
      </c>
      <c r="H1034" s="318" t="s">
        <v>449</v>
      </c>
      <c r="I1034" s="318" t="s">
        <v>449</v>
      </c>
      <c r="J1034" s="318" t="s">
        <v>449</v>
      </c>
      <c r="K1034" s="318" t="s">
        <v>449</v>
      </c>
      <c r="L1034" s="318" t="s">
        <v>449</v>
      </c>
      <c r="M1034" s="318" t="s">
        <v>449</v>
      </c>
      <c r="N1034" t="str">
        <f t="shared" si="16"/>
        <v>NESC_ODIRISK_RWQ_CAP_PR24_DD</v>
      </c>
    </row>
    <row r="1035" spans="1:14" customFormat="1">
      <c r="A1035" s="317" t="s">
        <v>364</v>
      </c>
      <c r="B1035" s="317" t="s">
        <v>428</v>
      </c>
      <c r="C1035" s="317" t="s">
        <v>509</v>
      </c>
      <c r="D1035" s="317" t="s">
        <v>261</v>
      </c>
      <c r="E1035" s="317" t="s">
        <v>448</v>
      </c>
      <c r="F1035" s="318" t="s">
        <v>449</v>
      </c>
      <c r="G1035" s="318" t="s">
        <v>449</v>
      </c>
      <c r="H1035" s="318" t="s">
        <v>449</v>
      </c>
      <c r="I1035" s="321">
        <v>19.329999999999998</v>
      </c>
      <c r="J1035" s="321">
        <v>18.39</v>
      </c>
      <c r="K1035" s="321">
        <v>17.3</v>
      </c>
      <c r="L1035" s="321">
        <v>16.2</v>
      </c>
      <c r="M1035" s="321">
        <v>14</v>
      </c>
      <c r="N1035" t="str">
        <f t="shared" si="16"/>
        <v>NESC_OUT5_10_F_PR24_OFWAT</v>
      </c>
    </row>
    <row r="1036" spans="1:14" customFormat="1">
      <c r="A1036" s="317" t="s">
        <v>364</v>
      </c>
      <c r="B1036" s="317" t="s">
        <v>510</v>
      </c>
      <c r="C1036" s="317" t="s">
        <v>511</v>
      </c>
      <c r="D1036" s="317" t="s">
        <v>455</v>
      </c>
      <c r="E1036" s="317" t="s">
        <v>448</v>
      </c>
      <c r="F1036" s="318" t="s">
        <v>449</v>
      </c>
      <c r="G1036" s="318" t="s">
        <v>449</v>
      </c>
      <c r="H1036" s="318" t="s">
        <v>449</v>
      </c>
      <c r="I1036" s="320">
        <v>0.97</v>
      </c>
      <c r="J1036" s="320">
        <v>0.97250000000000003</v>
      </c>
      <c r="K1036" s="320">
        <v>0.97499999999999998</v>
      </c>
      <c r="L1036" s="320">
        <v>0.97750000000000004</v>
      </c>
      <c r="M1036" s="320">
        <v>0.97999999999999976</v>
      </c>
      <c r="N1036" t="str">
        <f t="shared" si="16"/>
        <v>NESC_OUT5_10_D_PR24_OFWAT</v>
      </c>
    </row>
    <row r="1037" spans="1:14" customFormat="1">
      <c r="A1037" s="317" t="s">
        <v>364</v>
      </c>
      <c r="B1037" s="317" t="s">
        <v>237</v>
      </c>
      <c r="C1037" s="317" t="s">
        <v>512</v>
      </c>
      <c r="D1037" s="317" t="s">
        <v>453</v>
      </c>
      <c r="E1037" s="317" t="s">
        <v>448</v>
      </c>
      <c r="F1037" s="319">
        <v>1351794.4009342003</v>
      </c>
      <c r="G1037" s="318" t="s">
        <v>449</v>
      </c>
      <c r="H1037" s="318" t="s">
        <v>449</v>
      </c>
      <c r="I1037" s="318" t="s">
        <v>449</v>
      </c>
      <c r="J1037" s="318" t="s">
        <v>449</v>
      </c>
      <c r="K1037" s="318" t="s">
        <v>449</v>
      </c>
      <c r="L1037" s="318" t="s">
        <v>449</v>
      </c>
      <c r="M1037" s="318" t="s">
        <v>449</v>
      </c>
      <c r="N1037" t="str">
        <f t="shared" si="16"/>
        <v>NESC_ODI_DD_SOF_PR24</v>
      </c>
    </row>
    <row r="1038" spans="1:14" customFormat="1">
      <c r="A1038" s="317" t="s">
        <v>364</v>
      </c>
      <c r="B1038" s="317" t="s">
        <v>238</v>
      </c>
      <c r="C1038" s="317" t="s">
        <v>513</v>
      </c>
      <c r="D1038" s="317" t="s">
        <v>455</v>
      </c>
      <c r="E1038" s="317" t="s">
        <v>448</v>
      </c>
      <c r="F1038" s="320">
        <v>-5.0000000000000001E-3</v>
      </c>
      <c r="G1038" s="318" t="s">
        <v>449</v>
      </c>
      <c r="H1038" s="318" t="s">
        <v>449</v>
      </c>
      <c r="I1038" s="318" t="s">
        <v>449</v>
      </c>
      <c r="J1038" s="318" t="s">
        <v>449</v>
      </c>
      <c r="K1038" s="318" t="s">
        <v>449</v>
      </c>
      <c r="L1038" s="318" t="s">
        <v>449</v>
      </c>
      <c r="M1038" s="318" t="s">
        <v>449</v>
      </c>
      <c r="N1038" t="str">
        <f t="shared" si="16"/>
        <v>NESC_ODIRISK_SOF_COLL_PR24_DD</v>
      </c>
    </row>
    <row r="1039" spans="1:14" customFormat="1">
      <c r="A1039" s="317" t="s">
        <v>364</v>
      </c>
      <c r="B1039" s="317" t="s">
        <v>239</v>
      </c>
      <c r="C1039" s="317" t="s">
        <v>514</v>
      </c>
      <c r="D1039" s="317" t="s">
        <v>455</v>
      </c>
      <c r="E1039" s="317" t="s">
        <v>448</v>
      </c>
      <c r="F1039" s="320">
        <v>5.0000000000000001E-3</v>
      </c>
      <c r="G1039" s="318" t="s">
        <v>449</v>
      </c>
      <c r="H1039" s="318" t="s">
        <v>449</v>
      </c>
      <c r="I1039" s="318" t="s">
        <v>449</v>
      </c>
      <c r="J1039" s="318" t="s">
        <v>449</v>
      </c>
      <c r="K1039" s="318" t="s">
        <v>449</v>
      </c>
      <c r="L1039" s="318" t="s">
        <v>449</v>
      </c>
      <c r="M1039" s="318" t="s">
        <v>449</v>
      </c>
      <c r="N1039" t="str">
        <f t="shared" si="16"/>
        <v>NESC_ODIRISK_SOF_CAP_PR24_DD</v>
      </c>
    </row>
    <row r="1040" spans="1:14" customFormat="1">
      <c r="A1040" s="317" t="s">
        <v>364</v>
      </c>
      <c r="B1040" s="317" t="s">
        <v>415</v>
      </c>
      <c r="C1040" s="317" t="s">
        <v>242</v>
      </c>
      <c r="D1040" s="317" t="s">
        <v>261</v>
      </c>
      <c r="E1040" s="317" t="s">
        <v>448</v>
      </c>
      <c r="F1040" s="318" t="s">
        <v>449</v>
      </c>
      <c r="G1040" s="318" t="s">
        <v>449</v>
      </c>
      <c r="H1040" s="323">
        <v>1.62</v>
      </c>
      <c r="I1040" s="323">
        <v>1.54</v>
      </c>
      <c r="J1040" s="323">
        <v>1.46</v>
      </c>
      <c r="K1040" s="323">
        <v>1.39</v>
      </c>
      <c r="L1040" s="323">
        <v>1.31</v>
      </c>
      <c r="M1040" s="323">
        <v>1.23</v>
      </c>
      <c r="N1040" t="str">
        <f t="shared" si="16"/>
        <v>NESC_OUT5_01_PR24_OFWAT</v>
      </c>
    </row>
    <row r="1041" spans="1:14" customFormat="1">
      <c r="A1041" s="317" t="s">
        <v>364</v>
      </c>
      <c r="B1041" s="317" t="s">
        <v>244</v>
      </c>
      <c r="C1041" s="317" t="s">
        <v>515</v>
      </c>
      <c r="D1041" s="317" t="s">
        <v>516</v>
      </c>
      <c r="E1041" s="317" t="s">
        <v>448</v>
      </c>
      <c r="F1041" s="318" t="s">
        <v>449</v>
      </c>
      <c r="G1041" s="318" t="s">
        <v>449</v>
      </c>
      <c r="H1041" s="318" t="s">
        <v>449</v>
      </c>
      <c r="I1041" s="319">
        <v>1.0383983051474184</v>
      </c>
      <c r="J1041" s="319">
        <v>0.98445553604885117</v>
      </c>
      <c r="K1041" s="319">
        <v>0.93725561308760486</v>
      </c>
      <c r="L1041" s="319">
        <v>0.88331284398903775</v>
      </c>
      <c r="M1041" s="319">
        <v>0.82937007489047054</v>
      </c>
      <c r="N1041" t="str">
        <f t="shared" si="16"/>
        <v>NESC_ET_DD_ISF_PR24</v>
      </c>
    </row>
    <row r="1042" spans="1:14" customFormat="1">
      <c r="A1042" s="317" t="s">
        <v>364</v>
      </c>
      <c r="B1042" s="317" t="s">
        <v>243</v>
      </c>
      <c r="C1042" s="317" t="s">
        <v>517</v>
      </c>
      <c r="D1042" s="317" t="s">
        <v>453</v>
      </c>
      <c r="E1042" s="317" t="s">
        <v>448</v>
      </c>
      <c r="F1042" s="319">
        <v>7944817.1862173229</v>
      </c>
      <c r="G1042" s="318" t="s">
        <v>449</v>
      </c>
      <c r="H1042" s="318" t="s">
        <v>449</v>
      </c>
      <c r="I1042" s="318" t="s">
        <v>449</v>
      </c>
      <c r="J1042" s="318" t="s">
        <v>449</v>
      </c>
      <c r="K1042" s="318" t="s">
        <v>449</v>
      </c>
      <c r="L1042" s="318" t="s">
        <v>449</v>
      </c>
      <c r="M1042" s="318" t="s">
        <v>449</v>
      </c>
      <c r="N1042" t="str">
        <f t="shared" si="16"/>
        <v>NESC_ODI_DD_ISF_PR24</v>
      </c>
    </row>
    <row r="1043" spans="1:14" customFormat="1">
      <c r="A1043" s="317" t="s">
        <v>364</v>
      </c>
      <c r="B1043" s="317" t="s">
        <v>245</v>
      </c>
      <c r="C1043" s="317" t="s">
        <v>518</v>
      </c>
      <c r="D1043" s="317" t="s">
        <v>455</v>
      </c>
      <c r="E1043" s="317" t="s">
        <v>448</v>
      </c>
      <c r="F1043" s="320">
        <v>-6.0000000000000001E-3</v>
      </c>
      <c r="G1043" s="318" t="s">
        <v>449</v>
      </c>
      <c r="H1043" s="318" t="s">
        <v>449</v>
      </c>
      <c r="I1043" s="318" t="s">
        <v>449</v>
      </c>
      <c r="J1043" s="318" t="s">
        <v>449</v>
      </c>
      <c r="K1043" s="318" t="s">
        <v>449</v>
      </c>
      <c r="L1043" s="318" t="s">
        <v>449</v>
      </c>
      <c r="M1043" s="318" t="s">
        <v>449</v>
      </c>
      <c r="N1043" t="str">
        <f t="shared" si="16"/>
        <v>NESC_ODIRISK_ISF_COLL_PR24_DD</v>
      </c>
    </row>
    <row r="1044" spans="1:14" customFormat="1">
      <c r="A1044" s="317" t="s">
        <v>364</v>
      </c>
      <c r="B1044" s="317" t="s">
        <v>416</v>
      </c>
      <c r="C1044" s="317" t="s">
        <v>248</v>
      </c>
      <c r="D1044" s="317" t="s">
        <v>261</v>
      </c>
      <c r="E1044" s="317" t="s">
        <v>448</v>
      </c>
      <c r="F1044" s="318" t="s">
        <v>449</v>
      </c>
      <c r="G1044" s="318" t="s">
        <v>449</v>
      </c>
      <c r="H1044" s="323">
        <v>20.94</v>
      </c>
      <c r="I1044" s="323">
        <v>20.110000000000003</v>
      </c>
      <c r="J1044" s="323">
        <v>19.280000000000005</v>
      </c>
      <c r="K1044" s="323">
        <v>18.450000000000006</v>
      </c>
      <c r="L1044" s="323">
        <v>17.620000000000008</v>
      </c>
      <c r="M1044" s="323">
        <v>16.79000000000001</v>
      </c>
      <c r="N1044" t="str">
        <f t="shared" si="16"/>
        <v>NESC_OUT5_02_PR24_OFWAT</v>
      </c>
    </row>
    <row r="1045" spans="1:14" customFormat="1">
      <c r="A1045" s="317" t="s">
        <v>364</v>
      </c>
      <c r="B1045" s="317" t="s">
        <v>250</v>
      </c>
      <c r="C1045" s="317" t="s">
        <v>519</v>
      </c>
      <c r="D1045" s="317" t="s">
        <v>516</v>
      </c>
      <c r="E1045" s="317" t="s">
        <v>448</v>
      </c>
      <c r="F1045" s="318" t="s">
        <v>449</v>
      </c>
      <c r="G1045" s="318" t="s">
        <v>449</v>
      </c>
      <c r="H1045" s="318" t="s">
        <v>449</v>
      </c>
      <c r="I1045" s="319">
        <v>18.71518343909278</v>
      </c>
      <c r="J1045" s="319">
        <v>17.775183439092778</v>
      </c>
      <c r="K1045" s="319">
        <v>16.835183439092781</v>
      </c>
      <c r="L1045" s="319">
        <v>15.895183439092779</v>
      </c>
      <c r="M1045" s="319">
        <v>14.96518343909278</v>
      </c>
      <c r="N1045" t="str">
        <f t="shared" si="16"/>
        <v>NESC_ET_DD_ESF_PR24</v>
      </c>
    </row>
    <row r="1046" spans="1:14" customFormat="1">
      <c r="A1046" s="317" t="s">
        <v>364</v>
      </c>
      <c r="B1046" s="317" t="s">
        <v>249</v>
      </c>
      <c r="C1046" s="317" t="s">
        <v>517</v>
      </c>
      <c r="D1046" s="317" t="s">
        <v>453</v>
      </c>
      <c r="E1046" s="317" t="s">
        <v>448</v>
      </c>
      <c r="F1046" s="319">
        <v>2180486.7757051243</v>
      </c>
      <c r="G1046" s="318" t="s">
        <v>449</v>
      </c>
      <c r="H1046" s="318" t="s">
        <v>449</v>
      </c>
      <c r="I1046" s="318" t="s">
        <v>449</v>
      </c>
      <c r="J1046" s="318" t="s">
        <v>449</v>
      </c>
      <c r="K1046" s="318" t="s">
        <v>449</v>
      </c>
      <c r="L1046" s="318" t="s">
        <v>449</v>
      </c>
      <c r="M1046" s="318" t="s">
        <v>449</v>
      </c>
      <c r="N1046" t="str">
        <f t="shared" si="16"/>
        <v>NESC_ODI_DD_ESF_PR24</v>
      </c>
    </row>
    <row r="1047" spans="1:14" customFormat="1">
      <c r="A1047" s="317" t="s">
        <v>364</v>
      </c>
      <c r="B1047" s="317" t="s">
        <v>251</v>
      </c>
      <c r="C1047" s="317" t="s">
        <v>520</v>
      </c>
      <c r="D1047" s="317" t="s">
        <v>455</v>
      </c>
      <c r="E1047" s="317" t="s">
        <v>448</v>
      </c>
      <c r="F1047" s="320">
        <v>-6.0000000000000001E-3</v>
      </c>
      <c r="G1047" s="318" t="s">
        <v>449</v>
      </c>
      <c r="H1047" s="318" t="s">
        <v>449</v>
      </c>
      <c r="I1047" s="318" t="s">
        <v>449</v>
      </c>
      <c r="J1047" s="318" t="s">
        <v>449</v>
      </c>
      <c r="K1047" s="318" t="s">
        <v>449</v>
      </c>
      <c r="L1047" s="318" t="s">
        <v>449</v>
      </c>
      <c r="M1047" s="318" t="s">
        <v>449</v>
      </c>
      <c r="N1047" t="str">
        <f t="shared" si="16"/>
        <v>NESC_ODIRISK_ESF_COLL_PR24_DD</v>
      </c>
    </row>
    <row r="1048" spans="1:14" customFormat="1">
      <c r="A1048" s="317" t="s">
        <v>364</v>
      </c>
      <c r="B1048" s="317" t="s">
        <v>431</v>
      </c>
      <c r="C1048" s="317" t="s">
        <v>255</v>
      </c>
      <c r="D1048" s="317" t="s">
        <v>261</v>
      </c>
      <c r="E1048" s="317" t="s">
        <v>448</v>
      </c>
      <c r="F1048" s="318" t="s">
        <v>449</v>
      </c>
      <c r="G1048" s="318" t="s">
        <v>449</v>
      </c>
      <c r="H1048" s="323">
        <v>8.1300000000000008</v>
      </c>
      <c r="I1048" s="323">
        <v>7.93</v>
      </c>
      <c r="J1048" s="323">
        <v>7.73</v>
      </c>
      <c r="K1048" s="323">
        <v>7.53</v>
      </c>
      <c r="L1048" s="323">
        <v>7.33</v>
      </c>
      <c r="M1048" s="323">
        <v>7.12</v>
      </c>
      <c r="N1048" t="str">
        <f t="shared" si="16"/>
        <v>NESC_OUT5_11_PR24_OFWAT</v>
      </c>
    </row>
    <row r="1049" spans="1:14" customFormat="1">
      <c r="A1049" s="317" t="s">
        <v>364</v>
      </c>
      <c r="B1049" s="317" t="s">
        <v>256</v>
      </c>
      <c r="C1049" s="317" t="s">
        <v>521</v>
      </c>
      <c r="D1049" s="317" t="s">
        <v>453</v>
      </c>
      <c r="E1049" s="317" t="s">
        <v>448</v>
      </c>
      <c r="F1049" s="319">
        <v>417445.04142020096</v>
      </c>
      <c r="G1049" s="318" t="s">
        <v>449</v>
      </c>
      <c r="H1049" s="318" t="s">
        <v>449</v>
      </c>
      <c r="I1049" s="318" t="s">
        <v>449</v>
      </c>
      <c r="J1049" s="318" t="s">
        <v>449</v>
      </c>
      <c r="K1049" s="318" t="s">
        <v>449</v>
      </c>
      <c r="L1049" s="318" t="s">
        <v>449</v>
      </c>
      <c r="M1049" s="318" t="s">
        <v>449</v>
      </c>
      <c r="N1049" t="str">
        <f t="shared" si="16"/>
        <v>NESC_ODI_DD_SCO_PR24</v>
      </c>
    </row>
    <row r="1050" spans="1:14" customFormat="1">
      <c r="A1050" s="317" t="s">
        <v>364</v>
      </c>
      <c r="B1050" s="317" t="s">
        <v>257</v>
      </c>
      <c r="C1050" s="317" t="s">
        <v>522</v>
      </c>
      <c r="D1050" s="317" t="s">
        <v>455</v>
      </c>
      <c r="E1050" s="317" t="s">
        <v>448</v>
      </c>
      <c r="F1050" s="320">
        <v>-5.0000000000000001E-3</v>
      </c>
      <c r="G1050" s="318" t="s">
        <v>449</v>
      </c>
      <c r="H1050" s="318" t="s">
        <v>449</v>
      </c>
      <c r="I1050" s="318" t="s">
        <v>449</v>
      </c>
      <c r="J1050" s="318" t="s">
        <v>449</v>
      </c>
      <c r="K1050" s="318" t="s">
        <v>449</v>
      </c>
      <c r="L1050" s="318" t="s">
        <v>449</v>
      </c>
      <c r="M1050" s="318" t="s">
        <v>449</v>
      </c>
      <c r="N1050" t="str">
        <f t="shared" si="16"/>
        <v>NESC_ODIRISK_SCO_COLL_PR24_DD</v>
      </c>
    </row>
    <row r="1051" spans="1:14" customFormat="1">
      <c r="A1051" s="317" t="s">
        <v>364</v>
      </c>
      <c r="B1051" s="317" t="s">
        <v>258</v>
      </c>
      <c r="C1051" s="317" t="s">
        <v>523</v>
      </c>
      <c r="D1051" s="317" t="s">
        <v>455</v>
      </c>
      <c r="E1051" s="317" t="s">
        <v>448</v>
      </c>
      <c r="F1051" s="320">
        <v>5.0000000000000001E-3</v>
      </c>
      <c r="G1051" s="318" t="s">
        <v>449</v>
      </c>
      <c r="H1051" s="318" t="s">
        <v>449</v>
      </c>
      <c r="I1051" s="318" t="s">
        <v>449</v>
      </c>
      <c r="J1051" s="318" t="s">
        <v>449</v>
      </c>
      <c r="K1051" s="318" t="s">
        <v>449</v>
      </c>
      <c r="L1051" s="318" t="s">
        <v>449</v>
      </c>
      <c r="M1051" s="318" t="s">
        <v>449</v>
      </c>
      <c r="N1051" t="str">
        <f t="shared" si="16"/>
        <v>NESC_ODIRISK_SCO_CAP_PR24_DD</v>
      </c>
    </row>
    <row r="1052" spans="1:14" customFormat="1">
      <c r="A1052" s="317" t="s">
        <v>364</v>
      </c>
      <c r="B1052" s="317" t="s">
        <v>420</v>
      </c>
      <c r="C1052" s="317" t="s">
        <v>524</v>
      </c>
      <c r="D1052" s="317" t="s">
        <v>455</v>
      </c>
      <c r="E1052" s="317" t="s">
        <v>448</v>
      </c>
      <c r="F1052" s="318" t="s">
        <v>449</v>
      </c>
      <c r="G1052" s="318" t="s">
        <v>449</v>
      </c>
      <c r="H1052" s="320">
        <v>0.14399999999999999</v>
      </c>
      <c r="I1052" s="320">
        <v>0.158</v>
      </c>
      <c r="J1052" s="320">
        <v>0.17</v>
      </c>
      <c r="K1052" s="320">
        <v>0.182</v>
      </c>
      <c r="L1052" s="320">
        <v>0.19400000000000003</v>
      </c>
      <c r="M1052" s="320">
        <v>0.20699999999999999</v>
      </c>
      <c r="N1052" t="str">
        <f t="shared" si="16"/>
        <v>NESC_OUT4_05_PR24_OFWAT</v>
      </c>
    </row>
    <row r="1053" spans="1:14" customFormat="1">
      <c r="A1053" s="317" t="s">
        <v>364</v>
      </c>
      <c r="B1053" s="317" t="s">
        <v>270</v>
      </c>
      <c r="C1053" s="317" t="s">
        <v>525</v>
      </c>
      <c r="D1053" s="317" t="s">
        <v>455</v>
      </c>
      <c r="E1053" s="317" t="s">
        <v>448</v>
      </c>
      <c r="F1053" s="318" t="s">
        <v>449</v>
      </c>
      <c r="G1053" s="318" t="s">
        <v>449</v>
      </c>
      <c r="H1053" s="318" t="s">
        <v>449</v>
      </c>
      <c r="I1053" s="320">
        <v>0.16374599806207069</v>
      </c>
      <c r="J1053" s="320">
        <v>0.18636575918513942</v>
      </c>
      <c r="K1053" s="320">
        <v>0.21390874857889153</v>
      </c>
      <c r="L1053" s="320">
        <v>0.24067350856306891</v>
      </c>
      <c r="M1053" s="320">
        <v>0.26684941405805129</v>
      </c>
      <c r="N1053" t="str">
        <f t="shared" si="16"/>
        <v>NESC_ET_DD_LEA_PR24</v>
      </c>
    </row>
    <row r="1054" spans="1:14" customFormat="1">
      <c r="A1054" s="317" t="s">
        <v>364</v>
      </c>
      <c r="B1054" s="317" t="s">
        <v>269</v>
      </c>
      <c r="C1054" s="317" t="s">
        <v>526</v>
      </c>
      <c r="D1054" s="317" t="s">
        <v>453</v>
      </c>
      <c r="E1054" s="317" t="s">
        <v>448</v>
      </c>
      <c r="F1054" s="319">
        <v>688160.37064622284</v>
      </c>
      <c r="G1054" s="318" t="s">
        <v>449</v>
      </c>
      <c r="H1054" s="318" t="s">
        <v>449</v>
      </c>
      <c r="I1054" s="318" t="s">
        <v>449</v>
      </c>
      <c r="J1054" s="318" t="s">
        <v>449</v>
      </c>
      <c r="K1054" s="318" t="s">
        <v>449</v>
      </c>
      <c r="L1054" s="318" t="s">
        <v>449</v>
      </c>
      <c r="M1054" s="318" t="s">
        <v>449</v>
      </c>
      <c r="N1054" t="str">
        <f t="shared" si="16"/>
        <v>NESC_ODI_DD_LEA_PR24</v>
      </c>
    </row>
    <row r="1055" spans="1:14" customFormat="1">
      <c r="A1055" s="317" t="s">
        <v>364</v>
      </c>
      <c r="B1055" s="317" t="s">
        <v>271</v>
      </c>
      <c r="C1055" s="317" t="s">
        <v>527</v>
      </c>
      <c r="D1055" s="317" t="s">
        <v>455</v>
      </c>
      <c r="E1055" s="317" t="s">
        <v>448</v>
      </c>
      <c r="F1055" s="318" t="s">
        <v>449</v>
      </c>
      <c r="G1055" s="318" t="s">
        <v>449</v>
      </c>
      <c r="H1055" s="318" t="s">
        <v>449</v>
      </c>
      <c r="I1055" s="318" t="s">
        <v>449</v>
      </c>
      <c r="J1055" s="318" t="s">
        <v>449</v>
      </c>
      <c r="K1055" s="318" t="s">
        <v>449</v>
      </c>
      <c r="L1055" s="318" t="s">
        <v>449</v>
      </c>
      <c r="M1055" s="318" t="s">
        <v>449</v>
      </c>
      <c r="N1055" t="str">
        <f t="shared" si="16"/>
        <v>NESC_ODIRISK_LEA_CAP_PR24_DD</v>
      </c>
    </row>
    <row r="1056" spans="1:14" customFormat="1">
      <c r="A1056" s="317" t="s">
        <v>364</v>
      </c>
      <c r="B1056" s="317" t="s">
        <v>528</v>
      </c>
      <c r="C1056" s="317" t="s">
        <v>524</v>
      </c>
      <c r="D1056" s="317" t="s">
        <v>455</v>
      </c>
      <c r="E1056" s="317" t="s">
        <v>448</v>
      </c>
      <c r="F1056" s="318" t="s">
        <v>449</v>
      </c>
      <c r="G1056" s="318" t="s">
        <v>449</v>
      </c>
      <c r="H1056" s="320">
        <v>0.126</v>
      </c>
      <c r="I1056" s="320">
        <v>0.14099999999999999</v>
      </c>
      <c r="J1056" s="320">
        <v>0.16400000000000003</v>
      </c>
      <c r="K1056" s="320">
        <v>0.17699999999999999</v>
      </c>
      <c r="L1056" s="320">
        <v>0.191</v>
      </c>
      <c r="M1056" s="320">
        <v>0.20499999999999999</v>
      </c>
      <c r="N1056" t="str">
        <f t="shared" si="16"/>
        <v>NESC_OUT4_06_PR24_OFWAT</v>
      </c>
    </row>
    <row r="1057" spans="1:14" customFormat="1">
      <c r="A1057" s="317" t="s">
        <v>364</v>
      </c>
      <c r="B1057" s="317" t="s">
        <v>529</v>
      </c>
      <c r="C1057" s="317" t="s">
        <v>530</v>
      </c>
      <c r="D1057" s="317" t="s">
        <v>455</v>
      </c>
      <c r="E1057" s="317" t="s">
        <v>448</v>
      </c>
      <c r="F1057" s="318" t="s">
        <v>449</v>
      </c>
      <c r="G1057" s="318" t="s">
        <v>449</v>
      </c>
      <c r="H1057" s="318" t="s">
        <v>449</v>
      </c>
      <c r="I1057" s="320">
        <v>0.14667976857275478</v>
      </c>
      <c r="J1057" s="320">
        <v>0.17986681615751088</v>
      </c>
      <c r="K1057" s="320">
        <v>0.20931232813334155</v>
      </c>
      <c r="L1057" s="320">
        <v>0.23791197936227937</v>
      </c>
      <c r="M1057" s="320">
        <v>0.26592530108912338</v>
      </c>
      <c r="N1057" t="str">
        <f t="shared" si="16"/>
        <v>NESC_ET_DD_LEA_1_PR24</v>
      </c>
    </row>
    <row r="1058" spans="1:14" customFormat="1">
      <c r="A1058" s="317" t="s">
        <v>364</v>
      </c>
      <c r="B1058" s="317" t="s">
        <v>531</v>
      </c>
      <c r="C1058" s="317" t="s">
        <v>532</v>
      </c>
      <c r="D1058" s="317" t="s">
        <v>453</v>
      </c>
      <c r="E1058" s="317" t="s">
        <v>448</v>
      </c>
      <c r="F1058" s="319">
        <v>688160.37064622284</v>
      </c>
      <c r="G1058" s="318" t="s">
        <v>449</v>
      </c>
      <c r="H1058" s="318" t="s">
        <v>449</v>
      </c>
      <c r="I1058" s="318" t="s">
        <v>449</v>
      </c>
      <c r="J1058" s="318" t="s">
        <v>449</v>
      </c>
      <c r="K1058" s="318" t="s">
        <v>449</v>
      </c>
      <c r="L1058" s="318" t="s">
        <v>449</v>
      </c>
      <c r="M1058" s="318" t="s">
        <v>449</v>
      </c>
      <c r="N1058" t="str">
        <f t="shared" si="16"/>
        <v>NESC_ODI_DD_LEA_1_PR24</v>
      </c>
    </row>
    <row r="1059" spans="1:14" customFormat="1">
      <c r="A1059" s="317" t="s">
        <v>364</v>
      </c>
      <c r="B1059" s="317" t="s">
        <v>533</v>
      </c>
      <c r="C1059" s="317" t="s">
        <v>534</v>
      </c>
      <c r="D1059" s="317" t="s">
        <v>455</v>
      </c>
      <c r="E1059" s="317" t="s">
        <v>448</v>
      </c>
      <c r="F1059" s="320">
        <v>0.01</v>
      </c>
      <c r="G1059" s="318" t="s">
        <v>449</v>
      </c>
      <c r="H1059" s="318" t="s">
        <v>449</v>
      </c>
      <c r="I1059" s="318" t="s">
        <v>449</v>
      </c>
      <c r="J1059" s="318" t="s">
        <v>449</v>
      </c>
      <c r="K1059" s="318" t="s">
        <v>449</v>
      </c>
      <c r="L1059" s="318" t="s">
        <v>449</v>
      </c>
      <c r="M1059" s="318" t="s">
        <v>449</v>
      </c>
      <c r="N1059" t="str">
        <f t="shared" si="16"/>
        <v>NESC_ODIRISK_LEA_1_CAP_PR24_DD</v>
      </c>
    </row>
    <row r="1060" spans="1:14" customFormat="1">
      <c r="A1060" s="317" t="s">
        <v>364</v>
      </c>
      <c r="B1060" s="317" t="s">
        <v>535</v>
      </c>
      <c r="C1060" s="317" t="s">
        <v>524</v>
      </c>
      <c r="D1060" s="317" t="s">
        <v>455</v>
      </c>
      <c r="E1060" s="317" t="s">
        <v>448</v>
      </c>
      <c r="F1060" s="318" t="s">
        <v>449</v>
      </c>
      <c r="G1060" s="318" t="s">
        <v>449</v>
      </c>
      <c r="H1060" s="320">
        <v>0.18099999999999997</v>
      </c>
      <c r="I1060" s="320">
        <v>0.193</v>
      </c>
      <c r="J1060" s="320">
        <v>0.184</v>
      </c>
      <c r="K1060" s="320">
        <v>0.192</v>
      </c>
      <c r="L1060" s="320">
        <v>0.19900000000000001</v>
      </c>
      <c r="M1060" s="320">
        <v>0.20899999999999999</v>
      </c>
      <c r="N1060" t="str">
        <f t="shared" si="16"/>
        <v>NESC_OUT4_07_PR24_OFWAT</v>
      </c>
    </row>
    <row r="1061" spans="1:14" customFormat="1">
      <c r="A1061" s="317" t="s">
        <v>364</v>
      </c>
      <c r="B1061" s="317" t="s">
        <v>536</v>
      </c>
      <c r="C1061" s="317" t="s">
        <v>537</v>
      </c>
      <c r="D1061" s="317" t="s">
        <v>455</v>
      </c>
      <c r="E1061" s="317" t="s">
        <v>448</v>
      </c>
      <c r="F1061" s="318" t="s">
        <v>449</v>
      </c>
      <c r="G1061" s="318" t="s">
        <v>449</v>
      </c>
      <c r="H1061" s="318" t="s">
        <v>449</v>
      </c>
      <c r="I1061" s="320">
        <v>0.19901213605634427</v>
      </c>
      <c r="J1061" s="320">
        <v>0.19979535836946749</v>
      </c>
      <c r="K1061" s="320">
        <v>0.22340692143622609</v>
      </c>
      <c r="L1061" s="320">
        <v>0.24638001039648361</v>
      </c>
      <c r="M1061" s="320">
        <v>0.26875902716297961</v>
      </c>
      <c r="N1061" t="str">
        <f t="shared" si="16"/>
        <v>NESC_ET_DD_LEA_2_PR24</v>
      </c>
    </row>
    <row r="1062" spans="1:14" customFormat="1">
      <c r="A1062" s="317" t="s">
        <v>364</v>
      </c>
      <c r="B1062" s="317" t="s">
        <v>538</v>
      </c>
      <c r="C1062" s="317" t="s">
        <v>539</v>
      </c>
      <c r="D1062" s="317" t="s">
        <v>453</v>
      </c>
      <c r="E1062" s="317" t="s">
        <v>448</v>
      </c>
      <c r="F1062" s="319">
        <v>688160.37064622284</v>
      </c>
      <c r="G1062" s="318" t="s">
        <v>449</v>
      </c>
      <c r="H1062" s="318" t="s">
        <v>449</v>
      </c>
      <c r="I1062" s="318" t="s">
        <v>449</v>
      </c>
      <c r="J1062" s="318" t="s">
        <v>449</v>
      </c>
      <c r="K1062" s="318" t="s">
        <v>449</v>
      </c>
      <c r="L1062" s="318" t="s">
        <v>449</v>
      </c>
      <c r="M1062" s="318" t="s">
        <v>449</v>
      </c>
      <c r="N1062" t="str">
        <f t="shared" si="16"/>
        <v>NESC_ODI_DD_LEA_2_PR24</v>
      </c>
    </row>
    <row r="1063" spans="1:14" customFormat="1">
      <c r="A1063" s="317" t="s">
        <v>364</v>
      </c>
      <c r="B1063" s="317" t="s">
        <v>540</v>
      </c>
      <c r="C1063" s="317" t="s">
        <v>541</v>
      </c>
      <c r="D1063" s="317" t="s">
        <v>455</v>
      </c>
      <c r="E1063" s="317" t="s">
        <v>448</v>
      </c>
      <c r="F1063" s="320">
        <v>0.01</v>
      </c>
      <c r="G1063" s="318" t="s">
        <v>449</v>
      </c>
      <c r="H1063" s="318" t="s">
        <v>449</v>
      </c>
      <c r="I1063" s="318" t="s">
        <v>449</v>
      </c>
      <c r="J1063" s="318" t="s">
        <v>449</v>
      </c>
      <c r="K1063" s="318" t="s">
        <v>449</v>
      </c>
      <c r="L1063" s="318" t="s">
        <v>449</v>
      </c>
      <c r="M1063" s="318" t="s">
        <v>449</v>
      </c>
      <c r="N1063" t="str">
        <f t="shared" si="16"/>
        <v>NESC_ODIRISK_LEA_2_CAP_PR24_DD</v>
      </c>
    </row>
    <row r="1064" spans="1:14" customFormat="1">
      <c r="A1064" s="317" t="s">
        <v>364</v>
      </c>
      <c r="B1064" s="317" t="s">
        <v>421</v>
      </c>
      <c r="C1064" s="317" t="s">
        <v>524</v>
      </c>
      <c r="D1064" s="317" t="s">
        <v>455</v>
      </c>
      <c r="E1064" s="317" t="s">
        <v>448</v>
      </c>
      <c r="F1064" s="318" t="s">
        <v>449</v>
      </c>
      <c r="G1064" s="318" t="s">
        <v>449</v>
      </c>
      <c r="H1064" s="320">
        <v>-7.000000000000001E-3</v>
      </c>
      <c r="I1064" s="320">
        <v>1.2E-2</v>
      </c>
      <c r="J1064" s="320">
        <v>3.5000000000000003E-2</v>
      </c>
      <c r="K1064" s="320">
        <v>5.800000000000001E-2</v>
      </c>
      <c r="L1064" s="320">
        <v>7.9000000000000001E-2</v>
      </c>
      <c r="M1064" s="320">
        <v>9.8000000000000004E-2</v>
      </c>
      <c r="N1064" t="str">
        <f t="shared" si="16"/>
        <v>NESC_OUT4_08_PR24_OFWAT</v>
      </c>
    </row>
    <row r="1065" spans="1:14" customFormat="1">
      <c r="A1065" s="317" t="s">
        <v>364</v>
      </c>
      <c r="B1065" s="317" t="s">
        <v>277</v>
      </c>
      <c r="C1065" s="317" t="s">
        <v>542</v>
      </c>
      <c r="D1065" s="317" t="s">
        <v>455</v>
      </c>
      <c r="E1065" s="317" t="s">
        <v>448</v>
      </c>
      <c r="F1065" s="318" t="s">
        <v>449</v>
      </c>
      <c r="G1065" s="318" t="s">
        <v>449</v>
      </c>
      <c r="H1065" s="318" t="s">
        <v>449</v>
      </c>
      <c r="I1065" s="320">
        <v>2.1154867256637178E-2</v>
      </c>
      <c r="J1065" s="320">
        <v>5.402433628318571E-2</v>
      </c>
      <c r="K1065" s="320">
        <v>8.6440265486725565E-2</v>
      </c>
      <c r="L1065" s="320">
        <v>0.1066128318584072</v>
      </c>
      <c r="M1065" s="320">
        <v>0.12421017699115054</v>
      </c>
      <c r="N1065" t="str">
        <f t="shared" si="16"/>
        <v>NESC_ET_DD_PCC_PR24</v>
      </c>
    </row>
    <row r="1066" spans="1:14" customFormat="1">
      <c r="A1066" s="317" t="s">
        <v>364</v>
      </c>
      <c r="B1066" s="317" t="s">
        <v>276</v>
      </c>
      <c r="C1066" s="317" t="s">
        <v>543</v>
      </c>
      <c r="D1066" s="317" t="s">
        <v>453</v>
      </c>
      <c r="E1066" s="317" t="s">
        <v>448</v>
      </c>
      <c r="F1066" s="319">
        <v>802424.05929865001</v>
      </c>
      <c r="G1066" s="318" t="s">
        <v>449</v>
      </c>
      <c r="H1066" s="318" t="s">
        <v>449</v>
      </c>
      <c r="I1066" s="318" t="s">
        <v>449</v>
      </c>
      <c r="J1066" s="318" t="s">
        <v>449</v>
      </c>
      <c r="K1066" s="318" t="s">
        <v>449</v>
      </c>
      <c r="L1066" s="318" t="s">
        <v>449</v>
      </c>
      <c r="M1066" s="318" t="s">
        <v>449</v>
      </c>
      <c r="N1066" t="str">
        <f t="shared" si="16"/>
        <v>NESC_ODI_DD_PCC_PR24</v>
      </c>
    </row>
    <row r="1067" spans="1:14" customFormat="1">
      <c r="A1067" s="317" t="s">
        <v>364</v>
      </c>
      <c r="B1067" s="317" t="s">
        <v>278</v>
      </c>
      <c r="C1067" s="317" t="s">
        <v>544</v>
      </c>
      <c r="D1067" s="317" t="s">
        <v>455</v>
      </c>
      <c r="E1067" s="317" t="s">
        <v>448</v>
      </c>
      <c r="F1067" s="318" t="s">
        <v>449</v>
      </c>
      <c r="G1067" s="318" t="s">
        <v>449</v>
      </c>
      <c r="H1067" s="318" t="s">
        <v>449</v>
      </c>
      <c r="I1067" s="318" t="s">
        <v>449</v>
      </c>
      <c r="J1067" s="318" t="s">
        <v>449</v>
      </c>
      <c r="K1067" s="318" t="s">
        <v>449</v>
      </c>
      <c r="L1067" s="318" t="s">
        <v>449</v>
      </c>
      <c r="M1067" s="318" t="s">
        <v>449</v>
      </c>
      <c r="N1067" t="str">
        <f t="shared" si="16"/>
        <v>NESC_ODIRISK_PCC_COLL_PR24_DD</v>
      </c>
    </row>
    <row r="1068" spans="1:14" customFormat="1">
      <c r="A1068" s="317" t="s">
        <v>364</v>
      </c>
      <c r="B1068" s="317" t="s">
        <v>279</v>
      </c>
      <c r="C1068" s="317" t="s">
        <v>545</v>
      </c>
      <c r="D1068" s="317" t="s">
        <v>455</v>
      </c>
      <c r="E1068" s="317" t="s">
        <v>448</v>
      </c>
      <c r="F1068" s="318" t="s">
        <v>449</v>
      </c>
      <c r="G1068" s="318" t="s">
        <v>449</v>
      </c>
      <c r="H1068" s="318" t="s">
        <v>449</v>
      </c>
      <c r="I1068" s="318" t="s">
        <v>449</v>
      </c>
      <c r="J1068" s="318" t="s">
        <v>449</v>
      </c>
      <c r="K1068" s="318" t="s">
        <v>449</v>
      </c>
      <c r="L1068" s="318" t="s">
        <v>449</v>
      </c>
      <c r="M1068" s="318" t="s">
        <v>449</v>
      </c>
      <c r="N1068" t="str">
        <f t="shared" si="16"/>
        <v>NESC_ODIRISK_PCC_CAP_PR24_DD</v>
      </c>
    </row>
    <row r="1069" spans="1:14" customFormat="1">
      <c r="A1069" s="317" t="s">
        <v>364</v>
      </c>
      <c r="B1069" s="317" t="s">
        <v>546</v>
      </c>
      <c r="C1069" s="317" t="s">
        <v>524</v>
      </c>
      <c r="D1069" s="317" t="s">
        <v>455</v>
      </c>
      <c r="E1069" s="317" t="s">
        <v>448</v>
      </c>
      <c r="F1069" s="318" t="s">
        <v>449</v>
      </c>
      <c r="G1069" s="318" t="s">
        <v>449</v>
      </c>
      <c r="H1069" s="320">
        <v>-3.6999999999999998E-2</v>
      </c>
      <c r="I1069" s="320">
        <v>-1.9E-2</v>
      </c>
      <c r="J1069" s="320">
        <v>4.0000000000000001E-3</v>
      </c>
      <c r="K1069" s="320">
        <v>2.7000000000000003E-2</v>
      </c>
      <c r="L1069" s="320">
        <v>4.9000000000000002E-2</v>
      </c>
      <c r="M1069" s="320">
        <v>6.6000000000000003E-2</v>
      </c>
      <c r="N1069" t="str">
        <f t="shared" si="16"/>
        <v>NESC_OUT4_09_D_PR24_OFWAT</v>
      </c>
    </row>
    <row r="1070" spans="1:14" customFormat="1">
      <c r="A1070" s="317" t="s">
        <v>364</v>
      </c>
      <c r="B1070" s="317" t="s">
        <v>547</v>
      </c>
      <c r="C1070" s="317" t="s">
        <v>548</v>
      </c>
      <c r="D1070" s="317" t="s">
        <v>455</v>
      </c>
      <c r="E1070" s="317" t="s">
        <v>448</v>
      </c>
      <c r="F1070" s="318" t="s">
        <v>449</v>
      </c>
      <c r="G1070" s="318" t="s">
        <v>449</v>
      </c>
      <c r="H1070" s="318" t="s">
        <v>449</v>
      </c>
      <c r="I1070" s="320">
        <v>-8.5449977158520429E-3</v>
      </c>
      <c r="J1070" s="320">
        <v>2.4020100502512576E-2</v>
      </c>
      <c r="K1070" s="320">
        <v>5.7030607583371411E-2</v>
      </c>
      <c r="L1070" s="320">
        <v>7.7192782092279644E-2</v>
      </c>
      <c r="M1070" s="320">
        <v>9.4696208314298827E-2</v>
      </c>
      <c r="N1070" t="str">
        <f t="shared" si="16"/>
        <v>NESC_ET_DD_PCC_1_PR24</v>
      </c>
    </row>
    <row r="1071" spans="1:14" customFormat="1">
      <c r="A1071" s="317" t="s">
        <v>364</v>
      </c>
      <c r="B1071" s="317" t="s">
        <v>549</v>
      </c>
      <c r="C1071" s="317" t="s">
        <v>550</v>
      </c>
      <c r="D1071" s="317" t="s">
        <v>453</v>
      </c>
      <c r="E1071" s="317" t="s">
        <v>448</v>
      </c>
      <c r="F1071" s="319">
        <v>802424.05929865001</v>
      </c>
      <c r="G1071" s="318" t="s">
        <v>449</v>
      </c>
      <c r="H1071" s="318" t="s">
        <v>449</v>
      </c>
      <c r="I1071" s="318" t="s">
        <v>449</v>
      </c>
      <c r="J1071" s="318" t="s">
        <v>449</v>
      </c>
      <c r="K1071" s="318" t="s">
        <v>449</v>
      </c>
      <c r="L1071" s="318" t="s">
        <v>449</v>
      </c>
      <c r="M1071" s="318" t="s">
        <v>449</v>
      </c>
      <c r="N1071" t="str">
        <f t="shared" si="16"/>
        <v>NESC_ODI_DD_PCC_1_PR24</v>
      </c>
    </row>
    <row r="1072" spans="1:14" customFormat="1">
      <c r="A1072" s="317" t="s">
        <v>364</v>
      </c>
      <c r="B1072" s="317" t="s">
        <v>551</v>
      </c>
      <c r="C1072" s="317" t="s">
        <v>552</v>
      </c>
      <c r="D1072" s="317" t="s">
        <v>455</v>
      </c>
      <c r="E1072" s="317" t="s">
        <v>448</v>
      </c>
      <c r="F1072" s="320">
        <v>-5.0000000000000001E-3</v>
      </c>
      <c r="G1072" s="318" t="s">
        <v>449</v>
      </c>
      <c r="H1072" s="318" t="s">
        <v>449</v>
      </c>
      <c r="I1072" s="318" t="s">
        <v>449</v>
      </c>
      <c r="J1072" s="318" t="s">
        <v>449</v>
      </c>
      <c r="K1072" s="318" t="s">
        <v>449</v>
      </c>
      <c r="L1072" s="318" t="s">
        <v>449</v>
      </c>
      <c r="M1072" s="318" t="s">
        <v>449</v>
      </c>
      <c r="N1072" t="str">
        <f t="shared" si="16"/>
        <v>NESC_ODIRISK_PCC_1_COLL_PR24_DD</v>
      </c>
    </row>
    <row r="1073" spans="1:14" customFormat="1">
      <c r="A1073" s="317" t="s">
        <v>364</v>
      </c>
      <c r="B1073" s="317" t="s">
        <v>553</v>
      </c>
      <c r="C1073" s="317" t="s">
        <v>554</v>
      </c>
      <c r="D1073" s="317" t="s">
        <v>455</v>
      </c>
      <c r="E1073" s="317" t="s">
        <v>448</v>
      </c>
      <c r="F1073" s="320">
        <v>0.01</v>
      </c>
      <c r="G1073" s="318" t="s">
        <v>449</v>
      </c>
      <c r="H1073" s="318" t="s">
        <v>449</v>
      </c>
      <c r="I1073" s="318" t="s">
        <v>449</v>
      </c>
      <c r="J1073" s="318" t="s">
        <v>449</v>
      </c>
      <c r="K1073" s="318" t="s">
        <v>449</v>
      </c>
      <c r="L1073" s="318" t="s">
        <v>449</v>
      </c>
      <c r="M1073" s="318" t="s">
        <v>449</v>
      </c>
      <c r="N1073" t="str">
        <f t="shared" si="16"/>
        <v>NESC_ODIRISK_PCC_1_CAP_PR24_DD</v>
      </c>
    </row>
    <row r="1074" spans="1:14" customFormat="1">
      <c r="A1074" s="317" t="s">
        <v>364</v>
      </c>
      <c r="B1074" s="317" t="s">
        <v>555</v>
      </c>
      <c r="C1074" s="317" t="s">
        <v>524</v>
      </c>
      <c r="D1074" s="317" t="s">
        <v>455</v>
      </c>
      <c r="E1074" s="317" t="s">
        <v>448</v>
      </c>
      <c r="F1074" s="318" t="s">
        <v>449</v>
      </c>
      <c r="G1074" s="318" t="s">
        <v>449</v>
      </c>
      <c r="H1074" s="320">
        <v>2.9000000000000005E-2</v>
      </c>
      <c r="I1074" s="320">
        <v>4.8000000000000001E-2</v>
      </c>
      <c r="J1074" s="320">
        <v>7.1999999999999995E-2</v>
      </c>
      <c r="K1074" s="320">
        <v>9.5000000000000001E-2</v>
      </c>
      <c r="L1074" s="320">
        <v>0.115</v>
      </c>
      <c r="M1074" s="320">
        <v>0.13400000000000001</v>
      </c>
      <c r="N1074" t="str">
        <f t="shared" si="16"/>
        <v>NESC_OUT4_10_D_PR24_OFWAT</v>
      </c>
    </row>
    <row r="1075" spans="1:14" customFormat="1">
      <c r="A1075" s="317" t="s">
        <v>364</v>
      </c>
      <c r="B1075" s="317" t="s">
        <v>556</v>
      </c>
      <c r="C1075" s="317" t="s">
        <v>557</v>
      </c>
      <c r="D1075" s="317" t="s">
        <v>455</v>
      </c>
      <c r="E1075" s="317" t="s">
        <v>448</v>
      </c>
      <c r="F1075" s="318" t="s">
        <v>449</v>
      </c>
      <c r="G1075" s="318" t="s">
        <v>449</v>
      </c>
      <c r="H1075" s="318" t="s">
        <v>449</v>
      </c>
      <c r="I1075" s="320">
        <v>5.7523910733262691E-2</v>
      </c>
      <c r="J1075" s="320">
        <v>9.0588735387885255E-2</v>
      </c>
      <c r="K1075" s="320">
        <v>0.12215515409139222</v>
      </c>
      <c r="L1075" s="320">
        <v>0.14215302869288005</v>
      </c>
      <c r="M1075" s="320">
        <v>0.15988310308182796</v>
      </c>
      <c r="N1075" t="str">
        <f t="shared" si="16"/>
        <v>NESC_ET_DD_PCC_2_PR24</v>
      </c>
    </row>
    <row r="1076" spans="1:14" customFormat="1">
      <c r="A1076" s="317" t="s">
        <v>364</v>
      </c>
      <c r="B1076" s="317" t="s">
        <v>558</v>
      </c>
      <c r="C1076" s="317" t="s">
        <v>559</v>
      </c>
      <c r="D1076" s="317" t="s">
        <v>453</v>
      </c>
      <c r="E1076" s="317" t="s">
        <v>448</v>
      </c>
      <c r="F1076" s="319">
        <v>802424.05929865001</v>
      </c>
      <c r="G1076" s="318" t="s">
        <v>449</v>
      </c>
      <c r="H1076" s="318" t="s">
        <v>449</v>
      </c>
      <c r="I1076" s="318" t="s">
        <v>449</v>
      </c>
      <c r="J1076" s="318" t="s">
        <v>449</v>
      </c>
      <c r="K1076" s="318" t="s">
        <v>449</v>
      </c>
      <c r="L1076" s="318" t="s">
        <v>449</v>
      </c>
      <c r="M1076" s="318" t="s">
        <v>449</v>
      </c>
      <c r="N1076" t="str">
        <f t="shared" si="16"/>
        <v>NESC_ODI_DD_PCC_2_PR24</v>
      </c>
    </row>
    <row r="1077" spans="1:14" customFormat="1">
      <c r="A1077" s="317" t="s">
        <v>364</v>
      </c>
      <c r="B1077" s="317" t="s">
        <v>560</v>
      </c>
      <c r="C1077" s="317" t="s">
        <v>561</v>
      </c>
      <c r="D1077" s="317" t="s">
        <v>455</v>
      </c>
      <c r="E1077" s="317" t="s">
        <v>448</v>
      </c>
      <c r="F1077" s="320">
        <v>-5.0000000000000001E-3</v>
      </c>
      <c r="G1077" s="318" t="s">
        <v>449</v>
      </c>
      <c r="H1077" s="318" t="s">
        <v>449</v>
      </c>
      <c r="I1077" s="318" t="s">
        <v>449</v>
      </c>
      <c r="J1077" s="318" t="s">
        <v>449</v>
      </c>
      <c r="K1077" s="318" t="s">
        <v>449</v>
      </c>
      <c r="L1077" s="318" t="s">
        <v>449</v>
      </c>
      <c r="M1077" s="318" t="s">
        <v>449</v>
      </c>
      <c r="N1077" t="str">
        <f t="shared" si="16"/>
        <v>NESC_ODIRISK_PCC_2_COLL_PR24_DD</v>
      </c>
    </row>
    <row r="1078" spans="1:14" customFormat="1">
      <c r="A1078" s="317" t="s">
        <v>364</v>
      </c>
      <c r="B1078" s="317" t="s">
        <v>562</v>
      </c>
      <c r="C1078" s="317" t="s">
        <v>563</v>
      </c>
      <c r="D1078" s="317" t="s">
        <v>455</v>
      </c>
      <c r="E1078" s="317" t="s">
        <v>448</v>
      </c>
      <c r="F1078" s="320">
        <v>0.01</v>
      </c>
      <c r="G1078" s="318" t="s">
        <v>449</v>
      </c>
      <c r="H1078" s="318" t="s">
        <v>449</v>
      </c>
      <c r="I1078" s="318" t="s">
        <v>449</v>
      </c>
      <c r="J1078" s="318" t="s">
        <v>449</v>
      </c>
      <c r="K1078" s="318" t="s">
        <v>449</v>
      </c>
      <c r="L1078" s="318" t="s">
        <v>449</v>
      </c>
      <c r="M1078" s="318" t="s">
        <v>449</v>
      </c>
      <c r="N1078" t="str">
        <f t="shared" si="16"/>
        <v>NESC_ODIRISK_PCC_2_CAP_PR24_DD</v>
      </c>
    </row>
    <row r="1079" spans="1:14" customFormat="1">
      <c r="A1079" s="317" t="s">
        <v>364</v>
      </c>
      <c r="B1079" s="317" t="s">
        <v>422</v>
      </c>
      <c r="C1079" s="317" t="s">
        <v>524</v>
      </c>
      <c r="D1079" s="317" t="s">
        <v>455</v>
      </c>
      <c r="E1079" s="317" t="s">
        <v>448</v>
      </c>
      <c r="F1079" s="318" t="s">
        <v>449</v>
      </c>
      <c r="G1079" s="318" t="s">
        <v>449</v>
      </c>
      <c r="H1079" s="320">
        <v>1.4999999999999999E-2</v>
      </c>
      <c r="I1079" s="320">
        <v>-4.2000000000000003E-2</v>
      </c>
      <c r="J1079" s="320">
        <v>-0.115</v>
      </c>
      <c r="K1079" s="320">
        <v>-0.16600000000000001</v>
      </c>
      <c r="L1079" s="320">
        <v>-0.19800000000000001</v>
      </c>
      <c r="M1079" s="320">
        <v>-0.221</v>
      </c>
      <c r="N1079" t="str">
        <f t="shared" si="16"/>
        <v>NESC_OUT4_11_PR24_OFWAT</v>
      </c>
    </row>
    <row r="1080" spans="1:14" customFormat="1">
      <c r="A1080" s="317" t="s">
        <v>364</v>
      </c>
      <c r="B1080" s="317" t="s">
        <v>284</v>
      </c>
      <c r="C1080" s="317" t="s">
        <v>526</v>
      </c>
      <c r="D1080" s="317" t="s">
        <v>453</v>
      </c>
      <c r="E1080" s="317" t="s">
        <v>448</v>
      </c>
      <c r="F1080" s="319">
        <v>178976.80764958228</v>
      </c>
      <c r="G1080" s="318" t="s">
        <v>449</v>
      </c>
      <c r="H1080" s="318" t="s">
        <v>449</v>
      </c>
      <c r="I1080" s="318" t="s">
        <v>449</v>
      </c>
      <c r="J1080" s="318" t="s">
        <v>449</v>
      </c>
      <c r="K1080" s="318" t="s">
        <v>449</v>
      </c>
      <c r="L1080" s="318" t="s">
        <v>449</v>
      </c>
      <c r="M1080" s="318" t="s">
        <v>449</v>
      </c>
      <c r="N1080" t="str">
        <f t="shared" si="16"/>
        <v>NESC_ODI_DD_NHH_PR24</v>
      </c>
    </row>
    <row r="1081" spans="1:14" customFormat="1">
      <c r="A1081" s="317" t="s">
        <v>364</v>
      </c>
      <c r="B1081" s="317" t="s">
        <v>285</v>
      </c>
      <c r="C1081" s="317" t="s">
        <v>564</v>
      </c>
      <c r="D1081" s="317" t="s">
        <v>455</v>
      </c>
      <c r="E1081" s="317" t="s">
        <v>448</v>
      </c>
      <c r="F1081" s="318" t="s">
        <v>449</v>
      </c>
      <c r="G1081" s="318" t="s">
        <v>449</v>
      </c>
      <c r="H1081" s="318" t="s">
        <v>449</v>
      </c>
      <c r="I1081" s="318" t="s">
        <v>449</v>
      </c>
      <c r="J1081" s="318" t="s">
        <v>449</v>
      </c>
      <c r="K1081" s="318" t="s">
        <v>449</v>
      </c>
      <c r="L1081" s="318" t="s">
        <v>449</v>
      </c>
      <c r="M1081" s="318" t="s">
        <v>449</v>
      </c>
      <c r="N1081" t="str">
        <f t="shared" si="16"/>
        <v>NESC_ODIRISK_NHH_COLL_PR24_DD</v>
      </c>
    </row>
    <row r="1082" spans="1:14" customFormat="1">
      <c r="A1082" s="317" t="s">
        <v>364</v>
      </c>
      <c r="B1082" s="317" t="s">
        <v>286</v>
      </c>
      <c r="C1082" s="317" t="s">
        <v>565</v>
      </c>
      <c r="D1082" s="317" t="s">
        <v>455</v>
      </c>
      <c r="E1082" s="317" t="s">
        <v>448</v>
      </c>
      <c r="F1082" s="318" t="s">
        <v>449</v>
      </c>
      <c r="G1082" s="318" t="s">
        <v>449</v>
      </c>
      <c r="H1082" s="318" t="s">
        <v>449</v>
      </c>
      <c r="I1082" s="318" t="s">
        <v>449</v>
      </c>
      <c r="J1082" s="318" t="s">
        <v>449</v>
      </c>
      <c r="K1082" s="318" t="s">
        <v>449</v>
      </c>
      <c r="L1082" s="318" t="s">
        <v>449</v>
      </c>
      <c r="M1082" s="318" t="s">
        <v>449</v>
      </c>
      <c r="N1082" t="str">
        <f t="shared" si="16"/>
        <v>NESC_ODIRISK_NHH_CAP_PR24_DD</v>
      </c>
    </row>
    <row r="1083" spans="1:14" customFormat="1">
      <c r="A1083" s="317" t="s">
        <v>364</v>
      </c>
      <c r="B1083" s="317" t="s">
        <v>566</v>
      </c>
      <c r="C1083" s="317" t="s">
        <v>524</v>
      </c>
      <c r="D1083" s="317" t="s">
        <v>455</v>
      </c>
      <c r="E1083" s="317" t="s">
        <v>448</v>
      </c>
      <c r="F1083" s="318" t="s">
        <v>449</v>
      </c>
      <c r="G1083" s="318" t="s">
        <v>449</v>
      </c>
      <c r="H1083" s="320">
        <v>3.1E-2</v>
      </c>
      <c r="I1083" s="320">
        <v>-3.3000000000000002E-2</v>
      </c>
      <c r="J1083" s="320">
        <v>-0.125</v>
      </c>
      <c r="K1083" s="320">
        <v>-0.187</v>
      </c>
      <c r="L1083" s="320">
        <v>-0.23</v>
      </c>
      <c r="M1083" s="320">
        <v>-0.25900000000000001</v>
      </c>
      <c r="N1083" t="str">
        <f t="shared" si="16"/>
        <v>NESC_OUT4_12_PR24_OFWAT</v>
      </c>
    </row>
    <row r="1084" spans="1:14" customFormat="1">
      <c r="A1084" s="317" t="s">
        <v>364</v>
      </c>
      <c r="B1084" s="317" t="s">
        <v>567</v>
      </c>
      <c r="C1084" s="317" t="s">
        <v>532</v>
      </c>
      <c r="D1084" s="317" t="s">
        <v>453</v>
      </c>
      <c r="E1084" s="317" t="s">
        <v>448</v>
      </c>
      <c r="F1084" s="319">
        <v>178976.80764958228</v>
      </c>
      <c r="G1084" s="318" t="s">
        <v>449</v>
      </c>
      <c r="H1084" s="318" t="s">
        <v>449</v>
      </c>
      <c r="I1084" s="318" t="s">
        <v>449</v>
      </c>
      <c r="J1084" s="318" t="s">
        <v>449</v>
      </c>
      <c r="K1084" s="318" t="s">
        <v>449</v>
      </c>
      <c r="L1084" s="318" t="s">
        <v>449</v>
      </c>
      <c r="M1084" s="318" t="s">
        <v>449</v>
      </c>
      <c r="N1084" t="str">
        <f t="shared" si="16"/>
        <v>NESC_ODI_DD_NHH_1_PR24</v>
      </c>
    </row>
    <row r="1085" spans="1:14" customFormat="1">
      <c r="A1085" s="317" t="s">
        <v>364</v>
      </c>
      <c r="B1085" s="317" t="s">
        <v>568</v>
      </c>
      <c r="C1085" s="317" t="s">
        <v>569</v>
      </c>
      <c r="D1085" s="317" t="s">
        <v>455</v>
      </c>
      <c r="E1085" s="317" t="s">
        <v>448</v>
      </c>
      <c r="F1085" s="320">
        <v>-5.0000000000000001E-3</v>
      </c>
      <c r="G1085" s="318" t="s">
        <v>449</v>
      </c>
      <c r="H1085" s="318" t="s">
        <v>449</v>
      </c>
      <c r="I1085" s="318" t="s">
        <v>449</v>
      </c>
      <c r="J1085" s="318" t="s">
        <v>449</v>
      </c>
      <c r="K1085" s="318" t="s">
        <v>449</v>
      </c>
      <c r="L1085" s="318" t="s">
        <v>449</v>
      </c>
      <c r="M1085" s="318" t="s">
        <v>449</v>
      </c>
      <c r="N1085" t="str">
        <f t="shared" si="16"/>
        <v>NESC_ODIRISK_NHH_1_COLL_PR24_DD</v>
      </c>
    </row>
    <row r="1086" spans="1:14" customFormat="1">
      <c r="A1086" s="317" t="s">
        <v>364</v>
      </c>
      <c r="B1086" s="317" t="s">
        <v>570</v>
      </c>
      <c r="C1086" s="317" t="s">
        <v>571</v>
      </c>
      <c r="D1086" s="317" t="s">
        <v>455</v>
      </c>
      <c r="E1086" s="317" t="s">
        <v>448</v>
      </c>
      <c r="F1086" s="320">
        <v>5.0000000000000001E-3</v>
      </c>
      <c r="G1086" s="318" t="s">
        <v>449</v>
      </c>
      <c r="H1086" s="318" t="s">
        <v>449</v>
      </c>
      <c r="I1086" s="318" t="s">
        <v>449</v>
      </c>
      <c r="J1086" s="318" t="s">
        <v>449</v>
      </c>
      <c r="K1086" s="318" t="s">
        <v>449</v>
      </c>
      <c r="L1086" s="318" t="s">
        <v>449</v>
      </c>
      <c r="M1086" s="318" t="s">
        <v>449</v>
      </c>
      <c r="N1086" t="str">
        <f t="shared" si="16"/>
        <v>NESC_ODIRISK_NHH_1_CAP_PR24_DD</v>
      </c>
    </row>
    <row r="1087" spans="1:14" customFormat="1">
      <c r="A1087" s="317" t="s">
        <v>364</v>
      </c>
      <c r="B1087" s="317" t="s">
        <v>572</v>
      </c>
      <c r="C1087" s="317" t="s">
        <v>524</v>
      </c>
      <c r="D1087" s="317" t="s">
        <v>455</v>
      </c>
      <c r="E1087" s="317" t="s">
        <v>448</v>
      </c>
      <c r="F1087" s="318" t="s">
        <v>449</v>
      </c>
      <c r="G1087" s="318" t="s">
        <v>449</v>
      </c>
      <c r="H1087" s="320">
        <v>-1.3000000000000001E-2</v>
      </c>
      <c r="I1087" s="320">
        <v>-5.8999999999999997E-2</v>
      </c>
      <c r="J1087" s="320">
        <v>-9.6000000000000002E-2</v>
      </c>
      <c r="K1087" s="320">
        <v>-0.125</v>
      </c>
      <c r="L1087" s="320">
        <v>-0.13600000000000001</v>
      </c>
      <c r="M1087" s="320">
        <v>-0.14699999999999999</v>
      </c>
      <c r="N1087" t="str">
        <f t="shared" si="16"/>
        <v>NESC_OUT4_13_PR24_OFWAT</v>
      </c>
    </row>
    <row r="1088" spans="1:14" customFormat="1">
      <c r="A1088" s="317" t="s">
        <v>364</v>
      </c>
      <c r="B1088" s="317" t="s">
        <v>573</v>
      </c>
      <c r="C1088" s="317" t="s">
        <v>539</v>
      </c>
      <c r="D1088" s="317" t="s">
        <v>453</v>
      </c>
      <c r="E1088" s="317" t="s">
        <v>448</v>
      </c>
      <c r="F1088" s="319">
        <v>178976.80764958228</v>
      </c>
      <c r="G1088" s="318" t="s">
        <v>449</v>
      </c>
      <c r="H1088" s="318" t="s">
        <v>449</v>
      </c>
      <c r="I1088" s="318" t="s">
        <v>449</v>
      </c>
      <c r="J1088" s="318" t="s">
        <v>449</v>
      </c>
      <c r="K1088" s="318" t="s">
        <v>449</v>
      </c>
      <c r="L1088" s="318" t="s">
        <v>449</v>
      </c>
      <c r="M1088" s="318" t="s">
        <v>449</v>
      </c>
      <c r="N1088" t="str">
        <f t="shared" si="16"/>
        <v>NESC_ODI_DD_NHH_2_PR24</v>
      </c>
    </row>
    <row r="1089" spans="1:14" customFormat="1">
      <c r="A1089" s="317" t="s">
        <v>364</v>
      </c>
      <c r="B1089" s="317" t="s">
        <v>574</v>
      </c>
      <c r="C1089" s="317" t="s">
        <v>575</v>
      </c>
      <c r="D1089" s="317" t="s">
        <v>455</v>
      </c>
      <c r="E1089" s="317" t="s">
        <v>448</v>
      </c>
      <c r="F1089" s="320">
        <v>-5.0000000000000001E-3</v>
      </c>
      <c r="G1089" s="318" t="s">
        <v>449</v>
      </c>
      <c r="H1089" s="318" t="s">
        <v>449</v>
      </c>
      <c r="I1089" s="318" t="s">
        <v>449</v>
      </c>
      <c r="J1089" s="318" t="s">
        <v>449</v>
      </c>
      <c r="K1089" s="318" t="s">
        <v>449</v>
      </c>
      <c r="L1089" s="318" t="s">
        <v>449</v>
      </c>
      <c r="M1089" s="318" t="s">
        <v>449</v>
      </c>
      <c r="N1089" t="str">
        <f t="shared" si="16"/>
        <v>NESC_ODIRISK_NHH_2_COLL_PR24_DD</v>
      </c>
    </row>
    <row r="1090" spans="1:14" customFormat="1">
      <c r="A1090" s="317" t="s">
        <v>364</v>
      </c>
      <c r="B1090" s="317" t="s">
        <v>576</v>
      </c>
      <c r="C1090" s="317" t="s">
        <v>577</v>
      </c>
      <c r="D1090" s="317" t="s">
        <v>455</v>
      </c>
      <c r="E1090" s="317" t="s">
        <v>448</v>
      </c>
      <c r="F1090" s="320">
        <v>5.0000000000000001E-3</v>
      </c>
      <c r="G1090" s="318" t="s">
        <v>449</v>
      </c>
      <c r="H1090" s="318" t="s">
        <v>449</v>
      </c>
      <c r="I1090" s="318" t="s">
        <v>449</v>
      </c>
      <c r="J1090" s="318" t="s">
        <v>449</v>
      </c>
      <c r="K1090" s="318" t="s">
        <v>449</v>
      </c>
      <c r="L1090" s="318" t="s">
        <v>449</v>
      </c>
      <c r="M1090" s="318" t="s">
        <v>449</v>
      </c>
      <c r="N1090" t="str">
        <f t="shared" si="16"/>
        <v>NESC_ODIRISK_NHH_2_CAP_PR24_DD</v>
      </c>
    </row>
    <row r="1091" spans="1:14" customFormat="1">
      <c r="A1091" s="317" t="s">
        <v>364</v>
      </c>
      <c r="B1091" s="317" t="s">
        <v>432</v>
      </c>
      <c r="C1091" s="317" t="s">
        <v>578</v>
      </c>
      <c r="D1091" s="317" t="s">
        <v>261</v>
      </c>
      <c r="E1091" s="317" t="s">
        <v>448</v>
      </c>
      <c r="F1091" s="318" t="s">
        <v>449</v>
      </c>
      <c r="G1091" s="318" t="s">
        <v>449</v>
      </c>
      <c r="H1091" s="318" t="s">
        <v>449</v>
      </c>
      <c r="I1091" s="318" t="s">
        <v>449</v>
      </c>
      <c r="J1091" s="318" t="s">
        <v>449</v>
      </c>
      <c r="K1091" s="318" t="s">
        <v>449</v>
      </c>
      <c r="L1091" s="318" t="s">
        <v>449</v>
      </c>
      <c r="M1091" s="318" t="s">
        <v>449</v>
      </c>
      <c r="N1091" t="str">
        <f t="shared" si="16"/>
        <v>NESBCEW_PCL_PR24</v>
      </c>
    </row>
    <row r="1092" spans="1:14" customFormat="1">
      <c r="A1092" s="317" t="s">
        <v>364</v>
      </c>
      <c r="B1092" s="317" t="s">
        <v>290</v>
      </c>
      <c r="C1092" s="317" t="s">
        <v>579</v>
      </c>
      <c r="D1092" s="317" t="s">
        <v>453</v>
      </c>
      <c r="E1092" s="317" t="s">
        <v>448</v>
      </c>
      <c r="F1092" s="318" t="s">
        <v>449</v>
      </c>
      <c r="G1092" s="318" t="s">
        <v>449</v>
      </c>
      <c r="H1092" s="318" t="s">
        <v>449</v>
      </c>
      <c r="I1092" s="318" t="s">
        <v>449</v>
      </c>
      <c r="J1092" s="318" t="s">
        <v>449</v>
      </c>
      <c r="K1092" s="318" t="s">
        <v>449</v>
      </c>
      <c r="L1092" s="318" t="s">
        <v>449</v>
      </c>
      <c r="M1092" s="318" t="s">
        <v>449</v>
      </c>
      <c r="N1092" t="str">
        <f t="shared" si="16"/>
        <v>NESOUT7_034SOR_OFW_PR24</v>
      </c>
    </row>
    <row r="1093" spans="1:14" customFormat="1">
      <c r="A1093" s="317" t="s">
        <v>364</v>
      </c>
      <c r="B1093" s="317" t="s">
        <v>580</v>
      </c>
      <c r="C1093" s="317" t="s">
        <v>581</v>
      </c>
      <c r="D1093" s="317" t="s">
        <v>453</v>
      </c>
      <c r="E1093" s="317" t="s">
        <v>448</v>
      </c>
      <c r="F1093" s="318" t="s">
        <v>449</v>
      </c>
      <c r="G1093" s="318" t="s">
        <v>449</v>
      </c>
      <c r="H1093" s="318" t="s">
        <v>449</v>
      </c>
      <c r="I1093" s="318" t="s">
        <v>449</v>
      </c>
      <c r="J1093" s="318" t="s">
        <v>449</v>
      </c>
      <c r="K1093" s="318" t="s">
        <v>449</v>
      </c>
      <c r="L1093" s="318" t="s">
        <v>449</v>
      </c>
      <c r="M1093" s="318" t="s">
        <v>449</v>
      </c>
      <c r="N1093" t="str">
        <f t="shared" ref="N1093:N1156" si="17">A1093&amp;B1093</f>
        <v>NESOUT7_034SUR_OFW_PR24</v>
      </c>
    </row>
    <row r="1094" spans="1:14" customFormat="1">
      <c r="A1094" s="317" t="s">
        <v>364</v>
      </c>
      <c r="B1094" s="317" t="s">
        <v>291</v>
      </c>
      <c r="C1094" s="317" t="s">
        <v>582</v>
      </c>
      <c r="D1094" s="317" t="s">
        <v>455</v>
      </c>
      <c r="E1094" s="317" t="s">
        <v>448</v>
      </c>
      <c r="F1094" s="318" t="s">
        <v>449</v>
      </c>
      <c r="G1094" s="318" t="s">
        <v>449</v>
      </c>
      <c r="H1094" s="318" t="s">
        <v>449</v>
      </c>
      <c r="I1094" s="318" t="s">
        <v>449</v>
      </c>
      <c r="J1094" s="318" t="s">
        <v>449</v>
      </c>
      <c r="K1094" s="318" t="s">
        <v>449</v>
      </c>
      <c r="L1094" s="318" t="s">
        <v>449</v>
      </c>
      <c r="M1094" s="318" t="s">
        <v>449</v>
      </c>
      <c r="N1094" t="str">
        <f t="shared" si="17"/>
        <v>NESC_ODIRISK_BCEW_COLL_PR24_DD</v>
      </c>
    </row>
    <row r="1095" spans="1:14" customFormat="1">
      <c r="A1095" s="317" t="s">
        <v>364</v>
      </c>
      <c r="B1095" s="317" t="s">
        <v>292</v>
      </c>
      <c r="C1095" s="317" t="s">
        <v>583</v>
      </c>
      <c r="D1095" s="317" t="s">
        <v>455</v>
      </c>
      <c r="E1095" s="317" t="s">
        <v>448</v>
      </c>
      <c r="F1095" s="318" t="s">
        <v>449</v>
      </c>
      <c r="G1095" s="318" t="s">
        <v>449</v>
      </c>
      <c r="H1095" s="318" t="s">
        <v>449</v>
      </c>
      <c r="I1095" s="318" t="s">
        <v>449</v>
      </c>
      <c r="J1095" s="318" t="s">
        <v>449</v>
      </c>
      <c r="K1095" s="318" t="s">
        <v>449</v>
      </c>
      <c r="L1095" s="318" t="s">
        <v>449</v>
      </c>
      <c r="M1095" s="318" t="s">
        <v>449</v>
      </c>
      <c r="N1095" t="str">
        <f t="shared" si="17"/>
        <v>NESC_ODIRISK_BCEW_CAP_PR24_DD</v>
      </c>
    </row>
    <row r="1096" spans="1:14" customFormat="1">
      <c r="A1096" s="317" t="s">
        <v>364</v>
      </c>
      <c r="B1096" s="317" t="s">
        <v>297</v>
      </c>
      <c r="C1096" s="317" t="s">
        <v>584</v>
      </c>
      <c r="D1096" s="317" t="s">
        <v>447</v>
      </c>
      <c r="E1096" s="317" t="s">
        <v>448</v>
      </c>
      <c r="F1096" s="318" t="s">
        <v>449</v>
      </c>
      <c r="G1096" s="318" t="s">
        <v>449</v>
      </c>
      <c r="H1096" s="318" t="s">
        <v>449</v>
      </c>
      <c r="I1096" s="318" t="s">
        <v>449</v>
      </c>
      <c r="J1096" s="318" t="s">
        <v>449</v>
      </c>
      <c r="K1096" s="318" t="s">
        <v>449</v>
      </c>
      <c r="L1096" s="318" t="s">
        <v>449</v>
      </c>
      <c r="M1096" s="318" t="s">
        <v>449</v>
      </c>
      <c r="N1096" t="str">
        <f t="shared" si="17"/>
        <v>NESC_PCL_LPR_PR24</v>
      </c>
    </row>
    <row r="1097" spans="1:14" customFormat="1">
      <c r="A1097" s="317" t="s">
        <v>364</v>
      </c>
      <c r="B1097" s="317" t="s">
        <v>298</v>
      </c>
      <c r="C1097" s="317" t="s">
        <v>585</v>
      </c>
      <c r="D1097" s="317" t="s">
        <v>586</v>
      </c>
      <c r="E1097" s="317" t="s">
        <v>448</v>
      </c>
      <c r="F1097" s="318" t="s">
        <v>449</v>
      </c>
      <c r="G1097" s="318" t="s">
        <v>449</v>
      </c>
      <c r="H1097" s="318" t="s">
        <v>449</v>
      </c>
      <c r="I1097" s="318" t="s">
        <v>449</v>
      </c>
      <c r="J1097" s="318" t="s">
        <v>449</v>
      </c>
      <c r="K1097" s="318" t="s">
        <v>449</v>
      </c>
      <c r="L1097" s="318" t="s">
        <v>449</v>
      </c>
      <c r="M1097" s="318" t="s">
        <v>449</v>
      </c>
      <c r="N1097" t="str">
        <f t="shared" si="17"/>
        <v>NESC_ODIRATE_LPR_PR24</v>
      </c>
    </row>
    <row r="1098" spans="1:14" customFormat="1">
      <c r="A1098" s="317" t="s">
        <v>364</v>
      </c>
      <c r="B1098" s="317" t="s">
        <v>299</v>
      </c>
      <c r="C1098" s="317" t="s">
        <v>587</v>
      </c>
      <c r="D1098" s="317" t="s">
        <v>455</v>
      </c>
      <c r="E1098" s="317" t="s">
        <v>448</v>
      </c>
      <c r="F1098" s="318" t="s">
        <v>449</v>
      </c>
      <c r="G1098" s="318" t="s">
        <v>449</v>
      </c>
      <c r="H1098" s="318" t="s">
        <v>449</v>
      </c>
      <c r="I1098" s="318" t="s">
        <v>449</v>
      </c>
      <c r="J1098" s="318" t="s">
        <v>449</v>
      </c>
      <c r="K1098" s="318" t="s">
        <v>449</v>
      </c>
      <c r="L1098" s="318" t="s">
        <v>449</v>
      </c>
      <c r="M1098" s="318" t="s">
        <v>449</v>
      </c>
      <c r="N1098" t="str">
        <f t="shared" si="17"/>
        <v>NESC_ODIRISK_LPR_COLL_PR24</v>
      </c>
    </row>
    <row r="1099" spans="1:14" customFormat="1">
      <c r="A1099" s="317" t="s">
        <v>364</v>
      </c>
      <c r="B1099" s="317" t="s">
        <v>303</v>
      </c>
      <c r="C1099" s="317" t="s">
        <v>588</v>
      </c>
      <c r="D1099" s="317" t="s">
        <v>455</v>
      </c>
      <c r="E1099" s="317" t="s">
        <v>448</v>
      </c>
      <c r="F1099" s="318" t="s">
        <v>449</v>
      </c>
      <c r="G1099" s="318" t="s">
        <v>449</v>
      </c>
      <c r="H1099" s="318" t="s">
        <v>449</v>
      </c>
      <c r="I1099" s="318" t="s">
        <v>449</v>
      </c>
      <c r="J1099" s="318" t="s">
        <v>449</v>
      </c>
      <c r="K1099" s="318" t="s">
        <v>449</v>
      </c>
      <c r="L1099" s="318" t="s">
        <v>449</v>
      </c>
      <c r="M1099" s="318" t="s">
        <v>449</v>
      </c>
      <c r="N1099" t="str">
        <f t="shared" si="17"/>
        <v>NESC_PCL_LCC_PR24</v>
      </c>
    </row>
    <row r="1100" spans="1:14" customFormat="1">
      <c r="A1100" s="317" t="s">
        <v>364</v>
      </c>
      <c r="B1100" s="317" t="s">
        <v>304</v>
      </c>
      <c r="C1100" s="317" t="s">
        <v>589</v>
      </c>
      <c r="D1100" s="317" t="s">
        <v>455</v>
      </c>
      <c r="E1100" s="317" t="s">
        <v>448</v>
      </c>
      <c r="F1100" s="318" t="s">
        <v>449</v>
      </c>
      <c r="G1100" s="318" t="s">
        <v>449</v>
      </c>
      <c r="H1100" s="318" t="s">
        <v>449</v>
      </c>
      <c r="I1100" s="318" t="s">
        <v>449</v>
      </c>
      <c r="J1100" s="318" t="s">
        <v>449</v>
      </c>
      <c r="K1100" s="318" t="s">
        <v>449</v>
      </c>
      <c r="L1100" s="318" t="s">
        <v>449</v>
      </c>
      <c r="M1100" s="318" t="s">
        <v>449</v>
      </c>
      <c r="N1100" t="str">
        <f t="shared" si="17"/>
        <v>NESC_ODIRISK_LCC_DDBND_PR24</v>
      </c>
    </row>
    <row r="1101" spans="1:14" customFormat="1">
      <c r="A1101" s="317" t="s">
        <v>364</v>
      </c>
      <c r="B1101" s="317" t="s">
        <v>306</v>
      </c>
      <c r="C1101" s="317" t="s">
        <v>590</v>
      </c>
      <c r="D1101" s="317" t="s">
        <v>586</v>
      </c>
      <c r="E1101" s="317" t="s">
        <v>448</v>
      </c>
      <c r="F1101" s="318" t="s">
        <v>449</v>
      </c>
      <c r="G1101" s="318" t="s">
        <v>449</v>
      </c>
      <c r="H1101" s="318" t="s">
        <v>449</v>
      </c>
      <c r="I1101" s="318" t="s">
        <v>449</v>
      </c>
      <c r="J1101" s="318" t="s">
        <v>449</v>
      </c>
      <c r="K1101" s="318" t="s">
        <v>449</v>
      </c>
      <c r="L1101" s="318" t="s">
        <v>449</v>
      </c>
      <c r="M1101" s="318" t="s">
        <v>449</v>
      </c>
      <c r="N1101" t="str">
        <f t="shared" si="17"/>
        <v>NESC_ODIRATE_LCC_UNDER_PR24</v>
      </c>
    </row>
    <row r="1102" spans="1:14" customFormat="1">
      <c r="A1102" s="317" t="s">
        <v>364</v>
      </c>
      <c r="B1102" s="317" t="s">
        <v>305</v>
      </c>
      <c r="C1102" s="317" t="s">
        <v>591</v>
      </c>
      <c r="D1102" s="317" t="s">
        <v>586</v>
      </c>
      <c r="E1102" s="317" t="s">
        <v>448</v>
      </c>
      <c r="F1102" s="318" t="s">
        <v>449</v>
      </c>
      <c r="G1102" s="318" t="s">
        <v>449</v>
      </c>
      <c r="H1102" s="318" t="s">
        <v>449</v>
      </c>
      <c r="I1102" s="318" t="s">
        <v>449</v>
      </c>
      <c r="J1102" s="318" t="s">
        <v>449</v>
      </c>
      <c r="K1102" s="318" t="s">
        <v>449</v>
      </c>
      <c r="L1102" s="318" t="s">
        <v>449</v>
      </c>
      <c r="M1102" s="318" t="s">
        <v>449</v>
      </c>
      <c r="N1102" t="str">
        <f t="shared" si="17"/>
        <v>NESC_ODIRATE_LCC_OUT_PR24</v>
      </c>
    </row>
    <row r="1103" spans="1:14" customFormat="1">
      <c r="A1103" s="317" t="s">
        <v>364</v>
      </c>
      <c r="B1103" s="317" t="s">
        <v>307</v>
      </c>
      <c r="C1103" s="317" t="s">
        <v>592</v>
      </c>
      <c r="D1103" s="317" t="s">
        <v>455</v>
      </c>
      <c r="E1103" s="317" t="s">
        <v>448</v>
      </c>
      <c r="F1103" s="318" t="s">
        <v>449</v>
      </c>
      <c r="G1103" s="318" t="s">
        <v>449</v>
      </c>
      <c r="H1103" s="318" t="s">
        <v>449</v>
      </c>
      <c r="I1103" s="318" t="s">
        <v>449</v>
      </c>
      <c r="J1103" s="318" t="s">
        <v>449</v>
      </c>
      <c r="K1103" s="318" t="s">
        <v>449</v>
      </c>
      <c r="L1103" s="318" t="s">
        <v>449</v>
      </c>
      <c r="M1103" s="318" t="s">
        <v>449</v>
      </c>
      <c r="N1103" t="str">
        <f t="shared" si="17"/>
        <v>NESC_ODIRISK_LCC_COLL_PR24</v>
      </c>
    </row>
    <row r="1104" spans="1:14" customFormat="1">
      <c r="A1104" s="317" t="s">
        <v>364</v>
      </c>
      <c r="B1104" s="317" t="s">
        <v>308</v>
      </c>
      <c r="C1104" s="317" t="s">
        <v>593</v>
      </c>
      <c r="D1104" s="317" t="s">
        <v>455</v>
      </c>
      <c r="E1104" s="317" t="s">
        <v>448</v>
      </c>
      <c r="F1104" s="318" t="s">
        <v>449</v>
      </c>
      <c r="G1104" s="318" t="s">
        <v>449</v>
      </c>
      <c r="H1104" s="318" t="s">
        <v>449</v>
      </c>
      <c r="I1104" s="318" t="s">
        <v>449</v>
      </c>
      <c r="J1104" s="318" t="s">
        <v>449</v>
      </c>
      <c r="K1104" s="318" t="s">
        <v>449</v>
      </c>
      <c r="L1104" s="318" t="s">
        <v>449</v>
      </c>
      <c r="M1104" s="318" t="s">
        <v>449</v>
      </c>
      <c r="N1104" t="str">
        <f t="shared" si="17"/>
        <v>NESC_ODIRISK_LCC_CAP_PR24</v>
      </c>
    </row>
    <row r="1105" spans="1:14" customFormat="1">
      <c r="A1105" s="317" t="s">
        <v>364</v>
      </c>
      <c r="B1105" s="317" t="s">
        <v>311</v>
      </c>
      <c r="C1105" s="317" t="s">
        <v>594</v>
      </c>
      <c r="D1105" s="317" t="s">
        <v>595</v>
      </c>
      <c r="E1105" s="317" t="s">
        <v>448</v>
      </c>
      <c r="F1105" s="318" t="s">
        <v>449</v>
      </c>
      <c r="G1105" s="318" t="s">
        <v>449</v>
      </c>
      <c r="H1105" s="318" t="s">
        <v>449</v>
      </c>
      <c r="I1105" s="318" t="s">
        <v>449</v>
      </c>
      <c r="J1105" s="318" t="s">
        <v>449</v>
      </c>
      <c r="K1105" s="318" t="s">
        <v>449</v>
      </c>
      <c r="L1105" s="318" t="s">
        <v>449</v>
      </c>
      <c r="M1105" s="318" t="s">
        <v>449</v>
      </c>
      <c r="N1105" t="str">
        <f t="shared" si="17"/>
        <v>NESC_PCL_WW_PR24</v>
      </c>
    </row>
    <row r="1106" spans="1:14" customFormat="1">
      <c r="A1106" s="317" t="s">
        <v>364</v>
      </c>
      <c r="B1106" s="317" t="s">
        <v>312</v>
      </c>
      <c r="C1106" s="317" t="s">
        <v>596</v>
      </c>
      <c r="D1106" s="317" t="s">
        <v>586</v>
      </c>
      <c r="E1106" s="317" t="s">
        <v>448</v>
      </c>
      <c r="F1106" s="318" t="s">
        <v>449</v>
      </c>
      <c r="G1106" s="318" t="s">
        <v>449</v>
      </c>
      <c r="H1106" s="318" t="s">
        <v>449</v>
      </c>
      <c r="I1106" s="318" t="s">
        <v>449</v>
      </c>
      <c r="J1106" s="318" t="s">
        <v>449</v>
      </c>
      <c r="K1106" s="318" t="s">
        <v>449</v>
      </c>
      <c r="L1106" s="318" t="s">
        <v>449</v>
      </c>
      <c r="M1106" s="318" t="s">
        <v>449</v>
      </c>
      <c r="N1106" t="str">
        <f t="shared" si="17"/>
        <v>NESC_ODIRATE_WW_PR24</v>
      </c>
    </row>
    <row r="1107" spans="1:14" customFormat="1">
      <c r="A1107" s="317" t="s">
        <v>364</v>
      </c>
      <c r="B1107" s="317" t="s">
        <v>313</v>
      </c>
      <c r="C1107" s="317" t="s">
        <v>597</v>
      </c>
      <c r="D1107" s="317" t="s">
        <v>595</v>
      </c>
      <c r="E1107" s="317" t="s">
        <v>448</v>
      </c>
      <c r="F1107" s="318" t="s">
        <v>449</v>
      </c>
      <c r="G1107" s="318" t="s">
        <v>449</v>
      </c>
      <c r="H1107" s="318" t="s">
        <v>449</v>
      </c>
      <c r="I1107" s="318" t="s">
        <v>449</v>
      </c>
      <c r="J1107" s="318" t="s">
        <v>449</v>
      </c>
      <c r="K1107" s="318" t="s">
        <v>449</v>
      </c>
      <c r="L1107" s="318" t="s">
        <v>449</v>
      </c>
      <c r="M1107" s="318" t="s">
        <v>449</v>
      </c>
      <c r="N1107" t="str">
        <f t="shared" si="17"/>
        <v>NESC_ODIRISK_WW_COLL_PR24</v>
      </c>
    </row>
    <row r="1108" spans="1:14" customFormat="1">
      <c r="A1108" s="317" t="s">
        <v>364</v>
      </c>
      <c r="B1108" s="317" t="s">
        <v>314</v>
      </c>
      <c r="C1108" s="317" t="s">
        <v>598</v>
      </c>
      <c r="D1108" s="317" t="s">
        <v>595</v>
      </c>
      <c r="E1108" s="317" t="s">
        <v>448</v>
      </c>
      <c r="F1108" s="318" t="s">
        <v>449</v>
      </c>
      <c r="G1108" s="318" t="s">
        <v>449</v>
      </c>
      <c r="H1108" s="318" t="s">
        <v>449</v>
      </c>
      <c r="I1108" s="318" t="s">
        <v>449</v>
      </c>
      <c r="J1108" s="318" t="s">
        <v>449</v>
      </c>
      <c r="K1108" s="318" t="s">
        <v>449</v>
      </c>
      <c r="L1108" s="318" t="s">
        <v>449</v>
      </c>
      <c r="M1108" s="318" t="s">
        <v>449</v>
      </c>
      <c r="N1108" t="str">
        <f t="shared" si="17"/>
        <v>NESC_ODIRISK_WW_CAP_PR24</v>
      </c>
    </row>
    <row r="1109" spans="1:14" customFormat="1">
      <c r="A1109" s="317" t="s">
        <v>364</v>
      </c>
      <c r="B1109" s="317" t="s">
        <v>317</v>
      </c>
      <c r="C1109" s="317" t="s">
        <v>599</v>
      </c>
      <c r="D1109" s="317" t="s">
        <v>455</v>
      </c>
      <c r="E1109" s="317" t="s">
        <v>448</v>
      </c>
      <c r="F1109" s="318" t="s">
        <v>449</v>
      </c>
      <c r="G1109" s="318" t="s">
        <v>449</v>
      </c>
      <c r="H1109" s="318" t="s">
        <v>449</v>
      </c>
      <c r="I1109" s="318" t="s">
        <v>449</v>
      </c>
      <c r="J1109" s="318" t="s">
        <v>449</v>
      </c>
      <c r="K1109" s="318" t="s">
        <v>449</v>
      </c>
      <c r="L1109" s="318" t="s">
        <v>449</v>
      </c>
      <c r="M1109" s="318" t="s">
        <v>449</v>
      </c>
      <c r="N1109" t="str">
        <f t="shared" si="17"/>
        <v>NESC_PCL_CC_PR24</v>
      </c>
    </row>
    <row r="1110" spans="1:14" customFormat="1">
      <c r="A1110" s="317" t="s">
        <v>364</v>
      </c>
      <c r="B1110" s="317" t="s">
        <v>318</v>
      </c>
      <c r="C1110" s="317" t="s">
        <v>600</v>
      </c>
      <c r="D1110" s="317" t="s">
        <v>455</v>
      </c>
      <c r="E1110" s="317" t="s">
        <v>448</v>
      </c>
      <c r="F1110" s="318" t="s">
        <v>449</v>
      </c>
      <c r="G1110" s="318" t="s">
        <v>449</v>
      </c>
      <c r="H1110" s="318" t="s">
        <v>449</v>
      </c>
      <c r="I1110" s="318" t="s">
        <v>449</v>
      </c>
      <c r="J1110" s="318" t="s">
        <v>449</v>
      </c>
      <c r="K1110" s="318" t="s">
        <v>449</v>
      </c>
      <c r="L1110" s="318" t="s">
        <v>449</v>
      </c>
      <c r="M1110" s="318" t="s">
        <v>449</v>
      </c>
      <c r="N1110" t="str">
        <f t="shared" si="17"/>
        <v>NESC_ODIRISK_CC_DDBND_PR24</v>
      </c>
    </row>
    <row r="1111" spans="1:14" customFormat="1">
      <c r="A1111" s="317" t="s">
        <v>364</v>
      </c>
      <c r="B1111" s="317" t="s">
        <v>320</v>
      </c>
      <c r="C1111" s="317" t="s">
        <v>601</v>
      </c>
      <c r="D1111" s="317" t="s">
        <v>586</v>
      </c>
      <c r="E1111" s="317" t="s">
        <v>448</v>
      </c>
      <c r="F1111" s="318" t="s">
        <v>449</v>
      </c>
      <c r="G1111" s="318" t="s">
        <v>449</v>
      </c>
      <c r="H1111" s="318" t="s">
        <v>449</v>
      </c>
      <c r="I1111" s="318" t="s">
        <v>449</v>
      </c>
      <c r="J1111" s="318" t="s">
        <v>449</v>
      </c>
      <c r="K1111" s="318" t="s">
        <v>449</v>
      </c>
      <c r="L1111" s="318" t="s">
        <v>449</v>
      </c>
      <c r="M1111" s="318" t="s">
        <v>449</v>
      </c>
      <c r="N1111" t="str">
        <f t="shared" si="17"/>
        <v>NESC_ODIRATE_CC_UNDER_PR24</v>
      </c>
    </row>
    <row r="1112" spans="1:14" customFormat="1">
      <c r="A1112" s="317" t="s">
        <v>364</v>
      </c>
      <c r="B1112" s="317" t="s">
        <v>319</v>
      </c>
      <c r="C1112" s="317" t="s">
        <v>602</v>
      </c>
      <c r="D1112" s="317" t="s">
        <v>586</v>
      </c>
      <c r="E1112" s="317" t="s">
        <v>448</v>
      </c>
      <c r="F1112" s="318" t="s">
        <v>449</v>
      </c>
      <c r="G1112" s="318" t="s">
        <v>449</v>
      </c>
      <c r="H1112" s="318" t="s">
        <v>449</v>
      </c>
      <c r="I1112" s="318" t="s">
        <v>449</v>
      </c>
      <c r="J1112" s="318" t="s">
        <v>449</v>
      </c>
      <c r="K1112" s="318" t="s">
        <v>449</v>
      </c>
      <c r="L1112" s="318" t="s">
        <v>449</v>
      </c>
      <c r="M1112" s="318" t="s">
        <v>449</v>
      </c>
      <c r="N1112" t="str">
        <f t="shared" si="17"/>
        <v>NESC_ODIRATE_CC_OUT_PR24</v>
      </c>
    </row>
    <row r="1113" spans="1:14" customFormat="1">
      <c r="A1113" s="317" t="s">
        <v>364</v>
      </c>
      <c r="B1113" s="317" t="s">
        <v>321</v>
      </c>
      <c r="C1113" s="317" t="s">
        <v>603</v>
      </c>
      <c r="D1113" s="317" t="s">
        <v>455</v>
      </c>
      <c r="E1113" s="317" t="s">
        <v>448</v>
      </c>
      <c r="F1113" s="318" t="s">
        <v>449</v>
      </c>
      <c r="G1113" s="318" t="s">
        <v>449</v>
      </c>
      <c r="H1113" s="318" t="s">
        <v>449</v>
      </c>
      <c r="I1113" s="318" t="s">
        <v>449</v>
      </c>
      <c r="J1113" s="318" t="s">
        <v>449</v>
      </c>
      <c r="K1113" s="318" t="s">
        <v>449</v>
      </c>
      <c r="L1113" s="318" t="s">
        <v>449</v>
      </c>
      <c r="M1113" s="318" t="s">
        <v>449</v>
      </c>
      <c r="N1113" t="str">
        <f t="shared" si="17"/>
        <v>NESC_ODIRISK_CC_COLL_PR24</v>
      </c>
    </row>
    <row r="1114" spans="1:14" customFormat="1">
      <c r="A1114" s="317" t="s">
        <v>364</v>
      </c>
      <c r="B1114" s="317" t="s">
        <v>322</v>
      </c>
      <c r="C1114" s="317" t="s">
        <v>604</v>
      </c>
      <c r="D1114" s="317" t="s">
        <v>455</v>
      </c>
      <c r="E1114" s="317" t="s">
        <v>448</v>
      </c>
      <c r="F1114" s="318" t="s">
        <v>449</v>
      </c>
      <c r="G1114" s="318" t="s">
        <v>449</v>
      </c>
      <c r="H1114" s="318" t="s">
        <v>449</v>
      </c>
      <c r="I1114" s="318" t="s">
        <v>449</v>
      </c>
      <c r="J1114" s="318" t="s">
        <v>449</v>
      </c>
      <c r="K1114" s="318" t="s">
        <v>449</v>
      </c>
      <c r="L1114" s="318" t="s">
        <v>449</v>
      </c>
      <c r="M1114" s="318" t="s">
        <v>449</v>
      </c>
      <c r="N1114" t="str">
        <f t="shared" si="17"/>
        <v>NESC_ODIRISK_CC_CAP_PR24</v>
      </c>
    </row>
    <row r="1115" spans="1:14" customFormat="1">
      <c r="A1115" s="317" t="s">
        <v>364</v>
      </c>
      <c r="B1115" s="317" t="s">
        <v>326</v>
      </c>
      <c r="C1115" s="317" t="s">
        <v>605</v>
      </c>
      <c r="D1115" s="317" t="s">
        <v>261</v>
      </c>
      <c r="E1115" s="317" t="s">
        <v>448</v>
      </c>
      <c r="F1115" s="318" t="s">
        <v>449</v>
      </c>
      <c r="G1115" s="318" t="s">
        <v>449</v>
      </c>
      <c r="H1115" s="318" t="s">
        <v>449</v>
      </c>
      <c r="I1115" s="318" t="s">
        <v>449</v>
      </c>
      <c r="J1115" s="318" t="s">
        <v>449</v>
      </c>
      <c r="K1115" s="318" t="s">
        <v>449</v>
      </c>
      <c r="L1115" s="318" t="s">
        <v>449</v>
      </c>
      <c r="M1115" s="318" t="s">
        <v>449</v>
      </c>
      <c r="N1115" t="str">
        <f t="shared" si="17"/>
        <v>NESC_PCL_SWC_PR24</v>
      </c>
    </row>
    <row r="1116" spans="1:14" customFormat="1">
      <c r="A1116" s="317" t="s">
        <v>364</v>
      </c>
      <c r="B1116" s="317" t="s">
        <v>327</v>
      </c>
      <c r="C1116" s="317" t="s">
        <v>606</v>
      </c>
      <c r="D1116" s="317" t="s">
        <v>586</v>
      </c>
      <c r="E1116" s="317" t="s">
        <v>448</v>
      </c>
      <c r="F1116" s="318" t="s">
        <v>449</v>
      </c>
      <c r="G1116" s="318" t="s">
        <v>449</v>
      </c>
      <c r="H1116" s="318" t="s">
        <v>449</v>
      </c>
      <c r="I1116" s="318" t="s">
        <v>449</v>
      </c>
      <c r="J1116" s="318" t="s">
        <v>449</v>
      </c>
      <c r="K1116" s="318" t="s">
        <v>449</v>
      </c>
      <c r="L1116" s="318" t="s">
        <v>449</v>
      </c>
      <c r="M1116" s="318" t="s">
        <v>449</v>
      </c>
      <c r="N1116" t="str">
        <f t="shared" si="17"/>
        <v>NESC_ODIRATE_SWC_PR24</v>
      </c>
    </row>
    <row r="1117" spans="1:14" customFormat="1">
      <c r="A1117" s="317" t="s">
        <v>364</v>
      </c>
      <c r="B1117" s="317" t="s">
        <v>328</v>
      </c>
      <c r="C1117" s="317" t="s">
        <v>607</v>
      </c>
      <c r="D1117" s="317" t="s">
        <v>455</v>
      </c>
      <c r="E1117" s="317" t="s">
        <v>448</v>
      </c>
      <c r="F1117" s="318" t="s">
        <v>449</v>
      </c>
      <c r="G1117" s="318" t="s">
        <v>449</v>
      </c>
      <c r="H1117" s="318" t="s">
        <v>449</v>
      </c>
      <c r="I1117" s="318" t="s">
        <v>449</v>
      </c>
      <c r="J1117" s="318" t="s">
        <v>449</v>
      </c>
      <c r="K1117" s="318" t="s">
        <v>449</v>
      </c>
      <c r="L1117" s="318" t="s">
        <v>449</v>
      </c>
      <c r="M1117" s="318" t="s">
        <v>449</v>
      </c>
      <c r="N1117" t="str">
        <f t="shared" si="17"/>
        <v>NESC_ODIRISK_SWC_CAP_PR24</v>
      </c>
    </row>
    <row r="1118" spans="1:14" customFormat="1">
      <c r="A1118" s="317" t="s">
        <v>364</v>
      </c>
      <c r="B1118" s="317" t="s">
        <v>331</v>
      </c>
      <c r="C1118" s="317" t="s">
        <v>608</v>
      </c>
      <c r="D1118" s="317" t="s">
        <v>455</v>
      </c>
      <c r="E1118" s="317" t="s">
        <v>448</v>
      </c>
      <c r="F1118" s="318" t="s">
        <v>449</v>
      </c>
      <c r="G1118" s="318" t="s">
        <v>449</v>
      </c>
      <c r="H1118" s="318" t="s">
        <v>449</v>
      </c>
      <c r="I1118" s="318" t="s">
        <v>449</v>
      </c>
      <c r="J1118" s="318" t="s">
        <v>449</v>
      </c>
      <c r="K1118" s="318" t="s">
        <v>449</v>
      </c>
      <c r="L1118" s="318" t="s">
        <v>449</v>
      </c>
      <c r="M1118" s="318" t="s">
        <v>449</v>
      </c>
      <c r="N1118" t="str">
        <f t="shared" si="17"/>
        <v>NESC_PCL_EGG_PR24</v>
      </c>
    </row>
    <row r="1119" spans="1:14" customFormat="1">
      <c r="A1119" s="317" t="s">
        <v>364</v>
      </c>
      <c r="B1119" s="317" t="s">
        <v>334</v>
      </c>
      <c r="C1119" s="317" t="s">
        <v>609</v>
      </c>
      <c r="D1119" s="317" t="s">
        <v>586</v>
      </c>
      <c r="E1119" s="317" t="s">
        <v>448</v>
      </c>
      <c r="F1119" s="318" t="s">
        <v>449</v>
      </c>
      <c r="G1119" s="318" t="s">
        <v>449</v>
      </c>
      <c r="H1119" s="318" t="s">
        <v>449</v>
      </c>
      <c r="I1119" s="318" t="s">
        <v>449</v>
      </c>
      <c r="J1119" s="318" t="s">
        <v>449</v>
      </c>
      <c r="K1119" s="318" t="s">
        <v>449</v>
      </c>
      <c r="L1119" s="318" t="s">
        <v>449</v>
      </c>
      <c r="M1119" s="318" t="s">
        <v>449</v>
      </c>
      <c r="N1119" t="str">
        <f t="shared" si="17"/>
        <v>NESC_ODIRATE_EGG_UNDER_PR24</v>
      </c>
    </row>
    <row r="1120" spans="1:14" customFormat="1">
      <c r="A1120" s="317" t="s">
        <v>364</v>
      </c>
      <c r="B1120" s="317" t="s">
        <v>333</v>
      </c>
      <c r="C1120" s="317" t="s">
        <v>610</v>
      </c>
      <c r="D1120" s="317" t="s">
        <v>586</v>
      </c>
      <c r="E1120" s="317" t="s">
        <v>448</v>
      </c>
      <c r="F1120" s="318" t="s">
        <v>449</v>
      </c>
      <c r="G1120" s="318" t="s">
        <v>449</v>
      </c>
      <c r="H1120" s="318" t="s">
        <v>449</v>
      </c>
      <c r="I1120" s="318" t="s">
        <v>449</v>
      </c>
      <c r="J1120" s="318" t="s">
        <v>449</v>
      </c>
      <c r="K1120" s="318" t="s">
        <v>449</v>
      </c>
      <c r="L1120" s="318" t="s">
        <v>449</v>
      </c>
      <c r="M1120" s="318" t="s">
        <v>449</v>
      </c>
      <c r="N1120" t="str">
        <f t="shared" si="17"/>
        <v>NESC_ODIRATE_EGG_OUT_PR24</v>
      </c>
    </row>
    <row r="1121" spans="1:14" customFormat="1">
      <c r="A1121" s="317" t="s">
        <v>364</v>
      </c>
      <c r="B1121" s="317" t="s">
        <v>335</v>
      </c>
      <c r="C1121" s="317" t="s">
        <v>611</v>
      </c>
      <c r="D1121" s="317" t="s">
        <v>455</v>
      </c>
      <c r="E1121" s="317" t="s">
        <v>448</v>
      </c>
      <c r="F1121" s="318" t="s">
        <v>449</v>
      </c>
      <c r="G1121" s="318" t="s">
        <v>449</v>
      </c>
      <c r="H1121" s="318" t="s">
        <v>449</v>
      </c>
      <c r="I1121" s="318" t="s">
        <v>449</v>
      </c>
      <c r="J1121" s="318" t="s">
        <v>449</v>
      </c>
      <c r="K1121" s="318" t="s">
        <v>449</v>
      </c>
      <c r="L1121" s="318" t="s">
        <v>449</v>
      </c>
      <c r="M1121" s="318" t="s">
        <v>449</v>
      </c>
      <c r="N1121" t="str">
        <f t="shared" si="17"/>
        <v>NESC_ODIRISK_EGG_COLL_PR24</v>
      </c>
    </row>
    <row r="1122" spans="1:14" customFormat="1">
      <c r="A1122" s="317" t="s">
        <v>364</v>
      </c>
      <c r="B1122" s="317" t="s">
        <v>336</v>
      </c>
      <c r="C1122" s="317" t="s">
        <v>612</v>
      </c>
      <c r="D1122" s="317" t="s">
        <v>455</v>
      </c>
      <c r="E1122" s="317" t="s">
        <v>448</v>
      </c>
      <c r="F1122" s="318" t="s">
        <v>449</v>
      </c>
      <c r="G1122" s="318" t="s">
        <v>449</v>
      </c>
      <c r="H1122" s="318" t="s">
        <v>449</v>
      </c>
      <c r="I1122" s="318" t="s">
        <v>449</v>
      </c>
      <c r="J1122" s="318" t="s">
        <v>449</v>
      </c>
      <c r="K1122" s="318" t="s">
        <v>449</v>
      </c>
      <c r="L1122" s="318" t="s">
        <v>449</v>
      </c>
      <c r="M1122" s="318" t="s">
        <v>449</v>
      </c>
      <c r="N1122" t="str">
        <f t="shared" si="17"/>
        <v>NESC_ODIRISK_EGG_CAP_PR24</v>
      </c>
    </row>
    <row r="1123" spans="1:14" customFormat="1">
      <c r="A1123" s="317" t="s">
        <v>364</v>
      </c>
      <c r="B1123" s="317" t="s">
        <v>613</v>
      </c>
      <c r="C1123" s="317" t="s">
        <v>614</v>
      </c>
      <c r="D1123" s="317" t="s">
        <v>447</v>
      </c>
      <c r="E1123" s="317" t="s">
        <v>448</v>
      </c>
      <c r="F1123" s="318" t="s">
        <v>449</v>
      </c>
      <c r="G1123" s="319">
        <v>3.84018518518518E-3</v>
      </c>
      <c r="H1123" s="319">
        <v>3.4722222222222199E-3</v>
      </c>
      <c r="I1123" s="319">
        <v>3.3680555555555599E-3</v>
      </c>
      <c r="J1123" s="319">
        <v>3.2291666666666701E-3</v>
      </c>
      <c r="K1123" s="319">
        <v>3.0902777777777799E-3</v>
      </c>
      <c r="L1123" s="319">
        <v>2.9513888888888901E-3</v>
      </c>
      <c r="M1123" s="319">
        <v>2.8124999999999999E-3</v>
      </c>
      <c r="N1123" t="str">
        <f t="shared" si="17"/>
        <v>NESOUT4_01_PR24_OFWAT</v>
      </c>
    </row>
    <row r="1124" spans="1:14" customFormat="1">
      <c r="A1124" s="317" t="s">
        <v>364</v>
      </c>
      <c r="B1124" s="317" t="s">
        <v>615</v>
      </c>
      <c r="C1124" s="317" t="s">
        <v>616</v>
      </c>
      <c r="D1124" s="317" t="s">
        <v>617</v>
      </c>
      <c r="E1124" s="317" t="s">
        <v>448</v>
      </c>
      <c r="F1124" s="318" t="s">
        <v>449</v>
      </c>
      <c r="G1124" s="322">
        <v>170.8</v>
      </c>
      <c r="H1124" s="322">
        <v>168.4</v>
      </c>
      <c r="I1124" s="322">
        <v>166</v>
      </c>
      <c r="J1124" s="322">
        <v>163.5</v>
      </c>
      <c r="K1124" s="322">
        <v>161.1</v>
      </c>
      <c r="L1124" s="322">
        <v>158.69999999999999</v>
      </c>
      <c r="M1124" s="322">
        <v>156.30000000000001</v>
      </c>
      <c r="N1124" t="str">
        <f t="shared" si="17"/>
        <v>NESBN2345A_PR24_OFWAT</v>
      </c>
    </row>
    <row r="1125" spans="1:14" customFormat="1">
      <c r="A1125" s="317" t="s">
        <v>364</v>
      </c>
      <c r="B1125" s="317" t="s">
        <v>618</v>
      </c>
      <c r="C1125" s="317" t="s">
        <v>619</v>
      </c>
      <c r="D1125" s="317" t="s">
        <v>620</v>
      </c>
      <c r="E1125" s="317" t="s">
        <v>448</v>
      </c>
      <c r="F1125" s="318" t="s">
        <v>449</v>
      </c>
      <c r="G1125" s="322">
        <v>152.5</v>
      </c>
      <c r="H1125" s="322">
        <v>148.6</v>
      </c>
      <c r="I1125" s="322">
        <v>144.80000000000001</v>
      </c>
      <c r="J1125" s="322">
        <v>141</v>
      </c>
      <c r="K1125" s="322">
        <v>138.4</v>
      </c>
      <c r="L1125" s="322">
        <v>136</v>
      </c>
      <c r="M1125" s="322">
        <v>133.69999999999999</v>
      </c>
      <c r="N1125" t="str">
        <f t="shared" si="17"/>
        <v>NESOUT4_08_B_PR24_OFWAT</v>
      </c>
    </row>
    <row r="1126" spans="1:14" customFormat="1">
      <c r="A1126" s="317" t="s">
        <v>364</v>
      </c>
      <c r="B1126" s="317" t="s">
        <v>621</v>
      </c>
      <c r="C1126" s="317" t="s">
        <v>622</v>
      </c>
      <c r="D1126" s="317" t="s">
        <v>261</v>
      </c>
      <c r="E1126" s="317" t="s">
        <v>448</v>
      </c>
      <c r="F1126" s="318" t="s">
        <v>449</v>
      </c>
      <c r="G1126" s="322">
        <v>109.4</v>
      </c>
      <c r="H1126" s="322">
        <v>123.4</v>
      </c>
      <c r="I1126" s="322">
        <v>123.4</v>
      </c>
      <c r="J1126" s="322">
        <v>123.4</v>
      </c>
      <c r="K1126" s="322">
        <v>123.4</v>
      </c>
      <c r="L1126" s="322">
        <v>123.4</v>
      </c>
      <c r="M1126" s="322">
        <v>123.4</v>
      </c>
      <c r="N1126" t="str">
        <f t="shared" si="17"/>
        <v>NESOUT4_16_PR24_OFWAT</v>
      </c>
    </row>
    <row r="1127" spans="1:14" customFormat="1">
      <c r="A1127" s="317" t="s">
        <v>364</v>
      </c>
      <c r="B1127" s="317" t="s">
        <v>623</v>
      </c>
      <c r="C1127" s="317" t="s">
        <v>624</v>
      </c>
      <c r="D1127" s="317" t="s">
        <v>261</v>
      </c>
      <c r="E1127" s="317" t="s">
        <v>448</v>
      </c>
      <c r="F1127" s="318" t="s">
        <v>449</v>
      </c>
      <c r="G1127" s="323">
        <v>1.21</v>
      </c>
      <c r="H1127" s="323">
        <v>1.23</v>
      </c>
      <c r="I1127" s="323">
        <v>1.22</v>
      </c>
      <c r="J1127" s="323">
        <v>1.2</v>
      </c>
      <c r="K1127" s="323">
        <v>1.2</v>
      </c>
      <c r="L1127" s="323">
        <v>1.19</v>
      </c>
      <c r="M1127" s="323">
        <v>1.17</v>
      </c>
      <c r="N1127" t="str">
        <f t="shared" si="17"/>
        <v>NESOUT5_01_PR24_OFWAT</v>
      </c>
    </row>
    <row r="1128" spans="1:14" customFormat="1">
      <c r="A1128" s="317" t="s">
        <v>364</v>
      </c>
      <c r="B1128" s="317" t="s">
        <v>625</v>
      </c>
      <c r="C1128" s="317" t="s">
        <v>626</v>
      </c>
      <c r="D1128" s="317" t="s">
        <v>261</v>
      </c>
      <c r="E1128" s="317" t="s">
        <v>448</v>
      </c>
      <c r="F1128" s="318" t="s">
        <v>449</v>
      </c>
      <c r="G1128" s="323">
        <v>21.02</v>
      </c>
      <c r="H1128" s="323">
        <v>20.29</v>
      </c>
      <c r="I1128" s="323">
        <v>20.27</v>
      </c>
      <c r="J1128" s="323">
        <v>19.18</v>
      </c>
      <c r="K1128" s="323">
        <v>18.14</v>
      </c>
      <c r="L1128" s="323">
        <v>17.16</v>
      </c>
      <c r="M1128" s="323">
        <v>16.25</v>
      </c>
      <c r="N1128" t="str">
        <f t="shared" si="17"/>
        <v>NESOUT5_02_PR24_OFWAT</v>
      </c>
    </row>
    <row r="1129" spans="1:14" customFormat="1">
      <c r="A1129" s="317" t="s">
        <v>364</v>
      </c>
      <c r="B1129" s="317" t="s">
        <v>627</v>
      </c>
      <c r="C1129" s="317" t="s">
        <v>628</v>
      </c>
      <c r="D1129" s="317" t="s">
        <v>261</v>
      </c>
      <c r="E1129" s="317" t="s">
        <v>448</v>
      </c>
      <c r="F1129" s="318" t="s">
        <v>449</v>
      </c>
      <c r="G1129" s="321">
        <v>31.75</v>
      </c>
      <c r="H1129" s="321">
        <v>21.28</v>
      </c>
      <c r="I1129" s="321">
        <v>19.329999999999998</v>
      </c>
      <c r="J1129" s="321">
        <v>18.11</v>
      </c>
      <c r="K1129" s="321">
        <v>16.739999999999998</v>
      </c>
      <c r="L1129" s="321">
        <v>15.36</v>
      </c>
      <c r="M1129" s="321">
        <v>14</v>
      </c>
      <c r="N1129" t="str">
        <f t="shared" si="17"/>
        <v>NESOUT5_10_F_PR24_OFWAT</v>
      </c>
    </row>
    <row r="1130" spans="1:14" customFormat="1">
      <c r="A1130" s="317" t="s">
        <v>364</v>
      </c>
      <c r="B1130" s="317" t="s">
        <v>629</v>
      </c>
      <c r="C1130" s="317" t="s">
        <v>630</v>
      </c>
      <c r="D1130" s="317" t="s">
        <v>261</v>
      </c>
      <c r="E1130" s="317" t="s">
        <v>448</v>
      </c>
      <c r="F1130" s="318" t="s">
        <v>449</v>
      </c>
      <c r="G1130" s="321">
        <v>32.97</v>
      </c>
      <c r="H1130" s="321">
        <v>26.64</v>
      </c>
      <c r="I1130" s="321">
        <v>18.98</v>
      </c>
      <c r="J1130" s="321">
        <v>17.649999999999999</v>
      </c>
      <c r="K1130" s="321">
        <v>16.32</v>
      </c>
      <c r="L1130" s="321">
        <v>14.65</v>
      </c>
      <c r="M1130" s="321">
        <v>13.32</v>
      </c>
      <c r="N1130" t="str">
        <f t="shared" si="17"/>
        <v>NESOUT5_05_PR24_OFWAT</v>
      </c>
    </row>
    <row r="1131" spans="1:14" customFormat="1">
      <c r="A1131" s="317" t="s">
        <v>364</v>
      </c>
      <c r="B1131" s="317" t="s">
        <v>631</v>
      </c>
      <c r="C1131" s="317" t="s">
        <v>632</v>
      </c>
      <c r="D1131" s="317" t="s">
        <v>261</v>
      </c>
      <c r="E1131" s="317" t="s">
        <v>448</v>
      </c>
      <c r="F1131" s="318" t="s">
        <v>449</v>
      </c>
      <c r="G1131" s="323">
        <v>8.39</v>
      </c>
      <c r="H1131" s="323">
        <v>8.1199999999999992</v>
      </c>
      <c r="I1131" s="323">
        <v>7.92</v>
      </c>
      <c r="J1131" s="323">
        <v>7.71</v>
      </c>
      <c r="K1131" s="323">
        <v>7.5</v>
      </c>
      <c r="L1131" s="323">
        <v>7.3</v>
      </c>
      <c r="M1131" s="323">
        <v>7.12</v>
      </c>
      <c r="N1131" t="str">
        <f t="shared" si="17"/>
        <v>NESOUT5_11_PR24_OFWAT</v>
      </c>
    </row>
    <row r="1132" spans="1:14" customFormat="1">
      <c r="A1132" s="317" t="s">
        <v>364</v>
      </c>
      <c r="B1132" s="317" t="s">
        <v>633</v>
      </c>
      <c r="C1132" s="317" t="s">
        <v>634</v>
      </c>
      <c r="D1132" s="317" t="s">
        <v>261</v>
      </c>
      <c r="E1132" s="317" t="s">
        <v>448</v>
      </c>
      <c r="F1132" s="318" t="s">
        <v>449</v>
      </c>
      <c r="G1132" s="321">
        <v>0.86</v>
      </c>
      <c r="H1132" s="321">
        <v>0.95</v>
      </c>
      <c r="I1132" s="321">
        <v>0.91</v>
      </c>
      <c r="J1132" s="321">
        <v>0.83</v>
      </c>
      <c r="K1132" s="321">
        <v>0.82</v>
      </c>
      <c r="L1132" s="321">
        <v>0.81</v>
      </c>
      <c r="M1132" s="321">
        <v>0.78</v>
      </c>
      <c r="N1132" t="str">
        <f t="shared" si="17"/>
        <v>NESOUT4_02_PR24_OFWAT</v>
      </c>
    </row>
    <row r="1133" spans="1:14" customFormat="1">
      <c r="A1133" s="317" t="s">
        <v>364</v>
      </c>
      <c r="B1133" s="317" t="s">
        <v>635</v>
      </c>
      <c r="C1133" s="317" t="s">
        <v>636</v>
      </c>
      <c r="D1133" s="317" t="s">
        <v>462</v>
      </c>
      <c r="E1133" s="317" t="s">
        <v>448</v>
      </c>
      <c r="F1133" s="318" t="s">
        <v>449</v>
      </c>
      <c r="G1133" s="318" t="s">
        <v>449</v>
      </c>
      <c r="H1133" s="321">
        <v>0</v>
      </c>
      <c r="I1133" s="321">
        <v>0</v>
      </c>
      <c r="J1133" s="321">
        <v>0</v>
      </c>
      <c r="K1133" s="321">
        <v>0</v>
      </c>
      <c r="L1133" s="321">
        <v>4.9778677696996745E-2</v>
      </c>
      <c r="M1133" s="321">
        <v>0.14311369837886567</v>
      </c>
      <c r="N1133" t="str">
        <f t="shared" si="17"/>
        <v>NESOUT4_20_PR24_OFWAT</v>
      </c>
    </row>
    <row r="1134" spans="1:14" customFormat="1">
      <c r="A1134" s="317" t="s">
        <v>364</v>
      </c>
      <c r="B1134" s="317" t="s">
        <v>637</v>
      </c>
      <c r="C1134" s="317" t="s">
        <v>638</v>
      </c>
      <c r="D1134" s="317" t="s">
        <v>455</v>
      </c>
      <c r="E1134" s="317" t="s">
        <v>448</v>
      </c>
      <c r="F1134" s="318" t="s">
        <v>449</v>
      </c>
      <c r="G1134" s="320">
        <v>0.80600000000000005</v>
      </c>
      <c r="H1134" s="320">
        <v>0.76200000000000001</v>
      </c>
      <c r="I1134" s="320">
        <v>0.78200000000000003</v>
      </c>
      <c r="J1134" s="320">
        <v>0.78200000000000003</v>
      </c>
      <c r="K1134" s="320">
        <v>0.79100000000000004</v>
      </c>
      <c r="L1134" s="320">
        <v>0.80100000000000005</v>
      </c>
      <c r="M1134" s="320">
        <v>0.85099999999999998</v>
      </c>
      <c r="N1134" t="str">
        <f t="shared" si="17"/>
        <v>NESOUT5_08_PR24_OFWAT</v>
      </c>
    </row>
    <row r="1135" spans="1:14" customFormat="1">
      <c r="A1135" s="317" t="s">
        <v>364</v>
      </c>
      <c r="B1135" s="317" t="s">
        <v>639</v>
      </c>
      <c r="C1135" s="317" t="s">
        <v>640</v>
      </c>
      <c r="D1135" s="317" t="s">
        <v>455</v>
      </c>
      <c r="E1135" s="317" t="s">
        <v>448</v>
      </c>
      <c r="F1135" s="318" t="s">
        <v>449</v>
      </c>
      <c r="G1135" s="320">
        <v>1.0699999999999998E-2</v>
      </c>
      <c r="H1135" s="320">
        <v>0</v>
      </c>
      <c r="I1135" s="320">
        <v>0</v>
      </c>
      <c r="J1135" s="320">
        <v>0</v>
      </c>
      <c r="K1135" s="320">
        <v>2.8899999999999995E-2</v>
      </c>
      <c r="L1135" s="320">
        <v>4.9500000000000002E-2</v>
      </c>
      <c r="M1135" s="320">
        <v>5.04E-2</v>
      </c>
      <c r="N1135" t="str">
        <f t="shared" si="17"/>
        <v>NESOUT5_09_PR24_OFWAT</v>
      </c>
    </row>
    <row r="1136" spans="1:14" customFormat="1">
      <c r="A1136" s="317" t="s">
        <v>364</v>
      </c>
      <c r="B1136" s="317" t="s">
        <v>641</v>
      </c>
      <c r="C1136" s="317" t="s">
        <v>642</v>
      </c>
      <c r="D1136" s="317" t="s">
        <v>455</v>
      </c>
      <c r="E1136" s="317" t="s">
        <v>448</v>
      </c>
      <c r="F1136" s="318" t="s">
        <v>449</v>
      </c>
      <c r="G1136" s="320">
        <v>2.8899999999999995E-2</v>
      </c>
      <c r="H1136" s="320">
        <v>4.3999999999999997E-2</v>
      </c>
      <c r="I1136" s="320">
        <v>4.3099999999999999E-2</v>
      </c>
      <c r="J1136" s="320">
        <v>4.2299999999999997E-2</v>
      </c>
      <c r="K1136" s="320">
        <v>3.8199999999999998E-2</v>
      </c>
      <c r="L1136" s="320">
        <v>3.7600000000000001E-2</v>
      </c>
      <c r="M1136" s="320">
        <v>3.6900000000000002E-2</v>
      </c>
      <c r="N1136" t="str">
        <f t="shared" si="17"/>
        <v>NESOUT4_17_PR24_OFWAT</v>
      </c>
    </row>
    <row r="1137" spans="1:14" customFormat="1">
      <c r="A1137" s="317" t="s">
        <v>364</v>
      </c>
      <c r="B1137" s="317" t="s">
        <v>643</v>
      </c>
      <c r="C1137" s="317" t="s">
        <v>644</v>
      </c>
      <c r="D1137" s="317" t="s">
        <v>492</v>
      </c>
      <c r="E1137" s="317" t="s">
        <v>448</v>
      </c>
      <c r="F1137" s="318" t="s">
        <v>449</v>
      </c>
      <c r="G1137" s="321">
        <v>102615.63</v>
      </c>
      <c r="H1137" s="321">
        <v>102615.63</v>
      </c>
      <c r="I1137" s="321">
        <v>97380.07</v>
      </c>
      <c r="J1137" s="321">
        <v>96683.94</v>
      </c>
      <c r="K1137" s="321">
        <v>95300.72</v>
      </c>
      <c r="L1137" s="321">
        <v>94229.11</v>
      </c>
      <c r="M1137" s="321">
        <v>92850.62</v>
      </c>
      <c r="N1137" t="str">
        <f t="shared" si="17"/>
        <v>NESOUT4_04_PR24_OFWAT</v>
      </c>
    </row>
    <row r="1138" spans="1:14" customFormat="1">
      <c r="A1138" s="317" t="s">
        <v>364</v>
      </c>
      <c r="B1138" s="317" t="s">
        <v>645</v>
      </c>
      <c r="C1138" s="317" t="s">
        <v>644</v>
      </c>
      <c r="D1138" s="317" t="s">
        <v>492</v>
      </c>
      <c r="E1138" s="317" t="s">
        <v>448</v>
      </c>
      <c r="F1138" s="318" t="s">
        <v>449</v>
      </c>
      <c r="G1138" s="321">
        <v>120685.79</v>
      </c>
      <c r="H1138" s="321">
        <v>120685.79</v>
      </c>
      <c r="I1138" s="321">
        <v>99645.23</v>
      </c>
      <c r="J1138" s="321">
        <v>99197.11</v>
      </c>
      <c r="K1138" s="321">
        <v>98547.87</v>
      </c>
      <c r="L1138" s="321">
        <v>97924.5</v>
      </c>
      <c r="M1138" s="321">
        <v>97062.31</v>
      </c>
      <c r="N1138" t="str">
        <f t="shared" si="17"/>
        <v>NESOUT5_04_PR24_OFWAT</v>
      </c>
    </row>
    <row r="1139" spans="1:14" customFormat="1">
      <c r="A1139" s="317" t="s">
        <v>364</v>
      </c>
      <c r="B1139" s="317" t="s">
        <v>646</v>
      </c>
      <c r="C1139" s="317" t="s">
        <v>647</v>
      </c>
      <c r="D1139" s="317" t="s">
        <v>617</v>
      </c>
      <c r="E1139" s="317" t="s">
        <v>448</v>
      </c>
      <c r="F1139" s="318" t="s">
        <v>449</v>
      </c>
      <c r="G1139" s="322">
        <v>213.6</v>
      </c>
      <c r="H1139" s="322">
        <v>230</v>
      </c>
      <c r="I1139" s="322">
        <v>247.5</v>
      </c>
      <c r="J1139" s="322">
        <v>261.60000000000002</v>
      </c>
      <c r="K1139" s="322">
        <v>263.8</v>
      </c>
      <c r="L1139" s="322">
        <v>268.89999999999998</v>
      </c>
      <c r="M1139" s="322">
        <v>276.7</v>
      </c>
      <c r="N1139" t="str">
        <f t="shared" si="17"/>
        <v>NESOUT4_11_B_PR24_OFWAT</v>
      </c>
    </row>
    <row r="1140" spans="1:14" customFormat="1">
      <c r="A1140" s="317" t="s">
        <v>364</v>
      </c>
      <c r="B1140" s="317" t="s">
        <v>648</v>
      </c>
      <c r="C1140" s="317" t="s">
        <v>649</v>
      </c>
      <c r="D1140" s="317" t="s">
        <v>261</v>
      </c>
      <c r="E1140" s="317" t="s">
        <v>448</v>
      </c>
      <c r="F1140" s="318" t="s">
        <v>449</v>
      </c>
      <c r="G1140" s="318" t="s">
        <v>449</v>
      </c>
      <c r="H1140" s="318" t="s">
        <v>449</v>
      </c>
      <c r="I1140" s="318" t="s">
        <v>449</v>
      </c>
      <c r="J1140" s="318" t="s">
        <v>449</v>
      </c>
      <c r="K1140" s="318" t="s">
        <v>449</v>
      </c>
      <c r="L1140" s="318" t="s">
        <v>449</v>
      </c>
      <c r="M1140" s="318" t="s">
        <v>449</v>
      </c>
      <c r="N1140" t="str">
        <f t="shared" si="17"/>
        <v>NESOUT1_02_PR24_OFWAT</v>
      </c>
    </row>
    <row r="1141" spans="1:14" customFormat="1">
      <c r="A1141" s="317" t="s">
        <v>364</v>
      </c>
      <c r="B1141" s="317" t="s">
        <v>650</v>
      </c>
      <c r="C1141" s="317" t="s">
        <v>651</v>
      </c>
      <c r="D1141" s="317" t="s">
        <v>617</v>
      </c>
      <c r="E1141" s="317" t="s">
        <v>448</v>
      </c>
      <c r="F1141" s="318" t="s">
        <v>449</v>
      </c>
      <c r="G1141" s="322">
        <v>170.8</v>
      </c>
      <c r="H1141" s="322">
        <v>168.4</v>
      </c>
      <c r="I1141" s="322">
        <v>165.9</v>
      </c>
      <c r="J1141" s="322">
        <v>163.6</v>
      </c>
      <c r="K1141" s="322">
        <v>161.19999999999999</v>
      </c>
      <c r="L1141" s="322">
        <v>158.69999999999999</v>
      </c>
      <c r="M1141" s="322">
        <v>156.30000000000001</v>
      </c>
      <c r="N1141" t="str">
        <f t="shared" si="17"/>
        <v>NESC_BN2345A_PR24_OFWAT</v>
      </c>
    </row>
    <row r="1142" spans="1:14" customFormat="1">
      <c r="A1142" s="317" t="s">
        <v>364</v>
      </c>
      <c r="B1142" s="317" t="s">
        <v>652</v>
      </c>
      <c r="C1142" s="317" t="s">
        <v>653</v>
      </c>
      <c r="D1142" s="317" t="s">
        <v>620</v>
      </c>
      <c r="E1142" s="317" t="s">
        <v>448</v>
      </c>
      <c r="F1142" s="318" t="s">
        <v>449</v>
      </c>
      <c r="G1142" s="322">
        <v>152.5</v>
      </c>
      <c r="H1142" s="322">
        <v>148.9</v>
      </c>
      <c r="I1142" s="322">
        <v>145.4</v>
      </c>
      <c r="J1142" s="322">
        <v>141.9</v>
      </c>
      <c r="K1142" s="322">
        <v>138.4</v>
      </c>
      <c r="L1142" s="322">
        <v>136</v>
      </c>
      <c r="M1142" s="322">
        <v>133.69999999999999</v>
      </c>
      <c r="N1142" t="str">
        <f t="shared" si="17"/>
        <v>NESC_OUT4_08_B_PR24_OFWAT</v>
      </c>
    </row>
    <row r="1143" spans="1:14" customFormat="1">
      <c r="A1143" s="317" t="s">
        <v>364</v>
      </c>
      <c r="B1143" s="317" t="s">
        <v>430</v>
      </c>
      <c r="C1143" s="317" t="s">
        <v>654</v>
      </c>
      <c r="D1143" s="317" t="s">
        <v>455</v>
      </c>
      <c r="E1143" s="317" t="s">
        <v>448</v>
      </c>
      <c r="F1143" s="318" t="s">
        <v>449</v>
      </c>
      <c r="G1143" s="318" t="s">
        <v>449</v>
      </c>
      <c r="H1143" s="320">
        <v>4.3999999999999997E-2</v>
      </c>
      <c r="I1143" s="320">
        <v>3.95E-2</v>
      </c>
      <c r="J1143" s="320">
        <v>3.5000000000000003E-2</v>
      </c>
      <c r="K1143" s="320">
        <v>3.0500000000000003E-2</v>
      </c>
      <c r="L1143" s="320">
        <v>2.6000000000000002E-2</v>
      </c>
      <c r="M1143" s="320">
        <v>2.1399999999999995E-2</v>
      </c>
      <c r="N1143" t="str">
        <f t="shared" si="17"/>
        <v>NESC_OUT4_17_PR24_OFWAT</v>
      </c>
    </row>
    <row r="1144" spans="1:14" customFormat="1">
      <c r="A1144" s="317" t="s">
        <v>364</v>
      </c>
      <c r="B1144" s="317" t="s">
        <v>204</v>
      </c>
      <c r="C1144" s="317" t="s">
        <v>491</v>
      </c>
      <c r="D1144" s="317" t="s">
        <v>492</v>
      </c>
      <c r="E1144" s="317" t="s">
        <v>448</v>
      </c>
      <c r="F1144" s="318" t="s">
        <v>449</v>
      </c>
      <c r="G1144" s="318" t="s">
        <v>449</v>
      </c>
      <c r="H1144" s="321">
        <v>102615.63</v>
      </c>
      <c r="I1144" s="321">
        <v>97380.07</v>
      </c>
      <c r="J1144" s="321">
        <v>96683.94</v>
      </c>
      <c r="K1144" s="321">
        <v>95300.72</v>
      </c>
      <c r="L1144" s="321">
        <v>94229.11</v>
      </c>
      <c r="M1144" s="321">
        <v>91619.23</v>
      </c>
      <c r="N1144" t="str">
        <f t="shared" si="17"/>
        <v>NESC_OUT4_04_PR24_OFWAT</v>
      </c>
    </row>
    <row r="1145" spans="1:14" customFormat="1">
      <c r="A1145" s="317" t="s">
        <v>364</v>
      </c>
      <c r="B1145" s="317" t="s">
        <v>655</v>
      </c>
      <c r="C1145" s="317" t="s">
        <v>656</v>
      </c>
      <c r="D1145" s="317" t="s">
        <v>617</v>
      </c>
      <c r="E1145" s="317" t="s">
        <v>448</v>
      </c>
      <c r="F1145" s="318" t="s">
        <v>449</v>
      </c>
      <c r="G1145" s="318" t="s">
        <v>449</v>
      </c>
      <c r="H1145" s="322">
        <v>230</v>
      </c>
      <c r="I1145" s="322">
        <v>247.5</v>
      </c>
      <c r="J1145" s="322">
        <v>261.60000000000002</v>
      </c>
      <c r="K1145" s="322">
        <v>263.8</v>
      </c>
      <c r="L1145" s="322">
        <v>268.89999999999998</v>
      </c>
      <c r="M1145" s="322">
        <v>276.7</v>
      </c>
      <c r="N1145" t="str">
        <f t="shared" si="17"/>
        <v>NESC_OUT4_11_B_PR24_OFWAT</v>
      </c>
    </row>
    <row r="1146" spans="1:14" customFormat="1">
      <c r="A1146" s="317" t="s">
        <v>364</v>
      </c>
      <c r="B1146" s="317" t="s">
        <v>657</v>
      </c>
      <c r="C1146" s="317" t="s">
        <v>658</v>
      </c>
      <c r="D1146" s="317" t="s">
        <v>659</v>
      </c>
      <c r="E1146" s="317" t="s">
        <v>448</v>
      </c>
      <c r="F1146" s="318" t="s">
        <v>449</v>
      </c>
      <c r="G1146" s="318" t="s">
        <v>449</v>
      </c>
      <c r="H1146" s="319">
        <v>7253</v>
      </c>
      <c r="I1146" s="319">
        <v>7282</v>
      </c>
      <c r="J1146" s="319">
        <v>7316</v>
      </c>
      <c r="K1146" s="319">
        <v>7350</v>
      </c>
      <c r="L1146" s="319">
        <v>7383</v>
      </c>
      <c r="M1146" s="319">
        <v>7414</v>
      </c>
      <c r="N1146" t="str">
        <f t="shared" si="17"/>
        <v>NESC_OUT4_01_D_PR24_OFWAT</v>
      </c>
    </row>
    <row r="1147" spans="1:14" customFormat="1">
      <c r="A1147" s="317" t="s">
        <v>364</v>
      </c>
      <c r="B1147" s="317" t="s">
        <v>660</v>
      </c>
      <c r="C1147" s="317" t="s">
        <v>661</v>
      </c>
      <c r="D1147" s="317" t="s">
        <v>617</v>
      </c>
      <c r="E1147" s="317" t="s">
        <v>448</v>
      </c>
      <c r="F1147" s="318" t="s">
        <v>449</v>
      </c>
      <c r="G1147" s="318" t="s">
        <v>449</v>
      </c>
      <c r="H1147" s="322">
        <v>702.7</v>
      </c>
      <c r="I1147" s="322">
        <v>687</v>
      </c>
      <c r="J1147" s="322">
        <v>671.6</v>
      </c>
      <c r="K1147" s="322">
        <v>656.7</v>
      </c>
      <c r="L1147" s="322">
        <v>646.5</v>
      </c>
      <c r="M1147" s="322">
        <v>636.79999999999995</v>
      </c>
      <c r="N1147" t="str">
        <f t="shared" si="17"/>
        <v>NESC_APR3F_06_PR24_OFWAT</v>
      </c>
    </row>
    <row r="1148" spans="1:14" customFormat="1">
      <c r="A1148" s="317" t="s">
        <v>364</v>
      </c>
      <c r="B1148" s="317" t="s">
        <v>662</v>
      </c>
      <c r="C1148" s="317" t="s">
        <v>663</v>
      </c>
      <c r="D1148" s="317" t="s">
        <v>261</v>
      </c>
      <c r="E1148" s="317" t="s">
        <v>448</v>
      </c>
      <c r="F1148" s="318" t="s">
        <v>449</v>
      </c>
      <c r="G1148" s="318" t="s">
        <v>449</v>
      </c>
      <c r="H1148" s="319">
        <v>3291</v>
      </c>
      <c r="I1148" s="319">
        <v>3304</v>
      </c>
      <c r="J1148" s="319">
        <v>3320</v>
      </c>
      <c r="K1148" s="319">
        <v>3330</v>
      </c>
      <c r="L1148" s="319">
        <v>3342</v>
      </c>
      <c r="M1148" s="319">
        <v>3353</v>
      </c>
      <c r="N1148" t="str">
        <f t="shared" si="17"/>
        <v>NESC_OUT4_16_C_PR24_OFWAT</v>
      </c>
    </row>
    <row r="1149" spans="1:14" customFormat="1">
      <c r="A1149" s="317" t="s">
        <v>364</v>
      </c>
      <c r="B1149" s="317" t="s">
        <v>664</v>
      </c>
      <c r="C1149" s="317" t="s">
        <v>665</v>
      </c>
      <c r="D1149" s="317" t="s">
        <v>261</v>
      </c>
      <c r="E1149" s="317" t="s">
        <v>448</v>
      </c>
      <c r="F1149" s="318" t="s">
        <v>449</v>
      </c>
      <c r="G1149" s="318" t="s">
        <v>449</v>
      </c>
      <c r="H1149" s="319">
        <v>213</v>
      </c>
      <c r="I1149" s="319">
        <v>204</v>
      </c>
      <c r="J1149" s="319">
        <v>194</v>
      </c>
      <c r="K1149" s="319">
        <v>186</v>
      </c>
      <c r="L1149" s="319">
        <v>176</v>
      </c>
      <c r="M1149" s="319">
        <v>165</v>
      </c>
      <c r="N1149" t="str">
        <f t="shared" si="17"/>
        <v>NESC_OUT5_01_E_PR24_OFWAT</v>
      </c>
    </row>
    <row r="1150" spans="1:14" customFormat="1">
      <c r="A1150" s="317" t="s">
        <v>364</v>
      </c>
      <c r="B1150" s="317" t="s">
        <v>666</v>
      </c>
      <c r="C1150" s="317" t="s">
        <v>667</v>
      </c>
      <c r="D1150" s="317" t="s">
        <v>261</v>
      </c>
      <c r="E1150" s="317" t="s">
        <v>448</v>
      </c>
      <c r="F1150" s="318" t="s">
        <v>449</v>
      </c>
      <c r="G1150" s="318" t="s">
        <v>449</v>
      </c>
      <c r="H1150" s="319">
        <v>2759</v>
      </c>
      <c r="I1150" s="319">
        <v>2661</v>
      </c>
      <c r="J1150" s="319">
        <v>2563</v>
      </c>
      <c r="K1150" s="319">
        <v>2463</v>
      </c>
      <c r="L1150" s="319">
        <v>2361</v>
      </c>
      <c r="M1150" s="319">
        <v>2258</v>
      </c>
      <c r="N1150" t="str">
        <f t="shared" si="17"/>
        <v>NESC_OUT5_02_E_PR24_OFWAT</v>
      </c>
    </row>
    <row r="1151" spans="1:14" customFormat="1">
      <c r="A1151" s="317" t="s">
        <v>364</v>
      </c>
      <c r="B1151" s="317" t="s">
        <v>668</v>
      </c>
      <c r="C1151" s="317" t="s">
        <v>669</v>
      </c>
      <c r="D1151" s="317" t="s">
        <v>261</v>
      </c>
      <c r="E1151" s="317" t="s">
        <v>448</v>
      </c>
      <c r="F1151" s="318" t="s">
        <v>449</v>
      </c>
      <c r="G1151" s="318" t="s">
        <v>449</v>
      </c>
      <c r="H1151" s="318" t="s">
        <v>449</v>
      </c>
      <c r="I1151" s="319">
        <v>1564</v>
      </c>
      <c r="J1151" s="319">
        <v>1564</v>
      </c>
      <c r="K1151" s="319">
        <v>1564</v>
      </c>
      <c r="L1151" s="319">
        <v>1564</v>
      </c>
      <c r="M1151" s="319">
        <v>1564</v>
      </c>
      <c r="N1151" t="str">
        <f t="shared" si="17"/>
        <v>NESC_OUT5_10_B_PR24_OFWAT</v>
      </c>
    </row>
    <row r="1152" spans="1:14" customFormat="1">
      <c r="A1152" s="317" t="s">
        <v>364</v>
      </c>
      <c r="B1152" s="317" t="s">
        <v>670</v>
      </c>
      <c r="C1152" s="317" t="s">
        <v>671</v>
      </c>
      <c r="D1152" s="317" t="s">
        <v>261</v>
      </c>
      <c r="E1152" s="317" t="s">
        <v>448</v>
      </c>
      <c r="F1152" s="318" t="s">
        <v>449</v>
      </c>
      <c r="G1152" s="318" t="s">
        <v>449</v>
      </c>
      <c r="H1152" s="319">
        <v>80</v>
      </c>
      <c r="I1152" s="319">
        <v>76</v>
      </c>
      <c r="J1152" s="319">
        <v>71</v>
      </c>
      <c r="K1152" s="319">
        <v>66</v>
      </c>
      <c r="L1152" s="319">
        <v>61</v>
      </c>
      <c r="M1152" s="319">
        <v>56</v>
      </c>
      <c r="N1152" t="str">
        <f t="shared" si="17"/>
        <v>NESC_OUT5_05_J_PR24_OFWAT</v>
      </c>
    </row>
    <row r="1153" spans="1:14" customFormat="1">
      <c r="A1153" s="317" t="s">
        <v>364</v>
      </c>
      <c r="B1153" s="317" t="s">
        <v>672</v>
      </c>
      <c r="C1153" s="317" t="s">
        <v>673</v>
      </c>
      <c r="D1153" s="317" t="s">
        <v>261</v>
      </c>
      <c r="E1153" s="317" t="s">
        <v>448</v>
      </c>
      <c r="F1153" s="318" t="s">
        <v>449</v>
      </c>
      <c r="G1153" s="318" t="s">
        <v>449</v>
      </c>
      <c r="H1153" s="319">
        <v>246</v>
      </c>
      <c r="I1153" s="319">
        <v>240</v>
      </c>
      <c r="J1153" s="319">
        <v>234</v>
      </c>
      <c r="K1153" s="319">
        <v>228</v>
      </c>
      <c r="L1153" s="319">
        <v>223</v>
      </c>
      <c r="M1153" s="319">
        <v>216</v>
      </c>
      <c r="N1153" t="str">
        <f t="shared" si="17"/>
        <v>NESC_OUT5_11_A_PR24_OFWAT</v>
      </c>
    </row>
    <row r="1154" spans="1:14" customFormat="1">
      <c r="A1154" s="317" t="s">
        <v>364</v>
      </c>
      <c r="B1154" s="317" t="s">
        <v>674</v>
      </c>
      <c r="C1154" s="317" t="s">
        <v>675</v>
      </c>
      <c r="D1154" s="317" t="s">
        <v>261</v>
      </c>
      <c r="E1154" s="317" t="s">
        <v>448</v>
      </c>
      <c r="F1154" s="318" t="s">
        <v>449</v>
      </c>
      <c r="G1154" s="318" t="s">
        <v>449</v>
      </c>
      <c r="H1154" s="319">
        <v>4327</v>
      </c>
      <c r="I1154" s="319">
        <v>4116</v>
      </c>
      <c r="J1154" s="319">
        <v>3996</v>
      </c>
      <c r="K1154" s="319">
        <v>3874</v>
      </c>
      <c r="L1154" s="319">
        <v>3751</v>
      </c>
      <c r="M1154" s="319">
        <v>3627</v>
      </c>
      <c r="N1154" t="str">
        <f t="shared" si="17"/>
        <v>NESC_OUT4_02_D_PR24_OFWAT</v>
      </c>
    </row>
    <row r="1155" spans="1:14" customFormat="1">
      <c r="A1155" s="317" t="s">
        <v>364</v>
      </c>
      <c r="B1155" s="317" t="s">
        <v>676</v>
      </c>
      <c r="C1155" s="317" t="s">
        <v>677</v>
      </c>
      <c r="D1155" s="317" t="s">
        <v>462</v>
      </c>
      <c r="E1155" s="317" t="s">
        <v>448</v>
      </c>
      <c r="F1155" s="318" t="s">
        <v>449</v>
      </c>
      <c r="G1155" s="318" t="s">
        <v>449</v>
      </c>
      <c r="H1155" s="321">
        <v>0</v>
      </c>
      <c r="I1155" s="321">
        <v>0</v>
      </c>
      <c r="J1155" s="321">
        <v>0</v>
      </c>
      <c r="K1155" s="321">
        <v>0</v>
      </c>
      <c r="L1155" s="321">
        <v>10.5</v>
      </c>
      <c r="M1155" s="321">
        <v>154.02000000000001</v>
      </c>
      <c r="N1155" t="str">
        <f t="shared" si="17"/>
        <v>NESC_OUT4_20_B_PR24_OFWAT</v>
      </c>
    </row>
    <row r="1156" spans="1:14" customFormat="1">
      <c r="A1156" s="317" t="s">
        <v>364</v>
      </c>
      <c r="B1156" s="317" t="s">
        <v>678</v>
      </c>
      <c r="C1156" s="317" t="s">
        <v>679</v>
      </c>
      <c r="D1156" s="317" t="s">
        <v>261</v>
      </c>
      <c r="E1156" s="317" t="s">
        <v>448</v>
      </c>
      <c r="F1156" s="318" t="s">
        <v>449</v>
      </c>
      <c r="G1156" s="318" t="s">
        <v>449</v>
      </c>
      <c r="H1156" s="319">
        <v>21</v>
      </c>
      <c r="I1156" s="319">
        <v>18</v>
      </c>
      <c r="J1156" s="319">
        <v>18</v>
      </c>
      <c r="K1156" s="319">
        <v>18</v>
      </c>
      <c r="L1156" s="319">
        <v>19</v>
      </c>
      <c r="M1156" s="319">
        <v>23</v>
      </c>
      <c r="N1156" t="str">
        <f t="shared" si="17"/>
        <v>NESC_OUT5_08_H_PR24_OFWAT</v>
      </c>
    </row>
    <row r="1157" spans="1:14" customFormat="1">
      <c r="A1157" s="317" t="s">
        <v>364</v>
      </c>
      <c r="B1157" s="317" t="s">
        <v>680</v>
      </c>
      <c r="C1157" s="317" t="s">
        <v>681</v>
      </c>
      <c r="D1157" s="317" t="s">
        <v>682</v>
      </c>
      <c r="E1157" s="317" t="s">
        <v>448</v>
      </c>
      <c r="F1157" s="318" t="s">
        <v>449</v>
      </c>
      <c r="G1157" s="318" t="s">
        <v>449</v>
      </c>
      <c r="H1157" s="324">
        <v>-28286.611199999999</v>
      </c>
      <c r="I1157" s="324">
        <v>-10004.439700000001</v>
      </c>
      <c r="J1157" s="324">
        <v>-9210.9467999999997</v>
      </c>
      <c r="K1157" s="324">
        <v>7121.2232999999997</v>
      </c>
      <c r="L1157" s="324">
        <v>12207.785599999999</v>
      </c>
      <c r="M1157" s="324">
        <v>12434.687400000001</v>
      </c>
      <c r="N1157" t="str">
        <f t="shared" ref="N1157:N1220" si="18">A1157&amp;B1157</f>
        <v>NESC_OUT5_09_H_PR24_OFWAT</v>
      </c>
    </row>
    <row r="1158" spans="1:14" customFormat="1">
      <c r="A1158" s="317" t="s">
        <v>364</v>
      </c>
      <c r="B1158" s="317" t="s">
        <v>683</v>
      </c>
      <c r="C1158" s="317" t="s">
        <v>684</v>
      </c>
      <c r="D1158" s="317" t="s">
        <v>617</v>
      </c>
      <c r="E1158" s="317" t="s">
        <v>448</v>
      </c>
      <c r="F1158" s="318" t="s">
        <v>449</v>
      </c>
      <c r="G1158" s="318" t="s">
        <v>449</v>
      </c>
      <c r="H1158" s="321">
        <v>68.81</v>
      </c>
      <c r="I1158" s="321">
        <v>62.26</v>
      </c>
      <c r="J1158" s="321">
        <v>55.17</v>
      </c>
      <c r="K1158" s="321">
        <v>48.99</v>
      </c>
      <c r="L1158" s="321">
        <v>41.76</v>
      </c>
      <c r="M1158" s="321">
        <v>34.369999999999997</v>
      </c>
      <c r="N1158" t="str">
        <f t="shared" si="18"/>
        <v>NESC_OUT4_17_B_PR24_OFWAT</v>
      </c>
    </row>
    <row r="1159" spans="1:14" customFormat="1">
      <c r="A1159" s="317" t="s">
        <v>364</v>
      </c>
      <c r="B1159" s="317" t="s">
        <v>205</v>
      </c>
      <c r="C1159" s="317" t="s">
        <v>685</v>
      </c>
      <c r="D1159" s="317" t="s">
        <v>491</v>
      </c>
      <c r="E1159" s="317" t="s">
        <v>448</v>
      </c>
      <c r="F1159" s="318" t="s">
        <v>449</v>
      </c>
      <c r="G1159" s="318" t="s">
        <v>449</v>
      </c>
      <c r="H1159" s="318" t="s">
        <v>449</v>
      </c>
      <c r="I1159" s="318" t="s">
        <v>449</v>
      </c>
      <c r="J1159" s="318" t="s">
        <v>449</v>
      </c>
      <c r="K1159" s="318" t="s">
        <v>449</v>
      </c>
      <c r="L1159" s="318" t="s">
        <v>449</v>
      </c>
      <c r="M1159" s="318" t="s">
        <v>449</v>
      </c>
      <c r="N1159" t="str">
        <f t="shared" si="18"/>
        <v>NESC_ODIRISK_OGW_DDBND_PR24_DD</v>
      </c>
    </row>
    <row r="1160" spans="1:14" customFormat="1">
      <c r="A1160" s="317" t="s">
        <v>364</v>
      </c>
      <c r="B1160" s="317" t="s">
        <v>206</v>
      </c>
      <c r="C1160" s="317" t="s">
        <v>686</v>
      </c>
      <c r="D1160" s="317" t="s">
        <v>453</v>
      </c>
      <c r="E1160" s="317" t="s">
        <v>448</v>
      </c>
      <c r="F1160" s="319">
        <v>188</v>
      </c>
      <c r="G1160" s="318" t="s">
        <v>449</v>
      </c>
      <c r="H1160" s="318" t="s">
        <v>449</v>
      </c>
      <c r="I1160" s="318" t="s">
        <v>449</v>
      </c>
      <c r="J1160" s="318" t="s">
        <v>449</v>
      </c>
      <c r="K1160" s="318" t="s">
        <v>449</v>
      </c>
      <c r="L1160" s="318" t="s">
        <v>449</v>
      </c>
      <c r="M1160" s="318" t="s">
        <v>449</v>
      </c>
      <c r="N1160" t="str">
        <f t="shared" si="18"/>
        <v>NESC_ODI_DD_GHG_PR24</v>
      </c>
    </row>
    <row r="1161" spans="1:14" customFormat="1">
      <c r="A1161" s="317" t="s">
        <v>364</v>
      </c>
      <c r="B1161" s="317" t="s">
        <v>207</v>
      </c>
      <c r="C1161" s="317" t="s">
        <v>687</v>
      </c>
      <c r="D1161" s="317" t="s">
        <v>455</v>
      </c>
      <c r="E1161" s="317" t="s">
        <v>448</v>
      </c>
      <c r="F1161" s="320">
        <v>-5.0000000000000001E-3</v>
      </c>
      <c r="G1161" s="318" t="s">
        <v>449</v>
      </c>
      <c r="H1161" s="318" t="s">
        <v>449</v>
      </c>
      <c r="I1161" s="318" t="s">
        <v>449</v>
      </c>
      <c r="J1161" s="318" t="s">
        <v>449</v>
      </c>
      <c r="K1161" s="318" t="s">
        <v>449</v>
      </c>
      <c r="L1161" s="318" t="s">
        <v>449</v>
      </c>
      <c r="M1161" s="318" t="s">
        <v>449</v>
      </c>
      <c r="N1161" t="str">
        <f t="shared" si="18"/>
        <v>NESC_ODIRISK_OGW_COLL_PR24_DD</v>
      </c>
    </row>
    <row r="1162" spans="1:14" customFormat="1">
      <c r="A1162" s="317" t="s">
        <v>364</v>
      </c>
      <c r="B1162" s="317" t="s">
        <v>208</v>
      </c>
      <c r="C1162" s="317" t="s">
        <v>688</v>
      </c>
      <c r="D1162" s="317" t="s">
        <v>455</v>
      </c>
      <c r="E1162" s="317" t="s">
        <v>448</v>
      </c>
      <c r="F1162" s="320">
        <v>5.0000000000000001E-3</v>
      </c>
      <c r="G1162" s="318" t="s">
        <v>449</v>
      </c>
      <c r="H1162" s="318" t="s">
        <v>449</v>
      </c>
      <c r="I1162" s="318" t="s">
        <v>449</v>
      </c>
      <c r="J1162" s="318" t="s">
        <v>449</v>
      </c>
      <c r="K1162" s="318" t="s">
        <v>449</v>
      </c>
      <c r="L1162" s="318" t="s">
        <v>449</v>
      </c>
      <c r="M1162" s="318" t="s">
        <v>449</v>
      </c>
      <c r="N1162" t="str">
        <f t="shared" si="18"/>
        <v>NESC_ODIRISK_OGW_CAP_PR24_DD</v>
      </c>
    </row>
    <row r="1163" spans="1:14" customFormat="1">
      <c r="A1163" s="317" t="s">
        <v>364</v>
      </c>
      <c r="B1163" s="317" t="s">
        <v>332</v>
      </c>
      <c r="C1163" s="317" t="s">
        <v>689</v>
      </c>
      <c r="D1163" s="317" t="s">
        <v>455</v>
      </c>
      <c r="E1163" s="317" t="s">
        <v>448</v>
      </c>
      <c r="F1163" s="318" t="s">
        <v>449</v>
      </c>
      <c r="G1163" s="318" t="s">
        <v>449</v>
      </c>
      <c r="H1163" s="318" t="s">
        <v>449</v>
      </c>
      <c r="I1163" s="318" t="s">
        <v>449</v>
      </c>
      <c r="J1163" s="318" t="s">
        <v>449</v>
      </c>
      <c r="K1163" s="318" t="s">
        <v>449</v>
      </c>
      <c r="L1163" s="318" t="s">
        <v>449</v>
      </c>
      <c r="M1163" s="318" t="s">
        <v>449</v>
      </c>
      <c r="N1163" t="str">
        <f t="shared" si="18"/>
        <v>NESC_ODIRISK_EGG_DDBND_PR24</v>
      </c>
    </row>
    <row r="1164" spans="1:14" customFormat="1">
      <c r="A1164" s="317" t="s">
        <v>364</v>
      </c>
      <c r="B1164" s="317" t="s">
        <v>690</v>
      </c>
      <c r="C1164" s="317" t="s">
        <v>691</v>
      </c>
      <c r="D1164" s="317" t="s">
        <v>261</v>
      </c>
      <c r="E1164" s="317" t="s">
        <v>448</v>
      </c>
      <c r="F1164" s="318" t="s">
        <v>449</v>
      </c>
      <c r="G1164" s="318" t="s">
        <v>449</v>
      </c>
      <c r="H1164" s="318" t="s">
        <v>449</v>
      </c>
      <c r="I1164" s="319">
        <v>30232</v>
      </c>
      <c r="J1164" s="319">
        <v>28762</v>
      </c>
      <c r="K1164" s="319">
        <v>27057</v>
      </c>
      <c r="L1164" s="319">
        <v>25337</v>
      </c>
      <c r="M1164" s="319">
        <v>21896</v>
      </c>
      <c r="N1164" t="str">
        <f t="shared" si="18"/>
        <v>NESC_OUT5_10_A_PR24_OFWAT</v>
      </c>
    </row>
    <row r="1165" spans="1:14" customFormat="1">
      <c r="A1165" s="317" t="s">
        <v>364</v>
      </c>
      <c r="B1165" s="317" t="s">
        <v>430</v>
      </c>
      <c r="C1165" s="317" t="s">
        <v>654</v>
      </c>
      <c r="D1165" s="317" t="s">
        <v>455</v>
      </c>
      <c r="E1165" s="317" t="s">
        <v>448</v>
      </c>
      <c r="F1165" s="318" t="s">
        <v>449</v>
      </c>
      <c r="G1165" s="318" t="s">
        <v>449</v>
      </c>
      <c r="H1165" s="320">
        <v>4.3999999999999997E-2</v>
      </c>
      <c r="I1165" s="320">
        <v>3.95E-2</v>
      </c>
      <c r="J1165" s="320">
        <v>3.5000000000000003E-2</v>
      </c>
      <c r="K1165" s="320">
        <v>3.0500000000000003E-2</v>
      </c>
      <c r="L1165" s="320">
        <v>2.6000000000000002E-2</v>
      </c>
      <c r="M1165" s="320">
        <v>2.1399999999999995E-2</v>
      </c>
      <c r="N1165" t="str">
        <f t="shared" si="18"/>
        <v>NESC_OUT4_17_PR24_OFWAT</v>
      </c>
    </row>
    <row r="1166" spans="1:14" customFormat="1">
      <c r="A1166" s="317" t="s">
        <v>364</v>
      </c>
      <c r="B1166" s="317" t="s">
        <v>198</v>
      </c>
      <c r="C1166" s="317" t="s">
        <v>692</v>
      </c>
      <c r="D1166" s="317" t="s">
        <v>453</v>
      </c>
      <c r="E1166" s="317" t="s">
        <v>448</v>
      </c>
      <c r="F1166" s="319">
        <v>2013815.1070932581</v>
      </c>
      <c r="G1166" s="318" t="s">
        <v>449</v>
      </c>
      <c r="H1166" s="318" t="s">
        <v>449</v>
      </c>
      <c r="I1166" s="318" t="s">
        <v>449</v>
      </c>
      <c r="J1166" s="318" t="s">
        <v>449</v>
      </c>
      <c r="K1166" s="318" t="s">
        <v>449</v>
      </c>
      <c r="L1166" s="318" t="s">
        <v>449</v>
      </c>
      <c r="M1166" s="318" t="s">
        <v>449</v>
      </c>
      <c r="N1166" t="str">
        <f t="shared" si="18"/>
        <v>NESC_ODI_DD_UNO_PR24</v>
      </c>
    </row>
    <row r="1167" spans="1:14" customFormat="1">
      <c r="A1167" s="317" t="s">
        <v>364</v>
      </c>
      <c r="B1167" s="317" t="s">
        <v>199</v>
      </c>
      <c r="C1167" s="317" t="s">
        <v>693</v>
      </c>
      <c r="D1167" s="317" t="s">
        <v>455</v>
      </c>
      <c r="E1167" s="317" t="s">
        <v>448</v>
      </c>
      <c r="F1167" s="320">
        <v>-5.0000000000000001E-3</v>
      </c>
      <c r="G1167" s="318" t="s">
        <v>449</v>
      </c>
      <c r="H1167" s="318" t="s">
        <v>449</v>
      </c>
      <c r="I1167" s="318" t="s">
        <v>449</v>
      </c>
      <c r="J1167" s="318" t="s">
        <v>449</v>
      </c>
      <c r="K1167" s="318" t="s">
        <v>449</v>
      </c>
      <c r="L1167" s="318" t="s">
        <v>449</v>
      </c>
      <c r="M1167" s="318" t="s">
        <v>449</v>
      </c>
      <c r="N1167" t="str">
        <f t="shared" si="18"/>
        <v>NESC_ODIRISK_UNO_COLL_PR24_DD</v>
      </c>
    </row>
    <row r="1168" spans="1:14" customFormat="1">
      <c r="A1168" s="317" t="s">
        <v>364</v>
      </c>
      <c r="B1168" s="317" t="s">
        <v>200</v>
      </c>
      <c r="C1168" s="317" t="s">
        <v>694</v>
      </c>
      <c r="D1168" s="317" t="s">
        <v>455</v>
      </c>
      <c r="E1168" s="317" t="s">
        <v>448</v>
      </c>
      <c r="F1168" s="320">
        <v>5.0000000000000001E-3</v>
      </c>
      <c r="G1168" s="318" t="s">
        <v>449</v>
      </c>
      <c r="H1168" s="318" t="s">
        <v>449</v>
      </c>
      <c r="I1168" s="318" t="s">
        <v>449</v>
      </c>
      <c r="J1168" s="318" t="s">
        <v>449</v>
      </c>
      <c r="K1168" s="318" t="s">
        <v>449</v>
      </c>
      <c r="L1168" s="318" t="s">
        <v>449</v>
      </c>
      <c r="M1168" s="318" t="s">
        <v>449</v>
      </c>
      <c r="N1168" t="str">
        <f t="shared" si="18"/>
        <v>NESC_ODIRISK_UNO_CAP_PR24_DD</v>
      </c>
    </row>
    <row r="1169" spans="1:14" customFormat="1">
      <c r="A1169" s="317" t="s">
        <v>364</v>
      </c>
      <c r="B1169" s="317" t="s">
        <v>252</v>
      </c>
      <c r="C1169" s="317" t="s">
        <v>695</v>
      </c>
      <c r="D1169" s="317" t="s">
        <v>455</v>
      </c>
      <c r="E1169" s="317" t="s">
        <v>448</v>
      </c>
      <c r="F1169" s="320">
        <v>1.4999999999999999E-2</v>
      </c>
      <c r="G1169" s="318" t="s">
        <v>449</v>
      </c>
      <c r="H1169" s="318" t="s">
        <v>449</v>
      </c>
      <c r="I1169" s="318" t="s">
        <v>449</v>
      </c>
      <c r="J1169" s="318" t="s">
        <v>449</v>
      </c>
      <c r="K1169" s="318" t="s">
        <v>449</v>
      </c>
      <c r="L1169" s="318" t="s">
        <v>449</v>
      </c>
      <c r="M1169" s="318" t="s">
        <v>449</v>
      </c>
      <c r="N1169" t="str">
        <f t="shared" si="18"/>
        <v>NESC_ODIRISK_ESF_CAP_PR24_DD</v>
      </c>
    </row>
    <row r="1170" spans="1:14" customFormat="1">
      <c r="A1170" s="317" t="s">
        <v>364</v>
      </c>
      <c r="B1170" s="317" t="s">
        <v>419</v>
      </c>
      <c r="C1170" s="317" t="s">
        <v>696</v>
      </c>
      <c r="D1170" s="317" t="s">
        <v>455</v>
      </c>
      <c r="E1170" s="317" t="s">
        <v>448</v>
      </c>
      <c r="F1170" s="318" t="s">
        <v>449</v>
      </c>
      <c r="G1170" s="318" t="s">
        <v>449</v>
      </c>
      <c r="H1170" s="320">
        <v>0</v>
      </c>
      <c r="I1170" s="320">
        <v>5.0999999999999997E-2</v>
      </c>
      <c r="J1170" s="320">
        <v>5.779999999999999E-2</v>
      </c>
      <c r="K1170" s="320">
        <v>7.1300000000000002E-2</v>
      </c>
      <c r="L1170" s="320">
        <v>8.1699999999999995E-2</v>
      </c>
      <c r="M1170" s="320">
        <v>0.1072</v>
      </c>
      <c r="N1170" t="str">
        <f t="shared" si="18"/>
        <v>NESC_OUT4_04_H_PR24_OFWAT</v>
      </c>
    </row>
    <row r="1171" spans="1:14" customFormat="1">
      <c r="A1171" s="317" t="s">
        <v>364</v>
      </c>
      <c r="B1171" s="317" t="s">
        <v>418</v>
      </c>
      <c r="C1171" s="317" t="s">
        <v>697</v>
      </c>
      <c r="D1171" s="317" t="s">
        <v>455</v>
      </c>
      <c r="E1171" s="317" t="s">
        <v>448</v>
      </c>
      <c r="F1171" s="318" t="s">
        <v>449</v>
      </c>
      <c r="G1171" s="318" t="s">
        <v>449</v>
      </c>
      <c r="H1171" s="320">
        <v>0</v>
      </c>
      <c r="I1171" s="320">
        <v>0.17430000000000001</v>
      </c>
      <c r="J1171" s="320">
        <v>0.17810000000000004</v>
      </c>
      <c r="K1171" s="320">
        <v>0.18340000000000001</v>
      </c>
      <c r="L1171" s="320">
        <v>0.18859999999999999</v>
      </c>
      <c r="M1171" s="320">
        <v>0.2077</v>
      </c>
      <c r="N1171" t="str">
        <f t="shared" si="18"/>
        <v>NESC_OUT5_04_G_PR24_OFWAT</v>
      </c>
    </row>
    <row r="1172" spans="1:14" customFormat="1">
      <c r="A1172" s="317" t="s">
        <v>364</v>
      </c>
      <c r="B1172" s="317" t="s">
        <v>204</v>
      </c>
      <c r="C1172" s="317" t="s">
        <v>491</v>
      </c>
      <c r="D1172" s="317" t="s">
        <v>492</v>
      </c>
      <c r="E1172" s="317" t="s">
        <v>448</v>
      </c>
      <c r="F1172" s="318" t="s">
        <v>449</v>
      </c>
      <c r="G1172" s="318" t="s">
        <v>449</v>
      </c>
      <c r="H1172" s="321">
        <v>102615.63</v>
      </c>
      <c r="I1172" s="321">
        <v>97380.07</v>
      </c>
      <c r="J1172" s="321">
        <v>96683.94</v>
      </c>
      <c r="K1172" s="321">
        <v>95300.72</v>
      </c>
      <c r="L1172" s="321">
        <v>94229.11</v>
      </c>
      <c r="M1172" s="321">
        <v>91619.23</v>
      </c>
      <c r="N1172" t="str">
        <f t="shared" si="18"/>
        <v>NESC_OUT4_04_PR24_OFWAT</v>
      </c>
    </row>
    <row r="1173" spans="1:14" customFormat="1">
      <c r="A1173" s="317" t="s">
        <v>364</v>
      </c>
      <c r="B1173" s="317" t="s">
        <v>217</v>
      </c>
      <c r="C1173" s="317" t="s">
        <v>491</v>
      </c>
      <c r="D1173" s="317" t="s">
        <v>492</v>
      </c>
      <c r="E1173" s="317" t="s">
        <v>448</v>
      </c>
      <c r="F1173" s="318" t="s">
        <v>449</v>
      </c>
      <c r="G1173" s="318" t="s">
        <v>449</v>
      </c>
      <c r="H1173" s="321">
        <v>120685.79</v>
      </c>
      <c r="I1173" s="321">
        <v>99645.23</v>
      </c>
      <c r="J1173" s="321">
        <v>99197.11</v>
      </c>
      <c r="K1173" s="321">
        <v>98547.87</v>
      </c>
      <c r="L1173" s="321">
        <v>97924.5</v>
      </c>
      <c r="M1173" s="321">
        <v>95614.080000000002</v>
      </c>
      <c r="N1173" t="str">
        <f t="shared" si="18"/>
        <v>NESC_OUT5_04_PR24_OFWAT</v>
      </c>
    </row>
    <row r="1174" spans="1:14" customFormat="1">
      <c r="A1174" s="317" t="s">
        <v>364</v>
      </c>
      <c r="B1174" s="317" t="s">
        <v>268</v>
      </c>
      <c r="C1174" s="317" t="s">
        <v>698</v>
      </c>
      <c r="D1174" s="317" t="s">
        <v>617</v>
      </c>
      <c r="E1174" s="317" t="s">
        <v>448</v>
      </c>
      <c r="F1174" s="318" t="s">
        <v>449</v>
      </c>
      <c r="G1174" s="318" t="s">
        <v>449</v>
      </c>
      <c r="H1174" s="322">
        <v>171.2</v>
      </c>
      <c r="I1174" s="322">
        <v>168.4</v>
      </c>
      <c r="J1174" s="322">
        <v>166</v>
      </c>
      <c r="K1174" s="322">
        <v>163.6</v>
      </c>
      <c r="L1174" s="322">
        <v>161.19999999999999</v>
      </c>
      <c r="M1174" s="322">
        <v>158.69999999999999</v>
      </c>
      <c r="N1174" t="str">
        <f t="shared" si="18"/>
        <v>NESC_OUT4_05_B_PR24_OFWAT</v>
      </c>
    </row>
    <row r="1175" spans="1:14" customFormat="1">
      <c r="A1175" s="317" t="s">
        <v>364</v>
      </c>
      <c r="B1175" s="317" t="s">
        <v>699</v>
      </c>
      <c r="C1175" s="317" t="s">
        <v>698</v>
      </c>
      <c r="D1175" s="317" t="s">
        <v>617</v>
      </c>
      <c r="E1175" s="317" t="s">
        <v>448</v>
      </c>
      <c r="F1175" s="318" t="s">
        <v>449</v>
      </c>
      <c r="G1175" s="318" t="s">
        <v>449</v>
      </c>
      <c r="H1175" s="322">
        <v>117.8</v>
      </c>
      <c r="I1175" s="322">
        <v>115.8</v>
      </c>
      <c r="J1175" s="322">
        <v>112.7</v>
      </c>
      <c r="K1175" s="322">
        <v>110.9</v>
      </c>
      <c r="L1175" s="322">
        <v>109</v>
      </c>
      <c r="M1175" s="322">
        <v>107.1</v>
      </c>
      <c r="N1175" t="str">
        <f t="shared" si="18"/>
        <v>NESC_OUT4_06_B_PR24_OFWAT</v>
      </c>
    </row>
    <row r="1176" spans="1:14" customFormat="1">
      <c r="A1176" s="317" t="s">
        <v>364</v>
      </c>
      <c r="B1176" s="317" t="s">
        <v>700</v>
      </c>
      <c r="C1176" s="317" t="s">
        <v>698</v>
      </c>
      <c r="D1176" s="317" t="s">
        <v>617</v>
      </c>
      <c r="E1176" s="317" t="s">
        <v>448</v>
      </c>
      <c r="F1176" s="318" t="s">
        <v>449</v>
      </c>
      <c r="G1176" s="318" t="s">
        <v>449</v>
      </c>
      <c r="H1176" s="322">
        <v>53.4</v>
      </c>
      <c r="I1176" s="322">
        <v>52.6</v>
      </c>
      <c r="J1176" s="322">
        <v>53.2</v>
      </c>
      <c r="K1176" s="322">
        <v>52.7</v>
      </c>
      <c r="L1176" s="322">
        <v>52.2</v>
      </c>
      <c r="M1176" s="322">
        <v>51.6</v>
      </c>
      <c r="N1176" t="str">
        <f t="shared" si="18"/>
        <v>NESC_OUT4_07_B_PR24_OFWAT</v>
      </c>
    </row>
    <row r="1177" spans="1:14" customFormat="1">
      <c r="A1177" s="317" t="s">
        <v>364</v>
      </c>
      <c r="B1177" s="317" t="s">
        <v>275</v>
      </c>
      <c r="C1177" s="317" t="s">
        <v>701</v>
      </c>
      <c r="D1177" s="317" t="s">
        <v>620</v>
      </c>
      <c r="E1177" s="317" t="s">
        <v>448</v>
      </c>
      <c r="F1177" s="318" t="s">
        <v>449</v>
      </c>
      <c r="G1177" s="318" t="s">
        <v>449</v>
      </c>
      <c r="H1177" s="322">
        <v>151.69999999999999</v>
      </c>
      <c r="I1177" s="322">
        <v>148.9</v>
      </c>
      <c r="J1177" s="322">
        <v>145.4</v>
      </c>
      <c r="K1177" s="322">
        <v>141.9</v>
      </c>
      <c r="L1177" s="322">
        <v>138.80000000000001</v>
      </c>
      <c r="M1177" s="322">
        <v>136</v>
      </c>
      <c r="N1177" t="str">
        <f t="shared" si="18"/>
        <v>NESC_OUT4_08_C_PR24_OFWAT</v>
      </c>
    </row>
    <row r="1178" spans="1:14" customFormat="1">
      <c r="A1178" s="317" t="s">
        <v>364</v>
      </c>
      <c r="B1178" s="317" t="s">
        <v>702</v>
      </c>
      <c r="C1178" s="317" t="s">
        <v>701</v>
      </c>
      <c r="D1178" s="317" t="s">
        <v>620</v>
      </c>
      <c r="E1178" s="317" t="s">
        <v>448</v>
      </c>
      <c r="F1178" s="318" t="s">
        <v>449</v>
      </c>
      <c r="G1178" s="318" t="s">
        <v>449</v>
      </c>
      <c r="H1178" s="322">
        <v>151.30000000000001</v>
      </c>
      <c r="I1178" s="322">
        <v>148.6</v>
      </c>
      <c r="J1178" s="322">
        <v>145.30000000000001</v>
      </c>
      <c r="K1178" s="322">
        <v>141.9</v>
      </c>
      <c r="L1178" s="322">
        <v>138.80000000000001</v>
      </c>
      <c r="M1178" s="322">
        <v>136.20000000000002</v>
      </c>
      <c r="N1178" t="str">
        <f t="shared" si="18"/>
        <v>NESC_OUT4_09_C_PR24_OFWAT</v>
      </c>
    </row>
    <row r="1179" spans="1:14" customFormat="1">
      <c r="A1179" s="317" t="s">
        <v>364</v>
      </c>
      <c r="B1179" s="317" t="s">
        <v>703</v>
      </c>
      <c r="C1179" s="317" t="s">
        <v>701</v>
      </c>
      <c r="D1179" s="317" t="s">
        <v>617</v>
      </c>
      <c r="E1179" s="317" t="s">
        <v>448</v>
      </c>
      <c r="F1179" s="318" t="s">
        <v>449</v>
      </c>
      <c r="G1179" s="318" t="s">
        <v>449</v>
      </c>
      <c r="H1179" s="322">
        <v>152.19999999999999</v>
      </c>
      <c r="I1179" s="322">
        <v>149.30000000000001</v>
      </c>
      <c r="J1179" s="322">
        <v>145.5</v>
      </c>
      <c r="K1179" s="322">
        <v>141.9</v>
      </c>
      <c r="L1179" s="322">
        <v>138.69999999999999</v>
      </c>
      <c r="M1179" s="322">
        <v>135.80000000000001</v>
      </c>
      <c r="N1179" t="str">
        <f t="shared" si="18"/>
        <v>NESC_OUT4_10_C_PR24_OFWAT</v>
      </c>
    </row>
    <row r="1180" spans="1:14" customFormat="1">
      <c r="A1180" s="317" t="s">
        <v>364</v>
      </c>
      <c r="B1180" s="317" t="s">
        <v>283</v>
      </c>
      <c r="C1180" s="317" t="s">
        <v>698</v>
      </c>
      <c r="D1180" s="317" t="s">
        <v>617</v>
      </c>
      <c r="E1180" s="317" t="s">
        <v>448</v>
      </c>
      <c r="F1180" s="318" t="s">
        <v>449</v>
      </c>
      <c r="G1180" s="318" t="s">
        <v>449</v>
      </c>
      <c r="H1180" s="322">
        <v>217.6</v>
      </c>
      <c r="I1180" s="322">
        <v>230.3</v>
      </c>
      <c r="J1180" s="322">
        <v>246.4</v>
      </c>
      <c r="K1180" s="322">
        <v>257.60000000000002</v>
      </c>
      <c r="L1180" s="322">
        <v>264.8</v>
      </c>
      <c r="M1180" s="322">
        <v>269.8</v>
      </c>
      <c r="N1180" t="str">
        <f t="shared" si="18"/>
        <v>NESC_OUT4_11_C_PR24_OFWAT</v>
      </c>
    </row>
    <row r="1181" spans="1:14" customFormat="1">
      <c r="A1181" s="317" t="s">
        <v>364</v>
      </c>
      <c r="B1181" s="317" t="s">
        <v>704</v>
      </c>
      <c r="C1181" s="317" t="s">
        <v>698</v>
      </c>
      <c r="D1181" s="317" t="s">
        <v>617</v>
      </c>
      <c r="E1181" s="317" t="s">
        <v>448</v>
      </c>
      <c r="F1181" s="318" t="s">
        <v>449</v>
      </c>
      <c r="G1181" s="318" t="s">
        <v>449</v>
      </c>
      <c r="H1181" s="322">
        <v>140.80000000000001</v>
      </c>
      <c r="I1181" s="322">
        <v>150.1</v>
      </c>
      <c r="J1181" s="322">
        <v>163.4</v>
      </c>
      <c r="K1181" s="322">
        <v>172.4</v>
      </c>
      <c r="L1181" s="322">
        <v>178.7</v>
      </c>
      <c r="M1181" s="322">
        <v>183</v>
      </c>
      <c r="N1181" t="str">
        <f t="shared" si="18"/>
        <v>NESC_OUT4_12_C_PR24_OFWAT</v>
      </c>
    </row>
    <row r="1182" spans="1:14" customFormat="1">
      <c r="A1182" s="317" t="s">
        <v>364</v>
      </c>
      <c r="B1182" s="317" t="s">
        <v>705</v>
      </c>
      <c r="C1182" s="317" t="s">
        <v>698</v>
      </c>
      <c r="D1182" s="317" t="s">
        <v>617</v>
      </c>
      <c r="E1182" s="317" t="s">
        <v>448</v>
      </c>
      <c r="F1182" s="318" t="s">
        <v>449</v>
      </c>
      <c r="G1182" s="318" t="s">
        <v>449</v>
      </c>
      <c r="H1182" s="322">
        <v>76.7</v>
      </c>
      <c r="I1182" s="322">
        <v>80.2</v>
      </c>
      <c r="J1182" s="322">
        <v>83</v>
      </c>
      <c r="K1182" s="322">
        <v>85.2</v>
      </c>
      <c r="L1182" s="322">
        <v>86</v>
      </c>
      <c r="M1182" s="322">
        <v>86.8</v>
      </c>
      <c r="N1182" t="str">
        <f t="shared" si="18"/>
        <v>NESC_OUT4_13_C_PR24_OFWAT</v>
      </c>
    </row>
    <row r="1183" spans="1:14" customFormat="1">
      <c r="A1183" s="317" t="s">
        <v>364</v>
      </c>
      <c r="B1183" s="317" t="s">
        <v>706</v>
      </c>
      <c r="C1183" s="317" t="s">
        <v>707</v>
      </c>
      <c r="D1183" s="317" t="s">
        <v>620</v>
      </c>
      <c r="E1183" s="317" t="s">
        <v>448</v>
      </c>
      <c r="F1183" s="322">
        <v>150.69999999999999</v>
      </c>
      <c r="G1183" s="318" t="s">
        <v>449</v>
      </c>
      <c r="H1183" s="318" t="s">
        <v>449</v>
      </c>
      <c r="I1183" s="318" t="s">
        <v>449</v>
      </c>
      <c r="J1183" s="318" t="s">
        <v>449</v>
      </c>
      <c r="K1183" s="318" t="s">
        <v>449</v>
      </c>
      <c r="L1183" s="318" t="s">
        <v>449</v>
      </c>
      <c r="M1183" s="318" t="s">
        <v>449</v>
      </c>
      <c r="N1183" t="str">
        <f t="shared" si="18"/>
        <v>NESC_OUT4_08_A_PR24_OFWAT</v>
      </c>
    </row>
    <row r="1184" spans="1:14" customFormat="1">
      <c r="A1184" s="317" t="s">
        <v>364</v>
      </c>
      <c r="B1184" s="317" t="s">
        <v>708</v>
      </c>
      <c r="C1184" s="317" t="s">
        <v>707</v>
      </c>
      <c r="D1184" s="317" t="s">
        <v>617</v>
      </c>
      <c r="E1184" s="317" t="s">
        <v>448</v>
      </c>
      <c r="F1184" s="322">
        <v>200</v>
      </c>
      <c r="G1184" s="318" t="s">
        <v>449</v>
      </c>
      <c r="H1184" s="318" t="s">
        <v>449</v>
      </c>
      <c r="I1184" s="318" t="s">
        <v>449</v>
      </c>
      <c r="J1184" s="318" t="s">
        <v>449</v>
      </c>
      <c r="K1184" s="318" t="s">
        <v>449</v>
      </c>
      <c r="L1184" s="318" t="s">
        <v>449</v>
      </c>
      <c r="M1184" s="318" t="s">
        <v>449</v>
      </c>
      <c r="N1184" t="str">
        <f t="shared" si="18"/>
        <v>NESC_OUT4_05_A_PR24_OFWAT</v>
      </c>
    </row>
    <row r="1185" spans="1:14" customFormat="1">
      <c r="A1185" s="317" t="s">
        <v>364</v>
      </c>
      <c r="B1185" s="317" t="s">
        <v>709</v>
      </c>
      <c r="C1185" s="317" t="s">
        <v>710</v>
      </c>
      <c r="D1185" s="317" t="s">
        <v>586</v>
      </c>
      <c r="E1185" s="317" t="s">
        <v>448</v>
      </c>
      <c r="F1185" s="318" t="s">
        <v>449</v>
      </c>
      <c r="G1185" s="318" t="s">
        <v>449</v>
      </c>
      <c r="H1185" s="323">
        <v>277.95778376563067</v>
      </c>
      <c r="I1185" s="323">
        <v>265.44968349617733</v>
      </c>
      <c r="J1185" s="323">
        <v>253.50444773884936</v>
      </c>
      <c r="K1185" s="323">
        <v>242.09674759060115</v>
      </c>
      <c r="L1185" s="323">
        <v>231.20239394902413</v>
      </c>
      <c r="M1185" s="323">
        <v>220.79828622131805</v>
      </c>
      <c r="N1185" t="str">
        <f t="shared" si="18"/>
        <v>NESC_PR24FM_PBI_106</v>
      </c>
    </row>
    <row r="1186" spans="1:14" customFormat="1">
      <c r="A1186" s="317" t="s">
        <v>364</v>
      </c>
      <c r="B1186" s="317" t="s">
        <v>711</v>
      </c>
      <c r="C1186" s="317" t="s">
        <v>712</v>
      </c>
      <c r="D1186" s="317" t="s">
        <v>586</v>
      </c>
      <c r="E1186" s="317" t="s">
        <v>448</v>
      </c>
      <c r="F1186" s="318" t="s">
        <v>449</v>
      </c>
      <c r="G1186" s="318" t="s">
        <v>449</v>
      </c>
      <c r="H1186" s="323">
        <v>1646.391946899731</v>
      </c>
      <c r="I1186" s="323">
        <v>1572.3043092892433</v>
      </c>
      <c r="J1186" s="323">
        <v>1501.5506153712272</v>
      </c>
      <c r="K1186" s="323">
        <v>1433.9808376795218</v>
      </c>
      <c r="L1186" s="323">
        <v>1369.4516999839432</v>
      </c>
      <c r="M1186" s="323">
        <v>1307.826373484666</v>
      </c>
      <c r="N1186" t="str">
        <f t="shared" si="18"/>
        <v>NESC_PR24FM_PBI_107</v>
      </c>
    </row>
    <row r="1187" spans="1:14" customFormat="1">
      <c r="A1187" s="317" t="s">
        <v>364</v>
      </c>
      <c r="B1187" s="317" t="s">
        <v>713</v>
      </c>
      <c r="C1187" s="317" t="s">
        <v>714</v>
      </c>
      <c r="D1187" s="317" t="s">
        <v>586</v>
      </c>
      <c r="E1187" s="317" t="s">
        <v>448</v>
      </c>
      <c r="F1187" s="318" t="s">
        <v>449</v>
      </c>
      <c r="G1187" s="318" t="s">
        <v>449</v>
      </c>
      <c r="H1187" s="323">
        <v>1783.5837421985459</v>
      </c>
      <c r="I1187" s="323">
        <v>1703.3224737996115</v>
      </c>
      <c r="J1187" s="323">
        <v>1626.672962478629</v>
      </c>
      <c r="K1187" s="323">
        <v>1553.4726791670907</v>
      </c>
      <c r="L1187" s="323">
        <v>1483.5664086045715</v>
      </c>
      <c r="M1187" s="323">
        <v>1416.8059202173658</v>
      </c>
      <c r="N1187" t="str">
        <f t="shared" si="18"/>
        <v>NESC_PR24FM_PBI_108</v>
      </c>
    </row>
    <row r="1188" spans="1:14" customFormat="1">
      <c r="A1188" s="317" t="s">
        <v>364</v>
      </c>
      <c r="B1188" s="317" t="s">
        <v>715</v>
      </c>
      <c r="C1188" s="317" t="s">
        <v>716</v>
      </c>
      <c r="D1188" s="317" t="s">
        <v>586</v>
      </c>
      <c r="E1188" s="317" t="s">
        <v>448</v>
      </c>
      <c r="F1188" s="318" t="s">
        <v>449</v>
      </c>
      <c r="G1188" s="318" t="s">
        <v>449</v>
      </c>
      <c r="H1188" s="323">
        <v>112.36738590497973</v>
      </c>
      <c r="I1188" s="323">
        <v>104.18704021109723</v>
      </c>
      <c r="J1188" s="323">
        <v>96.602223683729335</v>
      </c>
      <c r="K1188" s="323">
        <v>89.569581799553831</v>
      </c>
      <c r="L1188" s="323">
        <v>83.048916244546305</v>
      </c>
      <c r="M1188" s="323">
        <v>77.002955141943346</v>
      </c>
      <c r="N1188" t="str">
        <f t="shared" si="18"/>
        <v>NESC_PR24FM_PBI_109</v>
      </c>
    </row>
    <row r="1189" spans="1:14" customFormat="1">
      <c r="A1189" s="317" t="s">
        <v>364</v>
      </c>
      <c r="B1189" s="317" t="s">
        <v>717</v>
      </c>
      <c r="C1189" s="317" t="s">
        <v>718</v>
      </c>
      <c r="D1189" s="317" t="s">
        <v>586</v>
      </c>
      <c r="E1189" s="317" t="s">
        <v>448</v>
      </c>
      <c r="F1189" s="318" t="s">
        <v>449</v>
      </c>
      <c r="G1189" s="318" t="s">
        <v>449</v>
      </c>
      <c r="H1189" s="323">
        <v>0</v>
      </c>
      <c r="I1189" s="323">
        <v>0</v>
      </c>
      <c r="J1189" s="323">
        <v>0</v>
      </c>
      <c r="K1189" s="323">
        <v>0</v>
      </c>
      <c r="L1189" s="323">
        <v>0</v>
      </c>
      <c r="M1189" s="323">
        <v>0</v>
      </c>
      <c r="N1189" t="str">
        <f t="shared" si="18"/>
        <v>NESC_PR24FM_PBI_110</v>
      </c>
    </row>
    <row r="1190" spans="1:14" customFormat="1">
      <c r="A1190" s="317" t="s">
        <v>364</v>
      </c>
      <c r="B1190" s="317" t="s">
        <v>719</v>
      </c>
      <c r="C1190" s="317" t="s">
        <v>720</v>
      </c>
      <c r="D1190" s="317" t="s">
        <v>586</v>
      </c>
      <c r="E1190" s="317" t="s">
        <v>448</v>
      </c>
      <c r="F1190" s="318" t="s">
        <v>449</v>
      </c>
      <c r="G1190" s="318" t="s">
        <v>449</v>
      </c>
      <c r="H1190" s="323">
        <v>0</v>
      </c>
      <c r="I1190" s="323">
        <v>0</v>
      </c>
      <c r="J1190" s="323">
        <v>0</v>
      </c>
      <c r="K1190" s="323">
        <v>0</v>
      </c>
      <c r="L1190" s="323">
        <v>0</v>
      </c>
      <c r="M1190" s="323">
        <v>0</v>
      </c>
      <c r="N1190" t="str">
        <f t="shared" si="18"/>
        <v>NESC_PR24FM_PBI_111</v>
      </c>
    </row>
    <row r="1191" spans="1:14" customFormat="1">
      <c r="A1191" s="317" t="s">
        <v>364</v>
      </c>
      <c r="B1191" s="317" t="s">
        <v>721</v>
      </c>
      <c r="C1191" s="317" t="s">
        <v>722</v>
      </c>
      <c r="D1191" s="317" t="s">
        <v>586</v>
      </c>
      <c r="E1191" s="317" t="s">
        <v>448</v>
      </c>
      <c r="F1191" s="318" t="s">
        <v>449</v>
      </c>
      <c r="G1191" s="318" t="s">
        <v>449</v>
      </c>
      <c r="H1191" s="323">
        <v>39.258342009716095</v>
      </c>
      <c r="I1191" s="323">
        <v>37.491716619278868</v>
      </c>
      <c r="J1191" s="323">
        <v>35.804589371411318</v>
      </c>
      <c r="K1191" s="323">
        <v>34.193382849697805</v>
      </c>
      <c r="L1191" s="323">
        <v>32.654680621461402</v>
      </c>
      <c r="M1191" s="323">
        <v>31.185219993495643</v>
      </c>
      <c r="N1191" t="str">
        <f t="shared" si="18"/>
        <v>NESC_PR24FM_PBI_112</v>
      </c>
    </row>
    <row r="1192" spans="1:14" customFormat="1">
      <c r="A1192" s="317" t="s">
        <v>364</v>
      </c>
      <c r="B1192" s="317" t="s">
        <v>723</v>
      </c>
      <c r="C1192" s="317" t="s">
        <v>724</v>
      </c>
      <c r="D1192" s="317" t="s">
        <v>586</v>
      </c>
      <c r="E1192" s="317" t="s">
        <v>448</v>
      </c>
      <c r="F1192" s="318" t="s">
        <v>449</v>
      </c>
      <c r="G1192" s="318" t="s">
        <v>449</v>
      </c>
      <c r="H1192" s="323">
        <v>641.82221611697685</v>
      </c>
      <c r="I1192" s="323">
        <v>612.94021639171297</v>
      </c>
      <c r="J1192" s="323">
        <v>585.35790665408581</v>
      </c>
      <c r="K1192" s="323">
        <v>559.01680085465193</v>
      </c>
      <c r="L1192" s="323">
        <v>533.86104481619248</v>
      </c>
      <c r="M1192" s="323">
        <v>509.8372977994639</v>
      </c>
      <c r="N1192" t="str">
        <f t="shared" si="18"/>
        <v>NESC_PR24FM_PBI_113</v>
      </c>
    </row>
    <row r="1193" spans="1:14" customFormat="1">
      <c r="A1193" s="317" t="s">
        <v>364</v>
      </c>
      <c r="B1193" s="317" t="s">
        <v>725</v>
      </c>
      <c r="C1193" s="317" t="s">
        <v>726</v>
      </c>
      <c r="D1193" s="317" t="s">
        <v>586</v>
      </c>
      <c r="E1193" s="317" t="s">
        <v>448</v>
      </c>
      <c r="F1193" s="318" t="s">
        <v>449</v>
      </c>
      <c r="G1193" s="318" t="s">
        <v>449</v>
      </c>
      <c r="H1193" s="323">
        <v>711.63445885570593</v>
      </c>
      <c r="I1193" s="323">
        <v>679.61090820719915</v>
      </c>
      <c r="J1193" s="323">
        <v>649.02841733787523</v>
      </c>
      <c r="K1193" s="323">
        <v>619.82213855767077</v>
      </c>
      <c r="L1193" s="323">
        <v>591.93014232257553</v>
      </c>
      <c r="M1193" s="323">
        <v>565.29328591805961</v>
      </c>
      <c r="N1193" t="str">
        <f t="shared" si="18"/>
        <v>NESC_PR24FM_PBI_114</v>
      </c>
    </row>
    <row r="1194" spans="1:14" customFormat="1">
      <c r="A1194" s="317" t="s">
        <v>364</v>
      </c>
      <c r="B1194" s="317" t="s">
        <v>727</v>
      </c>
      <c r="C1194" s="317" t="s">
        <v>728</v>
      </c>
      <c r="D1194" s="317" t="s">
        <v>586</v>
      </c>
      <c r="E1194" s="317" t="s">
        <v>448</v>
      </c>
      <c r="F1194" s="318" t="s">
        <v>449</v>
      </c>
      <c r="G1194" s="318" t="s">
        <v>449</v>
      </c>
      <c r="H1194" s="323">
        <v>52.2409731073638</v>
      </c>
      <c r="I1194" s="323">
        <v>48.437830265147724</v>
      </c>
      <c r="J1194" s="323">
        <v>44.911556221844968</v>
      </c>
      <c r="K1194" s="323">
        <v>41.641994928894647</v>
      </c>
      <c r="L1194" s="323">
        <v>38.610457698071116</v>
      </c>
      <c r="M1194" s="323">
        <v>35.799616377651539</v>
      </c>
      <c r="N1194" t="str">
        <f t="shared" si="18"/>
        <v>NESC_PR24FM_PBI_115</v>
      </c>
    </row>
    <row r="1195" spans="1:14" customFormat="1">
      <c r="A1195" s="317" t="s">
        <v>364</v>
      </c>
      <c r="B1195" s="317" t="s">
        <v>729</v>
      </c>
      <c r="C1195" s="317" t="s">
        <v>730</v>
      </c>
      <c r="D1195" s="317" t="s">
        <v>586</v>
      </c>
      <c r="E1195" s="317" t="s">
        <v>448</v>
      </c>
      <c r="F1195" s="318" t="s">
        <v>449</v>
      </c>
      <c r="G1195" s="318" t="s">
        <v>449</v>
      </c>
      <c r="H1195" s="323">
        <v>0</v>
      </c>
      <c r="I1195" s="323">
        <v>0</v>
      </c>
      <c r="J1195" s="323">
        <v>0</v>
      </c>
      <c r="K1195" s="323">
        <v>0</v>
      </c>
      <c r="L1195" s="323">
        <v>0</v>
      </c>
      <c r="M1195" s="323">
        <v>0</v>
      </c>
      <c r="N1195" t="str">
        <f t="shared" si="18"/>
        <v>NESC_PR24FM_PBI_116</v>
      </c>
    </row>
    <row r="1196" spans="1:14" customFormat="1">
      <c r="A1196" s="317" t="s">
        <v>364</v>
      </c>
      <c r="B1196" s="317" t="s">
        <v>731</v>
      </c>
      <c r="C1196" s="317" t="s">
        <v>732</v>
      </c>
      <c r="D1196" s="317" t="s">
        <v>586</v>
      </c>
      <c r="E1196" s="317" t="s">
        <v>448</v>
      </c>
      <c r="F1196" s="318" t="s">
        <v>449</v>
      </c>
      <c r="G1196" s="318" t="s">
        <v>449</v>
      </c>
      <c r="H1196" s="323">
        <v>0</v>
      </c>
      <c r="I1196" s="323">
        <v>0</v>
      </c>
      <c r="J1196" s="323">
        <v>0</v>
      </c>
      <c r="K1196" s="323">
        <v>0</v>
      </c>
      <c r="L1196" s="323">
        <v>0</v>
      </c>
      <c r="M1196" s="323">
        <v>0</v>
      </c>
      <c r="N1196" t="str">
        <f t="shared" si="18"/>
        <v>NESC_PR24FM_PBI_117</v>
      </c>
    </row>
    <row r="1197" spans="1:14" customFormat="1">
      <c r="A1197" s="317" t="s">
        <v>364</v>
      </c>
      <c r="B1197" s="317" t="s">
        <v>733</v>
      </c>
      <c r="C1197" s="317" t="s">
        <v>734</v>
      </c>
      <c r="D1197" s="317" t="s">
        <v>586</v>
      </c>
      <c r="E1197" s="317" t="s">
        <v>448</v>
      </c>
      <c r="F1197" s="318" t="s">
        <v>449</v>
      </c>
      <c r="G1197" s="318" t="s">
        <v>449</v>
      </c>
      <c r="H1197" s="323">
        <v>0</v>
      </c>
      <c r="I1197" s="323">
        <v>50.270380945222144</v>
      </c>
      <c r="J1197" s="323">
        <v>97.425359351284229</v>
      </c>
      <c r="K1197" s="323">
        <v>125.5976003463894</v>
      </c>
      <c r="L1197" s="323">
        <v>151.08316415799678</v>
      </c>
      <c r="M1197" s="323">
        <v>173.0943194528881</v>
      </c>
      <c r="N1197" t="str">
        <f t="shared" si="18"/>
        <v>NESC_PR24FM_PBI_118</v>
      </c>
    </row>
    <row r="1198" spans="1:14" customFormat="1">
      <c r="A1198" s="317" t="s">
        <v>364</v>
      </c>
      <c r="B1198" s="317" t="s">
        <v>735</v>
      </c>
      <c r="C1198" s="317" t="s">
        <v>736</v>
      </c>
      <c r="D1198" s="317" t="s">
        <v>586</v>
      </c>
      <c r="E1198" s="317" t="s">
        <v>448</v>
      </c>
      <c r="F1198" s="318" t="s">
        <v>449</v>
      </c>
      <c r="G1198" s="318" t="s">
        <v>449</v>
      </c>
      <c r="H1198" s="323">
        <v>0</v>
      </c>
      <c r="I1198" s="323">
        <v>312.39114315934489</v>
      </c>
      <c r="J1198" s="323">
        <v>553.61213393559035</v>
      </c>
      <c r="K1198" s="323">
        <v>757.20623002521472</v>
      </c>
      <c r="L1198" s="323">
        <v>925.89823052125985</v>
      </c>
      <c r="M1198" s="323">
        <v>1056.2719981671642</v>
      </c>
      <c r="N1198" t="str">
        <f t="shared" si="18"/>
        <v>NESC_PR24FM_PBI_119</v>
      </c>
    </row>
    <row r="1199" spans="1:14" customFormat="1">
      <c r="A1199" s="317" t="s">
        <v>364</v>
      </c>
      <c r="B1199" s="317" t="s">
        <v>737</v>
      </c>
      <c r="C1199" s="317" t="s">
        <v>738</v>
      </c>
      <c r="D1199" s="317" t="s">
        <v>586</v>
      </c>
      <c r="E1199" s="317" t="s">
        <v>448</v>
      </c>
      <c r="F1199" s="318" t="s">
        <v>449</v>
      </c>
      <c r="G1199" s="318" t="s">
        <v>449</v>
      </c>
      <c r="H1199" s="323">
        <v>0</v>
      </c>
      <c r="I1199" s="323">
        <v>382.96926082313809</v>
      </c>
      <c r="J1199" s="323">
        <v>761.40889120177485</v>
      </c>
      <c r="K1199" s="323">
        <v>1104.054448957881</v>
      </c>
      <c r="L1199" s="323">
        <v>1420.6897875130549</v>
      </c>
      <c r="M1199" s="323">
        <v>1710.100513288924</v>
      </c>
      <c r="N1199" t="str">
        <f t="shared" si="18"/>
        <v>NESC_PR24FM_PBI_120</v>
      </c>
    </row>
    <row r="1200" spans="1:14" customFormat="1">
      <c r="A1200" s="317" t="s">
        <v>364</v>
      </c>
      <c r="B1200" s="317" t="s">
        <v>739</v>
      </c>
      <c r="C1200" s="317" t="s">
        <v>740</v>
      </c>
      <c r="D1200" s="317" t="s">
        <v>586</v>
      </c>
      <c r="E1200" s="317" t="s">
        <v>448</v>
      </c>
      <c r="F1200" s="318" t="s">
        <v>449</v>
      </c>
      <c r="G1200" s="318" t="s">
        <v>449</v>
      </c>
      <c r="H1200" s="323">
        <v>0</v>
      </c>
      <c r="I1200" s="323">
        <v>24.971939511829941</v>
      </c>
      <c r="J1200" s="323">
        <v>55.872602017169804</v>
      </c>
      <c r="K1200" s="323">
        <v>92.013628722462599</v>
      </c>
      <c r="L1200" s="323">
        <v>114.91501202511701</v>
      </c>
      <c r="M1200" s="323">
        <v>131.35815668064885</v>
      </c>
      <c r="N1200" t="str">
        <f t="shared" si="18"/>
        <v>NESC_PR24FM_PBI_121</v>
      </c>
    </row>
    <row r="1201" spans="1:14" customFormat="1">
      <c r="A1201" s="317" t="s">
        <v>364</v>
      </c>
      <c r="B1201" s="317" t="s">
        <v>741</v>
      </c>
      <c r="C1201" s="317" t="s">
        <v>742</v>
      </c>
      <c r="D1201" s="317" t="s">
        <v>586</v>
      </c>
      <c r="E1201" s="317" t="s">
        <v>448</v>
      </c>
      <c r="F1201" s="318" t="s">
        <v>449</v>
      </c>
      <c r="G1201" s="318" t="s">
        <v>449</v>
      </c>
      <c r="H1201" s="323">
        <v>0</v>
      </c>
      <c r="I1201" s="323">
        <v>0</v>
      </c>
      <c r="J1201" s="323">
        <v>0</v>
      </c>
      <c r="K1201" s="323">
        <v>0</v>
      </c>
      <c r="L1201" s="323">
        <v>0</v>
      </c>
      <c r="M1201" s="323">
        <v>0</v>
      </c>
      <c r="N1201" t="str">
        <f t="shared" si="18"/>
        <v>NESC_PR24FM_PBI_122</v>
      </c>
    </row>
    <row r="1202" spans="1:14" customFormat="1">
      <c r="A1202" s="317" t="s">
        <v>364</v>
      </c>
      <c r="B1202" s="317" t="s">
        <v>743</v>
      </c>
      <c r="C1202" s="317" t="s">
        <v>744</v>
      </c>
      <c r="D1202" s="317" t="s">
        <v>586</v>
      </c>
      <c r="E1202" s="317" t="s">
        <v>448</v>
      </c>
      <c r="F1202" s="318" t="s">
        <v>449</v>
      </c>
      <c r="G1202" s="318" t="s">
        <v>449</v>
      </c>
      <c r="H1202" s="323">
        <v>0</v>
      </c>
      <c r="I1202" s="323">
        <v>0</v>
      </c>
      <c r="J1202" s="323">
        <v>0</v>
      </c>
      <c r="K1202" s="323">
        <v>0</v>
      </c>
      <c r="L1202" s="323">
        <v>0</v>
      </c>
      <c r="M1202" s="323">
        <v>0</v>
      </c>
      <c r="N1202" t="str">
        <f t="shared" si="18"/>
        <v>NESC_PR24FM_PBI_123</v>
      </c>
    </row>
    <row r="1203" spans="1:14" customFormat="1">
      <c r="A1203" s="317" t="s">
        <v>364</v>
      </c>
      <c r="B1203" s="317" t="s">
        <v>745</v>
      </c>
      <c r="C1203" s="317" t="s">
        <v>746</v>
      </c>
      <c r="D1203" s="317" t="s">
        <v>455</v>
      </c>
      <c r="E1203" s="317" t="s">
        <v>448</v>
      </c>
      <c r="F1203" s="320">
        <v>0</v>
      </c>
      <c r="G1203" s="318" t="s">
        <v>449</v>
      </c>
      <c r="H1203" s="318" t="s">
        <v>449</v>
      </c>
      <c r="I1203" s="318" t="s">
        <v>449</v>
      </c>
      <c r="J1203" s="318" t="s">
        <v>449</v>
      </c>
      <c r="K1203" s="318" t="s">
        <v>449</v>
      </c>
      <c r="L1203" s="318" t="s">
        <v>449</v>
      </c>
      <c r="M1203" s="318" t="s">
        <v>449</v>
      </c>
      <c r="N1203" t="str">
        <f t="shared" si="18"/>
        <v>NESOUT7_001BIO_PR24</v>
      </c>
    </row>
    <row r="1204" spans="1:14" customFormat="1">
      <c r="A1204" s="317" t="s">
        <v>364</v>
      </c>
      <c r="B1204" s="317" t="s">
        <v>747</v>
      </c>
      <c r="C1204" s="317" t="s">
        <v>748</v>
      </c>
      <c r="D1204" s="317" t="s">
        <v>455</v>
      </c>
      <c r="E1204" s="317" t="s">
        <v>448</v>
      </c>
      <c r="F1204" s="320">
        <v>0</v>
      </c>
      <c r="G1204" s="318" t="s">
        <v>449</v>
      </c>
      <c r="H1204" s="318" t="s">
        <v>449</v>
      </c>
      <c r="I1204" s="318" t="s">
        <v>449</v>
      </c>
      <c r="J1204" s="318" t="s">
        <v>449</v>
      </c>
      <c r="K1204" s="318" t="s">
        <v>449</v>
      </c>
      <c r="L1204" s="318" t="s">
        <v>449</v>
      </c>
      <c r="M1204" s="318" t="s">
        <v>449</v>
      </c>
      <c r="N1204" t="str">
        <f t="shared" si="18"/>
        <v>NESOUT7_002BIO_PR24</v>
      </c>
    </row>
    <row r="1205" spans="1:14" customFormat="1">
      <c r="A1205" s="317" t="s">
        <v>364</v>
      </c>
      <c r="B1205" s="317" t="s">
        <v>749</v>
      </c>
      <c r="C1205" s="317" t="s">
        <v>750</v>
      </c>
      <c r="D1205" s="317" t="s">
        <v>455</v>
      </c>
      <c r="E1205" s="317" t="s">
        <v>448</v>
      </c>
      <c r="F1205" s="320">
        <v>0</v>
      </c>
      <c r="G1205" s="318" t="s">
        <v>449</v>
      </c>
      <c r="H1205" s="318" t="s">
        <v>449</v>
      </c>
      <c r="I1205" s="318" t="s">
        <v>449</v>
      </c>
      <c r="J1205" s="318" t="s">
        <v>449</v>
      </c>
      <c r="K1205" s="318" t="s">
        <v>449</v>
      </c>
      <c r="L1205" s="318" t="s">
        <v>449</v>
      </c>
      <c r="M1205" s="318" t="s">
        <v>449</v>
      </c>
      <c r="N1205" t="str">
        <f t="shared" si="18"/>
        <v>NESOUT7_003BIO_PR24</v>
      </c>
    </row>
    <row r="1206" spans="1:14" customFormat="1">
      <c r="A1206" s="317" t="s">
        <v>364</v>
      </c>
      <c r="B1206" s="317" t="s">
        <v>751</v>
      </c>
      <c r="C1206" s="317" t="s">
        <v>752</v>
      </c>
      <c r="D1206" s="317" t="s">
        <v>455</v>
      </c>
      <c r="E1206" s="317" t="s">
        <v>448</v>
      </c>
      <c r="F1206" s="320">
        <v>0</v>
      </c>
      <c r="G1206" s="318" t="s">
        <v>449</v>
      </c>
      <c r="H1206" s="318" t="s">
        <v>449</v>
      </c>
      <c r="I1206" s="318" t="s">
        <v>449</v>
      </c>
      <c r="J1206" s="318" t="s">
        <v>449</v>
      </c>
      <c r="K1206" s="318" t="s">
        <v>449</v>
      </c>
      <c r="L1206" s="318" t="s">
        <v>449</v>
      </c>
      <c r="M1206" s="318" t="s">
        <v>449</v>
      </c>
      <c r="N1206" t="str">
        <f t="shared" si="18"/>
        <v>NESOUT7_004BIO_PR24</v>
      </c>
    </row>
    <row r="1207" spans="1:14" customFormat="1">
      <c r="A1207" s="317" t="s">
        <v>364</v>
      </c>
      <c r="B1207" s="317" t="s">
        <v>753</v>
      </c>
      <c r="C1207" s="317" t="s">
        <v>754</v>
      </c>
      <c r="D1207" s="317" t="s">
        <v>455</v>
      </c>
      <c r="E1207" s="317" t="s">
        <v>448</v>
      </c>
      <c r="F1207" s="320">
        <v>0</v>
      </c>
      <c r="G1207" s="318" t="s">
        <v>449</v>
      </c>
      <c r="H1207" s="318" t="s">
        <v>449</v>
      </c>
      <c r="I1207" s="318" t="s">
        <v>449</v>
      </c>
      <c r="J1207" s="318" t="s">
        <v>449</v>
      </c>
      <c r="K1207" s="318" t="s">
        <v>449</v>
      </c>
      <c r="L1207" s="318" t="s">
        <v>449</v>
      </c>
      <c r="M1207" s="318" t="s">
        <v>449</v>
      </c>
      <c r="N1207" t="str">
        <f t="shared" si="18"/>
        <v>NESOUT7_005BIO_PR24</v>
      </c>
    </row>
    <row r="1208" spans="1:14" customFormat="1">
      <c r="A1208" s="317" t="s">
        <v>364</v>
      </c>
      <c r="B1208" s="317" t="s">
        <v>755</v>
      </c>
      <c r="C1208" s="317" t="s">
        <v>756</v>
      </c>
      <c r="D1208" s="317" t="s">
        <v>455</v>
      </c>
      <c r="E1208" s="317" t="s">
        <v>448</v>
      </c>
      <c r="F1208" s="320">
        <v>0</v>
      </c>
      <c r="G1208" s="318" t="s">
        <v>449</v>
      </c>
      <c r="H1208" s="318" t="s">
        <v>449</v>
      </c>
      <c r="I1208" s="318" t="s">
        <v>449</v>
      </c>
      <c r="J1208" s="318" t="s">
        <v>449</v>
      </c>
      <c r="K1208" s="318" t="s">
        <v>449</v>
      </c>
      <c r="L1208" s="318" t="s">
        <v>449</v>
      </c>
      <c r="M1208" s="318" t="s">
        <v>449</v>
      </c>
      <c r="N1208" t="str">
        <f t="shared" si="18"/>
        <v>NESOUT7_006BIO_PR24</v>
      </c>
    </row>
    <row r="1209" spans="1:14" customFormat="1">
      <c r="A1209" s="317" t="s">
        <v>364</v>
      </c>
      <c r="B1209" s="317" t="s">
        <v>757</v>
      </c>
      <c r="C1209" s="317" t="s">
        <v>758</v>
      </c>
      <c r="D1209" s="317" t="s">
        <v>455</v>
      </c>
      <c r="E1209" s="317" t="s">
        <v>448</v>
      </c>
      <c r="F1209" s="320">
        <v>0</v>
      </c>
      <c r="G1209" s="318" t="s">
        <v>449</v>
      </c>
      <c r="H1209" s="318" t="s">
        <v>449</v>
      </c>
      <c r="I1209" s="318" t="s">
        <v>449</v>
      </c>
      <c r="J1209" s="318" t="s">
        <v>449</v>
      </c>
      <c r="K1209" s="318" t="s">
        <v>449</v>
      </c>
      <c r="L1209" s="318" t="s">
        <v>449</v>
      </c>
      <c r="M1209" s="318" t="s">
        <v>449</v>
      </c>
      <c r="N1209" t="str">
        <f t="shared" si="18"/>
        <v>NESOUT7_007BIO_PR24</v>
      </c>
    </row>
    <row r="1210" spans="1:14" customFormat="1">
      <c r="A1210" s="317" t="s">
        <v>364</v>
      </c>
      <c r="B1210" s="317" t="s">
        <v>759</v>
      </c>
      <c r="C1210" s="317" t="s">
        <v>760</v>
      </c>
      <c r="D1210" s="317" t="s">
        <v>455</v>
      </c>
      <c r="E1210" s="317" t="s">
        <v>448</v>
      </c>
      <c r="F1210" s="320">
        <v>0.15</v>
      </c>
      <c r="G1210" s="318" t="s">
        <v>449</v>
      </c>
      <c r="H1210" s="318" t="s">
        <v>449</v>
      </c>
      <c r="I1210" s="318" t="s">
        <v>449</v>
      </c>
      <c r="J1210" s="318" t="s">
        <v>449</v>
      </c>
      <c r="K1210" s="318" t="s">
        <v>449</v>
      </c>
      <c r="L1210" s="318" t="s">
        <v>449</v>
      </c>
      <c r="M1210" s="318" t="s">
        <v>449</v>
      </c>
      <c r="N1210" t="str">
        <f t="shared" si="18"/>
        <v>NESOUT7_008BIO_PR24</v>
      </c>
    </row>
    <row r="1211" spans="1:14" customFormat="1">
      <c r="A1211" s="317" t="s">
        <v>364</v>
      </c>
      <c r="B1211" s="317" t="s">
        <v>761</v>
      </c>
      <c r="C1211" s="317" t="s">
        <v>762</v>
      </c>
      <c r="D1211" s="317" t="s">
        <v>455</v>
      </c>
      <c r="E1211" s="317" t="s">
        <v>448</v>
      </c>
      <c r="F1211" s="320">
        <v>0</v>
      </c>
      <c r="G1211" s="318" t="s">
        <v>449</v>
      </c>
      <c r="H1211" s="318" t="s">
        <v>449</v>
      </c>
      <c r="I1211" s="318" t="s">
        <v>449</v>
      </c>
      <c r="J1211" s="318" t="s">
        <v>449</v>
      </c>
      <c r="K1211" s="318" t="s">
        <v>449</v>
      </c>
      <c r="L1211" s="318" t="s">
        <v>449</v>
      </c>
      <c r="M1211" s="318" t="s">
        <v>449</v>
      </c>
      <c r="N1211" t="str">
        <f t="shared" si="18"/>
        <v>NESOUT7_009BIO_PR24</v>
      </c>
    </row>
    <row r="1212" spans="1:14" customFormat="1">
      <c r="A1212" s="317" t="s">
        <v>364</v>
      </c>
      <c r="B1212" s="317" t="s">
        <v>763</v>
      </c>
      <c r="C1212" s="317" t="s">
        <v>764</v>
      </c>
      <c r="D1212" s="317" t="s">
        <v>455</v>
      </c>
      <c r="E1212" s="317" t="s">
        <v>448</v>
      </c>
      <c r="F1212" s="320">
        <v>0</v>
      </c>
      <c r="G1212" s="318" t="s">
        <v>449</v>
      </c>
      <c r="H1212" s="318" t="s">
        <v>449</v>
      </c>
      <c r="I1212" s="318" t="s">
        <v>449</v>
      </c>
      <c r="J1212" s="318" t="s">
        <v>449</v>
      </c>
      <c r="K1212" s="318" t="s">
        <v>449</v>
      </c>
      <c r="L1212" s="318" t="s">
        <v>449</v>
      </c>
      <c r="M1212" s="318" t="s">
        <v>449</v>
      </c>
      <c r="N1212" t="str">
        <f t="shared" si="18"/>
        <v>NESOUT7_010BIO_PR24</v>
      </c>
    </row>
    <row r="1213" spans="1:14" customFormat="1">
      <c r="A1213" s="317" t="s">
        <v>364</v>
      </c>
      <c r="B1213" s="317" t="s">
        <v>765</v>
      </c>
      <c r="C1213" s="317" t="s">
        <v>766</v>
      </c>
      <c r="D1213" s="317" t="s">
        <v>455</v>
      </c>
      <c r="E1213" s="317" t="s">
        <v>448</v>
      </c>
      <c r="F1213" s="320">
        <v>0</v>
      </c>
      <c r="G1213" s="318" t="s">
        <v>449</v>
      </c>
      <c r="H1213" s="318" t="s">
        <v>449</v>
      </c>
      <c r="I1213" s="318" t="s">
        <v>449</v>
      </c>
      <c r="J1213" s="318" t="s">
        <v>449</v>
      </c>
      <c r="K1213" s="318" t="s">
        <v>449</v>
      </c>
      <c r="L1213" s="318" t="s">
        <v>449</v>
      </c>
      <c r="M1213" s="318" t="s">
        <v>449</v>
      </c>
      <c r="N1213" t="str">
        <f t="shared" si="18"/>
        <v>NESOUT7_011BIO_PR24</v>
      </c>
    </row>
    <row r="1214" spans="1:14" customFormat="1">
      <c r="A1214" s="317" t="s">
        <v>364</v>
      </c>
      <c r="B1214" s="317" t="s">
        <v>767</v>
      </c>
      <c r="C1214" s="317" t="s">
        <v>768</v>
      </c>
      <c r="D1214" s="317" t="s">
        <v>455</v>
      </c>
      <c r="E1214" s="317" t="s">
        <v>448</v>
      </c>
      <c r="F1214" s="320">
        <v>0</v>
      </c>
      <c r="G1214" s="318" t="s">
        <v>449</v>
      </c>
      <c r="H1214" s="318" t="s">
        <v>449</v>
      </c>
      <c r="I1214" s="318" t="s">
        <v>449</v>
      </c>
      <c r="J1214" s="318" t="s">
        <v>449</v>
      </c>
      <c r="K1214" s="318" t="s">
        <v>449</v>
      </c>
      <c r="L1214" s="318" t="s">
        <v>449</v>
      </c>
      <c r="M1214" s="318" t="s">
        <v>449</v>
      </c>
      <c r="N1214" t="str">
        <f t="shared" si="18"/>
        <v>NESOUT7_012BIO_PR24</v>
      </c>
    </row>
    <row r="1215" spans="1:14" customFormat="1">
      <c r="A1215" s="317" t="s">
        <v>364</v>
      </c>
      <c r="B1215" s="317" t="s">
        <v>769</v>
      </c>
      <c r="C1215" s="317" t="s">
        <v>770</v>
      </c>
      <c r="D1215" s="317" t="s">
        <v>455</v>
      </c>
      <c r="E1215" s="317" t="s">
        <v>448</v>
      </c>
      <c r="F1215" s="320">
        <v>0</v>
      </c>
      <c r="G1215" s="318" t="s">
        <v>449</v>
      </c>
      <c r="H1215" s="318" t="s">
        <v>449</v>
      </c>
      <c r="I1215" s="318" t="s">
        <v>449</v>
      </c>
      <c r="J1215" s="318" t="s">
        <v>449</v>
      </c>
      <c r="K1215" s="318" t="s">
        <v>449</v>
      </c>
      <c r="L1215" s="318" t="s">
        <v>449</v>
      </c>
      <c r="M1215" s="318" t="s">
        <v>449</v>
      </c>
      <c r="N1215" t="str">
        <f t="shared" si="18"/>
        <v>NESOUT7_013BIO_PR24</v>
      </c>
    </row>
    <row r="1216" spans="1:14" customFormat="1">
      <c r="A1216" s="317" t="s">
        <v>364</v>
      </c>
      <c r="B1216" s="317" t="s">
        <v>771</v>
      </c>
      <c r="C1216" s="317" t="s">
        <v>772</v>
      </c>
      <c r="D1216" s="317" t="s">
        <v>455</v>
      </c>
      <c r="E1216" s="317" t="s">
        <v>448</v>
      </c>
      <c r="F1216" s="320">
        <v>0</v>
      </c>
      <c r="G1216" s="318" t="s">
        <v>449</v>
      </c>
      <c r="H1216" s="318" t="s">
        <v>449</v>
      </c>
      <c r="I1216" s="318" t="s">
        <v>449</v>
      </c>
      <c r="J1216" s="318" t="s">
        <v>449</v>
      </c>
      <c r="K1216" s="318" t="s">
        <v>449</v>
      </c>
      <c r="L1216" s="318" t="s">
        <v>449</v>
      </c>
      <c r="M1216" s="318" t="s">
        <v>449</v>
      </c>
      <c r="N1216" t="str">
        <f t="shared" si="18"/>
        <v>NESOUT7_014BIO_PR24</v>
      </c>
    </row>
    <row r="1217" spans="1:14" customFormat="1">
      <c r="A1217" s="317" t="s">
        <v>364</v>
      </c>
      <c r="B1217" s="317" t="s">
        <v>773</v>
      </c>
      <c r="C1217" s="317" t="s">
        <v>774</v>
      </c>
      <c r="D1217" s="317" t="s">
        <v>455</v>
      </c>
      <c r="E1217" s="317" t="s">
        <v>448</v>
      </c>
      <c r="F1217" s="320">
        <v>0</v>
      </c>
      <c r="G1217" s="318" t="s">
        <v>449</v>
      </c>
      <c r="H1217" s="318" t="s">
        <v>449</v>
      </c>
      <c r="I1217" s="318" t="s">
        <v>449</v>
      </c>
      <c r="J1217" s="318" t="s">
        <v>449</v>
      </c>
      <c r="K1217" s="318" t="s">
        <v>449</v>
      </c>
      <c r="L1217" s="318" t="s">
        <v>449</v>
      </c>
      <c r="M1217" s="318" t="s">
        <v>449</v>
      </c>
      <c r="N1217" t="str">
        <f t="shared" si="18"/>
        <v>NESOUT7_015BIO_PR24</v>
      </c>
    </row>
    <row r="1218" spans="1:14" customFormat="1">
      <c r="A1218" s="317" t="s">
        <v>364</v>
      </c>
      <c r="B1218" s="317" t="s">
        <v>775</v>
      </c>
      <c r="C1218" s="317" t="s">
        <v>776</v>
      </c>
      <c r="D1218" s="317" t="s">
        <v>455</v>
      </c>
      <c r="E1218" s="317" t="s">
        <v>448</v>
      </c>
      <c r="F1218" s="320">
        <v>0</v>
      </c>
      <c r="G1218" s="318" t="s">
        <v>449</v>
      </c>
      <c r="H1218" s="318" t="s">
        <v>449</v>
      </c>
      <c r="I1218" s="318" t="s">
        <v>449</v>
      </c>
      <c r="J1218" s="318" t="s">
        <v>449</v>
      </c>
      <c r="K1218" s="318" t="s">
        <v>449</v>
      </c>
      <c r="L1218" s="318" t="s">
        <v>449</v>
      </c>
      <c r="M1218" s="318" t="s">
        <v>449</v>
      </c>
      <c r="N1218" t="str">
        <f t="shared" si="18"/>
        <v>NESOUT7_016BIO_PR24</v>
      </c>
    </row>
    <row r="1219" spans="1:14" customFormat="1">
      <c r="A1219" s="317" t="s">
        <v>364</v>
      </c>
      <c r="B1219" s="317" t="s">
        <v>777</v>
      </c>
      <c r="C1219" s="317" t="s">
        <v>778</v>
      </c>
      <c r="D1219" s="317" t="s">
        <v>455</v>
      </c>
      <c r="E1219" s="317" t="s">
        <v>448</v>
      </c>
      <c r="F1219" s="320">
        <v>0</v>
      </c>
      <c r="G1219" s="318" t="s">
        <v>449</v>
      </c>
      <c r="H1219" s="318" t="s">
        <v>449</v>
      </c>
      <c r="I1219" s="318" t="s">
        <v>449</v>
      </c>
      <c r="J1219" s="318" t="s">
        <v>449</v>
      </c>
      <c r="K1219" s="318" t="s">
        <v>449</v>
      </c>
      <c r="L1219" s="318" t="s">
        <v>449</v>
      </c>
      <c r="M1219" s="318" t="s">
        <v>449</v>
      </c>
      <c r="N1219" t="str">
        <f t="shared" si="18"/>
        <v>NESOUT7_017BIO_PR24</v>
      </c>
    </row>
    <row r="1220" spans="1:14" customFormat="1">
      <c r="A1220" s="317" t="s">
        <v>364</v>
      </c>
      <c r="B1220" s="317" t="s">
        <v>779</v>
      </c>
      <c r="C1220" s="317" t="s">
        <v>780</v>
      </c>
      <c r="D1220" s="317" t="s">
        <v>455</v>
      </c>
      <c r="E1220" s="317" t="s">
        <v>448</v>
      </c>
      <c r="F1220" s="320">
        <v>0</v>
      </c>
      <c r="G1220" s="318" t="s">
        <v>449</v>
      </c>
      <c r="H1220" s="318" t="s">
        <v>449</v>
      </c>
      <c r="I1220" s="318" t="s">
        <v>449</v>
      </c>
      <c r="J1220" s="318" t="s">
        <v>449</v>
      </c>
      <c r="K1220" s="318" t="s">
        <v>449</v>
      </c>
      <c r="L1220" s="318" t="s">
        <v>449</v>
      </c>
      <c r="M1220" s="318" t="s">
        <v>449</v>
      </c>
      <c r="N1220" t="str">
        <f t="shared" si="18"/>
        <v>NESOUT7_018BIO_PR24</v>
      </c>
    </row>
    <row r="1221" spans="1:14" customFormat="1">
      <c r="A1221" s="317" t="s">
        <v>364</v>
      </c>
      <c r="B1221" s="317" t="s">
        <v>781</v>
      </c>
      <c r="C1221" s="317" t="s">
        <v>782</v>
      </c>
      <c r="D1221" s="317" t="s">
        <v>455</v>
      </c>
      <c r="E1221" s="317" t="s">
        <v>448</v>
      </c>
      <c r="F1221" s="320">
        <v>0</v>
      </c>
      <c r="G1221" s="318" t="s">
        <v>449</v>
      </c>
      <c r="H1221" s="318" t="s">
        <v>449</v>
      </c>
      <c r="I1221" s="318" t="s">
        <v>449</v>
      </c>
      <c r="J1221" s="318" t="s">
        <v>449</v>
      </c>
      <c r="K1221" s="318" t="s">
        <v>449</v>
      </c>
      <c r="L1221" s="318" t="s">
        <v>449</v>
      </c>
      <c r="M1221" s="318" t="s">
        <v>449</v>
      </c>
      <c r="N1221" t="str">
        <f t="shared" ref="N1221:N1284" si="19">A1221&amp;B1221</f>
        <v>NESOUT7_019BIO_PR24</v>
      </c>
    </row>
    <row r="1222" spans="1:14" customFormat="1">
      <c r="A1222" s="317" t="s">
        <v>364</v>
      </c>
      <c r="B1222" s="317" t="s">
        <v>783</v>
      </c>
      <c r="C1222" s="317" t="s">
        <v>784</v>
      </c>
      <c r="D1222" s="317" t="s">
        <v>455</v>
      </c>
      <c r="E1222" s="317" t="s">
        <v>448</v>
      </c>
      <c r="F1222" s="320">
        <v>0</v>
      </c>
      <c r="G1222" s="318" t="s">
        <v>449</v>
      </c>
      <c r="H1222" s="318" t="s">
        <v>449</v>
      </c>
      <c r="I1222" s="318" t="s">
        <v>449</v>
      </c>
      <c r="J1222" s="318" t="s">
        <v>449</v>
      </c>
      <c r="K1222" s="318" t="s">
        <v>449</v>
      </c>
      <c r="L1222" s="318" t="s">
        <v>449</v>
      </c>
      <c r="M1222" s="318" t="s">
        <v>449</v>
      </c>
      <c r="N1222" t="str">
        <f t="shared" si="19"/>
        <v>NESOUT7_020BIO_PR24</v>
      </c>
    </row>
    <row r="1223" spans="1:14" customFormat="1">
      <c r="A1223" s="317" t="s">
        <v>364</v>
      </c>
      <c r="B1223" s="317" t="s">
        <v>785</v>
      </c>
      <c r="C1223" s="317" t="s">
        <v>786</v>
      </c>
      <c r="D1223" s="317" t="s">
        <v>455</v>
      </c>
      <c r="E1223" s="317" t="s">
        <v>448</v>
      </c>
      <c r="F1223" s="320">
        <v>1</v>
      </c>
      <c r="G1223" s="318" t="s">
        <v>449</v>
      </c>
      <c r="H1223" s="318" t="s">
        <v>449</v>
      </c>
      <c r="I1223" s="318" t="s">
        <v>449</v>
      </c>
      <c r="J1223" s="318" t="s">
        <v>449</v>
      </c>
      <c r="K1223" s="318" t="s">
        <v>449</v>
      </c>
      <c r="L1223" s="318" t="s">
        <v>449</v>
      </c>
      <c r="M1223" s="318" t="s">
        <v>449</v>
      </c>
      <c r="N1223" t="str">
        <f t="shared" si="19"/>
        <v>NESOUT7_001WNP_PR24</v>
      </c>
    </row>
    <row r="1224" spans="1:14" customFormat="1">
      <c r="A1224" s="317" t="s">
        <v>364</v>
      </c>
      <c r="B1224" s="317" t="s">
        <v>787</v>
      </c>
      <c r="C1224" s="317" t="s">
        <v>788</v>
      </c>
      <c r="D1224" s="317" t="s">
        <v>455</v>
      </c>
      <c r="E1224" s="317" t="s">
        <v>448</v>
      </c>
      <c r="F1224" s="320">
        <v>1</v>
      </c>
      <c r="G1224" s="318" t="s">
        <v>449</v>
      </c>
      <c r="H1224" s="318" t="s">
        <v>449</v>
      </c>
      <c r="I1224" s="318" t="s">
        <v>449</v>
      </c>
      <c r="J1224" s="318" t="s">
        <v>449</v>
      </c>
      <c r="K1224" s="318" t="s">
        <v>449</v>
      </c>
      <c r="L1224" s="318" t="s">
        <v>449</v>
      </c>
      <c r="M1224" s="318" t="s">
        <v>449</v>
      </c>
      <c r="N1224" t="str">
        <f t="shared" si="19"/>
        <v>NESOUT7_002WNP_PR24</v>
      </c>
    </row>
    <row r="1225" spans="1:14" customFormat="1">
      <c r="A1225" s="317" t="s">
        <v>364</v>
      </c>
      <c r="B1225" s="317" t="s">
        <v>789</v>
      </c>
      <c r="C1225" s="317" t="s">
        <v>790</v>
      </c>
      <c r="D1225" s="317" t="s">
        <v>455</v>
      </c>
      <c r="E1225" s="317" t="s">
        <v>448</v>
      </c>
      <c r="F1225" s="320">
        <v>1</v>
      </c>
      <c r="G1225" s="318" t="s">
        <v>449</v>
      </c>
      <c r="H1225" s="318" t="s">
        <v>449</v>
      </c>
      <c r="I1225" s="318" t="s">
        <v>449</v>
      </c>
      <c r="J1225" s="318" t="s">
        <v>449</v>
      </c>
      <c r="K1225" s="318" t="s">
        <v>449</v>
      </c>
      <c r="L1225" s="318" t="s">
        <v>449</v>
      </c>
      <c r="M1225" s="318" t="s">
        <v>449</v>
      </c>
      <c r="N1225" t="str">
        <f t="shared" si="19"/>
        <v>NESOUT7_003WNP_PR24</v>
      </c>
    </row>
    <row r="1226" spans="1:14" customFormat="1">
      <c r="A1226" s="317" t="s">
        <v>364</v>
      </c>
      <c r="B1226" s="317" t="s">
        <v>791</v>
      </c>
      <c r="C1226" s="317" t="s">
        <v>792</v>
      </c>
      <c r="D1226" s="317" t="s">
        <v>455</v>
      </c>
      <c r="E1226" s="317" t="s">
        <v>448</v>
      </c>
      <c r="F1226" s="320">
        <v>0</v>
      </c>
      <c r="G1226" s="318" t="s">
        <v>449</v>
      </c>
      <c r="H1226" s="318" t="s">
        <v>449</v>
      </c>
      <c r="I1226" s="318" t="s">
        <v>449</v>
      </c>
      <c r="J1226" s="318" t="s">
        <v>449</v>
      </c>
      <c r="K1226" s="318" t="s">
        <v>449</v>
      </c>
      <c r="L1226" s="318" t="s">
        <v>449</v>
      </c>
      <c r="M1226" s="318" t="s">
        <v>449</v>
      </c>
      <c r="N1226" t="str">
        <f t="shared" si="19"/>
        <v>NESOUT7_004WNP_PR24</v>
      </c>
    </row>
    <row r="1227" spans="1:14" customFormat="1">
      <c r="A1227" s="317" t="s">
        <v>364</v>
      </c>
      <c r="B1227" s="317" t="s">
        <v>793</v>
      </c>
      <c r="C1227" s="317" t="s">
        <v>794</v>
      </c>
      <c r="D1227" s="317" t="s">
        <v>455</v>
      </c>
      <c r="E1227" s="317" t="s">
        <v>448</v>
      </c>
      <c r="F1227" s="320">
        <v>0</v>
      </c>
      <c r="G1227" s="318" t="s">
        <v>449</v>
      </c>
      <c r="H1227" s="318" t="s">
        <v>449</v>
      </c>
      <c r="I1227" s="318" t="s">
        <v>449</v>
      </c>
      <c r="J1227" s="318" t="s">
        <v>449</v>
      </c>
      <c r="K1227" s="318" t="s">
        <v>449</v>
      </c>
      <c r="L1227" s="318" t="s">
        <v>449</v>
      </c>
      <c r="M1227" s="318" t="s">
        <v>449</v>
      </c>
      <c r="N1227" t="str">
        <f t="shared" si="19"/>
        <v>NESOUT7_005WNP_PR24</v>
      </c>
    </row>
    <row r="1228" spans="1:14" customFormat="1">
      <c r="A1228" s="317" t="s">
        <v>364</v>
      </c>
      <c r="B1228" s="317" t="s">
        <v>795</v>
      </c>
      <c r="C1228" s="317" t="s">
        <v>796</v>
      </c>
      <c r="D1228" s="317" t="s">
        <v>455</v>
      </c>
      <c r="E1228" s="317" t="s">
        <v>448</v>
      </c>
      <c r="F1228" s="320">
        <v>0.33329999999999999</v>
      </c>
      <c r="G1228" s="318" t="s">
        <v>449</v>
      </c>
      <c r="H1228" s="318" t="s">
        <v>449</v>
      </c>
      <c r="I1228" s="318" t="s">
        <v>449</v>
      </c>
      <c r="J1228" s="318" t="s">
        <v>449</v>
      </c>
      <c r="K1228" s="318" t="s">
        <v>449</v>
      </c>
      <c r="L1228" s="318" t="s">
        <v>449</v>
      </c>
      <c r="M1228" s="318" t="s">
        <v>449</v>
      </c>
      <c r="N1228" t="str">
        <f t="shared" si="19"/>
        <v>NESOUT7_006WNP_PR24</v>
      </c>
    </row>
    <row r="1229" spans="1:14" customFormat="1">
      <c r="A1229" s="317" t="s">
        <v>364</v>
      </c>
      <c r="B1229" s="317" t="s">
        <v>797</v>
      </c>
      <c r="C1229" s="317" t="s">
        <v>798</v>
      </c>
      <c r="D1229" s="317" t="s">
        <v>455</v>
      </c>
      <c r="E1229" s="317" t="s">
        <v>448</v>
      </c>
      <c r="F1229" s="320">
        <v>0.85</v>
      </c>
      <c r="G1229" s="318" t="s">
        <v>449</v>
      </c>
      <c r="H1229" s="318" t="s">
        <v>449</v>
      </c>
      <c r="I1229" s="318" t="s">
        <v>449</v>
      </c>
      <c r="J1229" s="318" t="s">
        <v>449</v>
      </c>
      <c r="K1229" s="318" t="s">
        <v>449</v>
      </c>
      <c r="L1229" s="318" t="s">
        <v>449</v>
      </c>
      <c r="M1229" s="318" t="s">
        <v>449</v>
      </c>
      <c r="N1229" t="str">
        <f t="shared" si="19"/>
        <v>NESOUT7_007WNP_PR24</v>
      </c>
    </row>
    <row r="1230" spans="1:14" customFormat="1">
      <c r="A1230" s="317" t="s">
        <v>364</v>
      </c>
      <c r="B1230" s="317" t="s">
        <v>799</v>
      </c>
      <c r="C1230" s="317" t="s">
        <v>800</v>
      </c>
      <c r="D1230" s="317" t="s">
        <v>455</v>
      </c>
      <c r="E1230" s="317" t="s">
        <v>448</v>
      </c>
      <c r="F1230" s="320">
        <v>-10.177</v>
      </c>
      <c r="G1230" s="318" t="s">
        <v>449</v>
      </c>
      <c r="H1230" s="318" t="s">
        <v>449</v>
      </c>
      <c r="I1230" s="318" t="s">
        <v>449</v>
      </c>
      <c r="J1230" s="318" t="s">
        <v>449</v>
      </c>
      <c r="K1230" s="318" t="s">
        <v>449</v>
      </c>
      <c r="L1230" s="318" t="s">
        <v>449</v>
      </c>
      <c r="M1230" s="318" t="s">
        <v>449</v>
      </c>
      <c r="N1230" t="str">
        <f t="shared" si="19"/>
        <v>NESOUT7_008WNP_PR24</v>
      </c>
    </row>
    <row r="1231" spans="1:14" customFormat="1">
      <c r="A1231" s="317" t="s">
        <v>364</v>
      </c>
      <c r="B1231" s="317" t="s">
        <v>801</v>
      </c>
      <c r="C1231" s="317" t="s">
        <v>802</v>
      </c>
      <c r="D1231" s="317" t="s">
        <v>455</v>
      </c>
      <c r="E1231" s="317" t="s">
        <v>448</v>
      </c>
      <c r="F1231" s="320">
        <v>1</v>
      </c>
      <c r="G1231" s="318" t="s">
        <v>449</v>
      </c>
      <c r="H1231" s="318" t="s">
        <v>449</v>
      </c>
      <c r="I1231" s="318" t="s">
        <v>449</v>
      </c>
      <c r="J1231" s="318" t="s">
        <v>449</v>
      </c>
      <c r="K1231" s="318" t="s">
        <v>449</v>
      </c>
      <c r="L1231" s="318" t="s">
        <v>449</v>
      </c>
      <c r="M1231" s="318" t="s">
        <v>449</v>
      </c>
      <c r="N1231" t="str">
        <f t="shared" si="19"/>
        <v>NESOUT7_009WNP_PR24</v>
      </c>
    </row>
    <row r="1232" spans="1:14" customFormat="1">
      <c r="A1232" s="317" t="s">
        <v>364</v>
      </c>
      <c r="B1232" s="317" t="s">
        <v>803</v>
      </c>
      <c r="C1232" s="317" t="s">
        <v>804</v>
      </c>
      <c r="D1232" s="317" t="s">
        <v>455</v>
      </c>
      <c r="E1232" s="317" t="s">
        <v>448</v>
      </c>
      <c r="F1232" s="320">
        <v>0.5</v>
      </c>
      <c r="G1232" s="318" t="s">
        <v>449</v>
      </c>
      <c r="H1232" s="318" t="s">
        <v>449</v>
      </c>
      <c r="I1232" s="318" t="s">
        <v>449</v>
      </c>
      <c r="J1232" s="318" t="s">
        <v>449</v>
      </c>
      <c r="K1232" s="318" t="s">
        <v>449</v>
      </c>
      <c r="L1232" s="318" t="s">
        <v>449</v>
      </c>
      <c r="M1232" s="318" t="s">
        <v>449</v>
      </c>
      <c r="N1232" t="str">
        <f t="shared" si="19"/>
        <v>NESOUT7_010WNP_PR24</v>
      </c>
    </row>
    <row r="1233" spans="1:14" customFormat="1">
      <c r="A1233" s="317" t="s">
        <v>364</v>
      </c>
      <c r="B1233" s="317" t="s">
        <v>805</v>
      </c>
      <c r="C1233" s="317" t="s">
        <v>806</v>
      </c>
      <c r="D1233" s="317" t="s">
        <v>455</v>
      </c>
      <c r="E1233" s="317" t="s">
        <v>448</v>
      </c>
      <c r="F1233" s="320">
        <v>0.5</v>
      </c>
      <c r="G1233" s="318" t="s">
        <v>449</v>
      </c>
      <c r="H1233" s="318" t="s">
        <v>449</v>
      </c>
      <c r="I1233" s="318" t="s">
        <v>449</v>
      </c>
      <c r="J1233" s="318" t="s">
        <v>449</v>
      </c>
      <c r="K1233" s="318" t="s">
        <v>449</v>
      </c>
      <c r="L1233" s="318" t="s">
        <v>449</v>
      </c>
      <c r="M1233" s="318" t="s">
        <v>449</v>
      </c>
      <c r="N1233" t="str">
        <f t="shared" si="19"/>
        <v>NESOUT7_011WNP_PR24</v>
      </c>
    </row>
    <row r="1234" spans="1:14" customFormat="1">
      <c r="A1234" s="317" t="s">
        <v>364</v>
      </c>
      <c r="B1234" s="317" t="s">
        <v>807</v>
      </c>
      <c r="C1234" s="317" t="s">
        <v>808</v>
      </c>
      <c r="D1234" s="317" t="s">
        <v>455</v>
      </c>
      <c r="E1234" s="317" t="s">
        <v>448</v>
      </c>
      <c r="F1234" s="320">
        <v>0</v>
      </c>
      <c r="G1234" s="318" t="s">
        <v>449</v>
      </c>
      <c r="H1234" s="318" t="s">
        <v>449</v>
      </c>
      <c r="I1234" s="318" t="s">
        <v>449</v>
      </c>
      <c r="J1234" s="318" t="s">
        <v>449</v>
      </c>
      <c r="K1234" s="318" t="s">
        <v>449</v>
      </c>
      <c r="L1234" s="318" t="s">
        <v>449</v>
      </c>
      <c r="M1234" s="318" t="s">
        <v>449</v>
      </c>
      <c r="N1234" t="str">
        <f t="shared" si="19"/>
        <v>NESOUT7_012WNP_PR24</v>
      </c>
    </row>
    <row r="1235" spans="1:14" customFormat="1">
      <c r="A1235" s="317" t="s">
        <v>364</v>
      </c>
      <c r="B1235" s="317" t="s">
        <v>809</v>
      </c>
      <c r="C1235" s="317" t="s">
        <v>810</v>
      </c>
      <c r="D1235" s="317" t="s">
        <v>455</v>
      </c>
      <c r="E1235" s="317" t="s">
        <v>448</v>
      </c>
      <c r="F1235" s="320">
        <v>0</v>
      </c>
      <c r="G1235" s="318" t="s">
        <v>449</v>
      </c>
      <c r="H1235" s="318" t="s">
        <v>449</v>
      </c>
      <c r="I1235" s="318" t="s">
        <v>449</v>
      </c>
      <c r="J1235" s="318" t="s">
        <v>449</v>
      </c>
      <c r="K1235" s="318" t="s">
        <v>449</v>
      </c>
      <c r="L1235" s="318" t="s">
        <v>449</v>
      </c>
      <c r="M1235" s="318" t="s">
        <v>449</v>
      </c>
      <c r="N1235" t="str">
        <f t="shared" si="19"/>
        <v>NESOUT7_013WNP_PR24</v>
      </c>
    </row>
    <row r="1236" spans="1:14" customFormat="1">
      <c r="A1236" s="317" t="s">
        <v>364</v>
      </c>
      <c r="B1236" s="317" t="s">
        <v>811</v>
      </c>
      <c r="C1236" s="317" t="s">
        <v>812</v>
      </c>
      <c r="D1236" s="317" t="s">
        <v>455</v>
      </c>
      <c r="E1236" s="317" t="s">
        <v>448</v>
      </c>
      <c r="F1236" s="320">
        <v>9.6000000000000002E-2</v>
      </c>
      <c r="G1236" s="318" t="s">
        <v>449</v>
      </c>
      <c r="H1236" s="318" t="s">
        <v>449</v>
      </c>
      <c r="I1236" s="318" t="s">
        <v>449</v>
      </c>
      <c r="J1236" s="318" t="s">
        <v>449</v>
      </c>
      <c r="K1236" s="318" t="s">
        <v>449</v>
      </c>
      <c r="L1236" s="318" t="s">
        <v>449</v>
      </c>
      <c r="M1236" s="318" t="s">
        <v>449</v>
      </c>
      <c r="N1236" t="str">
        <f t="shared" si="19"/>
        <v>NESOUT7_014WNP_PR24</v>
      </c>
    </row>
    <row r="1237" spans="1:14" customFormat="1">
      <c r="A1237" s="317" t="s">
        <v>364</v>
      </c>
      <c r="B1237" s="317" t="s">
        <v>813</v>
      </c>
      <c r="C1237" s="317" t="s">
        <v>814</v>
      </c>
      <c r="D1237" s="317" t="s">
        <v>455</v>
      </c>
      <c r="E1237" s="317" t="s">
        <v>448</v>
      </c>
      <c r="F1237" s="320">
        <v>0</v>
      </c>
      <c r="G1237" s="318" t="s">
        <v>449</v>
      </c>
      <c r="H1237" s="318" t="s">
        <v>449</v>
      </c>
      <c r="I1237" s="318" t="s">
        <v>449</v>
      </c>
      <c r="J1237" s="318" t="s">
        <v>449</v>
      </c>
      <c r="K1237" s="318" t="s">
        <v>449</v>
      </c>
      <c r="L1237" s="318" t="s">
        <v>449</v>
      </c>
      <c r="M1237" s="318" t="s">
        <v>449</v>
      </c>
      <c r="N1237" t="str">
        <f t="shared" si="19"/>
        <v>NESOUT7_015WNP_PR24</v>
      </c>
    </row>
    <row r="1238" spans="1:14" customFormat="1">
      <c r="A1238" s="317" t="s">
        <v>364</v>
      </c>
      <c r="B1238" s="317" t="s">
        <v>815</v>
      </c>
      <c r="C1238" s="317" t="s">
        <v>816</v>
      </c>
      <c r="D1238" s="317" t="s">
        <v>455</v>
      </c>
      <c r="E1238" s="317" t="s">
        <v>448</v>
      </c>
      <c r="F1238" s="320">
        <v>0</v>
      </c>
      <c r="G1238" s="318" t="s">
        <v>449</v>
      </c>
      <c r="H1238" s="318" t="s">
        <v>449</v>
      </c>
      <c r="I1238" s="318" t="s">
        <v>449</v>
      </c>
      <c r="J1238" s="318" t="s">
        <v>449</v>
      </c>
      <c r="K1238" s="318" t="s">
        <v>449</v>
      </c>
      <c r="L1238" s="318" t="s">
        <v>449</v>
      </c>
      <c r="M1238" s="318" t="s">
        <v>449</v>
      </c>
      <c r="N1238" t="str">
        <f t="shared" si="19"/>
        <v>NESOUT7_016WNP_PR24</v>
      </c>
    </row>
    <row r="1239" spans="1:14" customFormat="1">
      <c r="A1239" s="317" t="s">
        <v>364</v>
      </c>
      <c r="B1239" s="317" t="s">
        <v>817</v>
      </c>
      <c r="C1239" s="317" t="s">
        <v>818</v>
      </c>
      <c r="D1239" s="317" t="s">
        <v>455</v>
      </c>
      <c r="E1239" s="317" t="s">
        <v>448</v>
      </c>
      <c r="F1239" s="320">
        <v>0</v>
      </c>
      <c r="G1239" s="318" t="s">
        <v>449</v>
      </c>
      <c r="H1239" s="318" t="s">
        <v>449</v>
      </c>
      <c r="I1239" s="318" t="s">
        <v>449</v>
      </c>
      <c r="J1239" s="318" t="s">
        <v>449</v>
      </c>
      <c r="K1239" s="318" t="s">
        <v>449</v>
      </c>
      <c r="L1239" s="318" t="s">
        <v>449</v>
      </c>
      <c r="M1239" s="318" t="s">
        <v>449</v>
      </c>
      <c r="N1239" t="str">
        <f t="shared" si="19"/>
        <v>NESOUT7_017WNP_PR24</v>
      </c>
    </row>
    <row r="1240" spans="1:14" customFormat="1">
      <c r="A1240" s="317" t="s">
        <v>364</v>
      </c>
      <c r="B1240" s="317" t="s">
        <v>819</v>
      </c>
      <c r="C1240" s="317" t="s">
        <v>820</v>
      </c>
      <c r="D1240" s="317" t="s">
        <v>455</v>
      </c>
      <c r="E1240" s="317" t="s">
        <v>448</v>
      </c>
      <c r="F1240" s="320">
        <v>1</v>
      </c>
      <c r="G1240" s="318" t="s">
        <v>449</v>
      </c>
      <c r="H1240" s="318" t="s">
        <v>449</v>
      </c>
      <c r="I1240" s="318" t="s">
        <v>449</v>
      </c>
      <c r="J1240" s="318" t="s">
        <v>449</v>
      </c>
      <c r="K1240" s="318" t="s">
        <v>449</v>
      </c>
      <c r="L1240" s="318" t="s">
        <v>449</v>
      </c>
      <c r="M1240" s="318" t="s">
        <v>449</v>
      </c>
      <c r="N1240" t="str">
        <f t="shared" si="19"/>
        <v>NESOUT7_018WNP_PR24</v>
      </c>
    </row>
    <row r="1241" spans="1:14" customFormat="1">
      <c r="A1241" s="317" t="s">
        <v>364</v>
      </c>
      <c r="B1241" s="317" t="s">
        <v>821</v>
      </c>
      <c r="C1241" s="317" t="s">
        <v>822</v>
      </c>
      <c r="D1241" s="317" t="s">
        <v>455</v>
      </c>
      <c r="E1241" s="317" t="s">
        <v>448</v>
      </c>
      <c r="F1241" s="320">
        <v>1</v>
      </c>
      <c r="G1241" s="318" t="s">
        <v>449</v>
      </c>
      <c r="H1241" s="318" t="s">
        <v>449</v>
      </c>
      <c r="I1241" s="318" t="s">
        <v>449</v>
      </c>
      <c r="J1241" s="318" t="s">
        <v>449</v>
      </c>
      <c r="K1241" s="318" t="s">
        <v>449</v>
      </c>
      <c r="L1241" s="318" t="s">
        <v>449</v>
      </c>
      <c r="M1241" s="318" t="s">
        <v>449</v>
      </c>
      <c r="N1241" t="str">
        <f t="shared" si="19"/>
        <v>NESOUT7_019WNP_PR24</v>
      </c>
    </row>
    <row r="1242" spans="1:14" customFormat="1">
      <c r="A1242" s="317" t="s">
        <v>364</v>
      </c>
      <c r="B1242" s="317" t="s">
        <v>823</v>
      </c>
      <c r="C1242" s="317" t="s">
        <v>824</v>
      </c>
      <c r="D1242" s="317" t="s">
        <v>455</v>
      </c>
      <c r="E1242" s="317" t="s">
        <v>448</v>
      </c>
      <c r="F1242" s="320">
        <v>0</v>
      </c>
      <c r="G1242" s="318" t="s">
        <v>449</v>
      </c>
      <c r="H1242" s="318" t="s">
        <v>449</v>
      </c>
      <c r="I1242" s="318" t="s">
        <v>449</v>
      </c>
      <c r="J1242" s="318" t="s">
        <v>449</v>
      </c>
      <c r="K1242" s="318" t="s">
        <v>449</v>
      </c>
      <c r="L1242" s="318" t="s">
        <v>449</v>
      </c>
      <c r="M1242" s="318" t="s">
        <v>449</v>
      </c>
      <c r="N1242" t="str">
        <f t="shared" si="19"/>
        <v>NESOUT7_020WNP_PR24</v>
      </c>
    </row>
    <row r="1243" spans="1:14" customFormat="1">
      <c r="A1243" s="317" t="s">
        <v>364</v>
      </c>
      <c r="B1243" s="317" t="s">
        <v>825</v>
      </c>
      <c r="C1243" s="317" t="s">
        <v>826</v>
      </c>
      <c r="D1243" s="317" t="s">
        <v>455</v>
      </c>
      <c r="E1243" s="317" t="s">
        <v>448</v>
      </c>
      <c r="F1243" s="320">
        <v>0</v>
      </c>
      <c r="G1243" s="318" t="s">
        <v>449</v>
      </c>
      <c r="H1243" s="318" t="s">
        <v>449</v>
      </c>
      <c r="I1243" s="318" t="s">
        <v>449</v>
      </c>
      <c r="J1243" s="318" t="s">
        <v>449</v>
      </c>
      <c r="K1243" s="318" t="s">
        <v>449</v>
      </c>
      <c r="L1243" s="318" t="s">
        <v>449</v>
      </c>
      <c r="M1243" s="318" t="s">
        <v>449</v>
      </c>
      <c r="N1243" t="str">
        <f t="shared" si="19"/>
        <v>NESOUT7_001WR_PR24</v>
      </c>
    </row>
    <row r="1244" spans="1:14" customFormat="1">
      <c r="A1244" s="317" t="s">
        <v>364</v>
      </c>
      <c r="B1244" s="317" t="s">
        <v>827</v>
      </c>
      <c r="C1244" s="317" t="s">
        <v>828</v>
      </c>
      <c r="D1244" s="317" t="s">
        <v>455</v>
      </c>
      <c r="E1244" s="317" t="s">
        <v>448</v>
      </c>
      <c r="F1244" s="320">
        <v>0</v>
      </c>
      <c r="G1244" s="318" t="s">
        <v>449</v>
      </c>
      <c r="H1244" s="318" t="s">
        <v>449</v>
      </c>
      <c r="I1244" s="318" t="s">
        <v>449</v>
      </c>
      <c r="J1244" s="318" t="s">
        <v>449</v>
      </c>
      <c r="K1244" s="318" t="s">
        <v>449</v>
      </c>
      <c r="L1244" s="318" t="s">
        <v>449</v>
      </c>
      <c r="M1244" s="318" t="s">
        <v>449</v>
      </c>
      <c r="N1244" t="str">
        <f t="shared" si="19"/>
        <v>NESOUT7_002WR_PR24</v>
      </c>
    </row>
    <row r="1245" spans="1:14" customFormat="1">
      <c r="A1245" s="317" t="s">
        <v>364</v>
      </c>
      <c r="B1245" s="317" t="s">
        <v>829</v>
      </c>
      <c r="C1245" s="317" t="s">
        <v>830</v>
      </c>
      <c r="D1245" s="317" t="s">
        <v>455</v>
      </c>
      <c r="E1245" s="317" t="s">
        <v>448</v>
      </c>
      <c r="F1245" s="320">
        <v>0</v>
      </c>
      <c r="G1245" s="318" t="s">
        <v>449</v>
      </c>
      <c r="H1245" s="318" t="s">
        <v>449</v>
      </c>
      <c r="I1245" s="318" t="s">
        <v>449</v>
      </c>
      <c r="J1245" s="318" t="s">
        <v>449</v>
      </c>
      <c r="K1245" s="318" t="s">
        <v>449</v>
      </c>
      <c r="L1245" s="318" t="s">
        <v>449</v>
      </c>
      <c r="M1245" s="318" t="s">
        <v>449</v>
      </c>
      <c r="N1245" t="str">
        <f t="shared" si="19"/>
        <v>NESOUT7_003WR_PR24</v>
      </c>
    </row>
    <row r="1246" spans="1:14" customFormat="1">
      <c r="A1246" s="317" t="s">
        <v>364</v>
      </c>
      <c r="B1246" s="317" t="s">
        <v>831</v>
      </c>
      <c r="C1246" s="317" t="s">
        <v>832</v>
      </c>
      <c r="D1246" s="317" t="s">
        <v>455</v>
      </c>
      <c r="E1246" s="317" t="s">
        <v>448</v>
      </c>
      <c r="F1246" s="320">
        <v>0</v>
      </c>
      <c r="G1246" s="318" t="s">
        <v>449</v>
      </c>
      <c r="H1246" s="318" t="s">
        <v>449</v>
      </c>
      <c r="I1246" s="318" t="s">
        <v>449</v>
      </c>
      <c r="J1246" s="318" t="s">
        <v>449</v>
      </c>
      <c r="K1246" s="318" t="s">
        <v>449</v>
      </c>
      <c r="L1246" s="318" t="s">
        <v>449</v>
      </c>
      <c r="M1246" s="318" t="s">
        <v>449</v>
      </c>
      <c r="N1246" t="str">
        <f t="shared" si="19"/>
        <v>NESOUT7_004WR_PR24</v>
      </c>
    </row>
    <row r="1247" spans="1:14" customFormat="1">
      <c r="A1247" s="317" t="s">
        <v>364</v>
      </c>
      <c r="B1247" s="317" t="s">
        <v>833</v>
      </c>
      <c r="C1247" s="317" t="s">
        <v>834</v>
      </c>
      <c r="D1247" s="317" t="s">
        <v>455</v>
      </c>
      <c r="E1247" s="317" t="s">
        <v>448</v>
      </c>
      <c r="F1247" s="320">
        <v>0</v>
      </c>
      <c r="G1247" s="318" t="s">
        <v>449</v>
      </c>
      <c r="H1247" s="318" t="s">
        <v>449</v>
      </c>
      <c r="I1247" s="318" t="s">
        <v>449</v>
      </c>
      <c r="J1247" s="318" t="s">
        <v>449</v>
      </c>
      <c r="K1247" s="318" t="s">
        <v>449</v>
      </c>
      <c r="L1247" s="318" t="s">
        <v>449</v>
      </c>
      <c r="M1247" s="318" t="s">
        <v>449</v>
      </c>
      <c r="N1247" t="str">
        <f t="shared" si="19"/>
        <v>NESOUT7_005WR_PR24</v>
      </c>
    </row>
    <row r="1248" spans="1:14" customFormat="1">
      <c r="A1248" s="317" t="s">
        <v>364</v>
      </c>
      <c r="B1248" s="317" t="s">
        <v>835</v>
      </c>
      <c r="C1248" s="317" t="s">
        <v>836</v>
      </c>
      <c r="D1248" s="317" t="s">
        <v>455</v>
      </c>
      <c r="E1248" s="317" t="s">
        <v>448</v>
      </c>
      <c r="F1248" s="320">
        <v>0.33339999999999997</v>
      </c>
      <c r="G1248" s="318" t="s">
        <v>449</v>
      </c>
      <c r="H1248" s="318" t="s">
        <v>449</v>
      </c>
      <c r="I1248" s="318" t="s">
        <v>449</v>
      </c>
      <c r="J1248" s="318" t="s">
        <v>449</v>
      </c>
      <c r="K1248" s="318" t="s">
        <v>449</v>
      </c>
      <c r="L1248" s="318" t="s">
        <v>449</v>
      </c>
      <c r="M1248" s="318" t="s">
        <v>449</v>
      </c>
      <c r="N1248" t="str">
        <f t="shared" si="19"/>
        <v>NESOUT7_006WR_PR24</v>
      </c>
    </row>
    <row r="1249" spans="1:14" customFormat="1">
      <c r="A1249" s="317" t="s">
        <v>364</v>
      </c>
      <c r="B1249" s="317" t="s">
        <v>837</v>
      </c>
      <c r="C1249" s="317" t="s">
        <v>838</v>
      </c>
      <c r="D1249" s="317" t="s">
        <v>455</v>
      </c>
      <c r="E1249" s="317" t="s">
        <v>448</v>
      </c>
      <c r="F1249" s="320">
        <v>0.15</v>
      </c>
      <c r="G1249" s="318" t="s">
        <v>449</v>
      </c>
      <c r="H1249" s="318" t="s">
        <v>449</v>
      </c>
      <c r="I1249" s="318" t="s">
        <v>449</v>
      </c>
      <c r="J1249" s="318" t="s">
        <v>449</v>
      </c>
      <c r="K1249" s="318" t="s">
        <v>449</v>
      </c>
      <c r="L1249" s="318" t="s">
        <v>449</v>
      </c>
      <c r="M1249" s="318" t="s">
        <v>449</v>
      </c>
      <c r="N1249" t="str">
        <f t="shared" si="19"/>
        <v>NESOUT7_007WR_PR24</v>
      </c>
    </row>
    <row r="1250" spans="1:14" customFormat="1">
      <c r="A1250" s="317" t="s">
        <v>364</v>
      </c>
      <c r="B1250" s="317" t="s">
        <v>839</v>
      </c>
      <c r="C1250" s="317" t="s">
        <v>840</v>
      </c>
      <c r="D1250" s="317" t="s">
        <v>455</v>
      </c>
      <c r="E1250" s="317" t="s">
        <v>448</v>
      </c>
      <c r="F1250" s="320">
        <v>-1.1479999999999999</v>
      </c>
      <c r="G1250" s="318" t="s">
        <v>449</v>
      </c>
      <c r="H1250" s="318" t="s">
        <v>449</v>
      </c>
      <c r="I1250" s="318" t="s">
        <v>449</v>
      </c>
      <c r="J1250" s="318" t="s">
        <v>449</v>
      </c>
      <c r="K1250" s="318" t="s">
        <v>449</v>
      </c>
      <c r="L1250" s="318" t="s">
        <v>449</v>
      </c>
      <c r="M1250" s="318" t="s">
        <v>449</v>
      </c>
      <c r="N1250" t="str">
        <f t="shared" si="19"/>
        <v>NESOUT7_008WR_PR24</v>
      </c>
    </row>
    <row r="1251" spans="1:14" customFormat="1">
      <c r="A1251" s="317" t="s">
        <v>364</v>
      </c>
      <c r="B1251" s="317" t="s">
        <v>841</v>
      </c>
      <c r="C1251" s="317" t="s">
        <v>842</v>
      </c>
      <c r="D1251" s="317" t="s">
        <v>455</v>
      </c>
      <c r="E1251" s="317" t="s">
        <v>448</v>
      </c>
      <c r="F1251" s="320">
        <v>0</v>
      </c>
      <c r="G1251" s="318" t="s">
        <v>449</v>
      </c>
      <c r="H1251" s="318" t="s">
        <v>449</v>
      </c>
      <c r="I1251" s="318" t="s">
        <v>449</v>
      </c>
      <c r="J1251" s="318" t="s">
        <v>449</v>
      </c>
      <c r="K1251" s="318" t="s">
        <v>449</v>
      </c>
      <c r="L1251" s="318" t="s">
        <v>449</v>
      </c>
      <c r="M1251" s="318" t="s">
        <v>449</v>
      </c>
      <c r="N1251" t="str">
        <f t="shared" si="19"/>
        <v>NESOUT7_009WR_PR24</v>
      </c>
    </row>
    <row r="1252" spans="1:14" customFormat="1">
      <c r="A1252" s="317" t="s">
        <v>364</v>
      </c>
      <c r="B1252" s="317" t="s">
        <v>843</v>
      </c>
      <c r="C1252" s="317" t="s">
        <v>844</v>
      </c>
      <c r="D1252" s="317" t="s">
        <v>455</v>
      </c>
      <c r="E1252" s="317" t="s">
        <v>448</v>
      </c>
      <c r="F1252" s="320">
        <v>0.5</v>
      </c>
      <c r="G1252" s="318" t="s">
        <v>449</v>
      </c>
      <c r="H1252" s="318" t="s">
        <v>449</v>
      </c>
      <c r="I1252" s="318" t="s">
        <v>449</v>
      </c>
      <c r="J1252" s="318" t="s">
        <v>449</v>
      </c>
      <c r="K1252" s="318" t="s">
        <v>449</v>
      </c>
      <c r="L1252" s="318" t="s">
        <v>449</v>
      </c>
      <c r="M1252" s="318" t="s">
        <v>449</v>
      </c>
      <c r="N1252" t="str">
        <f t="shared" si="19"/>
        <v>NESOUT7_010WR_PR24</v>
      </c>
    </row>
    <row r="1253" spans="1:14" customFormat="1">
      <c r="A1253" s="317" t="s">
        <v>364</v>
      </c>
      <c r="B1253" s="317" t="s">
        <v>845</v>
      </c>
      <c r="C1253" s="317" t="s">
        <v>846</v>
      </c>
      <c r="D1253" s="317" t="s">
        <v>455</v>
      </c>
      <c r="E1253" s="317" t="s">
        <v>448</v>
      </c>
      <c r="F1253" s="320">
        <v>0.5</v>
      </c>
      <c r="G1253" s="318" t="s">
        <v>449</v>
      </c>
      <c r="H1253" s="318" t="s">
        <v>449</v>
      </c>
      <c r="I1253" s="318" t="s">
        <v>449</v>
      </c>
      <c r="J1253" s="318" t="s">
        <v>449</v>
      </c>
      <c r="K1253" s="318" t="s">
        <v>449</v>
      </c>
      <c r="L1253" s="318" t="s">
        <v>449</v>
      </c>
      <c r="M1253" s="318" t="s">
        <v>449</v>
      </c>
      <c r="N1253" t="str">
        <f t="shared" si="19"/>
        <v>NESOUT7_011WR_PR24</v>
      </c>
    </row>
    <row r="1254" spans="1:14" customFormat="1">
      <c r="A1254" s="317" t="s">
        <v>364</v>
      </c>
      <c r="B1254" s="317" t="s">
        <v>847</v>
      </c>
      <c r="C1254" s="317" t="s">
        <v>848</v>
      </c>
      <c r="D1254" s="317" t="s">
        <v>455</v>
      </c>
      <c r="E1254" s="317" t="s">
        <v>448</v>
      </c>
      <c r="F1254" s="320">
        <v>0</v>
      </c>
      <c r="G1254" s="318" t="s">
        <v>449</v>
      </c>
      <c r="H1254" s="318" t="s">
        <v>449</v>
      </c>
      <c r="I1254" s="318" t="s">
        <v>449</v>
      </c>
      <c r="J1254" s="318" t="s">
        <v>449</v>
      </c>
      <c r="K1254" s="318" t="s">
        <v>449</v>
      </c>
      <c r="L1254" s="318" t="s">
        <v>449</v>
      </c>
      <c r="M1254" s="318" t="s">
        <v>449</v>
      </c>
      <c r="N1254" t="str">
        <f t="shared" si="19"/>
        <v>NESOUT7_012WR_PR24</v>
      </c>
    </row>
    <row r="1255" spans="1:14" customFormat="1">
      <c r="A1255" s="317" t="s">
        <v>364</v>
      </c>
      <c r="B1255" s="317" t="s">
        <v>849</v>
      </c>
      <c r="C1255" s="317" t="s">
        <v>850</v>
      </c>
      <c r="D1255" s="317" t="s">
        <v>455</v>
      </c>
      <c r="E1255" s="317" t="s">
        <v>448</v>
      </c>
      <c r="F1255" s="320">
        <v>0</v>
      </c>
      <c r="G1255" s="318" t="s">
        <v>449</v>
      </c>
      <c r="H1255" s="318" t="s">
        <v>449</v>
      </c>
      <c r="I1255" s="318" t="s">
        <v>449</v>
      </c>
      <c r="J1255" s="318" t="s">
        <v>449</v>
      </c>
      <c r="K1255" s="318" t="s">
        <v>449</v>
      </c>
      <c r="L1255" s="318" t="s">
        <v>449</v>
      </c>
      <c r="M1255" s="318" t="s">
        <v>449</v>
      </c>
      <c r="N1255" t="str">
        <f t="shared" si="19"/>
        <v>NESOUT7_013WR_PR24</v>
      </c>
    </row>
    <row r="1256" spans="1:14" customFormat="1">
      <c r="A1256" s="317" t="s">
        <v>364</v>
      </c>
      <c r="B1256" s="317" t="s">
        <v>851</v>
      </c>
      <c r="C1256" s="317" t="s">
        <v>852</v>
      </c>
      <c r="D1256" s="317" t="s">
        <v>455</v>
      </c>
      <c r="E1256" s="317" t="s">
        <v>448</v>
      </c>
      <c r="F1256" s="320">
        <v>0</v>
      </c>
      <c r="G1256" s="318" t="s">
        <v>449</v>
      </c>
      <c r="H1256" s="318" t="s">
        <v>449</v>
      </c>
      <c r="I1256" s="318" t="s">
        <v>449</v>
      </c>
      <c r="J1256" s="318" t="s">
        <v>449</v>
      </c>
      <c r="K1256" s="318" t="s">
        <v>449</v>
      </c>
      <c r="L1256" s="318" t="s">
        <v>449</v>
      </c>
      <c r="M1256" s="318" t="s">
        <v>449</v>
      </c>
      <c r="N1256" t="str">
        <f t="shared" si="19"/>
        <v>NESOUT7_014WR_PR24</v>
      </c>
    </row>
    <row r="1257" spans="1:14" customFormat="1">
      <c r="A1257" s="317" t="s">
        <v>364</v>
      </c>
      <c r="B1257" s="317" t="s">
        <v>853</v>
      </c>
      <c r="C1257" s="317" t="s">
        <v>854</v>
      </c>
      <c r="D1257" s="317" t="s">
        <v>455</v>
      </c>
      <c r="E1257" s="317" t="s">
        <v>448</v>
      </c>
      <c r="F1257" s="320">
        <v>0</v>
      </c>
      <c r="G1257" s="318" t="s">
        <v>449</v>
      </c>
      <c r="H1257" s="318" t="s">
        <v>449</v>
      </c>
      <c r="I1257" s="318" t="s">
        <v>449</v>
      </c>
      <c r="J1257" s="318" t="s">
        <v>449</v>
      </c>
      <c r="K1257" s="318" t="s">
        <v>449</v>
      </c>
      <c r="L1257" s="318" t="s">
        <v>449</v>
      </c>
      <c r="M1257" s="318" t="s">
        <v>449</v>
      </c>
      <c r="N1257" t="str">
        <f t="shared" si="19"/>
        <v>NESOUT7_015WR_PR24</v>
      </c>
    </row>
    <row r="1258" spans="1:14" customFormat="1">
      <c r="A1258" s="317" t="s">
        <v>364</v>
      </c>
      <c r="B1258" s="317" t="s">
        <v>855</v>
      </c>
      <c r="C1258" s="317" t="s">
        <v>856</v>
      </c>
      <c r="D1258" s="317" t="s">
        <v>455</v>
      </c>
      <c r="E1258" s="317" t="s">
        <v>448</v>
      </c>
      <c r="F1258" s="320">
        <v>0</v>
      </c>
      <c r="G1258" s="318" t="s">
        <v>449</v>
      </c>
      <c r="H1258" s="318" t="s">
        <v>449</v>
      </c>
      <c r="I1258" s="318" t="s">
        <v>449</v>
      </c>
      <c r="J1258" s="318" t="s">
        <v>449</v>
      </c>
      <c r="K1258" s="318" t="s">
        <v>449</v>
      </c>
      <c r="L1258" s="318" t="s">
        <v>449</v>
      </c>
      <c r="M1258" s="318" t="s">
        <v>449</v>
      </c>
      <c r="N1258" t="str">
        <f t="shared" si="19"/>
        <v>NESOUT7_016WR_PR24</v>
      </c>
    </row>
    <row r="1259" spans="1:14" customFormat="1">
      <c r="A1259" s="317" t="s">
        <v>364</v>
      </c>
      <c r="B1259" s="317" t="s">
        <v>857</v>
      </c>
      <c r="C1259" s="317" t="s">
        <v>858</v>
      </c>
      <c r="D1259" s="317" t="s">
        <v>455</v>
      </c>
      <c r="E1259" s="317" t="s">
        <v>448</v>
      </c>
      <c r="F1259" s="320">
        <v>0</v>
      </c>
      <c r="G1259" s="318" t="s">
        <v>449</v>
      </c>
      <c r="H1259" s="318" t="s">
        <v>449</v>
      </c>
      <c r="I1259" s="318" t="s">
        <v>449</v>
      </c>
      <c r="J1259" s="318" t="s">
        <v>449</v>
      </c>
      <c r="K1259" s="318" t="s">
        <v>449</v>
      </c>
      <c r="L1259" s="318" t="s">
        <v>449</v>
      </c>
      <c r="M1259" s="318" t="s">
        <v>449</v>
      </c>
      <c r="N1259" t="str">
        <f t="shared" si="19"/>
        <v>NESOUT7_017WR_PR24</v>
      </c>
    </row>
    <row r="1260" spans="1:14" customFormat="1">
      <c r="A1260" s="317" t="s">
        <v>364</v>
      </c>
      <c r="B1260" s="317" t="s">
        <v>859</v>
      </c>
      <c r="C1260" s="317" t="s">
        <v>860</v>
      </c>
      <c r="D1260" s="317" t="s">
        <v>455</v>
      </c>
      <c r="E1260" s="317" t="s">
        <v>448</v>
      </c>
      <c r="F1260" s="320">
        <v>0</v>
      </c>
      <c r="G1260" s="318" t="s">
        <v>449</v>
      </c>
      <c r="H1260" s="318" t="s">
        <v>449</v>
      </c>
      <c r="I1260" s="318" t="s">
        <v>449</v>
      </c>
      <c r="J1260" s="318" t="s">
        <v>449</v>
      </c>
      <c r="K1260" s="318" t="s">
        <v>449</v>
      </c>
      <c r="L1260" s="318" t="s">
        <v>449</v>
      </c>
      <c r="M1260" s="318" t="s">
        <v>449</v>
      </c>
      <c r="N1260" t="str">
        <f t="shared" si="19"/>
        <v>NESOUT7_018WR_PR24</v>
      </c>
    </row>
    <row r="1261" spans="1:14" customFormat="1">
      <c r="A1261" s="317" t="s">
        <v>364</v>
      </c>
      <c r="B1261" s="317" t="s">
        <v>861</v>
      </c>
      <c r="C1261" s="317" t="s">
        <v>862</v>
      </c>
      <c r="D1261" s="317" t="s">
        <v>455</v>
      </c>
      <c r="E1261" s="317" t="s">
        <v>448</v>
      </c>
      <c r="F1261" s="320">
        <v>0</v>
      </c>
      <c r="G1261" s="318" t="s">
        <v>449</v>
      </c>
      <c r="H1261" s="318" t="s">
        <v>449</v>
      </c>
      <c r="I1261" s="318" t="s">
        <v>449</v>
      </c>
      <c r="J1261" s="318" t="s">
        <v>449</v>
      </c>
      <c r="K1261" s="318" t="s">
        <v>449</v>
      </c>
      <c r="L1261" s="318" t="s">
        <v>449</v>
      </c>
      <c r="M1261" s="318" t="s">
        <v>449</v>
      </c>
      <c r="N1261" t="str">
        <f t="shared" si="19"/>
        <v>NESOUT7_019WR_PR24</v>
      </c>
    </row>
    <row r="1262" spans="1:14" customFormat="1">
      <c r="A1262" s="317" t="s">
        <v>364</v>
      </c>
      <c r="B1262" s="317" t="s">
        <v>863</v>
      </c>
      <c r="C1262" s="317" t="s">
        <v>864</v>
      </c>
      <c r="D1262" s="317" t="s">
        <v>455</v>
      </c>
      <c r="E1262" s="317" t="s">
        <v>448</v>
      </c>
      <c r="F1262" s="320">
        <v>0</v>
      </c>
      <c r="G1262" s="318" t="s">
        <v>449</v>
      </c>
      <c r="H1262" s="318" t="s">
        <v>449</v>
      </c>
      <c r="I1262" s="318" t="s">
        <v>449</v>
      </c>
      <c r="J1262" s="318" t="s">
        <v>449</v>
      </c>
      <c r="K1262" s="318" t="s">
        <v>449</v>
      </c>
      <c r="L1262" s="318" t="s">
        <v>449</v>
      </c>
      <c r="M1262" s="318" t="s">
        <v>449</v>
      </c>
      <c r="N1262" t="str">
        <f t="shared" si="19"/>
        <v>NESOUT7_020WR_PR24</v>
      </c>
    </row>
    <row r="1263" spans="1:14" customFormat="1">
      <c r="A1263" s="317" t="s">
        <v>364</v>
      </c>
      <c r="B1263" s="317" t="s">
        <v>865</v>
      </c>
      <c r="C1263" s="317" t="s">
        <v>866</v>
      </c>
      <c r="D1263" s="317" t="s">
        <v>455</v>
      </c>
      <c r="E1263" s="317" t="s">
        <v>448</v>
      </c>
      <c r="F1263" s="320">
        <v>0</v>
      </c>
      <c r="G1263" s="318" t="s">
        <v>449</v>
      </c>
      <c r="H1263" s="318" t="s">
        <v>449</v>
      </c>
      <c r="I1263" s="318" t="s">
        <v>449</v>
      </c>
      <c r="J1263" s="318" t="s">
        <v>449</v>
      </c>
      <c r="K1263" s="318" t="s">
        <v>449</v>
      </c>
      <c r="L1263" s="318" t="s">
        <v>449</v>
      </c>
      <c r="M1263" s="318" t="s">
        <v>449</v>
      </c>
      <c r="N1263" t="str">
        <f t="shared" si="19"/>
        <v>NESOUT7_001WWNP_PR24</v>
      </c>
    </row>
    <row r="1264" spans="1:14" customFormat="1">
      <c r="A1264" s="317" t="s">
        <v>364</v>
      </c>
      <c r="B1264" s="317" t="s">
        <v>867</v>
      </c>
      <c r="C1264" s="317" t="s">
        <v>868</v>
      </c>
      <c r="D1264" s="317" t="s">
        <v>455</v>
      </c>
      <c r="E1264" s="317" t="s">
        <v>448</v>
      </c>
      <c r="F1264" s="320">
        <v>0</v>
      </c>
      <c r="G1264" s="318" t="s">
        <v>449</v>
      </c>
      <c r="H1264" s="318" t="s">
        <v>449</v>
      </c>
      <c r="I1264" s="318" t="s">
        <v>449</v>
      </c>
      <c r="J1264" s="318" t="s">
        <v>449</v>
      </c>
      <c r="K1264" s="318" t="s">
        <v>449</v>
      </c>
      <c r="L1264" s="318" t="s">
        <v>449</v>
      </c>
      <c r="M1264" s="318" t="s">
        <v>449</v>
      </c>
      <c r="N1264" t="str">
        <f t="shared" si="19"/>
        <v>NESOUT7_002WWNP_PR24</v>
      </c>
    </row>
    <row r="1265" spans="1:14" customFormat="1">
      <c r="A1265" s="317" t="s">
        <v>364</v>
      </c>
      <c r="B1265" s="317" t="s">
        <v>869</v>
      </c>
      <c r="C1265" s="317" t="s">
        <v>870</v>
      </c>
      <c r="D1265" s="317" t="s">
        <v>455</v>
      </c>
      <c r="E1265" s="317" t="s">
        <v>448</v>
      </c>
      <c r="F1265" s="320">
        <v>0</v>
      </c>
      <c r="G1265" s="318" t="s">
        <v>449</v>
      </c>
      <c r="H1265" s="318" t="s">
        <v>449</v>
      </c>
      <c r="I1265" s="318" t="s">
        <v>449</v>
      </c>
      <c r="J1265" s="318" t="s">
        <v>449</v>
      </c>
      <c r="K1265" s="318" t="s">
        <v>449</v>
      </c>
      <c r="L1265" s="318" t="s">
        <v>449</v>
      </c>
      <c r="M1265" s="318" t="s">
        <v>449</v>
      </c>
      <c r="N1265" t="str">
        <f t="shared" si="19"/>
        <v>NESOUT7_003WWNP_PR24</v>
      </c>
    </row>
    <row r="1266" spans="1:14" customFormat="1">
      <c r="A1266" s="317" t="s">
        <v>364</v>
      </c>
      <c r="B1266" s="317" t="s">
        <v>871</v>
      </c>
      <c r="C1266" s="317" t="s">
        <v>872</v>
      </c>
      <c r="D1266" s="317" t="s">
        <v>455</v>
      </c>
      <c r="E1266" s="317" t="s">
        <v>448</v>
      </c>
      <c r="F1266" s="320">
        <v>1</v>
      </c>
      <c r="G1266" s="318" t="s">
        <v>449</v>
      </c>
      <c r="H1266" s="318" t="s">
        <v>449</v>
      </c>
      <c r="I1266" s="318" t="s">
        <v>449</v>
      </c>
      <c r="J1266" s="318" t="s">
        <v>449</v>
      </c>
      <c r="K1266" s="318" t="s">
        <v>449</v>
      </c>
      <c r="L1266" s="318" t="s">
        <v>449</v>
      </c>
      <c r="M1266" s="318" t="s">
        <v>449</v>
      </c>
      <c r="N1266" t="str">
        <f t="shared" si="19"/>
        <v>NESOUT7_004WWNP_PR24</v>
      </c>
    </row>
    <row r="1267" spans="1:14" customFormat="1">
      <c r="A1267" s="317" t="s">
        <v>364</v>
      </c>
      <c r="B1267" s="317" t="s">
        <v>873</v>
      </c>
      <c r="C1267" s="317" t="s">
        <v>874</v>
      </c>
      <c r="D1267" s="317" t="s">
        <v>455</v>
      </c>
      <c r="E1267" s="317" t="s">
        <v>448</v>
      </c>
      <c r="F1267" s="320">
        <v>1</v>
      </c>
      <c r="G1267" s="318" t="s">
        <v>449</v>
      </c>
      <c r="H1267" s="318" t="s">
        <v>449</v>
      </c>
      <c r="I1267" s="318" t="s">
        <v>449</v>
      </c>
      <c r="J1267" s="318" t="s">
        <v>449</v>
      </c>
      <c r="K1267" s="318" t="s">
        <v>449</v>
      </c>
      <c r="L1267" s="318" t="s">
        <v>449</v>
      </c>
      <c r="M1267" s="318" t="s">
        <v>449</v>
      </c>
      <c r="N1267" t="str">
        <f t="shared" si="19"/>
        <v>NESOUT7_005WWNP_PR24</v>
      </c>
    </row>
    <row r="1268" spans="1:14" customFormat="1">
      <c r="A1268" s="317" t="s">
        <v>364</v>
      </c>
      <c r="B1268" s="317" t="s">
        <v>875</v>
      </c>
      <c r="C1268" s="317" t="s">
        <v>876</v>
      </c>
      <c r="D1268" s="317" t="s">
        <v>455</v>
      </c>
      <c r="E1268" s="317" t="s">
        <v>448</v>
      </c>
      <c r="F1268" s="320">
        <v>0.33329999999999999</v>
      </c>
      <c r="G1268" s="318" t="s">
        <v>449</v>
      </c>
      <c r="H1268" s="318" t="s">
        <v>449</v>
      </c>
      <c r="I1268" s="318" t="s">
        <v>449</v>
      </c>
      <c r="J1268" s="318" t="s">
        <v>449</v>
      </c>
      <c r="K1268" s="318" t="s">
        <v>449</v>
      </c>
      <c r="L1268" s="318" t="s">
        <v>449</v>
      </c>
      <c r="M1268" s="318" t="s">
        <v>449</v>
      </c>
      <c r="N1268" t="str">
        <f t="shared" si="19"/>
        <v>NESOUT7_006WWNP_PR24</v>
      </c>
    </row>
    <row r="1269" spans="1:14" customFormat="1">
      <c r="A1269" s="317" t="s">
        <v>364</v>
      </c>
      <c r="B1269" s="317" t="s">
        <v>877</v>
      </c>
      <c r="C1269" s="317" t="s">
        <v>878</v>
      </c>
      <c r="D1269" s="317" t="s">
        <v>455</v>
      </c>
      <c r="E1269" s="317" t="s">
        <v>448</v>
      </c>
      <c r="F1269" s="320">
        <v>0</v>
      </c>
      <c r="G1269" s="318" t="s">
        <v>449</v>
      </c>
      <c r="H1269" s="318" t="s">
        <v>449</v>
      </c>
      <c r="I1269" s="318" t="s">
        <v>449</v>
      </c>
      <c r="J1269" s="318" t="s">
        <v>449</v>
      </c>
      <c r="K1269" s="318" t="s">
        <v>449</v>
      </c>
      <c r="L1269" s="318" t="s">
        <v>449</v>
      </c>
      <c r="M1269" s="318" t="s">
        <v>449</v>
      </c>
      <c r="N1269" t="str">
        <f t="shared" si="19"/>
        <v>NESOUT7_007WWNP_PR24</v>
      </c>
    </row>
    <row r="1270" spans="1:14" customFormat="1">
      <c r="A1270" s="317" t="s">
        <v>364</v>
      </c>
      <c r="B1270" s="317" t="s">
        <v>879</v>
      </c>
      <c r="C1270" s="317" t="s">
        <v>880</v>
      </c>
      <c r="D1270" s="317" t="s">
        <v>455</v>
      </c>
      <c r="E1270" s="317" t="s">
        <v>448</v>
      </c>
      <c r="F1270" s="320">
        <v>0.85</v>
      </c>
      <c r="G1270" s="318" t="s">
        <v>449</v>
      </c>
      <c r="H1270" s="318" t="s">
        <v>449</v>
      </c>
      <c r="I1270" s="318" t="s">
        <v>449</v>
      </c>
      <c r="J1270" s="318" t="s">
        <v>449</v>
      </c>
      <c r="K1270" s="318" t="s">
        <v>449</v>
      </c>
      <c r="L1270" s="318" t="s">
        <v>449</v>
      </c>
      <c r="M1270" s="318" t="s">
        <v>449</v>
      </c>
      <c r="N1270" t="str">
        <f t="shared" si="19"/>
        <v>NESOUT7_008WWNP_PR24</v>
      </c>
    </row>
    <row r="1271" spans="1:14" customFormat="1">
      <c r="A1271" s="317" t="s">
        <v>364</v>
      </c>
      <c r="B1271" s="317" t="s">
        <v>881</v>
      </c>
      <c r="C1271" s="317" t="s">
        <v>882</v>
      </c>
      <c r="D1271" s="317" t="s">
        <v>455</v>
      </c>
      <c r="E1271" s="317" t="s">
        <v>448</v>
      </c>
      <c r="F1271" s="320">
        <v>0</v>
      </c>
      <c r="G1271" s="318" t="s">
        <v>449</v>
      </c>
      <c r="H1271" s="318" t="s">
        <v>449</v>
      </c>
      <c r="I1271" s="318" t="s">
        <v>449</v>
      </c>
      <c r="J1271" s="318" t="s">
        <v>449</v>
      </c>
      <c r="K1271" s="318" t="s">
        <v>449</v>
      </c>
      <c r="L1271" s="318" t="s">
        <v>449</v>
      </c>
      <c r="M1271" s="318" t="s">
        <v>449</v>
      </c>
      <c r="N1271" t="str">
        <f t="shared" si="19"/>
        <v>NESOUT7_009WWNP_PR24</v>
      </c>
    </row>
    <row r="1272" spans="1:14" customFormat="1">
      <c r="A1272" s="317" t="s">
        <v>364</v>
      </c>
      <c r="B1272" s="317" t="s">
        <v>883</v>
      </c>
      <c r="C1272" s="317" t="s">
        <v>884</v>
      </c>
      <c r="D1272" s="317" t="s">
        <v>455</v>
      </c>
      <c r="E1272" s="317" t="s">
        <v>448</v>
      </c>
      <c r="F1272" s="320">
        <v>0</v>
      </c>
      <c r="G1272" s="318" t="s">
        <v>449</v>
      </c>
      <c r="H1272" s="318" t="s">
        <v>449</v>
      </c>
      <c r="I1272" s="318" t="s">
        <v>449</v>
      </c>
      <c r="J1272" s="318" t="s">
        <v>449</v>
      </c>
      <c r="K1272" s="318" t="s">
        <v>449</v>
      </c>
      <c r="L1272" s="318" t="s">
        <v>449</v>
      </c>
      <c r="M1272" s="318" t="s">
        <v>449</v>
      </c>
      <c r="N1272" t="str">
        <f t="shared" si="19"/>
        <v>NESOUT7_010WWNP_PR24</v>
      </c>
    </row>
    <row r="1273" spans="1:14" customFormat="1">
      <c r="A1273" s="317" t="s">
        <v>364</v>
      </c>
      <c r="B1273" s="317" t="s">
        <v>885</v>
      </c>
      <c r="C1273" s="317" t="s">
        <v>886</v>
      </c>
      <c r="D1273" s="317" t="s">
        <v>455</v>
      </c>
      <c r="E1273" s="317" t="s">
        <v>448</v>
      </c>
      <c r="F1273" s="320">
        <v>0</v>
      </c>
      <c r="G1273" s="318" t="s">
        <v>449</v>
      </c>
      <c r="H1273" s="318" t="s">
        <v>449</v>
      </c>
      <c r="I1273" s="318" t="s">
        <v>449</v>
      </c>
      <c r="J1273" s="318" t="s">
        <v>449</v>
      </c>
      <c r="K1273" s="318" t="s">
        <v>449</v>
      </c>
      <c r="L1273" s="318" t="s">
        <v>449</v>
      </c>
      <c r="M1273" s="318" t="s">
        <v>449</v>
      </c>
      <c r="N1273" t="str">
        <f t="shared" si="19"/>
        <v>NESOUT7_011WWNP_PR24</v>
      </c>
    </row>
    <row r="1274" spans="1:14" customFormat="1">
      <c r="A1274" s="317" t="s">
        <v>364</v>
      </c>
      <c r="B1274" s="317" t="s">
        <v>887</v>
      </c>
      <c r="C1274" s="317" t="s">
        <v>888</v>
      </c>
      <c r="D1274" s="317" t="s">
        <v>455</v>
      </c>
      <c r="E1274" s="317" t="s">
        <v>448</v>
      </c>
      <c r="F1274" s="320">
        <v>1</v>
      </c>
      <c r="G1274" s="318" t="s">
        <v>449</v>
      </c>
      <c r="H1274" s="318" t="s">
        <v>449</v>
      </c>
      <c r="I1274" s="318" t="s">
        <v>449</v>
      </c>
      <c r="J1274" s="318" t="s">
        <v>449</v>
      </c>
      <c r="K1274" s="318" t="s">
        <v>449</v>
      </c>
      <c r="L1274" s="318" t="s">
        <v>449</v>
      </c>
      <c r="M1274" s="318" t="s">
        <v>449</v>
      </c>
      <c r="N1274" t="str">
        <f t="shared" si="19"/>
        <v>NESOUT7_012WWNP_PR24</v>
      </c>
    </row>
    <row r="1275" spans="1:14" customFormat="1">
      <c r="A1275" s="317" t="s">
        <v>364</v>
      </c>
      <c r="B1275" s="317" t="s">
        <v>889</v>
      </c>
      <c r="C1275" s="317" t="s">
        <v>890</v>
      </c>
      <c r="D1275" s="317" t="s">
        <v>455</v>
      </c>
      <c r="E1275" s="317" t="s">
        <v>448</v>
      </c>
      <c r="F1275" s="320">
        <v>1</v>
      </c>
      <c r="G1275" s="318" t="s">
        <v>449</v>
      </c>
      <c r="H1275" s="318" t="s">
        <v>449</v>
      </c>
      <c r="I1275" s="318" t="s">
        <v>449</v>
      </c>
      <c r="J1275" s="318" t="s">
        <v>449</v>
      </c>
      <c r="K1275" s="318" t="s">
        <v>449</v>
      </c>
      <c r="L1275" s="318" t="s">
        <v>449</v>
      </c>
      <c r="M1275" s="318" t="s">
        <v>449</v>
      </c>
      <c r="N1275" t="str">
        <f t="shared" si="19"/>
        <v>NESOUT7_013WWNP_PR24</v>
      </c>
    </row>
    <row r="1276" spans="1:14" customFormat="1">
      <c r="A1276" s="317" t="s">
        <v>364</v>
      </c>
      <c r="B1276" s="317" t="s">
        <v>891</v>
      </c>
      <c r="C1276" s="317" t="s">
        <v>892</v>
      </c>
      <c r="D1276" s="317" t="s">
        <v>455</v>
      </c>
      <c r="E1276" s="317" t="s">
        <v>448</v>
      </c>
      <c r="F1276" s="320">
        <v>0.90400000000000003</v>
      </c>
      <c r="G1276" s="318" t="s">
        <v>449</v>
      </c>
      <c r="H1276" s="318" t="s">
        <v>449</v>
      </c>
      <c r="I1276" s="318" t="s">
        <v>449</v>
      </c>
      <c r="J1276" s="318" t="s">
        <v>449</v>
      </c>
      <c r="K1276" s="318" t="s">
        <v>449</v>
      </c>
      <c r="L1276" s="318" t="s">
        <v>449</v>
      </c>
      <c r="M1276" s="318" t="s">
        <v>449</v>
      </c>
      <c r="N1276" t="str">
        <f t="shared" si="19"/>
        <v>NESOUT7_014WWNP_PR24</v>
      </c>
    </row>
    <row r="1277" spans="1:14" customFormat="1">
      <c r="A1277" s="317" t="s">
        <v>364</v>
      </c>
      <c r="B1277" s="317" t="s">
        <v>893</v>
      </c>
      <c r="C1277" s="317" t="s">
        <v>894</v>
      </c>
      <c r="D1277" s="317" t="s">
        <v>455</v>
      </c>
      <c r="E1277" s="317" t="s">
        <v>448</v>
      </c>
      <c r="F1277" s="320">
        <v>1</v>
      </c>
      <c r="G1277" s="318" t="s">
        <v>449</v>
      </c>
      <c r="H1277" s="318" t="s">
        <v>449</v>
      </c>
      <c r="I1277" s="318" t="s">
        <v>449</v>
      </c>
      <c r="J1277" s="318" t="s">
        <v>449</v>
      </c>
      <c r="K1277" s="318" t="s">
        <v>449</v>
      </c>
      <c r="L1277" s="318" t="s">
        <v>449</v>
      </c>
      <c r="M1277" s="318" t="s">
        <v>449</v>
      </c>
      <c r="N1277" t="str">
        <f t="shared" si="19"/>
        <v>NESOUT7_015WWNP_PR24</v>
      </c>
    </row>
    <row r="1278" spans="1:14" customFormat="1">
      <c r="A1278" s="317" t="s">
        <v>364</v>
      </c>
      <c r="B1278" s="317" t="s">
        <v>895</v>
      </c>
      <c r="C1278" s="317" t="s">
        <v>896</v>
      </c>
      <c r="D1278" s="317" t="s">
        <v>455</v>
      </c>
      <c r="E1278" s="317" t="s">
        <v>448</v>
      </c>
      <c r="F1278" s="320">
        <v>1</v>
      </c>
      <c r="G1278" s="318" t="s">
        <v>449</v>
      </c>
      <c r="H1278" s="318" t="s">
        <v>449</v>
      </c>
      <c r="I1278" s="318" t="s">
        <v>449</v>
      </c>
      <c r="J1278" s="318" t="s">
        <v>449</v>
      </c>
      <c r="K1278" s="318" t="s">
        <v>449</v>
      </c>
      <c r="L1278" s="318" t="s">
        <v>449</v>
      </c>
      <c r="M1278" s="318" t="s">
        <v>449</v>
      </c>
      <c r="N1278" t="str">
        <f t="shared" si="19"/>
        <v>NESOUT7_016WWNP_PR24</v>
      </c>
    </row>
    <row r="1279" spans="1:14" customFormat="1">
      <c r="A1279" s="317" t="s">
        <v>364</v>
      </c>
      <c r="B1279" s="317" t="s">
        <v>897</v>
      </c>
      <c r="C1279" s="317" t="s">
        <v>898</v>
      </c>
      <c r="D1279" s="317" t="s">
        <v>455</v>
      </c>
      <c r="E1279" s="317" t="s">
        <v>448</v>
      </c>
      <c r="F1279" s="320">
        <v>1</v>
      </c>
      <c r="G1279" s="318" t="s">
        <v>449</v>
      </c>
      <c r="H1279" s="318" t="s">
        <v>449</v>
      </c>
      <c r="I1279" s="318" t="s">
        <v>449</v>
      </c>
      <c r="J1279" s="318" t="s">
        <v>449</v>
      </c>
      <c r="K1279" s="318" t="s">
        <v>449</v>
      </c>
      <c r="L1279" s="318" t="s">
        <v>449</v>
      </c>
      <c r="M1279" s="318" t="s">
        <v>449</v>
      </c>
      <c r="N1279" t="str">
        <f t="shared" si="19"/>
        <v>NESOUT7_017WWNP_PR24</v>
      </c>
    </row>
    <row r="1280" spans="1:14" customFormat="1">
      <c r="A1280" s="317" t="s">
        <v>364</v>
      </c>
      <c r="B1280" s="317" t="s">
        <v>899</v>
      </c>
      <c r="C1280" s="317" t="s">
        <v>900</v>
      </c>
      <c r="D1280" s="317" t="s">
        <v>455</v>
      </c>
      <c r="E1280" s="317" t="s">
        <v>448</v>
      </c>
      <c r="F1280" s="320">
        <v>0</v>
      </c>
      <c r="G1280" s="318" t="s">
        <v>449</v>
      </c>
      <c r="H1280" s="318" t="s">
        <v>449</v>
      </c>
      <c r="I1280" s="318" t="s">
        <v>449</v>
      </c>
      <c r="J1280" s="318" t="s">
        <v>449</v>
      </c>
      <c r="K1280" s="318" t="s">
        <v>449</v>
      </c>
      <c r="L1280" s="318" t="s">
        <v>449</v>
      </c>
      <c r="M1280" s="318" t="s">
        <v>449</v>
      </c>
      <c r="N1280" t="str">
        <f t="shared" si="19"/>
        <v>NESOUT7_018WWNP_PR24</v>
      </c>
    </row>
    <row r="1281" spans="1:14" customFormat="1">
      <c r="A1281" s="317" t="s">
        <v>364</v>
      </c>
      <c r="B1281" s="317" t="s">
        <v>901</v>
      </c>
      <c r="C1281" s="317" t="s">
        <v>902</v>
      </c>
      <c r="D1281" s="317" t="s">
        <v>455</v>
      </c>
      <c r="E1281" s="317" t="s">
        <v>448</v>
      </c>
      <c r="F1281" s="320">
        <v>0</v>
      </c>
      <c r="G1281" s="318" t="s">
        <v>449</v>
      </c>
      <c r="H1281" s="318" t="s">
        <v>449</v>
      </c>
      <c r="I1281" s="318" t="s">
        <v>449</v>
      </c>
      <c r="J1281" s="318" t="s">
        <v>449</v>
      </c>
      <c r="K1281" s="318" t="s">
        <v>449</v>
      </c>
      <c r="L1281" s="318" t="s">
        <v>449</v>
      </c>
      <c r="M1281" s="318" t="s">
        <v>449</v>
      </c>
      <c r="N1281" t="str">
        <f t="shared" si="19"/>
        <v>NESOUT7_019WWNP_PR24</v>
      </c>
    </row>
    <row r="1282" spans="1:14" customFormat="1">
      <c r="A1282" s="317" t="s">
        <v>364</v>
      </c>
      <c r="B1282" s="317" t="s">
        <v>903</v>
      </c>
      <c r="C1282" s="317" t="s">
        <v>904</v>
      </c>
      <c r="D1282" s="317" t="s">
        <v>455</v>
      </c>
      <c r="E1282" s="317" t="s">
        <v>448</v>
      </c>
      <c r="F1282" s="320">
        <v>1</v>
      </c>
      <c r="G1282" s="318" t="s">
        <v>449</v>
      </c>
      <c r="H1282" s="318" t="s">
        <v>449</v>
      </c>
      <c r="I1282" s="318" t="s">
        <v>449</v>
      </c>
      <c r="J1282" s="318" t="s">
        <v>449</v>
      </c>
      <c r="K1282" s="318" t="s">
        <v>449</v>
      </c>
      <c r="L1282" s="318" t="s">
        <v>449</v>
      </c>
      <c r="M1282" s="318" t="s">
        <v>449</v>
      </c>
      <c r="N1282" t="str">
        <f t="shared" si="19"/>
        <v>NESOUT7_020WWNP_PR24</v>
      </c>
    </row>
    <row r="1283" spans="1:14" customFormat="1">
      <c r="A1283" s="317" t="s">
        <v>364</v>
      </c>
      <c r="B1283" s="317" t="s">
        <v>905</v>
      </c>
      <c r="C1283" s="317" t="s">
        <v>906</v>
      </c>
      <c r="D1283" s="317" t="s">
        <v>447</v>
      </c>
      <c r="E1283" s="317" t="s">
        <v>448</v>
      </c>
      <c r="F1283" s="318" t="s">
        <v>449</v>
      </c>
      <c r="G1283" s="318" t="s">
        <v>449</v>
      </c>
      <c r="H1283" s="318" t="s">
        <v>449</v>
      </c>
      <c r="I1283" s="318" t="s">
        <v>449</v>
      </c>
      <c r="J1283" s="318" t="s">
        <v>449</v>
      </c>
      <c r="K1283" s="318" t="s">
        <v>449</v>
      </c>
      <c r="L1283" s="318" t="s">
        <v>449</v>
      </c>
      <c r="M1283" s="318" t="s">
        <v>449</v>
      </c>
      <c r="N1283" t="str">
        <f t="shared" si="19"/>
        <v>NESC_ODIRISK_WSI_DDBND_PR24_DD</v>
      </c>
    </row>
    <row r="1284" spans="1:14" customFormat="1">
      <c r="A1284" s="317" t="s">
        <v>364</v>
      </c>
      <c r="B1284" s="317" t="s">
        <v>907</v>
      </c>
      <c r="C1284" s="317" t="s">
        <v>908</v>
      </c>
      <c r="D1284" s="317" t="s">
        <v>455</v>
      </c>
      <c r="E1284" s="317" t="s">
        <v>448</v>
      </c>
      <c r="F1284" s="320">
        <v>0</v>
      </c>
      <c r="G1284" s="318" t="s">
        <v>449</v>
      </c>
      <c r="H1284" s="318" t="s">
        <v>449</v>
      </c>
      <c r="I1284" s="318" t="s">
        <v>449</v>
      </c>
      <c r="J1284" s="318" t="s">
        <v>449</v>
      </c>
      <c r="K1284" s="318" t="s">
        <v>449</v>
      </c>
      <c r="L1284" s="318" t="s">
        <v>449</v>
      </c>
      <c r="M1284" s="318" t="s">
        <v>449</v>
      </c>
      <c r="N1284" t="str">
        <f t="shared" si="19"/>
        <v>NESC_ODI_021WNP_PR24</v>
      </c>
    </row>
    <row r="1285" spans="1:14" customFormat="1">
      <c r="A1285" s="317" t="s">
        <v>364</v>
      </c>
      <c r="B1285" s="317" t="s">
        <v>909</v>
      </c>
      <c r="C1285" s="317" t="s">
        <v>910</v>
      </c>
      <c r="D1285" s="317" t="s">
        <v>455</v>
      </c>
      <c r="E1285" s="317" t="s">
        <v>448</v>
      </c>
      <c r="F1285" s="320">
        <v>0</v>
      </c>
      <c r="G1285" s="318" t="s">
        <v>449</v>
      </c>
      <c r="H1285" s="318" t="s">
        <v>449</v>
      </c>
      <c r="I1285" s="318" t="s">
        <v>449</v>
      </c>
      <c r="J1285" s="318" t="s">
        <v>449</v>
      </c>
      <c r="K1285" s="318" t="s">
        <v>449</v>
      </c>
      <c r="L1285" s="318" t="s">
        <v>449</v>
      </c>
      <c r="M1285" s="318" t="s">
        <v>449</v>
      </c>
      <c r="N1285" t="str">
        <f t="shared" ref="N1285:N1348" si="20">A1285&amp;B1285</f>
        <v>NESC_ODI_023WNP_PR24</v>
      </c>
    </row>
    <row r="1286" spans="1:14" customFormat="1">
      <c r="A1286" s="317" t="s">
        <v>364</v>
      </c>
      <c r="B1286" s="317" t="s">
        <v>911</v>
      </c>
      <c r="C1286" s="317" t="s">
        <v>912</v>
      </c>
      <c r="D1286" s="317" t="s">
        <v>455</v>
      </c>
      <c r="E1286" s="317" t="s">
        <v>448</v>
      </c>
      <c r="F1286" s="320">
        <v>0</v>
      </c>
      <c r="G1286" s="318" t="s">
        <v>449</v>
      </c>
      <c r="H1286" s="318" t="s">
        <v>449</v>
      </c>
      <c r="I1286" s="318" t="s">
        <v>449</v>
      </c>
      <c r="J1286" s="318" t="s">
        <v>449</v>
      </c>
      <c r="K1286" s="318" t="s">
        <v>449</v>
      </c>
      <c r="L1286" s="318" t="s">
        <v>449</v>
      </c>
      <c r="M1286" s="318" t="s">
        <v>449</v>
      </c>
      <c r="N1286" t="str">
        <f t="shared" si="20"/>
        <v>NESC_ODI_022WNP_PR24</v>
      </c>
    </row>
    <row r="1287" spans="1:14" customFormat="1">
      <c r="A1287" s="317" t="s">
        <v>364</v>
      </c>
      <c r="B1287" s="317" t="s">
        <v>913</v>
      </c>
      <c r="C1287" s="317" t="s">
        <v>914</v>
      </c>
      <c r="D1287" s="317" t="s">
        <v>455</v>
      </c>
      <c r="E1287" s="317" t="s">
        <v>448</v>
      </c>
      <c r="F1287" s="320">
        <v>0</v>
      </c>
      <c r="G1287" s="318" t="s">
        <v>449</v>
      </c>
      <c r="H1287" s="318" t="s">
        <v>449</v>
      </c>
      <c r="I1287" s="318" t="s">
        <v>449</v>
      </c>
      <c r="J1287" s="318" t="s">
        <v>449</v>
      </c>
      <c r="K1287" s="318" t="s">
        <v>449</v>
      </c>
      <c r="L1287" s="318" t="s">
        <v>449</v>
      </c>
      <c r="M1287" s="318" t="s">
        <v>449</v>
      </c>
      <c r="N1287" t="str">
        <f t="shared" si="20"/>
        <v>NESC_ODI_024WNP_PR24</v>
      </c>
    </row>
    <row r="1288" spans="1:14" customFormat="1">
      <c r="A1288" s="317" t="s">
        <v>364</v>
      </c>
      <c r="B1288" s="317" t="s">
        <v>915</v>
      </c>
      <c r="C1288" s="317" t="s">
        <v>916</v>
      </c>
      <c r="D1288" s="317" t="s">
        <v>455</v>
      </c>
      <c r="E1288" s="317" t="s">
        <v>448</v>
      </c>
      <c r="F1288" s="320">
        <v>0</v>
      </c>
      <c r="G1288" s="318" t="s">
        <v>449</v>
      </c>
      <c r="H1288" s="318" t="s">
        <v>449</v>
      </c>
      <c r="I1288" s="318" t="s">
        <v>449</v>
      </c>
      <c r="J1288" s="318" t="s">
        <v>449</v>
      </c>
      <c r="K1288" s="318" t="s">
        <v>449</v>
      </c>
      <c r="L1288" s="318" t="s">
        <v>449</v>
      </c>
      <c r="M1288" s="318" t="s">
        <v>449</v>
      </c>
      <c r="N1288" t="str">
        <f t="shared" si="20"/>
        <v>NESC_ODI_025WNP_PR24</v>
      </c>
    </row>
    <row r="1289" spans="1:14" customFormat="1">
      <c r="A1289" s="317" t="s">
        <v>364</v>
      </c>
      <c r="B1289" s="317" t="s">
        <v>917</v>
      </c>
      <c r="C1289" s="317" t="s">
        <v>918</v>
      </c>
      <c r="D1289" s="317" t="s">
        <v>455</v>
      </c>
      <c r="E1289" s="317" t="s">
        <v>448</v>
      </c>
      <c r="F1289" s="320">
        <v>0</v>
      </c>
      <c r="G1289" s="318" t="s">
        <v>449</v>
      </c>
      <c r="H1289" s="318" t="s">
        <v>449</v>
      </c>
      <c r="I1289" s="318" t="s">
        <v>449</v>
      </c>
      <c r="J1289" s="318" t="s">
        <v>449</v>
      </c>
      <c r="K1289" s="318" t="s">
        <v>449</v>
      </c>
      <c r="L1289" s="318" t="s">
        <v>449</v>
      </c>
      <c r="M1289" s="318" t="s">
        <v>449</v>
      </c>
      <c r="N1289" t="str">
        <f t="shared" si="20"/>
        <v>NESC_ODI_026WNP_PR24</v>
      </c>
    </row>
    <row r="1290" spans="1:14" customFormat="1">
      <c r="A1290" s="317" t="s">
        <v>364</v>
      </c>
      <c r="B1290" s="317" t="s">
        <v>919</v>
      </c>
      <c r="C1290" s="317" t="s">
        <v>920</v>
      </c>
      <c r="D1290" s="317" t="s">
        <v>455</v>
      </c>
      <c r="E1290" s="317" t="s">
        <v>448</v>
      </c>
      <c r="F1290" s="320">
        <v>0</v>
      </c>
      <c r="G1290" s="318" t="s">
        <v>449</v>
      </c>
      <c r="H1290" s="318" t="s">
        <v>449</v>
      </c>
      <c r="I1290" s="318" t="s">
        <v>449</v>
      </c>
      <c r="J1290" s="318" t="s">
        <v>449</v>
      </c>
      <c r="K1290" s="318" t="s">
        <v>449</v>
      </c>
      <c r="L1290" s="318" t="s">
        <v>449</v>
      </c>
      <c r="M1290" s="318" t="s">
        <v>449</v>
      </c>
      <c r="N1290" t="str">
        <f t="shared" si="20"/>
        <v>NESC_ODI_027WNP_PR24</v>
      </c>
    </row>
    <row r="1291" spans="1:14" customFormat="1">
      <c r="A1291" s="317" t="s">
        <v>364</v>
      </c>
      <c r="B1291" s="317" t="s">
        <v>921</v>
      </c>
      <c r="C1291" s="317" t="s">
        <v>922</v>
      </c>
      <c r="D1291" s="317" t="s">
        <v>455</v>
      </c>
      <c r="E1291" s="317" t="s">
        <v>448</v>
      </c>
      <c r="F1291" s="320">
        <v>0</v>
      </c>
      <c r="G1291" s="318" t="s">
        <v>449</v>
      </c>
      <c r="H1291" s="318" t="s">
        <v>449</v>
      </c>
      <c r="I1291" s="318" t="s">
        <v>449</v>
      </c>
      <c r="J1291" s="318" t="s">
        <v>449</v>
      </c>
      <c r="K1291" s="318" t="s">
        <v>449</v>
      </c>
      <c r="L1291" s="318" t="s">
        <v>449</v>
      </c>
      <c r="M1291" s="318" t="s">
        <v>449</v>
      </c>
      <c r="N1291" t="str">
        <f t="shared" si="20"/>
        <v>NESC_ODI_021WR_PR24</v>
      </c>
    </row>
    <row r="1292" spans="1:14" customFormat="1">
      <c r="A1292" s="317" t="s">
        <v>364</v>
      </c>
      <c r="B1292" s="317" t="s">
        <v>923</v>
      </c>
      <c r="C1292" s="317" t="s">
        <v>924</v>
      </c>
      <c r="D1292" s="317" t="s">
        <v>455</v>
      </c>
      <c r="E1292" s="317" t="s">
        <v>448</v>
      </c>
      <c r="F1292" s="320">
        <v>0</v>
      </c>
      <c r="G1292" s="318" t="s">
        <v>449</v>
      </c>
      <c r="H1292" s="318" t="s">
        <v>449</v>
      </c>
      <c r="I1292" s="318" t="s">
        <v>449</v>
      </c>
      <c r="J1292" s="318" t="s">
        <v>449</v>
      </c>
      <c r="K1292" s="318" t="s">
        <v>449</v>
      </c>
      <c r="L1292" s="318" t="s">
        <v>449</v>
      </c>
      <c r="M1292" s="318" t="s">
        <v>449</v>
      </c>
      <c r="N1292" t="str">
        <f t="shared" si="20"/>
        <v>NESC_ODI_022WR_PR24</v>
      </c>
    </row>
    <row r="1293" spans="1:14" customFormat="1">
      <c r="A1293" s="317" t="s">
        <v>364</v>
      </c>
      <c r="B1293" s="317" t="s">
        <v>925</v>
      </c>
      <c r="C1293" s="317" t="s">
        <v>926</v>
      </c>
      <c r="D1293" s="317" t="s">
        <v>455</v>
      </c>
      <c r="E1293" s="317" t="s">
        <v>448</v>
      </c>
      <c r="F1293" s="320">
        <v>0</v>
      </c>
      <c r="G1293" s="318" t="s">
        <v>449</v>
      </c>
      <c r="H1293" s="318" t="s">
        <v>449</v>
      </c>
      <c r="I1293" s="318" t="s">
        <v>449</v>
      </c>
      <c r="J1293" s="318" t="s">
        <v>449</v>
      </c>
      <c r="K1293" s="318" t="s">
        <v>449</v>
      </c>
      <c r="L1293" s="318" t="s">
        <v>449</v>
      </c>
      <c r="M1293" s="318" t="s">
        <v>449</v>
      </c>
      <c r="N1293" t="str">
        <f t="shared" si="20"/>
        <v>NESC_ODI_023WR_PR24</v>
      </c>
    </row>
    <row r="1294" spans="1:14" customFormat="1">
      <c r="A1294" s="317" t="s">
        <v>364</v>
      </c>
      <c r="B1294" s="317" t="s">
        <v>927</v>
      </c>
      <c r="C1294" s="317" t="s">
        <v>928</v>
      </c>
      <c r="D1294" s="317" t="s">
        <v>455</v>
      </c>
      <c r="E1294" s="317" t="s">
        <v>448</v>
      </c>
      <c r="F1294" s="320">
        <v>0</v>
      </c>
      <c r="G1294" s="318" t="s">
        <v>449</v>
      </c>
      <c r="H1294" s="318" t="s">
        <v>449</v>
      </c>
      <c r="I1294" s="318" t="s">
        <v>449</v>
      </c>
      <c r="J1294" s="318" t="s">
        <v>449</v>
      </c>
      <c r="K1294" s="318" t="s">
        <v>449</v>
      </c>
      <c r="L1294" s="318" t="s">
        <v>449</v>
      </c>
      <c r="M1294" s="318" t="s">
        <v>449</v>
      </c>
      <c r="N1294" t="str">
        <f t="shared" si="20"/>
        <v>NESC_ODI_024WR_PR24</v>
      </c>
    </row>
    <row r="1295" spans="1:14" customFormat="1">
      <c r="A1295" s="317" t="s">
        <v>364</v>
      </c>
      <c r="B1295" s="317" t="s">
        <v>929</v>
      </c>
      <c r="C1295" s="317" t="s">
        <v>930</v>
      </c>
      <c r="D1295" s="317" t="s">
        <v>455</v>
      </c>
      <c r="E1295" s="317" t="s">
        <v>448</v>
      </c>
      <c r="F1295" s="320">
        <v>0</v>
      </c>
      <c r="G1295" s="318" t="s">
        <v>449</v>
      </c>
      <c r="H1295" s="318" t="s">
        <v>449</v>
      </c>
      <c r="I1295" s="318" t="s">
        <v>449</v>
      </c>
      <c r="J1295" s="318" t="s">
        <v>449</v>
      </c>
      <c r="K1295" s="318" t="s">
        <v>449</v>
      </c>
      <c r="L1295" s="318" t="s">
        <v>449</v>
      </c>
      <c r="M1295" s="318" t="s">
        <v>449</v>
      </c>
      <c r="N1295" t="str">
        <f t="shared" si="20"/>
        <v>NESC_ODI_025WR_PR24</v>
      </c>
    </row>
    <row r="1296" spans="1:14" customFormat="1">
      <c r="A1296" s="317" t="s">
        <v>364</v>
      </c>
      <c r="B1296" s="317" t="s">
        <v>931</v>
      </c>
      <c r="C1296" s="317" t="s">
        <v>932</v>
      </c>
      <c r="D1296" s="317" t="s">
        <v>455</v>
      </c>
      <c r="E1296" s="317" t="s">
        <v>448</v>
      </c>
      <c r="F1296" s="320">
        <v>0</v>
      </c>
      <c r="G1296" s="318" t="s">
        <v>449</v>
      </c>
      <c r="H1296" s="318" t="s">
        <v>449</v>
      </c>
      <c r="I1296" s="318" t="s">
        <v>449</v>
      </c>
      <c r="J1296" s="318" t="s">
        <v>449</v>
      </c>
      <c r="K1296" s="318" t="s">
        <v>449</v>
      </c>
      <c r="L1296" s="318" t="s">
        <v>449</v>
      </c>
      <c r="M1296" s="318" t="s">
        <v>449</v>
      </c>
      <c r="N1296" t="str">
        <f t="shared" si="20"/>
        <v>NESC_ODI_026WR_PR24</v>
      </c>
    </row>
    <row r="1297" spans="1:14" customFormat="1">
      <c r="A1297" s="317" t="s">
        <v>364</v>
      </c>
      <c r="B1297" s="317" t="s">
        <v>933</v>
      </c>
      <c r="C1297" s="317" t="s">
        <v>934</v>
      </c>
      <c r="D1297" s="317" t="s">
        <v>455</v>
      </c>
      <c r="E1297" s="317" t="s">
        <v>448</v>
      </c>
      <c r="F1297" s="320">
        <v>0</v>
      </c>
      <c r="G1297" s="318" t="s">
        <v>449</v>
      </c>
      <c r="H1297" s="318" t="s">
        <v>449</v>
      </c>
      <c r="I1297" s="318" t="s">
        <v>449</v>
      </c>
      <c r="J1297" s="318" t="s">
        <v>449</v>
      </c>
      <c r="K1297" s="318" t="s">
        <v>449</v>
      </c>
      <c r="L1297" s="318" t="s">
        <v>449</v>
      </c>
      <c r="M1297" s="318" t="s">
        <v>449</v>
      </c>
      <c r="N1297" t="str">
        <f t="shared" si="20"/>
        <v>NESC_ODI_027WR_PR24</v>
      </c>
    </row>
    <row r="1298" spans="1:14" customFormat="1">
      <c r="A1298" s="317" t="s">
        <v>364</v>
      </c>
      <c r="B1298" s="317" t="s">
        <v>935</v>
      </c>
      <c r="C1298" s="317" t="s">
        <v>936</v>
      </c>
      <c r="D1298" s="317" t="s">
        <v>455</v>
      </c>
      <c r="E1298" s="317" t="s">
        <v>448</v>
      </c>
      <c r="F1298" s="320">
        <v>0</v>
      </c>
      <c r="G1298" s="318" t="s">
        <v>449</v>
      </c>
      <c r="H1298" s="318" t="s">
        <v>449</v>
      </c>
      <c r="I1298" s="318" t="s">
        <v>449</v>
      </c>
      <c r="J1298" s="318" t="s">
        <v>449</v>
      </c>
      <c r="K1298" s="318" t="s">
        <v>449</v>
      </c>
      <c r="L1298" s="318" t="s">
        <v>449</v>
      </c>
      <c r="M1298" s="318" t="s">
        <v>449</v>
      </c>
      <c r="N1298" t="str">
        <f t="shared" si="20"/>
        <v>NESC_ODI_021BIO_PR24</v>
      </c>
    </row>
    <row r="1299" spans="1:14" customFormat="1">
      <c r="A1299" s="317" t="s">
        <v>364</v>
      </c>
      <c r="B1299" s="317" t="s">
        <v>937</v>
      </c>
      <c r="C1299" s="317" t="s">
        <v>938</v>
      </c>
      <c r="D1299" s="317" t="s">
        <v>455</v>
      </c>
      <c r="E1299" s="317" t="s">
        <v>448</v>
      </c>
      <c r="F1299" s="320">
        <v>0</v>
      </c>
      <c r="G1299" s="318" t="s">
        <v>449</v>
      </c>
      <c r="H1299" s="318" t="s">
        <v>449</v>
      </c>
      <c r="I1299" s="318" t="s">
        <v>449</v>
      </c>
      <c r="J1299" s="318" t="s">
        <v>449</v>
      </c>
      <c r="K1299" s="318" t="s">
        <v>449</v>
      </c>
      <c r="L1299" s="318" t="s">
        <v>449</v>
      </c>
      <c r="M1299" s="318" t="s">
        <v>449</v>
      </c>
      <c r="N1299" t="str">
        <f t="shared" si="20"/>
        <v>NESC_ODI_022BIO_PR24</v>
      </c>
    </row>
    <row r="1300" spans="1:14" customFormat="1">
      <c r="A1300" s="317" t="s">
        <v>364</v>
      </c>
      <c r="B1300" s="317" t="s">
        <v>939</v>
      </c>
      <c r="C1300" s="317" t="s">
        <v>940</v>
      </c>
      <c r="D1300" s="317" t="s">
        <v>455</v>
      </c>
      <c r="E1300" s="317" t="s">
        <v>448</v>
      </c>
      <c r="F1300" s="320">
        <v>0</v>
      </c>
      <c r="G1300" s="318" t="s">
        <v>449</v>
      </c>
      <c r="H1300" s="318" t="s">
        <v>449</v>
      </c>
      <c r="I1300" s="318" t="s">
        <v>449</v>
      </c>
      <c r="J1300" s="318" t="s">
        <v>449</v>
      </c>
      <c r="K1300" s="318" t="s">
        <v>449</v>
      </c>
      <c r="L1300" s="318" t="s">
        <v>449</v>
      </c>
      <c r="M1300" s="318" t="s">
        <v>449</v>
      </c>
      <c r="N1300" t="str">
        <f t="shared" si="20"/>
        <v>NESC_ODI_023BIO_PR24</v>
      </c>
    </row>
    <row r="1301" spans="1:14" customFormat="1">
      <c r="A1301" s="317" t="s">
        <v>364</v>
      </c>
      <c r="B1301" s="317" t="s">
        <v>941</v>
      </c>
      <c r="C1301" s="317" t="s">
        <v>942</v>
      </c>
      <c r="D1301" s="317" t="s">
        <v>455</v>
      </c>
      <c r="E1301" s="317" t="s">
        <v>448</v>
      </c>
      <c r="F1301" s="320">
        <v>0</v>
      </c>
      <c r="G1301" s="318" t="s">
        <v>449</v>
      </c>
      <c r="H1301" s="318" t="s">
        <v>449</v>
      </c>
      <c r="I1301" s="318" t="s">
        <v>449</v>
      </c>
      <c r="J1301" s="318" t="s">
        <v>449</v>
      </c>
      <c r="K1301" s="318" t="s">
        <v>449</v>
      </c>
      <c r="L1301" s="318" t="s">
        <v>449</v>
      </c>
      <c r="M1301" s="318" t="s">
        <v>449</v>
      </c>
      <c r="N1301" t="str">
        <f t="shared" si="20"/>
        <v>NESC_ODI_024BIO_PR24</v>
      </c>
    </row>
    <row r="1302" spans="1:14" customFormat="1">
      <c r="A1302" s="317" t="s">
        <v>364</v>
      </c>
      <c r="B1302" s="317" t="s">
        <v>943</v>
      </c>
      <c r="C1302" s="317" t="s">
        <v>944</v>
      </c>
      <c r="D1302" s="317" t="s">
        <v>455</v>
      </c>
      <c r="E1302" s="317" t="s">
        <v>448</v>
      </c>
      <c r="F1302" s="320">
        <v>0</v>
      </c>
      <c r="G1302" s="318" t="s">
        <v>449</v>
      </c>
      <c r="H1302" s="318" t="s">
        <v>449</v>
      </c>
      <c r="I1302" s="318" t="s">
        <v>449</v>
      </c>
      <c r="J1302" s="318" t="s">
        <v>449</v>
      </c>
      <c r="K1302" s="318" t="s">
        <v>449</v>
      </c>
      <c r="L1302" s="318" t="s">
        <v>449</v>
      </c>
      <c r="M1302" s="318" t="s">
        <v>449</v>
      </c>
      <c r="N1302" t="str">
        <f t="shared" si="20"/>
        <v>NESC_ODI_025BIO_PR24</v>
      </c>
    </row>
    <row r="1303" spans="1:14" customFormat="1">
      <c r="A1303" s="317" t="s">
        <v>364</v>
      </c>
      <c r="B1303" s="317" t="s">
        <v>945</v>
      </c>
      <c r="C1303" s="317" t="s">
        <v>946</v>
      </c>
      <c r="D1303" s="317" t="s">
        <v>455</v>
      </c>
      <c r="E1303" s="317" t="s">
        <v>448</v>
      </c>
      <c r="F1303" s="320">
        <v>0</v>
      </c>
      <c r="G1303" s="318" t="s">
        <v>449</v>
      </c>
      <c r="H1303" s="318" t="s">
        <v>449</v>
      </c>
      <c r="I1303" s="318" t="s">
        <v>449</v>
      </c>
      <c r="J1303" s="318" t="s">
        <v>449</v>
      </c>
      <c r="K1303" s="318" t="s">
        <v>449</v>
      </c>
      <c r="L1303" s="318" t="s">
        <v>449</v>
      </c>
      <c r="M1303" s="318" t="s">
        <v>449</v>
      </c>
      <c r="N1303" t="str">
        <f t="shared" si="20"/>
        <v>NESC_ODI_026BIO_PR24</v>
      </c>
    </row>
    <row r="1304" spans="1:14" customFormat="1">
      <c r="A1304" s="317" t="s">
        <v>364</v>
      </c>
      <c r="B1304" s="317" t="s">
        <v>947</v>
      </c>
      <c r="C1304" s="317" t="s">
        <v>948</v>
      </c>
      <c r="D1304" s="317" t="s">
        <v>455</v>
      </c>
      <c r="E1304" s="317" t="s">
        <v>448</v>
      </c>
      <c r="F1304" s="320">
        <v>0</v>
      </c>
      <c r="G1304" s="318" t="s">
        <v>449</v>
      </c>
      <c r="H1304" s="318" t="s">
        <v>449</v>
      </c>
      <c r="I1304" s="318" t="s">
        <v>449</v>
      </c>
      <c r="J1304" s="318" t="s">
        <v>449</v>
      </c>
      <c r="K1304" s="318" t="s">
        <v>449</v>
      </c>
      <c r="L1304" s="318" t="s">
        <v>449</v>
      </c>
      <c r="M1304" s="318" t="s">
        <v>449</v>
      </c>
      <c r="N1304" t="str">
        <f t="shared" si="20"/>
        <v>NESC_ODI_027BIO_PR24</v>
      </c>
    </row>
    <row r="1305" spans="1:14" customFormat="1">
      <c r="A1305" s="317" t="s">
        <v>364</v>
      </c>
      <c r="B1305" s="317" t="s">
        <v>949</v>
      </c>
      <c r="C1305" s="317" t="s">
        <v>950</v>
      </c>
      <c r="D1305" s="317" t="s">
        <v>455</v>
      </c>
      <c r="E1305" s="317" t="s">
        <v>448</v>
      </c>
      <c r="F1305" s="320">
        <v>0</v>
      </c>
      <c r="G1305" s="318" t="s">
        <v>449</v>
      </c>
      <c r="H1305" s="318" t="s">
        <v>449</v>
      </c>
      <c r="I1305" s="318" t="s">
        <v>449</v>
      </c>
      <c r="J1305" s="318" t="s">
        <v>449</v>
      </c>
      <c r="K1305" s="318" t="s">
        <v>449</v>
      </c>
      <c r="L1305" s="318" t="s">
        <v>449</v>
      </c>
      <c r="M1305" s="318" t="s">
        <v>449</v>
      </c>
      <c r="N1305" t="str">
        <f t="shared" si="20"/>
        <v>NESC_ODI_021WWNP_PR24</v>
      </c>
    </row>
    <row r="1306" spans="1:14" customFormat="1">
      <c r="A1306" s="317" t="s">
        <v>364</v>
      </c>
      <c r="B1306" s="317" t="s">
        <v>951</v>
      </c>
      <c r="C1306" s="317" t="s">
        <v>952</v>
      </c>
      <c r="D1306" s="317" t="s">
        <v>455</v>
      </c>
      <c r="E1306" s="317" t="s">
        <v>448</v>
      </c>
      <c r="F1306" s="320">
        <v>0</v>
      </c>
      <c r="G1306" s="318" t="s">
        <v>449</v>
      </c>
      <c r="H1306" s="318" t="s">
        <v>449</v>
      </c>
      <c r="I1306" s="318" t="s">
        <v>449</v>
      </c>
      <c r="J1306" s="318" t="s">
        <v>449</v>
      </c>
      <c r="K1306" s="318" t="s">
        <v>449</v>
      </c>
      <c r="L1306" s="318" t="s">
        <v>449</v>
      </c>
      <c r="M1306" s="318" t="s">
        <v>449</v>
      </c>
      <c r="N1306" t="str">
        <f t="shared" si="20"/>
        <v>NESC_ODI_022WWNP_PR24</v>
      </c>
    </row>
    <row r="1307" spans="1:14" customFormat="1">
      <c r="A1307" s="317" t="s">
        <v>364</v>
      </c>
      <c r="B1307" s="317" t="s">
        <v>953</v>
      </c>
      <c r="C1307" s="317" t="s">
        <v>954</v>
      </c>
      <c r="D1307" s="317" t="s">
        <v>455</v>
      </c>
      <c r="E1307" s="317" t="s">
        <v>448</v>
      </c>
      <c r="F1307" s="320">
        <v>0</v>
      </c>
      <c r="G1307" s="318" t="s">
        <v>449</v>
      </c>
      <c r="H1307" s="318" t="s">
        <v>449</v>
      </c>
      <c r="I1307" s="318" t="s">
        <v>449</v>
      </c>
      <c r="J1307" s="318" t="s">
        <v>449</v>
      </c>
      <c r="K1307" s="318" t="s">
        <v>449</v>
      </c>
      <c r="L1307" s="318" t="s">
        <v>449</v>
      </c>
      <c r="M1307" s="318" t="s">
        <v>449</v>
      </c>
      <c r="N1307" t="str">
        <f t="shared" si="20"/>
        <v>NESC_ODI_023WWNP_PR24</v>
      </c>
    </row>
    <row r="1308" spans="1:14" customFormat="1">
      <c r="A1308" s="317" t="s">
        <v>364</v>
      </c>
      <c r="B1308" s="317" t="s">
        <v>955</v>
      </c>
      <c r="C1308" s="317" t="s">
        <v>956</v>
      </c>
      <c r="D1308" s="317" t="s">
        <v>455</v>
      </c>
      <c r="E1308" s="317" t="s">
        <v>448</v>
      </c>
      <c r="F1308" s="320">
        <v>0</v>
      </c>
      <c r="G1308" s="318" t="s">
        <v>449</v>
      </c>
      <c r="H1308" s="318" t="s">
        <v>449</v>
      </c>
      <c r="I1308" s="318" t="s">
        <v>449</v>
      </c>
      <c r="J1308" s="318" t="s">
        <v>449</v>
      </c>
      <c r="K1308" s="318" t="s">
        <v>449</v>
      </c>
      <c r="L1308" s="318" t="s">
        <v>449</v>
      </c>
      <c r="M1308" s="318" t="s">
        <v>449</v>
      </c>
      <c r="N1308" t="str">
        <f t="shared" si="20"/>
        <v>NESC_ODI_024WWNP_PR24</v>
      </c>
    </row>
    <row r="1309" spans="1:14" customFormat="1">
      <c r="A1309" s="317" t="s">
        <v>364</v>
      </c>
      <c r="B1309" s="317" t="s">
        <v>957</v>
      </c>
      <c r="C1309" s="317" t="s">
        <v>958</v>
      </c>
      <c r="D1309" s="317" t="s">
        <v>455</v>
      </c>
      <c r="E1309" s="317" t="s">
        <v>448</v>
      </c>
      <c r="F1309" s="320">
        <v>0</v>
      </c>
      <c r="G1309" s="318" t="s">
        <v>449</v>
      </c>
      <c r="H1309" s="318" t="s">
        <v>449</v>
      </c>
      <c r="I1309" s="318" t="s">
        <v>449</v>
      </c>
      <c r="J1309" s="318" t="s">
        <v>449</v>
      </c>
      <c r="K1309" s="318" t="s">
        <v>449</v>
      </c>
      <c r="L1309" s="318" t="s">
        <v>449</v>
      </c>
      <c r="M1309" s="318" t="s">
        <v>449</v>
      </c>
      <c r="N1309" t="str">
        <f t="shared" si="20"/>
        <v>NESC_ODI_025WWNP_PR24</v>
      </c>
    </row>
    <row r="1310" spans="1:14" customFormat="1">
      <c r="A1310" s="317" t="s">
        <v>364</v>
      </c>
      <c r="B1310" s="317" t="s">
        <v>959</v>
      </c>
      <c r="C1310" s="317" t="s">
        <v>960</v>
      </c>
      <c r="D1310" s="317" t="s">
        <v>455</v>
      </c>
      <c r="E1310" s="317" t="s">
        <v>448</v>
      </c>
      <c r="F1310" s="320">
        <v>0</v>
      </c>
      <c r="G1310" s="318" t="s">
        <v>449</v>
      </c>
      <c r="H1310" s="318" t="s">
        <v>449</v>
      </c>
      <c r="I1310" s="318" t="s">
        <v>449</v>
      </c>
      <c r="J1310" s="318" t="s">
        <v>449</v>
      </c>
      <c r="K1310" s="318" t="s">
        <v>449</v>
      </c>
      <c r="L1310" s="318" t="s">
        <v>449</v>
      </c>
      <c r="M1310" s="318" t="s">
        <v>449</v>
      </c>
      <c r="N1310" t="str">
        <f t="shared" si="20"/>
        <v>NESC_ODI_026WWNP_PR24</v>
      </c>
    </row>
    <row r="1311" spans="1:14" customFormat="1">
      <c r="A1311" s="317" t="s">
        <v>364</v>
      </c>
      <c r="B1311" s="317" t="s">
        <v>961</v>
      </c>
      <c r="C1311" s="317" t="s">
        <v>962</v>
      </c>
      <c r="D1311" s="317" t="s">
        <v>455</v>
      </c>
      <c r="E1311" s="317" t="s">
        <v>448</v>
      </c>
      <c r="F1311" s="320">
        <v>0</v>
      </c>
      <c r="G1311" s="318" t="s">
        <v>449</v>
      </c>
      <c r="H1311" s="318" t="s">
        <v>449</v>
      </c>
      <c r="I1311" s="318" t="s">
        <v>449</v>
      </c>
      <c r="J1311" s="318" t="s">
        <v>449</v>
      </c>
      <c r="K1311" s="318" t="s">
        <v>449</v>
      </c>
      <c r="L1311" s="318" t="s">
        <v>449</v>
      </c>
      <c r="M1311" s="318" t="s">
        <v>449</v>
      </c>
      <c r="N1311" t="str">
        <f t="shared" si="20"/>
        <v>NESC_ODI_027WWNP_PR24</v>
      </c>
    </row>
    <row r="1312" spans="1:14" customFormat="1">
      <c r="A1312" s="317" t="s">
        <v>379</v>
      </c>
      <c r="B1312" s="317" t="s">
        <v>412</v>
      </c>
      <c r="C1312" s="317" t="s">
        <v>446</v>
      </c>
      <c r="D1312" s="317" t="s">
        <v>447</v>
      </c>
      <c r="E1312" s="317" t="s">
        <v>448</v>
      </c>
      <c r="F1312" s="318" t="s">
        <v>449</v>
      </c>
      <c r="G1312" s="318" t="s">
        <v>449</v>
      </c>
      <c r="H1312" s="319">
        <v>3.472222222222222E-3</v>
      </c>
      <c r="I1312" s="319">
        <v>3.472222222222222E-3</v>
      </c>
      <c r="J1312" s="319">
        <v>3.472222222222222E-3</v>
      </c>
      <c r="K1312" s="319">
        <v>3.472222222222222E-3</v>
      </c>
      <c r="L1312" s="319">
        <v>3.472222222222222E-3</v>
      </c>
      <c r="M1312" s="319">
        <v>3.47E-3</v>
      </c>
      <c r="N1312" t="str">
        <f t="shared" si="20"/>
        <v>SWBC_OUT4_01_PR24_OFWAT</v>
      </c>
    </row>
    <row r="1313" spans="1:14" customFormat="1">
      <c r="A1313" s="317" t="s">
        <v>379</v>
      </c>
      <c r="B1313" s="317" t="s">
        <v>155</v>
      </c>
      <c r="C1313" s="317" t="s">
        <v>450</v>
      </c>
      <c r="D1313" s="317" t="s">
        <v>451</v>
      </c>
      <c r="E1313" s="317" t="s">
        <v>448</v>
      </c>
      <c r="F1313" s="318" t="s">
        <v>449</v>
      </c>
      <c r="G1313" s="318" t="s">
        <v>449</v>
      </c>
      <c r="H1313" s="318" t="s">
        <v>449</v>
      </c>
      <c r="I1313" s="319">
        <v>1.8444930555555549E-3</v>
      </c>
      <c r="J1313" s="319">
        <v>1.8444930555555549E-3</v>
      </c>
      <c r="K1313" s="319">
        <v>1.8444930555555549E-3</v>
      </c>
      <c r="L1313" s="319">
        <v>1.8444930555555549E-3</v>
      </c>
      <c r="M1313" s="319">
        <v>1.8422708333333331E-3</v>
      </c>
      <c r="N1313" t="str">
        <f t="shared" si="20"/>
        <v>SWBC_ET_DD_WSI_PR24</v>
      </c>
    </row>
    <row r="1314" spans="1:14" customFormat="1">
      <c r="A1314" s="317" t="s">
        <v>379</v>
      </c>
      <c r="B1314" s="317" t="s">
        <v>153</v>
      </c>
      <c r="C1314" s="317" t="s">
        <v>452</v>
      </c>
      <c r="D1314" s="317" t="s">
        <v>453</v>
      </c>
      <c r="E1314" s="317" t="s">
        <v>448</v>
      </c>
      <c r="F1314" s="319">
        <v>510426.13875096856</v>
      </c>
      <c r="G1314" s="318" t="s">
        <v>449</v>
      </c>
      <c r="H1314" s="318" t="s">
        <v>449</v>
      </c>
      <c r="I1314" s="318" t="s">
        <v>449</v>
      </c>
      <c r="J1314" s="318" t="s">
        <v>449</v>
      </c>
      <c r="K1314" s="318" t="s">
        <v>449</v>
      </c>
      <c r="L1314" s="318" t="s">
        <v>449</v>
      </c>
      <c r="M1314" s="318" t="s">
        <v>449</v>
      </c>
      <c r="N1314" t="str">
        <f t="shared" si="20"/>
        <v>SWBC_ODI_DD_WSI_PR24</v>
      </c>
    </row>
    <row r="1315" spans="1:14" customFormat="1">
      <c r="A1315" s="317" t="s">
        <v>379</v>
      </c>
      <c r="B1315" s="317" t="s">
        <v>156</v>
      </c>
      <c r="C1315" s="317" t="s">
        <v>454</v>
      </c>
      <c r="D1315" s="317" t="s">
        <v>455</v>
      </c>
      <c r="E1315" s="317" t="s">
        <v>448</v>
      </c>
      <c r="F1315" s="320">
        <v>-0.01</v>
      </c>
      <c r="G1315" s="318" t="s">
        <v>449</v>
      </c>
      <c r="H1315" s="318" t="s">
        <v>449</v>
      </c>
      <c r="I1315" s="318" t="s">
        <v>449</v>
      </c>
      <c r="J1315" s="318" t="s">
        <v>449</v>
      </c>
      <c r="K1315" s="318" t="s">
        <v>449</v>
      </c>
      <c r="L1315" s="318" t="s">
        <v>449</v>
      </c>
      <c r="M1315" s="318" t="s">
        <v>449</v>
      </c>
      <c r="N1315" t="str">
        <f t="shared" si="20"/>
        <v>SWBC_ODIRISK_WSI_COLL_PR24_DD</v>
      </c>
    </row>
    <row r="1316" spans="1:14" customFormat="1">
      <c r="A1316" s="317" t="s">
        <v>379</v>
      </c>
      <c r="B1316" s="317" t="s">
        <v>413</v>
      </c>
      <c r="C1316" s="317" t="s">
        <v>456</v>
      </c>
      <c r="D1316" s="317" t="s">
        <v>457</v>
      </c>
      <c r="E1316" s="317" t="s">
        <v>448</v>
      </c>
      <c r="F1316" s="318" t="s">
        <v>449</v>
      </c>
      <c r="G1316" s="318" t="s">
        <v>449</v>
      </c>
      <c r="H1316" s="321">
        <v>0</v>
      </c>
      <c r="I1316" s="321">
        <v>0</v>
      </c>
      <c r="J1316" s="321">
        <v>0</v>
      </c>
      <c r="K1316" s="321">
        <v>0</v>
      </c>
      <c r="L1316" s="321">
        <v>0</v>
      </c>
      <c r="M1316" s="321">
        <v>0</v>
      </c>
      <c r="N1316" t="str">
        <f t="shared" si="20"/>
        <v>SWBC_QEBW0183_PR24_OFWAT</v>
      </c>
    </row>
    <row r="1317" spans="1:14" customFormat="1">
      <c r="A1317" s="317" t="s">
        <v>379</v>
      </c>
      <c r="B1317" s="317" t="s">
        <v>163</v>
      </c>
      <c r="C1317" s="317" t="s">
        <v>458</v>
      </c>
      <c r="D1317" s="317" t="s">
        <v>162</v>
      </c>
      <c r="E1317" s="317" t="s">
        <v>448</v>
      </c>
      <c r="F1317" s="318" t="s">
        <v>449</v>
      </c>
      <c r="G1317" s="318" t="s">
        <v>449</v>
      </c>
      <c r="H1317" s="321">
        <v>2</v>
      </c>
      <c r="I1317" s="321">
        <v>1.83</v>
      </c>
      <c r="J1317" s="321">
        <v>1.67</v>
      </c>
      <c r="K1317" s="321">
        <v>1.5</v>
      </c>
      <c r="L1317" s="321">
        <v>1.25</v>
      </c>
      <c r="M1317" s="321">
        <v>1</v>
      </c>
      <c r="N1317" t="str">
        <f t="shared" si="20"/>
        <v>SWBC_ODIRISK_CRI_DDBND_PR24_DD</v>
      </c>
    </row>
    <row r="1318" spans="1:14" customFormat="1">
      <c r="A1318" s="317" t="s">
        <v>379</v>
      </c>
      <c r="B1318" s="317" t="s">
        <v>164</v>
      </c>
      <c r="C1318" s="317" t="s">
        <v>459</v>
      </c>
      <c r="D1318" s="317" t="s">
        <v>453</v>
      </c>
      <c r="E1318" s="317" t="s">
        <v>448</v>
      </c>
      <c r="F1318" s="319">
        <v>617013.88757363905</v>
      </c>
      <c r="G1318" s="318" t="s">
        <v>449</v>
      </c>
      <c r="H1318" s="318" t="s">
        <v>449</v>
      </c>
      <c r="I1318" s="318" t="s">
        <v>449</v>
      </c>
      <c r="J1318" s="318" t="s">
        <v>449</v>
      </c>
      <c r="K1318" s="318" t="s">
        <v>449</v>
      </c>
      <c r="L1318" s="318" t="s">
        <v>449</v>
      </c>
      <c r="M1318" s="318" t="s">
        <v>449</v>
      </c>
      <c r="N1318" t="str">
        <f t="shared" si="20"/>
        <v>SWBC_ODI_DD_CRI_PR24</v>
      </c>
    </row>
    <row r="1319" spans="1:14" customFormat="1">
      <c r="A1319" s="317" t="s">
        <v>379</v>
      </c>
      <c r="B1319" s="317" t="s">
        <v>414</v>
      </c>
      <c r="C1319" s="317" t="s">
        <v>167</v>
      </c>
      <c r="D1319" s="317" t="s">
        <v>261</v>
      </c>
      <c r="E1319" s="317" t="s">
        <v>448</v>
      </c>
      <c r="F1319" s="318" t="s">
        <v>449</v>
      </c>
      <c r="G1319" s="318" t="s">
        <v>449</v>
      </c>
      <c r="H1319" s="321">
        <v>1.49</v>
      </c>
      <c r="I1319" s="321">
        <v>1.33</v>
      </c>
      <c r="J1319" s="321">
        <v>1.19</v>
      </c>
      <c r="K1319" s="321">
        <v>1.05</v>
      </c>
      <c r="L1319" s="321">
        <v>0.91</v>
      </c>
      <c r="M1319" s="321">
        <v>0.77</v>
      </c>
      <c r="N1319" t="str">
        <f t="shared" si="20"/>
        <v>SWBC_OUT4_02_PR24_OFWAT</v>
      </c>
    </row>
    <row r="1320" spans="1:14" customFormat="1">
      <c r="A1320" s="317" t="s">
        <v>379</v>
      </c>
      <c r="B1320" s="317" t="s">
        <v>168</v>
      </c>
      <c r="C1320" s="317" t="s">
        <v>460</v>
      </c>
      <c r="D1320" s="317" t="s">
        <v>261</v>
      </c>
      <c r="E1320" s="317" t="s">
        <v>448</v>
      </c>
      <c r="F1320" s="318" t="s">
        <v>449</v>
      </c>
      <c r="G1320" s="318" t="s">
        <v>449</v>
      </c>
      <c r="H1320" s="318" t="s">
        <v>449</v>
      </c>
      <c r="I1320" s="318" t="s">
        <v>449</v>
      </c>
      <c r="J1320" s="318" t="s">
        <v>449</v>
      </c>
      <c r="K1320" s="318" t="s">
        <v>449</v>
      </c>
      <c r="L1320" s="318" t="s">
        <v>449</v>
      </c>
      <c r="M1320" s="318" t="s">
        <v>449</v>
      </c>
      <c r="N1320" t="str">
        <f t="shared" si="20"/>
        <v>SWBC_ODIRISK_WQC_DDBND_PR24_DD</v>
      </c>
    </row>
    <row r="1321" spans="1:14" customFormat="1">
      <c r="A1321" s="317" t="s">
        <v>379</v>
      </c>
      <c r="B1321" s="317" t="s">
        <v>169</v>
      </c>
      <c r="C1321" s="317" t="s">
        <v>461</v>
      </c>
      <c r="D1321" s="317" t="s">
        <v>453</v>
      </c>
      <c r="E1321" s="317" t="s">
        <v>448</v>
      </c>
      <c r="F1321" s="319">
        <v>1646856.8458845615</v>
      </c>
      <c r="G1321" s="318" t="s">
        <v>449</v>
      </c>
      <c r="H1321" s="318" t="s">
        <v>449</v>
      </c>
      <c r="I1321" s="318" t="s">
        <v>449</v>
      </c>
      <c r="J1321" s="318" t="s">
        <v>449</v>
      </c>
      <c r="K1321" s="318" t="s">
        <v>449</v>
      </c>
      <c r="L1321" s="318" t="s">
        <v>449</v>
      </c>
      <c r="M1321" s="318" t="s">
        <v>449</v>
      </c>
      <c r="N1321" t="str">
        <f t="shared" si="20"/>
        <v>SWBC_ODI_DD_WQC_PR24</v>
      </c>
    </row>
    <row r="1322" spans="1:14" customFormat="1">
      <c r="A1322" s="317" t="s">
        <v>379</v>
      </c>
      <c r="B1322" s="317" t="s">
        <v>417</v>
      </c>
      <c r="C1322" s="317" t="s">
        <v>172</v>
      </c>
      <c r="D1322" s="317" t="s">
        <v>462</v>
      </c>
      <c r="E1322" s="317" t="s">
        <v>448</v>
      </c>
      <c r="F1322" s="318" t="s">
        <v>449</v>
      </c>
      <c r="G1322" s="318" t="s">
        <v>449</v>
      </c>
      <c r="H1322" s="321">
        <v>0</v>
      </c>
      <c r="I1322" s="321">
        <v>0</v>
      </c>
      <c r="J1322" s="321">
        <v>0</v>
      </c>
      <c r="K1322" s="321">
        <v>0</v>
      </c>
      <c r="L1322" s="321">
        <v>4.9778677696996745E-2</v>
      </c>
      <c r="M1322" s="321">
        <v>0.73</v>
      </c>
      <c r="N1322" t="str">
        <f t="shared" si="20"/>
        <v>SWBC_OUT4_20_PR24_OFWAT</v>
      </c>
    </row>
    <row r="1323" spans="1:14" customFormat="1">
      <c r="A1323" s="317" t="s">
        <v>379</v>
      </c>
      <c r="B1323" s="317" t="s">
        <v>173</v>
      </c>
      <c r="C1323" s="317" t="s">
        <v>463</v>
      </c>
      <c r="D1323" s="317" t="s">
        <v>453</v>
      </c>
      <c r="E1323" s="317" t="s">
        <v>448</v>
      </c>
      <c r="F1323" s="319">
        <v>3478431.2872194229</v>
      </c>
      <c r="G1323" s="318" t="s">
        <v>449</v>
      </c>
      <c r="H1323" s="318" t="s">
        <v>449</v>
      </c>
      <c r="I1323" s="318" t="s">
        <v>449</v>
      </c>
      <c r="J1323" s="318" t="s">
        <v>449</v>
      </c>
      <c r="K1323" s="318" t="s">
        <v>449</v>
      </c>
      <c r="L1323" s="318" t="s">
        <v>449</v>
      </c>
      <c r="M1323" s="318" t="s">
        <v>449</v>
      </c>
      <c r="N1323" t="str">
        <f t="shared" si="20"/>
        <v>SWBC_ODI_DD_BIO_PR24</v>
      </c>
    </row>
    <row r="1324" spans="1:14" customFormat="1">
      <c r="A1324" s="317" t="s">
        <v>379</v>
      </c>
      <c r="B1324" s="317" t="s">
        <v>174</v>
      </c>
      <c r="C1324" s="317" t="s">
        <v>464</v>
      </c>
      <c r="D1324" s="317" t="s">
        <v>455</v>
      </c>
      <c r="E1324" s="317" t="s">
        <v>448</v>
      </c>
      <c r="F1324" s="320">
        <v>-5.0000000000000001E-3</v>
      </c>
      <c r="G1324" s="318" t="s">
        <v>449</v>
      </c>
      <c r="H1324" s="318" t="s">
        <v>449</v>
      </c>
      <c r="I1324" s="318" t="s">
        <v>449</v>
      </c>
      <c r="J1324" s="318" t="s">
        <v>449</v>
      </c>
      <c r="K1324" s="318" t="s">
        <v>449</v>
      </c>
      <c r="L1324" s="318" t="s">
        <v>449</v>
      </c>
      <c r="M1324" s="318" t="s">
        <v>449</v>
      </c>
      <c r="N1324" t="str">
        <f t="shared" si="20"/>
        <v>SWBC_ODIRISK_BIO_COLL_PR24_DD</v>
      </c>
    </row>
    <row r="1325" spans="1:14" customFormat="1">
      <c r="A1325" s="317" t="s">
        <v>379</v>
      </c>
      <c r="B1325" s="317" t="s">
        <v>175</v>
      </c>
      <c r="C1325" s="317" t="s">
        <v>465</v>
      </c>
      <c r="D1325" s="317" t="s">
        <v>455</v>
      </c>
      <c r="E1325" s="317" t="s">
        <v>448</v>
      </c>
      <c r="F1325" s="320">
        <v>5.0000000000000001E-3</v>
      </c>
      <c r="G1325" s="318" t="s">
        <v>449</v>
      </c>
      <c r="H1325" s="318" t="s">
        <v>449</v>
      </c>
      <c r="I1325" s="318" t="s">
        <v>449</v>
      </c>
      <c r="J1325" s="318" t="s">
        <v>449</v>
      </c>
      <c r="K1325" s="318" t="s">
        <v>449</v>
      </c>
      <c r="L1325" s="318" t="s">
        <v>449</v>
      </c>
      <c r="M1325" s="318" t="s">
        <v>449</v>
      </c>
      <c r="N1325" t="str">
        <f t="shared" si="20"/>
        <v>SWBC_ODIRISK_BIO_CAP_PR24_DD</v>
      </c>
    </row>
    <row r="1326" spans="1:14" customFormat="1">
      <c r="A1326" s="317" t="s">
        <v>379</v>
      </c>
      <c r="B1326" s="317" t="s">
        <v>424</v>
      </c>
      <c r="C1326" s="317" t="s">
        <v>180</v>
      </c>
      <c r="D1326" s="317" t="s">
        <v>261</v>
      </c>
      <c r="E1326" s="317" t="s">
        <v>448</v>
      </c>
      <c r="F1326" s="318" t="s">
        <v>449</v>
      </c>
      <c r="G1326" s="318" t="s">
        <v>449</v>
      </c>
      <c r="H1326" s="319">
        <v>0</v>
      </c>
      <c r="I1326" s="319">
        <v>0</v>
      </c>
      <c r="J1326" s="319">
        <v>0</v>
      </c>
      <c r="K1326" s="319">
        <v>0</v>
      </c>
      <c r="L1326" s="319">
        <v>0</v>
      </c>
      <c r="M1326" s="319">
        <v>0</v>
      </c>
      <c r="N1326" t="str">
        <f t="shared" si="20"/>
        <v>SWBC_OUT4_18_PR24_OFWAT</v>
      </c>
    </row>
    <row r="1327" spans="1:14" customFormat="1">
      <c r="A1327" s="317" t="s">
        <v>379</v>
      </c>
      <c r="B1327" s="317" t="s">
        <v>181</v>
      </c>
      <c r="C1327" s="317" t="s">
        <v>466</v>
      </c>
      <c r="D1327" s="317" t="s">
        <v>261</v>
      </c>
      <c r="E1327" s="317" t="s">
        <v>448</v>
      </c>
      <c r="F1327" s="318" t="s">
        <v>449</v>
      </c>
      <c r="G1327" s="318" t="s">
        <v>449</v>
      </c>
      <c r="H1327" s="318" t="s">
        <v>449</v>
      </c>
      <c r="I1327" s="319">
        <v>1</v>
      </c>
      <c r="J1327" s="319">
        <v>1</v>
      </c>
      <c r="K1327" s="319">
        <v>1</v>
      </c>
      <c r="L1327" s="319">
        <v>1</v>
      </c>
      <c r="M1327" s="319">
        <v>1</v>
      </c>
      <c r="N1327" t="str">
        <f t="shared" si="20"/>
        <v>SWBC_ODIRISK_SPL_DDBND_PR24_DD</v>
      </c>
    </row>
    <row r="1328" spans="1:14" customFormat="1">
      <c r="A1328" s="317" t="s">
        <v>379</v>
      </c>
      <c r="B1328" s="317" t="s">
        <v>182</v>
      </c>
      <c r="C1328" s="317" t="s">
        <v>467</v>
      </c>
      <c r="D1328" s="317" t="s">
        <v>453</v>
      </c>
      <c r="E1328" s="317" t="s">
        <v>448</v>
      </c>
      <c r="F1328" s="319">
        <v>1556875.7725911823</v>
      </c>
      <c r="G1328" s="318" t="s">
        <v>449</v>
      </c>
      <c r="H1328" s="318" t="s">
        <v>449</v>
      </c>
      <c r="I1328" s="318" t="s">
        <v>449</v>
      </c>
      <c r="J1328" s="318" t="s">
        <v>449</v>
      </c>
      <c r="K1328" s="318" t="s">
        <v>449</v>
      </c>
      <c r="L1328" s="318" t="s">
        <v>449</v>
      </c>
      <c r="M1328" s="318" t="s">
        <v>449</v>
      </c>
      <c r="N1328" t="str">
        <f t="shared" si="20"/>
        <v>SWBC_ODI_DD_SPL_PR24</v>
      </c>
    </row>
    <row r="1329" spans="1:14" customFormat="1">
      <c r="A1329" s="317" t="s">
        <v>379</v>
      </c>
      <c r="B1329" s="317" t="s">
        <v>425</v>
      </c>
      <c r="C1329" s="317" t="s">
        <v>185</v>
      </c>
      <c r="D1329" s="317" t="s">
        <v>455</v>
      </c>
      <c r="E1329" s="317" t="s">
        <v>448</v>
      </c>
      <c r="F1329" s="318" t="s">
        <v>449</v>
      </c>
      <c r="G1329" s="318" t="s">
        <v>449</v>
      </c>
      <c r="H1329" s="320">
        <v>1</v>
      </c>
      <c r="I1329" s="320">
        <v>1</v>
      </c>
      <c r="J1329" s="320">
        <v>1</v>
      </c>
      <c r="K1329" s="320">
        <v>1</v>
      </c>
      <c r="L1329" s="320">
        <v>1</v>
      </c>
      <c r="M1329" s="320">
        <v>1</v>
      </c>
      <c r="N1329" t="str">
        <f t="shared" si="20"/>
        <v>SWBC_OUT4_19_PR24_OFWAT</v>
      </c>
    </row>
    <row r="1330" spans="1:14" customFormat="1">
      <c r="A1330" s="317" t="s">
        <v>379</v>
      </c>
      <c r="B1330" s="317" t="s">
        <v>186</v>
      </c>
      <c r="C1330" s="317" t="s">
        <v>468</v>
      </c>
      <c r="D1330" s="317" t="s">
        <v>455</v>
      </c>
      <c r="E1330" s="317" t="s">
        <v>448</v>
      </c>
      <c r="F1330" s="318" t="s">
        <v>449</v>
      </c>
      <c r="G1330" s="318" t="s">
        <v>449</v>
      </c>
      <c r="H1330" s="318" t="s">
        <v>449</v>
      </c>
      <c r="I1330" s="320">
        <v>0.99</v>
      </c>
      <c r="J1330" s="320">
        <v>0.99</v>
      </c>
      <c r="K1330" s="320">
        <v>0.99</v>
      </c>
      <c r="L1330" s="320">
        <v>0.99</v>
      </c>
      <c r="M1330" s="320">
        <v>0.99</v>
      </c>
      <c r="N1330" t="str">
        <f t="shared" si="20"/>
        <v>SWBC_ODIRISK_DPC_DDBND_PR24_DD</v>
      </c>
    </row>
    <row r="1331" spans="1:14" customFormat="1">
      <c r="A1331" s="317" t="s">
        <v>379</v>
      </c>
      <c r="B1331" s="317" t="s">
        <v>187</v>
      </c>
      <c r="C1331" s="317" t="s">
        <v>469</v>
      </c>
      <c r="D1331" s="317" t="s">
        <v>453</v>
      </c>
      <c r="E1331" s="317" t="s">
        <v>448</v>
      </c>
      <c r="F1331" s="319">
        <v>999286.91044909833</v>
      </c>
      <c r="G1331" s="318" t="s">
        <v>449</v>
      </c>
      <c r="H1331" s="318" t="s">
        <v>449</v>
      </c>
      <c r="I1331" s="318" t="s">
        <v>449</v>
      </c>
      <c r="J1331" s="318" t="s">
        <v>449</v>
      </c>
      <c r="K1331" s="318" t="s">
        <v>449</v>
      </c>
      <c r="L1331" s="318" t="s">
        <v>449</v>
      </c>
      <c r="M1331" s="318" t="s">
        <v>449</v>
      </c>
      <c r="N1331" t="str">
        <f t="shared" si="20"/>
        <v>SWBC_ODI_DD_DPC_PR24</v>
      </c>
    </row>
    <row r="1332" spans="1:14" customFormat="1">
      <c r="A1332" s="317" t="s">
        <v>379</v>
      </c>
      <c r="B1332" s="317" t="s">
        <v>429</v>
      </c>
      <c r="C1332" s="317" t="s">
        <v>470</v>
      </c>
      <c r="D1332" s="317" t="s">
        <v>261</v>
      </c>
      <c r="E1332" s="317" t="s">
        <v>448</v>
      </c>
      <c r="F1332" s="318" t="s">
        <v>449</v>
      </c>
      <c r="G1332" s="318" t="s">
        <v>449</v>
      </c>
      <c r="H1332" s="322">
        <v>131.6</v>
      </c>
      <c r="I1332" s="322">
        <v>131.29999999999998</v>
      </c>
      <c r="J1332" s="322">
        <v>130.99999999999997</v>
      </c>
      <c r="K1332" s="322">
        <v>130.69999999999996</v>
      </c>
      <c r="L1332" s="322">
        <v>130.39999999999995</v>
      </c>
      <c r="M1332" s="322">
        <v>130</v>
      </c>
      <c r="N1332" t="str">
        <f t="shared" si="20"/>
        <v>SWBC_OUT4_16_PR24_OFWAT</v>
      </c>
    </row>
    <row r="1333" spans="1:14" customFormat="1">
      <c r="A1333" s="317" t="s">
        <v>379</v>
      </c>
      <c r="B1333" s="317" t="s">
        <v>191</v>
      </c>
      <c r="C1333" s="317" t="s">
        <v>471</v>
      </c>
      <c r="D1333" s="317" t="s">
        <v>261</v>
      </c>
      <c r="E1333" s="317" t="s">
        <v>448</v>
      </c>
      <c r="F1333" s="318" t="s">
        <v>449</v>
      </c>
      <c r="G1333" s="318" t="s">
        <v>449</v>
      </c>
      <c r="H1333" s="318" t="s">
        <v>449</v>
      </c>
      <c r="I1333" s="322">
        <v>141.29999999999998</v>
      </c>
      <c r="J1333" s="322">
        <v>140.99999999999997</v>
      </c>
      <c r="K1333" s="322">
        <v>140.69999999999996</v>
      </c>
      <c r="L1333" s="322">
        <v>140.39999999999995</v>
      </c>
      <c r="M1333" s="322">
        <v>140</v>
      </c>
      <c r="N1333" t="str">
        <f t="shared" si="20"/>
        <v>SWBC_ODIRISK_MRP_DDBND_PR24_DD</v>
      </c>
    </row>
    <row r="1334" spans="1:14" customFormat="1">
      <c r="A1334" s="317" t="s">
        <v>379</v>
      </c>
      <c r="B1334" s="317" t="s">
        <v>192</v>
      </c>
      <c r="C1334" s="317" t="s">
        <v>472</v>
      </c>
      <c r="D1334" s="317" t="s">
        <v>453</v>
      </c>
      <c r="E1334" s="317" t="s">
        <v>448</v>
      </c>
      <c r="F1334" s="319">
        <v>147718.60962133206</v>
      </c>
      <c r="G1334" s="318" t="s">
        <v>449</v>
      </c>
      <c r="H1334" s="318" t="s">
        <v>449</v>
      </c>
      <c r="I1334" s="318" t="s">
        <v>449</v>
      </c>
      <c r="J1334" s="318" t="s">
        <v>449</v>
      </c>
      <c r="K1334" s="318" t="s">
        <v>449</v>
      </c>
      <c r="L1334" s="318" t="s">
        <v>449</v>
      </c>
      <c r="M1334" s="318" t="s">
        <v>449</v>
      </c>
      <c r="N1334" t="str">
        <f t="shared" si="20"/>
        <v>SWBC_ODI_DD_MRP_PR24</v>
      </c>
    </row>
    <row r="1335" spans="1:14" customFormat="1">
      <c r="A1335" s="317" t="s">
        <v>379</v>
      </c>
      <c r="B1335" s="317" t="s">
        <v>193</v>
      </c>
      <c r="C1335" s="317" t="s">
        <v>473</v>
      </c>
      <c r="D1335" s="317" t="s">
        <v>455</v>
      </c>
      <c r="E1335" s="317" t="s">
        <v>448</v>
      </c>
      <c r="F1335" s="320">
        <v>-5.0000000000000001E-3</v>
      </c>
      <c r="G1335" s="318" t="s">
        <v>449</v>
      </c>
      <c r="H1335" s="318" t="s">
        <v>449</v>
      </c>
      <c r="I1335" s="318" t="s">
        <v>449</v>
      </c>
      <c r="J1335" s="318" t="s">
        <v>449</v>
      </c>
      <c r="K1335" s="318" t="s">
        <v>449</v>
      </c>
      <c r="L1335" s="318" t="s">
        <v>449</v>
      </c>
      <c r="M1335" s="318" t="s">
        <v>449</v>
      </c>
      <c r="N1335" t="str">
        <f t="shared" si="20"/>
        <v>SWBC_ODIRISK_MRP_COLL_PR24_DD</v>
      </c>
    </row>
    <row r="1336" spans="1:14" customFormat="1">
      <c r="A1336" s="317" t="s">
        <v>379</v>
      </c>
      <c r="B1336" s="317" t="s">
        <v>194</v>
      </c>
      <c r="C1336" s="317" t="s">
        <v>474</v>
      </c>
      <c r="D1336" s="317" t="s">
        <v>455</v>
      </c>
      <c r="E1336" s="317" t="s">
        <v>448</v>
      </c>
      <c r="F1336" s="320">
        <v>5.0000000000000001E-3</v>
      </c>
      <c r="G1336" s="318" t="s">
        <v>449</v>
      </c>
      <c r="H1336" s="318" t="s">
        <v>449</v>
      </c>
      <c r="I1336" s="318" t="s">
        <v>449</v>
      </c>
      <c r="J1336" s="318" t="s">
        <v>449</v>
      </c>
      <c r="K1336" s="318" t="s">
        <v>449</v>
      </c>
      <c r="L1336" s="318" t="s">
        <v>449</v>
      </c>
      <c r="M1336" s="318" t="s">
        <v>449</v>
      </c>
      <c r="N1336" t="str">
        <f t="shared" si="20"/>
        <v>SWBC_ODIRISK_MRP_CAP_PR24_DD</v>
      </c>
    </row>
    <row r="1337" spans="1:14" customFormat="1">
      <c r="A1337" s="317" t="s">
        <v>379</v>
      </c>
      <c r="B1337" s="317" t="s">
        <v>475</v>
      </c>
      <c r="C1337" s="317" t="s">
        <v>476</v>
      </c>
      <c r="D1337" s="317" t="s">
        <v>453</v>
      </c>
      <c r="E1337" s="317" t="s">
        <v>448</v>
      </c>
      <c r="F1337" s="319">
        <v>-1.0992200000000001</v>
      </c>
      <c r="G1337" s="318" t="s">
        <v>449</v>
      </c>
      <c r="H1337" s="318" t="s">
        <v>449</v>
      </c>
      <c r="I1337" s="319">
        <v>-1.0992200000000001</v>
      </c>
      <c r="J1337" s="319">
        <v>-1.0992200000000001</v>
      </c>
      <c r="K1337" s="319">
        <v>-1.0992200000000001</v>
      </c>
      <c r="L1337" s="319">
        <v>-1.0992200000000001</v>
      </c>
      <c r="M1337" s="319">
        <v>-1.0992200000000001</v>
      </c>
      <c r="N1337" t="str">
        <f t="shared" si="20"/>
        <v>SWBOUT7_035SUR_OFW_PR24</v>
      </c>
    </row>
    <row r="1338" spans="1:14" customFormat="1">
      <c r="A1338" s="317" t="s">
        <v>379</v>
      </c>
      <c r="B1338" s="317" t="s">
        <v>477</v>
      </c>
      <c r="C1338" s="317" t="s">
        <v>478</v>
      </c>
      <c r="D1338" s="317" t="s">
        <v>453</v>
      </c>
      <c r="E1338" s="317" t="s">
        <v>448</v>
      </c>
      <c r="F1338" s="319">
        <v>1.0992200000000001</v>
      </c>
      <c r="G1338" s="318" t="s">
        <v>449</v>
      </c>
      <c r="H1338" s="318" t="s">
        <v>449</v>
      </c>
      <c r="I1338" s="319">
        <v>1.0992200000000001</v>
      </c>
      <c r="J1338" s="319">
        <v>1.0992200000000001</v>
      </c>
      <c r="K1338" s="319">
        <v>1.0992200000000001</v>
      </c>
      <c r="L1338" s="319">
        <v>1.0992200000000001</v>
      </c>
      <c r="M1338" s="319">
        <v>1.0992200000000001</v>
      </c>
      <c r="N1338" t="str">
        <f t="shared" si="20"/>
        <v>SWBOUT7_035SOR_OFW_PR24</v>
      </c>
    </row>
    <row r="1339" spans="1:14" customFormat="1">
      <c r="A1339" s="317" t="s">
        <v>379</v>
      </c>
      <c r="B1339" s="317" t="s">
        <v>479</v>
      </c>
      <c r="C1339" s="317" t="s">
        <v>480</v>
      </c>
      <c r="D1339" s="317" t="s">
        <v>455</v>
      </c>
      <c r="E1339" s="317" t="s">
        <v>448</v>
      </c>
      <c r="F1339" s="320">
        <v>-4.0000000000000001E-3</v>
      </c>
      <c r="G1339" s="318" t="s">
        <v>449</v>
      </c>
      <c r="H1339" s="318" t="s">
        <v>449</v>
      </c>
      <c r="I1339" s="320">
        <v>-4.0000000000000001E-3</v>
      </c>
      <c r="J1339" s="320">
        <v>-4.0000000000000001E-3</v>
      </c>
      <c r="K1339" s="320">
        <v>-4.0000000000000001E-3</v>
      </c>
      <c r="L1339" s="320">
        <v>-4.0000000000000001E-3</v>
      </c>
      <c r="M1339" s="318" t="s">
        <v>449</v>
      </c>
      <c r="N1339" t="str">
        <f t="shared" si="20"/>
        <v>SWBC_PR24OC34_COLLAR</v>
      </c>
    </row>
    <row r="1340" spans="1:14" customFormat="1">
      <c r="A1340" s="317" t="s">
        <v>379</v>
      </c>
      <c r="B1340" s="317" t="s">
        <v>481</v>
      </c>
      <c r="C1340" s="317" t="s">
        <v>482</v>
      </c>
      <c r="D1340" s="317" t="s">
        <v>455</v>
      </c>
      <c r="E1340" s="317" t="s">
        <v>448</v>
      </c>
      <c r="F1340" s="320">
        <v>4.0000000000000001E-3</v>
      </c>
      <c r="G1340" s="318" t="s">
        <v>449</v>
      </c>
      <c r="H1340" s="318" t="s">
        <v>449</v>
      </c>
      <c r="I1340" s="320">
        <v>4.0000000000000001E-3</v>
      </c>
      <c r="J1340" s="320">
        <v>4.0000000000000001E-3</v>
      </c>
      <c r="K1340" s="320">
        <v>4.0000000000000001E-3</v>
      </c>
      <c r="L1340" s="320">
        <v>4.0000000000000001E-3</v>
      </c>
      <c r="M1340" s="318" t="s">
        <v>449</v>
      </c>
      <c r="N1340" t="str">
        <f t="shared" si="20"/>
        <v>SWBC_PR24OC34_CAP</v>
      </c>
    </row>
    <row r="1341" spans="1:14" customFormat="1">
      <c r="A1341" s="317" t="s">
        <v>379</v>
      </c>
      <c r="B1341" s="317" t="s">
        <v>483</v>
      </c>
      <c r="C1341" s="317" t="s">
        <v>484</v>
      </c>
      <c r="D1341" s="317" t="s">
        <v>453</v>
      </c>
      <c r="E1341" s="317" t="s">
        <v>448</v>
      </c>
      <c r="F1341" s="319">
        <v>-0.51914000000000005</v>
      </c>
      <c r="G1341" s="318" t="s">
        <v>449</v>
      </c>
      <c r="H1341" s="318" t="s">
        <v>449</v>
      </c>
      <c r="I1341" s="319">
        <v>-0.51914000000000005</v>
      </c>
      <c r="J1341" s="319">
        <v>-0.51914000000000005</v>
      </c>
      <c r="K1341" s="319">
        <v>-0.51914000000000005</v>
      </c>
      <c r="L1341" s="319">
        <v>-0.51914000000000005</v>
      </c>
      <c r="M1341" s="319">
        <v>-0.51914000000000005</v>
      </c>
      <c r="N1341" t="str">
        <f t="shared" si="20"/>
        <v>SWBOUT7_036SUR_OFW_PR24</v>
      </c>
    </row>
    <row r="1342" spans="1:14" customFormat="1">
      <c r="A1342" s="317" t="s">
        <v>379</v>
      </c>
      <c r="B1342" s="317" t="s">
        <v>485</v>
      </c>
      <c r="C1342" s="317" t="s">
        <v>486</v>
      </c>
      <c r="D1342" s="317" t="s">
        <v>453</v>
      </c>
      <c r="E1342" s="317" t="s">
        <v>448</v>
      </c>
      <c r="F1342" s="319">
        <v>0.51914000000000005</v>
      </c>
      <c r="G1342" s="318" t="s">
        <v>449</v>
      </c>
      <c r="H1342" s="318" t="s">
        <v>449</v>
      </c>
      <c r="I1342" s="319">
        <v>0.51914000000000005</v>
      </c>
      <c r="J1342" s="319">
        <v>0.51914000000000005</v>
      </c>
      <c r="K1342" s="319">
        <v>0.51914000000000005</v>
      </c>
      <c r="L1342" s="319">
        <v>0.51914000000000005</v>
      </c>
      <c r="M1342" s="319">
        <v>0.51914000000000005</v>
      </c>
      <c r="N1342" t="str">
        <f t="shared" si="20"/>
        <v>SWBOUT7_036SOR_OFW_PR24</v>
      </c>
    </row>
    <row r="1343" spans="1:14" customFormat="1">
      <c r="A1343" s="317" t="s">
        <v>379</v>
      </c>
      <c r="B1343" s="317" t="s">
        <v>487</v>
      </c>
      <c r="C1343" s="317" t="s">
        <v>488</v>
      </c>
      <c r="D1343" s="317" t="s">
        <v>455</v>
      </c>
      <c r="E1343" s="317" t="s">
        <v>448</v>
      </c>
      <c r="F1343" s="320">
        <v>-2E-3</v>
      </c>
      <c r="G1343" s="318" t="s">
        <v>449</v>
      </c>
      <c r="H1343" s="318" t="s">
        <v>449</v>
      </c>
      <c r="I1343" s="320">
        <v>-2E-3</v>
      </c>
      <c r="J1343" s="320">
        <v>-2E-3</v>
      </c>
      <c r="K1343" s="320">
        <v>-2E-3</v>
      </c>
      <c r="L1343" s="320">
        <v>-2E-3</v>
      </c>
      <c r="M1343" s="318" t="s">
        <v>449</v>
      </c>
      <c r="N1343" t="str">
        <f t="shared" si="20"/>
        <v>SWBC_PR24OC35_COLLAR</v>
      </c>
    </row>
    <row r="1344" spans="1:14" customFormat="1">
      <c r="A1344" s="317" t="s">
        <v>379</v>
      </c>
      <c r="B1344" s="317" t="s">
        <v>489</v>
      </c>
      <c r="C1344" s="317" t="s">
        <v>490</v>
      </c>
      <c r="D1344" s="317" t="s">
        <v>455</v>
      </c>
      <c r="E1344" s="317" t="s">
        <v>448</v>
      </c>
      <c r="F1344" s="320">
        <v>2E-3</v>
      </c>
      <c r="G1344" s="318" t="s">
        <v>449</v>
      </c>
      <c r="H1344" s="318" t="s">
        <v>449</v>
      </c>
      <c r="I1344" s="320">
        <v>2E-3</v>
      </c>
      <c r="J1344" s="320">
        <v>2E-3</v>
      </c>
      <c r="K1344" s="320">
        <v>2E-3</v>
      </c>
      <c r="L1344" s="320">
        <v>2E-3</v>
      </c>
      <c r="M1344" s="318" t="s">
        <v>449</v>
      </c>
      <c r="N1344" t="str">
        <f t="shared" si="20"/>
        <v>SWBC_PR24OC35_CAP</v>
      </c>
    </row>
    <row r="1345" spans="1:14" customFormat="1">
      <c r="A1345" s="317" t="s">
        <v>379</v>
      </c>
      <c r="B1345" s="317" t="s">
        <v>217</v>
      </c>
      <c r="C1345" s="317" t="s">
        <v>491</v>
      </c>
      <c r="D1345" s="317" t="s">
        <v>492</v>
      </c>
      <c r="E1345" s="317" t="s">
        <v>448</v>
      </c>
      <c r="F1345" s="318" t="s">
        <v>449</v>
      </c>
      <c r="G1345" s="318" t="s">
        <v>449</v>
      </c>
      <c r="H1345" s="321">
        <v>83752</v>
      </c>
      <c r="I1345" s="321">
        <v>83707</v>
      </c>
      <c r="J1345" s="321">
        <v>82606</v>
      </c>
      <c r="K1345" s="321">
        <v>84377</v>
      </c>
      <c r="L1345" s="321">
        <v>86932</v>
      </c>
      <c r="M1345" s="321">
        <v>88556.98</v>
      </c>
      <c r="N1345" t="str">
        <f t="shared" si="20"/>
        <v>SWBC_OUT5_04_PR24_OFWAT</v>
      </c>
    </row>
    <row r="1346" spans="1:14" customFormat="1">
      <c r="A1346" s="317" t="s">
        <v>379</v>
      </c>
      <c r="B1346" s="317" t="s">
        <v>218</v>
      </c>
      <c r="C1346" s="317" t="s">
        <v>493</v>
      </c>
      <c r="D1346" s="317" t="s">
        <v>491</v>
      </c>
      <c r="E1346" s="317" t="s">
        <v>448</v>
      </c>
      <c r="F1346" s="318" t="s">
        <v>449</v>
      </c>
      <c r="G1346" s="318" t="s">
        <v>449</v>
      </c>
      <c r="H1346" s="318" t="s">
        <v>449</v>
      </c>
      <c r="I1346" s="318" t="s">
        <v>449</v>
      </c>
      <c r="J1346" s="318" t="s">
        <v>449</v>
      </c>
      <c r="K1346" s="321">
        <v>83752</v>
      </c>
      <c r="L1346" s="321">
        <v>83752</v>
      </c>
      <c r="M1346" s="321">
        <v>83752</v>
      </c>
      <c r="N1346" t="str">
        <f t="shared" si="20"/>
        <v>SWBC_ODIRISK_OGWW_DDBND_PR24_DD</v>
      </c>
    </row>
    <row r="1347" spans="1:14" customFormat="1">
      <c r="A1347" s="317" t="s">
        <v>379</v>
      </c>
      <c r="B1347" s="317" t="s">
        <v>219</v>
      </c>
      <c r="C1347" s="317" t="s">
        <v>494</v>
      </c>
      <c r="D1347" s="317" t="s">
        <v>453</v>
      </c>
      <c r="E1347" s="317" t="s">
        <v>448</v>
      </c>
      <c r="F1347" s="319">
        <v>188</v>
      </c>
      <c r="G1347" s="318" t="s">
        <v>449</v>
      </c>
      <c r="H1347" s="318" t="s">
        <v>449</v>
      </c>
      <c r="I1347" s="318" t="s">
        <v>449</v>
      </c>
      <c r="J1347" s="318" t="s">
        <v>449</v>
      </c>
      <c r="K1347" s="318" t="s">
        <v>449</v>
      </c>
      <c r="L1347" s="318" t="s">
        <v>449</v>
      </c>
      <c r="M1347" s="318" t="s">
        <v>449</v>
      </c>
      <c r="N1347" t="str">
        <f t="shared" si="20"/>
        <v>SWBC_ODI_DD_GHG_WW_PR24</v>
      </c>
    </row>
    <row r="1348" spans="1:14" customFormat="1">
      <c r="A1348" s="317" t="s">
        <v>379</v>
      </c>
      <c r="B1348" s="317" t="s">
        <v>220</v>
      </c>
      <c r="C1348" s="317" t="s">
        <v>495</v>
      </c>
      <c r="D1348" s="317" t="s">
        <v>455</v>
      </c>
      <c r="E1348" s="317" t="s">
        <v>448</v>
      </c>
      <c r="F1348" s="320">
        <v>-5.0000000000000001E-3</v>
      </c>
      <c r="G1348" s="318" t="s">
        <v>449</v>
      </c>
      <c r="H1348" s="318" t="s">
        <v>449</v>
      </c>
      <c r="I1348" s="318" t="s">
        <v>449</v>
      </c>
      <c r="J1348" s="318" t="s">
        <v>449</v>
      </c>
      <c r="K1348" s="318" t="s">
        <v>449</v>
      </c>
      <c r="L1348" s="318" t="s">
        <v>449</v>
      </c>
      <c r="M1348" s="318" t="s">
        <v>449</v>
      </c>
      <c r="N1348" t="str">
        <f t="shared" si="20"/>
        <v>SWBC_ODIRISK_OGWW_COLL_PR24_DD</v>
      </c>
    </row>
    <row r="1349" spans="1:14" customFormat="1">
      <c r="A1349" s="317" t="s">
        <v>379</v>
      </c>
      <c r="B1349" s="317" t="s">
        <v>221</v>
      </c>
      <c r="C1349" s="317" t="s">
        <v>496</v>
      </c>
      <c r="D1349" s="317" t="s">
        <v>455</v>
      </c>
      <c r="E1349" s="317" t="s">
        <v>448</v>
      </c>
      <c r="F1349" s="320">
        <v>5.0000000000000001E-3</v>
      </c>
      <c r="G1349" s="318" t="s">
        <v>449</v>
      </c>
      <c r="H1349" s="318" t="s">
        <v>449</v>
      </c>
      <c r="I1349" s="318" t="s">
        <v>449</v>
      </c>
      <c r="J1349" s="318" t="s">
        <v>449</v>
      </c>
      <c r="K1349" s="318" t="s">
        <v>449</v>
      </c>
      <c r="L1349" s="318" t="s">
        <v>449</v>
      </c>
      <c r="M1349" s="318" t="s">
        <v>449</v>
      </c>
      <c r="N1349" t="str">
        <f t="shared" ref="N1349:N1412" si="21">A1349&amp;B1349</f>
        <v>SWBC_ODIRISK_OGWW_CAP_PR24_DD</v>
      </c>
    </row>
    <row r="1350" spans="1:14" customFormat="1">
      <c r="A1350" s="317" t="s">
        <v>379</v>
      </c>
      <c r="B1350" s="317" t="s">
        <v>423</v>
      </c>
      <c r="C1350" s="317" t="s">
        <v>212</v>
      </c>
      <c r="D1350" s="317" t="s">
        <v>261</v>
      </c>
      <c r="E1350" s="317" t="s">
        <v>448</v>
      </c>
      <c r="F1350" s="318" t="s">
        <v>449</v>
      </c>
      <c r="G1350" s="318" t="s">
        <v>449</v>
      </c>
      <c r="H1350" s="321">
        <v>26.61</v>
      </c>
      <c r="I1350" s="321">
        <v>25.02</v>
      </c>
      <c r="J1350" s="321">
        <v>23.42</v>
      </c>
      <c r="K1350" s="321">
        <v>21.82</v>
      </c>
      <c r="L1350" s="321">
        <v>20.23</v>
      </c>
      <c r="M1350" s="321">
        <v>18.63</v>
      </c>
      <c r="N1350" t="str">
        <f t="shared" si="21"/>
        <v>SWBC_OUT5_05_PR24_OFWAT</v>
      </c>
    </row>
    <row r="1351" spans="1:14" customFormat="1">
      <c r="A1351" s="317" t="s">
        <v>379</v>
      </c>
      <c r="B1351" s="317" t="s">
        <v>213</v>
      </c>
      <c r="C1351" s="317" t="s">
        <v>497</v>
      </c>
      <c r="D1351" s="317" t="s">
        <v>453</v>
      </c>
      <c r="E1351" s="317" t="s">
        <v>448</v>
      </c>
      <c r="F1351" s="319">
        <v>432130.73450813838</v>
      </c>
      <c r="G1351" s="318" t="s">
        <v>449</v>
      </c>
      <c r="H1351" s="318" t="s">
        <v>449</v>
      </c>
      <c r="I1351" s="318" t="s">
        <v>449</v>
      </c>
      <c r="J1351" s="318" t="s">
        <v>449</v>
      </c>
      <c r="K1351" s="318" t="s">
        <v>449</v>
      </c>
      <c r="L1351" s="318" t="s">
        <v>449</v>
      </c>
      <c r="M1351" s="318" t="s">
        <v>449</v>
      </c>
      <c r="N1351" t="str">
        <f t="shared" si="21"/>
        <v>SWBC_ODI_DD_POL_PR24</v>
      </c>
    </row>
    <row r="1352" spans="1:14" customFormat="1">
      <c r="A1352" s="317" t="s">
        <v>379</v>
      </c>
      <c r="B1352" s="317" t="s">
        <v>214</v>
      </c>
      <c r="C1352" s="317" t="s">
        <v>498</v>
      </c>
      <c r="D1352" s="317" t="s">
        <v>455</v>
      </c>
      <c r="E1352" s="317" t="s">
        <v>448</v>
      </c>
      <c r="F1352" s="320">
        <v>-1.4999999999999999E-2</v>
      </c>
      <c r="G1352" s="318" t="s">
        <v>449</v>
      </c>
      <c r="H1352" s="318" t="s">
        <v>449</v>
      </c>
      <c r="I1352" s="318" t="s">
        <v>449</v>
      </c>
      <c r="J1352" s="318" t="s">
        <v>449</v>
      </c>
      <c r="K1352" s="318" t="s">
        <v>449</v>
      </c>
      <c r="L1352" s="318" t="s">
        <v>449</v>
      </c>
      <c r="M1352" s="318" t="s">
        <v>449</v>
      </c>
      <c r="N1352" t="str">
        <f t="shared" si="21"/>
        <v>SWBC_ODIRISK_POL_COLL_PR24_DD</v>
      </c>
    </row>
    <row r="1353" spans="1:14" customFormat="1">
      <c r="A1353" s="317" t="s">
        <v>379</v>
      </c>
      <c r="B1353" s="317" t="s">
        <v>426</v>
      </c>
      <c r="C1353" s="317" t="s">
        <v>499</v>
      </c>
      <c r="D1353" s="317" t="s">
        <v>455</v>
      </c>
      <c r="E1353" s="317" t="s">
        <v>448</v>
      </c>
      <c r="F1353" s="318" t="s">
        <v>449</v>
      </c>
      <c r="G1353" s="318" t="s">
        <v>449</v>
      </c>
      <c r="H1353" s="320">
        <v>0.8859999999999999</v>
      </c>
      <c r="I1353" s="320">
        <v>0.89500000000000002</v>
      </c>
      <c r="J1353" s="320">
        <v>0.89500000000000002</v>
      </c>
      <c r="K1353" s="320">
        <v>0.90100000000000013</v>
      </c>
      <c r="L1353" s="320">
        <v>0.90400000000000003</v>
      </c>
      <c r="M1353" s="320">
        <v>0.90600000000000014</v>
      </c>
      <c r="N1353" t="str">
        <f t="shared" si="21"/>
        <v>SWBC_OUT5_08_PR24_OFWAT</v>
      </c>
    </row>
    <row r="1354" spans="1:14" customFormat="1">
      <c r="A1354" s="317" t="s">
        <v>379</v>
      </c>
      <c r="B1354" s="317" t="s">
        <v>225</v>
      </c>
      <c r="C1354" s="317" t="s">
        <v>500</v>
      </c>
      <c r="D1354" s="317" t="s">
        <v>455</v>
      </c>
      <c r="E1354" s="317" t="s">
        <v>448</v>
      </c>
      <c r="F1354" s="318" t="s">
        <v>449</v>
      </c>
      <c r="G1354" s="318" t="s">
        <v>449</v>
      </c>
      <c r="H1354" s="318" t="s">
        <v>449</v>
      </c>
      <c r="I1354" s="320">
        <v>0.89900000000000002</v>
      </c>
      <c r="J1354" s="320">
        <v>0.89900000000000002</v>
      </c>
      <c r="K1354" s="320">
        <v>0.90500000000000003</v>
      </c>
      <c r="L1354" s="320">
        <v>0.90799999999999992</v>
      </c>
      <c r="M1354" s="320">
        <v>0.91</v>
      </c>
      <c r="N1354" t="str">
        <f t="shared" si="21"/>
        <v>SWBC_ODIRISK_BWQ_DDBND_PR24_DD</v>
      </c>
    </row>
    <row r="1355" spans="1:14" customFormat="1">
      <c r="A1355" s="317" t="s">
        <v>379</v>
      </c>
      <c r="B1355" s="317" t="s">
        <v>226</v>
      </c>
      <c r="C1355" s="317" t="s">
        <v>501</v>
      </c>
      <c r="D1355" s="317" t="s">
        <v>453</v>
      </c>
      <c r="E1355" s="317" t="s">
        <v>448</v>
      </c>
      <c r="F1355" s="319">
        <v>5735193.8373678196</v>
      </c>
      <c r="G1355" s="318" t="s">
        <v>449</v>
      </c>
      <c r="H1355" s="318" t="s">
        <v>449</v>
      </c>
      <c r="I1355" s="318" t="s">
        <v>449</v>
      </c>
      <c r="J1355" s="318" t="s">
        <v>449</v>
      </c>
      <c r="K1355" s="318" t="s">
        <v>449</v>
      </c>
      <c r="L1355" s="318" t="s">
        <v>449</v>
      </c>
      <c r="M1355" s="318" t="s">
        <v>449</v>
      </c>
      <c r="N1355" t="str">
        <f t="shared" si="21"/>
        <v>SWBC_ODI_DD_BWQ_PR24</v>
      </c>
    </row>
    <row r="1356" spans="1:14" customFormat="1">
      <c r="A1356" s="317" t="s">
        <v>379</v>
      </c>
      <c r="B1356" s="317" t="s">
        <v>227</v>
      </c>
      <c r="C1356" s="317" t="s">
        <v>502</v>
      </c>
      <c r="D1356" s="317" t="s">
        <v>455</v>
      </c>
      <c r="E1356" s="317" t="s">
        <v>448</v>
      </c>
      <c r="F1356" s="320">
        <v>-5.0000000000000001E-3</v>
      </c>
      <c r="G1356" s="318" t="s">
        <v>449</v>
      </c>
      <c r="H1356" s="318" t="s">
        <v>449</v>
      </c>
      <c r="I1356" s="318" t="s">
        <v>449</v>
      </c>
      <c r="J1356" s="318" t="s">
        <v>449</v>
      </c>
      <c r="K1356" s="318" t="s">
        <v>449</v>
      </c>
      <c r="L1356" s="318" t="s">
        <v>449</v>
      </c>
      <c r="M1356" s="318" t="s">
        <v>449</v>
      </c>
      <c r="N1356" t="str">
        <f t="shared" si="21"/>
        <v>SWBC_ODIRISK_BWQ_COLL_PR24_DD</v>
      </c>
    </row>
    <row r="1357" spans="1:14" customFormat="1">
      <c r="A1357" s="317" t="s">
        <v>379</v>
      </c>
      <c r="B1357" s="317" t="s">
        <v>228</v>
      </c>
      <c r="C1357" s="317" t="s">
        <v>503</v>
      </c>
      <c r="D1357" s="317" t="s">
        <v>455</v>
      </c>
      <c r="E1357" s="317" t="s">
        <v>448</v>
      </c>
      <c r="F1357" s="320">
        <v>5.0000000000000001E-3</v>
      </c>
      <c r="G1357" s="318" t="s">
        <v>449</v>
      </c>
      <c r="H1357" s="318" t="s">
        <v>449</v>
      </c>
      <c r="I1357" s="318" t="s">
        <v>449</v>
      </c>
      <c r="J1357" s="318" t="s">
        <v>449</v>
      </c>
      <c r="K1357" s="318" t="s">
        <v>449</v>
      </c>
      <c r="L1357" s="318" t="s">
        <v>449</v>
      </c>
      <c r="M1357" s="318" t="s">
        <v>449</v>
      </c>
      <c r="N1357" t="str">
        <f t="shared" si="21"/>
        <v>SWBC_ODIRISK_BWQ_CAP_PR24_DD</v>
      </c>
    </row>
    <row r="1358" spans="1:14" customFormat="1">
      <c r="A1358" s="317" t="s">
        <v>379</v>
      </c>
      <c r="B1358" s="317" t="s">
        <v>427</v>
      </c>
      <c r="C1358" s="317" t="s">
        <v>231</v>
      </c>
      <c r="D1358" s="317" t="s">
        <v>455</v>
      </c>
      <c r="E1358" s="317" t="s">
        <v>448</v>
      </c>
      <c r="F1358" s="318" t="s">
        <v>449</v>
      </c>
      <c r="G1358" s="318" t="s">
        <v>449</v>
      </c>
      <c r="H1358" s="320">
        <v>2.8799999999999999E-2</v>
      </c>
      <c r="I1358" s="320">
        <v>2.7400000000000001E-2</v>
      </c>
      <c r="J1358" s="320">
        <v>9.6699999999999994E-2</v>
      </c>
      <c r="K1358" s="320">
        <v>0.10199999999999999</v>
      </c>
      <c r="L1358" s="320">
        <v>0.10859999999999999</v>
      </c>
      <c r="M1358" s="320">
        <v>0.1263</v>
      </c>
      <c r="N1358" t="str">
        <f t="shared" si="21"/>
        <v>SWBC_OUT5_09_PR24_OFWAT</v>
      </c>
    </row>
    <row r="1359" spans="1:14" customFormat="1">
      <c r="A1359" s="317" t="s">
        <v>379</v>
      </c>
      <c r="B1359" s="317" t="s">
        <v>232</v>
      </c>
      <c r="C1359" s="317" t="s">
        <v>504</v>
      </c>
      <c r="D1359" s="317" t="s">
        <v>453</v>
      </c>
      <c r="E1359" s="317" t="s">
        <v>448</v>
      </c>
      <c r="F1359" s="318" t="s">
        <v>449</v>
      </c>
      <c r="G1359" s="318" t="s">
        <v>449</v>
      </c>
      <c r="H1359" s="318" t="s">
        <v>449</v>
      </c>
      <c r="I1359" s="318" t="s">
        <v>449</v>
      </c>
      <c r="J1359" s="318" t="s">
        <v>449</v>
      </c>
      <c r="K1359" s="318" t="s">
        <v>449</v>
      </c>
      <c r="L1359" s="318" t="s">
        <v>449</v>
      </c>
      <c r="M1359" s="318" t="s">
        <v>449</v>
      </c>
      <c r="N1359" t="str">
        <f t="shared" si="21"/>
        <v>SWBC_ODI_DD_RWQ_PR24</v>
      </c>
    </row>
    <row r="1360" spans="1:14" customFormat="1">
      <c r="A1360" s="317" t="s">
        <v>379</v>
      </c>
      <c r="B1360" s="317" t="s">
        <v>505</v>
      </c>
      <c r="C1360" s="317" t="s">
        <v>506</v>
      </c>
      <c r="D1360" s="317" t="s">
        <v>455</v>
      </c>
      <c r="E1360" s="317" t="s">
        <v>448</v>
      </c>
      <c r="F1360" s="320">
        <v>-5.0000000000000001E-3</v>
      </c>
      <c r="G1360" s="318" t="s">
        <v>449</v>
      </c>
      <c r="H1360" s="318" t="s">
        <v>449</v>
      </c>
      <c r="I1360" s="318" t="s">
        <v>449</v>
      </c>
      <c r="J1360" s="318" t="s">
        <v>449</v>
      </c>
      <c r="K1360" s="318" t="s">
        <v>449</v>
      </c>
      <c r="L1360" s="318" t="s">
        <v>449</v>
      </c>
      <c r="M1360" s="318" t="s">
        <v>449</v>
      </c>
      <c r="N1360" t="str">
        <f t="shared" si="21"/>
        <v>SWBC_ODIRISK_RWQ_COLL_PR24_DD</v>
      </c>
    </row>
    <row r="1361" spans="1:14" customFormat="1">
      <c r="A1361" s="317" t="s">
        <v>379</v>
      </c>
      <c r="B1361" s="317" t="s">
        <v>507</v>
      </c>
      <c r="C1361" s="317" t="s">
        <v>508</v>
      </c>
      <c r="D1361" s="317" t="s">
        <v>455</v>
      </c>
      <c r="E1361" s="317" t="s">
        <v>448</v>
      </c>
      <c r="F1361" s="320">
        <v>5.0000000000000001E-3</v>
      </c>
      <c r="G1361" s="318" t="s">
        <v>449</v>
      </c>
      <c r="H1361" s="318" t="s">
        <v>449</v>
      </c>
      <c r="I1361" s="318" t="s">
        <v>449</v>
      </c>
      <c r="J1361" s="318" t="s">
        <v>449</v>
      </c>
      <c r="K1361" s="318" t="s">
        <v>449</v>
      </c>
      <c r="L1361" s="318" t="s">
        <v>449</v>
      </c>
      <c r="M1361" s="318" t="s">
        <v>449</v>
      </c>
      <c r="N1361" t="str">
        <f t="shared" si="21"/>
        <v>SWBC_ODIRISK_RWQ_CAP_PR24_DD</v>
      </c>
    </row>
    <row r="1362" spans="1:14" customFormat="1">
      <c r="A1362" s="317" t="s">
        <v>379</v>
      </c>
      <c r="B1362" s="317" t="s">
        <v>428</v>
      </c>
      <c r="C1362" s="317" t="s">
        <v>509</v>
      </c>
      <c r="D1362" s="317" t="s">
        <v>261</v>
      </c>
      <c r="E1362" s="317" t="s">
        <v>448</v>
      </c>
      <c r="F1362" s="318" t="s">
        <v>449</v>
      </c>
      <c r="G1362" s="318" t="s">
        <v>449</v>
      </c>
      <c r="H1362" s="318" t="s">
        <v>449</v>
      </c>
      <c r="I1362" s="321">
        <v>20</v>
      </c>
      <c r="J1362" s="321">
        <v>19.760000000000002</v>
      </c>
      <c r="K1362" s="321">
        <v>18.760000000000002</v>
      </c>
      <c r="L1362" s="321">
        <v>17.95</v>
      </c>
      <c r="M1362" s="321">
        <v>15.76</v>
      </c>
      <c r="N1362" t="str">
        <f t="shared" si="21"/>
        <v>SWBC_OUT5_10_F_PR24_OFWAT</v>
      </c>
    </row>
    <row r="1363" spans="1:14" customFormat="1">
      <c r="A1363" s="317" t="s">
        <v>379</v>
      </c>
      <c r="B1363" s="317" t="s">
        <v>510</v>
      </c>
      <c r="C1363" s="317" t="s">
        <v>511</v>
      </c>
      <c r="D1363" s="317" t="s">
        <v>455</v>
      </c>
      <c r="E1363" s="317" t="s">
        <v>448</v>
      </c>
      <c r="F1363" s="318" t="s">
        <v>449</v>
      </c>
      <c r="G1363" s="318" t="s">
        <v>449</v>
      </c>
      <c r="H1363" s="318" t="s">
        <v>449</v>
      </c>
      <c r="I1363" s="320">
        <v>0.97</v>
      </c>
      <c r="J1363" s="320">
        <v>0.97250000000000003</v>
      </c>
      <c r="K1363" s="320">
        <v>0.97499999999999998</v>
      </c>
      <c r="L1363" s="320">
        <v>0.97750000000000004</v>
      </c>
      <c r="M1363" s="320">
        <v>0.97999999999999976</v>
      </c>
      <c r="N1363" t="str">
        <f t="shared" si="21"/>
        <v>SWBC_OUT5_10_D_PR24_OFWAT</v>
      </c>
    </row>
    <row r="1364" spans="1:14" customFormat="1">
      <c r="A1364" s="317" t="s">
        <v>379</v>
      </c>
      <c r="B1364" s="317" t="s">
        <v>237</v>
      </c>
      <c r="C1364" s="317" t="s">
        <v>512</v>
      </c>
      <c r="D1364" s="317" t="s">
        <v>453</v>
      </c>
      <c r="E1364" s="317" t="s">
        <v>448</v>
      </c>
      <c r="F1364" s="319">
        <v>1140904.1763980624</v>
      </c>
      <c r="G1364" s="318" t="s">
        <v>449</v>
      </c>
      <c r="H1364" s="318" t="s">
        <v>449</v>
      </c>
      <c r="I1364" s="318" t="s">
        <v>449</v>
      </c>
      <c r="J1364" s="318" t="s">
        <v>449</v>
      </c>
      <c r="K1364" s="318" t="s">
        <v>449</v>
      </c>
      <c r="L1364" s="318" t="s">
        <v>449</v>
      </c>
      <c r="M1364" s="318" t="s">
        <v>449</v>
      </c>
      <c r="N1364" t="str">
        <f t="shared" si="21"/>
        <v>SWBC_ODI_DD_SOF_PR24</v>
      </c>
    </row>
    <row r="1365" spans="1:14" customFormat="1">
      <c r="A1365" s="317" t="s">
        <v>379</v>
      </c>
      <c r="B1365" s="317" t="s">
        <v>238</v>
      </c>
      <c r="C1365" s="317" t="s">
        <v>513</v>
      </c>
      <c r="D1365" s="317" t="s">
        <v>455</v>
      </c>
      <c r="E1365" s="317" t="s">
        <v>448</v>
      </c>
      <c r="F1365" s="320">
        <v>-5.0000000000000001E-3</v>
      </c>
      <c r="G1365" s="318" t="s">
        <v>449</v>
      </c>
      <c r="H1365" s="318" t="s">
        <v>449</v>
      </c>
      <c r="I1365" s="318" t="s">
        <v>449</v>
      </c>
      <c r="J1365" s="318" t="s">
        <v>449</v>
      </c>
      <c r="K1365" s="318" t="s">
        <v>449</v>
      </c>
      <c r="L1365" s="318" t="s">
        <v>449</v>
      </c>
      <c r="M1365" s="318" t="s">
        <v>449</v>
      </c>
      <c r="N1365" t="str">
        <f t="shared" si="21"/>
        <v>SWBC_ODIRISK_SOF_COLL_PR24_DD</v>
      </c>
    </row>
    <row r="1366" spans="1:14" customFormat="1">
      <c r="A1366" s="317" t="s">
        <v>379</v>
      </c>
      <c r="B1366" s="317" t="s">
        <v>239</v>
      </c>
      <c r="C1366" s="317" t="s">
        <v>514</v>
      </c>
      <c r="D1366" s="317" t="s">
        <v>455</v>
      </c>
      <c r="E1366" s="317" t="s">
        <v>448</v>
      </c>
      <c r="F1366" s="320">
        <v>5.0000000000000001E-3</v>
      </c>
      <c r="G1366" s="318" t="s">
        <v>449</v>
      </c>
      <c r="H1366" s="318" t="s">
        <v>449</v>
      </c>
      <c r="I1366" s="318" t="s">
        <v>449</v>
      </c>
      <c r="J1366" s="318" t="s">
        <v>449</v>
      </c>
      <c r="K1366" s="318" t="s">
        <v>449</v>
      </c>
      <c r="L1366" s="318" t="s">
        <v>449</v>
      </c>
      <c r="M1366" s="318" t="s">
        <v>449</v>
      </c>
      <c r="N1366" t="str">
        <f t="shared" si="21"/>
        <v>SWBC_ODIRISK_SOF_CAP_PR24_DD</v>
      </c>
    </row>
    <row r="1367" spans="1:14" customFormat="1">
      <c r="A1367" s="317" t="s">
        <v>379</v>
      </c>
      <c r="B1367" s="317" t="s">
        <v>415</v>
      </c>
      <c r="C1367" s="317" t="s">
        <v>242</v>
      </c>
      <c r="D1367" s="317" t="s">
        <v>261</v>
      </c>
      <c r="E1367" s="317" t="s">
        <v>448</v>
      </c>
      <c r="F1367" s="318" t="s">
        <v>449</v>
      </c>
      <c r="G1367" s="318" t="s">
        <v>449</v>
      </c>
      <c r="H1367" s="323">
        <v>1.6195833333333334</v>
      </c>
      <c r="I1367" s="323">
        <v>1.5416666666666667</v>
      </c>
      <c r="J1367" s="323">
        <v>1.4637500000000001</v>
      </c>
      <c r="K1367" s="323">
        <v>1.3858333333333335</v>
      </c>
      <c r="L1367" s="323">
        <v>1.3079166666666668</v>
      </c>
      <c r="M1367" s="323">
        <v>1.23</v>
      </c>
      <c r="N1367" t="str">
        <f t="shared" si="21"/>
        <v>SWBC_OUT5_01_PR24_OFWAT</v>
      </c>
    </row>
    <row r="1368" spans="1:14" customFormat="1">
      <c r="A1368" s="317" t="s">
        <v>379</v>
      </c>
      <c r="B1368" s="317" t="s">
        <v>244</v>
      </c>
      <c r="C1368" s="317" t="s">
        <v>515</v>
      </c>
      <c r="D1368" s="317" t="s">
        <v>516</v>
      </c>
      <c r="E1368" s="317" t="s">
        <v>448</v>
      </c>
      <c r="F1368" s="318" t="s">
        <v>449</v>
      </c>
      <c r="G1368" s="318" t="s">
        <v>449</v>
      </c>
      <c r="H1368" s="318" t="s">
        <v>449</v>
      </c>
      <c r="I1368" s="319">
        <v>0.82937007489047054</v>
      </c>
      <c r="J1368" s="319">
        <v>0.82937007489047054</v>
      </c>
      <c r="K1368" s="319">
        <v>0.82937007489047054</v>
      </c>
      <c r="L1368" s="319">
        <v>0.82937007489047054</v>
      </c>
      <c r="M1368" s="319">
        <v>0.82937007489047054</v>
      </c>
      <c r="N1368" t="str">
        <f t="shared" si="21"/>
        <v>SWBC_ET_DD_ISF_PR24</v>
      </c>
    </row>
    <row r="1369" spans="1:14" customFormat="1">
      <c r="A1369" s="317" t="s">
        <v>379</v>
      </c>
      <c r="B1369" s="317" t="s">
        <v>243</v>
      </c>
      <c r="C1369" s="317" t="s">
        <v>517</v>
      </c>
      <c r="D1369" s="317" t="s">
        <v>453</v>
      </c>
      <c r="E1369" s="317" t="s">
        <v>448</v>
      </c>
      <c r="F1369" s="319">
        <v>4761255.1937106708</v>
      </c>
      <c r="G1369" s="318" t="s">
        <v>449</v>
      </c>
      <c r="H1369" s="318" t="s">
        <v>449</v>
      </c>
      <c r="I1369" s="318" t="s">
        <v>449</v>
      </c>
      <c r="J1369" s="318" t="s">
        <v>449</v>
      </c>
      <c r="K1369" s="318" t="s">
        <v>449</v>
      </c>
      <c r="L1369" s="318" t="s">
        <v>449</v>
      </c>
      <c r="M1369" s="318" t="s">
        <v>449</v>
      </c>
      <c r="N1369" t="str">
        <f t="shared" si="21"/>
        <v>SWBC_ODI_DD_ISF_PR24</v>
      </c>
    </row>
    <row r="1370" spans="1:14" customFormat="1">
      <c r="A1370" s="317" t="s">
        <v>379</v>
      </c>
      <c r="B1370" s="317" t="s">
        <v>245</v>
      </c>
      <c r="C1370" s="317" t="s">
        <v>518</v>
      </c>
      <c r="D1370" s="317" t="s">
        <v>455</v>
      </c>
      <c r="E1370" s="317" t="s">
        <v>448</v>
      </c>
      <c r="F1370" s="320">
        <v>-6.0000000000000001E-3</v>
      </c>
      <c r="G1370" s="318" t="s">
        <v>449</v>
      </c>
      <c r="H1370" s="318" t="s">
        <v>449</v>
      </c>
      <c r="I1370" s="318" t="s">
        <v>449</v>
      </c>
      <c r="J1370" s="318" t="s">
        <v>449</v>
      </c>
      <c r="K1370" s="318" t="s">
        <v>449</v>
      </c>
      <c r="L1370" s="318" t="s">
        <v>449</v>
      </c>
      <c r="M1370" s="318" t="s">
        <v>449</v>
      </c>
      <c r="N1370" t="str">
        <f t="shared" si="21"/>
        <v>SWBC_ODIRISK_ISF_COLL_PR24_DD</v>
      </c>
    </row>
    <row r="1371" spans="1:14" customFormat="1">
      <c r="A1371" s="317" t="s">
        <v>379</v>
      </c>
      <c r="B1371" s="317" t="s">
        <v>416</v>
      </c>
      <c r="C1371" s="317" t="s">
        <v>248</v>
      </c>
      <c r="D1371" s="317" t="s">
        <v>261</v>
      </c>
      <c r="E1371" s="317" t="s">
        <v>448</v>
      </c>
      <c r="F1371" s="318" t="s">
        <v>449</v>
      </c>
      <c r="G1371" s="318" t="s">
        <v>449</v>
      </c>
      <c r="H1371" s="323">
        <v>15.52</v>
      </c>
      <c r="I1371" s="323">
        <v>15.29</v>
      </c>
      <c r="J1371" s="323">
        <v>15.059999999999999</v>
      </c>
      <c r="K1371" s="323">
        <v>14.829999999999998</v>
      </c>
      <c r="L1371" s="323">
        <v>14.599999999999998</v>
      </c>
      <c r="M1371" s="323">
        <v>14.37</v>
      </c>
      <c r="N1371" t="str">
        <f t="shared" si="21"/>
        <v>SWBC_OUT5_02_PR24_OFWAT</v>
      </c>
    </row>
    <row r="1372" spans="1:14" customFormat="1">
      <c r="A1372" s="317" t="s">
        <v>379</v>
      </c>
      <c r="B1372" s="317" t="s">
        <v>250</v>
      </c>
      <c r="C1372" s="317" t="s">
        <v>519</v>
      </c>
      <c r="D1372" s="317" t="s">
        <v>516</v>
      </c>
      <c r="E1372" s="317" t="s">
        <v>448</v>
      </c>
      <c r="F1372" s="318" t="s">
        <v>449</v>
      </c>
      <c r="G1372" s="318" t="s">
        <v>449</v>
      </c>
      <c r="H1372" s="318" t="s">
        <v>449</v>
      </c>
      <c r="I1372" s="319">
        <v>13.225183439092779</v>
      </c>
      <c r="J1372" s="319">
        <v>12.68518343909278</v>
      </c>
      <c r="K1372" s="319">
        <v>12.145183439092779</v>
      </c>
      <c r="L1372" s="319">
        <v>11.60518343909278</v>
      </c>
      <c r="M1372" s="319">
        <v>11.075183439092779</v>
      </c>
      <c r="N1372" t="str">
        <f t="shared" si="21"/>
        <v>SWBC_ET_DD_ESF_PR24</v>
      </c>
    </row>
    <row r="1373" spans="1:14" customFormat="1">
      <c r="A1373" s="317" t="s">
        <v>379</v>
      </c>
      <c r="B1373" s="317" t="s">
        <v>249</v>
      </c>
      <c r="C1373" s="317" t="s">
        <v>517</v>
      </c>
      <c r="D1373" s="317" t="s">
        <v>453</v>
      </c>
      <c r="E1373" s="317" t="s">
        <v>448</v>
      </c>
      <c r="F1373" s="319">
        <v>1306745.4847990598</v>
      </c>
      <c r="G1373" s="318" t="s">
        <v>449</v>
      </c>
      <c r="H1373" s="318" t="s">
        <v>449</v>
      </c>
      <c r="I1373" s="318" t="s">
        <v>449</v>
      </c>
      <c r="J1373" s="318" t="s">
        <v>449</v>
      </c>
      <c r="K1373" s="318" t="s">
        <v>449</v>
      </c>
      <c r="L1373" s="318" t="s">
        <v>449</v>
      </c>
      <c r="M1373" s="318" t="s">
        <v>449</v>
      </c>
      <c r="N1373" t="str">
        <f t="shared" si="21"/>
        <v>SWBC_ODI_DD_ESF_PR24</v>
      </c>
    </row>
    <row r="1374" spans="1:14" customFormat="1">
      <c r="A1374" s="317" t="s">
        <v>379</v>
      </c>
      <c r="B1374" s="317" t="s">
        <v>251</v>
      </c>
      <c r="C1374" s="317" t="s">
        <v>520</v>
      </c>
      <c r="D1374" s="317" t="s">
        <v>455</v>
      </c>
      <c r="E1374" s="317" t="s">
        <v>448</v>
      </c>
      <c r="F1374" s="320">
        <v>-6.0000000000000001E-3</v>
      </c>
      <c r="G1374" s="318" t="s">
        <v>449</v>
      </c>
      <c r="H1374" s="318" t="s">
        <v>449</v>
      </c>
      <c r="I1374" s="318" t="s">
        <v>449</v>
      </c>
      <c r="J1374" s="318" t="s">
        <v>449</v>
      </c>
      <c r="K1374" s="318" t="s">
        <v>449</v>
      </c>
      <c r="L1374" s="318" t="s">
        <v>449</v>
      </c>
      <c r="M1374" s="318" t="s">
        <v>449</v>
      </c>
      <c r="N1374" t="str">
        <f t="shared" si="21"/>
        <v>SWBC_ODIRISK_ESF_COLL_PR24_DD</v>
      </c>
    </row>
    <row r="1375" spans="1:14" customFormat="1">
      <c r="A1375" s="317" t="s">
        <v>379</v>
      </c>
      <c r="B1375" s="317" t="s">
        <v>431</v>
      </c>
      <c r="C1375" s="317" t="s">
        <v>255</v>
      </c>
      <c r="D1375" s="317" t="s">
        <v>261</v>
      </c>
      <c r="E1375" s="317" t="s">
        <v>448</v>
      </c>
      <c r="F1375" s="318" t="s">
        <v>449</v>
      </c>
      <c r="G1375" s="318" t="s">
        <v>449</v>
      </c>
      <c r="H1375" s="323">
        <v>13.99</v>
      </c>
      <c r="I1375" s="323">
        <v>13.02</v>
      </c>
      <c r="J1375" s="323">
        <v>12.05</v>
      </c>
      <c r="K1375" s="323">
        <v>11.08</v>
      </c>
      <c r="L1375" s="323">
        <v>10.11</v>
      </c>
      <c r="M1375" s="323">
        <v>9.15</v>
      </c>
      <c r="N1375" t="str">
        <f t="shared" si="21"/>
        <v>SWBC_OUT5_11_PR24_OFWAT</v>
      </c>
    </row>
    <row r="1376" spans="1:14" customFormat="1">
      <c r="A1376" s="317" t="s">
        <v>379</v>
      </c>
      <c r="B1376" s="317" t="s">
        <v>256</v>
      </c>
      <c r="C1376" s="317" t="s">
        <v>521</v>
      </c>
      <c r="D1376" s="317" t="s">
        <v>453</v>
      </c>
      <c r="E1376" s="317" t="s">
        <v>448</v>
      </c>
      <c r="F1376" s="319">
        <v>242464.58144169403</v>
      </c>
      <c r="G1376" s="318" t="s">
        <v>449</v>
      </c>
      <c r="H1376" s="318" t="s">
        <v>449</v>
      </c>
      <c r="I1376" s="318" t="s">
        <v>449</v>
      </c>
      <c r="J1376" s="318" t="s">
        <v>449</v>
      </c>
      <c r="K1376" s="318" t="s">
        <v>449</v>
      </c>
      <c r="L1376" s="318" t="s">
        <v>449</v>
      </c>
      <c r="M1376" s="318" t="s">
        <v>449</v>
      </c>
      <c r="N1376" t="str">
        <f t="shared" si="21"/>
        <v>SWBC_ODI_DD_SCO_PR24</v>
      </c>
    </row>
    <row r="1377" spans="1:14" customFormat="1">
      <c r="A1377" s="317" t="s">
        <v>379</v>
      </c>
      <c r="B1377" s="317" t="s">
        <v>257</v>
      </c>
      <c r="C1377" s="317" t="s">
        <v>522</v>
      </c>
      <c r="D1377" s="317" t="s">
        <v>455</v>
      </c>
      <c r="E1377" s="317" t="s">
        <v>448</v>
      </c>
      <c r="F1377" s="320">
        <v>-5.0000000000000001E-3</v>
      </c>
      <c r="G1377" s="318" t="s">
        <v>449</v>
      </c>
      <c r="H1377" s="318" t="s">
        <v>449</v>
      </c>
      <c r="I1377" s="318" t="s">
        <v>449</v>
      </c>
      <c r="J1377" s="318" t="s">
        <v>449</v>
      </c>
      <c r="K1377" s="318" t="s">
        <v>449</v>
      </c>
      <c r="L1377" s="318" t="s">
        <v>449</v>
      </c>
      <c r="M1377" s="318" t="s">
        <v>449</v>
      </c>
      <c r="N1377" t="str">
        <f t="shared" si="21"/>
        <v>SWBC_ODIRISK_SCO_COLL_PR24_DD</v>
      </c>
    </row>
    <row r="1378" spans="1:14" customFormat="1">
      <c r="A1378" s="317" t="s">
        <v>379</v>
      </c>
      <c r="B1378" s="317" t="s">
        <v>258</v>
      </c>
      <c r="C1378" s="317" t="s">
        <v>523</v>
      </c>
      <c r="D1378" s="317" t="s">
        <v>455</v>
      </c>
      <c r="E1378" s="317" t="s">
        <v>448</v>
      </c>
      <c r="F1378" s="320">
        <v>5.0000000000000001E-3</v>
      </c>
      <c r="G1378" s="318" t="s">
        <v>449</v>
      </c>
      <c r="H1378" s="318" t="s">
        <v>449</v>
      </c>
      <c r="I1378" s="318" t="s">
        <v>449</v>
      </c>
      <c r="J1378" s="318" t="s">
        <v>449</v>
      </c>
      <c r="K1378" s="318" t="s">
        <v>449</v>
      </c>
      <c r="L1378" s="318" t="s">
        <v>449</v>
      </c>
      <c r="M1378" s="318" t="s">
        <v>449</v>
      </c>
      <c r="N1378" t="str">
        <f t="shared" si="21"/>
        <v>SWBC_ODIRISK_SCO_CAP_PR24_DD</v>
      </c>
    </row>
    <row r="1379" spans="1:14" customFormat="1">
      <c r="A1379" s="317" t="s">
        <v>379</v>
      </c>
      <c r="B1379" s="317" t="s">
        <v>420</v>
      </c>
      <c r="C1379" s="317" t="s">
        <v>524</v>
      </c>
      <c r="D1379" s="317" t="s">
        <v>455</v>
      </c>
      <c r="E1379" s="317" t="s">
        <v>448</v>
      </c>
      <c r="F1379" s="318" t="s">
        <v>449</v>
      </c>
      <c r="G1379" s="318" t="s">
        <v>449</v>
      </c>
      <c r="H1379" s="320">
        <v>0.115</v>
      </c>
      <c r="I1379" s="320">
        <v>0.159</v>
      </c>
      <c r="J1379" s="320">
        <v>0.22900000000000001</v>
      </c>
      <c r="K1379" s="320">
        <v>0.254</v>
      </c>
      <c r="L1379" s="320">
        <v>0.28000000000000003</v>
      </c>
      <c r="M1379" s="320">
        <v>0.308</v>
      </c>
      <c r="N1379" t="str">
        <f t="shared" si="21"/>
        <v>SWBC_OUT4_05_PR24_OFWAT</v>
      </c>
    </row>
    <row r="1380" spans="1:14" customFormat="1">
      <c r="A1380" s="317" t="s">
        <v>379</v>
      </c>
      <c r="B1380" s="317" t="s">
        <v>270</v>
      </c>
      <c r="C1380" s="317" t="s">
        <v>525</v>
      </c>
      <c r="D1380" s="317" t="s">
        <v>455</v>
      </c>
      <c r="E1380" s="317" t="s">
        <v>448</v>
      </c>
      <c r="F1380" s="318" t="s">
        <v>449</v>
      </c>
      <c r="G1380" s="318" t="s">
        <v>449</v>
      </c>
      <c r="H1380" s="318" t="s">
        <v>449</v>
      </c>
      <c r="I1380" s="320">
        <v>0.16421041873567296</v>
      </c>
      <c r="J1380" s="320">
        <v>0.24340484885839664</v>
      </c>
      <c r="K1380" s="320">
        <v>0.28305467366613268</v>
      </c>
      <c r="L1380" s="320">
        <v>0.32143719266641729</v>
      </c>
      <c r="M1380" s="320">
        <v>0.36028793569426543</v>
      </c>
      <c r="N1380" t="str">
        <f t="shared" si="21"/>
        <v>SWBC_ET_DD_LEA_PR24</v>
      </c>
    </row>
    <row r="1381" spans="1:14" customFormat="1">
      <c r="A1381" s="317" t="s">
        <v>379</v>
      </c>
      <c r="B1381" s="317" t="s">
        <v>269</v>
      </c>
      <c r="C1381" s="317" t="s">
        <v>526</v>
      </c>
      <c r="D1381" s="317" t="s">
        <v>453</v>
      </c>
      <c r="E1381" s="317" t="s">
        <v>448</v>
      </c>
      <c r="F1381" s="319">
        <v>688160.37064622296</v>
      </c>
      <c r="G1381" s="318" t="s">
        <v>449</v>
      </c>
      <c r="H1381" s="318" t="s">
        <v>449</v>
      </c>
      <c r="I1381" s="318" t="s">
        <v>449</v>
      </c>
      <c r="J1381" s="318" t="s">
        <v>449</v>
      </c>
      <c r="K1381" s="318" t="s">
        <v>449</v>
      </c>
      <c r="L1381" s="318" t="s">
        <v>449</v>
      </c>
      <c r="M1381" s="318" t="s">
        <v>449</v>
      </c>
      <c r="N1381" t="str">
        <f t="shared" si="21"/>
        <v>SWBC_ODI_DD_LEA_PR24</v>
      </c>
    </row>
    <row r="1382" spans="1:14" customFormat="1">
      <c r="A1382" s="317" t="s">
        <v>379</v>
      </c>
      <c r="B1382" s="317" t="s">
        <v>271</v>
      </c>
      <c r="C1382" s="317" t="s">
        <v>527</v>
      </c>
      <c r="D1382" s="317" t="s">
        <v>455</v>
      </c>
      <c r="E1382" s="317" t="s">
        <v>448</v>
      </c>
      <c r="F1382" s="320">
        <v>0.01</v>
      </c>
      <c r="G1382" s="318" t="s">
        <v>449</v>
      </c>
      <c r="H1382" s="318" t="s">
        <v>449</v>
      </c>
      <c r="I1382" s="318" t="s">
        <v>449</v>
      </c>
      <c r="J1382" s="318" t="s">
        <v>449</v>
      </c>
      <c r="K1382" s="318" t="s">
        <v>449</v>
      </c>
      <c r="L1382" s="318" t="s">
        <v>449</v>
      </c>
      <c r="M1382" s="318" t="s">
        <v>449</v>
      </c>
      <c r="N1382" t="str">
        <f t="shared" si="21"/>
        <v>SWBC_ODIRISK_LEA_CAP_PR24_DD</v>
      </c>
    </row>
    <row r="1383" spans="1:14" customFormat="1">
      <c r="A1383" s="317" t="s">
        <v>379</v>
      </c>
      <c r="B1383" s="317" t="s">
        <v>528</v>
      </c>
      <c r="C1383" s="317" t="s">
        <v>524</v>
      </c>
      <c r="D1383" s="317" t="s">
        <v>455</v>
      </c>
      <c r="E1383" s="317" t="s">
        <v>448</v>
      </c>
      <c r="F1383" s="318" t="s">
        <v>449</v>
      </c>
      <c r="G1383" s="318" t="s">
        <v>449</v>
      </c>
      <c r="H1383" s="318" t="s">
        <v>449</v>
      </c>
      <c r="I1383" s="318" t="s">
        <v>449</v>
      </c>
      <c r="J1383" s="318" t="s">
        <v>449</v>
      </c>
      <c r="K1383" s="318" t="s">
        <v>449</v>
      </c>
      <c r="L1383" s="318" t="s">
        <v>449</v>
      </c>
      <c r="M1383" s="318" t="s">
        <v>449</v>
      </c>
      <c r="N1383" t="str">
        <f t="shared" si="21"/>
        <v>SWBC_OUT4_06_PR24_OFWAT</v>
      </c>
    </row>
    <row r="1384" spans="1:14" customFormat="1">
      <c r="A1384" s="317" t="s">
        <v>379</v>
      </c>
      <c r="B1384" s="317" t="s">
        <v>529</v>
      </c>
      <c r="C1384" s="317" t="s">
        <v>530</v>
      </c>
      <c r="D1384" s="317" t="s">
        <v>455</v>
      </c>
      <c r="E1384" s="317" t="s">
        <v>448</v>
      </c>
      <c r="F1384" s="318" t="s">
        <v>449</v>
      </c>
      <c r="G1384" s="318" t="s">
        <v>449</v>
      </c>
      <c r="H1384" s="318" t="s">
        <v>449</v>
      </c>
      <c r="I1384" s="318" t="s">
        <v>449</v>
      </c>
      <c r="J1384" s="318" t="s">
        <v>449</v>
      </c>
      <c r="K1384" s="318" t="s">
        <v>449</v>
      </c>
      <c r="L1384" s="318" t="s">
        <v>449</v>
      </c>
      <c r="M1384" s="318" t="s">
        <v>449</v>
      </c>
      <c r="N1384" t="str">
        <f t="shared" si="21"/>
        <v>SWBC_ET_DD_LEA_1_PR24</v>
      </c>
    </row>
    <row r="1385" spans="1:14" customFormat="1">
      <c r="A1385" s="317" t="s">
        <v>379</v>
      </c>
      <c r="B1385" s="317" t="s">
        <v>531</v>
      </c>
      <c r="C1385" s="317" t="s">
        <v>532</v>
      </c>
      <c r="D1385" s="317" t="s">
        <v>453</v>
      </c>
      <c r="E1385" s="317" t="s">
        <v>448</v>
      </c>
      <c r="F1385" s="318" t="s">
        <v>449</v>
      </c>
      <c r="G1385" s="318" t="s">
        <v>449</v>
      </c>
      <c r="H1385" s="318" t="s">
        <v>449</v>
      </c>
      <c r="I1385" s="318" t="s">
        <v>449</v>
      </c>
      <c r="J1385" s="318" t="s">
        <v>449</v>
      </c>
      <c r="K1385" s="318" t="s">
        <v>449</v>
      </c>
      <c r="L1385" s="318" t="s">
        <v>449</v>
      </c>
      <c r="M1385" s="318" t="s">
        <v>449</v>
      </c>
      <c r="N1385" t="str">
        <f t="shared" si="21"/>
        <v>SWBC_ODI_DD_LEA_1_PR24</v>
      </c>
    </row>
    <row r="1386" spans="1:14" customFormat="1">
      <c r="A1386" s="317" t="s">
        <v>379</v>
      </c>
      <c r="B1386" s="317" t="s">
        <v>533</v>
      </c>
      <c r="C1386" s="317" t="s">
        <v>534</v>
      </c>
      <c r="D1386" s="317" t="s">
        <v>455</v>
      </c>
      <c r="E1386" s="317" t="s">
        <v>448</v>
      </c>
      <c r="F1386" s="318" t="s">
        <v>449</v>
      </c>
      <c r="G1386" s="318" t="s">
        <v>449</v>
      </c>
      <c r="H1386" s="318" t="s">
        <v>449</v>
      </c>
      <c r="I1386" s="318" t="s">
        <v>449</v>
      </c>
      <c r="J1386" s="318" t="s">
        <v>449</v>
      </c>
      <c r="K1386" s="318" t="s">
        <v>449</v>
      </c>
      <c r="L1386" s="318" t="s">
        <v>449</v>
      </c>
      <c r="M1386" s="318" t="s">
        <v>449</v>
      </c>
      <c r="N1386" t="str">
        <f t="shared" si="21"/>
        <v>SWBC_ODIRISK_LEA_1_CAP_PR24_DD</v>
      </c>
    </row>
    <row r="1387" spans="1:14" customFormat="1">
      <c r="A1387" s="317" t="s">
        <v>379</v>
      </c>
      <c r="B1387" s="317" t="s">
        <v>535</v>
      </c>
      <c r="C1387" s="317" t="s">
        <v>524</v>
      </c>
      <c r="D1387" s="317" t="s">
        <v>455</v>
      </c>
      <c r="E1387" s="317" t="s">
        <v>448</v>
      </c>
      <c r="F1387" s="318" t="s">
        <v>449</v>
      </c>
      <c r="G1387" s="318" t="s">
        <v>449</v>
      </c>
      <c r="H1387" s="318" t="s">
        <v>449</v>
      </c>
      <c r="I1387" s="318" t="s">
        <v>449</v>
      </c>
      <c r="J1387" s="318" t="s">
        <v>449</v>
      </c>
      <c r="K1387" s="318" t="s">
        <v>449</v>
      </c>
      <c r="L1387" s="318" t="s">
        <v>449</v>
      </c>
      <c r="M1387" s="318" t="s">
        <v>449</v>
      </c>
      <c r="N1387" t="str">
        <f t="shared" si="21"/>
        <v>SWBC_OUT4_07_PR24_OFWAT</v>
      </c>
    </row>
    <row r="1388" spans="1:14" customFormat="1">
      <c r="A1388" s="317" t="s">
        <v>379</v>
      </c>
      <c r="B1388" s="317" t="s">
        <v>536</v>
      </c>
      <c r="C1388" s="317" t="s">
        <v>537</v>
      </c>
      <c r="D1388" s="317" t="s">
        <v>455</v>
      </c>
      <c r="E1388" s="317" t="s">
        <v>448</v>
      </c>
      <c r="F1388" s="318" t="s">
        <v>449</v>
      </c>
      <c r="G1388" s="318" t="s">
        <v>449</v>
      </c>
      <c r="H1388" s="318" t="s">
        <v>449</v>
      </c>
      <c r="I1388" s="318" t="s">
        <v>449</v>
      </c>
      <c r="J1388" s="318" t="s">
        <v>449</v>
      </c>
      <c r="K1388" s="318" t="s">
        <v>449</v>
      </c>
      <c r="L1388" s="318" t="s">
        <v>449</v>
      </c>
      <c r="M1388" s="318" t="s">
        <v>449</v>
      </c>
      <c r="N1388" t="str">
        <f t="shared" si="21"/>
        <v>SWBC_ET_DD_LEA_2_PR24</v>
      </c>
    </row>
    <row r="1389" spans="1:14" customFormat="1">
      <c r="A1389" s="317" t="s">
        <v>379</v>
      </c>
      <c r="B1389" s="317" t="s">
        <v>538</v>
      </c>
      <c r="C1389" s="317" t="s">
        <v>539</v>
      </c>
      <c r="D1389" s="317" t="s">
        <v>453</v>
      </c>
      <c r="E1389" s="317" t="s">
        <v>448</v>
      </c>
      <c r="F1389" s="318" t="s">
        <v>449</v>
      </c>
      <c r="G1389" s="318" t="s">
        <v>449</v>
      </c>
      <c r="H1389" s="318" t="s">
        <v>449</v>
      </c>
      <c r="I1389" s="318" t="s">
        <v>449</v>
      </c>
      <c r="J1389" s="318" t="s">
        <v>449</v>
      </c>
      <c r="K1389" s="318" t="s">
        <v>449</v>
      </c>
      <c r="L1389" s="318" t="s">
        <v>449</v>
      </c>
      <c r="M1389" s="318" t="s">
        <v>449</v>
      </c>
      <c r="N1389" t="str">
        <f t="shared" si="21"/>
        <v>SWBC_ODI_DD_LEA_2_PR24</v>
      </c>
    </row>
    <row r="1390" spans="1:14" customFormat="1">
      <c r="A1390" s="317" t="s">
        <v>379</v>
      </c>
      <c r="B1390" s="317" t="s">
        <v>540</v>
      </c>
      <c r="C1390" s="317" t="s">
        <v>541</v>
      </c>
      <c r="D1390" s="317" t="s">
        <v>455</v>
      </c>
      <c r="E1390" s="317" t="s">
        <v>448</v>
      </c>
      <c r="F1390" s="318" t="s">
        <v>449</v>
      </c>
      <c r="G1390" s="318" t="s">
        <v>449</v>
      </c>
      <c r="H1390" s="318" t="s">
        <v>449</v>
      </c>
      <c r="I1390" s="318" t="s">
        <v>449</v>
      </c>
      <c r="J1390" s="318" t="s">
        <v>449</v>
      </c>
      <c r="K1390" s="318" t="s">
        <v>449</v>
      </c>
      <c r="L1390" s="318" t="s">
        <v>449</v>
      </c>
      <c r="M1390" s="318" t="s">
        <v>449</v>
      </c>
      <c r="N1390" t="str">
        <f t="shared" si="21"/>
        <v>SWBC_ODIRISK_LEA_2_CAP_PR24_DD</v>
      </c>
    </row>
    <row r="1391" spans="1:14" customFormat="1">
      <c r="A1391" s="317" t="s">
        <v>379</v>
      </c>
      <c r="B1391" s="317" t="s">
        <v>421</v>
      </c>
      <c r="C1391" s="317" t="s">
        <v>524</v>
      </c>
      <c r="D1391" s="317" t="s">
        <v>455</v>
      </c>
      <c r="E1391" s="317" t="s">
        <v>448</v>
      </c>
      <c r="F1391" s="318" t="s">
        <v>449</v>
      </c>
      <c r="G1391" s="318" t="s">
        <v>449</v>
      </c>
      <c r="H1391" s="320">
        <v>-1.3000000000000001E-2</v>
      </c>
      <c r="I1391" s="320">
        <v>1.6E-2</v>
      </c>
      <c r="J1391" s="320">
        <v>0.04</v>
      </c>
      <c r="K1391" s="320">
        <v>6.6000000000000003E-2</v>
      </c>
      <c r="L1391" s="320">
        <v>8.6999999999999994E-2</v>
      </c>
      <c r="M1391" s="320">
        <v>0.10400000000000001</v>
      </c>
      <c r="N1391" t="str">
        <f t="shared" si="21"/>
        <v>SWBC_OUT4_08_PR24_OFWAT</v>
      </c>
    </row>
    <row r="1392" spans="1:14" customFormat="1">
      <c r="A1392" s="317" t="s">
        <v>379</v>
      </c>
      <c r="B1392" s="317" t="s">
        <v>277</v>
      </c>
      <c r="C1392" s="317" t="s">
        <v>542</v>
      </c>
      <c r="D1392" s="317" t="s">
        <v>455</v>
      </c>
      <c r="E1392" s="317" t="s">
        <v>448</v>
      </c>
      <c r="F1392" s="318" t="s">
        <v>449</v>
      </c>
      <c r="G1392" s="318" t="s">
        <v>449</v>
      </c>
      <c r="H1392" s="318" t="s">
        <v>449</v>
      </c>
      <c r="I1392" s="320">
        <v>2.5121004566210026E-2</v>
      </c>
      <c r="J1392" s="320">
        <v>5.9349315068493065E-2</v>
      </c>
      <c r="K1392" s="320">
        <v>9.3780821917808233E-2</v>
      </c>
      <c r="L1392" s="320">
        <v>0.11437671232876701</v>
      </c>
      <c r="M1392" s="320">
        <v>0.13098630136986311</v>
      </c>
      <c r="N1392" t="str">
        <f t="shared" si="21"/>
        <v>SWBC_ET_DD_PCC_PR24</v>
      </c>
    </row>
    <row r="1393" spans="1:14" customFormat="1">
      <c r="A1393" s="317" t="s">
        <v>379</v>
      </c>
      <c r="B1393" s="317" t="s">
        <v>276</v>
      </c>
      <c r="C1393" s="317" t="s">
        <v>543</v>
      </c>
      <c r="D1393" s="317" t="s">
        <v>453</v>
      </c>
      <c r="E1393" s="317" t="s">
        <v>448</v>
      </c>
      <c r="F1393" s="319">
        <v>400943.34800291696</v>
      </c>
      <c r="G1393" s="318" t="s">
        <v>449</v>
      </c>
      <c r="H1393" s="318" t="s">
        <v>449</v>
      </c>
      <c r="I1393" s="318" t="s">
        <v>449</v>
      </c>
      <c r="J1393" s="318" t="s">
        <v>449</v>
      </c>
      <c r="K1393" s="318" t="s">
        <v>449</v>
      </c>
      <c r="L1393" s="318" t="s">
        <v>449</v>
      </c>
      <c r="M1393" s="318" t="s">
        <v>449</v>
      </c>
      <c r="N1393" t="str">
        <f t="shared" si="21"/>
        <v>SWBC_ODI_DD_PCC_PR24</v>
      </c>
    </row>
    <row r="1394" spans="1:14" customFormat="1">
      <c r="A1394" s="317" t="s">
        <v>379</v>
      </c>
      <c r="B1394" s="317" t="s">
        <v>278</v>
      </c>
      <c r="C1394" s="317" t="s">
        <v>544</v>
      </c>
      <c r="D1394" s="317" t="s">
        <v>455</v>
      </c>
      <c r="E1394" s="317" t="s">
        <v>448</v>
      </c>
      <c r="F1394" s="320">
        <v>-5.0000000000000001E-3</v>
      </c>
      <c r="G1394" s="318" t="s">
        <v>449</v>
      </c>
      <c r="H1394" s="318" t="s">
        <v>449</v>
      </c>
      <c r="I1394" s="318" t="s">
        <v>449</v>
      </c>
      <c r="J1394" s="318" t="s">
        <v>449</v>
      </c>
      <c r="K1394" s="318" t="s">
        <v>449</v>
      </c>
      <c r="L1394" s="318" t="s">
        <v>449</v>
      </c>
      <c r="M1394" s="318" t="s">
        <v>449</v>
      </c>
      <c r="N1394" t="str">
        <f t="shared" si="21"/>
        <v>SWBC_ODIRISK_PCC_COLL_PR24_DD</v>
      </c>
    </row>
    <row r="1395" spans="1:14" customFormat="1">
      <c r="A1395" s="317" t="s">
        <v>379</v>
      </c>
      <c r="B1395" s="317" t="s">
        <v>279</v>
      </c>
      <c r="C1395" s="317" t="s">
        <v>545</v>
      </c>
      <c r="D1395" s="317" t="s">
        <v>455</v>
      </c>
      <c r="E1395" s="317" t="s">
        <v>448</v>
      </c>
      <c r="F1395" s="320">
        <v>0.01</v>
      </c>
      <c r="G1395" s="318" t="s">
        <v>449</v>
      </c>
      <c r="H1395" s="318" t="s">
        <v>449</v>
      </c>
      <c r="I1395" s="318" t="s">
        <v>449</v>
      </c>
      <c r="J1395" s="318" t="s">
        <v>449</v>
      </c>
      <c r="K1395" s="318" t="s">
        <v>449</v>
      </c>
      <c r="L1395" s="318" t="s">
        <v>449</v>
      </c>
      <c r="M1395" s="318" t="s">
        <v>449</v>
      </c>
      <c r="N1395" t="str">
        <f t="shared" si="21"/>
        <v>SWBC_ODIRISK_PCC_CAP_PR24_DD</v>
      </c>
    </row>
    <row r="1396" spans="1:14" customFormat="1">
      <c r="A1396" s="317" t="s">
        <v>379</v>
      </c>
      <c r="B1396" s="317" t="s">
        <v>546</v>
      </c>
      <c r="C1396" s="317" t="s">
        <v>524</v>
      </c>
      <c r="D1396" s="317" t="s">
        <v>455</v>
      </c>
      <c r="E1396" s="317" t="s">
        <v>448</v>
      </c>
      <c r="F1396" s="318" t="s">
        <v>449</v>
      </c>
      <c r="G1396" s="318" t="s">
        <v>449</v>
      </c>
      <c r="H1396" s="318" t="s">
        <v>449</v>
      </c>
      <c r="I1396" s="318" t="s">
        <v>449</v>
      </c>
      <c r="J1396" s="318" t="s">
        <v>449</v>
      </c>
      <c r="K1396" s="318" t="s">
        <v>449</v>
      </c>
      <c r="L1396" s="318" t="s">
        <v>449</v>
      </c>
      <c r="M1396" s="318" t="s">
        <v>449</v>
      </c>
      <c r="N1396" t="str">
        <f t="shared" si="21"/>
        <v>SWBC_OUT4_09_D_PR24_OFWAT</v>
      </c>
    </row>
    <row r="1397" spans="1:14" customFormat="1">
      <c r="A1397" s="317" t="s">
        <v>379</v>
      </c>
      <c r="B1397" s="317" t="s">
        <v>547</v>
      </c>
      <c r="C1397" s="317" t="s">
        <v>548</v>
      </c>
      <c r="D1397" s="317" t="s">
        <v>455</v>
      </c>
      <c r="E1397" s="317" t="s">
        <v>448</v>
      </c>
      <c r="F1397" s="318" t="s">
        <v>449</v>
      </c>
      <c r="G1397" s="318" t="s">
        <v>449</v>
      </c>
      <c r="H1397" s="318" t="s">
        <v>449</v>
      </c>
      <c r="I1397" s="318" t="s">
        <v>449</v>
      </c>
      <c r="J1397" s="318" t="s">
        <v>449</v>
      </c>
      <c r="K1397" s="318" t="s">
        <v>449</v>
      </c>
      <c r="L1397" s="318" t="s">
        <v>449</v>
      </c>
      <c r="M1397" s="318" t="s">
        <v>449</v>
      </c>
      <c r="N1397" t="str">
        <f t="shared" si="21"/>
        <v>SWBC_ET_DD_PCC_1_PR24</v>
      </c>
    </row>
    <row r="1398" spans="1:14" customFormat="1">
      <c r="A1398" s="317" t="s">
        <v>379</v>
      </c>
      <c r="B1398" s="317" t="s">
        <v>549</v>
      </c>
      <c r="C1398" s="317" t="s">
        <v>550</v>
      </c>
      <c r="D1398" s="317" t="s">
        <v>453</v>
      </c>
      <c r="E1398" s="317" t="s">
        <v>448</v>
      </c>
      <c r="F1398" s="318" t="s">
        <v>449</v>
      </c>
      <c r="G1398" s="318" t="s">
        <v>449</v>
      </c>
      <c r="H1398" s="318" t="s">
        <v>449</v>
      </c>
      <c r="I1398" s="318" t="s">
        <v>449</v>
      </c>
      <c r="J1398" s="318" t="s">
        <v>449</v>
      </c>
      <c r="K1398" s="318" t="s">
        <v>449</v>
      </c>
      <c r="L1398" s="318" t="s">
        <v>449</v>
      </c>
      <c r="M1398" s="318" t="s">
        <v>449</v>
      </c>
      <c r="N1398" t="str">
        <f t="shared" si="21"/>
        <v>SWBC_ODI_DD_PCC_1_PR24</v>
      </c>
    </row>
    <row r="1399" spans="1:14" customFormat="1">
      <c r="A1399" s="317" t="s">
        <v>379</v>
      </c>
      <c r="B1399" s="317" t="s">
        <v>551</v>
      </c>
      <c r="C1399" s="317" t="s">
        <v>552</v>
      </c>
      <c r="D1399" s="317" t="s">
        <v>455</v>
      </c>
      <c r="E1399" s="317" t="s">
        <v>448</v>
      </c>
      <c r="F1399" s="318" t="s">
        <v>449</v>
      </c>
      <c r="G1399" s="318" t="s">
        <v>449</v>
      </c>
      <c r="H1399" s="318" t="s">
        <v>449</v>
      </c>
      <c r="I1399" s="318" t="s">
        <v>449</v>
      </c>
      <c r="J1399" s="318" t="s">
        <v>449</v>
      </c>
      <c r="K1399" s="318" t="s">
        <v>449</v>
      </c>
      <c r="L1399" s="318" t="s">
        <v>449</v>
      </c>
      <c r="M1399" s="318" t="s">
        <v>449</v>
      </c>
      <c r="N1399" t="str">
        <f t="shared" si="21"/>
        <v>SWBC_ODIRISK_PCC_1_COLL_PR24_DD</v>
      </c>
    </row>
    <row r="1400" spans="1:14" customFormat="1">
      <c r="A1400" s="317" t="s">
        <v>379</v>
      </c>
      <c r="B1400" s="317" t="s">
        <v>553</v>
      </c>
      <c r="C1400" s="317" t="s">
        <v>554</v>
      </c>
      <c r="D1400" s="317" t="s">
        <v>455</v>
      </c>
      <c r="E1400" s="317" t="s">
        <v>448</v>
      </c>
      <c r="F1400" s="318" t="s">
        <v>449</v>
      </c>
      <c r="G1400" s="318" t="s">
        <v>449</v>
      </c>
      <c r="H1400" s="318" t="s">
        <v>449</v>
      </c>
      <c r="I1400" s="318" t="s">
        <v>449</v>
      </c>
      <c r="J1400" s="318" t="s">
        <v>449</v>
      </c>
      <c r="K1400" s="318" t="s">
        <v>449</v>
      </c>
      <c r="L1400" s="318" t="s">
        <v>449</v>
      </c>
      <c r="M1400" s="318" t="s">
        <v>449</v>
      </c>
      <c r="N1400" t="str">
        <f t="shared" si="21"/>
        <v>SWBC_ODIRISK_PCC_1_CAP_PR24_DD</v>
      </c>
    </row>
    <row r="1401" spans="1:14" customFormat="1">
      <c r="A1401" s="317" t="s">
        <v>379</v>
      </c>
      <c r="B1401" s="317" t="s">
        <v>555</v>
      </c>
      <c r="C1401" s="317" t="s">
        <v>524</v>
      </c>
      <c r="D1401" s="317" t="s">
        <v>455</v>
      </c>
      <c r="E1401" s="317" t="s">
        <v>448</v>
      </c>
      <c r="F1401" s="318" t="s">
        <v>449</v>
      </c>
      <c r="G1401" s="318" t="s">
        <v>449</v>
      </c>
      <c r="H1401" s="318" t="s">
        <v>449</v>
      </c>
      <c r="I1401" s="318" t="s">
        <v>449</v>
      </c>
      <c r="J1401" s="318" t="s">
        <v>449</v>
      </c>
      <c r="K1401" s="318" t="s">
        <v>449</v>
      </c>
      <c r="L1401" s="318" t="s">
        <v>449</v>
      </c>
      <c r="M1401" s="318" t="s">
        <v>449</v>
      </c>
      <c r="N1401" t="str">
        <f t="shared" si="21"/>
        <v>SWBC_OUT4_10_D_PR24_OFWAT</v>
      </c>
    </row>
    <row r="1402" spans="1:14" customFormat="1">
      <c r="A1402" s="317" t="s">
        <v>379</v>
      </c>
      <c r="B1402" s="317" t="s">
        <v>556</v>
      </c>
      <c r="C1402" s="317" t="s">
        <v>557</v>
      </c>
      <c r="D1402" s="317" t="s">
        <v>455</v>
      </c>
      <c r="E1402" s="317" t="s">
        <v>448</v>
      </c>
      <c r="F1402" s="318" t="s">
        <v>449</v>
      </c>
      <c r="G1402" s="318" t="s">
        <v>449</v>
      </c>
      <c r="H1402" s="318" t="s">
        <v>449</v>
      </c>
      <c r="I1402" s="318" t="s">
        <v>449</v>
      </c>
      <c r="J1402" s="318" t="s">
        <v>449</v>
      </c>
      <c r="K1402" s="318" t="s">
        <v>449</v>
      </c>
      <c r="L1402" s="318" t="s">
        <v>449</v>
      </c>
      <c r="M1402" s="318" t="s">
        <v>449</v>
      </c>
      <c r="N1402" t="str">
        <f t="shared" si="21"/>
        <v>SWBC_ET_DD_PCC_2_PR24</v>
      </c>
    </row>
    <row r="1403" spans="1:14" customFormat="1">
      <c r="A1403" s="317" t="s">
        <v>379</v>
      </c>
      <c r="B1403" s="317" t="s">
        <v>558</v>
      </c>
      <c r="C1403" s="317" t="s">
        <v>559</v>
      </c>
      <c r="D1403" s="317" t="s">
        <v>453</v>
      </c>
      <c r="E1403" s="317" t="s">
        <v>448</v>
      </c>
      <c r="F1403" s="318" t="s">
        <v>449</v>
      </c>
      <c r="G1403" s="318" t="s">
        <v>449</v>
      </c>
      <c r="H1403" s="318" t="s">
        <v>449</v>
      </c>
      <c r="I1403" s="318" t="s">
        <v>449</v>
      </c>
      <c r="J1403" s="318" t="s">
        <v>449</v>
      </c>
      <c r="K1403" s="318" t="s">
        <v>449</v>
      </c>
      <c r="L1403" s="318" t="s">
        <v>449</v>
      </c>
      <c r="M1403" s="318" t="s">
        <v>449</v>
      </c>
      <c r="N1403" t="str">
        <f t="shared" si="21"/>
        <v>SWBC_ODI_DD_PCC_2_PR24</v>
      </c>
    </row>
    <row r="1404" spans="1:14" customFormat="1">
      <c r="A1404" s="317" t="s">
        <v>379</v>
      </c>
      <c r="B1404" s="317" t="s">
        <v>560</v>
      </c>
      <c r="C1404" s="317" t="s">
        <v>561</v>
      </c>
      <c r="D1404" s="317" t="s">
        <v>455</v>
      </c>
      <c r="E1404" s="317" t="s">
        <v>448</v>
      </c>
      <c r="F1404" s="318" t="s">
        <v>449</v>
      </c>
      <c r="G1404" s="318" t="s">
        <v>449</v>
      </c>
      <c r="H1404" s="318" t="s">
        <v>449</v>
      </c>
      <c r="I1404" s="318" t="s">
        <v>449</v>
      </c>
      <c r="J1404" s="318" t="s">
        <v>449</v>
      </c>
      <c r="K1404" s="318" t="s">
        <v>449</v>
      </c>
      <c r="L1404" s="318" t="s">
        <v>449</v>
      </c>
      <c r="M1404" s="318" t="s">
        <v>449</v>
      </c>
      <c r="N1404" t="str">
        <f t="shared" si="21"/>
        <v>SWBC_ODIRISK_PCC_2_COLL_PR24_DD</v>
      </c>
    </row>
    <row r="1405" spans="1:14" customFormat="1">
      <c r="A1405" s="317" t="s">
        <v>379</v>
      </c>
      <c r="B1405" s="317" t="s">
        <v>562</v>
      </c>
      <c r="C1405" s="317" t="s">
        <v>563</v>
      </c>
      <c r="D1405" s="317" t="s">
        <v>455</v>
      </c>
      <c r="E1405" s="317" t="s">
        <v>448</v>
      </c>
      <c r="F1405" s="318" t="s">
        <v>449</v>
      </c>
      <c r="G1405" s="318" t="s">
        <v>449</v>
      </c>
      <c r="H1405" s="318" t="s">
        <v>449</v>
      </c>
      <c r="I1405" s="318" t="s">
        <v>449</v>
      </c>
      <c r="J1405" s="318" t="s">
        <v>449</v>
      </c>
      <c r="K1405" s="318" t="s">
        <v>449</v>
      </c>
      <c r="L1405" s="318" t="s">
        <v>449</v>
      </c>
      <c r="M1405" s="318" t="s">
        <v>449</v>
      </c>
      <c r="N1405" t="str">
        <f t="shared" si="21"/>
        <v>SWBC_ODIRISK_PCC_2_CAP_PR24_DD</v>
      </c>
    </row>
    <row r="1406" spans="1:14" customFormat="1">
      <c r="A1406" s="317" t="s">
        <v>379</v>
      </c>
      <c r="B1406" s="317" t="s">
        <v>422</v>
      </c>
      <c r="C1406" s="317" t="s">
        <v>524</v>
      </c>
      <c r="D1406" s="317" t="s">
        <v>455</v>
      </c>
      <c r="E1406" s="317" t="s">
        <v>448</v>
      </c>
      <c r="F1406" s="318" t="s">
        <v>449</v>
      </c>
      <c r="G1406" s="318" t="s">
        <v>449</v>
      </c>
      <c r="H1406" s="320">
        <v>-0.03</v>
      </c>
      <c r="I1406" s="320">
        <v>-1.4999999999999999E-2</v>
      </c>
      <c r="J1406" s="320">
        <v>-1.0999999999999999E-2</v>
      </c>
      <c r="K1406" s="320">
        <v>-1E-3</v>
      </c>
      <c r="L1406" s="320">
        <v>7.000000000000001E-3</v>
      </c>
      <c r="M1406" s="320">
        <v>1.4999999999999999E-2</v>
      </c>
      <c r="N1406" t="str">
        <f t="shared" si="21"/>
        <v>SWBC_OUT4_11_PR24_OFWAT</v>
      </c>
    </row>
    <row r="1407" spans="1:14" customFormat="1">
      <c r="A1407" s="317" t="s">
        <v>379</v>
      </c>
      <c r="B1407" s="317" t="s">
        <v>284</v>
      </c>
      <c r="C1407" s="317" t="s">
        <v>526</v>
      </c>
      <c r="D1407" s="317" t="s">
        <v>453</v>
      </c>
      <c r="E1407" s="317" t="s">
        <v>448</v>
      </c>
      <c r="F1407" s="319">
        <v>178976.80764958228</v>
      </c>
      <c r="G1407" s="318" t="s">
        <v>449</v>
      </c>
      <c r="H1407" s="318" t="s">
        <v>449</v>
      </c>
      <c r="I1407" s="318" t="s">
        <v>449</v>
      </c>
      <c r="J1407" s="318" t="s">
        <v>449</v>
      </c>
      <c r="K1407" s="318" t="s">
        <v>449</v>
      </c>
      <c r="L1407" s="318" t="s">
        <v>449</v>
      </c>
      <c r="M1407" s="318" t="s">
        <v>449</v>
      </c>
      <c r="N1407" t="str">
        <f t="shared" si="21"/>
        <v>SWBC_ODI_DD_NHH_PR24</v>
      </c>
    </row>
    <row r="1408" spans="1:14" customFormat="1">
      <c r="A1408" s="317" t="s">
        <v>379</v>
      </c>
      <c r="B1408" s="317" t="s">
        <v>285</v>
      </c>
      <c r="C1408" s="317" t="s">
        <v>564</v>
      </c>
      <c r="D1408" s="317" t="s">
        <v>455</v>
      </c>
      <c r="E1408" s="317" t="s">
        <v>448</v>
      </c>
      <c r="F1408" s="320">
        <v>-5.0000000000000001E-3</v>
      </c>
      <c r="G1408" s="318" t="s">
        <v>449</v>
      </c>
      <c r="H1408" s="318" t="s">
        <v>449</v>
      </c>
      <c r="I1408" s="318" t="s">
        <v>449</v>
      </c>
      <c r="J1408" s="318" t="s">
        <v>449</v>
      </c>
      <c r="K1408" s="318" t="s">
        <v>449</v>
      </c>
      <c r="L1408" s="318" t="s">
        <v>449</v>
      </c>
      <c r="M1408" s="318" t="s">
        <v>449</v>
      </c>
      <c r="N1408" t="str">
        <f t="shared" si="21"/>
        <v>SWBC_ODIRISK_NHH_COLL_PR24_DD</v>
      </c>
    </row>
    <row r="1409" spans="1:14" customFormat="1">
      <c r="A1409" s="317" t="s">
        <v>379</v>
      </c>
      <c r="B1409" s="317" t="s">
        <v>286</v>
      </c>
      <c r="C1409" s="317" t="s">
        <v>565</v>
      </c>
      <c r="D1409" s="317" t="s">
        <v>455</v>
      </c>
      <c r="E1409" s="317" t="s">
        <v>448</v>
      </c>
      <c r="F1409" s="320">
        <v>5.0000000000000001E-3</v>
      </c>
      <c r="G1409" s="318" t="s">
        <v>449</v>
      </c>
      <c r="H1409" s="318" t="s">
        <v>449</v>
      </c>
      <c r="I1409" s="318" t="s">
        <v>449</v>
      </c>
      <c r="J1409" s="318" t="s">
        <v>449</v>
      </c>
      <c r="K1409" s="318" t="s">
        <v>449</v>
      </c>
      <c r="L1409" s="318" t="s">
        <v>449</v>
      </c>
      <c r="M1409" s="318" t="s">
        <v>449</v>
      </c>
      <c r="N1409" t="str">
        <f t="shared" si="21"/>
        <v>SWBC_ODIRISK_NHH_CAP_PR24_DD</v>
      </c>
    </row>
    <row r="1410" spans="1:14" customFormat="1">
      <c r="A1410" s="317" t="s">
        <v>379</v>
      </c>
      <c r="B1410" s="317" t="s">
        <v>566</v>
      </c>
      <c r="C1410" s="317" t="s">
        <v>524</v>
      </c>
      <c r="D1410" s="317" t="s">
        <v>455</v>
      </c>
      <c r="E1410" s="317" t="s">
        <v>448</v>
      </c>
      <c r="F1410" s="318" t="s">
        <v>449</v>
      </c>
      <c r="G1410" s="318" t="s">
        <v>449</v>
      </c>
      <c r="H1410" s="318" t="s">
        <v>449</v>
      </c>
      <c r="I1410" s="318" t="s">
        <v>449</v>
      </c>
      <c r="J1410" s="318" t="s">
        <v>449</v>
      </c>
      <c r="K1410" s="318" t="s">
        <v>449</v>
      </c>
      <c r="L1410" s="318" t="s">
        <v>449</v>
      </c>
      <c r="M1410" s="318" t="s">
        <v>449</v>
      </c>
      <c r="N1410" t="str">
        <f t="shared" si="21"/>
        <v>SWBC_OUT4_12_PR24_OFWAT</v>
      </c>
    </row>
    <row r="1411" spans="1:14" customFormat="1">
      <c r="A1411" s="317" t="s">
        <v>379</v>
      </c>
      <c r="B1411" s="317" t="s">
        <v>567</v>
      </c>
      <c r="C1411" s="317" t="s">
        <v>532</v>
      </c>
      <c r="D1411" s="317" t="s">
        <v>453</v>
      </c>
      <c r="E1411" s="317" t="s">
        <v>448</v>
      </c>
      <c r="F1411" s="318" t="s">
        <v>449</v>
      </c>
      <c r="G1411" s="318" t="s">
        <v>449</v>
      </c>
      <c r="H1411" s="318" t="s">
        <v>449</v>
      </c>
      <c r="I1411" s="318" t="s">
        <v>449</v>
      </c>
      <c r="J1411" s="318" t="s">
        <v>449</v>
      </c>
      <c r="K1411" s="318" t="s">
        <v>449</v>
      </c>
      <c r="L1411" s="318" t="s">
        <v>449</v>
      </c>
      <c r="M1411" s="318" t="s">
        <v>449</v>
      </c>
      <c r="N1411" t="str">
        <f t="shared" si="21"/>
        <v>SWBC_ODI_DD_NHH_1_PR24</v>
      </c>
    </row>
    <row r="1412" spans="1:14" customFormat="1">
      <c r="A1412" s="317" t="s">
        <v>379</v>
      </c>
      <c r="B1412" s="317" t="s">
        <v>568</v>
      </c>
      <c r="C1412" s="317" t="s">
        <v>569</v>
      </c>
      <c r="D1412" s="317" t="s">
        <v>455</v>
      </c>
      <c r="E1412" s="317" t="s">
        <v>448</v>
      </c>
      <c r="F1412" s="318" t="s">
        <v>449</v>
      </c>
      <c r="G1412" s="318" t="s">
        <v>449</v>
      </c>
      <c r="H1412" s="318" t="s">
        <v>449</v>
      </c>
      <c r="I1412" s="318" t="s">
        <v>449</v>
      </c>
      <c r="J1412" s="318" t="s">
        <v>449</v>
      </c>
      <c r="K1412" s="318" t="s">
        <v>449</v>
      </c>
      <c r="L1412" s="318" t="s">
        <v>449</v>
      </c>
      <c r="M1412" s="318" t="s">
        <v>449</v>
      </c>
      <c r="N1412" t="str">
        <f t="shared" si="21"/>
        <v>SWBC_ODIRISK_NHH_1_COLL_PR24_DD</v>
      </c>
    </row>
    <row r="1413" spans="1:14" customFormat="1">
      <c r="A1413" s="317" t="s">
        <v>379</v>
      </c>
      <c r="B1413" s="317" t="s">
        <v>570</v>
      </c>
      <c r="C1413" s="317" t="s">
        <v>571</v>
      </c>
      <c r="D1413" s="317" t="s">
        <v>455</v>
      </c>
      <c r="E1413" s="317" t="s">
        <v>448</v>
      </c>
      <c r="F1413" s="318" t="s">
        <v>449</v>
      </c>
      <c r="G1413" s="318" t="s">
        <v>449</v>
      </c>
      <c r="H1413" s="318" t="s">
        <v>449</v>
      </c>
      <c r="I1413" s="318" t="s">
        <v>449</v>
      </c>
      <c r="J1413" s="318" t="s">
        <v>449</v>
      </c>
      <c r="K1413" s="318" t="s">
        <v>449</v>
      </c>
      <c r="L1413" s="318" t="s">
        <v>449</v>
      </c>
      <c r="M1413" s="318" t="s">
        <v>449</v>
      </c>
      <c r="N1413" t="str">
        <f t="shared" ref="N1413:N1476" si="22">A1413&amp;B1413</f>
        <v>SWBC_ODIRISK_NHH_1_CAP_PR24_DD</v>
      </c>
    </row>
    <row r="1414" spans="1:14" customFormat="1">
      <c r="A1414" s="317" t="s">
        <v>379</v>
      </c>
      <c r="B1414" s="317" t="s">
        <v>572</v>
      </c>
      <c r="C1414" s="317" t="s">
        <v>524</v>
      </c>
      <c r="D1414" s="317" t="s">
        <v>455</v>
      </c>
      <c r="E1414" s="317" t="s">
        <v>448</v>
      </c>
      <c r="F1414" s="318" t="s">
        <v>449</v>
      </c>
      <c r="G1414" s="318" t="s">
        <v>449</v>
      </c>
      <c r="H1414" s="318" t="s">
        <v>449</v>
      </c>
      <c r="I1414" s="318" t="s">
        <v>449</v>
      </c>
      <c r="J1414" s="318" t="s">
        <v>449</v>
      </c>
      <c r="K1414" s="318" t="s">
        <v>449</v>
      </c>
      <c r="L1414" s="318" t="s">
        <v>449</v>
      </c>
      <c r="M1414" s="318" t="s">
        <v>449</v>
      </c>
      <c r="N1414" t="str">
        <f t="shared" si="22"/>
        <v>SWBC_OUT4_13_PR24_OFWAT</v>
      </c>
    </row>
    <row r="1415" spans="1:14" customFormat="1">
      <c r="A1415" s="317" t="s">
        <v>379</v>
      </c>
      <c r="B1415" s="317" t="s">
        <v>573</v>
      </c>
      <c r="C1415" s="317" t="s">
        <v>539</v>
      </c>
      <c r="D1415" s="317" t="s">
        <v>453</v>
      </c>
      <c r="E1415" s="317" t="s">
        <v>448</v>
      </c>
      <c r="F1415" s="318" t="s">
        <v>449</v>
      </c>
      <c r="G1415" s="318" t="s">
        <v>449</v>
      </c>
      <c r="H1415" s="318" t="s">
        <v>449</v>
      </c>
      <c r="I1415" s="318" t="s">
        <v>449</v>
      </c>
      <c r="J1415" s="318" t="s">
        <v>449</v>
      </c>
      <c r="K1415" s="318" t="s">
        <v>449</v>
      </c>
      <c r="L1415" s="318" t="s">
        <v>449</v>
      </c>
      <c r="M1415" s="318" t="s">
        <v>449</v>
      </c>
      <c r="N1415" t="str">
        <f t="shared" si="22"/>
        <v>SWBC_ODI_DD_NHH_2_PR24</v>
      </c>
    </row>
    <row r="1416" spans="1:14" customFormat="1">
      <c r="A1416" s="317" t="s">
        <v>379</v>
      </c>
      <c r="B1416" s="317" t="s">
        <v>574</v>
      </c>
      <c r="C1416" s="317" t="s">
        <v>575</v>
      </c>
      <c r="D1416" s="317" t="s">
        <v>455</v>
      </c>
      <c r="E1416" s="317" t="s">
        <v>448</v>
      </c>
      <c r="F1416" s="318" t="s">
        <v>449</v>
      </c>
      <c r="G1416" s="318" t="s">
        <v>449</v>
      </c>
      <c r="H1416" s="318" t="s">
        <v>449</v>
      </c>
      <c r="I1416" s="318" t="s">
        <v>449</v>
      </c>
      <c r="J1416" s="318" t="s">
        <v>449</v>
      </c>
      <c r="K1416" s="318" t="s">
        <v>449</v>
      </c>
      <c r="L1416" s="318" t="s">
        <v>449</v>
      </c>
      <c r="M1416" s="318" t="s">
        <v>449</v>
      </c>
      <c r="N1416" t="str">
        <f t="shared" si="22"/>
        <v>SWBC_ODIRISK_NHH_2_COLL_PR24_DD</v>
      </c>
    </row>
    <row r="1417" spans="1:14" customFormat="1">
      <c r="A1417" s="317" t="s">
        <v>379</v>
      </c>
      <c r="B1417" s="317" t="s">
        <v>576</v>
      </c>
      <c r="C1417" s="317" t="s">
        <v>577</v>
      </c>
      <c r="D1417" s="317" t="s">
        <v>455</v>
      </c>
      <c r="E1417" s="317" t="s">
        <v>448</v>
      </c>
      <c r="F1417" s="318" t="s">
        <v>449</v>
      </c>
      <c r="G1417" s="318" t="s">
        <v>449</v>
      </c>
      <c r="H1417" s="318" t="s">
        <v>449</v>
      </c>
      <c r="I1417" s="318" t="s">
        <v>449</v>
      </c>
      <c r="J1417" s="318" t="s">
        <v>449</v>
      </c>
      <c r="K1417" s="318" t="s">
        <v>449</v>
      </c>
      <c r="L1417" s="318" t="s">
        <v>449</v>
      </c>
      <c r="M1417" s="318" t="s">
        <v>449</v>
      </c>
      <c r="N1417" t="str">
        <f t="shared" si="22"/>
        <v>SWBC_ODIRISK_NHH_2_CAP_PR24_DD</v>
      </c>
    </row>
    <row r="1418" spans="1:14" customFormat="1">
      <c r="A1418" s="317" t="s">
        <v>379</v>
      </c>
      <c r="B1418" s="317" t="s">
        <v>432</v>
      </c>
      <c r="C1418" s="317" t="s">
        <v>578</v>
      </c>
      <c r="D1418" s="317" t="s">
        <v>261</v>
      </c>
      <c r="E1418" s="317" t="s">
        <v>448</v>
      </c>
      <c r="F1418" s="318" t="s">
        <v>449</v>
      </c>
      <c r="G1418" s="318" t="s">
        <v>449</v>
      </c>
      <c r="H1418" s="318" t="s">
        <v>449</v>
      </c>
      <c r="I1418" s="318" t="s">
        <v>449</v>
      </c>
      <c r="J1418" s="318" t="s">
        <v>449</v>
      </c>
      <c r="K1418" s="318" t="s">
        <v>449</v>
      </c>
      <c r="L1418" s="318" t="s">
        <v>449</v>
      </c>
      <c r="M1418" s="318" t="s">
        <v>449</v>
      </c>
      <c r="N1418" t="str">
        <f t="shared" si="22"/>
        <v>SWBBCEW_PCL_PR24</v>
      </c>
    </row>
    <row r="1419" spans="1:14" customFormat="1">
      <c r="A1419" s="317" t="s">
        <v>379</v>
      </c>
      <c r="B1419" s="317" t="s">
        <v>290</v>
      </c>
      <c r="C1419" s="317" t="s">
        <v>579</v>
      </c>
      <c r="D1419" s="317" t="s">
        <v>453</v>
      </c>
      <c r="E1419" s="317" t="s">
        <v>448</v>
      </c>
      <c r="F1419" s="318" t="s">
        <v>449</v>
      </c>
      <c r="G1419" s="318" t="s">
        <v>449</v>
      </c>
      <c r="H1419" s="318" t="s">
        <v>449</v>
      </c>
      <c r="I1419" s="318" t="s">
        <v>449</v>
      </c>
      <c r="J1419" s="318" t="s">
        <v>449</v>
      </c>
      <c r="K1419" s="318" t="s">
        <v>449</v>
      </c>
      <c r="L1419" s="318" t="s">
        <v>449</v>
      </c>
      <c r="M1419" s="318" t="s">
        <v>449</v>
      </c>
      <c r="N1419" t="str">
        <f t="shared" si="22"/>
        <v>SWBOUT7_034SOR_OFW_PR24</v>
      </c>
    </row>
    <row r="1420" spans="1:14" customFormat="1">
      <c r="A1420" s="317" t="s">
        <v>379</v>
      </c>
      <c r="B1420" s="317" t="s">
        <v>580</v>
      </c>
      <c r="C1420" s="317" t="s">
        <v>581</v>
      </c>
      <c r="D1420" s="317" t="s">
        <v>453</v>
      </c>
      <c r="E1420" s="317" t="s">
        <v>448</v>
      </c>
      <c r="F1420" s="318" t="s">
        <v>449</v>
      </c>
      <c r="G1420" s="318" t="s">
        <v>449</v>
      </c>
      <c r="H1420" s="318" t="s">
        <v>449</v>
      </c>
      <c r="I1420" s="318" t="s">
        <v>449</v>
      </c>
      <c r="J1420" s="318" t="s">
        <v>449</v>
      </c>
      <c r="K1420" s="318" t="s">
        <v>449</v>
      </c>
      <c r="L1420" s="318" t="s">
        <v>449</v>
      </c>
      <c r="M1420" s="318" t="s">
        <v>449</v>
      </c>
      <c r="N1420" t="str">
        <f t="shared" si="22"/>
        <v>SWBOUT7_034SUR_OFW_PR24</v>
      </c>
    </row>
    <row r="1421" spans="1:14" customFormat="1">
      <c r="A1421" s="317" t="s">
        <v>379</v>
      </c>
      <c r="B1421" s="317" t="s">
        <v>291</v>
      </c>
      <c r="C1421" s="317" t="s">
        <v>582</v>
      </c>
      <c r="D1421" s="317" t="s">
        <v>455</v>
      </c>
      <c r="E1421" s="317" t="s">
        <v>448</v>
      </c>
      <c r="F1421" s="318" t="s">
        <v>449</v>
      </c>
      <c r="G1421" s="318" t="s">
        <v>449</v>
      </c>
      <c r="H1421" s="318" t="s">
        <v>449</v>
      </c>
      <c r="I1421" s="318" t="s">
        <v>449</v>
      </c>
      <c r="J1421" s="318" t="s">
        <v>449</v>
      </c>
      <c r="K1421" s="318" t="s">
        <v>449</v>
      </c>
      <c r="L1421" s="318" t="s">
        <v>449</v>
      </c>
      <c r="M1421" s="318" t="s">
        <v>449</v>
      </c>
      <c r="N1421" t="str">
        <f t="shared" si="22"/>
        <v>SWBC_ODIRISK_BCEW_COLL_PR24_DD</v>
      </c>
    </row>
    <row r="1422" spans="1:14" customFormat="1">
      <c r="A1422" s="317" t="s">
        <v>379</v>
      </c>
      <c r="B1422" s="317" t="s">
        <v>292</v>
      </c>
      <c r="C1422" s="317" t="s">
        <v>583</v>
      </c>
      <c r="D1422" s="317" t="s">
        <v>455</v>
      </c>
      <c r="E1422" s="317" t="s">
        <v>448</v>
      </c>
      <c r="F1422" s="318" t="s">
        <v>449</v>
      </c>
      <c r="G1422" s="318" t="s">
        <v>449</v>
      </c>
      <c r="H1422" s="318" t="s">
        <v>449</v>
      </c>
      <c r="I1422" s="318" t="s">
        <v>449</v>
      </c>
      <c r="J1422" s="318" t="s">
        <v>449</v>
      </c>
      <c r="K1422" s="318" t="s">
        <v>449</v>
      </c>
      <c r="L1422" s="318" t="s">
        <v>449</v>
      </c>
      <c r="M1422" s="318" t="s">
        <v>449</v>
      </c>
      <c r="N1422" t="str">
        <f t="shared" si="22"/>
        <v>SWBC_ODIRISK_BCEW_CAP_PR24_DD</v>
      </c>
    </row>
    <row r="1423" spans="1:14" customFormat="1">
      <c r="A1423" s="317" t="s">
        <v>379</v>
      </c>
      <c r="B1423" s="317" t="s">
        <v>297</v>
      </c>
      <c r="C1423" s="317" t="s">
        <v>584</v>
      </c>
      <c r="D1423" s="317" t="s">
        <v>447</v>
      </c>
      <c r="E1423" s="317" t="s">
        <v>448</v>
      </c>
      <c r="F1423" s="318" t="s">
        <v>449</v>
      </c>
      <c r="G1423" s="318" t="s">
        <v>449</v>
      </c>
      <c r="H1423" s="318" t="s">
        <v>449</v>
      </c>
      <c r="I1423" s="318" t="s">
        <v>449</v>
      </c>
      <c r="J1423" s="318" t="s">
        <v>449</v>
      </c>
      <c r="K1423" s="318" t="s">
        <v>449</v>
      </c>
      <c r="L1423" s="318" t="s">
        <v>449</v>
      </c>
      <c r="M1423" s="318" t="s">
        <v>449</v>
      </c>
      <c r="N1423" t="str">
        <f t="shared" si="22"/>
        <v>SWBC_PCL_LPR_PR24</v>
      </c>
    </row>
    <row r="1424" spans="1:14" customFormat="1">
      <c r="A1424" s="317" t="s">
        <v>379</v>
      </c>
      <c r="B1424" s="317" t="s">
        <v>298</v>
      </c>
      <c r="C1424" s="317" t="s">
        <v>585</v>
      </c>
      <c r="D1424" s="317" t="s">
        <v>586</v>
      </c>
      <c r="E1424" s="317" t="s">
        <v>448</v>
      </c>
      <c r="F1424" s="318" t="s">
        <v>449</v>
      </c>
      <c r="G1424" s="318" t="s">
        <v>449</v>
      </c>
      <c r="H1424" s="318" t="s">
        <v>449</v>
      </c>
      <c r="I1424" s="318" t="s">
        <v>449</v>
      </c>
      <c r="J1424" s="318" t="s">
        <v>449</v>
      </c>
      <c r="K1424" s="318" t="s">
        <v>449</v>
      </c>
      <c r="L1424" s="318" t="s">
        <v>449</v>
      </c>
      <c r="M1424" s="318" t="s">
        <v>449</v>
      </c>
      <c r="N1424" t="str">
        <f t="shared" si="22"/>
        <v>SWBC_ODIRATE_LPR_PR24</v>
      </c>
    </row>
    <row r="1425" spans="1:14" customFormat="1">
      <c r="A1425" s="317" t="s">
        <v>379</v>
      </c>
      <c r="B1425" s="317" t="s">
        <v>299</v>
      </c>
      <c r="C1425" s="317" t="s">
        <v>587</v>
      </c>
      <c r="D1425" s="317" t="s">
        <v>455</v>
      </c>
      <c r="E1425" s="317" t="s">
        <v>448</v>
      </c>
      <c r="F1425" s="318" t="s">
        <v>449</v>
      </c>
      <c r="G1425" s="318" t="s">
        <v>449</v>
      </c>
      <c r="H1425" s="318" t="s">
        <v>449</v>
      </c>
      <c r="I1425" s="318" t="s">
        <v>449</v>
      </c>
      <c r="J1425" s="318" t="s">
        <v>449</v>
      </c>
      <c r="K1425" s="318" t="s">
        <v>449</v>
      </c>
      <c r="L1425" s="318" t="s">
        <v>449</v>
      </c>
      <c r="M1425" s="318" t="s">
        <v>449</v>
      </c>
      <c r="N1425" t="str">
        <f t="shared" si="22"/>
        <v>SWBC_ODIRISK_LPR_COLL_PR24</v>
      </c>
    </row>
    <row r="1426" spans="1:14" customFormat="1">
      <c r="A1426" s="317" t="s">
        <v>379</v>
      </c>
      <c r="B1426" s="317" t="s">
        <v>303</v>
      </c>
      <c r="C1426" s="317" t="s">
        <v>588</v>
      </c>
      <c r="D1426" s="317" t="s">
        <v>455</v>
      </c>
      <c r="E1426" s="317" t="s">
        <v>448</v>
      </c>
      <c r="F1426" s="318" t="s">
        <v>449</v>
      </c>
      <c r="G1426" s="318" t="s">
        <v>449</v>
      </c>
      <c r="H1426" s="318" t="s">
        <v>449</v>
      </c>
      <c r="I1426" s="318" t="s">
        <v>449</v>
      </c>
      <c r="J1426" s="318" t="s">
        <v>449</v>
      </c>
      <c r="K1426" s="318" t="s">
        <v>449</v>
      </c>
      <c r="L1426" s="318" t="s">
        <v>449</v>
      </c>
      <c r="M1426" s="318" t="s">
        <v>449</v>
      </c>
      <c r="N1426" t="str">
        <f t="shared" si="22"/>
        <v>SWBC_PCL_LCC_PR24</v>
      </c>
    </row>
    <row r="1427" spans="1:14" customFormat="1">
      <c r="A1427" s="317" t="s">
        <v>379</v>
      </c>
      <c r="B1427" s="317" t="s">
        <v>304</v>
      </c>
      <c r="C1427" s="317" t="s">
        <v>589</v>
      </c>
      <c r="D1427" s="317" t="s">
        <v>455</v>
      </c>
      <c r="E1427" s="317" t="s">
        <v>448</v>
      </c>
      <c r="F1427" s="318" t="s">
        <v>449</v>
      </c>
      <c r="G1427" s="318" t="s">
        <v>449</v>
      </c>
      <c r="H1427" s="318" t="s">
        <v>449</v>
      </c>
      <c r="I1427" s="318" t="s">
        <v>449</v>
      </c>
      <c r="J1427" s="318" t="s">
        <v>449</v>
      </c>
      <c r="K1427" s="318" t="s">
        <v>449</v>
      </c>
      <c r="L1427" s="318" t="s">
        <v>449</v>
      </c>
      <c r="M1427" s="318" t="s">
        <v>449</v>
      </c>
      <c r="N1427" t="str">
        <f t="shared" si="22"/>
        <v>SWBC_ODIRISK_LCC_DDBND_PR24</v>
      </c>
    </row>
    <row r="1428" spans="1:14" customFormat="1">
      <c r="A1428" s="317" t="s">
        <v>379</v>
      </c>
      <c r="B1428" s="317" t="s">
        <v>306</v>
      </c>
      <c r="C1428" s="317" t="s">
        <v>590</v>
      </c>
      <c r="D1428" s="317" t="s">
        <v>586</v>
      </c>
      <c r="E1428" s="317" t="s">
        <v>448</v>
      </c>
      <c r="F1428" s="318" t="s">
        <v>449</v>
      </c>
      <c r="G1428" s="318" t="s">
        <v>449</v>
      </c>
      <c r="H1428" s="318" t="s">
        <v>449</v>
      </c>
      <c r="I1428" s="318" t="s">
        <v>449</v>
      </c>
      <c r="J1428" s="318" t="s">
        <v>449</v>
      </c>
      <c r="K1428" s="318" t="s">
        <v>449</v>
      </c>
      <c r="L1428" s="318" t="s">
        <v>449</v>
      </c>
      <c r="M1428" s="318" t="s">
        <v>449</v>
      </c>
      <c r="N1428" t="str">
        <f t="shared" si="22"/>
        <v>SWBC_ODIRATE_LCC_UNDER_PR24</v>
      </c>
    </row>
    <row r="1429" spans="1:14" customFormat="1">
      <c r="A1429" s="317" t="s">
        <v>379</v>
      </c>
      <c r="B1429" s="317" t="s">
        <v>305</v>
      </c>
      <c r="C1429" s="317" t="s">
        <v>591</v>
      </c>
      <c r="D1429" s="317" t="s">
        <v>586</v>
      </c>
      <c r="E1429" s="317" t="s">
        <v>448</v>
      </c>
      <c r="F1429" s="318" t="s">
        <v>449</v>
      </c>
      <c r="G1429" s="318" t="s">
        <v>449</v>
      </c>
      <c r="H1429" s="318" t="s">
        <v>449</v>
      </c>
      <c r="I1429" s="318" t="s">
        <v>449</v>
      </c>
      <c r="J1429" s="318" t="s">
        <v>449</v>
      </c>
      <c r="K1429" s="318" t="s">
        <v>449</v>
      </c>
      <c r="L1429" s="318" t="s">
        <v>449</v>
      </c>
      <c r="M1429" s="318" t="s">
        <v>449</v>
      </c>
      <c r="N1429" t="str">
        <f t="shared" si="22"/>
        <v>SWBC_ODIRATE_LCC_OUT_PR24</v>
      </c>
    </row>
    <row r="1430" spans="1:14" customFormat="1">
      <c r="A1430" s="317" t="s">
        <v>379</v>
      </c>
      <c r="B1430" s="317" t="s">
        <v>307</v>
      </c>
      <c r="C1430" s="317" t="s">
        <v>592</v>
      </c>
      <c r="D1430" s="317" t="s">
        <v>455</v>
      </c>
      <c r="E1430" s="317" t="s">
        <v>448</v>
      </c>
      <c r="F1430" s="318" t="s">
        <v>449</v>
      </c>
      <c r="G1430" s="318" t="s">
        <v>449</v>
      </c>
      <c r="H1430" s="318" t="s">
        <v>449</v>
      </c>
      <c r="I1430" s="318" t="s">
        <v>449</v>
      </c>
      <c r="J1430" s="318" t="s">
        <v>449</v>
      </c>
      <c r="K1430" s="318" t="s">
        <v>449</v>
      </c>
      <c r="L1430" s="318" t="s">
        <v>449</v>
      </c>
      <c r="M1430" s="318" t="s">
        <v>449</v>
      </c>
      <c r="N1430" t="str">
        <f t="shared" si="22"/>
        <v>SWBC_ODIRISK_LCC_COLL_PR24</v>
      </c>
    </row>
    <row r="1431" spans="1:14" customFormat="1">
      <c r="A1431" s="317" t="s">
        <v>379</v>
      </c>
      <c r="B1431" s="317" t="s">
        <v>308</v>
      </c>
      <c r="C1431" s="317" t="s">
        <v>593</v>
      </c>
      <c r="D1431" s="317" t="s">
        <v>455</v>
      </c>
      <c r="E1431" s="317" t="s">
        <v>448</v>
      </c>
      <c r="F1431" s="318" t="s">
        <v>449</v>
      </c>
      <c r="G1431" s="318" t="s">
        <v>449</v>
      </c>
      <c r="H1431" s="318" t="s">
        <v>449</v>
      </c>
      <c r="I1431" s="318" t="s">
        <v>449</v>
      </c>
      <c r="J1431" s="318" t="s">
        <v>449</v>
      </c>
      <c r="K1431" s="318" t="s">
        <v>449</v>
      </c>
      <c r="L1431" s="318" t="s">
        <v>449</v>
      </c>
      <c r="M1431" s="318" t="s">
        <v>449</v>
      </c>
      <c r="N1431" t="str">
        <f t="shared" si="22"/>
        <v>SWBC_ODIRISK_LCC_CAP_PR24</v>
      </c>
    </row>
    <row r="1432" spans="1:14" customFormat="1">
      <c r="A1432" s="317" t="s">
        <v>379</v>
      </c>
      <c r="B1432" s="317" t="s">
        <v>311</v>
      </c>
      <c r="C1432" s="317" t="s">
        <v>594</v>
      </c>
      <c r="D1432" s="317" t="s">
        <v>595</v>
      </c>
      <c r="E1432" s="317" t="s">
        <v>448</v>
      </c>
      <c r="F1432" s="318" t="s">
        <v>449</v>
      </c>
      <c r="G1432" s="318" t="s">
        <v>449</v>
      </c>
      <c r="H1432" s="318" t="s">
        <v>449</v>
      </c>
      <c r="I1432" s="318" t="s">
        <v>449</v>
      </c>
      <c r="J1432" s="318" t="s">
        <v>449</v>
      </c>
      <c r="K1432" s="318" t="s">
        <v>449</v>
      </c>
      <c r="L1432" s="318" t="s">
        <v>449</v>
      </c>
      <c r="M1432" s="318" t="s">
        <v>449</v>
      </c>
      <c r="N1432" t="str">
        <f t="shared" si="22"/>
        <v>SWBC_PCL_WW_PR24</v>
      </c>
    </row>
    <row r="1433" spans="1:14" customFormat="1">
      <c r="A1433" s="317" t="s">
        <v>379</v>
      </c>
      <c r="B1433" s="317" t="s">
        <v>312</v>
      </c>
      <c r="C1433" s="317" t="s">
        <v>596</v>
      </c>
      <c r="D1433" s="317" t="s">
        <v>586</v>
      </c>
      <c r="E1433" s="317" t="s">
        <v>448</v>
      </c>
      <c r="F1433" s="318" t="s">
        <v>449</v>
      </c>
      <c r="G1433" s="318" t="s">
        <v>449</v>
      </c>
      <c r="H1433" s="318" t="s">
        <v>449</v>
      </c>
      <c r="I1433" s="318" t="s">
        <v>449</v>
      </c>
      <c r="J1433" s="318" t="s">
        <v>449</v>
      </c>
      <c r="K1433" s="318" t="s">
        <v>449</v>
      </c>
      <c r="L1433" s="318" t="s">
        <v>449</v>
      </c>
      <c r="M1433" s="318" t="s">
        <v>449</v>
      </c>
      <c r="N1433" t="str">
        <f t="shared" si="22"/>
        <v>SWBC_ODIRATE_WW_PR24</v>
      </c>
    </row>
    <row r="1434" spans="1:14" customFormat="1">
      <c r="A1434" s="317" t="s">
        <v>379</v>
      </c>
      <c r="B1434" s="317" t="s">
        <v>313</v>
      </c>
      <c r="C1434" s="317" t="s">
        <v>597</v>
      </c>
      <c r="D1434" s="317" t="s">
        <v>595</v>
      </c>
      <c r="E1434" s="317" t="s">
        <v>448</v>
      </c>
      <c r="F1434" s="318" t="s">
        <v>449</v>
      </c>
      <c r="G1434" s="318" t="s">
        <v>449</v>
      </c>
      <c r="H1434" s="318" t="s">
        <v>449</v>
      </c>
      <c r="I1434" s="318" t="s">
        <v>449</v>
      </c>
      <c r="J1434" s="318" t="s">
        <v>449</v>
      </c>
      <c r="K1434" s="318" t="s">
        <v>449</v>
      </c>
      <c r="L1434" s="318" t="s">
        <v>449</v>
      </c>
      <c r="M1434" s="318" t="s">
        <v>449</v>
      </c>
      <c r="N1434" t="str">
        <f t="shared" si="22"/>
        <v>SWBC_ODIRISK_WW_COLL_PR24</v>
      </c>
    </row>
    <row r="1435" spans="1:14" customFormat="1">
      <c r="A1435" s="317" t="s">
        <v>379</v>
      </c>
      <c r="B1435" s="317" t="s">
        <v>314</v>
      </c>
      <c r="C1435" s="317" t="s">
        <v>598</v>
      </c>
      <c r="D1435" s="317" t="s">
        <v>595</v>
      </c>
      <c r="E1435" s="317" t="s">
        <v>448</v>
      </c>
      <c r="F1435" s="318" t="s">
        <v>449</v>
      </c>
      <c r="G1435" s="318" t="s">
        <v>449</v>
      </c>
      <c r="H1435" s="318" t="s">
        <v>449</v>
      </c>
      <c r="I1435" s="318" t="s">
        <v>449</v>
      </c>
      <c r="J1435" s="318" t="s">
        <v>449</v>
      </c>
      <c r="K1435" s="318" t="s">
        <v>449</v>
      </c>
      <c r="L1435" s="318" t="s">
        <v>449</v>
      </c>
      <c r="M1435" s="318" t="s">
        <v>449</v>
      </c>
      <c r="N1435" t="str">
        <f t="shared" si="22"/>
        <v>SWBC_ODIRISK_WW_CAP_PR24</v>
      </c>
    </row>
    <row r="1436" spans="1:14" customFormat="1">
      <c r="A1436" s="317" t="s">
        <v>379</v>
      </c>
      <c r="B1436" s="317" t="s">
        <v>317</v>
      </c>
      <c r="C1436" s="317" t="s">
        <v>599</v>
      </c>
      <c r="D1436" s="317" t="s">
        <v>455</v>
      </c>
      <c r="E1436" s="317" t="s">
        <v>448</v>
      </c>
      <c r="F1436" s="318" t="s">
        <v>449</v>
      </c>
      <c r="G1436" s="318" t="s">
        <v>449</v>
      </c>
      <c r="H1436" s="318" t="s">
        <v>449</v>
      </c>
      <c r="I1436" s="318" t="s">
        <v>449</v>
      </c>
      <c r="J1436" s="318" t="s">
        <v>449</v>
      </c>
      <c r="K1436" s="318" t="s">
        <v>449</v>
      </c>
      <c r="L1436" s="318" t="s">
        <v>449</v>
      </c>
      <c r="M1436" s="318" t="s">
        <v>449</v>
      </c>
      <c r="N1436" t="str">
        <f t="shared" si="22"/>
        <v>SWBC_PCL_CC_PR24</v>
      </c>
    </row>
    <row r="1437" spans="1:14" customFormat="1">
      <c r="A1437" s="317" t="s">
        <v>379</v>
      </c>
      <c r="B1437" s="317" t="s">
        <v>318</v>
      </c>
      <c r="C1437" s="317" t="s">
        <v>600</v>
      </c>
      <c r="D1437" s="317" t="s">
        <v>455</v>
      </c>
      <c r="E1437" s="317" t="s">
        <v>448</v>
      </c>
      <c r="F1437" s="318" t="s">
        <v>449</v>
      </c>
      <c r="G1437" s="318" t="s">
        <v>449</v>
      </c>
      <c r="H1437" s="318" t="s">
        <v>449</v>
      </c>
      <c r="I1437" s="318" t="s">
        <v>449</v>
      </c>
      <c r="J1437" s="318" t="s">
        <v>449</v>
      </c>
      <c r="K1437" s="318" t="s">
        <v>449</v>
      </c>
      <c r="L1437" s="318" t="s">
        <v>449</v>
      </c>
      <c r="M1437" s="318" t="s">
        <v>449</v>
      </c>
      <c r="N1437" t="str">
        <f t="shared" si="22"/>
        <v>SWBC_ODIRISK_CC_DDBND_PR24</v>
      </c>
    </row>
    <row r="1438" spans="1:14" customFormat="1">
      <c r="A1438" s="317" t="s">
        <v>379</v>
      </c>
      <c r="B1438" s="317" t="s">
        <v>320</v>
      </c>
      <c r="C1438" s="317" t="s">
        <v>601</v>
      </c>
      <c r="D1438" s="317" t="s">
        <v>586</v>
      </c>
      <c r="E1438" s="317" t="s">
        <v>448</v>
      </c>
      <c r="F1438" s="318" t="s">
        <v>449</v>
      </c>
      <c r="G1438" s="318" t="s">
        <v>449</v>
      </c>
      <c r="H1438" s="318" t="s">
        <v>449</v>
      </c>
      <c r="I1438" s="318" t="s">
        <v>449</v>
      </c>
      <c r="J1438" s="318" t="s">
        <v>449</v>
      </c>
      <c r="K1438" s="318" t="s">
        <v>449</v>
      </c>
      <c r="L1438" s="318" t="s">
        <v>449</v>
      </c>
      <c r="M1438" s="318" t="s">
        <v>449</v>
      </c>
      <c r="N1438" t="str">
        <f t="shared" si="22"/>
        <v>SWBC_ODIRATE_CC_UNDER_PR24</v>
      </c>
    </row>
    <row r="1439" spans="1:14" customFormat="1">
      <c r="A1439" s="317" t="s">
        <v>379</v>
      </c>
      <c r="B1439" s="317" t="s">
        <v>319</v>
      </c>
      <c r="C1439" s="317" t="s">
        <v>602</v>
      </c>
      <c r="D1439" s="317" t="s">
        <v>586</v>
      </c>
      <c r="E1439" s="317" t="s">
        <v>448</v>
      </c>
      <c r="F1439" s="318" t="s">
        <v>449</v>
      </c>
      <c r="G1439" s="318" t="s">
        <v>449</v>
      </c>
      <c r="H1439" s="318" t="s">
        <v>449</v>
      </c>
      <c r="I1439" s="318" t="s">
        <v>449</v>
      </c>
      <c r="J1439" s="318" t="s">
        <v>449</v>
      </c>
      <c r="K1439" s="318" t="s">
        <v>449</v>
      </c>
      <c r="L1439" s="318" t="s">
        <v>449</v>
      </c>
      <c r="M1439" s="318" t="s">
        <v>449</v>
      </c>
      <c r="N1439" t="str">
        <f t="shared" si="22"/>
        <v>SWBC_ODIRATE_CC_OUT_PR24</v>
      </c>
    </row>
    <row r="1440" spans="1:14" customFormat="1">
      <c r="A1440" s="317" t="s">
        <v>379</v>
      </c>
      <c r="B1440" s="317" t="s">
        <v>321</v>
      </c>
      <c r="C1440" s="317" t="s">
        <v>603</v>
      </c>
      <c r="D1440" s="317" t="s">
        <v>455</v>
      </c>
      <c r="E1440" s="317" t="s">
        <v>448</v>
      </c>
      <c r="F1440" s="318" t="s">
        <v>449</v>
      </c>
      <c r="G1440" s="318" t="s">
        <v>449</v>
      </c>
      <c r="H1440" s="318" t="s">
        <v>449</v>
      </c>
      <c r="I1440" s="318" t="s">
        <v>449</v>
      </c>
      <c r="J1440" s="318" t="s">
        <v>449</v>
      </c>
      <c r="K1440" s="318" t="s">
        <v>449</v>
      </c>
      <c r="L1440" s="318" t="s">
        <v>449</v>
      </c>
      <c r="M1440" s="318" t="s">
        <v>449</v>
      </c>
      <c r="N1440" t="str">
        <f t="shared" si="22"/>
        <v>SWBC_ODIRISK_CC_COLL_PR24</v>
      </c>
    </row>
    <row r="1441" spans="1:14" customFormat="1">
      <c r="A1441" s="317" t="s">
        <v>379</v>
      </c>
      <c r="B1441" s="317" t="s">
        <v>322</v>
      </c>
      <c r="C1441" s="317" t="s">
        <v>604</v>
      </c>
      <c r="D1441" s="317" t="s">
        <v>455</v>
      </c>
      <c r="E1441" s="317" t="s">
        <v>448</v>
      </c>
      <c r="F1441" s="318" t="s">
        <v>449</v>
      </c>
      <c r="G1441" s="318" t="s">
        <v>449</v>
      </c>
      <c r="H1441" s="318" t="s">
        <v>449</v>
      </c>
      <c r="I1441" s="318" t="s">
        <v>449</v>
      </c>
      <c r="J1441" s="318" t="s">
        <v>449</v>
      </c>
      <c r="K1441" s="318" t="s">
        <v>449</v>
      </c>
      <c r="L1441" s="318" t="s">
        <v>449</v>
      </c>
      <c r="M1441" s="318" t="s">
        <v>449</v>
      </c>
      <c r="N1441" t="str">
        <f t="shared" si="22"/>
        <v>SWBC_ODIRISK_CC_CAP_PR24</v>
      </c>
    </row>
    <row r="1442" spans="1:14" customFormat="1">
      <c r="A1442" s="317" t="s">
        <v>379</v>
      </c>
      <c r="B1442" s="317" t="s">
        <v>326</v>
      </c>
      <c r="C1442" s="317" t="s">
        <v>605</v>
      </c>
      <c r="D1442" s="317" t="s">
        <v>261</v>
      </c>
      <c r="E1442" s="317" t="s">
        <v>448</v>
      </c>
      <c r="F1442" s="318" t="s">
        <v>449</v>
      </c>
      <c r="G1442" s="318" t="s">
        <v>449</v>
      </c>
      <c r="H1442" s="318" t="s">
        <v>449</v>
      </c>
      <c r="I1442" s="318" t="s">
        <v>449</v>
      </c>
      <c r="J1442" s="318" t="s">
        <v>449</v>
      </c>
      <c r="K1442" s="318" t="s">
        <v>449</v>
      </c>
      <c r="L1442" s="318" t="s">
        <v>449</v>
      </c>
      <c r="M1442" s="318" t="s">
        <v>449</v>
      </c>
      <c r="N1442" t="str">
        <f t="shared" si="22"/>
        <v>SWBC_PCL_SWC_PR24</v>
      </c>
    </row>
    <row r="1443" spans="1:14" customFormat="1">
      <c r="A1443" s="317" t="s">
        <v>379</v>
      </c>
      <c r="B1443" s="317" t="s">
        <v>327</v>
      </c>
      <c r="C1443" s="317" t="s">
        <v>606</v>
      </c>
      <c r="D1443" s="317" t="s">
        <v>586</v>
      </c>
      <c r="E1443" s="317" t="s">
        <v>448</v>
      </c>
      <c r="F1443" s="318" t="s">
        <v>449</v>
      </c>
      <c r="G1443" s="318" t="s">
        <v>449</v>
      </c>
      <c r="H1443" s="318" t="s">
        <v>449</v>
      </c>
      <c r="I1443" s="318" t="s">
        <v>449</v>
      </c>
      <c r="J1443" s="318" t="s">
        <v>449</v>
      </c>
      <c r="K1443" s="318" t="s">
        <v>449</v>
      </c>
      <c r="L1443" s="318" t="s">
        <v>449</v>
      </c>
      <c r="M1443" s="318" t="s">
        <v>449</v>
      </c>
      <c r="N1443" t="str">
        <f t="shared" si="22"/>
        <v>SWBC_ODIRATE_SWC_PR24</v>
      </c>
    </row>
    <row r="1444" spans="1:14" customFormat="1">
      <c r="A1444" s="317" t="s">
        <v>379</v>
      </c>
      <c r="B1444" s="317" t="s">
        <v>328</v>
      </c>
      <c r="C1444" s="317" t="s">
        <v>607</v>
      </c>
      <c r="D1444" s="317" t="s">
        <v>455</v>
      </c>
      <c r="E1444" s="317" t="s">
        <v>448</v>
      </c>
      <c r="F1444" s="318" t="s">
        <v>449</v>
      </c>
      <c r="G1444" s="318" t="s">
        <v>449</v>
      </c>
      <c r="H1444" s="318" t="s">
        <v>449</v>
      </c>
      <c r="I1444" s="318" t="s">
        <v>449</v>
      </c>
      <c r="J1444" s="318" t="s">
        <v>449</v>
      </c>
      <c r="K1444" s="318" t="s">
        <v>449</v>
      </c>
      <c r="L1444" s="318" t="s">
        <v>449</v>
      </c>
      <c r="M1444" s="318" t="s">
        <v>449</v>
      </c>
      <c r="N1444" t="str">
        <f t="shared" si="22"/>
        <v>SWBC_ODIRISK_SWC_CAP_PR24</v>
      </c>
    </row>
    <row r="1445" spans="1:14" customFormat="1">
      <c r="A1445" s="317" t="s">
        <v>379</v>
      </c>
      <c r="B1445" s="317" t="s">
        <v>331</v>
      </c>
      <c r="C1445" s="317" t="s">
        <v>608</v>
      </c>
      <c r="D1445" s="317" t="s">
        <v>455</v>
      </c>
      <c r="E1445" s="317" t="s">
        <v>448</v>
      </c>
      <c r="F1445" s="318" t="s">
        <v>449</v>
      </c>
      <c r="G1445" s="318" t="s">
        <v>449</v>
      </c>
      <c r="H1445" s="318" t="s">
        <v>449</v>
      </c>
      <c r="I1445" s="320">
        <v>0</v>
      </c>
      <c r="J1445" s="320">
        <v>0</v>
      </c>
      <c r="K1445" s="320">
        <v>0</v>
      </c>
      <c r="L1445" s="320">
        <v>0</v>
      </c>
      <c r="M1445" s="320">
        <v>0.05</v>
      </c>
      <c r="N1445" t="str">
        <f t="shared" si="22"/>
        <v>SWBC_PCL_EGG_PR24</v>
      </c>
    </row>
    <row r="1446" spans="1:14" customFormat="1">
      <c r="A1446" s="317" t="s">
        <v>379</v>
      </c>
      <c r="B1446" s="317" t="s">
        <v>334</v>
      </c>
      <c r="C1446" s="317" t="s">
        <v>609</v>
      </c>
      <c r="D1446" s="317" t="s">
        <v>586</v>
      </c>
      <c r="E1446" s="317" t="s">
        <v>448</v>
      </c>
      <c r="F1446" s="321">
        <v>9.3999999999999994E-5</v>
      </c>
      <c r="G1446" s="318" t="s">
        <v>449</v>
      </c>
      <c r="H1446" s="318" t="s">
        <v>449</v>
      </c>
      <c r="I1446" s="318" t="s">
        <v>449</v>
      </c>
      <c r="J1446" s="318" t="s">
        <v>449</v>
      </c>
      <c r="K1446" s="318" t="s">
        <v>449</v>
      </c>
      <c r="L1446" s="318" t="s">
        <v>449</v>
      </c>
      <c r="M1446" s="318" t="s">
        <v>449</v>
      </c>
      <c r="N1446" t="str">
        <f t="shared" si="22"/>
        <v>SWBC_ODIRATE_EGG_UNDER_PR24</v>
      </c>
    </row>
    <row r="1447" spans="1:14" customFormat="1">
      <c r="A1447" s="317" t="s">
        <v>379</v>
      </c>
      <c r="B1447" s="317" t="s">
        <v>333</v>
      </c>
      <c r="C1447" s="317" t="s">
        <v>610</v>
      </c>
      <c r="D1447" s="317" t="s">
        <v>586</v>
      </c>
      <c r="E1447" s="317" t="s">
        <v>448</v>
      </c>
      <c r="F1447" s="321">
        <v>1.8799999999999999E-4</v>
      </c>
      <c r="G1447" s="318" t="s">
        <v>449</v>
      </c>
      <c r="H1447" s="318" t="s">
        <v>449</v>
      </c>
      <c r="I1447" s="318" t="s">
        <v>449</v>
      </c>
      <c r="J1447" s="318" t="s">
        <v>449</v>
      </c>
      <c r="K1447" s="318" t="s">
        <v>449</v>
      </c>
      <c r="L1447" s="318" t="s">
        <v>449</v>
      </c>
      <c r="M1447" s="318" t="s">
        <v>449</v>
      </c>
      <c r="N1447" t="str">
        <f t="shared" si="22"/>
        <v>SWBC_ODIRATE_EGG_OUT_PR24</v>
      </c>
    </row>
    <row r="1448" spans="1:14" customFormat="1">
      <c r="A1448" s="317" t="s">
        <v>379</v>
      </c>
      <c r="B1448" s="317" t="s">
        <v>335</v>
      </c>
      <c r="C1448" s="317" t="s">
        <v>611</v>
      </c>
      <c r="D1448" s="317" t="s">
        <v>455</v>
      </c>
      <c r="E1448" s="317" t="s">
        <v>448</v>
      </c>
      <c r="F1448" s="320">
        <v>-5.0000000000000001E-3</v>
      </c>
      <c r="G1448" s="318" t="s">
        <v>449</v>
      </c>
      <c r="H1448" s="318" t="s">
        <v>449</v>
      </c>
      <c r="I1448" s="318" t="s">
        <v>449</v>
      </c>
      <c r="J1448" s="318" t="s">
        <v>449</v>
      </c>
      <c r="K1448" s="318" t="s">
        <v>449</v>
      </c>
      <c r="L1448" s="318" t="s">
        <v>449</v>
      </c>
      <c r="M1448" s="318" t="s">
        <v>449</v>
      </c>
      <c r="N1448" t="str">
        <f t="shared" si="22"/>
        <v>SWBC_ODIRISK_EGG_COLL_PR24</v>
      </c>
    </row>
    <row r="1449" spans="1:14" customFormat="1">
      <c r="A1449" s="317" t="s">
        <v>379</v>
      </c>
      <c r="B1449" s="317" t="s">
        <v>336</v>
      </c>
      <c r="C1449" s="317" t="s">
        <v>612</v>
      </c>
      <c r="D1449" s="317" t="s">
        <v>455</v>
      </c>
      <c r="E1449" s="317" t="s">
        <v>448</v>
      </c>
      <c r="F1449" s="320">
        <v>5.0000000000000001E-3</v>
      </c>
      <c r="G1449" s="318" t="s">
        <v>449</v>
      </c>
      <c r="H1449" s="318" t="s">
        <v>449</v>
      </c>
      <c r="I1449" s="318" t="s">
        <v>449</v>
      </c>
      <c r="J1449" s="318" t="s">
        <v>449</v>
      </c>
      <c r="K1449" s="318" t="s">
        <v>449</v>
      </c>
      <c r="L1449" s="318" t="s">
        <v>449</v>
      </c>
      <c r="M1449" s="318" t="s">
        <v>449</v>
      </c>
      <c r="N1449" t="str">
        <f t="shared" si="22"/>
        <v>SWBC_ODIRISK_EGG_CAP_PR24</v>
      </c>
    </row>
    <row r="1450" spans="1:14" customFormat="1">
      <c r="A1450" s="317" t="s">
        <v>379</v>
      </c>
      <c r="B1450" s="317" t="s">
        <v>613</v>
      </c>
      <c r="C1450" s="317" t="s">
        <v>614</v>
      </c>
      <c r="D1450" s="317" t="s">
        <v>447</v>
      </c>
      <c r="E1450" s="317" t="s">
        <v>448</v>
      </c>
      <c r="F1450" s="318" t="s">
        <v>449</v>
      </c>
      <c r="G1450" s="319">
        <v>6.4370801051597702E-3</v>
      </c>
      <c r="H1450" s="319">
        <v>3.4715046296296299E-3</v>
      </c>
      <c r="I1450" s="319">
        <v>3.3622337962962998E-3</v>
      </c>
      <c r="J1450" s="319">
        <v>3.2405439814814801E-3</v>
      </c>
      <c r="K1450" s="319">
        <v>3.1288425925925902E-3</v>
      </c>
      <c r="L1450" s="319">
        <v>2.9562615740740699E-3</v>
      </c>
      <c r="M1450" s="319">
        <v>2.7773263888888899E-3</v>
      </c>
      <c r="N1450" t="str">
        <f t="shared" si="22"/>
        <v>SWBOUT4_01_PR24_OFWAT</v>
      </c>
    </row>
    <row r="1451" spans="1:14" customFormat="1">
      <c r="A1451" s="317" t="s">
        <v>379</v>
      </c>
      <c r="B1451" s="317" t="s">
        <v>615</v>
      </c>
      <c r="C1451" s="317" t="s">
        <v>616</v>
      </c>
      <c r="D1451" s="317" t="s">
        <v>617</v>
      </c>
      <c r="E1451" s="317" t="s">
        <v>448</v>
      </c>
      <c r="F1451" s="318" t="s">
        <v>449</v>
      </c>
      <c r="G1451" s="322">
        <v>118.5</v>
      </c>
      <c r="H1451" s="322">
        <v>99</v>
      </c>
      <c r="I1451" s="322">
        <v>95.8</v>
      </c>
      <c r="J1451" s="322">
        <v>92.6</v>
      </c>
      <c r="K1451" s="322">
        <v>89.4</v>
      </c>
      <c r="L1451" s="322">
        <v>86.2</v>
      </c>
      <c r="M1451" s="322">
        <v>82.3</v>
      </c>
      <c r="N1451" t="str">
        <f t="shared" si="22"/>
        <v>SWBBN2345A_PR24_OFWAT</v>
      </c>
    </row>
    <row r="1452" spans="1:14" customFormat="1">
      <c r="A1452" s="317" t="s">
        <v>379</v>
      </c>
      <c r="B1452" s="317" t="s">
        <v>618</v>
      </c>
      <c r="C1452" s="317" t="s">
        <v>619</v>
      </c>
      <c r="D1452" s="317" t="s">
        <v>620</v>
      </c>
      <c r="E1452" s="317" t="s">
        <v>448</v>
      </c>
      <c r="F1452" s="318" t="s">
        <v>449</v>
      </c>
      <c r="G1452" s="322">
        <v>147.30000000000001</v>
      </c>
      <c r="H1452" s="322">
        <v>147.1</v>
      </c>
      <c r="I1452" s="322">
        <v>136.30000000000001</v>
      </c>
      <c r="J1452" s="322">
        <v>135.30000000000001</v>
      </c>
      <c r="K1452" s="322">
        <v>132.69999999999999</v>
      </c>
      <c r="L1452" s="322">
        <v>130.80000000000001</v>
      </c>
      <c r="M1452" s="322">
        <v>128.9</v>
      </c>
      <c r="N1452" t="str">
        <f t="shared" si="22"/>
        <v>SWBOUT4_08_B_PR24_OFWAT</v>
      </c>
    </row>
    <row r="1453" spans="1:14" customFormat="1">
      <c r="A1453" s="317" t="s">
        <v>379</v>
      </c>
      <c r="B1453" s="317" t="s">
        <v>621</v>
      </c>
      <c r="C1453" s="317" t="s">
        <v>622</v>
      </c>
      <c r="D1453" s="317" t="s">
        <v>261</v>
      </c>
      <c r="E1453" s="317" t="s">
        <v>448</v>
      </c>
      <c r="F1453" s="318" t="s">
        <v>449</v>
      </c>
      <c r="G1453" s="322">
        <v>134.6</v>
      </c>
      <c r="H1453" s="322">
        <v>131.6</v>
      </c>
      <c r="I1453" s="322">
        <v>131.30000000000001</v>
      </c>
      <c r="J1453" s="322">
        <v>130.9</v>
      </c>
      <c r="K1453" s="322">
        <v>130.6</v>
      </c>
      <c r="L1453" s="322">
        <v>130.30000000000001</v>
      </c>
      <c r="M1453" s="322">
        <v>130</v>
      </c>
      <c r="N1453" t="str">
        <f t="shared" si="22"/>
        <v>SWBOUT4_16_PR24_OFWAT</v>
      </c>
    </row>
    <row r="1454" spans="1:14" customFormat="1">
      <c r="A1454" s="317" t="s">
        <v>379</v>
      </c>
      <c r="B1454" s="317" t="s">
        <v>623</v>
      </c>
      <c r="C1454" s="317" t="s">
        <v>624</v>
      </c>
      <c r="D1454" s="317" t="s">
        <v>261</v>
      </c>
      <c r="E1454" s="317" t="s">
        <v>448</v>
      </c>
      <c r="F1454" s="318" t="s">
        <v>449</v>
      </c>
      <c r="G1454" s="323">
        <v>0.75</v>
      </c>
      <c r="H1454" s="323">
        <v>0.8</v>
      </c>
      <c r="I1454" s="323">
        <v>0.79</v>
      </c>
      <c r="J1454" s="323">
        <v>0.76</v>
      </c>
      <c r="K1454" s="323">
        <v>0.72</v>
      </c>
      <c r="L1454" s="323">
        <v>0.72</v>
      </c>
      <c r="M1454" s="323">
        <v>0.69</v>
      </c>
      <c r="N1454" t="str">
        <f t="shared" si="22"/>
        <v>SWBOUT5_01_PR24_OFWAT</v>
      </c>
    </row>
    <row r="1455" spans="1:14" customFormat="1">
      <c r="A1455" s="317" t="s">
        <v>379</v>
      </c>
      <c r="B1455" s="317" t="s">
        <v>625</v>
      </c>
      <c r="C1455" s="317" t="s">
        <v>626</v>
      </c>
      <c r="D1455" s="317" t="s">
        <v>261</v>
      </c>
      <c r="E1455" s="317" t="s">
        <v>448</v>
      </c>
      <c r="F1455" s="318" t="s">
        <v>449</v>
      </c>
      <c r="G1455" s="323">
        <v>20.74</v>
      </c>
      <c r="H1455" s="323">
        <v>14.09</v>
      </c>
      <c r="I1455" s="323">
        <v>13.55</v>
      </c>
      <c r="J1455" s="323">
        <v>13.23</v>
      </c>
      <c r="K1455" s="323">
        <v>12.95</v>
      </c>
      <c r="L1455" s="323">
        <v>12.64</v>
      </c>
      <c r="M1455" s="323">
        <v>12.36</v>
      </c>
      <c r="N1455" t="str">
        <f t="shared" si="22"/>
        <v>SWBOUT5_02_PR24_OFWAT</v>
      </c>
    </row>
    <row r="1456" spans="1:14" customFormat="1">
      <c r="A1456" s="317" t="s">
        <v>379</v>
      </c>
      <c r="B1456" s="317" t="s">
        <v>627</v>
      </c>
      <c r="C1456" s="317" t="s">
        <v>628</v>
      </c>
      <c r="D1456" s="317" t="s">
        <v>261</v>
      </c>
      <c r="E1456" s="317" t="s">
        <v>448</v>
      </c>
      <c r="F1456" s="318" t="s">
        <v>449</v>
      </c>
      <c r="G1456" s="321">
        <v>41.02</v>
      </c>
      <c r="H1456" s="321">
        <v>26.990000000000002</v>
      </c>
      <c r="I1456" s="321">
        <v>20</v>
      </c>
      <c r="J1456" s="321">
        <v>19.73</v>
      </c>
      <c r="K1456" s="321">
        <v>18.72</v>
      </c>
      <c r="L1456" s="321">
        <v>17.78</v>
      </c>
      <c r="M1456" s="321">
        <v>16.5</v>
      </c>
      <c r="N1456" t="str">
        <f t="shared" si="22"/>
        <v>SWBOUT5_10_F_PR24_OFWAT</v>
      </c>
    </row>
    <row r="1457" spans="1:14" customFormat="1">
      <c r="A1457" s="317" t="s">
        <v>379</v>
      </c>
      <c r="B1457" s="317" t="s">
        <v>629</v>
      </c>
      <c r="C1457" s="317" t="s">
        <v>630</v>
      </c>
      <c r="D1457" s="317" t="s">
        <v>261</v>
      </c>
      <c r="E1457" s="317" t="s">
        <v>448</v>
      </c>
      <c r="F1457" s="318" t="s">
        <v>449</v>
      </c>
      <c r="G1457" s="321">
        <v>85.42</v>
      </c>
      <c r="H1457" s="321">
        <v>66.040000000000006</v>
      </c>
      <c r="I1457" s="321">
        <v>41.39</v>
      </c>
      <c r="J1457" s="321">
        <v>41.39</v>
      </c>
      <c r="K1457" s="321">
        <v>41.39</v>
      </c>
      <c r="L1457" s="321">
        <v>41.39</v>
      </c>
      <c r="M1457" s="321">
        <v>41.39</v>
      </c>
      <c r="N1457" t="str">
        <f t="shared" si="22"/>
        <v>SWBOUT5_05_PR24_OFWAT</v>
      </c>
    </row>
    <row r="1458" spans="1:14" customFormat="1">
      <c r="A1458" s="317" t="s">
        <v>379</v>
      </c>
      <c r="B1458" s="317" t="s">
        <v>631</v>
      </c>
      <c r="C1458" s="317" t="s">
        <v>632</v>
      </c>
      <c r="D1458" s="317" t="s">
        <v>261</v>
      </c>
      <c r="E1458" s="317" t="s">
        <v>448</v>
      </c>
      <c r="F1458" s="318" t="s">
        <v>449</v>
      </c>
      <c r="G1458" s="323">
        <v>10.37</v>
      </c>
      <c r="H1458" s="323">
        <v>9.5500000000000007</v>
      </c>
      <c r="I1458" s="323">
        <v>9.48</v>
      </c>
      <c r="J1458" s="323">
        <v>9.43</v>
      </c>
      <c r="K1458" s="323">
        <v>9.35</v>
      </c>
      <c r="L1458" s="323">
        <v>9.27</v>
      </c>
      <c r="M1458" s="323">
        <v>9.15</v>
      </c>
      <c r="N1458" t="str">
        <f t="shared" si="22"/>
        <v>SWBOUT5_11_PR24_OFWAT</v>
      </c>
    </row>
    <row r="1459" spans="1:14" customFormat="1">
      <c r="A1459" s="317" t="s">
        <v>379</v>
      </c>
      <c r="B1459" s="317" t="s">
        <v>633</v>
      </c>
      <c r="C1459" s="317" t="s">
        <v>634</v>
      </c>
      <c r="D1459" s="317" t="s">
        <v>261</v>
      </c>
      <c r="E1459" s="317" t="s">
        <v>448</v>
      </c>
      <c r="F1459" s="318" t="s">
        <v>449</v>
      </c>
      <c r="G1459" s="321">
        <v>1.6</v>
      </c>
      <c r="H1459" s="321">
        <v>1.6</v>
      </c>
      <c r="I1459" s="321">
        <v>1.22</v>
      </c>
      <c r="J1459" s="321">
        <v>1.1299999999999999</v>
      </c>
      <c r="K1459" s="321">
        <v>1.0900000000000001</v>
      </c>
      <c r="L1459" s="321">
        <v>1.02</v>
      </c>
      <c r="M1459" s="321">
        <v>0.77</v>
      </c>
      <c r="N1459" t="str">
        <f t="shared" si="22"/>
        <v>SWBOUT4_02_PR24_OFWAT</v>
      </c>
    </row>
    <row r="1460" spans="1:14" customFormat="1">
      <c r="A1460" s="317" t="s">
        <v>379</v>
      </c>
      <c r="B1460" s="317" t="s">
        <v>635</v>
      </c>
      <c r="C1460" s="317" t="s">
        <v>636</v>
      </c>
      <c r="D1460" s="317" t="s">
        <v>462</v>
      </c>
      <c r="E1460" s="317" t="s">
        <v>448</v>
      </c>
      <c r="F1460" s="318" t="s">
        <v>449</v>
      </c>
      <c r="G1460" s="318" t="s">
        <v>449</v>
      </c>
      <c r="H1460" s="321">
        <v>0</v>
      </c>
      <c r="I1460" s="321">
        <v>0</v>
      </c>
      <c r="J1460" s="321">
        <v>0</v>
      </c>
      <c r="K1460" s="321">
        <v>0</v>
      </c>
      <c r="L1460" s="321">
        <v>0</v>
      </c>
      <c r="M1460" s="321">
        <v>2.4700000000000002</v>
      </c>
      <c r="N1460" t="str">
        <f t="shared" si="22"/>
        <v>SWBOUT4_20_PR24_OFWAT</v>
      </c>
    </row>
    <row r="1461" spans="1:14" customFormat="1">
      <c r="A1461" s="317" t="s">
        <v>379</v>
      </c>
      <c r="B1461" s="317" t="s">
        <v>637</v>
      </c>
      <c r="C1461" s="317" t="s">
        <v>638</v>
      </c>
      <c r="D1461" s="317" t="s">
        <v>455</v>
      </c>
      <c r="E1461" s="317" t="s">
        <v>448</v>
      </c>
      <c r="F1461" s="318" t="s">
        <v>449</v>
      </c>
      <c r="G1461" s="320">
        <v>0.90600000000000014</v>
      </c>
      <c r="H1461" s="320">
        <v>0.89900000000000002</v>
      </c>
      <c r="I1461" s="320">
        <v>0.89900000000000002</v>
      </c>
      <c r="J1461" s="320">
        <v>0.89900000000000002</v>
      </c>
      <c r="K1461" s="320">
        <v>0.90500000000000003</v>
      </c>
      <c r="L1461" s="320">
        <v>0.90799999999999992</v>
      </c>
      <c r="M1461" s="320">
        <v>0.91</v>
      </c>
      <c r="N1461" t="str">
        <f t="shared" si="22"/>
        <v>SWBOUT5_08_PR24_OFWAT</v>
      </c>
    </row>
    <row r="1462" spans="1:14" customFormat="1">
      <c r="A1462" s="317" t="s">
        <v>379</v>
      </c>
      <c r="B1462" s="317" t="s">
        <v>639</v>
      </c>
      <c r="C1462" s="317" t="s">
        <v>640</v>
      </c>
      <c r="D1462" s="317" t="s">
        <v>455</v>
      </c>
      <c r="E1462" s="317" t="s">
        <v>448</v>
      </c>
      <c r="F1462" s="318" t="s">
        <v>449</v>
      </c>
      <c r="G1462" s="320">
        <v>2.86E-2</v>
      </c>
      <c r="H1462" s="320">
        <v>2.8799999999999999E-2</v>
      </c>
      <c r="I1462" s="320">
        <v>2.7400000000000001E-2</v>
      </c>
      <c r="J1462" s="320">
        <v>9.6699999999999994E-2</v>
      </c>
      <c r="K1462" s="320">
        <v>0.10199999999999999</v>
      </c>
      <c r="L1462" s="320">
        <v>0.10859999999999999</v>
      </c>
      <c r="M1462" s="320">
        <v>0.1263</v>
      </c>
      <c r="N1462" t="str">
        <f t="shared" si="22"/>
        <v>SWBOUT5_09_PR24_OFWAT</v>
      </c>
    </row>
    <row r="1463" spans="1:14" customFormat="1">
      <c r="A1463" s="317" t="s">
        <v>379</v>
      </c>
      <c r="B1463" s="317" t="s">
        <v>641</v>
      </c>
      <c r="C1463" s="317" t="s">
        <v>642</v>
      </c>
      <c r="D1463" s="317" t="s">
        <v>455</v>
      </c>
      <c r="E1463" s="317" t="s">
        <v>448</v>
      </c>
      <c r="F1463" s="318" t="s">
        <v>449</v>
      </c>
      <c r="G1463" s="320">
        <v>1.15E-2</v>
      </c>
      <c r="H1463" s="320">
        <v>1.77E-2</v>
      </c>
      <c r="I1463" s="320">
        <v>1.6E-2</v>
      </c>
      <c r="J1463" s="320">
        <v>1.6E-2</v>
      </c>
      <c r="K1463" s="320">
        <v>1.6E-2</v>
      </c>
      <c r="L1463" s="320">
        <v>1.6E-2</v>
      </c>
      <c r="M1463" s="320">
        <v>1.6E-2</v>
      </c>
      <c r="N1463" t="str">
        <f t="shared" si="22"/>
        <v>SWBOUT4_17_PR24_OFWAT</v>
      </c>
    </row>
    <row r="1464" spans="1:14" customFormat="1">
      <c r="A1464" s="317" t="s">
        <v>379</v>
      </c>
      <c r="B1464" s="317" t="s">
        <v>643</v>
      </c>
      <c r="C1464" s="317" t="s">
        <v>644</v>
      </c>
      <c r="D1464" s="317" t="s">
        <v>492</v>
      </c>
      <c r="E1464" s="317" t="s">
        <v>448</v>
      </c>
      <c r="F1464" s="318" t="s">
        <v>449</v>
      </c>
      <c r="G1464" s="321">
        <v>62991.69</v>
      </c>
      <c r="H1464" s="321">
        <v>67329</v>
      </c>
      <c r="I1464" s="321">
        <v>67194</v>
      </c>
      <c r="J1464" s="321">
        <v>65944</v>
      </c>
      <c r="K1464" s="321">
        <v>66042</v>
      </c>
      <c r="L1464" s="321">
        <v>67405</v>
      </c>
      <c r="M1464" s="321">
        <v>70045</v>
      </c>
      <c r="N1464" t="str">
        <f t="shared" si="22"/>
        <v>SWBOUT4_04_PR24_OFWAT</v>
      </c>
    </row>
    <row r="1465" spans="1:14" customFormat="1">
      <c r="A1465" s="317" t="s">
        <v>379</v>
      </c>
      <c r="B1465" s="317" t="s">
        <v>645</v>
      </c>
      <c r="C1465" s="317" t="s">
        <v>644</v>
      </c>
      <c r="D1465" s="317" t="s">
        <v>492</v>
      </c>
      <c r="E1465" s="317" t="s">
        <v>448</v>
      </c>
      <c r="F1465" s="318" t="s">
        <v>449</v>
      </c>
      <c r="G1465" s="321">
        <v>89864.23</v>
      </c>
      <c r="H1465" s="321">
        <v>83752</v>
      </c>
      <c r="I1465" s="321">
        <v>83707</v>
      </c>
      <c r="J1465" s="321">
        <v>82606</v>
      </c>
      <c r="K1465" s="321">
        <v>84377</v>
      </c>
      <c r="L1465" s="321">
        <v>86932</v>
      </c>
      <c r="M1465" s="321">
        <v>89562</v>
      </c>
      <c r="N1465" t="str">
        <f t="shared" si="22"/>
        <v>SWBOUT5_04_PR24_OFWAT</v>
      </c>
    </row>
    <row r="1466" spans="1:14" customFormat="1">
      <c r="A1466" s="317" t="s">
        <v>379</v>
      </c>
      <c r="B1466" s="317" t="s">
        <v>646</v>
      </c>
      <c r="C1466" s="317" t="s">
        <v>647</v>
      </c>
      <c r="D1466" s="317" t="s">
        <v>617</v>
      </c>
      <c r="E1466" s="317" t="s">
        <v>448</v>
      </c>
      <c r="F1466" s="318" t="s">
        <v>449</v>
      </c>
      <c r="G1466" s="322">
        <v>151.9</v>
      </c>
      <c r="H1466" s="322">
        <v>153.4</v>
      </c>
      <c r="I1466" s="322">
        <v>151.9</v>
      </c>
      <c r="J1466" s="322">
        <v>150.4</v>
      </c>
      <c r="K1466" s="322">
        <v>149</v>
      </c>
      <c r="L1466" s="322">
        <v>147.9</v>
      </c>
      <c r="M1466" s="322">
        <v>147</v>
      </c>
      <c r="N1466" t="str">
        <f t="shared" si="22"/>
        <v>SWBOUT4_11_B_PR24_OFWAT</v>
      </c>
    </row>
    <row r="1467" spans="1:14" customFormat="1">
      <c r="A1467" s="317" t="s">
        <v>379</v>
      </c>
      <c r="B1467" s="317" t="s">
        <v>648</v>
      </c>
      <c r="C1467" s="317" t="s">
        <v>649</v>
      </c>
      <c r="D1467" s="317" t="s">
        <v>261</v>
      </c>
      <c r="E1467" s="317" t="s">
        <v>448</v>
      </c>
      <c r="F1467" s="318" t="s">
        <v>449</v>
      </c>
      <c r="G1467" s="318" t="s">
        <v>449</v>
      </c>
      <c r="H1467" s="318" t="s">
        <v>449</v>
      </c>
      <c r="I1467" s="318" t="s">
        <v>449</v>
      </c>
      <c r="J1467" s="318" t="s">
        <v>449</v>
      </c>
      <c r="K1467" s="318" t="s">
        <v>449</v>
      </c>
      <c r="L1467" s="318" t="s">
        <v>449</v>
      </c>
      <c r="M1467" s="318" t="s">
        <v>449</v>
      </c>
      <c r="N1467" t="str">
        <f t="shared" si="22"/>
        <v>SWBOUT1_02_PR24_OFWAT</v>
      </c>
    </row>
    <row r="1468" spans="1:14" customFormat="1">
      <c r="A1468" s="317" t="s">
        <v>379</v>
      </c>
      <c r="B1468" s="317" t="s">
        <v>650</v>
      </c>
      <c r="C1468" s="317" t="s">
        <v>651</v>
      </c>
      <c r="D1468" s="317" t="s">
        <v>617</v>
      </c>
      <c r="E1468" s="317" t="s">
        <v>448</v>
      </c>
      <c r="F1468" s="318" t="s">
        <v>449</v>
      </c>
      <c r="G1468" s="322">
        <v>118.5</v>
      </c>
      <c r="H1468" s="322">
        <v>99</v>
      </c>
      <c r="I1468" s="322">
        <v>95.8</v>
      </c>
      <c r="J1468" s="322">
        <v>92.6</v>
      </c>
      <c r="K1468" s="322">
        <v>89.4</v>
      </c>
      <c r="L1468" s="322">
        <v>86.2</v>
      </c>
      <c r="M1468" s="322">
        <v>82.3</v>
      </c>
      <c r="N1468" t="str">
        <f t="shared" si="22"/>
        <v>SWBC_BN2345A_PR24_OFWAT</v>
      </c>
    </row>
    <row r="1469" spans="1:14" customFormat="1">
      <c r="A1469" s="317" t="s">
        <v>379</v>
      </c>
      <c r="B1469" s="317" t="s">
        <v>652</v>
      </c>
      <c r="C1469" s="317" t="s">
        <v>653</v>
      </c>
      <c r="D1469" s="317" t="s">
        <v>620</v>
      </c>
      <c r="E1469" s="317" t="s">
        <v>448</v>
      </c>
      <c r="F1469" s="318" t="s">
        <v>449</v>
      </c>
      <c r="G1469" s="322">
        <v>147.30000000000001</v>
      </c>
      <c r="H1469" s="322">
        <v>143.80000000000001</v>
      </c>
      <c r="I1469" s="322">
        <v>140.1</v>
      </c>
      <c r="J1469" s="322">
        <v>136.4</v>
      </c>
      <c r="K1469" s="322">
        <v>132.69999999999999</v>
      </c>
      <c r="L1469" s="322">
        <v>130.80000000000001</v>
      </c>
      <c r="M1469" s="322">
        <v>128.9</v>
      </c>
      <c r="N1469" t="str">
        <f t="shared" si="22"/>
        <v>SWBC_OUT4_08_B_PR24_OFWAT</v>
      </c>
    </row>
    <row r="1470" spans="1:14" customFormat="1">
      <c r="A1470" s="317" t="s">
        <v>379</v>
      </c>
      <c r="B1470" s="317" t="s">
        <v>430</v>
      </c>
      <c r="C1470" s="317" t="s">
        <v>654</v>
      </c>
      <c r="D1470" s="317" t="s">
        <v>455</v>
      </c>
      <c r="E1470" s="317" t="s">
        <v>448</v>
      </c>
      <c r="F1470" s="318" t="s">
        <v>449</v>
      </c>
      <c r="G1470" s="318" t="s">
        <v>449</v>
      </c>
      <c r="H1470" s="320">
        <v>2.1399999999999995E-2</v>
      </c>
      <c r="I1470" s="320">
        <v>2.1399999999999995E-2</v>
      </c>
      <c r="J1470" s="320">
        <v>2.1399999999999995E-2</v>
      </c>
      <c r="K1470" s="320">
        <v>2.1399999999999995E-2</v>
      </c>
      <c r="L1470" s="320">
        <v>2.1399999999999995E-2</v>
      </c>
      <c r="M1470" s="320">
        <v>2.1399999999999995E-2</v>
      </c>
      <c r="N1470" t="str">
        <f t="shared" si="22"/>
        <v>SWBC_OUT4_17_PR24_OFWAT</v>
      </c>
    </row>
    <row r="1471" spans="1:14" customFormat="1">
      <c r="A1471" s="317" t="s">
        <v>379</v>
      </c>
      <c r="B1471" s="317" t="s">
        <v>204</v>
      </c>
      <c r="C1471" s="317" t="s">
        <v>491</v>
      </c>
      <c r="D1471" s="317" t="s">
        <v>492</v>
      </c>
      <c r="E1471" s="317" t="s">
        <v>448</v>
      </c>
      <c r="F1471" s="318" t="s">
        <v>449</v>
      </c>
      <c r="G1471" s="318" t="s">
        <v>449</v>
      </c>
      <c r="H1471" s="321">
        <v>67329</v>
      </c>
      <c r="I1471" s="321">
        <v>67194</v>
      </c>
      <c r="J1471" s="321">
        <v>65944</v>
      </c>
      <c r="K1471" s="321">
        <v>66042</v>
      </c>
      <c r="L1471" s="321">
        <v>67405</v>
      </c>
      <c r="M1471" s="321">
        <v>69235.12</v>
      </c>
      <c r="N1471" t="str">
        <f t="shared" si="22"/>
        <v>SWBC_OUT4_04_PR24_OFWAT</v>
      </c>
    </row>
    <row r="1472" spans="1:14" customFormat="1">
      <c r="A1472" s="317" t="s">
        <v>379</v>
      </c>
      <c r="B1472" s="317" t="s">
        <v>655</v>
      </c>
      <c r="C1472" s="317" t="s">
        <v>656</v>
      </c>
      <c r="D1472" s="317" t="s">
        <v>617</v>
      </c>
      <c r="E1472" s="317" t="s">
        <v>448</v>
      </c>
      <c r="F1472" s="318" t="s">
        <v>449</v>
      </c>
      <c r="G1472" s="318" t="s">
        <v>449</v>
      </c>
      <c r="H1472" s="322">
        <v>153.4</v>
      </c>
      <c r="I1472" s="322">
        <v>151.9</v>
      </c>
      <c r="J1472" s="322">
        <v>150.4</v>
      </c>
      <c r="K1472" s="322">
        <v>149</v>
      </c>
      <c r="L1472" s="322">
        <v>147.9</v>
      </c>
      <c r="M1472" s="322">
        <v>147</v>
      </c>
      <c r="N1472" t="str">
        <f t="shared" si="22"/>
        <v>SWBC_OUT4_11_B_PR24_OFWAT</v>
      </c>
    </row>
    <row r="1473" spans="1:14" customFormat="1">
      <c r="A1473" s="317" t="s">
        <v>379</v>
      </c>
      <c r="B1473" s="317" t="s">
        <v>657</v>
      </c>
      <c r="C1473" s="317" t="s">
        <v>658</v>
      </c>
      <c r="D1473" s="317" t="s">
        <v>659</v>
      </c>
      <c r="E1473" s="317" t="s">
        <v>448</v>
      </c>
      <c r="F1473" s="318" t="s">
        <v>449</v>
      </c>
      <c r="G1473" s="318" t="s">
        <v>449</v>
      </c>
      <c r="H1473" s="319">
        <v>3924</v>
      </c>
      <c r="I1473" s="319">
        <v>3976</v>
      </c>
      <c r="J1473" s="319">
        <v>4024</v>
      </c>
      <c r="K1473" s="319">
        <v>4069</v>
      </c>
      <c r="L1473" s="319">
        <v>4110</v>
      </c>
      <c r="M1473" s="319">
        <v>4149</v>
      </c>
      <c r="N1473" t="str">
        <f t="shared" si="22"/>
        <v>SWBC_OUT4_01_D_PR24_OFWAT</v>
      </c>
    </row>
    <row r="1474" spans="1:14" customFormat="1">
      <c r="A1474" s="317" t="s">
        <v>379</v>
      </c>
      <c r="B1474" s="317" t="s">
        <v>660</v>
      </c>
      <c r="C1474" s="317" t="s">
        <v>661</v>
      </c>
      <c r="D1474" s="317" t="s">
        <v>617</v>
      </c>
      <c r="E1474" s="317" t="s">
        <v>448</v>
      </c>
      <c r="F1474" s="318" t="s">
        <v>449</v>
      </c>
      <c r="G1474" s="318" t="s">
        <v>449</v>
      </c>
      <c r="H1474" s="322">
        <v>338.2</v>
      </c>
      <c r="I1474" s="322">
        <v>331.9</v>
      </c>
      <c r="J1474" s="322">
        <v>325.2</v>
      </c>
      <c r="K1474" s="322">
        <v>318.2</v>
      </c>
      <c r="L1474" s="322">
        <v>315.2</v>
      </c>
      <c r="M1474" s="322">
        <v>312.10000000000002</v>
      </c>
      <c r="N1474" t="str">
        <f t="shared" si="22"/>
        <v>SWBC_APR3F_06_PR24_OFWAT</v>
      </c>
    </row>
    <row r="1475" spans="1:14" customFormat="1">
      <c r="A1475" s="317" t="s">
        <v>379</v>
      </c>
      <c r="B1475" s="317" t="s">
        <v>662</v>
      </c>
      <c r="C1475" s="317" t="s">
        <v>663</v>
      </c>
      <c r="D1475" s="317" t="s">
        <v>261</v>
      </c>
      <c r="E1475" s="317" t="s">
        <v>448</v>
      </c>
      <c r="F1475" s="318" t="s">
        <v>449</v>
      </c>
      <c r="G1475" s="318" t="s">
        <v>449</v>
      </c>
      <c r="H1475" s="319">
        <v>2452</v>
      </c>
      <c r="I1475" s="319">
        <v>2452</v>
      </c>
      <c r="J1475" s="319">
        <v>2451</v>
      </c>
      <c r="K1475" s="319">
        <v>2452</v>
      </c>
      <c r="L1475" s="319">
        <v>2453</v>
      </c>
      <c r="M1475" s="319">
        <v>2451</v>
      </c>
      <c r="N1475" t="str">
        <f t="shared" si="22"/>
        <v>SWBC_OUT4_16_C_PR24_OFWAT</v>
      </c>
    </row>
    <row r="1476" spans="1:14" customFormat="1">
      <c r="A1476" s="317" t="s">
        <v>379</v>
      </c>
      <c r="B1476" s="317" t="s">
        <v>664</v>
      </c>
      <c r="C1476" s="317" t="s">
        <v>665</v>
      </c>
      <c r="D1476" s="317" t="s">
        <v>261</v>
      </c>
      <c r="E1476" s="317" t="s">
        <v>448</v>
      </c>
      <c r="F1476" s="318" t="s">
        <v>449</v>
      </c>
      <c r="G1476" s="318" t="s">
        <v>449</v>
      </c>
      <c r="H1476" s="319">
        <v>131</v>
      </c>
      <c r="I1476" s="319">
        <v>127</v>
      </c>
      <c r="J1476" s="319">
        <v>122</v>
      </c>
      <c r="K1476" s="319">
        <v>117</v>
      </c>
      <c r="L1476" s="319">
        <v>111</v>
      </c>
      <c r="M1476" s="319">
        <v>106</v>
      </c>
      <c r="N1476" t="str">
        <f t="shared" si="22"/>
        <v>SWBC_OUT5_01_E_PR24_OFWAT</v>
      </c>
    </row>
    <row r="1477" spans="1:14" customFormat="1">
      <c r="A1477" s="317" t="s">
        <v>379</v>
      </c>
      <c r="B1477" s="317" t="s">
        <v>666</v>
      </c>
      <c r="C1477" s="317" t="s">
        <v>667</v>
      </c>
      <c r="D1477" s="317" t="s">
        <v>261</v>
      </c>
      <c r="E1477" s="317" t="s">
        <v>448</v>
      </c>
      <c r="F1477" s="318" t="s">
        <v>449</v>
      </c>
      <c r="G1477" s="318" t="s">
        <v>449</v>
      </c>
      <c r="H1477" s="319">
        <v>1256</v>
      </c>
      <c r="I1477" s="319">
        <v>1256</v>
      </c>
      <c r="J1477" s="319">
        <v>1253</v>
      </c>
      <c r="K1477" s="319">
        <v>1250</v>
      </c>
      <c r="L1477" s="319">
        <v>1244</v>
      </c>
      <c r="M1477" s="319">
        <v>1237</v>
      </c>
      <c r="N1477" t="str">
        <f t="shared" ref="N1477:N1540" si="23">A1477&amp;B1477</f>
        <v>SWBC_OUT5_02_E_PR24_OFWAT</v>
      </c>
    </row>
    <row r="1478" spans="1:14" customFormat="1">
      <c r="A1478" s="317" t="s">
        <v>379</v>
      </c>
      <c r="B1478" s="317" t="s">
        <v>668</v>
      </c>
      <c r="C1478" s="317" t="s">
        <v>669</v>
      </c>
      <c r="D1478" s="317" t="s">
        <v>261</v>
      </c>
      <c r="E1478" s="317" t="s">
        <v>448</v>
      </c>
      <c r="F1478" s="318" t="s">
        <v>449</v>
      </c>
      <c r="G1478" s="318" t="s">
        <v>449</v>
      </c>
      <c r="H1478" s="318" t="s">
        <v>449</v>
      </c>
      <c r="I1478" s="319">
        <v>1389</v>
      </c>
      <c r="J1478" s="319">
        <v>1389</v>
      </c>
      <c r="K1478" s="319">
        <v>1389</v>
      </c>
      <c r="L1478" s="319">
        <v>1389</v>
      </c>
      <c r="M1478" s="319">
        <v>1389</v>
      </c>
      <c r="N1478" t="str">
        <f t="shared" si="23"/>
        <v>SWBC_OUT5_10_B_PR24_OFWAT</v>
      </c>
    </row>
    <row r="1479" spans="1:14" customFormat="1">
      <c r="A1479" s="317" t="s">
        <v>379</v>
      </c>
      <c r="B1479" s="317" t="s">
        <v>670</v>
      </c>
      <c r="C1479" s="317" t="s">
        <v>671</v>
      </c>
      <c r="D1479" s="317" t="s">
        <v>261</v>
      </c>
      <c r="E1479" s="317" t="s">
        <v>448</v>
      </c>
      <c r="F1479" s="318" t="s">
        <v>449</v>
      </c>
      <c r="G1479" s="318" t="s">
        <v>449</v>
      </c>
      <c r="H1479" s="319">
        <v>61</v>
      </c>
      <c r="I1479" s="319">
        <v>57</v>
      </c>
      <c r="J1479" s="319">
        <v>54</v>
      </c>
      <c r="K1479" s="319">
        <v>50</v>
      </c>
      <c r="L1479" s="319">
        <v>46</v>
      </c>
      <c r="M1479" s="319">
        <v>43</v>
      </c>
      <c r="N1479" t="str">
        <f t="shared" si="23"/>
        <v>SWBC_OUT5_05_J_PR24_OFWAT</v>
      </c>
    </row>
    <row r="1480" spans="1:14" customFormat="1">
      <c r="A1480" s="317" t="s">
        <v>379</v>
      </c>
      <c r="B1480" s="317" t="s">
        <v>672</v>
      </c>
      <c r="C1480" s="317" t="s">
        <v>673</v>
      </c>
      <c r="D1480" s="317" t="s">
        <v>261</v>
      </c>
      <c r="E1480" s="317" t="s">
        <v>448</v>
      </c>
      <c r="F1480" s="318" t="s">
        <v>449</v>
      </c>
      <c r="G1480" s="318" t="s">
        <v>449</v>
      </c>
      <c r="H1480" s="319">
        <v>355</v>
      </c>
      <c r="I1480" s="319">
        <v>332</v>
      </c>
      <c r="J1480" s="319">
        <v>309</v>
      </c>
      <c r="K1480" s="319">
        <v>285</v>
      </c>
      <c r="L1480" s="319">
        <v>261</v>
      </c>
      <c r="M1480" s="319">
        <v>239</v>
      </c>
      <c r="N1480" t="str">
        <f t="shared" si="23"/>
        <v>SWBC_OUT5_11_A_PR24_OFWAT</v>
      </c>
    </row>
    <row r="1481" spans="1:14" customFormat="1">
      <c r="A1481" s="317" t="s">
        <v>379</v>
      </c>
      <c r="B1481" s="317" t="s">
        <v>674</v>
      </c>
      <c r="C1481" s="317" t="s">
        <v>675</v>
      </c>
      <c r="D1481" s="317" t="s">
        <v>261</v>
      </c>
      <c r="E1481" s="317" t="s">
        <v>448</v>
      </c>
      <c r="F1481" s="318" t="s">
        <v>449</v>
      </c>
      <c r="G1481" s="318" t="s">
        <v>449</v>
      </c>
      <c r="H1481" s="319">
        <v>3481</v>
      </c>
      <c r="I1481" s="319">
        <v>3148</v>
      </c>
      <c r="J1481" s="319">
        <v>2851</v>
      </c>
      <c r="K1481" s="319">
        <v>2544</v>
      </c>
      <c r="L1481" s="319">
        <v>2227</v>
      </c>
      <c r="M1481" s="319">
        <v>1902</v>
      </c>
      <c r="N1481" t="str">
        <f t="shared" si="23"/>
        <v>SWBC_OUT4_02_D_PR24_OFWAT</v>
      </c>
    </row>
    <row r="1482" spans="1:14" customFormat="1">
      <c r="A1482" s="317" t="s">
        <v>379</v>
      </c>
      <c r="B1482" s="317" t="s">
        <v>676</v>
      </c>
      <c r="C1482" s="317" t="s">
        <v>677</v>
      </c>
      <c r="D1482" s="317" t="s">
        <v>462</v>
      </c>
      <c r="E1482" s="317" t="s">
        <v>448</v>
      </c>
      <c r="F1482" s="318" t="s">
        <v>449</v>
      </c>
      <c r="G1482" s="318" t="s">
        <v>449</v>
      </c>
      <c r="H1482" s="321">
        <v>0</v>
      </c>
      <c r="I1482" s="321">
        <v>0</v>
      </c>
      <c r="J1482" s="321">
        <v>0</v>
      </c>
      <c r="K1482" s="321">
        <v>0</v>
      </c>
      <c r="L1482" s="321">
        <v>6.08</v>
      </c>
      <c r="M1482" s="321">
        <v>89.15</v>
      </c>
      <c r="N1482" t="str">
        <f t="shared" si="23"/>
        <v>SWBC_OUT4_20_B_PR24_OFWAT</v>
      </c>
    </row>
    <row r="1483" spans="1:14" customFormat="1">
      <c r="A1483" s="317" t="s">
        <v>379</v>
      </c>
      <c r="B1483" s="317" t="s">
        <v>678</v>
      </c>
      <c r="C1483" s="317" t="s">
        <v>679</v>
      </c>
      <c r="D1483" s="317" t="s">
        <v>261</v>
      </c>
      <c r="E1483" s="317" t="s">
        <v>448</v>
      </c>
      <c r="F1483" s="318" t="s">
        <v>449</v>
      </c>
      <c r="G1483" s="318" t="s">
        <v>449</v>
      </c>
      <c r="H1483" s="319">
        <v>121</v>
      </c>
      <c r="I1483" s="319">
        <v>125</v>
      </c>
      <c r="J1483" s="319">
        <v>125</v>
      </c>
      <c r="K1483" s="319">
        <v>125</v>
      </c>
      <c r="L1483" s="319">
        <v>126</v>
      </c>
      <c r="M1483" s="319">
        <v>127</v>
      </c>
      <c r="N1483" t="str">
        <f t="shared" si="23"/>
        <v>SWBC_OUT5_08_H_PR24_OFWAT</v>
      </c>
    </row>
    <row r="1484" spans="1:14" customFormat="1">
      <c r="A1484" s="317" t="s">
        <v>379</v>
      </c>
      <c r="B1484" s="317" t="s">
        <v>680</v>
      </c>
      <c r="C1484" s="317" t="s">
        <v>681</v>
      </c>
      <c r="D1484" s="317" t="s">
        <v>682</v>
      </c>
      <c r="E1484" s="317" t="s">
        <v>448</v>
      </c>
      <c r="F1484" s="318" t="s">
        <v>449</v>
      </c>
      <c r="G1484" s="318" t="s">
        <v>449</v>
      </c>
      <c r="H1484" s="324">
        <v>52621.885600000001</v>
      </c>
      <c r="I1484" s="324">
        <v>49984.695900000021</v>
      </c>
      <c r="J1484" s="324">
        <v>176477.18799999999</v>
      </c>
      <c r="K1484" s="324">
        <v>186156.356</v>
      </c>
      <c r="L1484" s="324">
        <v>198224.33850000001</v>
      </c>
      <c r="M1484" s="324">
        <v>230461.08040000001</v>
      </c>
      <c r="N1484" t="str">
        <f t="shared" si="23"/>
        <v>SWBC_OUT5_09_H_PR24_OFWAT</v>
      </c>
    </row>
    <row r="1485" spans="1:14" customFormat="1">
      <c r="A1485" s="317" t="s">
        <v>379</v>
      </c>
      <c r="B1485" s="317" t="s">
        <v>683</v>
      </c>
      <c r="C1485" s="317" t="s">
        <v>684</v>
      </c>
      <c r="D1485" s="317" t="s">
        <v>617</v>
      </c>
      <c r="E1485" s="317" t="s">
        <v>448</v>
      </c>
      <c r="F1485" s="318" t="s">
        <v>449</v>
      </c>
      <c r="G1485" s="318" t="s">
        <v>449</v>
      </c>
      <c r="H1485" s="321">
        <v>19.440000000000001</v>
      </c>
      <c r="I1485" s="321">
        <v>19.440000000000001</v>
      </c>
      <c r="J1485" s="321">
        <v>19.440000000000001</v>
      </c>
      <c r="K1485" s="321">
        <v>19.649999999999999</v>
      </c>
      <c r="L1485" s="321">
        <v>19.850000000000001</v>
      </c>
      <c r="M1485" s="321">
        <v>19.899999999999999</v>
      </c>
      <c r="N1485" t="str">
        <f t="shared" si="23"/>
        <v>SWBC_OUT4_17_B_PR24_OFWAT</v>
      </c>
    </row>
    <row r="1486" spans="1:14" customFormat="1">
      <c r="A1486" s="317" t="s">
        <v>379</v>
      </c>
      <c r="B1486" s="317" t="s">
        <v>205</v>
      </c>
      <c r="C1486" s="317" t="s">
        <v>685</v>
      </c>
      <c r="D1486" s="317" t="s">
        <v>491</v>
      </c>
      <c r="E1486" s="317" t="s">
        <v>448</v>
      </c>
      <c r="F1486" s="318" t="s">
        <v>449</v>
      </c>
      <c r="G1486" s="318" t="s">
        <v>449</v>
      </c>
      <c r="H1486" s="318" t="s">
        <v>449</v>
      </c>
      <c r="I1486" s="318" t="s">
        <v>449</v>
      </c>
      <c r="J1486" s="318" t="s">
        <v>449</v>
      </c>
      <c r="K1486" s="318" t="s">
        <v>449</v>
      </c>
      <c r="L1486" s="321">
        <v>67329</v>
      </c>
      <c r="M1486" s="321">
        <v>67329</v>
      </c>
      <c r="N1486" t="str">
        <f t="shared" si="23"/>
        <v>SWBC_ODIRISK_OGW_DDBND_PR24_DD</v>
      </c>
    </row>
    <row r="1487" spans="1:14" customFormat="1">
      <c r="A1487" s="317" t="s">
        <v>379</v>
      </c>
      <c r="B1487" s="317" t="s">
        <v>206</v>
      </c>
      <c r="C1487" s="317" t="s">
        <v>686</v>
      </c>
      <c r="D1487" s="317" t="s">
        <v>453</v>
      </c>
      <c r="E1487" s="317" t="s">
        <v>448</v>
      </c>
      <c r="F1487" s="319">
        <v>188</v>
      </c>
      <c r="G1487" s="318" t="s">
        <v>449</v>
      </c>
      <c r="H1487" s="318" t="s">
        <v>449</v>
      </c>
      <c r="I1487" s="318" t="s">
        <v>449</v>
      </c>
      <c r="J1487" s="318" t="s">
        <v>449</v>
      </c>
      <c r="K1487" s="318" t="s">
        <v>449</v>
      </c>
      <c r="L1487" s="318" t="s">
        <v>449</v>
      </c>
      <c r="M1487" s="318" t="s">
        <v>449</v>
      </c>
      <c r="N1487" t="str">
        <f t="shared" si="23"/>
        <v>SWBC_ODI_DD_GHG_PR24</v>
      </c>
    </row>
    <row r="1488" spans="1:14" customFormat="1">
      <c r="A1488" s="317" t="s">
        <v>379</v>
      </c>
      <c r="B1488" s="317" t="s">
        <v>207</v>
      </c>
      <c r="C1488" s="317" t="s">
        <v>687</v>
      </c>
      <c r="D1488" s="317" t="s">
        <v>455</v>
      </c>
      <c r="E1488" s="317" t="s">
        <v>448</v>
      </c>
      <c r="F1488" s="320">
        <v>-5.0000000000000001E-3</v>
      </c>
      <c r="G1488" s="318" t="s">
        <v>449</v>
      </c>
      <c r="H1488" s="318" t="s">
        <v>449</v>
      </c>
      <c r="I1488" s="318" t="s">
        <v>449</v>
      </c>
      <c r="J1488" s="318" t="s">
        <v>449</v>
      </c>
      <c r="K1488" s="318" t="s">
        <v>449</v>
      </c>
      <c r="L1488" s="318" t="s">
        <v>449</v>
      </c>
      <c r="M1488" s="318" t="s">
        <v>449</v>
      </c>
      <c r="N1488" t="str">
        <f t="shared" si="23"/>
        <v>SWBC_ODIRISK_OGW_COLL_PR24_DD</v>
      </c>
    </row>
    <row r="1489" spans="1:14" customFormat="1">
      <c r="A1489" s="317" t="s">
        <v>379</v>
      </c>
      <c r="B1489" s="317" t="s">
        <v>208</v>
      </c>
      <c r="C1489" s="317" t="s">
        <v>688</v>
      </c>
      <c r="D1489" s="317" t="s">
        <v>455</v>
      </c>
      <c r="E1489" s="317" t="s">
        <v>448</v>
      </c>
      <c r="F1489" s="320">
        <v>5.0000000000000001E-3</v>
      </c>
      <c r="G1489" s="318" t="s">
        <v>449</v>
      </c>
      <c r="H1489" s="318" t="s">
        <v>449</v>
      </c>
      <c r="I1489" s="318" t="s">
        <v>449</v>
      </c>
      <c r="J1489" s="318" t="s">
        <v>449</v>
      </c>
      <c r="K1489" s="318" t="s">
        <v>449</v>
      </c>
      <c r="L1489" s="318" t="s">
        <v>449</v>
      </c>
      <c r="M1489" s="318" t="s">
        <v>449</v>
      </c>
      <c r="N1489" t="str">
        <f t="shared" si="23"/>
        <v>SWBC_ODIRISK_OGW_CAP_PR24_DD</v>
      </c>
    </row>
    <row r="1490" spans="1:14" customFormat="1">
      <c r="A1490" s="317" t="s">
        <v>379</v>
      </c>
      <c r="B1490" s="317" t="s">
        <v>332</v>
      </c>
      <c r="C1490" s="317" t="s">
        <v>689</v>
      </c>
      <c r="D1490" s="317" t="s">
        <v>455</v>
      </c>
      <c r="E1490" s="317" t="s">
        <v>448</v>
      </c>
      <c r="F1490" s="318" t="s">
        <v>449</v>
      </c>
      <c r="G1490" s="318" t="s">
        <v>449</v>
      </c>
      <c r="H1490" s="318" t="s">
        <v>449</v>
      </c>
      <c r="I1490" s="320">
        <v>0</v>
      </c>
      <c r="J1490" s="320">
        <v>0</v>
      </c>
      <c r="K1490" s="320">
        <v>0</v>
      </c>
      <c r="L1490" s="320">
        <v>0</v>
      </c>
      <c r="M1490" s="320">
        <v>0</v>
      </c>
      <c r="N1490" t="str">
        <f t="shared" si="23"/>
        <v>SWBC_ODIRISK_EGG_DDBND_PR24</v>
      </c>
    </row>
    <row r="1491" spans="1:14" customFormat="1">
      <c r="A1491" s="317" t="s">
        <v>379</v>
      </c>
      <c r="B1491" s="317" t="s">
        <v>690</v>
      </c>
      <c r="C1491" s="317" t="s">
        <v>691</v>
      </c>
      <c r="D1491" s="317" t="s">
        <v>261</v>
      </c>
      <c r="E1491" s="317" t="s">
        <v>448</v>
      </c>
      <c r="F1491" s="318" t="s">
        <v>449</v>
      </c>
      <c r="G1491" s="318" t="s">
        <v>449</v>
      </c>
      <c r="H1491" s="318" t="s">
        <v>449</v>
      </c>
      <c r="I1491" s="319">
        <v>27780</v>
      </c>
      <c r="J1491" s="319">
        <v>27447</v>
      </c>
      <c r="K1491" s="319">
        <v>26058</v>
      </c>
      <c r="L1491" s="319">
        <v>24933</v>
      </c>
      <c r="M1491" s="319">
        <v>21891</v>
      </c>
      <c r="N1491" t="str">
        <f t="shared" si="23"/>
        <v>SWBC_OUT5_10_A_PR24_OFWAT</v>
      </c>
    </row>
    <row r="1492" spans="1:14" customFormat="1">
      <c r="A1492" s="317" t="s">
        <v>379</v>
      </c>
      <c r="B1492" s="317" t="s">
        <v>430</v>
      </c>
      <c r="C1492" s="317" t="s">
        <v>654</v>
      </c>
      <c r="D1492" s="317" t="s">
        <v>455</v>
      </c>
      <c r="E1492" s="317" t="s">
        <v>448</v>
      </c>
      <c r="F1492" s="318" t="s">
        <v>449</v>
      </c>
      <c r="G1492" s="318" t="s">
        <v>449</v>
      </c>
      <c r="H1492" s="320">
        <v>2.1399999999999995E-2</v>
      </c>
      <c r="I1492" s="320">
        <v>2.1399999999999995E-2</v>
      </c>
      <c r="J1492" s="320">
        <v>2.1399999999999995E-2</v>
      </c>
      <c r="K1492" s="320">
        <v>2.1399999999999995E-2</v>
      </c>
      <c r="L1492" s="320">
        <v>2.1399999999999995E-2</v>
      </c>
      <c r="M1492" s="320">
        <v>2.1399999999999995E-2</v>
      </c>
      <c r="N1492" t="str">
        <f t="shared" si="23"/>
        <v>SWBC_OUT4_17_PR24_OFWAT</v>
      </c>
    </row>
    <row r="1493" spans="1:14" customFormat="1">
      <c r="A1493" s="317" t="s">
        <v>379</v>
      </c>
      <c r="B1493" s="317" t="s">
        <v>198</v>
      </c>
      <c r="C1493" s="317" t="s">
        <v>692</v>
      </c>
      <c r="D1493" s="317" t="s">
        <v>453</v>
      </c>
      <c r="E1493" s="317" t="s">
        <v>448</v>
      </c>
      <c r="F1493" s="319">
        <v>1156247.5492322673</v>
      </c>
      <c r="G1493" s="318" t="s">
        <v>449</v>
      </c>
      <c r="H1493" s="318" t="s">
        <v>449</v>
      </c>
      <c r="I1493" s="318" t="s">
        <v>449</v>
      </c>
      <c r="J1493" s="318" t="s">
        <v>449</v>
      </c>
      <c r="K1493" s="318" t="s">
        <v>449</v>
      </c>
      <c r="L1493" s="318" t="s">
        <v>449</v>
      </c>
      <c r="M1493" s="318" t="s">
        <v>449</v>
      </c>
      <c r="N1493" t="str">
        <f t="shared" si="23"/>
        <v>SWBC_ODI_DD_UNO_PR24</v>
      </c>
    </row>
    <row r="1494" spans="1:14" customFormat="1">
      <c r="A1494" s="317" t="s">
        <v>379</v>
      </c>
      <c r="B1494" s="317" t="s">
        <v>199</v>
      </c>
      <c r="C1494" s="317" t="s">
        <v>693</v>
      </c>
      <c r="D1494" s="317" t="s">
        <v>455</v>
      </c>
      <c r="E1494" s="317" t="s">
        <v>448</v>
      </c>
      <c r="F1494" s="320">
        <v>-5.0000000000000001E-3</v>
      </c>
      <c r="G1494" s="318" t="s">
        <v>449</v>
      </c>
      <c r="H1494" s="318" t="s">
        <v>449</v>
      </c>
      <c r="I1494" s="318" t="s">
        <v>449</v>
      </c>
      <c r="J1494" s="318" t="s">
        <v>449</v>
      </c>
      <c r="K1494" s="318" t="s">
        <v>449</v>
      </c>
      <c r="L1494" s="318" t="s">
        <v>449</v>
      </c>
      <c r="M1494" s="318" t="s">
        <v>449</v>
      </c>
      <c r="N1494" t="str">
        <f t="shared" si="23"/>
        <v>SWBC_ODIRISK_UNO_COLL_PR24_DD</v>
      </c>
    </row>
    <row r="1495" spans="1:14" customFormat="1">
      <c r="A1495" s="317" t="s">
        <v>379</v>
      </c>
      <c r="B1495" s="317" t="s">
        <v>200</v>
      </c>
      <c r="C1495" s="317" t="s">
        <v>694</v>
      </c>
      <c r="D1495" s="317" t="s">
        <v>455</v>
      </c>
      <c r="E1495" s="317" t="s">
        <v>448</v>
      </c>
      <c r="F1495" s="320">
        <v>5.0000000000000001E-3</v>
      </c>
      <c r="G1495" s="318" t="s">
        <v>449</v>
      </c>
      <c r="H1495" s="318" t="s">
        <v>449</v>
      </c>
      <c r="I1495" s="318" t="s">
        <v>449</v>
      </c>
      <c r="J1495" s="318" t="s">
        <v>449</v>
      </c>
      <c r="K1495" s="318" t="s">
        <v>449</v>
      </c>
      <c r="L1495" s="318" t="s">
        <v>449</v>
      </c>
      <c r="M1495" s="318" t="s">
        <v>449</v>
      </c>
      <c r="N1495" t="str">
        <f t="shared" si="23"/>
        <v>SWBC_ODIRISK_UNO_CAP_PR24_DD</v>
      </c>
    </row>
    <row r="1496" spans="1:14" customFormat="1">
      <c r="A1496" s="317" t="s">
        <v>379</v>
      </c>
      <c r="B1496" s="317" t="s">
        <v>252</v>
      </c>
      <c r="C1496" s="317" t="s">
        <v>695</v>
      </c>
      <c r="D1496" s="317" t="s">
        <v>455</v>
      </c>
      <c r="E1496" s="317" t="s">
        <v>448</v>
      </c>
      <c r="F1496" s="320">
        <v>1.4999999999999999E-2</v>
      </c>
      <c r="G1496" s="318" t="s">
        <v>449</v>
      </c>
      <c r="H1496" s="318" t="s">
        <v>449</v>
      </c>
      <c r="I1496" s="318" t="s">
        <v>449</v>
      </c>
      <c r="J1496" s="318" t="s">
        <v>449</v>
      </c>
      <c r="K1496" s="318" t="s">
        <v>449</v>
      </c>
      <c r="L1496" s="318" t="s">
        <v>449</v>
      </c>
      <c r="M1496" s="318" t="s">
        <v>449</v>
      </c>
      <c r="N1496" t="str">
        <f t="shared" si="23"/>
        <v>SWBC_ODIRISK_ESF_CAP_PR24_DD</v>
      </c>
    </row>
    <row r="1497" spans="1:14" customFormat="1">
      <c r="A1497" s="317" t="s">
        <v>379</v>
      </c>
      <c r="B1497" s="317" t="s">
        <v>419</v>
      </c>
      <c r="C1497" s="317" t="s">
        <v>696</v>
      </c>
      <c r="D1497" s="317" t="s">
        <v>455</v>
      </c>
      <c r="E1497" s="317" t="s">
        <v>448</v>
      </c>
      <c r="F1497" s="318" t="s">
        <v>449</v>
      </c>
      <c r="G1497" s="318" t="s">
        <v>449</v>
      </c>
      <c r="H1497" s="320">
        <v>0</v>
      </c>
      <c r="I1497" s="320">
        <v>2E-3</v>
      </c>
      <c r="J1497" s="320">
        <v>2.06E-2</v>
      </c>
      <c r="K1497" s="320">
        <v>1.9099999999999999E-2</v>
      </c>
      <c r="L1497" s="320">
        <v>-1.1000000000000001E-3</v>
      </c>
      <c r="M1497" s="320">
        <v>-2.8300000000000002E-2</v>
      </c>
      <c r="N1497" t="str">
        <f t="shared" si="23"/>
        <v>SWBC_OUT4_04_H_PR24_OFWAT</v>
      </c>
    </row>
    <row r="1498" spans="1:14" customFormat="1">
      <c r="A1498" s="317" t="s">
        <v>379</v>
      </c>
      <c r="B1498" s="317" t="s">
        <v>418</v>
      </c>
      <c r="C1498" s="317" t="s">
        <v>697</v>
      </c>
      <c r="D1498" s="317" t="s">
        <v>455</v>
      </c>
      <c r="E1498" s="317" t="s">
        <v>448</v>
      </c>
      <c r="F1498" s="318" t="s">
        <v>449</v>
      </c>
      <c r="G1498" s="318" t="s">
        <v>449</v>
      </c>
      <c r="H1498" s="320">
        <v>0</v>
      </c>
      <c r="I1498" s="320">
        <v>5.0000000000000001E-4</v>
      </c>
      <c r="J1498" s="320">
        <v>1.37E-2</v>
      </c>
      <c r="K1498" s="320">
        <v>-7.4999999999999997E-3</v>
      </c>
      <c r="L1498" s="320">
        <v>-3.7999999999999999E-2</v>
      </c>
      <c r="M1498" s="320">
        <v>-5.74E-2</v>
      </c>
      <c r="N1498" t="str">
        <f t="shared" si="23"/>
        <v>SWBC_OUT5_04_G_PR24_OFWAT</v>
      </c>
    </row>
    <row r="1499" spans="1:14" customFormat="1">
      <c r="A1499" s="317" t="s">
        <v>379</v>
      </c>
      <c r="B1499" s="317" t="s">
        <v>204</v>
      </c>
      <c r="C1499" s="317" t="s">
        <v>491</v>
      </c>
      <c r="D1499" s="317" t="s">
        <v>492</v>
      </c>
      <c r="E1499" s="317" t="s">
        <v>448</v>
      </c>
      <c r="F1499" s="318" t="s">
        <v>449</v>
      </c>
      <c r="G1499" s="318" t="s">
        <v>449</v>
      </c>
      <c r="H1499" s="321">
        <v>67329</v>
      </c>
      <c r="I1499" s="321">
        <v>67194</v>
      </c>
      <c r="J1499" s="321">
        <v>65944</v>
      </c>
      <c r="K1499" s="321">
        <v>66042</v>
      </c>
      <c r="L1499" s="321">
        <v>67405</v>
      </c>
      <c r="M1499" s="321">
        <v>69235.12</v>
      </c>
      <c r="N1499" t="str">
        <f t="shared" si="23"/>
        <v>SWBC_OUT4_04_PR24_OFWAT</v>
      </c>
    </row>
    <row r="1500" spans="1:14" customFormat="1">
      <c r="A1500" s="317" t="s">
        <v>379</v>
      </c>
      <c r="B1500" s="317" t="s">
        <v>217</v>
      </c>
      <c r="C1500" s="317" t="s">
        <v>491</v>
      </c>
      <c r="D1500" s="317" t="s">
        <v>492</v>
      </c>
      <c r="E1500" s="317" t="s">
        <v>448</v>
      </c>
      <c r="F1500" s="318" t="s">
        <v>449</v>
      </c>
      <c r="G1500" s="318" t="s">
        <v>449</v>
      </c>
      <c r="H1500" s="321">
        <v>83752</v>
      </c>
      <c r="I1500" s="321">
        <v>83707</v>
      </c>
      <c r="J1500" s="321">
        <v>82606</v>
      </c>
      <c r="K1500" s="321">
        <v>84377</v>
      </c>
      <c r="L1500" s="321">
        <v>86932</v>
      </c>
      <c r="M1500" s="321">
        <v>88556.98</v>
      </c>
      <c r="N1500" t="str">
        <f t="shared" si="23"/>
        <v>SWBC_OUT5_04_PR24_OFWAT</v>
      </c>
    </row>
    <row r="1501" spans="1:14" customFormat="1">
      <c r="A1501" s="317" t="s">
        <v>379</v>
      </c>
      <c r="B1501" s="317" t="s">
        <v>268</v>
      </c>
      <c r="C1501" s="317" t="s">
        <v>698</v>
      </c>
      <c r="D1501" s="317" t="s">
        <v>617</v>
      </c>
      <c r="E1501" s="317" t="s">
        <v>448</v>
      </c>
      <c r="F1501" s="318" t="s">
        <v>449</v>
      </c>
      <c r="G1501" s="318" t="s">
        <v>449</v>
      </c>
      <c r="H1501" s="322">
        <v>109.9</v>
      </c>
      <c r="I1501" s="322">
        <v>104.4</v>
      </c>
      <c r="J1501" s="322">
        <v>95.8</v>
      </c>
      <c r="K1501" s="322">
        <v>92.6</v>
      </c>
      <c r="L1501" s="322">
        <v>89.4</v>
      </c>
      <c r="M1501" s="322">
        <v>86</v>
      </c>
      <c r="N1501" t="str">
        <f t="shared" si="23"/>
        <v>SWBC_OUT4_05_B_PR24_OFWAT</v>
      </c>
    </row>
    <row r="1502" spans="1:14" customFormat="1">
      <c r="A1502" s="317" t="s">
        <v>379</v>
      </c>
      <c r="B1502" s="317" t="s">
        <v>699</v>
      </c>
      <c r="C1502" s="317" t="s">
        <v>698</v>
      </c>
      <c r="D1502" s="317" t="s">
        <v>617</v>
      </c>
      <c r="E1502" s="317" t="s">
        <v>448</v>
      </c>
      <c r="F1502" s="318" t="s">
        <v>449</v>
      </c>
      <c r="G1502" s="318" t="s">
        <v>449</v>
      </c>
      <c r="H1502" s="318" t="s">
        <v>449</v>
      </c>
      <c r="I1502" s="318" t="s">
        <v>449</v>
      </c>
      <c r="J1502" s="318" t="s">
        <v>449</v>
      </c>
      <c r="K1502" s="318" t="s">
        <v>449</v>
      </c>
      <c r="L1502" s="318" t="s">
        <v>449</v>
      </c>
      <c r="M1502" s="318" t="s">
        <v>449</v>
      </c>
      <c r="N1502" t="str">
        <f t="shared" si="23"/>
        <v>SWBC_OUT4_06_B_PR24_OFWAT</v>
      </c>
    </row>
    <row r="1503" spans="1:14" customFormat="1">
      <c r="A1503" s="317" t="s">
        <v>379</v>
      </c>
      <c r="B1503" s="317" t="s">
        <v>700</v>
      </c>
      <c r="C1503" s="317" t="s">
        <v>698</v>
      </c>
      <c r="D1503" s="317" t="s">
        <v>617</v>
      </c>
      <c r="E1503" s="317" t="s">
        <v>448</v>
      </c>
      <c r="F1503" s="318" t="s">
        <v>449</v>
      </c>
      <c r="G1503" s="318" t="s">
        <v>449</v>
      </c>
      <c r="H1503" s="318" t="s">
        <v>449</v>
      </c>
      <c r="I1503" s="318" t="s">
        <v>449</v>
      </c>
      <c r="J1503" s="318" t="s">
        <v>449</v>
      </c>
      <c r="K1503" s="318" t="s">
        <v>449</v>
      </c>
      <c r="L1503" s="318" t="s">
        <v>449</v>
      </c>
      <c r="M1503" s="318" t="s">
        <v>449</v>
      </c>
      <c r="N1503" t="str">
        <f t="shared" si="23"/>
        <v>SWBC_OUT4_07_B_PR24_OFWAT</v>
      </c>
    </row>
    <row r="1504" spans="1:14" customFormat="1">
      <c r="A1504" s="317" t="s">
        <v>379</v>
      </c>
      <c r="B1504" s="317" t="s">
        <v>275</v>
      </c>
      <c r="C1504" s="317" t="s">
        <v>701</v>
      </c>
      <c r="D1504" s="317" t="s">
        <v>620</v>
      </c>
      <c r="E1504" s="317" t="s">
        <v>448</v>
      </c>
      <c r="F1504" s="318" t="s">
        <v>449</v>
      </c>
      <c r="G1504" s="318" t="s">
        <v>449</v>
      </c>
      <c r="H1504" s="322">
        <v>147.9</v>
      </c>
      <c r="I1504" s="322">
        <v>143.69999999999999</v>
      </c>
      <c r="J1504" s="322">
        <v>140.1</v>
      </c>
      <c r="K1504" s="322">
        <v>136.4</v>
      </c>
      <c r="L1504" s="322">
        <v>133.30000000000001</v>
      </c>
      <c r="M1504" s="322">
        <v>130.80000000000001</v>
      </c>
      <c r="N1504" t="str">
        <f t="shared" si="23"/>
        <v>SWBC_OUT4_08_C_PR24_OFWAT</v>
      </c>
    </row>
    <row r="1505" spans="1:14" customFormat="1">
      <c r="A1505" s="317" t="s">
        <v>379</v>
      </c>
      <c r="B1505" s="317" t="s">
        <v>702</v>
      </c>
      <c r="C1505" s="317" t="s">
        <v>701</v>
      </c>
      <c r="D1505" s="317" t="s">
        <v>620</v>
      </c>
      <c r="E1505" s="317" t="s">
        <v>448</v>
      </c>
      <c r="F1505" s="318" t="s">
        <v>449</v>
      </c>
      <c r="G1505" s="318" t="s">
        <v>449</v>
      </c>
      <c r="H1505" s="318" t="s">
        <v>449</v>
      </c>
      <c r="I1505" s="318" t="s">
        <v>449</v>
      </c>
      <c r="J1505" s="318" t="s">
        <v>449</v>
      </c>
      <c r="K1505" s="318" t="s">
        <v>449</v>
      </c>
      <c r="L1505" s="318" t="s">
        <v>449</v>
      </c>
      <c r="M1505" s="318" t="s">
        <v>449</v>
      </c>
      <c r="N1505" t="str">
        <f t="shared" si="23"/>
        <v>SWBC_OUT4_09_C_PR24_OFWAT</v>
      </c>
    </row>
    <row r="1506" spans="1:14" customFormat="1">
      <c r="A1506" s="317" t="s">
        <v>379</v>
      </c>
      <c r="B1506" s="317" t="s">
        <v>703</v>
      </c>
      <c r="C1506" s="317" t="s">
        <v>701</v>
      </c>
      <c r="D1506" s="317" t="s">
        <v>617</v>
      </c>
      <c r="E1506" s="317" t="s">
        <v>448</v>
      </c>
      <c r="F1506" s="318" t="s">
        <v>449</v>
      </c>
      <c r="G1506" s="318" t="s">
        <v>449</v>
      </c>
      <c r="H1506" s="318" t="s">
        <v>449</v>
      </c>
      <c r="I1506" s="318" t="s">
        <v>449</v>
      </c>
      <c r="J1506" s="318" t="s">
        <v>449</v>
      </c>
      <c r="K1506" s="318" t="s">
        <v>449</v>
      </c>
      <c r="L1506" s="318" t="s">
        <v>449</v>
      </c>
      <c r="M1506" s="318" t="s">
        <v>449</v>
      </c>
      <c r="N1506" t="str">
        <f t="shared" si="23"/>
        <v>SWBC_OUT4_10_C_PR24_OFWAT</v>
      </c>
    </row>
    <row r="1507" spans="1:14" customFormat="1">
      <c r="A1507" s="317" t="s">
        <v>379</v>
      </c>
      <c r="B1507" s="317" t="s">
        <v>283</v>
      </c>
      <c r="C1507" s="317" t="s">
        <v>698</v>
      </c>
      <c r="D1507" s="317" t="s">
        <v>617</v>
      </c>
      <c r="E1507" s="317" t="s">
        <v>448</v>
      </c>
      <c r="F1507" s="318" t="s">
        <v>449</v>
      </c>
      <c r="G1507" s="318" t="s">
        <v>449</v>
      </c>
      <c r="H1507" s="322">
        <v>154.69999999999999</v>
      </c>
      <c r="I1507" s="322">
        <v>152.4</v>
      </c>
      <c r="J1507" s="322">
        <v>151.9</v>
      </c>
      <c r="K1507" s="322">
        <v>150.4</v>
      </c>
      <c r="L1507" s="322">
        <v>149.1</v>
      </c>
      <c r="M1507" s="322">
        <v>148</v>
      </c>
      <c r="N1507" t="str">
        <f t="shared" si="23"/>
        <v>SWBC_OUT4_11_C_PR24_OFWAT</v>
      </c>
    </row>
    <row r="1508" spans="1:14" customFormat="1">
      <c r="A1508" s="317" t="s">
        <v>379</v>
      </c>
      <c r="B1508" s="317" t="s">
        <v>704</v>
      </c>
      <c r="C1508" s="317" t="s">
        <v>698</v>
      </c>
      <c r="D1508" s="317" t="s">
        <v>617</v>
      </c>
      <c r="E1508" s="317" t="s">
        <v>448</v>
      </c>
      <c r="F1508" s="318" t="s">
        <v>449</v>
      </c>
      <c r="G1508" s="318" t="s">
        <v>449</v>
      </c>
      <c r="H1508" s="318" t="s">
        <v>449</v>
      </c>
      <c r="I1508" s="318" t="s">
        <v>449</v>
      </c>
      <c r="J1508" s="318" t="s">
        <v>449</v>
      </c>
      <c r="K1508" s="318" t="s">
        <v>449</v>
      </c>
      <c r="L1508" s="318" t="s">
        <v>449</v>
      </c>
      <c r="M1508" s="318" t="s">
        <v>449</v>
      </c>
      <c r="N1508" t="str">
        <f t="shared" si="23"/>
        <v>SWBC_OUT4_12_C_PR24_OFWAT</v>
      </c>
    </row>
    <row r="1509" spans="1:14" customFormat="1">
      <c r="A1509" s="317" t="s">
        <v>379</v>
      </c>
      <c r="B1509" s="317" t="s">
        <v>705</v>
      </c>
      <c r="C1509" s="317" t="s">
        <v>698</v>
      </c>
      <c r="D1509" s="317" t="s">
        <v>617</v>
      </c>
      <c r="E1509" s="317" t="s">
        <v>448</v>
      </c>
      <c r="F1509" s="318" t="s">
        <v>449</v>
      </c>
      <c r="G1509" s="318" t="s">
        <v>449</v>
      </c>
      <c r="H1509" s="318" t="s">
        <v>449</v>
      </c>
      <c r="I1509" s="318" t="s">
        <v>449</v>
      </c>
      <c r="J1509" s="318" t="s">
        <v>449</v>
      </c>
      <c r="K1509" s="318" t="s">
        <v>449</v>
      </c>
      <c r="L1509" s="318" t="s">
        <v>449</v>
      </c>
      <c r="M1509" s="318" t="s">
        <v>449</v>
      </c>
      <c r="N1509" t="str">
        <f t="shared" si="23"/>
        <v>SWBC_OUT4_13_C_PR24_OFWAT</v>
      </c>
    </row>
    <row r="1510" spans="1:14" customFormat="1">
      <c r="A1510" s="317" t="s">
        <v>379</v>
      </c>
      <c r="B1510" s="317" t="s">
        <v>706</v>
      </c>
      <c r="C1510" s="317" t="s">
        <v>707</v>
      </c>
      <c r="D1510" s="317" t="s">
        <v>620</v>
      </c>
      <c r="E1510" s="317" t="s">
        <v>448</v>
      </c>
      <c r="F1510" s="322">
        <v>146</v>
      </c>
      <c r="G1510" s="318" t="s">
        <v>449</v>
      </c>
      <c r="H1510" s="318" t="s">
        <v>449</v>
      </c>
      <c r="I1510" s="318" t="s">
        <v>449</v>
      </c>
      <c r="J1510" s="318" t="s">
        <v>449</v>
      </c>
      <c r="K1510" s="318" t="s">
        <v>449</v>
      </c>
      <c r="L1510" s="318" t="s">
        <v>449</v>
      </c>
      <c r="M1510" s="318" t="s">
        <v>449</v>
      </c>
      <c r="N1510" t="str">
        <f t="shared" si="23"/>
        <v>SWBC_OUT4_08_A_PR24_OFWAT</v>
      </c>
    </row>
    <row r="1511" spans="1:14" customFormat="1">
      <c r="A1511" s="317" t="s">
        <v>379</v>
      </c>
      <c r="B1511" s="317" t="s">
        <v>708</v>
      </c>
      <c r="C1511" s="317" t="s">
        <v>707</v>
      </c>
      <c r="D1511" s="317" t="s">
        <v>617</v>
      </c>
      <c r="E1511" s="317" t="s">
        <v>448</v>
      </c>
      <c r="F1511" s="322">
        <v>124.2</v>
      </c>
      <c r="G1511" s="318" t="s">
        <v>449</v>
      </c>
      <c r="H1511" s="318" t="s">
        <v>449</v>
      </c>
      <c r="I1511" s="318" t="s">
        <v>449</v>
      </c>
      <c r="J1511" s="318" t="s">
        <v>449</v>
      </c>
      <c r="K1511" s="318" t="s">
        <v>449</v>
      </c>
      <c r="L1511" s="318" t="s">
        <v>449</v>
      </c>
      <c r="M1511" s="318" t="s">
        <v>449</v>
      </c>
      <c r="N1511" t="str">
        <f t="shared" si="23"/>
        <v>SWBC_OUT4_05_A_PR24_OFWAT</v>
      </c>
    </row>
    <row r="1512" spans="1:14" customFormat="1">
      <c r="A1512" s="317" t="s">
        <v>379</v>
      </c>
      <c r="B1512" s="317" t="s">
        <v>709</v>
      </c>
      <c r="C1512" s="317" t="s">
        <v>710</v>
      </c>
      <c r="D1512" s="317" t="s">
        <v>586</v>
      </c>
      <c r="E1512" s="317" t="s">
        <v>448</v>
      </c>
      <c r="F1512" s="318" t="s">
        <v>449</v>
      </c>
      <c r="G1512" s="318" t="s">
        <v>449</v>
      </c>
      <c r="H1512" s="318" t="s">
        <v>449</v>
      </c>
      <c r="I1512" s="318" t="s">
        <v>449</v>
      </c>
      <c r="J1512" s="318" t="s">
        <v>449</v>
      </c>
      <c r="K1512" s="318" t="s">
        <v>449</v>
      </c>
      <c r="L1512" s="318" t="s">
        <v>449</v>
      </c>
      <c r="M1512" s="318" t="s">
        <v>449</v>
      </c>
      <c r="N1512" t="str">
        <f t="shared" si="23"/>
        <v>SWBC_PR24FM_PBI_106</v>
      </c>
    </row>
    <row r="1513" spans="1:14" customFormat="1">
      <c r="A1513" s="317" t="s">
        <v>379</v>
      </c>
      <c r="B1513" s="317" t="s">
        <v>711</v>
      </c>
      <c r="C1513" s="317" t="s">
        <v>712</v>
      </c>
      <c r="D1513" s="317" t="s">
        <v>586</v>
      </c>
      <c r="E1513" s="317" t="s">
        <v>448</v>
      </c>
      <c r="F1513" s="318" t="s">
        <v>449</v>
      </c>
      <c r="G1513" s="318" t="s">
        <v>449</v>
      </c>
      <c r="H1513" s="318" t="s">
        <v>449</v>
      </c>
      <c r="I1513" s="318" t="s">
        <v>449</v>
      </c>
      <c r="J1513" s="318" t="s">
        <v>449</v>
      </c>
      <c r="K1513" s="318" t="s">
        <v>449</v>
      </c>
      <c r="L1513" s="318" t="s">
        <v>449</v>
      </c>
      <c r="M1513" s="318" t="s">
        <v>449</v>
      </c>
      <c r="N1513" t="str">
        <f t="shared" si="23"/>
        <v>SWBC_PR24FM_PBI_107</v>
      </c>
    </row>
    <row r="1514" spans="1:14" customFormat="1">
      <c r="A1514" s="317" t="s">
        <v>379</v>
      </c>
      <c r="B1514" s="317" t="s">
        <v>713</v>
      </c>
      <c r="C1514" s="317" t="s">
        <v>714</v>
      </c>
      <c r="D1514" s="317" t="s">
        <v>586</v>
      </c>
      <c r="E1514" s="317" t="s">
        <v>448</v>
      </c>
      <c r="F1514" s="318" t="s">
        <v>449</v>
      </c>
      <c r="G1514" s="318" t="s">
        <v>449</v>
      </c>
      <c r="H1514" s="318" t="s">
        <v>449</v>
      </c>
      <c r="I1514" s="318" t="s">
        <v>449</v>
      </c>
      <c r="J1514" s="318" t="s">
        <v>449</v>
      </c>
      <c r="K1514" s="318" t="s">
        <v>449</v>
      </c>
      <c r="L1514" s="318" t="s">
        <v>449</v>
      </c>
      <c r="M1514" s="318" t="s">
        <v>449</v>
      </c>
      <c r="N1514" t="str">
        <f t="shared" si="23"/>
        <v>SWBC_PR24FM_PBI_108</v>
      </c>
    </row>
    <row r="1515" spans="1:14" customFormat="1">
      <c r="A1515" s="317" t="s">
        <v>379</v>
      </c>
      <c r="B1515" s="317" t="s">
        <v>715</v>
      </c>
      <c r="C1515" s="317" t="s">
        <v>716</v>
      </c>
      <c r="D1515" s="317" t="s">
        <v>586</v>
      </c>
      <c r="E1515" s="317" t="s">
        <v>448</v>
      </c>
      <c r="F1515" s="318" t="s">
        <v>449</v>
      </c>
      <c r="G1515" s="318" t="s">
        <v>449</v>
      </c>
      <c r="H1515" s="318" t="s">
        <v>449</v>
      </c>
      <c r="I1515" s="318" t="s">
        <v>449</v>
      </c>
      <c r="J1515" s="318" t="s">
        <v>449</v>
      </c>
      <c r="K1515" s="318" t="s">
        <v>449</v>
      </c>
      <c r="L1515" s="318" t="s">
        <v>449</v>
      </c>
      <c r="M1515" s="318" t="s">
        <v>449</v>
      </c>
      <c r="N1515" t="str">
        <f t="shared" si="23"/>
        <v>SWBC_PR24FM_PBI_109</v>
      </c>
    </row>
    <row r="1516" spans="1:14" customFormat="1">
      <c r="A1516" s="317" t="s">
        <v>379</v>
      </c>
      <c r="B1516" s="317" t="s">
        <v>717</v>
      </c>
      <c r="C1516" s="317" t="s">
        <v>718</v>
      </c>
      <c r="D1516" s="317" t="s">
        <v>586</v>
      </c>
      <c r="E1516" s="317" t="s">
        <v>448</v>
      </c>
      <c r="F1516" s="318" t="s">
        <v>449</v>
      </c>
      <c r="G1516" s="318" t="s">
        <v>449</v>
      </c>
      <c r="H1516" s="318" t="s">
        <v>449</v>
      </c>
      <c r="I1516" s="318" t="s">
        <v>449</v>
      </c>
      <c r="J1516" s="318" t="s">
        <v>449</v>
      </c>
      <c r="K1516" s="318" t="s">
        <v>449</v>
      </c>
      <c r="L1516" s="318" t="s">
        <v>449</v>
      </c>
      <c r="M1516" s="318" t="s">
        <v>449</v>
      </c>
      <c r="N1516" t="str">
        <f t="shared" si="23"/>
        <v>SWBC_PR24FM_PBI_110</v>
      </c>
    </row>
    <row r="1517" spans="1:14" customFormat="1">
      <c r="A1517" s="317" t="s">
        <v>379</v>
      </c>
      <c r="B1517" s="317" t="s">
        <v>719</v>
      </c>
      <c r="C1517" s="317" t="s">
        <v>720</v>
      </c>
      <c r="D1517" s="317" t="s">
        <v>586</v>
      </c>
      <c r="E1517" s="317" t="s">
        <v>448</v>
      </c>
      <c r="F1517" s="318" t="s">
        <v>449</v>
      </c>
      <c r="G1517" s="318" t="s">
        <v>449</v>
      </c>
      <c r="H1517" s="318" t="s">
        <v>449</v>
      </c>
      <c r="I1517" s="318" t="s">
        <v>449</v>
      </c>
      <c r="J1517" s="318" t="s">
        <v>449</v>
      </c>
      <c r="K1517" s="318" t="s">
        <v>449</v>
      </c>
      <c r="L1517" s="318" t="s">
        <v>449</v>
      </c>
      <c r="M1517" s="318" t="s">
        <v>449</v>
      </c>
      <c r="N1517" t="str">
        <f t="shared" si="23"/>
        <v>SWBC_PR24FM_PBI_111</v>
      </c>
    </row>
    <row r="1518" spans="1:14" customFormat="1">
      <c r="A1518" s="317" t="s">
        <v>379</v>
      </c>
      <c r="B1518" s="317" t="s">
        <v>721</v>
      </c>
      <c r="C1518" s="317" t="s">
        <v>722</v>
      </c>
      <c r="D1518" s="317" t="s">
        <v>586</v>
      </c>
      <c r="E1518" s="317" t="s">
        <v>448</v>
      </c>
      <c r="F1518" s="318" t="s">
        <v>449</v>
      </c>
      <c r="G1518" s="318" t="s">
        <v>449</v>
      </c>
      <c r="H1518" s="318" t="s">
        <v>449</v>
      </c>
      <c r="I1518" s="318" t="s">
        <v>449</v>
      </c>
      <c r="J1518" s="318" t="s">
        <v>449</v>
      </c>
      <c r="K1518" s="318" t="s">
        <v>449</v>
      </c>
      <c r="L1518" s="318" t="s">
        <v>449</v>
      </c>
      <c r="M1518" s="318" t="s">
        <v>449</v>
      </c>
      <c r="N1518" t="str">
        <f t="shared" si="23"/>
        <v>SWBC_PR24FM_PBI_112</v>
      </c>
    </row>
    <row r="1519" spans="1:14" customFormat="1">
      <c r="A1519" s="317" t="s">
        <v>379</v>
      </c>
      <c r="B1519" s="317" t="s">
        <v>723</v>
      </c>
      <c r="C1519" s="317" t="s">
        <v>724</v>
      </c>
      <c r="D1519" s="317" t="s">
        <v>586</v>
      </c>
      <c r="E1519" s="317" t="s">
        <v>448</v>
      </c>
      <c r="F1519" s="318" t="s">
        <v>449</v>
      </c>
      <c r="G1519" s="318" t="s">
        <v>449</v>
      </c>
      <c r="H1519" s="318" t="s">
        <v>449</v>
      </c>
      <c r="I1519" s="318" t="s">
        <v>449</v>
      </c>
      <c r="J1519" s="318" t="s">
        <v>449</v>
      </c>
      <c r="K1519" s="318" t="s">
        <v>449</v>
      </c>
      <c r="L1519" s="318" t="s">
        <v>449</v>
      </c>
      <c r="M1519" s="318" t="s">
        <v>449</v>
      </c>
      <c r="N1519" t="str">
        <f t="shared" si="23"/>
        <v>SWBC_PR24FM_PBI_113</v>
      </c>
    </row>
    <row r="1520" spans="1:14" customFormat="1">
      <c r="A1520" s="317" t="s">
        <v>379</v>
      </c>
      <c r="B1520" s="317" t="s">
        <v>725</v>
      </c>
      <c r="C1520" s="317" t="s">
        <v>726</v>
      </c>
      <c r="D1520" s="317" t="s">
        <v>586</v>
      </c>
      <c r="E1520" s="317" t="s">
        <v>448</v>
      </c>
      <c r="F1520" s="318" t="s">
        <v>449</v>
      </c>
      <c r="G1520" s="318" t="s">
        <v>449</v>
      </c>
      <c r="H1520" s="318" t="s">
        <v>449</v>
      </c>
      <c r="I1520" s="318" t="s">
        <v>449</v>
      </c>
      <c r="J1520" s="318" t="s">
        <v>449</v>
      </c>
      <c r="K1520" s="318" t="s">
        <v>449</v>
      </c>
      <c r="L1520" s="318" t="s">
        <v>449</v>
      </c>
      <c r="M1520" s="318" t="s">
        <v>449</v>
      </c>
      <c r="N1520" t="str">
        <f t="shared" si="23"/>
        <v>SWBC_PR24FM_PBI_114</v>
      </c>
    </row>
    <row r="1521" spans="1:14" customFormat="1">
      <c r="A1521" s="317" t="s">
        <v>379</v>
      </c>
      <c r="B1521" s="317" t="s">
        <v>727</v>
      </c>
      <c r="C1521" s="317" t="s">
        <v>728</v>
      </c>
      <c r="D1521" s="317" t="s">
        <v>586</v>
      </c>
      <c r="E1521" s="317" t="s">
        <v>448</v>
      </c>
      <c r="F1521" s="318" t="s">
        <v>449</v>
      </c>
      <c r="G1521" s="318" t="s">
        <v>449</v>
      </c>
      <c r="H1521" s="318" t="s">
        <v>449</v>
      </c>
      <c r="I1521" s="318" t="s">
        <v>449</v>
      </c>
      <c r="J1521" s="318" t="s">
        <v>449</v>
      </c>
      <c r="K1521" s="318" t="s">
        <v>449</v>
      </c>
      <c r="L1521" s="318" t="s">
        <v>449</v>
      </c>
      <c r="M1521" s="318" t="s">
        <v>449</v>
      </c>
      <c r="N1521" t="str">
        <f t="shared" si="23"/>
        <v>SWBC_PR24FM_PBI_115</v>
      </c>
    </row>
    <row r="1522" spans="1:14" customFormat="1">
      <c r="A1522" s="317" t="s">
        <v>379</v>
      </c>
      <c r="B1522" s="317" t="s">
        <v>729</v>
      </c>
      <c r="C1522" s="317" t="s">
        <v>730</v>
      </c>
      <c r="D1522" s="317" t="s">
        <v>586</v>
      </c>
      <c r="E1522" s="317" t="s">
        <v>448</v>
      </c>
      <c r="F1522" s="318" t="s">
        <v>449</v>
      </c>
      <c r="G1522" s="318" t="s">
        <v>449</v>
      </c>
      <c r="H1522" s="318" t="s">
        <v>449</v>
      </c>
      <c r="I1522" s="318" t="s">
        <v>449</v>
      </c>
      <c r="J1522" s="318" t="s">
        <v>449</v>
      </c>
      <c r="K1522" s="318" t="s">
        <v>449</v>
      </c>
      <c r="L1522" s="318" t="s">
        <v>449</v>
      </c>
      <c r="M1522" s="318" t="s">
        <v>449</v>
      </c>
      <c r="N1522" t="str">
        <f t="shared" si="23"/>
        <v>SWBC_PR24FM_PBI_116</v>
      </c>
    </row>
    <row r="1523" spans="1:14" customFormat="1">
      <c r="A1523" s="317" t="s">
        <v>379</v>
      </c>
      <c r="B1523" s="317" t="s">
        <v>731</v>
      </c>
      <c r="C1523" s="317" t="s">
        <v>732</v>
      </c>
      <c r="D1523" s="317" t="s">
        <v>586</v>
      </c>
      <c r="E1523" s="317" t="s">
        <v>448</v>
      </c>
      <c r="F1523" s="318" t="s">
        <v>449</v>
      </c>
      <c r="G1523" s="318" t="s">
        <v>449</v>
      </c>
      <c r="H1523" s="318" t="s">
        <v>449</v>
      </c>
      <c r="I1523" s="318" t="s">
        <v>449</v>
      </c>
      <c r="J1523" s="318" t="s">
        <v>449</v>
      </c>
      <c r="K1523" s="318" t="s">
        <v>449</v>
      </c>
      <c r="L1523" s="318" t="s">
        <v>449</v>
      </c>
      <c r="M1523" s="318" t="s">
        <v>449</v>
      </c>
      <c r="N1523" t="str">
        <f t="shared" si="23"/>
        <v>SWBC_PR24FM_PBI_117</v>
      </c>
    </row>
    <row r="1524" spans="1:14" customFormat="1">
      <c r="A1524" s="317" t="s">
        <v>379</v>
      </c>
      <c r="B1524" s="317" t="s">
        <v>733</v>
      </c>
      <c r="C1524" s="317" t="s">
        <v>734</v>
      </c>
      <c r="D1524" s="317" t="s">
        <v>586</v>
      </c>
      <c r="E1524" s="317" t="s">
        <v>448</v>
      </c>
      <c r="F1524" s="318" t="s">
        <v>449</v>
      </c>
      <c r="G1524" s="318" t="s">
        <v>449</v>
      </c>
      <c r="H1524" s="318" t="s">
        <v>449</v>
      </c>
      <c r="I1524" s="318" t="s">
        <v>449</v>
      </c>
      <c r="J1524" s="318" t="s">
        <v>449</v>
      </c>
      <c r="K1524" s="318" t="s">
        <v>449</v>
      </c>
      <c r="L1524" s="318" t="s">
        <v>449</v>
      </c>
      <c r="M1524" s="318" t="s">
        <v>449</v>
      </c>
      <c r="N1524" t="str">
        <f t="shared" si="23"/>
        <v>SWBC_PR24FM_PBI_118</v>
      </c>
    </row>
    <row r="1525" spans="1:14" customFormat="1">
      <c r="A1525" s="317" t="s">
        <v>379</v>
      </c>
      <c r="B1525" s="317" t="s">
        <v>735</v>
      </c>
      <c r="C1525" s="317" t="s">
        <v>736</v>
      </c>
      <c r="D1525" s="317" t="s">
        <v>586</v>
      </c>
      <c r="E1525" s="317" t="s">
        <v>448</v>
      </c>
      <c r="F1525" s="318" t="s">
        <v>449</v>
      </c>
      <c r="G1525" s="318" t="s">
        <v>449</v>
      </c>
      <c r="H1525" s="318" t="s">
        <v>449</v>
      </c>
      <c r="I1525" s="318" t="s">
        <v>449</v>
      </c>
      <c r="J1525" s="318" t="s">
        <v>449</v>
      </c>
      <c r="K1525" s="318" t="s">
        <v>449</v>
      </c>
      <c r="L1525" s="318" t="s">
        <v>449</v>
      </c>
      <c r="M1525" s="318" t="s">
        <v>449</v>
      </c>
      <c r="N1525" t="str">
        <f t="shared" si="23"/>
        <v>SWBC_PR24FM_PBI_119</v>
      </c>
    </row>
    <row r="1526" spans="1:14" customFormat="1">
      <c r="A1526" s="317" t="s">
        <v>379</v>
      </c>
      <c r="B1526" s="317" t="s">
        <v>737</v>
      </c>
      <c r="C1526" s="317" t="s">
        <v>738</v>
      </c>
      <c r="D1526" s="317" t="s">
        <v>586</v>
      </c>
      <c r="E1526" s="317" t="s">
        <v>448</v>
      </c>
      <c r="F1526" s="318" t="s">
        <v>449</v>
      </c>
      <c r="G1526" s="318" t="s">
        <v>449</v>
      </c>
      <c r="H1526" s="318" t="s">
        <v>449</v>
      </c>
      <c r="I1526" s="318" t="s">
        <v>449</v>
      </c>
      <c r="J1526" s="318" t="s">
        <v>449</v>
      </c>
      <c r="K1526" s="318" t="s">
        <v>449</v>
      </c>
      <c r="L1526" s="318" t="s">
        <v>449</v>
      </c>
      <c r="M1526" s="318" t="s">
        <v>449</v>
      </c>
      <c r="N1526" t="str">
        <f t="shared" si="23"/>
        <v>SWBC_PR24FM_PBI_120</v>
      </c>
    </row>
    <row r="1527" spans="1:14" customFormat="1">
      <c r="A1527" s="317" t="s">
        <v>379</v>
      </c>
      <c r="B1527" s="317" t="s">
        <v>739</v>
      </c>
      <c r="C1527" s="317" t="s">
        <v>740</v>
      </c>
      <c r="D1527" s="317" t="s">
        <v>586</v>
      </c>
      <c r="E1527" s="317" t="s">
        <v>448</v>
      </c>
      <c r="F1527" s="318" t="s">
        <v>449</v>
      </c>
      <c r="G1527" s="318" t="s">
        <v>449</v>
      </c>
      <c r="H1527" s="318" t="s">
        <v>449</v>
      </c>
      <c r="I1527" s="318" t="s">
        <v>449</v>
      </c>
      <c r="J1527" s="318" t="s">
        <v>449</v>
      </c>
      <c r="K1527" s="318" t="s">
        <v>449</v>
      </c>
      <c r="L1527" s="318" t="s">
        <v>449</v>
      </c>
      <c r="M1527" s="318" t="s">
        <v>449</v>
      </c>
      <c r="N1527" t="str">
        <f t="shared" si="23"/>
        <v>SWBC_PR24FM_PBI_121</v>
      </c>
    </row>
    <row r="1528" spans="1:14" customFormat="1">
      <c r="A1528" s="317" t="s">
        <v>379</v>
      </c>
      <c r="B1528" s="317" t="s">
        <v>741</v>
      </c>
      <c r="C1528" s="317" t="s">
        <v>742</v>
      </c>
      <c r="D1528" s="317" t="s">
        <v>586</v>
      </c>
      <c r="E1528" s="317" t="s">
        <v>448</v>
      </c>
      <c r="F1528" s="318" t="s">
        <v>449</v>
      </c>
      <c r="G1528" s="318" t="s">
        <v>449</v>
      </c>
      <c r="H1528" s="318" t="s">
        <v>449</v>
      </c>
      <c r="I1528" s="318" t="s">
        <v>449</v>
      </c>
      <c r="J1528" s="318" t="s">
        <v>449</v>
      </c>
      <c r="K1528" s="318" t="s">
        <v>449</v>
      </c>
      <c r="L1528" s="318" t="s">
        <v>449</v>
      </c>
      <c r="M1528" s="318" t="s">
        <v>449</v>
      </c>
      <c r="N1528" t="str">
        <f t="shared" si="23"/>
        <v>SWBC_PR24FM_PBI_122</v>
      </c>
    </row>
    <row r="1529" spans="1:14" customFormat="1">
      <c r="A1529" s="317" t="s">
        <v>379</v>
      </c>
      <c r="B1529" s="317" t="s">
        <v>743</v>
      </c>
      <c r="C1529" s="317" t="s">
        <v>744</v>
      </c>
      <c r="D1529" s="317" t="s">
        <v>586</v>
      </c>
      <c r="E1529" s="317" t="s">
        <v>448</v>
      </c>
      <c r="F1529" s="318" t="s">
        <v>449</v>
      </c>
      <c r="G1529" s="318" t="s">
        <v>449</v>
      </c>
      <c r="H1529" s="318" t="s">
        <v>449</v>
      </c>
      <c r="I1529" s="318" t="s">
        <v>449</v>
      </c>
      <c r="J1529" s="318" t="s">
        <v>449</v>
      </c>
      <c r="K1529" s="318" t="s">
        <v>449</v>
      </c>
      <c r="L1529" s="318" t="s">
        <v>449</v>
      </c>
      <c r="M1529" s="318" t="s">
        <v>449</v>
      </c>
      <c r="N1529" t="str">
        <f t="shared" si="23"/>
        <v>SWBC_PR24FM_PBI_123</v>
      </c>
    </row>
    <row r="1530" spans="1:14" customFormat="1">
      <c r="A1530" s="317" t="s">
        <v>379</v>
      </c>
      <c r="B1530" s="317" t="s">
        <v>745</v>
      </c>
      <c r="C1530" s="317" t="s">
        <v>746</v>
      </c>
      <c r="D1530" s="317" t="s">
        <v>455</v>
      </c>
      <c r="E1530" s="317" t="s">
        <v>448</v>
      </c>
      <c r="F1530" s="320">
        <v>0</v>
      </c>
      <c r="G1530" s="318" t="s">
        <v>449</v>
      </c>
      <c r="H1530" s="318" t="s">
        <v>449</v>
      </c>
      <c r="I1530" s="318" t="s">
        <v>449</v>
      </c>
      <c r="J1530" s="318" t="s">
        <v>449</v>
      </c>
      <c r="K1530" s="318" t="s">
        <v>449</v>
      </c>
      <c r="L1530" s="318" t="s">
        <v>449</v>
      </c>
      <c r="M1530" s="318" t="s">
        <v>449</v>
      </c>
      <c r="N1530" t="str">
        <f t="shared" si="23"/>
        <v>SWBOUT7_001BIO_PR24</v>
      </c>
    </row>
    <row r="1531" spans="1:14" customFormat="1">
      <c r="A1531" s="317" t="s">
        <v>379</v>
      </c>
      <c r="B1531" s="317" t="s">
        <v>747</v>
      </c>
      <c r="C1531" s="317" t="s">
        <v>748</v>
      </c>
      <c r="D1531" s="317" t="s">
        <v>455</v>
      </c>
      <c r="E1531" s="317" t="s">
        <v>448</v>
      </c>
      <c r="F1531" s="320">
        <v>0</v>
      </c>
      <c r="G1531" s="318" t="s">
        <v>449</v>
      </c>
      <c r="H1531" s="318" t="s">
        <v>449</v>
      </c>
      <c r="I1531" s="318" t="s">
        <v>449</v>
      </c>
      <c r="J1531" s="318" t="s">
        <v>449</v>
      </c>
      <c r="K1531" s="318" t="s">
        <v>449</v>
      </c>
      <c r="L1531" s="318" t="s">
        <v>449</v>
      </c>
      <c r="M1531" s="318" t="s">
        <v>449</v>
      </c>
      <c r="N1531" t="str">
        <f t="shared" si="23"/>
        <v>SWBOUT7_002BIO_PR24</v>
      </c>
    </row>
    <row r="1532" spans="1:14" customFormat="1">
      <c r="A1532" s="317" t="s">
        <v>379</v>
      </c>
      <c r="B1532" s="317" t="s">
        <v>749</v>
      </c>
      <c r="C1532" s="317" t="s">
        <v>750</v>
      </c>
      <c r="D1532" s="317" t="s">
        <v>455</v>
      </c>
      <c r="E1532" s="317" t="s">
        <v>448</v>
      </c>
      <c r="F1532" s="320">
        <v>0</v>
      </c>
      <c r="G1532" s="318" t="s">
        <v>449</v>
      </c>
      <c r="H1532" s="318" t="s">
        <v>449</v>
      </c>
      <c r="I1532" s="318" t="s">
        <v>449</v>
      </c>
      <c r="J1532" s="318" t="s">
        <v>449</v>
      </c>
      <c r="K1532" s="318" t="s">
        <v>449</v>
      </c>
      <c r="L1532" s="318" t="s">
        <v>449</v>
      </c>
      <c r="M1532" s="318" t="s">
        <v>449</v>
      </c>
      <c r="N1532" t="str">
        <f t="shared" si="23"/>
        <v>SWBOUT7_003BIO_PR24</v>
      </c>
    </row>
    <row r="1533" spans="1:14" customFormat="1">
      <c r="A1533" s="317" t="s">
        <v>379</v>
      </c>
      <c r="B1533" s="317" t="s">
        <v>751</v>
      </c>
      <c r="C1533" s="317" t="s">
        <v>752</v>
      </c>
      <c r="D1533" s="317" t="s">
        <v>455</v>
      </c>
      <c r="E1533" s="317" t="s">
        <v>448</v>
      </c>
      <c r="F1533" s="320">
        <v>0</v>
      </c>
      <c r="G1533" s="318" t="s">
        <v>449</v>
      </c>
      <c r="H1533" s="318" t="s">
        <v>449</v>
      </c>
      <c r="I1533" s="318" t="s">
        <v>449</v>
      </c>
      <c r="J1533" s="318" t="s">
        <v>449</v>
      </c>
      <c r="K1533" s="318" t="s">
        <v>449</v>
      </c>
      <c r="L1533" s="318" t="s">
        <v>449</v>
      </c>
      <c r="M1533" s="318" t="s">
        <v>449</v>
      </c>
      <c r="N1533" t="str">
        <f t="shared" si="23"/>
        <v>SWBOUT7_004BIO_PR24</v>
      </c>
    </row>
    <row r="1534" spans="1:14" customFormat="1">
      <c r="A1534" s="317" t="s">
        <v>379</v>
      </c>
      <c r="B1534" s="317" t="s">
        <v>753</v>
      </c>
      <c r="C1534" s="317" t="s">
        <v>754</v>
      </c>
      <c r="D1534" s="317" t="s">
        <v>455</v>
      </c>
      <c r="E1534" s="317" t="s">
        <v>448</v>
      </c>
      <c r="F1534" s="320">
        <v>0</v>
      </c>
      <c r="G1534" s="318" t="s">
        <v>449</v>
      </c>
      <c r="H1534" s="318" t="s">
        <v>449</v>
      </c>
      <c r="I1534" s="318" t="s">
        <v>449</v>
      </c>
      <c r="J1534" s="318" t="s">
        <v>449</v>
      </c>
      <c r="K1534" s="318" t="s">
        <v>449</v>
      </c>
      <c r="L1534" s="318" t="s">
        <v>449</v>
      </c>
      <c r="M1534" s="318" t="s">
        <v>449</v>
      </c>
      <c r="N1534" t="str">
        <f t="shared" si="23"/>
        <v>SWBOUT7_005BIO_PR24</v>
      </c>
    </row>
    <row r="1535" spans="1:14" customFormat="1">
      <c r="A1535" s="317" t="s">
        <v>379</v>
      </c>
      <c r="B1535" s="317" t="s">
        <v>755</v>
      </c>
      <c r="C1535" s="317" t="s">
        <v>756</v>
      </c>
      <c r="D1535" s="317" t="s">
        <v>455</v>
      </c>
      <c r="E1535" s="317" t="s">
        <v>448</v>
      </c>
      <c r="F1535" s="320">
        <v>0</v>
      </c>
      <c r="G1535" s="318" t="s">
        <v>449</v>
      </c>
      <c r="H1535" s="318" t="s">
        <v>449</v>
      </c>
      <c r="I1535" s="318" t="s">
        <v>449</v>
      </c>
      <c r="J1535" s="318" t="s">
        <v>449</v>
      </c>
      <c r="K1535" s="318" t="s">
        <v>449</v>
      </c>
      <c r="L1535" s="318" t="s">
        <v>449</v>
      </c>
      <c r="M1535" s="318" t="s">
        <v>449</v>
      </c>
      <c r="N1535" t="str">
        <f t="shared" si="23"/>
        <v>SWBOUT7_006BIO_PR24</v>
      </c>
    </row>
    <row r="1536" spans="1:14" customFormat="1">
      <c r="A1536" s="317" t="s">
        <v>379</v>
      </c>
      <c r="B1536" s="317" t="s">
        <v>757</v>
      </c>
      <c r="C1536" s="317" t="s">
        <v>758</v>
      </c>
      <c r="D1536" s="317" t="s">
        <v>455</v>
      </c>
      <c r="E1536" s="317" t="s">
        <v>448</v>
      </c>
      <c r="F1536" s="320">
        <v>0</v>
      </c>
      <c r="G1536" s="318" t="s">
        <v>449</v>
      </c>
      <c r="H1536" s="318" t="s">
        <v>449</v>
      </c>
      <c r="I1536" s="318" t="s">
        <v>449</v>
      </c>
      <c r="J1536" s="318" t="s">
        <v>449</v>
      </c>
      <c r="K1536" s="318" t="s">
        <v>449</v>
      </c>
      <c r="L1536" s="318" t="s">
        <v>449</v>
      </c>
      <c r="M1536" s="318" t="s">
        <v>449</v>
      </c>
      <c r="N1536" t="str">
        <f t="shared" si="23"/>
        <v>SWBOUT7_007BIO_PR24</v>
      </c>
    </row>
    <row r="1537" spans="1:14" customFormat="1">
      <c r="A1537" s="317" t="s">
        <v>379</v>
      </c>
      <c r="B1537" s="317" t="s">
        <v>759</v>
      </c>
      <c r="C1537" s="317" t="s">
        <v>760</v>
      </c>
      <c r="D1537" s="317" t="s">
        <v>455</v>
      </c>
      <c r="E1537" s="317" t="s">
        <v>448</v>
      </c>
      <c r="F1537" s="320">
        <v>0.15</v>
      </c>
      <c r="G1537" s="318" t="s">
        <v>449</v>
      </c>
      <c r="H1537" s="318" t="s">
        <v>449</v>
      </c>
      <c r="I1537" s="318" t="s">
        <v>449</v>
      </c>
      <c r="J1537" s="318" t="s">
        <v>449</v>
      </c>
      <c r="K1537" s="318" t="s">
        <v>449</v>
      </c>
      <c r="L1537" s="318" t="s">
        <v>449</v>
      </c>
      <c r="M1537" s="318" t="s">
        <v>449</v>
      </c>
      <c r="N1537" t="str">
        <f t="shared" si="23"/>
        <v>SWBOUT7_008BIO_PR24</v>
      </c>
    </row>
    <row r="1538" spans="1:14" customFormat="1">
      <c r="A1538" s="317" t="s">
        <v>379</v>
      </c>
      <c r="B1538" s="317" t="s">
        <v>761</v>
      </c>
      <c r="C1538" s="317" t="s">
        <v>762</v>
      </c>
      <c r="D1538" s="317" t="s">
        <v>455</v>
      </c>
      <c r="E1538" s="317" t="s">
        <v>448</v>
      </c>
      <c r="F1538" s="320">
        <v>0</v>
      </c>
      <c r="G1538" s="318" t="s">
        <v>449</v>
      </c>
      <c r="H1538" s="318" t="s">
        <v>449</v>
      </c>
      <c r="I1538" s="318" t="s">
        <v>449</v>
      </c>
      <c r="J1538" s="318" t="s">
        <v>449</v>
      </c>
      <c r="K1538" s="318" t="s">
        <v>449</v>
      </c>
      <c r="L1538" s="318" t="s">
        <v>449</v>
      </c>
      <c r="M1538" s="318" t="s">
        <v>449</v>
      </c>
      <c r="N1538" t="str">
        <f t="shared" si="23"/>
        <v>SWBOUT7_009BIO_PR24</v>
      </c>
    </row>
    <row r="1539" spans="1:14" customFormat="1">
      <c r="A1539" s="317" t="s">
        <v>379</v>
      </c>
      <c r="B1539" s="317" t="s">
        <v>763</v>
      </c>
      <c r="C1539" s="317" t="s">
        <v>764</v>
      </c>
      <c r="D1539" s="317" t="s">
        <v>455</v>
      </c>
      <c r="E1539" s="317" t="s">
        <v>448</v>
      </c>
      <c r="F1539" s="320">
        <v>0</v>
      </c>
      <c r="G1539" s="318" t="s">
        <v>449</v>
      </c>
      <c r="H1539" s="318" t="s">
        <v>449</v>
      </c>
      <c r="I1539" s="318" t="s">
        <v>449</v>
      </c>
      <c r="J1539" s="318" t="s">
        <v>449</v>
      </c>
      <c r="K1539" s="318" t="s">
        <v>449</v>
      </c>
      <c r="L1539" s="318" t="s">
        <v>449</v>
      </c>
      <c r="M1539" s="318" t="s">
        <v>449</v>
      </c>
      <c r="N1539" t="str">
        <f t="shared" si="23"/>
        <v>SWBOUT7_010BIO_PR24</v>
      </c>
    </row>
    <row r="1540" spans="1:14" customFormat="1">
      <c r="A1540" s="317" t="s">
        <v>379</v>
      </c>
      <c r="B1540" s="317" t="s">
        <v>765</v>
      </c>
      <c r="C1540" s="317" t="s">
        <v>766</v>
      </c>
      <c r="D1540" s="317" t="s">
        <v>455</v>
      </c>
      <c r="E1540" s="317" t="s">
        <v>448</v>
      </c>
      <c r="F1540" s="320">
        <v>0</v>
      </c>
      <c r="G1540" s="318" t="s">
        <v>449</v>
      </c>
      <c r="H1540" s="318" t="s">
        <v>449</v>
      </c>
      <c r="I1540" s="318" t="s">
        <v>449</v>
      </c>
      <c r="J1540" s="318" t="s">
        <v>449</v>
      </c>
      <c r="K1540" s="318" t="s">
        <v>449</v>
      </c>
      <c r="L1540" s="318" t="s">
        <v>449</v>
      </c>
      <c r="M1540" s="318" t="s">
        <v>449</v>
      </c>
      <c r="N1540" t="str">
        <f t="shared" si="23"/>
        <v>SWBOUT7_011BIO_PR24</v>
      </c>
    </row>
    <row r="1541" spans="1:14" customFormat="1">
      <c r="A1541" s="317" t="s">
        <v>379</v>
      </c>
      <c r="B1541" s="317" t="s">
        <v>767</v>
      </c>
      <c r="C1541" s="317" t="s">
        <v>768</v>
      </c>
      <c r="D1541" s="317" t="s">
        <v>455</v>
      </c>
      <c r="E1541" s="317" t="s">
        <v>448</v>
      </c>
      <c r="F1541" s="320">
        <v>0</v>
      </c>
      <c r="G1541" s="318" t="s">
        <v>449</v>
      </c>
      <c r="H1541" s="318" t="s">
        <v>449</v>
      </c>
      <c r="I1541" s="318" t="s">
        <v>449</v>
      </c>
      <c r="J1541" s="318" t="s">
        <v>449</v>
      </c>
      <c r="K1541" s="318" t="s">
        <v>449</v>
      </c>
      <c r="L1541" s="318" t="s">
        <v>449</v>
      </c>
      <c r="M1541" s="318" t="s">
        <v>449</v>
      </c>
      <c r="N1541" t="str">
        <f t="shared" ref="N1541:N1604" si="24">A1541&amp;B1541</f>
        <v>SWBOUT7_012BIO_PR24</v>
      </c>
    </row>
    <row r="1542" spans="1:14" customFormat="1">
      <c r="A1542" s="317" t="s">
        <v>379</v>
      </c>
      <c r="B1542" s="317" t="s">
        <v>769</v>
      </c>
      <c r="C1542" s="317" t="s">
        <v>770</v>
      </c>
      <c r="D1542" s="317" t="s">
        <v>455</v>
      </c>
      <c r="E1542" s="317" t="s">
        <v>448</v>
      </c>
      <c r="F1542" s="320">
        <v>0</v>
      </c>
      <c r="G1542" s="318" t="s">
        <v>449</v>
      </c>
      <c r="H1542" s="318" t="s">
        <v>449</v>
      </c>
      <c r="I1542" s="318" t="s">
        <v>449</v>
      </c>
      <c r="J1542" s="318" t="s">
        <v>449</v>
      </c>
      <c r="K1542" s="318" t="s">
        <v>449</v>
      </c>
      <c r="L1542" s="318" t="s">
        <v>449</v>
      </c>
      <c r="M1542" s="318" t="s">
        <v>449</v>
      </c>
      <c r="N1542" t="str">
        <f t="shared" si="24"/>
        <v>SWBOUT7_013BIO_PR24</v>
      </c>
    </row>
    <row r="1543" spans="1:14" customFormat="1">
      <c r="A1543" s="317" t="s">
        <v>379</v>
      </c>
      <c r="B1543" s="317" t="s">
        <v>771</v>
      </c>
      <c r="C1543" s="317" t="s">
        <v>772</v>
      </c>
      <c r="D1543" s="317" t="s">
        <v>455</v>
      </c>
      <c r="E1543" s="317" t="s">
        <v>448</v>
      </c>
      <c r="F1543" s="320">
        <v>0</v>
      </c>
      <c r="G1543" s="318" t="s">
        <v>449</v>
      </c>
      <c r="H1543" s="318" t="s">
        <v>449</v>
      </c>
      <c r="I1543" s="318" t="s">
        <v>449</v>
      </c>
      <c r="J1543" s="318" t="s">
        <v>449</v>
      </c>
      <c r="K1543" s="318" t="s">
        <v>449</v>
      </c>
      <c r="L1543" s="318" t="s">
        <v>449</v>
      </c>
      <c r="M1543" s="318" t="s">
        <v>449</v>
      </c>
      <c r="N1543" t="str">
        <f t="shared" si="24"/>
        <v>SWBOUT7_014BIO_PR24</v>
      </c>
    </row>
    <row r="1544" spans="1:14" customFormat="1">
      <c r="A1544" s="317" t="s">
        <v>379</v>
      </c>
      <c r="B1544" s="317" t="s">
        <v>773</v>
      </c>
      <c r="C1544" s="317" t="s">
        <v>774</v>
      </c>
      <c r="D1544" s="317" t="s">
        <v>455</v>
      </c>
      <c r="E1544" s="317" t="s">
        <v>448</v>
      </c>
      <c r="F1544" s="320">
        <v>0</v>
      </c>
      <c r="G1544" s="318" t="s">
        <v>449</v>
      </c>
      <c r="H1544" s="318" t="s">
        <v>449</v>
      </c>
      <c r="I1544" s="318" t="s">
        <v>449</v>
      </c>
      <c r="J1544" s="318" t="s">
        <v>449</v>
      </c>
      <c r="K1544" s="318" t="s">
        <v>449</v>
      </c>
      <c r="L1544" s="318" t="s">
        <v>449</v>
      </c>
      <c r="M1544" s="318" t="s">
        <v>449</v>
      </c>
      <c r="N1544" t="str">
        <f t="shared" si="24"/>
        <v>SWBOUT7_015BIO_PR24</v>
      </c>
    </row>
    <row r="1545" spans="1:14" customFormat="1">
      <c r="A1545" s="317" t="s">
        <v>379</v>
      </c>
      <c r="B1545" s="317" t="s">
        <v>775</v>
      </c>
      <c r="C1545" s="317" t="s">
        <v>776</v>
      </c>
      <c r="D1545" s="317" t="s">
        <v>455</v>
      </c>
      <c r="E1545" s="317" t="s">
        <v>448</v>
      </c>
      <c r="F1545" s="320">
        <v>0</v>
      </c>
      <c r="G1545" s="318" t="s">
        <v>449</v>
      </c>
      <c r="H1545" s="318" t="s">
        <v>449</v>
      </c>
      <c r="I1545" s="318" t="s">
        <v>449</v>
      </c>
      <c r="J1545" s="318" t="s">
        <v>449</v>
      </c>
      <c r="K1545" s="318" t="s">
        <v>449</v>
      </c>
      <c r="L1545" s="318" t="s">
        <v>449</v>
      </c>
      <c r="M1545" s="318" t="s">
        <v>449</v>
      </c>
      <c r="N1545" t="str">
        <f t="shared" si="24"/>
        <v>SWBOUT7_016BIO_PR24</v>
      </c>
    </row>
    <row r="1546" spans="1:14" customFormat="1">
      <c r="A1546" s="317" t="s">
        <v>379</v>
      </c>
      <c r="B1546" s="317" t="s">
        <v>777</v>
      </c>
      <c r="C1546" s="317" t="s">
        <v>778</v>
      </c>
      <c r="D1546" s="317" t="s">
        <v>455</v>
      </c>
      <c r="E1546" s="317" t="s">
        <v>448</v>
      </c>
      <c r="F1546" s="320">
        <v>0</v>
      </c>
      <c r="G1546" s="318" t="s">
        <v>449</v>
      </c>
      <c r="H1546" s="318" t="s">
        <v>449</v>
      </c>
      <c r="I1546" s="318" t="s">
        <v>449</v>
      </c>
      <c r="J1546" s="318" t="s">
        <v>449</v>
      </c>
      <c r="K1546" s="318" t="s">
        <v>449</v>
      </c>
      <c r="L1546" s="318" t="s">
        <v>449</v>
      </c>
      <c r="M1546" s="318" t="s">
        <v>449</v>
      </c>
      <c r="N1546" t="str">
        <f t="shared" si="24"/>
        <v>SWBOUT7_017BIO_PR24</v>
      </c>
    </row>
    <row r="1547" spans="1:14" customFormat="1">
      <c r="A1547" s="317" t="s">
        <v>379</v>
      </c>
      <c r="B1547" s="317" t="s">
        <v>779</v>
      </c>
      <c r="C1547" s="317" t="s">
        <v>780</v>
      </c>
      <c r="D1547" s="317" t="s">
        <v>455</v>
      </c>
      <c r="E1547" s="317" t="s">
        <v>448</v>
      </c>
      <c r="F1547" s="320">
        <v>0</v>
      </c>
      <c r="G1547" s="318" t="s">
        <v>449</v>
      </c>
      <c r="H1547" s="318" t="s">
        <v>449</v>
      </c>
      <c r="I1547" s="318" t="s">
        <v>449</v>
      </c>
      <c r="J1547" s="318" t="s">
        <v>449</v>
      </c>
      <c r="K1547" s="318" t="s">
        <v>449</v>
      </c>
      <c r="L1547" s="318" t="s">
        <v>449</v>
      </c>
      <c r="M1547" s="318" t="s">
        <v>449</v>
      </c>
      <c r="N1547" t="str">
        <f t="shared" si="24"/>
        <v>SWBOUT7_018BIO_PR24</v>
      </c>
    </row>
    <row r="1548" spans="1:14" customFormat="1">
      <c r="A1548" s="317" t="s">
        <v>379</v>
      </c>
      <c r="B1548" s="317" t="s">
        <v>781</v>
      </c>
      <c r="C1548" s="317" t="s">
        <v>782</v>
      </c>
      <c r="D1548" s="317" t="s">
        <v>455</v>
      </c>
      <c r="E1548" s="317" t="s">
        <v>448</v>
      </c>
      <c r="F1548" s="320">
        <v>0</v>
      </c>
      <c r="G1548" s="318" t="s">
        <v>449</v>
      </c>
      <c r="H1548" s="318" t="s">
        <v>449</v>
      </c>
      <c r="I1548" s="318" t="s">
        <v>449</v>
      </c>
      <c r="J1548" s="318" t="s">
        <v>449</v>
      </c>
      <c r="K1548" s="318" t="s">
        <v>449</v>
      </c>
      <c r="L1548" s="318" t="s">
        <v>449</v>
      </c>
      <c r="M1548" s="318" t="s">
        <v>449</v>
      </c>
      <c r="N1548" t="str">
        <f t="shared" si="24"/>
        <v>SWBOUT7_019BIO_PR24</v>
      </c>
    </row>
    <row r="1549" spans="1:14" customFormat="1">
      <c r="A1549" s="317" t="s">
        <v>379</v>
      </c>
      <c r="B1549" s="317" t="s">
        <v>783</v>
      </c>
      <c r="C1549" s="317" t="s">
        <v>784</v>
      </c>
      <c r="D1549" s="317" t="s">
        <v>455</v>
      </c>
      <c r="E1549" s="317" t="s">
        <v>448</v>
      </c>
      <c r="F1549" s="320">
        <v>0</v>
      </c>
      <c r="G1549" s="318" t="s">
        <v>449</v>
      </c>
      <c r="H1549" s="318" t="s">
        <v>449</v>
      </c>
      <c r="I1549" s="318" t="s">
        <v>449</v>
      </c>
      <c r="J1549" s="318" t="s">
        <v>449</v>
      </c>
      <c r="K1549" s="318" t="s">
        <v>449</v>
      </c>
      <c r="L1549" s="318" t="s">
        <v>449</v>
      </c>
      <c r="M1549" s="318" t="s">
        <v>449</v>
      </c>
      <c r="N1549" t="str">
        <f t="shared" si="24"/>
        <v>SWBOUT7_020BIO_PR24</v>
      </c>
    </row>
    <row r="1550" spans="1:14" customFormat="1">
      <c r="A1550" s="317" t="s">
        <v>379</v>
      </c>
      <c r="B1550" s="317" t="s">
        <v>785</v>
      </c>
      <c r="C1550" s="317" t="s">
        <v>786</v>
      </c>
      <c r="D1550" s="317" t="s">
        <v>455</v>
      </c>
      <c r="E1550" s="317" t="s">
        <v>448</v>
      </c>
      <c r="F1550" s="320">
        <v>1</v>
      </c>
      <c r="G1550" s="318" t="s">
        <v>449</v>
      </c>
      <c r="H1550" s="318" t="s">
        <v>449</v>
      </c>
      <c r="I1550" s="318" t="s">
        <v>449</v>
      </c>
      <c r="J1550" s="318" t="s">
        <v>449</v>
      </c>
      <c r="K1550" s="318" t="s">
        <v>449</v>
      </c>
      <c r="L1550" s="318" t="s">
        <v>449</v>
      </c>
      <c r="M1550" s="318" t="s">
        <v>449</v>
      </c>
      <c r="N1550" t="str">
        <f t="shared" si="24"/>
        <v>SWBOUT7_001WNP_PR24</v>
      </c>
    </row>
    <row r="1551" spans="1:14" customFormat="1">
      <c r="A1551" s="317" t="s">
        <v>379</v>
      </c>
      <c r="B1551" s="317" t="s">
        <v>787</v>
      </c>
      <c r="C1551" s="317" t="s">
        <v>788</v>
      </c>
      <c r="D1551" s="317" t="s">
        <v>455</v>
      </c>
      <c r="E1551" s="317" t="s">
        <v>448</v>
      </c>
      <c r="F1551" s="320">
        <v>1</v>
      </c>
      <c r="G1551" s="318" t="s">
        <v>449</v>
      </c>
      <c r="H1551" s="318" t="s">
        <v>449</v>
      </c>
      <c r="I1551" s="318" t="s">
        <v>449</v>
      </c>
      <c r="J1551" s="318" t="s">
        <v>449</v>
      </c>
      <c r="K1551" s="318" t="s">
        <v>449</v>
      </c>
      <c r="L1551" s="318" t="s">
        <v>449</v>
      </c>
      <c r="M1551" s="318" t="s">
        <v>449</v>
      </c>
      <c r="N1551" t="str">
        <f t="shared" si="24"/>
        <v>SWBOUT7_002WNP_PR24</v>
      </c>
    </row>
    <row r="1552" spans="1:14" customFormat="1">
      <c r="A1552" s="317" t="s">
        <v>379</v>
      </c>
      <c r="B1552" s="317" t="s">
        <v>789</v>
      </c>
      <c r="C1552" s="317" t="s">
        <v>790</v>
      </c>
      <c r="D1552" s="317" t="s">
        <v>455</v>
      </c>
      <c r="E1552" s="317" t="s">
        <v>448</v>
      </c>
      <c r="F1552" s="320">
        <v>1</v>
      </c>
      <c r="G1552" s="318" t="s">
        <v>449</v>
      </c>
      <c r="H1552" s="318" t="s">
        <v>449</v>
      </c>
      <c r="I1552" s="318" t="s">
        <v>449</v>
      </c>
      <c r="J1552" s="318" t="s">
        <v>449</v>
      </c>
      <c r="K1552" s="318" t="s">
        <v>449</v>
      </c>
      <c r="L1552" s="318" t="s">
        <v>449</v>
      </c>
      <c r="M1552" s="318" t="s">
        <v>449</v>
      </c>
      <c r="N1552" t="str">
        <f t="shared" si="24"/>
        <v>SWBOUT7_003WNP_PR24</v>
      </c>
    </row>
    <row r="1553" spans="1:14" customFormat="1">
      <c r="A1553" s="317" t="s">
        <v>379</v>
      </c>
      <c r="B1553" s="317" t="s">
        <v>791</v>
      </c>
      <c r="C1553" s="317" t="s">
        <v>792</v>
      </c>
      <c r="D1553" s="317" t="s">
        <v>455</v>
      </c>
      <c r="E1553" s="317" t="s">
        <v>448</v>
      </c>
      <c r="F1553" s="320">
        <v>0</v>
      </c>
      <c r="G1553" s="318" t="s">
        <v>449</v>
      </c>
      <c r="H1553" s="318" t="s">
        <v>449</v>
      </c>
      <c r="I1553" s="318" t="s">
        <v>449</v>
      </c>
      <c r="J1553" s="318" t="s">
        <v>449</v>
      </c>
      <c r="K1553" s="318" t="s">
        <v>449</v>
      </c>
      <c r="L1553" s="318" t="s">
        <v>449</v>
      </c>
      <c r="M1553" s="318" t="s">
        <v>449</v>
      </c>
      <c r="N1553" t="str">
        <f t="shared" si="24"/>
        <v>SWBOUT7_004WNP_PR24</v>
      </c>
    </row>
    <row r="1554" spans="1:14" customFormat="1">
      <c r="A1554" s="317" t="s">
        <v>379</v>
      </c>
      <c r="B1554" s="317" t="s">
        <v>793</v>
      </c>
      <c r="C1554" s="317" t="s">
        <v>794</v>
      </c>
      <c r="D1554" s="317" t="s">
        <v>455</v>
      </c>
      <c r="E1554" s="317" t="s">
        <v>448</v>
      </c>
      <c r="F1554" s="320">
        <v>0</v>
      </c>
      <c r="G1554" s="318" t="s">
        <v>449</v>
      </c>
      <c r="H1554" s="318" t="s">
        <v>449</v>
      </c>
      <c r="I1554" s="318" t="s">
        <v>449</v>
      </c>
      <c r="J1554" s="318" t="s">
        <v>449</v>
      </c>
      <c r="K1554" s="318" t="s">
        <v>449</v>
      </c>
      <c r="L1554" s="318" t="s">
        <v>449</v>
      </c>
      <c r="M1554" s="318" t="s">
        <v>449</v>
      </c>
      <c r="N1554" t="str">
        <f t="shared" si="24"/>
        <v>SWBOUT7_005WNP_PR24</v>
      </c>
    </row>
    <row r="1555" spans="1:14" customFormat="1">
      <c r="A1555" s="317" t="s">
        <v>379</v>
      </c>
      <c r="B1555" s="317" t="s">
        <v>795</v>
      </c>
      <c r="C1555" s="317" t="s">
        <v>796</v>
      </c>
      <c r="D1555" s="317" t="s">
        <v>455</v>
      </c>
      <c r="E1555" s="317" t="s">
        <v>448</v>
      </c>
      <c r="F1555" s="320">
        <v>0.33329999999999999</v>
      </c>
      <c r="G1555" s="318" t="s">
        <v>449</v>
      </c>
      <c r="H1555" s="318" t="s">
        <v>449</v>
      </c>
      <c r="I1555" s="318" t="s">
        <v>449</v>
      </c>
      <c r="J1555" s="318" t="s">
        <v>449</v>
      </c>
      <c r="K1555" s="318" t="s">
        <v>449</v>
      </c>
      <c r="L1555" s="318" t="s">
        <v>449</v>
      </c>
      <c r="M1555" s="318" t="s">
        <v>449</v>
      </c>
      <c r="N1555" t="str">
        <f t="shared" si="24"/>
        <v>SWBOUT7_006WNP_PR24</v>
      </c>
    </row>
    <row r="1556" spans="1:14" customFormat="1">
      <c r="A1556" s="317" t="s">
        <v>379</v>
      </c>
      <c r="B1556" s="317" t="s">
        <v>797</v>
      </c>
      <c r="C1556" s="317" t="s">
        <v>798</v>
      </c>
      <c r="D1556" s="317" t="s">
        <v>455</v>
      </c>
      <c r="E1556" s="317" t="s">
        <v>448</v>
      </c>
      <c r="F1556" s="320">
        <v>0.85</v>
      </c>
      <c r="G1556" s="318" t="s">
        <v>449</v>
      </c>
      <c r="H1556" s="318" t="s">
        <v>449</v>
      </c>
      <c r="I1556" s="318" t="s">
        <v>449</v>
      </c>
      <c r="J1556" s="318" t="s">
        <v>449</v>
      </c>
      <c r="K1556" s="318" t="s">
        <v>449</v>
      </c>
      <c r="L1556" s="318" t="s">
        <v>449</v>
      </c>
      <c r="M1556" s="318" t="s">
        <v>449</v>
      </c>
      <c r="N1556" t="str">
        <f t="shared" si="24"/>
        <v>SWBOUT7_007WNP_PR24</v>
      </c>
    </row>
    <row r="1557" spans="1:14" customFormat="1">
      <c r="A1557" s="317" t="s">
        <v>379</v>
      </c>
      <c r="B1557" s="317" t="s">
        <v>799</v>
      </c>
      <c r="C1557" s="317" t="s">
        <v>800</v>
      </c>
      <c r="D1557" s="317" t="s">
        <v>455</v>
      </c>
      <c r="E1557" s="317" t="s">
        <v>448</v>
      </c>
      <c r="F1557" s="320">
        <v>0</v>
      </c>
      <c r="G1557" s="318" t="s">
        <v>449</v>
      </c>
      <c r="H1557" s="318" t="s">
        <v>449</v>
      </c>
      <c r="I1557" s="318" t="s">
        <v>449</v>
      </c>
      <c r="J1557" s="318" t="s">
        <v>449</v>
      </c>
      <c r="K1557" s="318" t="s">
        <v>449</v>
      </c>
      <c r="L1557" s="318" t="s">
        <v>449</v>
      </c>
      <c r="M1557" s="318" t="s">
        <v>449</v>
      </c>
      <c r="N1557" t="str">
        <f t="shared" si="24"/>
        <v>SWBOUT7_008WNP_PR24</v>
      </c>
    </row>
    <row r="1558" spans="1:14" customFormat="1">
      <c r="A1558" s="317" t="s">
        <v>379</v>
      </c>
      <c r="B1558" s="317" t="s">
        <v>801</v>
      </c>
      <c r="C1558" s="317" t="s">
        <v>802</v>
      </c>
      <c r="D1558" s="317" t="s">
        <v>455</v>
      </c>
      <c r="E1558" s="317" t="s">
        <v>448</v>
      </c>
      <c r="F1558" s="320">
        <v>1</v>
      </c>
      <c r="G1558" s="318" t="s">
        <v>449</v>
      </c>
      <c r="H1558" s="318" t="s">
        <v>449</v>
      </c>
      <c r="I1558" s="318" t="s">
        <v>449</v>
      </c>
      <c r="J1558" s="318" t="s">
        <v>449</v>
      </c>
      <c r="K1558" s="318" t="s">
        <v>449</v>
      </c>
      <c r="L1558" s="318" t="s">
        <v>449</v>
      </c>
      <c r="M1558" s="318" t="s">
        <v>449</v>
      </c>
      <c r="N1558" t="str">
        <f t="shared" si="24"/>
        <v>SWBOUT7_009WNP_PR24</v>
      </c>
    </row>
    <row r="1559" spans="1:14" customFormat="1">
      <c r="A1559" s="317" t="s">
        <v>379</v>
      </c>
      <c r="B1559" s="317" t="s">
        <v>803</v>
      </c>
      <c r="C1559" s="317" t="s">
        <v>804</v>
      </c>
      <c r="D1559" s="317" t="s">
        <v>455</v>
      </c>
      <c r="E1559" s="317" t="s">
        <v>448</v>
      </c>
      <c r="F1559" s="320">
        <v>0.5</v>
      </c>
      <c r="G1559" s="318" t="s">
        <v>449</v>
      </c>
      <c r="H1559" s="318" t="s">
        <v>449</v>
      </c>
      <c r="I1559" s="318" t="s">
        <v>449</v>
      </c>
      <c r="J1559" s="318" t="s">
        <v>449</v>
      </c>
      <c r="K1559" s="318" t="s">
        <v>449</v>
      </c>
      <c r="L1559" s="318" t="s">
        <v>449</v>
      </c>
      <c r="M1559" s="318" t="s">
        <v>449</v>
      </c>
      <c r="N1559" t="str">
        <f t="shared" si="24"/>
        <v>SWBOUT7_010WNP_PR24</v>
      </c>
    </row>
    <row r="1560" spans="1:14" customFormat="1">
      <c r="A1560" s="317" t="s">
        <v>379</v>
      </c>
      <c r="B1560" s="317" t="s">
        <v>805</v>
      </c>
      <c r="C1560" s="317" t="s">
        <v>806</v>
      </c>
      <c r="D1560" s="317" t="s">
        <v>455</v>
      </c>
      <c r="E1560" s="317" t="s">
        <v>448</v>
      </c>
      <c r="F1560" s="320">
        <v>0.5</v>
      </c>
      <c r="G1560" s="318" t="s">
        <v>449</v>
      </c>
      <c r="H1560" s="318" t="s">
        <v>449</v>
      </c>
      <c r="I1560" s="318" t="s">
        <v>449</v>
      </c>
      <c r="J1560" s="318" t="s">
        <v>449</v>
      </c>
      <c r="K1560" s="318" t="s">
        <v>449</v>
      </c>
      <c r="L1560" s="318" t="s">
        <v>449</v>
      </c>
      <c r="M1560" s="318" t="s">
        <v>449</v>
      </c>
      <c r="N1560" t="str">
        <f t="shared" si="24"/>
        <v>SWBOUT7_011WNP_PR24</v>
      </c>
    </row>
    <row r="1561" spans="1:14" customFormat="1">
      <c r="A1561" s="317" t="s">
        <v>379</v>
      </c>
      <c r="B1561" s="317" t="s">
        <v>807</v>
      </c>
      <c r="C1561" s="317" t="s">
        <v>808</v>
      </c>
      <c r="D1561" s="317" t="s">
        <v>455</v>
      </c>
      <c r="E1561" s="317" t="s">
        <v>448</v>
      </c>
      <c r="F1561" s="320">
        <v>0</v>
      </c>
      <c r="G1561" s="318" t="s">
        <v>449</v>
      </c>
      <c r="H1561" s="318" t="s">
        <v>449</v>
      </c>
      <c r="I1561" s="318" t="s">
        <v>449</v>
      </c>
      <c r="J1561" s="318" t="s">
        <v>449</v>
      </c>
      <c r="K1561" s="318" t="s">
        <v>449</v>
      </c>
      <c r="L1561" s="318" t="s">
        <v>449</v>
      </c>
      <c r="M1561" s="318" t="s">
        <v>449</v>
      </c>
      <c r="N1561" t="str">
        <f t="shared" si="24"/>
        <v>SWBOUT7_012WNP_PR24</v>
      </c>
    </row>
    <row r="1562" spans="1:14" customFormat="1">
      <c r="A1562" s="317" t="s">
        <v>379</v>
      </c>
      <c r="B1562" s="317" t="s">
        <v>809</v>
      </c>
      <c r="C1562" s="317" t="s">
        <v>810</v>
      </c>
      <c r="D1562" s="317" t="s">
        <v>455</v>
      </c>
      <c r="E1562" s="317" t="s">
        <v>448</v>
      </c>
      <c r="F1562" s="320">
        <v>0.05</v>
      </c>
      <c r="G1562" s="318" t="s">
        <v>449</v>
      </c>
      <c r="H1562" s="318" t="s">
        <v>449</v>
      </c>
      <c r="I1562" s="318" t="s">
        <v>449</v>
      </c>
      <c r="J1562" s="318" t="s">
        <v>449</v>
      </c>
      <c r="K1562" s="318" t="s">
        <v>449</v>
      </c>
      <c r="L1562" s="318" t="s">
        <v>449</v>
      </c>
      <c r="M1562" s="318" t="s">
        <v>449</v>
      </c>
      <c r="N1562" t="str">
        <f t="shared" si="24"/>
        <v>SWBOUT7_013WNP_PR24</v>
      </c>
    </row>
    <row r="1563" spans="1:14" customFormat="1">
      <c r="A1563" s="317" t="s">
        <v>379</v>
      </c>
      <c r="B1563" s="317" t="s">
        <v>811</v>
      </c>
      <c r="C1563" s="317" t="s">
        <v>812</v>
      </c>
      <c r="D1563" s="317" t="s">
        <v>455</v>
      </c>
      <c r="E1563" s="317" t="s">
        <v>448</v>
      </c>
      <c r="F1563" s="320">
        <v>0.05</v>
      </c>
      <c r="G1563" s="318" t="s">
        <v>449</v>
      </c>
      <c r="H1563" s="318" t="s">
        <v>449</v>
      </c>
      <c r="I1563" s="318" t="s">
        <v>449</v>
      </c>
      <c r="J1563" s="318" t="s">
        <v>449</v>
      </c>
      <c r="K1563" s="318" t="s">
        <v>449</v>
      </c>
      <c r="L1563" s="318" t="s">
        <v>449</v>
      </c>
      <c r="M1563" s="318" t="s">
        <v>449</v>
      </c>
      <c r="N1563" t="str">
        <f t="shared" si="24"/>
        <v>SWBOUT7_014WNP_PR24</v>
      </c>
    </row>
    <row r="1564" spans="1:14" customFormat="1">
      <c r="A1564" s="317" t="s">
        <v>379</v>
      </c>
      <c r="B1564" s="317" t="s">
        <v>813</v>
      </c>
      <c r="C1564" s="317" t="s">
        <v>814</v>
      </c>
      <c r="D1564" s="317" t="s">
        <v>455</v>
      </c>
      <c r="E1564" s="317" t="s">
        <v>448</v>
      </c>
      <c r="F1564" s="320">
        <v>0</v>
      </c>
      <c r="G1564" s="318" t="s">
        <v>449</v>
      </c>
      <c r="H1564" s="318" t="s">
        <v>449</v>
      </c>
      <c r="I1564" s="318" t="s">
        <v>449</v>
      </c>
      <c r="J1564" s="318" t="s">
        <v>449</v>
      </c>
      <c r="K1564" s="318" t="s">
        <v>449</v>
      </c>
      <c r="L1564" s="318" t="s">
        <v>449</v>
      </c>
      <c r="M1564" s="318" t="s">
        <v>449</v>
      </c>
      <c r="N1564" t="str">
        <f t="shared" si="24"/>
        <v>SWBOUT7_015WNP_PR24</v>
      </c>
    </row>
    <row r="1565" spans="1:14" customFormat="1">
      <c r="A1565" s="317" t="s">
        <v>379</v>
      </c>
      <c r="B1565" s="317" t="s">
        <v>815</v>
      </c>
      <c r="C1565" s="317" t="s">
        <v>816</v>
      </c>
      <c r="D1565" s="317" t="s">
        <v>455</v>
      </c>
      <c r="E1565" s="317" t="s">
        <v>448</v>
      </c>
      <c r="F1565" s="320">
        <v>0</v>
      </c>
      <c r="G1565" s="318" t="s">
        <v>449</v>
      </c>
      <c r="H1565" s="318" t="s">
        <v>449</v>
      </c>
      <c r="I1565" s="318" t="s">
        <v>449</v>
      </c>
      <c r="J1565" s="318" t="s">
        <v>449</v>
      </c>
      <c r="K1565" s="318" t="s">
        <v>449</v>
      </c>
      <c r="L1565" s="318" t="s">
        <v>449</v>
      </c>
      <c r="M1565" s="318" t="s">
        <v>449</v>
      </c>
      <c r="N1565" t="str">
        <f t="shared" si="24"/>
        <v>SWBOUT7_016WNP_PR24</v>
      </c>
    </row>
    <row r="1566" spans="1:14" customFormat="1">
      <c r="A1566" s="317" t="s">
        <v>379</v>
      </c>
      <c r="B1566" s="317" t="s">
        <v>817</v>
      </c>
      <c r="C1566" s="317" t="s">
        <v>818</v>
      </c>
      <c r="D1566" s="317" t="s">
        <v>455</v>
      </c>
      <c r="E1566" s="317" t="s">
        <v>448</v>
      </c>
      <c r="F1566" s="320">
        <v>0</v>
      </c>
      <c r="G1566" s="318" t="s">
        <v>449</v>
      </c>
      <c r="H1566" s="318" t="s">
        <v>449</v>
      </c>
      <c r="I1566" s="318" t="s">
        <v>449</v>
      </c>
      <c r="J1566" s="318" t="s">
        <v>449</v>
      </c>
      <c r="K1566" s="318" t="s">
        <v>449</v>
      </c>
      <c r="L1566" s="318" t="s">
        <v>449</v>
      </c>
      <c r="M1566" s="318" t="s">
        <v>449</v>
      </c>
      <c r="N1566" t="str">
        <f t="shared" si="24"/>
        <v>SWBOUT7_017WNP_PR24</v>
      </c>
    </row>
    <row r="1567" spans="1:14" customFormat="1">
      <c r="A1567" s="317" t="s">
        <v>379</v>
      </c>
      <c r="B1567" s="317" t="s">
        <v>819</v>
      </c>
      <c r="C1567" s="317" t="s">
        <v>820</v>
      </c>
      <c r="D1567" s="317" t="s">
        <v>455</v>
      </c>
      <c r="E1567" s="317" t="s">
        <v>448</v>
      </c>
      <c r="F1567" s="320">
        <v>1</v>
      </c>
      <c r="G1567" s="318" t="s">
        <v>449</v>
      </c>
      <c r="H1567" s="318" t="s">
        <v>449</v>
      </c>
      <c r="I1567" s="318" t="s">
        <v>449</v>
      </c>
      <c r="J1567" s="318" t="s">
        <v>449</v>
      </c>
      <c r="K1567" s="318" t="s">
        <v>449</v>
      </c>
      <c r="L1567" s="318" t="s">
        <v>449</v>
      </c>
      <c r="M1567" s="318" t="s">
        <v>449</v>
      </c>
      <c r="N1567" t="str">
        <f t="shared" si="24"/>
        <v>SWBOUT7_018WNP_PR24</v>
      </c>
    </row>
    <row r="1568" spans="1:14" customFormat="1">
      <c r="A1568" s="317" t="s">
        <v>379</v>
      </c>
      <c r="B1568" s="317" t="s">
        <v>821</v>
      </c>
      <c r="C1568" s="317" t="s">
        <v>822</v>
      </c>
      <c r="D1568" s="317" t="s">
        <v>455</v>
      </c>
      <c r="E1568" s="317" t="s">
        <v>448</v>
      </c>
      <c r="F1568" s="320">
        <v>1</v>
      </c>
      <c r="G1568" s="318" t="s">
        <v>449</v>
      </c>
      <c r="H1568" s="318" t="s">
        <v>449</v>
      </c>
      <c r="I1568" s="318" t="s">
        <v>449</v>
      </c>
      <c r="J1568" s="318" t="s">
        <v>449</v>
      </c>
      <c r="K1568" s="318" t="s">
        <v>449</v>
      </c>
      <c r="L1568" s="318" t="s">
        <v>449</v>
      </c>
      <c r="M1568" s="318" t="s">
        <v>449</v>
      </c>
      <c r="N1568" t="str">
        <f t="shared" si="24"/>
        <v>SWBOUT7_019WNP_PR24</v>
      </c>
    </row>
    <row r="1569" spans="1:14" customFormat="1">
      <c r="A1569" s="317" t="s">
        <v>379</v>
      </c>
      <c r="B1569" s="317" t="s">
        <v>823</v>
      </c>
      <c r="C1569" s="317" t="s">
        <v>824</v>
      </c>
      <c r="D1569" s="317" t="s">
        <v>455</v>
      </c>
      <c r="E1569" s="317" t="s">
        <v>448</v>
      </c>
      <c r="F1569" s="320">
        <v>0</v>
      </c>
      <c r="G1569" s="318" t="s">
        <v>449</v>
      </c>
      <c r="H1569" s="318" t="s">
        <v>449</v>
      </c>
      <c r="I1569" s="318" t="s">
        <v>449</v>
      </c>
      <c r="J1569" s="318" t="s">
        <v>449</v>
      </c>
      <c r="K1569" s="318" t="s">
        <v>449</v>
      </c>
      <c r="L1569" s="318" t="s">
        <v>449</v>
      </c>
      <c r="M1569" s="318" t="s">
        <v>449</v>
      </c>
      <c r="N1569" t="str">
        <f t="shared" si="24"/>
        <v>SWBOUT7_020WNP_PR24</v>
      </c>
    </row>
    <row r="1570" spans="1:14" customFormat="1">
      <c r="A1570" s="317" t="s">
        <v>379</v>
      </c>
      <c r="B1570" s="317" t="s">
        <v>825</v>
      </c>
      <c r="C1570" s="317" t="s">
        <v>826</v>
      </c>
      <c r="D1570" s="317" t="s">
        <v>455</v>
      </c>
      <c r="E1570" s="317" t="s">
        <v>448</v>
      </c>
      <c r="F1570" s="320">
        <v>0</v>
      </c>
      <c r="G1570" s="318" t="s">
        <v>449</v>
      </c>
      <c r="H1570" s="318" t="s">
        <v>449</v>
      </c>
      <c r="I1570" s="318" t="s">
        <v>449</v>
      </c>
      <c r="J1570" s="318" t="s">
        <v>449</v>
      </c>
      <c r="K1570" s="318" t="s">
        <v>449</v>
      </c>
      <c r="L1570" s="318" t="s">
        <v>449</v>
      </c>
      <c r="M1570" s="318" t="s">
        <v>449</v>
      </c>
      <c r="N1570" t="str">
        <f t="shared" si="24"/>
        <v>SWBOUT7_001WR_PR24</v>
      </c>
    </row>
    <row r="1571" spans="1:14" customFormat="1">
      <c r="A1571" s="317" t="s">
        <v>379</v>
      </c>
      <c r="B1571" s="317" t="s">
        <v>827</v>
      </c>
      <c r="C1571" s="317" t="s">
        <v>828</v>
      </c>
      <c r="D1571" s="317" t="s">
        <v>455</v>
      </c>
      <c r="E1571" s="317" t="s">
        <v>448</v>
      </c>
      <c r="F1571" s="320">
        <v>0</v>
      </c>
      <c r="G1571" s="318" t="s">
        <v>449</v>
      </c>
      <c r="H1571" s="318" t="s">
        <v>449</v>
      </c>
      <c r="I1571" s="318" t="s">
        <v>449</v>
      </c>
      <c r="J1571" s="318" t="s">
        <v>449</v>
      </c>
      <c r="K1571" s="318" t="s">
        <v>449</v>
      </c>
      <c r="L1571" s="318" t="s">
        <v>449</v>
      </c>
      <c r="M1571" s="318" t="s">
        <v>449</v>
      </c>
      <c r="N1571" t="str">
        <f t="shared" si="24"/>
        <v>SWBOUT7_002WR_PR24</v>
      </c>
    </row>
    <row r="1572" spans="1:14" customFormat="1">
      <c r="A1572" s="317" t="s">
        <v>379</v>
      </c>
      <c r="B1572" s="317" t="s">
        <v>829</v>
      </c>
      <c r="C1572" s="317" t="s">
        <v>830</v>
      </c>
      <c r="D1572" s="317" t="s">
        <v>455</v>
      </c>
      <c r="E1572" s="317" t="s">
        <v>448</v>
      </c>
      <c r="F1572" s="320">
        <v>0</v>
      </c>
      <c r="G1572" s="318" t="s">
        <v>449</v>
      </c>
      <c r="H1572" s="318" t="s">
        <v>449</v>
      </c>
      <c r="I1572" s="318" t="s">
        <v>449</v>
      </c>
      <c r="J1572" s="318" t="s">
        <v>449</v>
      </c>
      <c r="K1572" s="318" t="s">
        <v>449</v>
      </c>
      <c r="L1572" s="318" t="s">
        <v>449</v>
      </c>
      <c r="M1572" s="318" t="s">
        <v>449</v>
      </c>
      <c r="N1572" t="str">
        <f t="shared" si="24"/>
        <v>SWBOUT7_003WR_PR24</v>
      </c>
    </row>
    <row r="1573" spans="1:14" customFormat="1">
      <c r="A1573" s="317" t="s">
        <v>379</v>
      </c>
      <c r="B1573" s="317" t="s">
        <v>831</v>
      </c>
      <c r="C1573" s="317" t="s">
        <v>832</v>
      </c>
      <c r="D1573" s="317" t="s">
        <v>455</v>
      </c>
      <c r="E1573" s="317" t="s">
        <v>448</v>
      </c>
      <c r="F1573" s="320">
        <v>0</v>
      </c>
      <c r="G1573" s="318" t="s">
        <v>449</v>
      </c>
      <c r="H1573" s="318" t="s">
        <v>449</v>
      </c>
      <c r="I1573" s="318" t="s">
        <v>449</v>
      </c>
      <c r="J1573" s="318" t="s">
        <v>449</v>
      </c>
      <c r="K1573" s="318" t="s">
        <v>449</v>
      </c>
      <c r="L1573" s="318" t="s">
        <v>449</v>
      </c>
      <c r="M1573" s="318" t="s">
        <v>449</v>
      </c>
      <c r="N1573" t="str">
        <f t="shared" si="24"/>
        <v>SWBOUT7_004WR_PR24</v>
      </c>
    </row>
    <row r="1574" spans="1:14" customFormat="1">
      <c r="A1574" s="317" t="s">
        <v>379</v>
      </c>
      <c r="B1574" s="317" t="s">
        <v>833</v>
      </c>
      <c r="C1574" s="317" t="s">
        <v>834</v>
      </c>
      <c r="D1574" s="317" t="s">
        <v>455</v>
      </c>
      <c r="E1574" s="317" t="s">
        <v>448</v>
      </c>
      <c r="F1574" s="320">
        <v>0</v>
      </c>
      <c r="G1574" s="318" t="s">
        <v>449</v>
      </c>
      <c r="H1574" s="318" t="s">
        <v>449</v>
      </c>
      <c r="I1574" s="318" t="s">
        <v>449</v>
      </c>
      <c r="J1574" s="318" t="s">
        <v>449</v>
      </c>
      <c r="K1574" s="318" t="s">
        <v>449</v>
      </c>
      <c r="L1574" s="318" t="s">
        <v>449</v>
      </c>
      <c r="M1574" s="318" t="s">
        <v>449</v>
      </c>
      <c r="N1574" t="str">
        <f t="shared" si="24"/>
        <v>SWBOUT7_005WR_PR24</v>
      </c>
    </row>
    <row r="1575" spans="1:14" customFormat="1">
      <c r="A1575" s="317" t="s">
        <v>379</v>
      </c>
      <c r="B1575" s="317" t="s">
        <v>835</v>
      </c>
      <c r="C1575" s="317" t="s">
        <v>836</v>
      </c>
      <c r="D1575" s="317" t="s">
        <v>455</v>
      </c>
      <c r="E1575" s="317" t="s">
        <v>448</v>
      </c>
      <c r="F1575" s="320">
        <v>0.33329999999999999</v>
      </c>
      <c r="G1575" s="318" t="s">
        <v>449</v>
      </c>
      <c r="H1575" s="318" t="s">
        <v>449</v>
      </c>
      <c r="I1575" s="318" t="s">
        <v>449</v>
      </c>
      <c r="J1575" s="318" t="s">
        <v>449</v>
      </c>
      <c r="K1575" s="318" t="s">
        <v>449</v>
      </c>
      <c r="L1575" s="318" t="s">
        <v>449</v>
      </c>
      <c r="M1575" s="318" t="s">
        <v>449</v>
      </c>
      <c r="N1575" t="str">
        <f t="shared" si="24"/>
        <v>SWBOUT7_006WR_PR24</v>
      </c>
    </row>
    <row r="1576" spans="1:14" customFormat="1">
      <c r="A1576" s="317" t="s">
        <v>379</v>
      </c>
      <c r="B1576" s="317" t="s">
        <v>837</v>
      </c>
      <c r="C1576" s="317" t="s">
        <v>838</v>
      </c>
      <c r="D1576" s="317" t="s">
        <v>455</v>
      </c>
      <c r="E1576" s="317" t="s">
        <v>448</v>
      </c>
      <c r="F1576" s="320">
        <v>0.15</v>
      </c>
      <c r="G1576" s="318" t="s">
        <v>449</v>
      </c>
      <c r="H1576" s="318" t="s">
        <v>449</v>
      </c>
      <c r="I1576" s="318" t="s">
        <v>449</v>
      </c>
      <c r="J1576" s="318" t="s">
        <v>449</v>
      </c>
      <c r="K1576" s="318" t="s">
        <v>449</v>
      </c>
      <c r="L1576" s="318" t="s">
        <v>449</v>
      </c>
      <c r="M1576" s="318" t="s">
        <v>449</v>
      </c>
      <c r="N1576" t="str">
        <f t="shared" si="24"/>
        <v>SWBOUT7_007WR_PR24</v>
      </c>
    </row>
    <row r="1577" spans="1:14" customFormat="1">
      <c r="A1577" s="317" t="s">
        <v>379</v>
      </c>
      <c r="B1577" s="317" t="s">
        <v>839</v>
      </c>
      <c r="C1577" s="317" t="s">
        <v>840</v>
      </c>
      <c r="D1577" s="317" t="s">
        <v>455</v>
      </c>
      <c r="E1577" s="317" t="s">
        <v>448</v>
      </c>
      <c r="F1577" s="320">
        <v>0</v>
      </c>
      <c r="G1577" s="318" t="s">
        <v>449</v>
      </c>
      <c r="H1577" s="318" t="s">
        <v>449</v>
      </c>
      <c r="I1577" s="318" t="s">
        <v>449</v>
      </c>
      <c r="J1577" s="318" t="s">
        <v>449</v>
      </c>
      <c r="K1577" s="318" t="s">
        <v>449</v>
      </c>
      <c r="L1577" s="318" t="s">
        <v>449</v>
      </c>
      <c r="M1577" s="318" t="s">
        <v>449</v>
      </c>
      <c r="N1577" t="str">
        <f t="shared" si="24"/>
        <v>SWBOUT7_008WR_PR24</v>
      </c>
    </row>
    <row r="1578" spans="1:14" customFormat="1">
      <c r="A1578" s="317" t="s">
        <v>379</v>
      </c>
      <c r="B1578" s="317" t="s">
        <v>841</v>
      </c>
      <c r="C1578" s="317" t="s">
        <v>842</v>
      </c>
      <c r="D1578" s="317" t="s">
        <v>455</v>
      </c>
      <c r="E1578" s="317" t="s">
        <v>448</v>
      </c>
      <c r="F1578" s="320">
        <v>0</v>
      </c>
      <c r="G1578" s="318" t="s">
        <v>449</v>
      </c>
      <c r="H1578" s="318" t="s">
        <v>449</v>
      </c>
      <c r="I1578" s="318" t="s">
        <v>449</v>
      </c>
      <c r="J1578" s="318" t="s">
        <v>449</v>
      </c>
      <c r="K1578" s="318" t="s">
        <v>449</v>
      </c>
      <c r="L1578" s="318" t="s">
        <v>449</v>
      </c>
      <c r="M1578" s="318" t="s">
        <v>449</v>
      </c>
      <c r="N1578" t="str">
        <f t="shared" si="24"/>
        <v>SWBOUT7_009WR_PR24</v>
      </c>
    </row>
    <row r="1579" spans="1:14" customFormat="1">
      <c r="A1579" s="317" t="s">
        <v>379</v>
      </c>
      <c r="B1579" s="317" t="s">
        <v>843</v>
      </c>
      <c r="C1579" s="317" t="s">
        <v>844</v>
      </c>
      <c r="D1579" s="317" t="s">
        <v>455</v>
      </c>
      <c r="E1579" s="317" t="s">
        <v>448</v>
      </c>
      <c r="F1579" s="320">
        <v>0.5</v>
      </c>
      <c r="G1579" s="318" t="s">
        <v>449</v>
      </c>
      <c r="H1579" s="318" t="s">
        <v>449</v>
      </c>
      <c r="I1579" s="318" t="s">
        <v>449</v>
      </c>
      <c r="J1579" s="318" t="s">
        <v>449</v>
      </c>
      <c r="K1579" s="318" t="s">
        <v>449</v>
      </c>
      <c r="L1579" s="318" t="s">
        <v>449</v>
      </c>
      <c r="M1579" s="318" t="s">
        <v>449</v>
      </c>
      <c r="N1579" t="str">
        <f t="shared" si="24"/>
        <v>SWBOUT7_010WR_PR24</v>
      </c>
    </row>
    <row r="1580" spans="1:14" customFormat="1">
      <c r="A1580" s="317" t="s">
        <v>379</v>
      </c>
      <c r="B1580" s="317" t="s">
        <v>845</v>
      </c>
      <c r="C1580" s="317" t="s">
        <v>846</v>
      </c>
      <c r="D1580" s="317" t="s">
        <v>455</v>
      </c>
      <c r="E1580" s="317" t="s">
        <v>448</v>
      </c>
      <c r="F1580" s="320">
        <v>0.5</v>
      </c>
      <c r="G1580" s="318" t="s">
        <v>449</v>
      </c>
      <c r="H1580" s="318" t="s">
        <v>449</v>
      </c>
      <c r="I1580" s="318" t="s">
        <v>449</v>
      </c>
      <c r="J1580" s="318" t="s">
        <v>449</v>
      </c>
      <c r="K1580" s="318" t="s">
        <v>449</v>
      </c>
      <c r="L1580" s="318" t="s">
        <v>449</v>
      </c>
      <c r="M1580" s="318" t="s">
        <v>449</v>
      </c>
      <c r="N1580" t="str">
        <f t="shared" si="24"/>
        <v>SWBOUT7_011WR_PR24</v>
      </c>
    </row>
    <row r="1581" spans="1:14" customFormat="1">
      <c r="A1581" s="317" t="s">
        <v>379</v>
      </c>
      <c r="B1581" s="317" t="s">
        <v>847</v>
      </c>
      <c r="C1581" s="317" t="s">
        <v>848</v>
      </c>
      <c r="D1581" s="317" t="s">
        <v>455</v>
      </c>
      <c r="E1581" s="317" t="s">
        <v>448</v>
      </c>
      <c r="F1581" s="320">
        <v>0</v>
      </c>
      <c r="G1581" s="318" t="s">
        <v>449</v>
      </c>
      <c r="H1581" s="318" t="s">
        <v>449</v>
      </c>
      <c r="I1581" s="318" t="s">
        <v>449</v>
      </c>
      <c r="J1581" s="318" t="s">
        <v>449</v>
      </c>
      <c r="K1581" s="318" t="s">
        <v>449</v>
      </c>
      <c r="L1581" s="318" t="s">
        <v>449</v>
      </c>
      <c r="M1581" s="318" t="s">
        <v>449</v>
      </c>
      <c r="N1581" t="str">
        <f t="shared" si="24"/>
        <v>SWBOUT7_012WR_PR24</v>
      </c>
    </row>
    <row r="1582" spans="1:14" customFormat="1">
      <c r="A1582" s="317" t="s">
        <v>379</v>
      </c>
      <c r="B1582" s="317" t="s">
        <v>849</v>
      </c>
      <c r="C1582" s="317" t="s">
        <v>850</v>
      </c>
      <c r="D1582" s="317" t="s">
        <v>455</v>
      </c>
      <c r="E1582" s="317" t="s">
        <v>448</v>
      </c>
      <c r="F1582" s="320">
        <v>0</v>
      </c>
      <c r="G1582" s="318" t="s">
        <v>449</v>
      </c>
      <c r="H1582" s="318" t="s">
        <v>449</v>
      </c>
      <c r="I1582" s="318" t="s">
        <v>449</v>
      </c>
      <c r="J1582" s="318" t="s">
        <v>449</v>
      </c>
      <c r="K1582" s="318" t="s">
        <v>449</v>
      </c>
      <c r="L1582" s="318" t="s">
        <v>449</v>
      </c>
      <c r="M1582" s="318" t="s">
        <v>449</v>
      </c>
      <c r="N1582" t="str">
        <f t="shared" si="24"/>
        <v>SWBOUT7_013WR_PR24</v>
      </c>
    </row>
    <row r="1583" spans="1:14" customFormat="1">
      <c r="A1583" s="317" t="s">
        <v>379</v>
      </c>
      <c r="B1583" s="317" t="s">
        <v>851</v>
      </c>
      <c r="C1583" s="317" t="s">
        <v>852</v>
      </c>
      <c r="D1583" s="317" t="s">
        <v>455</v>
      </c>
      <c r="E1583" s="317" t="s">
        <v>448</v>
      </c>
      <c r="F1583" s="320">
        <v>0</v>
      </c>
      <c r="G1583" s="318" t="s">
        <v>449</v>
      </c>
      <c r="H1583" s="318" t="s">
        <v>449</v>
      </c>
      <c r="I1583" s="318" t="s">
        <v>449</v>
      </c>
      <c r="J1583" s="318" t="s">
        <v>449</v>
      </c>
      <c r="K1583" s="318" t="s">
        <v>449</v>
      </c>
      <c r="L1583" s="318" t="s">
        <v>449</v>
      </c>
      <c r="M1583" s="318" t="s">
        <v>449</v>
      </c>
      <c r="N1583" t="str">
        <f t="shared" si="24"/>
        <v>SWBOUT7_014WR_PR24</v>
      </c>
    </row>
    <row r="1584" spans="1:14" customFormat="1">
      <c r="A1584" s="317" t="s">
        <v>379</v>
      </c>
      <c r="B1584" s="317" t="s">
        <v>853</v>
      </c>
      <c r="C1584" s="317" t="s">
        <v>854</v>
      </c>
      <c r="D1584" s="317" t="s">
        <v>455</v>
      </c>
      <c r="E1584" s="317" t="s">
        <v>448</v>
      </c>
      <c r="F1584" s="320">
        <v>0</v>
      </c>
      <c r="G1584" s="318" t="s">
        <v>449</v>
      </c>
      <c r="H1584" s="318" t="s">
        <v>449</v>
      </c>
      <c r="I1584" s="318" t="s">
        <v>449</v>
      </c>
      <c r="J1584" s="318" t="s">
        <v>449</v>
      </c>
      <c r="K1584" s="318" t="s">
        <v>449</v>
      </c>
      <c r="L1584" s="318" t="s">
        <v>449</v>
      </c>
      <c r="M1584" s="318" t="s">
        <v>449</v>
      </c>
      <c r="N1584" t="str">
        <f t="shared" si="24"/>
        <v>SWBOUT7_015WR_PR24</v>
      </c>
    </row>
    <row r="1585" spans="1:14" customFormat="1">
      <c r="A1585" s="317" t="s">
        <v>379</v>
      </c>
      <c r="B1585" s="317" t="s">
        <v>855</v>
      </c>
      <c r="C1585" s="317" t="s">
        <v>856</v>
      </c>
      <c r="D1585" s="317" t="s">
        <v>455</v>
      </c>
      <c r="E1585" s="317" t="s">
        <v>448</v>
      </c>
      <c r="F1585" s="320">
        <v>0</v>
      </c>
      <c r="G1585" s="318" t="s">
        <v>449</v>
      </c>
      <c r="H1585" s="318" t="s">
        <v>449</v>
      </c>
      <c r="I1585" s="318" t="s">
        <v>449</v>
      </c>
      <c r="J1585" s="318" t="s">
        <v>449</v>
      </c>
      <c r="K1585" s="318" t="s">
        <v>449</v>
      </c>
      <c r="L1585" s="318" t="s">
        <v>449</v>
      </c>
      <c r="M1585" s="318" t="s">
        <v>449</v>
      </c>
      <c r="N1585" t="str">
        <f t="shared" si="24"/>
        <v>SWBOUT7_016WR_PR24</v>
      </c>
    </row>
    <row r="1586" spans="1:14" customFormat="1">
      <c r="A1586" s="317" t="s">
        <v>379</v>
      </c>
      <c r="B1586" s="317" t="s">
        <v>857</v>
      </c>
      <c r="C1586" s="317" t="s">
        <v>858</v>
      </c>
      <c r="D1586" s="317" t="s">
        <v>455</v>
      </c>
      <c r="E1586" s="317" t="s">
        <v>448</v>
      </c>
      <c r="F1586" s="320">
        <v>0</v>
      </c>
      <c r="G1586" s="318" t="s">
        <v>449</v>
      </c>
      <c r="H1586" s="318" t="s">
        <v>449</v>
      </c>
      <c r="I1586" s="318" t="s">
        <v>449</v>
      </c>
      <c r="J1586" s="318" t="s">
        <v>449</v>
      </c>
      <c r="K1586" s="318" t="s">
        <v>449</v>
      </c>
      <c r="L1586" s="318" t="s">
        <v>449</v>
      </c>
      <c r="M1586" s="318" t="s">
        <v>449</v>
      </c>
      <c r="N1586" t="str">
        <f t="shared" si="24"/>
        <v>SWBOUT7_017WR_PR24</v>
      </c>
    </row>
    <row r="1587" spans="1:14" customFormat="1">
      <c r="A1587" s="317" t="s">
        <v>379</v>
      </c>
      <c r="B1587" s="317" t="s">
        <v>859</v>
      </c>
      <c r="C1587" s="317" t="s">
        <v>860</v>
      </c>
      <c r="D1587" s="317" t="s">
        <v>455</v>
      </c>
      <c r="E1587" s="317" t="s">
        <v>448</v>
      </c>
      <c r="F1587" s="320">
        <v>0</v>
      </c>
      <c r="G1587" s="318" t="s">
        <v>449</v>
      </c>
      <c r="H1587" s="318" t="s">
        <v>449</v>
      </c>
      <c r="I1587" s="318" t="s">
        <v>449</v>
      </c>
      <c r="J1587" s="318" t="s">
        <v>449</v>
      </c>
      <c r="K1587" s="318" t="s">
        <v>449</v>
      </c>
      <c r="L1587" s="318" t="s">
        <v>449</v>
      </c>
      <c r="M1587" s="318" t="s">
        <v>449</v>
      </c>
      <c r="N1587" t="str">
        <f t="shared" si="24"/>
        <v>SWBOUT7_018WR_PR24</v>
      </c>
    </row>
    <row r="1588" spans="1:14" customFormat="1">
      <c r="A1588" s="317" t="s">
        <v>379</v>
      </c>
      <c r="B1588" s="317" t="s">
        <v>861</v>
      </c>
      <c r="C1588" s="317" t="s">
        <v>862</v>
      </c>
      <c r="D1588" s="317" t="s">
        <v>455</v>
      </c>
      <c r="E1588" s="317" t="s">
        <v>448</v>
      </c>
      <c r="F1588" s="320">
        <v>0</v>
      </c>
      <c r="G1588" s="318" t="s">
        <v>449</v>
      </c>
      <c r="H1588" s="318" t="s">
        <v>449</v>
      </c>
      <c r="I1588" s="318" t="s">
        <v>449</v>
      </c>
      <c r="J1588" s="318" t="s">
        <v>449</v>
      </c>
      <c r="K1588" s="318" t="s">
        <v>449</v>
      </c>
      <c r="L1588" s="318" t="s">
        <v>449</v>
      </c>
      <c r="M1588" s="318" t="s">
        <v>449</v>
      </c>
      <c r="N1588" t="str">
        <f t="shared" si="24"/>
        <v>SWBOUT7_019WR_PR24</v>
      </c>
    </row>
    <row r="1589" spans="1:14" customFormat="1">
      <c r="A1589" s="317" t="s">
        <v>379</v>
      </c>
      <c r="B1589" s="317" t="s">
        <v>863</v>
      </c>
      <c r="C1589" s="317" t="s">
        <v>864</v>
      </c>
      <c r="D1589" s="317" t="s">
        <v>455</v>
      </c>
      <c r="E1589" s="317" t="s">
        <v>448</v>
      </c>
      <c r="F1589" s="320">
        <v>0</v>
      </c>
      <c r="G1589" s="318" t="s">
        <v>449</v>
      </c>
      <c r="H1589" s="318" t="s">
        <v>449</v>
      </c>
      <c r="I1589" s="318" t="s">
        <v>449</v>
      </c>
      <c r="J1589" s="318" t="s">
        <v>449</v>
      </c>
      <c r="K1589" s="318" t="s">
        <v>449</v>
      </c>
      <c r="L1589" s="318" t="s">
        <v>449</v>
      </c>
      <c r="M1589" s="318" t="s">
        <v>449</v>
      </c>
      <c r="N1589" t="str">
        <f t="shared" si="24"/>
        <v>SWBOUT7_020WR_PR24</v>
      </c>
    </row>
    <row r="1590" spans="1:14" customFormat="1">
      <c r="A1590" s="317" t="s">
        <v>379</v>
      </c>
      <c r="B1590" s="317" t="s">
        <v>865</v>
      </c>
      <c r="C1590" s="317" t="s">
        <v>866</v>
      </c>
      <c r="D1590" s="317" t="s">
        <v>455</v>
      </c>
      <c r="E1590" s="317" t="s">
        <v>448</v>
      </c>
      <c r="F1590" s="320">
        <v>0</v>
      </c>
      <c r="G1590" s="318" t="s">
        <v>449</v>
      </c>
      <c r="H1590" s="318" t="s">
        <v>449</v>
      </c>
      <c r="I1590" s="318" t="s">
        <v>449</v>
      </c>
      <c r="J1590" s="318" t="s">
        <v>449</v>
      </c>
      <c r="K1590" s="318" t="s">
        <v>449</v>
      </c>
      <c r="L1590" s="318" t="s">
        <v>449</v>
      </c>
      <c r="M1590" s="318" t="s">
        <v>449</v>
      </c>
      <c r="N1590" t="str">
        <f t="shared" si="24"/>
        <v>SWBOUT7_001WWNP_PR24</v>
      </c>
    </row>
    <row r="1591" spans="1:14" customFormat="1">
      <c r="A1591" s="317" t="s">
        <v>379</v>
      </c>
      <c r="B1591" s="317" t="s">
        <v>867</v>
      </c>
      <c r="C1591" s="317" t="s">
        <v>868</v>
      </c>
      <c r="D1591" s="317" t="s">
        <v>455</v>
      </c>
      <c r="E1591" s="317" t="s">
        <v>448</v>
      </c>
      <c r="F1591" s="320">
        <v>0</v>
      </c>
      <c r="G1591" s="318" t="s">
        <v>449</v>
      </c>
      <c r="H1591" s="318" t="s">
        <v>449</v>
      </c>
      <c r="I1591" s="318" t="s">
        <v>449</v>
      </c>
      <c r="J1591" s="318" t="s">
        <v>449</v>
      </c>
      <c r="K1591" s="318" t="s">
        <v>449</v>
      </c>
      <c r="L1591" s="318" t="s">
        <v>449</v>
      </c>
      <c r="M1591" s="318" t="s">
        <v>449</v>
      </c>
      <c r="N1591" t="str">
        <f t="shared" si="24"/>
        <v>SWBOUT7_002WWNP_PR24</v>
      </c>
    </row>
    <row r="1592" spans="1:14" customFormat="1">
      <c r="A1592" s="317" t="s">
        <v>379</v>
      </c>
      <c r="B1592" s="317" t="s">
        <v>869</v>
      </c>
      <c r="C1592" s="317" t="s">
        <v>870</v>
      </c>
      <c r="D1592" s="317" t="s">
        <v>455</v>
      </c>
      <c r="E1592" s="317" t="s">
        <v>448</v>
      </c>
      <c r="F1592" s="320">
        <v>0</v>
      </c>
      <c r="G1592" s="318" t="s">
        <v>449</v>
      </c>
      <c r="H1592" s="318" t="s">
        <v>449</v>
      </c>
      <c r="I1592" s="318" t="s">
        <v>449</v>
      </c>
      <c r="J1592" s="318" t="s">
        <v>449</v>
      </c>
      <c r="K1592" s="318" t="s">
        <v>449</v>
      </c>
      <c r="L1592" s="318" t="s">
        <v>449</v>
      </c>
      <c r="M1592" s="318" t="s">
        <v>449</v>
      </c>
      <c r="N1592" t="str">
        <f t="shared" si="24"/>
        <v>SWBOUT7_003WWNP_PR24</v>
      </c>
    </row>
    <row r="1593" spans="1:14" customFormat="1">
      <c r="A1593" s="317" t="s">
        <v>379</v>
      </c>
      <c r="B1593" s="317" t="s">
        <v>871</v>
      </c>
      <c r="C1593" s="317" t="s">
        <v>872</v>
      </c>
      <c r="D1593" s="317" t="s">
        <v>455</v>
      </c>
      <c r="E1593" s="317" t="s">
        <v>448</v>
      </c>
      <c r="F1593" s="320">
        <v>1</v>
      </c>
      <c r="G1593" s="318" t="s">
        <v>449</v>
      </c>
      <c r="H1593" s="318" t="s">
        <v>449</v>
      </c>
      <c r="I1593" s="318" t="s">
        <v>449</v>
      </c>
      <c r="J1593" s="318" t="s">
        <v>449</v>
      </c>
      <c r="K1593" s="318" t="s">
        <v>449</v>
      </c>
      <c r="L1593" s="318" t="s">
        <v>449</v>
      </c>
      <c r="M1593" s="318" t="s">
        <v>449</v>
      </c>
      <c r="N1593" t="str">
        <f t="shared" si="24"/>
        <v>SWBOUT7_004WWNP_PR24</v>
      </c>
    </row>
    <row r="1594" spans="1:14" customFormat="1">
      <c r="A1594" s="317" t="s">
        <v>379</v>
      </c>
      <c r="B1594" s="317" t="s">
        <v>873</v>
      </c>
      <c r="C1594" s="317" t="s">
        <v>874</v>
      </c>
      <c r="D1594" s="317" t="s">
        <v>455</v>
      </c>
      <c r="E1594" s="317" t="s">
        <v>448</v>
      </c>
      <c r="F1594" s="320">
        <v>1</v>
      </c>
      <c r="G1594" s="318" t="s">
        <v>449</v>
      </c>
      <c r="H1594" s="318" t="s">
        <v>449</v>
      </c>
      <c r="I1594" s="318" t="s">
        <v>449</v>
      </c>
      <c r="J1594" s="318" t="s">
        <v>449</v>
      </c>
      <c r="K1594" s="318" t="s">
        <v>449</v>
      </c>
      <c r="L1594" s="318" t="s">
        <v>449</v>
      </c>
      <c r="M1594" s="318" t="s">
        <v>449</v>
      </c>
      <c r="N1594" t="str">
        <f t="shared" si="24"/>
        <v>SWBOUT7_005WWNP_PR24</v>
      </c>
    </row>
    <row r="1595" spans="1:14" customFormat="1">
      <c r="A1595" s="317" t="s">
        <v>379</v>
      </c>
      <c r="B1595" s="317" t="s">
        <v>875</v>
      </c>
      <c r="C1595" s="317" t="s">
        <v>876</v>
      </c>
      <c r="D1595" s="317" t="s">
        <v>455</v>
      </c>
      <c r="E1595" s="317" t="s">
        <v>448</v>
      </c>
      <c r="F1595" s="320">
        <v>0.33329999999999999</v>
      </c>
      <c r="G1595" s="318" t="s">
        <v>449</v>
      </c>
      <c r="H1595" s="318" t="s">
        <v>449</v>
      </c>
      <c r="I1595" s="318" t="s">
        <v>449</v>
      </c>
      <c r="J1595" s="318" t="s">
        <v>449</v>
      </c>
      <c r="K1595" s="318" t="s">
        <v>449</v>
      </c>
      <c r="L1595" s="318" t="s">
        <v>449</v>
      </c>
      <c r="M1595" s="318" t="s">
        <v>449</v>
      </c>
      <c r="N1595" t="str">
        <f t="shared" si="24"/>
        <v>SWBOUT7_006WWNP_PR24</v>
      </c>
    </row>
    <row r="1596" spans="1:14" customFormat="1">
      <c r="A1596" s="317" t="s">
        <v>379</v>
      </c>
      <c r="B1596" s="317" t="s">
        <v>877</v>
      </c>
      <c r="C1596" s="317" t="s">
        <v>878</v>
      </c>
      <c r="D1596" s="317" t="s">
        <v>455</v>
      </c>
      <c r="E1596" s="317" t="s">
        <v>448</v>
      </c>
      <c r="F1596" s="320">
        <v>0</v>
      </c>
      <c r="G1596" s="318" t="s">
        <v>449</v>
      </c>
      <c r="H1596" s="318" t="s">
        <v>449</v>
      </c>
      <c r="I1596" s="318" t="s">
        <v>449</v>
      </c>
      <c r="J1596" s="318" t="s">
        <v>449</v>
      </c>
      <c r="K1596" s="318" t="s">
        <v>449</v>
      </c>
      <c r="L1596" s="318" t="s">
        <v>449</v>
      </c>
      <c r="M1596" s="318" t="s">
        <v>449</v>
      </c>
      <c r="N1596" t="str">
        <f t="shared" si="24"/>
        <v>SWBOUT7_007WWNP_PR24</v>
      </c>
    </row>
    <row r="1597" spans="1:14" customFormat="1">
      <c r="A1597" s="317" t="s">
        <v>379</v>
      </c>
      <c r="B1597" s="317" t="s">
        <v>879</v>
      </c>
      <c r="C1597" s="317" t="s">
        <v>880</v>
      </c>
      <c r="D1597" s="317" t="s">
        <v>455</v>
      </c>
      <c r="E1597" s="317" t="s">
        <v>448</v>
      </c>
      <c r="F1597" s="320">
        <v>0.85</v>
      </c>
      <c r="G1597" s="318" t="s">
        <v>449</v>
      </c>
      <c r="H1597" s="318" t="s">
        <v>449</v>
      </c>
      <c r="I1597" s="318" t="s">
        <v>449</v>
      </c>
      <c r="J1597" s="318" t="s">
        <v>449</v>
      </c>
      <c r="K1597" s="318" t="s">
        <v>449</v>
      </c>
      <c r="L1597" s="318" t="s">
        <v>449</v>
      </c>
      <c r="M1597" s="318" t="s">
        <v>449</v>
      </c>
      <c r="N1597" t="str">
        <f t="shared" si="24"/>
        <v>SWBOUT7_008WWNP_PR24</v>
      </c>
    </row>
    <row r="1598" spans="1:14" customFormat="1">
      <c r="A1598" s="317" t="s">
        <v>379</v>
      </c>
      <c r="B1598" s="317" t="s">
        <v>881</v>
      </c>
      <c r="C1598" s="317" t="s">
        <v>882</v>
      </c>
      <c r="D1598" s="317" t="s">
        <v>455</v>
      </c>
      <c r="E1598" s="317" t="s">
        <v>448</v>
      </c>
      <c r="F1598" s="320">
        <v>0</v>
      </c>
      <c r="G1598" s="318" t="s">
        <v>449</v>
      </c>
      <c r="H1598" s="318" t="s">
        <v>449</v>
      </c>
      <c r="I1598" s="318" t="s">
        <v>449</v>
      </c>
      <c r="J1598" s="318" t="s">
        <v>449</v>
      </c>
      <c r="K1598" s="318" t="s">
        <v>449</v>
      </c>
      <c r="L1598" s="318" t="s">
        <v>449</v>
      </c>
      <c r="M1598" s="318" t="s">
        <v>449</v>
      </c>
      <c r="N1598" t="str">
        <f t="shared" si="24"/>
        <v>SWBOUT7_009WWNP_PR24</v>
      </c>
    </row>
    <row r="1599" spans="1:14" customFormat="1">
      <c r="A1599" s="317" t="s">
        <v>379</v>
      </c>
      <c r="B1599" s="317" t="s">
        <v>883</v>
      </c>
      <c r="C1599" s="317" t="s">
        <v>884</v>
      </c>
      <c r="D1599" s="317" t="s">
        <v>455</v>
      </c>
      <c r="E1599" s="317" t="s">
        <v>448</v>
      </c>
      <c r="F1599" s="320">
        <v>0</v>
      </c>
      <c r="G1599" s="318" t="s">
        <v>449</v>
      </c>
      <c r="H1599" s="318" t="s">
        <v>449</v>
      </c>
      <c r="I1599" s="318" t="s">
        <v>449</v>
      </c>
      <c r="J1599" s="318" t="s">
        <v>449</v>
      </c>
      <c r="K1599" s="318" t="s">
        <v>449</v>
      </c>
      <c r="L1599" s="318" t="s">
        <v>449</v>
      </c>
      <c r="M1599" s="318" t="s">
        <v>449</v>
      </c>
      <c r="N1599" t="str">
        <f t="shared" si="24"/>
        <v>SWBOUT7_010WWNP_PR24</v>
      </c>
    </row>
    <row r="1600" spans="1:14" customFormat="1">
      <c r="A1600" s="317" t="s">
        <v>379</v>
      </c>
      <c r="B1600" s="317" t="s">
        <v>885</v>
      </c>
      <c r="C1600" s="317" t="s">
        <v>886</v>
      </c>
      <c r="D1600" s="317" t="s">
        <v>455</v>
      </c>
      <c r="E1600" s="317" t="s">
        <v>448</v>
      </c>
      <c r="F1600" s="320">
        <v>0</v>
      </c>
      <c r="G1600" s="318" t="s">
        <v>449</v>
      </c>
      <c r="H1600" s="318" t="s">
        <v>449</v>
      </c>
      <c r="I1600" s="318" t="s">
        <v>449</v>
      </c>
      <c r="J1600" s="318" t="s">
        <v>449</v>
      </c>
      <c r="K1600" s="318" t="s">
        <v>449</v>
      </c>
      <c r="L1600" s="318" t="s">
        <v>449</v>
      </c>
      <c r="M1600" s="318" t="s">
        <v>449</v>
      </c>
      <c r="N1600" t="str">
        <f t="shared" si="24"/>
        <v>SWBOUT7_011WWNP_PR24</v>
      </c>
    </row>
    <row r="1601" spans="1:14" customFormat="1">
      <c r="A1601" s="317" t="s">
        <v>379</v>
      </c>
      <c r="B1601" s="317" t="s">
        <v>887</v>
      </c>
      <c r="C1601" s="317" t="s">
        <v>888</v>
      </c>
      <c r="D1601" s="317" t="s">
        <v>455</v>
      </c>
      <c r="E1601" s="317" t="s">
        <v>448</v>
      </c>
      <c r="F1601" s="320">
        <v>1</v>
      </c>
      <c r="G1601" s="318" t="s">
        <v>449</v>
      </c>
      <c r="H1601" s="318" t="s">
        <v>449</v>
      </c>
      <c r="I1601" s="318" t="s">
        <v>449</v>
      </c>
      <c r="J1601" s="318" t="s">
        <v>449</v>
      </c>
      <c r="K1601" s="318" t="s">
        <v>449</v>
      </c>
      <c r="L1601" s="318" t="s">
        <v>449</v>
      </c>
      <c r="M1601" s="318" t="s">
        <v>449</v>
      </c>
      <c r="N1601" t="str">
        <f t="shared" si="24"/>
        <v>SWBOUT7_012WWNP_PR24</v>
      </c>
    </row>
    <row r="1602" spans="1:14" customFormat="1">
      <c r="A1602" s="317" t="s">
        <v>379</v>
      </c>
      <c r="B1602" s="317" t="s">
        <v>889</v>
      </c>
      <c r="C1602" s="317" t="s">
        <v>890</v>
      </c>
      <c r="D1602" s="317" t="s">
        <v>455</v>
      </c>
      <c r="E1602" s="317" t="s">
        <v>448</v>
      </c>
      <c r="F1602" s="320">
        <v>0.95</v>
      </c>
      <c r="G1602" s="318" t="s">
        <v>449</v>
      </c>
      <c r="H1602" s="318" t="s">
        <v>449</v>
      </c>
      <c r="I1602" s="318" t="s">
        <v>449</v>
      </c>
      <c r="J1602" s="318" t="s">
        <v>449</v>
      </c>
      <c r="K1602" s="318" t="s">
        <v>449</v>
      </c>
      <c r="L1602" s="318" t="s">
        <v>449</v>
      </c>
      <c r="M1602" s="318" t="s">
        <v>449</v>
      </c>
      <c r="N1602" t="str">
        <f t="shared" si="24"/>
        <v>SWBOUT7_013WWNP_PR24</v>
      </c>
    </row>
    <row r="1603" spans="1:14" customFormat="1">
      <c r="A1603" s="317" t="s">
        <v>379</v>
      </c>
      <c r="B1603" s="317" t="s">
        <v>891</v>
      </c>
      <c r="C1603" s="317" t="s">
        <v>892</v>
      </c>
      <c r="D1603" s="317" t="s">
        <v>455</v>
      </c>
      <c r="E1603" s="317" t="s">
        <v>448</v>
      </c>
      <c r="F1603" s="320">
        <v>0.95</v>
      </c>
      <c r="G1603" s="318" t="s">
        <v>449</v>
      </c>
      <c r="H1603" s="318" t="s">
        <v>449</v>
      </c>
      <c r="I1603" s="318" t="s">
        <v>449</v>
      </c>
      <c r="J1603" s="318" t="s">
        <v>449</v>
      </c>
      <c r="K1603" s="318" t="s">
        <v>449</v>
      </c>
      <c r="L1603" s="318" t="s">
        <v>449</v>
      </c>
      <c r="M1603" s="318" t="s">
        <v>449</v>
      </c>
      <c r="N1603" t="str">
        <f t="shared" si="24"/>
        <v>SWBOUT7_014WWNP_PR24</v>
      </c>
    </row>
    <row r="1604" spans="1:14" customFormat="1">
      <c r="A1604" s="317" t="s">
        <v>379</v>
      </c>
      <c r="B1604" s="317" t="s">
        <v>893</v>
      </c>
      <c r="C1604" s="317" t="s">
        <v>894</v>
      </c>
      <c r="D1604" s="317" t="s">
        <v>455</v>
      </c>
      <c r="E1604" s="317" t="s">
        <v>448</v>
      </c>
      <c r="F1604" s="320">
        <v>1</v>
      </c>
      <c r="G1604" s="318" t="s">
        <v>449</v>
      </c>
      <c r="H1604" s="318" t="s">
        <v>449</v>
      </c>
      <c r="I1604" s="318" t="s">
        <v>449</v>
      </c>
      <c r="J1604" s="318" t="s">
        <v>449</v>
      </c>
      <c r="K1604" s="318" t="s">
        <v>449</v>
      </c>
      <c r="L1604" s="318" t="s">
        <v>449</v>
      </c>
      <c r="M1604" s="318" t="s">
        <v>449</v>
      </c>
      <c r="N1604" t="str">
        <f t="shared" si="24"/>
        <v>SWBOUT7_015WWNP_PR24</v>
      </c>
    </row>
    <row r="1605" spans="1:14" customFormat="1">
      <c r="A1605" s="317" t="s">
        <v>379</v>
      </c>
      <c r="B1605" s="317" t="s">
        <v>895</v>
      </c>
      <c r="C1605" s="317" t="s">
        <v>896</v>
      </c>
      <c r="D1605" s="317" t="s">
        <v>455</v>
      </c>
      <c r="E1605" s="317" t="s">
        <v>448</v>
      </c>
      <c r="F1605" s="320">
        <v>1</v>
      </c>
      <c r="G1605" s="318" t="s">
        <v>449</v>
      </c>
      <c r="H1605" s="318" t="s">
        <v>449</v>
      </c>
      <c r="I1605" s="318" t="s">
        <v>449</v>
      </c>
      <c r="J1605" s="318" t="s">
        <v>449</v>
      </c>
      <c r="K1605" s="318" t="s">
        <v>449</v>
      </c>
      <c r="L1605" s="318" t="s">
        <v>449</v>
      </c>
      <c r="M1605" s="318" t="s">
        <v>449</v>
      </c>
      <c r="N1605" t="str">
        <f t="shared" ref="N1605:N1668" si="25">A1605&amp;B1605</f>
        <v>SWBOUT7_016WWNP_PR24</v>
      </c>
    </row>
    <row r="1606" spans="1:14" customFormat="1">
      <c r="A1606" s="317" t="s">
        <v>379</v>
      </c>
      <c r="B1606" s="317" t="s">
        <v>897</v>
      </c>
      <c r="C1606" s="317" t="s">
        <v>898</v>
      </c>
      <c r="D1606" s="317" t="s">
        <v>455</v>
      </c>
      <c r="E1606" s="317" t="s">
        <v>448</v>
      </c>
      <c r="F1606" s="320">
        <v>1</v>
      </c>
      <c r="G1606" s="318" t="s">
        <v>449</v>
      </c>
      <c r="H1606" s="318" t="s">
        <v>449</v>
      </c>
      <c r="I1606" s="318" t="s">
        <v>449</v>
      </c>
      <c r="J1606" s="318" t="s">
        <v>449</v>
      </c>
      <c r="K1606" s="318" t="s">
        <v>449</v>
      </c>
      <c r="L1606" s="318" t="s">
        <v>449</v>
      </c>
      <c r="M1606" s="318" t="s">
        <v>449</v>
      </c>
      <c r="N1606" t="str">
        <f t="shared" si="25"/>
        <v>SWBOUT7_017WWNP_PR24</v>
      </c>
    </row>
    <row r="1607" spans="1:14" customFormat="1">
      <c r="A1607" s="317" t="s">
        <v>379</v>
      </c>
      <c r="B1607" s="317" t="s">
        <v>899</v>
      </c>
      <c r="C1607" s="317" t="s">
        <v>900</v>
      </c>
      <c r="D1607" s="317" t="s">
        <v>455</v>
      </c>
      <c r="E1607" s="317" t="s">
        <v>448</v>
      </c>
      <c r="F1607" s="320">
        <v>0</v>
      </c>
      <c r="G1607" s="318" t="s">
        <v>449</v>
      </c>
      <c r="H1607" s="318" t="s">
        <v>449</v>
      </c>
      <c r="I1607" s="318" t="s">
        <v>449</v>
      </c>
      <c r="J1607" s="318" t="s">
        <v>449</v>
      </c>
      <c r="K1607" s="318" t="s">
        <v>449</v>
      </c>
      <c r="L1607" s="318" t="s">
        <v>449</v>
      </c>
      <c r="M1607" s="318" t="s">
        <v>449</v>
      </c>
      <c r="N1607" t="str">
        <f t="shared" si="25"/>
        <v>SWBOUT7_018WWNP_PR24</v>
      </c>
    </row>
    <row r="1608" spans="1:14" customFormat="1">
      <c r="A1608" s="317" t="s">
        <v>379</v>
      </c>
      <c r="B1608" s="317" t="s">
        <v>901</v>
      </c>
      <c r="C1608" s="317" t="s">
        <v>902</v>
      </c>
      <c r="D1608" s="317" t="s">
        <v>455</v>
      </c>
      <c r="E1608" s="317" t="s">
        <v>448</v>
      </c>
      <c r="F1608" s="320">
        <v>0</v>
      </c>
      <c r="G1608" s="318" t="s">
        <v>449</v>
      </c>
      <c r="H1608" s="318" t="s">
        <v>449</v>
      </c>
      <c r="I1608" s="318" t="s">
        <v>449</v>
      </c>
      <c r="J1608" s="318" t="s">
        <v>449</v>
      </c>
      <c r="K1608" s="318" t="s">
        <v>449</v>
      </c>
      <c r="L1608" s="318" t="s">
        <v>449</v>
      </c>
      <c r="M1608" s="318" t="s">
        <v>449</v>
      </c>
      <c r="N1608" t="str">
        <f t="shared" si="25"/>
        <v>SWBOUT7_019WWNP_PR24</v>
      </c>
    </row>
    <row r="1609" spans="1:14" customFormat="1">
      <c r="A1609" s="317" t="s">
        <v>379</v>
      </c>
      <c r="B1609" s="317" t="s">
        <v>903</v>
      </c>
      <c r="C1609" s="317" t="s">
        <v>904</v>
      </c>
      <c r="D1609" s="317" t="s">
        <v>455</v>
      </c>
      <c r="E1609" s="317" t="s">
        <v>448</v>
      </c>
      <c r="F1609" s="320">
        <v>1</v>
      </c>
      <c r="G1609" s="318" t="s">
        <v>449</v>
      </c>
      <c r="H1609" s="318" t="s">
        <v>449</v>
      </c>
      <c r="I1609" s="318" t="s">
        <v>449</v>
      </c>
      <c r="J1609" s="318" t="s">
        <v>449</v>
      </c>
      <c r="K1609" s="318" t="s">
        <v>449</v>
      </c>
      <c r="L1609" s="318" t="s">
        <v>449</v>
      </c>
      <c r="M1609" s="318" t="s">
        <v>449</v>
      </c>
      <c r="N1609" t="str">
        <f t="shared" si="25"/>
        <v>SWBOUT7_020WWNP_PR24</v>
      </c>
    </row>
    <row r="1610" spans="1:14" customFormat="1">
      <c r="A1610" s="317" t="s">
        <v>379</v>
      </c>
      <c r="B1610" s="317" t="s">
        <v>905</v>
      </c>
      <c r="C1610" s="317" t="s">
        <v>906</v>
      </c>
      <c r="D1610" s="317" t="s">
        <v>447</v>
      </c>
      <c r="E1610" s="317" t="s">
        <v>448</v>
      </c>
      <c r="F1610" s="318" t="s">
        <v>449</v>
      </c>
      <c r="G1610" s="318" t="s">
        <v>449</v>
      </c>
      <c r="H1610" s="318" t="s">
        <v>449</v>
      </c>
      <c r="I1610" s="318" t="s">
        <v>449</v>
      </c>
      <c r="J1610" s="318" t="s">
        <v>449</v>
      </c>
      <c r="K1610" s="318" t="s">
        <v>449</v>
      </c>
      <c r="L1610" s="318" t="s">
        <v>449</v>
      </c>
      <c r="M1610" s="318" t="s">
        <v>449</v>
      </c>
      <c r="N1610" t="str">
        <f t="shared" si="25"/>
        <v>SWBC_ODIRISK_WSI_DDBND_PR24_DD</v>
      </c>
    </row>
    <row r="1611" spans="1:14" customFormat="1">
      <c r="A1611" s="317" t="s">
        <v>379</v>
      </c>
      <c r="B1611" s="317" t="s">
        <v>907</v>
      </c>
      <c r="C1611" s="317" t="s">
        <v>908</v>
      </c>
      <c r="D1611" s="317" t="s">
        <v>455</v>
      </c>
      <c r="E1611" s="317" t="s">
        <v>448</v>
      </c>
      <c r="F1611" s="320">
        <v>0</v>
      </c>
      <c r="G1611" s="318" t="s">
        <v>449</v>
      </c>
      <c r="H1611" s="318" t="s">
        <v>449</v>
      </c>
      <c r="I1611" s="318" t="s">
        <v>449</v>
      </c>
      <c r="J1611" s="318" t="s">
        <v>449</v>
      </c>
      <c r="K1611" s="318" t="s">
        <v>449</v>
      </c>
      <c r="L1611" s="318" t="s">
        <v>449</v>
      </c>
      <c r="M1611" s="318" t="s">
        <v>449</v>
      </c>
      <c r="N1611" t="str">
        <f t="shared" si="25"/>
        <v>SWBC_ODI_021WNP_PR24</v>
      </c>
    </row>
    <row r="1612" spans="1:14" customFormat="1">
      <c r="A1612" s="317" t="s">
        <v>379</v>
      </c>
      <c r="B1612" s="317" t="s">
        <v>909</v>
      </c>
      <c r="C1612" s="317" t="s">
        <v>910</v>
      </c>
      <c r="D1612" s="317" t="s">
        <v>455</v>
      </c>
      <c r="E1612" s="317" t="s">
        <v>448</v>
      </c>
      <c r="F1612" s="320">
        <v>0</v>
      </c>
      <c r="G1612" s="318" t="s">
        <v>449</v>
      </c>
      <c r="H1612" s="318" t="s">
        <v>449</v>
      </c>
      <c r="I1612" s="318" t="s">
        <v>449</v>
      </c>
      <c r="J1612" s="318" t="s">
        <v>449</v>
      </c>
      <c r="K1612" s="318" t="s">
        <v>449</v>
      </c>
      <c r="L1612" s="318" t="s">
        <v>449</v>
      </c>
      <c r="M1612" s="318" t="s">
        <v>449</v>
      </c>
      <c r="N1612" t="str">
        <f t="shared" si="25"/>
        <v>SWBC_ODI_023WNP_PR24</v>
      </c>
    </row>
    <row r="1613" spans="1:14" customFormat="1">
      <c r="A1613" s="317" t="s">
        <v>379</v>
      </c>
      <c r="B1613" s="317" t="s">
        <v>911</v>
      </c>
      <c r="C1613" s="317" t="s">
        <v>912</v>
      </c>
      <c r="D1613" s="317" t="s">
        <v>455</v>
      </c>
      <c r="E1613" s="317" t="s">
        <v>448</v>
      </c>
      <c r="F1613" s="320">
        <v>0</v>
      </c>
      <c r="G1613" s="318" t="s">
        <v>449</v>
      </c>
      <c r="H1613" s="318" t="s">
        <v>449</v>
      </c>
      <c r="I1613" s="318" t="s">
        <v>449</v>
      </c>
      <c r="J1613" s="318" t="s">
        <v>449</v>
      </c>
      <c r="K1613" s="318" t="s">
        <v>449</v>
      </c>
      <c r="L1613" s="318" t="s">
        <v>449</v>
      </c>
      <c r="M1613" s="318" t="s">
        <v>449</v>
      </c>
      <c r="N1613" t="str">
        <f t="shared" si="25"/>
        <v>SWBC_ODI_022WNP_PR24</v>
      </c>
    </row>
    <row r="1614" spans="1:14" customFormat="1">
      <c r="A1614" s="317" t="s">
        <v>379</v>
      </c>
      <c r="B1614" s="317" t="s">
        <v>913</v>
      </c>
      <c r="C1614" s="317" t="s">
        <v>914</v>
      </c>
      <c r="D1614" s="317" t="s">
        <v>455</v>
      </c>
      <c r="E1614" s="317" t="s">
        <v>448</v>
      </c>
      <c r="F1614" s="320">
        <v>0.3</v>
      </c>
      <c r="G1614" s="318" t="s">
        <v>449</v>
      </c>
      <c r="H1614" s="318" t="s">
        <v>449</v>
      </c>
      <c r="I1614" s="318" t="s">
        <v>449</v>
      </c>
      <c r="J1614" s="318" t="s">
        <v>449</v>
      </c>
      <c r="K1614" s="318" t="s">
        <v>449</v>
      </c>
      <c r="L1614" s="318" t="s">
        <v>449</v>
      </c>
      <c r="M1614" s="318" t="s">
        <v>449</v>
      </c>
      <c r="N1614" t="str">
        <f t="shared" si="25"/>
        <v>SWBC_ODI_024WNP_PR24</v>
      </c>
    </row>
    <row r="1615" spans="1:14" customFormat="1">
      <c r="A1615" s="317" t="s">
        <v>379</v>
      </c>
      <c r="B1615" s="317" t="s">
        <v>915</v>
      </c>
      <c r="C1615" s="317" t="s">
        <v>916</v>
      </c>
      <c r="D1615" s="317" t="s">
        <v>455</v>
      </c>
      <c r="E1615" s="317" t="s">
        <v>448</v>
      </c>
      <c r="F1615" s="320">
        <v>0</v>
      </c>
      <c r="G1615" s="318" t="s">
        <v>449</v>
      </c>
      <c r="H1615" s="318" t="s">
        <v>449</v>
      </c>
      <c r="I1615" s="318" t="s">
        <v>449</v>
      </c>
      <c r="J1615" s="318" t="s">
        <v>449</v>
      </c>
      <c r="K1615" s="318" t="s">
        <v>449</v>
      </c>
      <c r="L1615" s="318" t="s">
        <v>449</v>
      </c>
      <c r="M1615" s="318" t="s">
        <v>449</v>
      </c>
      <c r="N1615" t="str">
        <f t="shared" si="25"/>
        <v>SWBC_ODI_025WNP_PR24</v>
      </c>
    </row>
    <row r="1616" spans="1:14" customFormat="1">
      <c r="A1616" s="317" t="s">
        <v>379</v>
      </c>
      <c r="B1616" s="317" t="s">
        <v>917</v>
      </c>
      <c r="C1616" s="317" t="s">
        <v>918</v>
      </c>
      <c r="D1616" s="317" t="s">
        <v>455</v>
      </c>
      <c r="E1616" s="317" t="s">
        <v>448</v>
      </c>
      <c r="F1616" s="320">
        <v>0</v>
      </c>
      <c r="G1616" s="318" t="s">
        <v>449</v>
      </c>
      <c r="H1616" s="318" t="s">
        <v>449</v>
      </c>
      <c r="I1616" s="318" t="s">
        <v>449</v>
      </c>
      <c r="J1616" s="318" t="s">
        <v>449</v>
      </c>
      <c r="K1616" s="318" t="s">
        <v>449</v>
      </c>
      <c r="L1616" s="318" t="s">
        <v>449</v>
      </c>
      <c r="M1616" s="318" t="s">
        <v>449</v>
      </c>
      <c r="N1616" t="str">
        <f t="shared" si="25"/>
        <v>SWBC_ODI_026WNP_PR24</v>
      </c>
    </row>
    <row r="1617" spans="1:14" customFormat="1">
      <c r="A1617" s="317" t="s">
        <v>379</v>
      </c>
      <c r="B1617" s="317" t="s">
        <v>919</v>
      </c>
      <c r="C1617" s="317" t="s">
        <v>920</v>
      </c>
      <c r="D1617" s="317" t="s">
        <v>455</v>
      </c>
      <c r="E1617" s="317" t="s">
        <v>448</v>
      </c>
      <c r="F1617" s="320">
        <v>0</v>
      </c>
      <c r="G1617" s="318" t="s">
        <v>449</v>
      </c>
      <c r="H1617" s="318" t="s">
        <v>449</v>
      </c>
      <c r="I1617" s="318" t="s">
        <v>449</v>
      </c>
      <c r="J1617" s="318" t="s">
        <v>449</v>
      </c>
      <c r="K1617" s="318" t="s">
        <v>449</v>
      </c>
      <c r="L1617" s="318" t="s">
        <v>449</v>
      </c>
      <c r="M1617" s="318" t="s">
        <v>449</v>
      </c>
      <c r="N1617" t="str">
        <f t="shared" si="25"/>
        <v>SWBC_ODI_027WNP_PR24</v>
      </c>
    </row>
    <row r="1618" spans="1:14" customFormat="1">
      <c r="A1618" s="317" t="s">
        <v>379</v>
      </c>
      <c r="B1618" s="317" t="s">
        <v>921</v>
      </c>
      <c r="C1618" s="317" t="s">
        <v>922</v>
      </c>
      <c r="D1618" s="317" t="s">
        <v>455</v>
      </c>
      <c r="E1618" s="317" t="s">
        <v>448</v>
      </c>
      <c r="F1618" s="320">
        <v>0</v>
      </c>
      <c r="G1618" s="318" t="s">
        <v>449</v>
      </c>
      <c r="H1618" s="318" t="s">
        <v>449</v>
      </c>
      <c r="I1618" s="318" t="s">
        <v>449</v>
      </c>
      <c r="J1618" s="318" t="s">
        <v>449</v>
      </c>
      <c r="K1618" s="318" t="s">
        <v>449</v>
      </c>
      <c r="L1618" s="318" t="s">
        <v>449</v>
      </c>
      <c r="M1618" s="318" t="s">
        <v>449</v>
      </c>
      <c r="N1618" t="str">
        <f t="shared" si="25"/>
        <v>SWBC_ODI_021WR_PR24</v>
      </c>
    </row>
    <row r="1619" spans="1:14" customFormat="1">
      <c r="A1619" s="317" t="s">
        <v>379</v>
      </c>
      <c r="B1619" s="317" t="s">
        <v>923</v>
      </c>
      <c r="C1619" s="317" t="s">
        <v>924</v>
      </c>
      <c r="D1619" s="317" t="s">
        <v>455</v>
      </c>
      <c r="E1619" s="317" t="s">
        <v>448</v>
      </c>
      <c r="F1619" s="320">
        <v>0</v>
      </c>
      <c r="G1619" s="318" t="s">
        <v>449</v>
      </c>
      <c r="H1619" s="318" t="s">
        <v>449</v>
      </c>
      <c r="I1619" s="318" t="s">
        <v>449</v>
      </c>
      <c r="J1619" s="318" t="s">
        <v>449</v>
      </c>
      <c r="K1619" s="318" t="s">
        <v>449</v>
      </c>
      <c r="L1619" s="318" t="s">
        <v>449</v>
      </c>
      <c r="M1619" s="318" t="s">
        <v>449</v>
      </c>
      <c r="N1619" t="str">
        <f t="shared" si="25"/>
        <v>SWBC_ODI_022WR_PR24</v>
      </c>
    </row>
    <row r="1620" spans="1:14" customFormat="1">
      <c r="A1620" s="317" t="s">
        <v>379</v>
      </c>
      <c r="B1620" s="317" t="s">
        <v>925</v>
      </c>
      <c r="C1620" s="317" t="s">
        <v>926</v>
      </c>
      <c r="D1620" s="317" t="s">
        <v>455</v>
      </c>
      <c r="E1620" s="317" t="s">
        <v>448</v>
      </c>
      <c r="F1620" s="320">
        <v>0</v>
      </c>
      <c r="G1620" s="318" t="s">
        <v>449</v>
      </c>
      <c r="H1620" s="318" t="s">
        <v>449</v>
      </c>
      <c r="I1620" s="318" t="s">
        <v>449</v>
      </c>
      <c r="J1620" s="318" t="s">
        <v>449</v>
      </c>
      <c r="K1620" s="318" t="s">
        <v>449</v>
      </c>
      <c r="L1620" s="318" t="s">
        <v>449</v>
      </c>
      <c r="M1620" s="318" t="s">
        <v>449</v>
      </c>
      <c r="N1620" t="str">
        <f t="shared" si="25"/>
        <v>SWBC_ODI_023WR_PR24</v>
      </c>
    </row>
    <row r="1621" spans="1:14" customFormat="1">
      <c r="A1621" s="317" t="s">
        <v>379</v>
      </c>
      <c r="B1621" s="317" t="s">
        <v>927</v>
      </c>
      <c r="C1621" s="317" t="s">
        <v>928</v>
      </c>
      <c r="D1621" s="317" t="s">
        <v>455</v>
      </c>
      <c r="E1621" s="317" t="s">
        <v>448</v>
      </c>
      <c r="F1621" s="320">
        <v>0.05</v>
      </c>
      <c r="G1621" s="318" t="s">
        <v>449</v>
      </c>
      <c r="H1621" s="318" t="s">
        <v>449</v>
      </c>
      <c r="I1621" s="318" t="s">
        <v>449</v>
      </c>
      <c r="J1621" s="318" t="s">
        <v>449</v>
      </c>
      <c r="K1621" s="318" t="s">
        <v>449</v>
      </c>
      <c r="L1621" s="318" t="s">
        <v>449</v>
      </c>
      <c r="M1621" s="318" t="s">
        <v>449</v>
      </c>
      <c r="N1621" t="str">
        <f t="shared" si="25"/>
        <v>SWBC_ODI_024WR_PR24</v>
      </c>
    </row>
    <row r="1622" spans="1:14" customFormat="1">
      <c r="A1622" s="317" t="s">
        <v>379</v>
      </c>
      <c r="B1622" s="317" t="s">
        <v>929</v>
      </c>
      <c r="C1622" s="317" t="s">
        <v>930</v>
      </c>
      <c r="D1622" s="317" t="s">
        <v>455</v>
      </c>
      <c r="E1622" s="317" t="s">
        <v>448</v>
      </c>
      <c r="F1622" s="320">
        <v>0</v>
      </c>
      <c r="G1622" s="318" t="s">
        <v>449</v>
      </c>
      <c r="H1622" s="318" t="s">
        <v>449</v>
      </c>
      <c r="I1622" s="318" t="s">
        <v>449</v>
      </c>
      <c r="J1622" s="318" t="s">
        <v>449</v>
      </c>
      <c r="K1622" s="318" t="s">
        <v>449</v>
      </c>
      <c r="L1622" s="318" t="s">
        <v>449</v>
      </c>
      <c r="M1622" s="318" t="s">
        <v>449</v>
      </c>
      <c r="N1622" t="str">
        <f t="shared" si="25"/>
        <v>SWBC_ODI_025WR_PR24</v>
      </c>
    </row>
    <row r="1623" spans="1:14" customFormat="1">
      <c r="A1623" s="317" t="s">
        <v>379</v>
      </c>
      <c r="B1623" s="317" t="s">
        <v>931</v>
      </c>
      <c r="C1623" s="317" t="s">
        <v>932</v>
      </c>
      <c r="D1623" s="317" t="s">
        <v>455</v>
      </c>
      <c r="E1623" s="317" t="s">
        <v>448</v>
      </c>
      <c r="F1623" s="320">
        <v>0</v>
      </c>
      <c r="G1623" s="318" t="s">
        <v>449</v>
      </c>
      <c r="H1623" s="318" t="s">
        <v>449</v>
      </c>
      <c r="I1623" s="318" t="s">
        <v>449</v>
      </c>
      <c r="J1623" s="318" t="s">
        <v>449</v>
      </c>
      <c r="K1623" s="318" t="s">
        <v>449</v>
      </c>
      <c r="L1623" s="318" t="s">
        <v>449</v>
      </c>
      <c r="M1623" s="318" t="s">
        <v>449</v>
      </c>
      <c r="N1623" t="str">
        <f t="shared" si="25"/>
        <v>SWBC_ODI_026WR_PR24</v>
      </c>
    </row>
    <row r="1624" spans="1:14" customFormat="1">
      <c r="A1624" s="317" t="s">
        <v>379</v>
      </c>
      <c r="B1624" s="317" t="s">
        <v>933</v>
      </c>
      <c r="C1624" s="317" t="s">
        <v>934</v>
      </c>
      <c r="D1624" s="317" t="s">
        <v>455</v>
      </c>
      <c r="E1624" s="317" t="s">
        <v>448</v>
      </c>
      <c r="F1624" s="320">
        <v>0</v>
      </c>
      <c r="G1624" s="318" t="s">
        <v>449</v>
      </c>
      <c r="H1624" s="318" t="s">
        <v>449</v>
      </c>
      <c r="I1624" s="318" t="s">
        <v>449</v>
      </c>
      <c r="J1624" s="318" t="s">
        <v>449</v>
      </c>
      <c r="K1624" s="318" t="s">
        <v>449</v>
      </c>
      <c r="L1624" s="318" t="s">
        <v>449</v>
      </c>
      <c r="M1624" s="318" t="s">
        <v>449</v>
      </c>
      <c r="N1624" t="str">
        <f t="shared" si="25"/>
        <v>SWBC_ODI_027WR_PR24</v>
      </c>
    </row>
    <row r="1625" spans="1:14" customFormat="1">
      <c r="A1625" s="317" t="s">
        <v>379</v>
      </c>
      <c r="B1625" s="317" t="s">
        <v>935</v>
      </c>
      <c r="C1625" s="317" t="s">
        <v>936</v>
      </c>
      <c r="D1625" s="317" t="s">
        <v>455</v>
      </c>
      <c r="E1625" s="317" t="s">
        <v>448</v>
      </c>
      <c r="F1625" s="320">
        <v>0</v>
      </c>
      <c r="G1625" s="318" t="s">
        <v>449</v>
      </c>
      <c r="H1625" s="318" t="s">
        <v>449</v>
      </c>
      <c r="I1625" s="318" t="s">
        <v>449</v>
      </c>
      <c r="J1625" s="318" t="s">
        <v>449</v>
      </c>
      <c r="K1625" s="318" t="s">
        <v>449</v>
      </c>
      <c r="L1625" s="318" t="s">
        <v>449</v>
      </c>
      <c r="M1625" s="318" t="s">
        <v>449</v>
      </c>
      <c r="N1625" t="str">
        <f t="shared" si="25"/>
        <v>SWBC_ODI_021BIO_PR24</v>
      </c>
    </row>
    <row r="1626" spans="1:14" customFormat="1">
      <c r="A1626" s="317" t="s">
        <v>379</v>
      </c>
      <c r="B1626" s="317" t="s">
        <v>937</v>
      </c>
      <c r="C1626" s="317" t="s">
        <v>938</v>
      </c>
      <c r="D1626" s="317" t="s">
        <v>455</v>
      </c>
      <c r="E1626" s="317" t="s">
        <v>448</v>
      </c>
      <c r="F1626" s="320">
        <v>0</v>
      </c>
      <c r="G1626" s="318" t="s">
        <v>449</v>
      </c>
      <c r="H1626" s="318" t="s">
        <v>449</v>
      </c>
      <c r="I1626" s="318" t="s">
        <v>449</v>
      </c>
      <c r="J1626" s="318" t="s">
        <v>449</v>
      </c>
      <c r="K1626" s="318" t="s">
        <v>449</v>
      </c>
      <c r="L1626" s="318" t="s">
        <v>449</v>
      </c>
      <c r="M1626" s="318" t="s">
        <v>449</v>
      </c>
      <c r="N1626" t="str">
        <f t="shared" si="25"/>
        <v>SWBC_ODI_022BIO_PR24</v>
      </c>
    </row>
    <row r="1627" spans="1:14" customFormat="1">
      <c r="A1627" s="317" t="s">
        <v>379</v>
      </c>
      <c r="B1627" s="317" t="s">
        <v>939</v>
      </c>
      <c r="C1627" s="317" t="s">
        <v>940</v>
      </c>
      <c r="D1627" s="317" t="s">
        <v>455</v>
      </c>
      <c r="E1627" s="317" t="s">
        <v>448</v>
      </c>
      <c r="F1627" s="320">
        <v>0</v>
      </c>
      <c r="G1627" s="318" t="s">
        <v>449</v>
      </c>
      <c r="H1627" s="318" t="s">
        <v>449</v>
      </c>
      <c r="I1627" s="318" t="s">
        <v>449</v>
      </c>
      <c r="J1627" s="318" t="s">
        <v>449</v>
      </c>
      <c r="K1627" s="318" t="s">
        <v>449</v>
      </c>
      <c r="L1627" s="318" t="s">
        <v>449</v>
      </c>
      <c r="M1627" s="318" t="s">
        <v>449</v>
      </c>
      <c r="N1627" t="str">
        <f t="shared" si="25"/>
        <v>SWBC_ODI_023BIO_PR24</v>
      </c>
    </row>
    <row r="1628" spans="1:14" customFormat="1">
      <c r="A1628" s="317" t="s">
        <v>379</v>
      </c>
      <c r="B1628" s="317" t="s">
        <v>941</v>
      </c>
      <c r="C1628" s="317" t="s">
        <v>942</v>
      </c>
      <c r="D1628" s="317" t="s">
        <v>455</v>
      </c>
      <c r="E1628" s="317" t="s">
        <v>448</v>
      </c>
      <c r="F1628" s="320">
        <v>0.05</v>
      </c>
      <c r="G1628" s="318" t="s">
        <v>449</v>
      </c>
      <c r="H1628" s="318" t="s">
        <v>449</v>
      </c>
      <c r="I1628" s="318" t="s">
        <v>449</v>
      </c>
      <c r="J1628" s="318" t="s">
        <v>449</v>
      </c>
      <c r="K1628" s="318" t="s">
        <v>449</v>
      </c>
      <c r="L1628" s="318" t="s">
        <v>449</v>
      </c>
      <c r="M1628" s="318" t="s">
        <v>449</v>
      </c>
      <c r="N1628" t="str">
        <f t="shared" si="25"/>
        <v>SWBC_ODI_024BIO_PR24</v>
      </c>
    </row>
    <row r="1629" spans="1:14" customFormat="1">
      <c r="A1629" s="317" t="s">
        <v>379</v>
      </c>
      <c r="B1629" s="317" t="s">
        <v>943</v>
      </c>
      <c r="C1629" s="317" t="s">
        <v>944</v>
      </c>
      <c r="D1629" s="317" t="s">
        <v>455</v>
      </c>
      <c r="E1629" s="317" t="s">
        <v>448</v>
      </c>
      <c r="F1629" s="320">
        <v>0</v>
      </c>
      <c r="G1629" s="318" t="s">
        <v>449</v>
      </c>
      <c r="H1629" s="318" t="s">
        <v>449</v>
      </c>
      <c r="I1629" s="318" t="s">
        <v>449</v>
      </c>
      <c r="J1629" s="318" t="s">
        <v>449</v>
      </c>
      <c r="K1629" s="318" t="s">
        <v>449</v>
      </c>
      <c r="L1629" s="318" t="s">
        <v>449</v>
      </c>
      <c r="M1629" s="318" t="s">
        <v>449</v>
      </c>
      <c r="N1629" t="str">
        <f t="shared" si="25"/>
        <v>SWBC_ODI_025BIO_PR24</v>
      </c>
    </row>
    <row r="1630" spans="1:14" customFormat="1">
      <c r="A1630" s="317" t="s">
        <v>379</v>
      </c>
      <c r="B1630" s="317" t="s">
        <v>945</v>
      </c>
      <c r="C1630" s="317" t="s">
        <v>946</v>
      </c>
      <c r="D1630" s="317" t="s">
        <v>455</v>
      </c>
      <c r="E1630" s="317" t="s">
        <v>448</v>
      </c>
      <c r="F1630" s="320">
        <v>0</v>
      </c>
      <c r="G1630" s="318" t="s">
        <v>449</v>
      </c>
      <c r="H1630" s="318" t="s">
        <v>449</v>
      </c>
      <c r="I1630" s="318" t="s">
        <v>449</v>
      </c>
      <c r="J1630" s="318" t="s">
        <v>449</v>
      </c>
      <c r="K1630" s="318" t="s">
        <v>449</v>
      </c>
      <c r="L1630" s="318" t="s">
        <v>449</v>
      </c>
      <c r="M1630" s="318" t="s">
        <v>449</v>
      </c>
      <c r="N1630" t="str">
        <f t="shared" si="25"/>
        <v>SWBC_ODI_026BIO_PR24</v>
      </c>
    </row>
    <row r="1631" spans="1:14" customFormat="1">
      <c r="A1631" s="317" t="s">
        <v>379</v>
      </c>
      <c r="B1631" s="317" t="s">
        <v>947</v>
      </c>
      <c r="C1631" s="317" t="s">
        <v>948</v>
      </c>
      <c r="D1631" s="317" t="s">
        <v>455</v>
      </c>
      <c r="E1631" s="317" t="s">
        <v>448</v>
      </c>
      <c r="F1631" s="320">
        <v>0</v>
      </c>
      <c r="G1631" s="318" t="s">
        <v>449</v>
      </c>
      <c r="H1631" s="318" t="s">
        <v>449</v>
      </c>
      <c r="I1631" s="318" t="s">
        <v>449</v>
      </c>
      <c r="J1631" s="318" t="s">
        <v>449</v>
      </c>
      <c r="K1631" s="318" t="s">
        <v>449</v>
      </c>
      <c r="L1631" s="318" t="s">
        <v>449</v>
      </c>
      <c r="M1631" s="318" t="s">
        <v>449</v>
      </c>
      <c r="N1631" t="str">
        <f t="shared" si="25"/>
        <v>SWBC_ODI_027BIO_PR24</v>
      </c>
    </row>
    <row r="1632" spans="1:14" customFormat="1">
      <c r="A1632" s="317" t="s">
        <v>379</v>
      </c>
      <c r="B1632" s="317" t="s">
        <v>949</v>
      </c>
      <c r="C1632" s="317" t="s">
        <v>950</v>
      </c>
      <c r="D1632" s="317" t="s">
        <v>455</v>
      </c>
      <c r="E1632" s="317" t="s">
        <v>448</v>
      </c>
      <c r="F1632" s="320">
        <v>0</v>
      </c>
      <c r="G1632" s="318" t="s">
        <v>449</v>
      </c>
      <c r="H1632" s="318" t="s">
        <v>449</v>
      </c>
      <c r="I1632" s="318" t="s">
        <v>449</v>
      </c>
      <c r="J1632" s="318" t="s">
        <v>449</v>
      </c>
      <c r="K1632" s="318" t="s">
        <v>449</v>
      </c>
      <c r="L1632" s="318" t="s">
        <v>449</v>
      </c>
      <c r="M1632" s="318" t="s">
        <v>449</v>
      </c>
      <c r="N1632" t="str">
        <f t="shared" si="25"/>
        <v>SWBC_ODI_021WWNP_PR24</v>
      </c>
    </row>
    <row r="1633" spans="1:14" customFormat="1">
      <c r="A1633" s="317" t="s">
        <v>379</v>
      </c>
      <c r="B1633" s="317" t="s">
        <v>951</v>
      </c>
      <c r="C1633" s="317" t="s">
        <v>952</v>
      </c>
      <c r="D1633" s="317" t="s">
        <v>455</v>
      </c>
      <c r="E1633" s="317" t="s">
        <v>448</v>
      </c>
      <c r="F1633" s="320">
        <v>0</v>
      </c>
      <c r="G1633" s="318" t="s">
        <v>449</v>
      </c>
      <c r="H1633" s="318" t="s">
        <v>449</v>
      </c>
      <c r="I1633" s="318" t="s">
        <v>449</v>
      </c>
      <c r="J1633" s="318" t="s">
        <v>449</v>
      </c>
      <c r="K1633" s="318" t="s">
        <v>449</v>
      </c>
      <c r="L1633" s="318" t="s">
        <v>449</v>
      </c>
      <c r="M1633" s="318" t="s">
        <v>449</v>
      </c>
      <c r="N1633" t="str">
        <f t="shared" si="25"/>
        <v>SWBC_ODI_022WWNP_PR24</v>
      </c>
    </row>
    <row r="1634" spans="1:14" customFormat="1">
      <c r="A1634" s="317" t="s">
        <v>379</v>
      </c>
      <c r="B1634" s="317" t="s">
        <v>953</v>
      </c>
      <c r="C1634" s="317" t="s">
        <v>954</v>
      </c>
      <c r="D1634" s="317" t="s">
        <v>455</v>
      </c>
      <c r="E1634" s="317" t="s">
        <v>448</v>
      </c>
      <c r="F1634" s="320">
        <v>0</v>
      </c>
      <c r="G1634" s="318" t="s">
        <v>449</v>
      </c>
      <c r="H1634" s="318" t="s">
        <v>449</v>
      </c>
      <c r="I1634" s="318" t="s">
        <v>449</v>
      </c>
      <c r="J1634" s="318" t="s">
        <v>449</v>
      </c>
      <c r="K1634" s="318" t="s">
        <v>449</v>
      </c>
      <c r="L1634" s="318" t="s">
        <v>449</v>
      </c>
      <c r="M1634" s="318" t="s">
        <v>449</v>
      </c>
      <c r="N1634" t="str">
        <f t="shared" si="25"/>
        <v>SWBC_ODI_023WWNP_PR24</v>
      </c>
    </row>
    <row r="1635" spans="1:14" customFormat="1">
      <c r="A1635" s="317" t="s">
        <v>379</v>
      </c>
      <c r="B1635" s="317" t="s">
        <v>955</v>
      </c>
      <c r="C1635" s="317" t="s">
        <v>956</v>
      </c>
      <c r="D1635" s="317" t="s">
        <v>455</v>
      </c>
      <c r="E1635" s="317" t="s">
        <v>448</v>
      </c>
      <c r="F1635" s="320">
        <v>0.6</v>
      </c>
      <c r="G1635" s="318" t="s">
        <v>449</v>
      </c>
      <c r="H1635" s="318" t="s">
        <v>449</v>
      </c>
      <c r="I1635" s="318" t="s">
        <v>449</v>
      </c>
      <c r="J1635" s="318" t="s">
        <v>449</v>
      </c>
      <c r="K1635" s="318" t="s">
        <v>449</v>
      </c>
      <c r="L1635" s="318" t="s">
        <v>449</v>
      </c>
      <c r="M1635" s="318" t="s">
        <v>449</v>
      </c>
      <c r="N1635" t="str">
        <f t="shared" si="25"/>
        <v>SWBC_ODI_024WWNP_PR24</v>
      </c>
    </row>
    <row r="1636" spans="1:14" customFormat="1">
      <c r="A1636" s="317" t="s">
        <v>379</v>
      </c>
      <c r="B1636" s="317" t="s">
        <v>957</v>
      </c>
      <c r="C1636" s="317" t="s">
        <v>958</v>
      </c>
      <c r="D1636" s="317" t="s">
        <v>455</v>
      </c>
      <c r="E1636" s="317" t="s">
        <v>448</v>
      </c>
      <c r="F1636" s="320">
        <v>0</v>
      </c>
      <c r="G1636" s="318" t="s">
        <v>449</v>
      </c>
      <c r="H1636" s="318" t="s">
        <v>449</v>
      </c>
      <c r="I1636" s="318" t="s">
        <v>449</v>
      </c>
      <c r="J1636" s="318" t="s">
        <v>449</v>
      </c>
      <c r="K1636" s="318" t="s">
        <v>449</v>
      </c>
      <c r="L1636" s="318" t="s">
        <v>449</v>
      </c>
      <c r="M1636" s="318" t="s">
        <v>449</v>
      </c>
      <c r="N1636" t="str">
        <f t="shared" si="25"/>
        <v>SWBC_ODI_025WWNP_PR24</v>
      </c>
    </row>
    <row r="1637" spans="1:14" customFormat="1">
      <c r="A1637" s="317" t="s">
        <v>379</v>
      </c>
      <c r="B1637" s="317" t="s">
        <v>959</v>
      </c>
      <c r="C1637" s="317" t="s">
        <v>960</v>
      </c>
      <c r="D1637" s="317" t="s">
        <v>455</v>
      </c>
      <c r="E1637" s="317" t="s">
        <v>448</v>
      </c>
      <c r="F1637" s="320">
        <v>0</v>
      </c>
      <c r="G1637" s="318" t="s">
        <v>449</v>
      </c>
      <c r="H1637" s="318" t="s">
        <v>449</v>
      </c>
      <c r="I1637" s="318" t="s">
        <v>449</v>
      </c>
      <c r="J1637" s="318" t="s">
        <v>449</v>
      </c>
      <c r="K1637" s="318" t="s">
        <v>449</v>
      </c>
      <c r="L1637" s="318" t="s">
        <v>449</v>
      </c>
      <c r="M1637" s="318" t="s">
        <v>449</v>
      </c>
      <c r="N1637" t="str">
        <f t="shared" si="25"/>
        <v>SWBC_ODI_026WWNP_PR24</v>
      </c>
    </row>
    <row r="1638" spans="1:14" customFormat="1">
      <c r="A1638" s="317" t="s">
        <v>379</v>
      </c>
      <c r="B1638" s="317" t="s">
        <v>961</v>
      </c>
      <c r="C1638" s="317" t="s">
        <v>962</v>
      </c>
      <c r="D1638" s="317" t="s">
        <v>455</v>
      </c>
      <c r="E1638" s="317" t="s">
        <v>448</v>
      </c>
      <c r="F1638" s="320">
        <v>0</v>
      </c>
      <c r="G1638" s="318" t="s">
        <v>449</v>
      </c>
      <c r="H1638" s="318" t="s">
        <v>449</v>
      </c>
      <c r="I1638" s="318" t="s">
        <v>449</v>
      </c>
      <c r="J1638" s="318" t="s">
        <v>449</v>
      </c>
      <c r="K1638" s="318" t="s">
        <v>449</v>
      </c>
      <c r="L1638" s="318" t="s">
        <v>449</v>
      </c>
      <c r="M1638" s="318" t="s">
        <v>449</v>
      </c>
      <c r="N1638" t="str">
        <f t="shared" si="25"/>
        <v>SWBC_ODI_027WWNP_PR24</v>
      </c>
    </row>
    <row r="1639" spans="1:14" customFormat="1">
      <c r="A1639" s="317" t="s">
        <v>382</v>
      </c>
      <c r="B1639" s="317" t="s">
        <v>412</v>
      </c>
      <c r="C1639" s="317" t="s">
        <v>446</v>
      </c>
      <c r="D1639" s="317" t="s">
        <v>447</v>
      </c>
      <c r="E1639" s="317" t="s">
        <v>448</v>
      </c>
      <c r="F1639" s="318" t="s">
        <v>449</v>
      </c>
      <c r="G1639" s="318" t="s">
        <v>449</v>
      </c>
      <c r="H1639" s="319">
        <v>6.4374999999999996E-3</v>
      </c>
      <c r="I1639" s="319">
        <v>5.8444444444444438E-3</v>
      </c>
      <c r="J1639" s="319">
        <v>5.2513888888888879E-3</v>
      </c>
      <c r="K1639" s="319">
        <v>4.658333333333332E-3</v>
      </c>
      <c r="L1639" s="319">
        <v>4.0652777777777762E-3</v>
      </c>
      <c r="M1639" s="319">
        <v>3.472222222222222E-3</v>
      </c>
      <c r="N1639" t="str">
        <f t="shared" si="25"/>
        <v>SRNC_OUT4_01_PR24_OFWAT</v>
      </c>
    </row>
    <row r="1640" spans="1:14" customFormat="1">
      <c r="A1640" s="317" t="s">
        <v>382</v>
      </c>
      <c r="B1640" s="317" t="s">
        <v>155</v>
      </c>
      <c r="C1640" s="317" t="s">
        <v>450</v>
      </c>
      <c r="D1640" s="317" t="s">
        <v>451</v>
      </c>
      <c r="E1640" s="317" t="s">
        <v>448</v>
      </c>
      <c r="F1640" s="318" t="s">
        <v>449</v>
      </c>
      <c r="G1640" s="318" t="s">
        <v>449</v>
      </c>
      <c r="H1640" s="318" t="s">
        <v>449</v>
      </c>
      <c r="I1640" s="319">
        <v>1.8444930555555549E-3</v>
      </c>
      <c r="J1640" s="319">
        <v>1.8444930555555549E-3</v>
      </c>
      <c r="K1640" s="319">
        <v>1.8444930555555549E-3</v>
      </c>
      <c r="L1640" s="319">
        <v>1.8444930555555549E-3</v>
      </c>
      <c r="M1640" s="319">
        <v>1.8422708333333331E-3</v>
      </c>
      <c r="N1640" t="str">
        <f t="shared" si="25"/>
        <v>SRNC_ET_DD_WSI_PR24</v>
      </c>
    </row>
    <row r="1641" spans="1:14" customFormat="1">
      <c r="A1641" s="317" t="s">
        <v>382</v>
      </c>
      <c r="B1641" s="317" t="s">
        <v>153</v>
      </c>
      <c r="C1641" s="317" t="s">
        <v>452</v>
      </c>
      <c r="D1641" s="317" t="s">
        <v>453</v>
      </c>
      <c r="E1641" s="317" t="s">
        <v>448</v>
      </c>
      <c r="F1641" s="319">
        <v>477025.06216080301</v>
      </c>
      <c r="G1641" s="318" t="s">
        <v>449</v>
      </c>
      <c r="H1641" s="318" t="s">
        <v>449</v>
      </c>
      <c r="I1641" s="318" t="s">
        <v>449</v>
      </c>
      <c r="J1641" s="318" t="s">
        <v>449</v>
      </c>
      <c r="K1641" s="318" t="s">
        <v>449</v>
      </c>
      <c r="L1641" s="318" t="s">
        <v>449</v>
      </c>
      <c r="M1641" s="318" t="s">
        <v>449</v>
      </c>
      <c r="N1641" t="str">
        <f t="shared" si="25"/>
        <v>SRNC_ODI_DD_WSI_PR24</v>
      </c>
    </row>
    <row r="1642" spans="1:14" customFormat="1">
      <c r="A1642" s="317" t="s">
        <v>382</v>
      </c>
      <c r="B1642" s="317" t="s">
        <v>156</v>
      </c>
      <c r="C1642" s="317" t="s">
        <v>454</v>
      </c>
      <c r="D1642" s="317" t="s">
        <v>455</v>
      </c>
      <c r="E1642" s="317" t="s">
        <v>448</v>
      </c>
      <c r="F1642" s="320">
        <v>-0.01</v>
      </c>
      <c r="G1642" s="318" t="s">
        <v>449</v>
      </c>
      <c r="H1642" s="318" t="s">
        <v>449</v>
      </c>
      <c r="I1642" s="318" t="s">
        <v>449</v>
      </c>
      <c r="J1642" s="318" t="s">
        <v>449</v>
      </c>
      <c r="K1642" s="318" t="s">
        <v>449</v>
      </c>
      <c r="L1642" s="318" t="s">
        <v>449</v>
      </c>
      <c r="M1642" s="318" t="s">
        <v>449</v>
      </c>
      <c r="N1642" t="str">
        <f t="shared" si="25"/>
        <v>SRNC_ODIRISK_WSI_COLL_PR24_DD</v>
      </c>
    </row>
    <row r="1643" spans="1:14" customFormat="1">
      <c r="A1643" s="317" t="s">
        <v>382</v>
      </c>
      <c r="B1643" s="317" t="s">
        <v>413</v>
      </c>
      <c r="C1643" s="317" t="s">
        <v>456</v>
      </c>
      <c r="D1643" s="317" t="s">
        <v>457</v>
      </c>
      <c r="E1643" s="317" t="s">
        <v>448</v>
      </c>
      <c r="F1643" s="318" t="s">
        <v>449</v>
      </c>
      <c r="G1643" s="318" t="s">
        <v>449</v>
      </c>
      <c r="H1643" s="321">
        <v>0</v>
      </c>
      <c r="I1643" s="321">
        <v>0</v>
      </c>
      <c r="J1643" s="321">
        <v>0</v>
      </c>
      <c r="K1643" s="321">
        <v>0</v>
      </c>
      <c r="L1643" s="321">
        <v>0</v>
      </c>
      <c r="M1643" s="321">
        <v>0</v>
      </c>
      <c r="N1643" t="str">
        <f t="shared" si="25"/>
        <v>SRNC_QEBW0183_PR24_OFWAT</v>
      </c>
    </row>
    <row r="1644" spans="1:14" customFormat="1">
      <c r="A1644" s="317" t="s">
        <v>382</v>
      </c>
      <c r="B1644" s="317" t="s">
        <v>163</v>
      </c>
      <c r="C1644" s="317" t="s">
        <v>458</v>
      </c>
      <c r="D1644" s="317" t="s">
        <v>162</v>
      </c>
      <c r="E1644" s="317" t="s">
        <v>448</v>
      </c>
      <c r="F1644" s="318" t="s">
        <v>449</v>
      </c>
      <c r="G1644" s="318" t="s">
        <v>449</v>
      </c>
      <c r="H1644" s="321">
        <v>2</v>
      </c>
      <c r="I1644" s="321">
        <v>1.83</v>
      </c>
      <c r="J1644" s="321">
        <v>1.67</v>
      </c>
      <c r="K1644" s="321">
        <v>1.5</v>
      </c>
      <c r="L1644" s="321">
        <v>1.25</v>
      </c>
      <c r="M1644" s="321">
        <v>1</v>
      </c>
      <c r="N1644" t="str">
        <f t="shared" si="25"/>
        <v>SRNC_ODIRISK_CRI_DDBND_PR24_DD</v>
      </c>
    </row>
    <row r="1645" spans="1:14" customFormat="1">
      <c r="A1645" s="317" t="s">
        <v>382</v>
      </c>
      <c r="B1645" s="317" t="s">
        <v>164</v>
      </c>
      <c r="C1645" s="317" t="s">
        <v>459</v>
      </c>
      <c r="D1645" s="317" t="s">
        <v>453</v>
      </c>
      <c r="E1645" s="317" t="s">
        <v>448</v>
      </c>
      <c r="F1645" s="319">
        <v>708218.31431358517</v>
      </c>
      <c r="G1645" s="318" t="s">
        <v>449</v>
      </c>
      <c r="H1645" s="318" t="s">
        <v>449</v>
      </c>
      <c r="I1645" s="318" t="s">
        <v>449</v>
      </c>
      <c r="J1645" s="318" t="s">
        <v>449</v>
      </c>
      <c r="K1645" s="318" t="s">
        <v>449</v>
      </c>
      <c r="L1645" s="318" t="s">
        <v>449</v>
      </c>
      <c r="M1645" s="318" t="s">
        <v>449</v>
      </c>
      <c r="N1645" t="str">
        <f t="shared" si="25"/>
        <v>SRNC_ODI_DD_CRI_PR24</v>
      </c>
    </row>
    <row r="1646" spans="1:14" customFormat="1">
      <c r="A1646" s="317" t="s">
        <v>382</v>
      </c>
      <c r="B1646" s="317" t="s">
        <v>414</v>
      </c>
      <c r="C1646" s="317" t="s">
        <v>167</v>
      </c>
      <c r="D1646" s="317" t="s">
        <v>261</v>
      </c>
      <c r="E1646" s="317" t="s">
        <v>448</v>
      </c>
      <c r="F1646" s="318" t="s">
        <v>449</v>
      </c>
      <c r="G1646" s="318" t="s">
        <v>449</v>
      </c>
      <c r="H1646" s="321">
        <v>1.1599999999999999</v>
      </c>
      <c r="I1646" s="321">
        <v>1.0900000000000001</v>
      </c>
      <c r="J1646" s="321">
        <v>1.02</v>
      </c>
      <c r="K1646" s="321">
        <v>0.95</v>
      </c>
      <c r="L1646" s="321">
        <v>0.88</v>
      </c>
      <c r="M1646" s="321">
        <v>0.81</v>
      </c>
      <c r="N1646" t="str">
        <f t="shared" si="25"/>
        <v>SRNC_OUT4_02_PR24_OFWAT</v>
      </c>
    </row>
    <row r="1647" spans="1:14" customFormat="1">
      <c r="A1647" s="317" t="s">
        <v>382</v>
      </c>
      <c r="B1647" s="317" t="s">
        <v>168</v>
      </c>
      <c r="C1647" s="317" t="s">
        <v>460</v>
      </c>
      <c r="D1647" s="317" t="s">
        <v>261</v>
      </c>
      <c r="E1647" s="317" t="s">
        <v>448</v>
      </c>
      <c r="F1647" s="318" t="s">
        <v>449</v>
      </c>
      <c r="G1647" s="318" t="s">
        <v>449</v>
      </c>
      <c r="H1647" s="318" t="s">
        <v>449</v>
      </c>
      <c r="I1647" s="318" t="s">
        <v>449</v>
      </c>
      <c r="J1647" s="318" t="s">
        <v>449</v>
      </c>
      <c r="K1647" s="318" t="s">
        <v>449</v>
      </c>
      <c r="L1647" s="318" t="s">
        <v>449</v>
      </c>
      <c r="M1647" s="318" t="s">
        <v>449</v>
      </c>
      <c r="N1647" t="str">
        <f t="shared" si="25"/>
        <v>SRNC_ODIRISK_WQC_DDBND_PR24_DD</v>
      </c>
    </row>
    <row r="1648" spans="1:14" customFormat="1">
      <c r="A1648" s="317" t="s">
        <v>382</v>
      </c>
      <c r="B1648" s="317" t="s">
        <v>169</v>
      </c>
      <c r="C1648" s="317" t="s">
        <v>461</v>
      </c>
      <c r="D1648" s="317" t="s">
        <v>453</v>
      </c>
      <c r="E1648" s="317" t="s">
        <v>448</v>
      </c>
      <c r="F1648" s="319">
        <v>1890288.3756712088</v>
      </c>
      <c r="G1648" s="318" t="s">
        <v>449</v>
      </c>
      <c r="H1648" s="318" t="s">
        <v>449</v>
      </c>
      <c r="I1648" s="318" t="s">
        <v>449</v>
      </c>
      <c r="J1648" s="318" t="s">
        <v>449</v>
      </c>
      <c r="K1648" s="318" t="s">
        <v>449</v>
      </c>
      <c r="L1648" s="318" t="s">
        <v>449</v>
      </c>
      <c r="M1648" s="318" t="s">
        <v>449</v>
      </c>
      <c r="N1648" t="str">
        <f t="shared" si="25"/>
        <v>SRNC_ODI_DD_WQC_PR24</v>
      </c>
    </row>
    <row r="1649" spans="1:14" customFormat="1">
      <c r="A1649" s="317" t="s">
        <v>382</v>
      </c>
      <c r="B1649" s="317" t="s">
        <v>417</v>
      </c>
      <c r="C1649" s="317" t="s">
        <v>172</v>
      </c>
      <c r="D1649" s="317" t="s">
        <v>462</v>
      </c>
      <c r="E1649" s="317" t="s">
        <v>448</v>
      </c>
      <c r="F1649" s="318" t="s">
        <v>449</v>
      </c>
      <c r="G1649" s="318" t="s">
        <v>449</v>
      </c>
      <c r="H1649" s="321">
        <v>0</v>
      </c>
      <c r="I1649" s="321">
        <v>0</v>
      </c>
      <c r="J1649" s="321">
        <v>0</v>
      </c>
      <c r="K1649" s="321">
        <v>0</v>
      </c>
      <c r="L1649" s="321">
        <v>4.9778677696996745E-2</v>
      </c>
      <c r="M1649" s="321">
        <v>0.73</v>
      </c>
      <c r="N1649" t="str">
        <f t="shared" si="25"/>
        <v>SRNC_OUT4_20_PR24_OFWAT</v>
      </c>
    </row>
    <row r="1650" spans="1:14" customFormat="1">
      <c r="A1650" s="317" t="s">
        <v>382</v>
      </c>
      <c r="B1650" s="317" t="s">
        <v>173</v>
      </c>
      <c r="C1650" s="317" t="s">
        <v>463</v>
      </c>
      <c r="D1650" s="317" t="s">
        <v>453</v>
      </c>
      <c r="E1650" s="317" t="s">
        <v>448</v>
      </c>
      <c r="F1650" s="319">
        <v>4158467.1404031147</v>
      </c>
      <c r="G1650" s="318" t="s">
        <v>449</v>
      </c>
      <c r="H1650" s="318" t="s">
        <v>449</v>
      </c>
      <c r="I1650" s="318" t="s">
        <v>449</v>
      </c>
      <c r="J1650" s="318" t="s">
        <v>449</v>
      </c>
      <c r="K1650" s="318" t="s">
        <v>449</v>
      </c>
      <c r="L1650" s="318" t="s">
        <v>449</v>
      </c>
      <c r="M1650" s="318" t="s">
        <v>449</v>
      </c>
      <c r="N1650" t="str">
        <f t="shared" si="25"/>
        <v>SRNC_ODI_DD_BIO_PR24</v>
      </c>
    </row>
    <row r="1651" spans="1:14" customFormat="1">
      <c r="A1651" s="317" t="s">
        <v>382</v>
      </c>
      <c r="B1651" s="317" t="s">
        <v>174</v>
      </c>
      <c r="C1651" s="317" t="s">
        <v>464</v>
      </c>
      <c r="D1651" s="317" t="s">
        <v>455</v>
      </c>
      <c r="E1651" s="317" t="s">
        <v>448</v>
      </c>
      <c r="F1651" s="320">
        <v>-5.0000000000000001E-3</v>
      </c>
      <c r="G1651" s="318" t="s">
        <v>449</v>
      </c>
      <c r="H1651" s="318" t="s">
        <v>449</v>
      </c>
      <c r="I1651" s="318" t="s">
        <v>449</v>
      </c>
      <c r="J1651" s="318" t="s">
        <v>449</v>
      </c>
      <c r="K1651" s="318" t="s">
        <v>449</v>
      </c>
      <c r="L1651" s="318" t="s">
        <v>449</v>
      </c>
      <c r="M1651" s="318" t="s">
        <v>449</v>
      </c>
      <c r="N1651" t="str">
        <f t="shared" si="25"/>
        <v>SRNC_ODIRISK_BIO_COLL_PR24_DD</v>
      </c>
    </row>
    <row r="1652" spans="1:14" customFormat="1">
      <c r="A1652" s="317" t="s">
        <v>382</v>
      </c>
      <c r="B1652" s="317" t="s">
        <v>175</v>
      </c>
      <c r="C1652" s="317" t="s">
        <v>465</v>
      </c>
      <c r="D1652" s="317" t="s">
        <v>455</v>
      </c>
      <c r="E1652" s="317" t="s">
        <v>448</v>
      </c>
      <c r="F1652" s="320">
        <v>5.0000000000000001E-3</v>
      </c>
      <c r="G1652" s="318" t="s">
        <v>449</v>
      </c>
      <c r="H1652" s="318" t="s">
        <v>449</v>
      </c>
      <c r="I1652" s="318" t="s">
        <v>449</v>
      </c>
      <c r="J1652" s="318" t="s">
        <v>449</v>
      </c>
      <c r="K1652" s="318" t="s">
        <v>449</v>
      </c>
      <c r="L1652" s="318" t="s">
        <v>449</v>
      </c>
      <c r="M1652" s="318" t="s">
        <v>449</v>
      </c>
      <c r="N1652" t="str">
        <f t="shared" si="25"/>
        <v>SRNC_ODIRISK_BIO_CAP_PR24_DD</v>
      </c>
    </row>
    <row r="1653" spans="1:14" customFormat="1">
      <c r="A1653" s="317" t="s">
        <v>382</v>
      </c>
      <c r="B1653" s="317" t="s">
        <v>424</v>
      </c>
      <c r="C1653" s="317" t="s">
        <v>180</v>
      </c>
      <c r="D1653" s="317" t="s">
        <v>261</v>
      </c>
      <c r="E1653" s="317" t="s">
        <v>448</v>
      </c>
      <c r="F1653" s="318" t="s">
        <v>449</v>
      </c>
      <c r="G1653" s="318" t="s">
        <v>449</v>
      </c>
      <c r="H1653" s="319">
        <v>0</v>
      </c>
      <c r="I1653" s="319">
        <v>0</v>
      </c>
      <c r="J1653" s="319">
        <v>0</v>
      </c>
      <c r="K1653" s="319">
        <v>0</v>
      </c>
      <c r="L1653" s="319">
        <v>0</v>
      </c>
      <c r="M1653" s="319">
        <v>0</v>
      </c>
      <c r="N1653" t="str">
        <f t="shared" si="25"/>
        <v>SRNC_OUT4_18_PR24_OFWAT</v>
      </c>
    </row>
    <row r="1654" spans="1:14" customFormat="1">
      <c r="A1654" s="317" t="s">
        <v>382</v>
      </c>
      <c r="B1654" s="317" t="s">
        <v>181</v>
      </c>
      <c r="C1654" s="317" t="s">
        <v>466</v>
      </c>
      <c r="D1654" s="317" t="s">
        <v>261</v>
      </c>
      <c r="E1654" s="317" t="s">
        <v>448</v>
      </c>
      <c r="F1654" s="318" t="s">
        <v>449</v>
      </c>
      <c r="G1654" s="318" t="s">
        <v>449</v>
      </c>
      <c r="H1654" s="318" t="s">
        <v>449</v>
      </c>
      <c r="I1654" s="319">
        <v>1</v>
      </c>
      <c r="J1654" s="319">
        <v>1</v>
      </c>
      <c r="K1654" s="319">
        <v>1</v>
      </c>
      <c r="L1654" s="319">
        <v>1</v>
      </c>
      <c r="M1654" s="319">
        <v>1</v>
      </c>
      <c r="N1654" t="str">
        <f t="shared" si="25"/>
        <v>SRNC_ODIRISK_SPL_DDBND_PR24_DD</v>
      </c>
    </row>
    <row r="1655" spans="1:14" customFormat="1">
      <c r="A1655" s="317" t="s">
        <v>382</v>
      </c>
      <c r="B1655" s="317" t="s">
        <v>182</v>
      </c>
      <c r="C1655" s="317" t="s">
        <v>467</v>
      </c>
      <c r="D1655" s="317" t="s">
        <v>453</v>
      </c>
      <c r="E1655" s="317" t="s">
        <v>448</v>
      </c>
      <c r="F1655" s="319">
        <v>1556875.7725911823</v>
      </c>
      <c r="G1655" s="318" t="s">
        <v>449</v>
      </c>
      <c r="H1655" s="318" t="s">
        <v>449</v>
      </c>
      <c r="I1655" s="318" t="s">
        <v>449</v>
      </c>
      <c r="J1655" s="318" t="s">
        <v>449</v>
      </c>
      <c r="K1655" s="318" t="s">
        <v>449</v>
      </c>
      <c r="L1655" s="318" t="s">
        <v>449</v>
      </c>
      <c r="M1655" s="318" t="s">
        <v>449</v>
      </c>
      <c r="N1655" t="str">
        <f t="shared" si="25"/>
        <v>SRNC_ODI_DD_SPL_PR24</v>
      </c>
    </row>
    <row r="1656" spans="1:14" customFormat="1">
      <c r="A1656" s="317" t="s">
        <v>382</v>
      </c>
      <c r="B1656" s="317" t="s">
        <v>425</v>
      </c>
      <c r="C1656" s="317" t="s">
        <v>185</v>
      </c>
      <c r="D1656" s="317" t="s">
        <v>455</v>
      </c>
      <c r="E1656" s="317" t="s">
        <v>448</v>
      </c>
      <c r="F1656" s="318" t="s">
        <v>449</v>
      </c>
      <c r="G1656" s="318" t="s">
        <v>449</v>
      </c>
      <c r="H1656" s="320">
        <v>1</v>
      </c>
      <c r="I1656" s="320">
        <v>1</v>
      </c>
      <c r="J1656" s="320">
        <v>1</v>
      </c>
      <c r="K1656" s="320">
        <v>1</v>
      </c>
      <c r="L1656" s="320">
        <v>1</v>
      </c>
      <c r="M1656" s="320">
        <v>1</v>
      </c>
      <c r="N1656" t="str">
        <f t="shared" si="25"/>
        <v>SRNC_OUT4_19_PR24_OFWAT</v>
      </c>
    </row>
    <row r="1657" spans="1:14" customFormat="1">
      <c r="A1657" s="317" t="s">
        <v>382</v>
      </c>
      <c r="B1657" s="317" t="s">
        <v>186</v>
      </c>
      <c r="C1657" s="317" t="s">
        <v>468</v>
      </c>
      <c r="D1657" s="317" t="s">
        <v>455</v>
      </c>
      <c r="E1657" s="317" t="s">
        <v>448</v>
      </c>
      <c r="F1657" s="318" t="s">
        <v>449</v>
      </c>
      <c r="G1657" s="318" t="s">
        <v>449</v>
      </c>
      <c r="H1657" s="318" t="s">
        <v>449</v>
      </c>
      <c r="I1657" s="320">
        <v>0.99</v>
      </c>
      <c r="J1657" s="320">
        <v>0.99</v>
      </c>
      <c r="K1657" s="320">
        <v>0.99</v>
      </c>
      <c r="L1657" s="320">
        <v>0.99</v>
      </c>
      <c r="M1657" s="320">
        <v>0.99</v>
      </c>
      <c r="N1657" t="str">
        <f t="shared" si="25"/>
        <v>SRNC_ODIRISK_DPC_DDBND_PR24_DD</v>
      </c>
    </row>
    <row r="1658" spans="1:14" customFormat="1">
      <c r="A1658" s="317" t="s">
        <v>382</v>
      </c>
      <c r="B1658" s="317" t="s">
        <v>187</v>
      </c>
      <c r="C1658" s="317" t="s">
        <v>469</v>
      </c>
      <c r="D1658" s="317" t="s">
        <v>453</v>
      </c>
      <c r="E1658" s="317" t="s">
        <v>448</v>
      </c>
      <c r="F1658" s="319">
        <v>1078932.5196772418</v>
      </c>
      <c r="G1658" s="318" t="s">
        <v>449</v>
      </c>
      <c r="H1658" s="318" t="s">
        <v>449</v>
      </c>
      <c r="I1658" s="318" t="s">
        <v>449</v>
      </c>
      <c r="J1658" s="318" t="s">
        <v>449</v>
      </c>
      <c r="K1658" s="318" t="s">
        <v>449</v>
      </c>
      <c r="L1658" s="318" t="s">
        <v>449</v>
      </c>
      <c r="M1658" s="318" t="s">
        <v>449</v>
      </c>
      <c r="N1658" t="str">
        <f t="shared" si="25"/>
        <v>SRNC_ODI_DD_DPC_PR24</v>
      </c>
    </row>
    <row r="1659" spans="1:14" customFormat="1">
      <c r="A1659" s="317" t="s">
        <v>382</v>
      </c>
      <c r="B1659" s="317" t="s">
        <v>429</v>
      </c>
      <c r="C1659" s="317" t="s">
        <v>470</v>
      </c>
      <c r="D1659" s="317" t="s">
        <v>261</v>
      </c>
      <c r="E1659" s="317" t="s">
        <v>448</v>
      </c>
      <c r="F1659" s="318" t="s">
        <v>449</v>
      </c>
      <c r="G1659" s="318" t="s">
        <v>449</v>
      </c>
      <c r="H1659" s="322">
        <v>128.5</v>
      </c>
      <c r="I1659" s="322">
        <v>125.6</v>
      </c>
      <c r="J1659" s="322">
        <v>122.69999999999999</v>
      </c>
      <c r="K1659" s="322">
        <v>119.79999999999998</v>
      </c>
      <c r="L1659" s="322">
        <v>116.89999999999998</v>
      </c>
      <c r="M1659" s="322">
        <v>113.9</v>
      </c>
      <c r="N1659" t="str">
        <f t="shared" si="25"/>
        <v>SRNC_OUT4_16_PR24_OFWAT</v>
      </c>
    </row>
    <row r="1660" spans="1:14" customFormat="1">
      <c r="A1660" s="317" t="s">
        <v>382</v>
      </c>
      <c r="B1660" s="317" t="s">
        <v>191</v>
      </c>
      <c r="C1660" s="317" t="s">
        <v>471</v>
      </c>
      <c r="D1660" s="317" t="s">
        <v>261</v>
      </c>
      <c r="E1660" s="317" t="s">
        <v>448</v>
      </c>
      <c r="F1660" s="318" t="s">
        <v>449</v>
      </c>
      <c r="G1660" s="318" t="s">
        <v>449</v>
      </c>
      <c r="H1660" s="318" t="s">
        <v>449</v>
      </c>
      <c r="I1660" s="322">
        <v>135.6</v>
      </c>
      <c r="J1660" s="322">
        <v>132.69999999999999</v>
      </c>
      <c r="K1660" s="322">
        <v>129.79999999999998</v>
      </c>
      <c r="L1660" s="322">
        <v>126.89999999999998</v>
      </c>
      <c r="M1660" s="322">
        <v>123.9</v>
      </c>
      <c r="N1660" t="str">
        <f t="shared" si="25"/>
        <v>SRNC_ODIRISK_MRP_DDBND_PR24_DD</v>
      </c>
    </row>
    <row r="1661" spans="1:14" customFormat="1">
      <c r="A1661" s="317" t="s">
        <v>382</v>
      </c>
      <c r="B1661" s="317" t="s">
        <v>192</v>
      </c>
      <c r="C1661" s="317" t="s">
        <v>472</v>
      </c>
      <c r="D1661" s="317" t="s">
        <v>453</v>
      </c>
      <c r="E1661" s="317" t="s">
        <v>448</v>
      </c>
      <c r="F1661" s="319">
        <v>110865.22235746558</v>
      </c>
      <c r="G1661" s="318" t="s">
        <v>449</v>
      </c>
      <c r="H1661" s="318" t="s">
        <v>449</v>
      </c>
      <c r="I1661" s="318" t="s">
        <v>449</v>
      </c>
      <c r="J1661" s="318" t="s">
        <v>449</v>
      </c>
      <c r="K1661" s="318" t="s">
        <v>449</v>
      </c>
      <c r="L1661" s="318" t="s">
        <v>449</v>
      </c>
      <c r="M1661" s="318" t="s">
        <v>449</v>
      </c>
      <c r="N1661" t="str">
        <f t="shared" si="25"/>
        <v>SRNC_ODI_DD_MRP_PR24</v>
      </c>
    </row>
    <row r="1662" spans="1:14" customFormat="1">
      <c r="A1662" s="317" t="s">
        <v>382</v>
      </c>
      <c r="B1662" s="317" t="s">
        <v>193</v>
      </c>
      <c r="C1662" s="317" t="s">
        <v>473</v>
      </c>
      <c r="D1662" s="317" t="s">
        <v>455</v>
      </c>
      <c r="E1662" s="317" t="s">
        <v>448</v>
      </c>
      <c r="F1662" s="320">
        <v>-5.0000000000000001E-3</v>
      </c>
      <c r="G1662" s="318" t="s">
        <v>449</v>
      </c>
      <c r="H1662" s="318" t="s">
        <v>449</v>
      </c>
      <c r="I1662" s="318" t="s">
        <v>449</v>
      </c>
      <c r="J1662" s="318" t="s">
        <v>449</v>
      </c>
      <c r="K1662" s="318" t="s">
        <v>449</v>
      </c>
      <c r="L1662" s="318" t="s">
        <v>449</v>
      </c>
      <c r="M1662" s="318" t="s">
        <v>449</v>
      </c>
      <c r="N1662" t="str">
        <f t="shared" si="25"/>
        <v>SRNC_ODIRISK_MRP_COLL_PR24_DD</v>
      </c>
    </row>
    <row r="1663" spans="1:14" customFormat="1">
      <c r="A1663" s="317" t="s">
        <v>382</v>
      </c>
      <c r="B1663" s="317" t="s">
        <v>194</v>
      </c>
      <c r="C1663" s="317" t="s">
        <v>474</v>
      </c>
      <c r="D1663" s="317" t="s">
        <v>455</v>
      </c>
      <c r="E1663" s="317" t="s">
        <v>448</v>
      </c>
      <c r="F1663" s="320">
        <v>5.0000000000000001E-3</v>
      </c>
      <c r="G1663" s="318" t="s">
        <v>449</v>
      </c>
      <c r="H1663" s="318" t="s">
        <v>449</v>
      </c>
      <c r="I1663" s="318" t="s">
        <v>449</v>
      </c>
      <c r="J1663" s="318" t="s">
        <v>449</v>
      </c>
      <c r="K1663" s="318" t="s">
        <v>449</v>
      </c>
      <c r="L1663" s="318" t="s">
        <v>449</v>
      </c>
      <c r="M1663" s="318" t="s">
        <v>449</v>
      </c>
      <c r="N1663" t="str">
        <f t="shared" si="25"/>
        <v>SRNC_ODIRISK_MRP_CAP_PR24_DD</v>
      </c>
    </row>
    <row r="1664" spans="1:14" customFormat="1">
      <c r="A1664" s="317" t="s">
        <v>382</v>
      </c>
      <c r="B1664" s="317" t="s">
        <v>475</v>
      </c>
      <c r="C1664" s="317" t="s">
        <v>476</v>
      </c>
      <c r="D1664" s="317" t="s">
        <v>453</v>
      </c>
      <c r="E1664" s="317" t="s">
        <v>448</v>
      </c>
      <c r="F1664" s="319">
        <v>-1.7513799999999999</v>
      </c>
      <c r="G1664" s="318" t="s">
        <v>449</v>
      </c>
      <c r="H1664" s="318" t="s">
        <v>449</v>
      </c>
      <c r="I1664" s="319">
        <v>-1.7513799999999999</v>
      </c>
      <c r="J1664" s="319">
        <v>-1.7513799999999999</v>
      </c>
      <c r="K1664" s="319">
        <v>-1.7513799999999999</v>
      </c>
      <c r="L1664" s="319">
        <v>-1.7513799999999999</v>
      </c>
      <c r="M1664" s="319">
        <v>-1.7513799999999999</v>
      </c>
      <c r="N1664" t="str">
        <f t="shared" si="25"/>
        <v>SRNOUT7_035SUR_OFW_PR24</v>
      </c>
    </row>
    <row r="1665" spans="1:14" customFormat="1">
      <c r="A1665" s="317" t="s">
        <v>382</v>
      </c>
      <c r="B1665" s="317" t="s">
        <v>477</v>
      </c>
      <c r="C1665" s="317" t="s">
        <v>478</v>
      </c>
      <c r="D1665" s="317" t="s">
        <v>453</v>
      </c>
      <c r="E1665" s="317" t="s">
        <v>448</v>
      </c>
      <c r="F1665" s="319">
        <v>1.7513799999999999</v>
      </c>
      <c r="G1665" s="318" t="s">
        <v>449</v>
      </c>
      <c r="H1665" s="318" t="s">
        <v>449</v>
      </c>
      <c r="I1665" s="319">
        <v>1.7513799999999999</v>
      </c>
      <c r="J1665" s="319">
        <v>1.7513799999999999</v>
      </c>
      <c r="K1665" s="319">
        <v>1.7513799999999999</v>
      </c>
      <c r="L1665" s="319">
        <v>1.7513799999999999</v>
      </c>
      <c r="M1665" s="319">
        <v>1.7513799999999999</v>
      </c>
      <c r="N1665" t="str">
        <f t="shared" si="25"/>
        <v>SRNOUT7_035SOR_OFW_PR24</v>
      </c>
    </row>
    <row r="1666" spans="1:14" customFormat="1">
      <c r="A1666" s="317" t="s">
        <v>382</v>
      </c>
      <c r="B1666" s="317" t="s">
        <v>479</v>
      </c>
      <c r="C1666" s="317" t="s">
        <v>480</v>
      </c>
      <c r="D1666" s="317" t="s">
        <v>455</v>
      </c>
      <c r="E1666" s="317" t="s">
        <v>448</v>
      </c>
      <c r="F1666" s="320">
        <v>-4.0000000000000001E-3</v>
      </c>
      <c r="G1666" s="318" t="s">
        <v>449</v>
      </c>
      <c r="H1666" s="318" t="s">
        <v>449</v>
      </c>
      <c r="I1666" s="320">
        <v>-4.0000000000000001E-3</v>
      </c>
      <c r="J1666" s="320">
        <v>-4.0000000000000001E-3</v>
      </c>
      <c r="K1666" s="320">
        <v>-4.0000000000000001E-3</v>
      </c>
      <c r="L1666" s="320">
        <v>-4.0000000000000001E-3</v>
      </c>
      <c r="M1666" s="318" t="s">
        <v>449</v>
      </c>
      <c r="N1666" t="str">
        <f t="shared" si="25"/>
        <v>SRNC_PR24OC34_COLLAR</v>
      </c>
    </row>
    <row r="1667" spans="1:14" customFormat="1">
      <c r="A1667" s="317" t="s">
        <v>382</v>
      </c>
      <c r="B1667" s="317" t="s">
        <v>481</v>
      </c>
      <c r="C1667" s="317" t="s">
        <v>482</v>
      </c>
      <c r="D1667" s="317" t="s">
        <v>455</v>
      </c>
      <c r="E1667" s="317" t="s">
        <v>448</v>
      </c>
      <c r="F1667" s="320">
        <v>4.0000000000000001E-3</v>
      </c>
      <c r="G1667" s="318" t="s">
        <v>449</v>
      </c>
      <c r="H1667" s="318" t="s">
        <v>449</v>
      </c>
      <c r="I1667" s="320">
        <v>4.0000000000000001E-3</v>
      </c>
      <c r="J1667" s="320">
        <v>4.0000000000000001E-3</v>
      </c>
      <c r="K1667" s="320">
        <v>4.0000000000000001E-3</v>
      </c>
      <c r="L1667" s="320">
        <v>4.0000000000000001E-3</v>
      </c>
      <c r="M1667" s="318" t="s">
        <v>449</v>
      </c>
      <c r="N1667" t="str">
        <f t="shared" si="25"/>
        <v>SRNC_PR24OC34_CAP</v>
      </c>
    </row>
    <row r="1668" spans="1:14" customFormat="1">
      <c r="A1668" s="317" t="s">
        <v>382</v>
      </c>
      <c r="B1668" s="317" t="s">
        <v>483</v>
      </c>
      <c r="C1668" s="317" t="s">
        <v>484</v>
      </c>
      <c r="D1668" s="317" t="s">
        <v>453</v>
      </c>
      <c r="E1668" s="317" t="s">
        <v>448</v>
      </c>
      <c r="F1668" s="319">
        <v>-0.89132</v>
      </c>
      <c r="G1668" s="318" t="s">
        <v>449</v>
      </c>
      <c r="H1668" s="318" t="s">
        <v>449</v>
      </c>
      <c r="I1668" s="319">
        <v>-0.89132</v>
      </c>
      <c r="J1668" s="319">
        <v>-0.89132</v>
      </c>
      <c r="K1668" s="319">
        <v>-0.89132</v>
      </c>
      <c r="L1668" s="319">
        <v>-0.89132</v>
      </c>
      <c r="M1668" s="319">
        <v>-0.89132</v>
      </c>
      <c r="N1668" t="str">
        <f t="shared" si="25"/>
        <v>SRNOUT7_036SUR_OFW_PR24</v>
      </c>
    </row>
    <row r="1669" spans="1:14" customFormat="1">
      <c r="A1669" s="317" t="s">
        <v>382</v>
      </c>
      <c r="B1669" s="317" t="s">
        <v>485</v>
      </c>
      <c r="C1669" s="317" t="s">
        <v>486</v>
      </c>
      <c r="D1669" s="317" t="s">
        <v>453</v>
      </c>
      <c r="E1669" s="317" t="s">
        <v>448</v>
      </c>
      <c r="F1669" s="319">
        <v>0.89132</v>
      </c>
      <c r="G1669" s="318" t="s">
        <v>449</v>
      </c>
      <c r="H1669" s="318" t="s">
        <v>449</v>
      </c>
      <c r="I1669" s="319">
        <v>0.89132</v>
      </c>
      <c r="J1669" s="319">
        <v>0.89132</v>
      </c>
      <c r="K1669" s="319">
        <v>0.89132</v>
      </c>
      <c r="L1669" s="319">
        <v>0.89132</v>
      </c>
      <c r="M1669" s="319">
        <v>0.89132</v>
      </c>
      <c r="N1669" t="str">
        <f t="shared" ref="N1669:N1732" si="26">A1669&amp;B1669</f>
        <v>SRNOUT7_036SOR_OFW_PR24</v>
      </c>
    </row>
    <row r="1670" spans="1:14" customFormat="1">
      <c r="A1670" s="317" t="s">
        <v>382</v>
      </c>
      <c r="B1670" s="317" t="s">
        <v>487</v>
      </c>
      <c r="C1670" s="317" t="s">
        <v>488</v>
      </c>
      <c r="D1670" s="317" t="s">
        <v>455</v>
      </c>
      <c r="E1670" s="317" t="s">
        <v>448</v>
      </c>
      <c r="F1670" s="320">
        <v>-2E-3</v>
      </c>
      <c r="G1670" s="318" t="s">
        <v>449</v>
      </c>
      <c r="H1670" s="318" t="s">
        <v>449</v>
      </c>
      <c r="I1670" s="320">
        <v>-2E-3</v>
      </c>
      <c r="J1670" s="320">
        <v>-2E-3</v>
      </c>
      <c r="K1670" s="320">
        <v>-2E-3</v>
      </c>
      <c r="L1670" s="320">
        <v>-2E-3</v>
      </c>
      <c r="M1670" s="318" t="s">
        <v>449</v>
      </c>
      <c r="N1670" t="str">
        <f t="shared" si="26"/>
        <v>SRNC_PR24OC35_COLLAR</v>
      </c>
    </row>
    <row r="1671" spans="1:14" customFormat="1">
      <c r="A1671" s="317" t="s">
        <v>382</v>
      </c>
      <c r="B1671" s="317" t="s">
        <v>489</v>
      </c>
      <c r="C1671" s="317" t="s">
        <v>490</v>
      </c>
      <c r="D1671" s="317" t="s">
        <v>455</v>
      </c>
      <c r="E1671" s="317" t="s">
        <v>448</v>
      </c>
      <c r="F1671" s="320">
        <v>2E-3</v>
      </c>
      <c r="G1671" s="318" t="s">
        <v>449</v>
      </c>
      <c r="H1671" s="318" t="s">
        <v>449</v>
      </c>
      <c r="I1671" s="320">
        <v>2E-3</v>
      </c>
      <c r="J1671" s="320">
        <v>2E-3</v>
      </c>
      <c r="K1671" s="320">
        <v>2E-3</v>
      </c>
      <c r="L1671" s="320">
        <v>2E-3</v>
      </c>
      <c r="M1671" s="318" t="s">
        <v>449</v>
      </c>
      <c r="N1671" t="str">
        <f t="shared" si="26"/>
        <v>SRNC_PR24OC35_CAP</v>
      </c>
    </row>
    <row r="1672" spans="1:14" customFormat="1">
      <c r="A1672" s="317" t="s">
        <v>382</v>
      </c>
      <c r="B1672" s="317" t="s">
        <v>217</v>
      </c>
      <c r="C1672" s="317" t="s">
        <v>491</v>
      </c>
      <c r="D1672" s="317" t="s">
        <v>492</v>
      </c>
      <c r="E1672" s="317" t="s">
        <v>448</v>
      </c>
      <c r="F1672" s="318" t="s">
        <v>449</v>
      </c>
      <c r="G1672" s="318" t="s">
        <v>449</v>
      </c>
      <c r="H1672" s="321">
        <v>173572.63</v>
      </c>
      <c r="I1672" s="321">
        <v>175141.5</v>
      </c>
      <c r="J1672" s="321">
        <v>174113.96</v>
      </c>
      <c r="K1672" s="321">
        <v>174721.94</v>
      </c>
      <c r="L1672" s="321">
        <v>176549.34</v>
      </c>
      <c r="M1672" s="321">
        <v>183249.14</v>
      </c>
      <c r="N1672" t="str">
        <f t="shared" si="26"/>
        <v>SRNC_OUT5_04_PR24_OFWAT</v>
      </c>
    </row>
    <row r="1673" spans="1:14" customFormat="1">
      <c r="A1673" s="317" t="s">
        <v>382</v>
      </c>
      <c r="B1673" s="317" t="s">
        <v>218</v>
      </c>
      <c r="C1673" s="317" t="s">
        <v>493</v>
      </c>
      <c r="D1673" s="317" t="s">
        <v>491</v>
      </c>
      <c r="E1673" s="317" t="s">
        <v>448</v>
      </c>
      <c r="F1673" s="318" t="s">
        <v>449</v>
      </c>
      <c r="G1673" s="318" t="s">
        <v>449</v>
      </c>
      <c r="H1673" s="318" t="s">
        <v>449</v>
      </c>
      <c r="I1673" s="321">
        <v>173572.63</v>
      </c>
      <c r="J1673" s="321">
        <v>173572.63</v>
      </c>
      <c r="K1673" s="321">
        <v>173572.63</v>
      </c>
      <c r="L1673" s="321">
        <v>173572.63</v>
      </c>
      <c r="M1673" s="321">
        <v>173572.63</v>
      </c>
      <c r="N1673" t="str">
        <f t="shared" si="26"/>
        <v>SRNC_ODIRISK_OGWW_DDBND_PR24_DD</v>
      </c>
    </row>
    <row r="1674" spans="1:14" customFormat="1">
      <c r="A1674" s="317" t="s">
        <v>382</v>
      </c>
      <c r="B1674" s="317" t="s">
        <v>219</v>
      </c>
      <c r="C1674" s="317" t="s">
        <v>494</v>
      </c>
      <c r="D1674" s="317" t="s">
        <v>453</v>
      </c>
      <c r="E1674" s="317" t="s">
        <v>448</v>
      </c>
      <c r="F1674" s="319">
        <v>188</v>
      </c>
      <c r="G1674" s="318" t="s">
        <v>449</v>
      </c>
      <c r="H1674" s="318" t="s">
        <v>449</v>
      </c>
      <c r="I1674" s="318" t="s">
        <v>449</v>
      </c>
      <c r="J1674" s="318" t="s">
        <v>449</v>
      </c>
      <c r="K1674" s="318" t="s">
        <v>449</v>
      </c>
      <c r="L1674" s="318" t="s">
        <v>449</v>
      </c>
      <c r="M1674" s="318" t="s">
        <v>449</v>
      </c>
      <c r="N1674" t="str">
        <f t="shared" si="26"/>
        <v>SRNC_ODI_DD_GHG_WW_PR24</v>
      </c>
    </row>
    <row r="1675" spans="1:14" customFormat="1">
      <c r="A1675" s="317" t="s">
        <v>382</v>
      </c>
      <c r="B1675" s="317" t="s">
        <v>220</v>
      </c>
      <c r="C1675" s="317" t="s">
        <v>495</v>
      </c>
      <c r="D1675" s="317" t="s">
        <v>455</v>
      </c>
      <c r="E1675" s="317" t="s">
        <v>448</v>
      </c>
      <c r="F1675" s="320">
        <v>-5.0000000000000001E-3</v>
      </c>
      <c r="G1675" s="318" t="s">
        <v>449</v>
      </c>
      <c r="H1675" s="318" t="s">
        <v>449</v>
      </c>
      <c r="I1675" s="318" t="s">
        <v>449</v>
      </c>
      <c r="J1675" s="318" t="s">
        <v>449</v>
      </c>
      <c r="K1675" s="318" t="s">
        <v>449</v>
      </c>
      <c r="L1675" s="318" t="s">
        <v>449</v>
      </c>
      <c r="M1675" s="318" t="s">
        <v>449</v>
      </c>
      <c r="N1675" t="str">
        <f t="shared" si="26"/>
        <v>SRNC_ODIRISK_OGWW_COLL_PR24_DD</v>
      </c>
    </row>
    <row r="1676" spans="1:14" customFormat="1">
      <c r="A1676" s="317" t="s">
        <v>382</v>
      </c>
      <c r="B1676" s="317" t="s">
        <v>221</v>
      </c>
      <c r="C1676" s="317" t="s">
        <v>496</v>
      </c>
      <c r="D1676" s="317" t="s">
        <v>455</v>
      </c>
      <c r="E1676" s="317" t="s">
        <v>448</v>
      </c>
      <c r="F1676" s="320">
        <v>5.0000000000000001E-3</v>
      </c>
      <c r="G1676" s="318" t="s">
        <v>449</v>
      </c>
      <c r="H1676" s="318" t="s">
        <v>449</v>
      </c>
      <c r="I1676" s="318" t="s">
        <v>449</v>
      </c>
      <c r="J1676" s="318" t="s">
        <v>449</v>
      </c>
      <c r="K1676" s="318" t="s">
        <v>449</v>
      </c>
      <c r="L1676" s="318" t="s">
        <v>449</v>
      </c>
      <c r="M1676" s="318" t="s">
        <v>449</v>
      </c>
      <c r="N1676" t="str">
        <f t="shared" si="26"/>
        <v>SRNC_ODIRISK_OGWW_CAP_PR24_DD</v>
      </c>
    </row>
    <row r="1677" spans="1:14" customFormat="1">
      <c r="A1677" s="317" t="s">
        <v>382</v>
      </c>
      <c r="B1677" s="317" t="s">
        <v>423</v>
      </c>
      <c r="C1677" s="317" t="s">
        <v>212</v>
      </c>
      <c r="D1677" s="317" t="s">
        <v>261</v>
      </c>
      <c r="E1677" s="317" t="s">
        <v>448</v>
      </c>
      <c r="F1677" s="318" t="s">
        <v>449</v>
      </c>
      <c r="G1677" s="318" t="s">
        <v>449</v>
      </c>
      <c r="H1677" s="321">
        <v>29.19</v>
      </c>
      <c r="I1677" s="321">
        <v>27.44</v>
      </c>
      <c r="J1677" s="321">
        <v>25.69</v>
      </c>
      <c r="K1677" s="321">
        <v>23.93</v>
      </c>
      <c r="L1677" s="321">
        <v>22.18</v>
      </c>
      <c r="M1677" s="321">
        <v>20.43</v>
      </c>
      <c r="N1677" t="str">
        <f t="shared" si="26"/>
        <v>SRNC_OUT5_05_PR24_OFWAT</v>
      </c>
    </row>
    <row r="1678" spans="1:14" customFormat="1">
      <c r="A1678" s="317" t="s">
        <v>382</v>
      </c>
      <c r="B1678" s="317" t="s">
        <v>213</v>
      </c>
      <c r="C1678" s="317" t="s">
        <v>497</v>
      </c>
      <c r="D1678" s="317" t="s">
        <v>453</v>
      </c>
      <c r="E1678" s="317" t="s">
        <v>448</v>
      </c>
      <c r="F1678" s="319">
        <v>385436.6831902531</v>
      </c>
      <c r="G1678" s="318" t="s">
        <v>449</v>
      </c>
      <c r="H1678" s="318" t="s">
        <v>449</v>
      </c>
      <c r="I1678" s="318" t="s">
        <v>449</v>
      </c>
      <c r="J1678" s="318" t="s">
        <v>449</v>
      </c>
      <c r="K1678" s="318" t="s">
        <v>449</v>
      </c>
      <c r="L1678" s="318" t="s">
        <v>449</v>
      </c>
      <c r="M1678" s="318" t="s">
        <v>449</v>
      </c>
      <c r="N1678" t="str">
        <f t="shared" si="26"/>
        <v>SRNC_ODI_DD_POL_PR24</v>
      </c>
    </row>
    <row r="1679" spans="1:14" customFormat="1">
      <c r="A1679" s="317" t="s">
        <v>382</v>
      </c>
      <c r="B1679" s="317" t="s">
        <v>214</v>
      </c>
      <c r="C1679" s="317" t="s">
        <v>498</v>
      </c>
      <c r="D1679" s="317" t="s">
        <v>455</v>
      </c>
      <c r="E1679" s="317" t="s">
        <v>448</v>
      </c>
      <c r="F1679" s="320">
        <v>-7.4999999999999997E-3</v>
      </c>
      <c r="G1679" s="318" t="s">
        <v>449</v>
      </c>
      <c r="H1679" s="318" t="s">
        <v>449</v>
      </c>
      <c r="I1679" s="318" t="s">
        <v>449</v>
      </c>
      <c r="J1679" s="318" t="s">
        <v>449</v>
      </c>
      <c r="K1679" s="318" t="s">
        <v>449</v>
      </c>
      <c r="L1679" s="318" t="s">
        <v>449</v>
      </c>
      <c r="M1679" s="318" t="s">
        <v>449</v>
      </c>
      <c r="N1679" t="str">
        <f t="shared" si="26"/>
        <v>SRNC_ODIRISK_POL_COLL_PR24_DD</v>
      </c>
    </row>
    <row r="1680" spans="1:14" customFormat="1">
      <c r="A1680" s="317" t="s">
        <v>382</v>
      </c>
      <c r="B1680" s="317" t="s">
        <v>426</v>
      </c>
      <c r="C1680" s="317" t="s">
        <v>499</v>
      </c>
      <c r="D1680" s="317" t="s">
        <v>455</v>
      </c>
      <c r="E1680" s="317" t="s">
        <v>448</v>
      </c>
      <c r="F1680" s="318" t="s">
        <v>449</v>
      </c>
      <c r="G1680" s="318" t="s">
        <v>449</v>
      </c>
      <c r="H1680" s="320">
        <v>0.7340000000000001</v>
      </c>
      <c r="I1680" s="320">
        <v>0.75700000000000001</v>
      </c>
      <c r="J1680" s="320">
        <v>0.80200000000000005</v>
      </c>
      <c r="K1680" s="320">
        <v>0.84499999999999997</v>
      </c>
      <c r="L1680" s="320">
        <v>0.86</v>
      </c>
      <c r="M1680" s="320">
        <v>0.86</v>
      </c>
      <c r="N1680" t="str">
        <f t="shared" si="26"/>
        <v>SRNC_OUT5_08_PR24_OFWAT</v>
      </c>
    </row>
    <row r="1681" spans="1:14" customFormat="1">
      <c r="A1681" s="317" t="s">
        <v>382</v>
      </c>
      <c r="B1681" s="317" t="s">
        <v>225</v>
      </c>
      <c r="C1681" s="317" t="s">
        <v>500</v>
      </c>
      <c r="D1681" s="317" t="s">
        <v>455</v>
      </c>
      <c r="E1681" s="317" t="s">
        <v>448</v>
      </c>
      <c r="F1681" s="318" t="s">
        <v>449</v>
      </c>
      <c r="G1681" s="318" t="s">
        <v>449</v>
      </c>
      <c r="H1681" s="318" t="s">
        <v>449</v>
      </c>
      <c r="I1681" s="318" t="s">
        <v>449</v>
      </c>
      <c r="J1681" s="318" t="s">
        <v>449</v>
      </c>
      <c r="K1681" s="318" t="s">
        <v>449</v>
      </c>
      <c r="L1681" s="318" t="s">
        <v>449</v>
      </c>
      <c r="M1681" s="318" t="s">
        <v>449</v>
      </c>
      <c r="N1681" t="str">
        <f t="shared" si="26"/>
        <v>SRNC_ODIRISK_BWQ_DDBND_PR24_DD</v>
      </c>
    </row>
    <row r="1682" spans="1:14" customFormat="1">
      <c r="A1682" s="317" t="s">
        <v>382</v>
      </c>
      <c r="B1682" s="317" t="s">
        <v>226</v>
      </c>
      <c r="C1682" s="317" t="s">
        <v>501</v>
      </c>
      <c r="D1682" s="317" t="s">
        <v>453</v>
      </c>
      <c r="E1682" s="317" t="s">
        <v>448</v>
      </c>
      <c r="F1682" s="319">
        <v>3178101.0436369441</v>
      </c>
      <c r="G1682" s="318" t="s">
        <v>449</v>
      </c>
      <c r="H1682" s="318" t="s">
        <v>449</v>
      </c>
      <c r="I1682" s="318" t="s">
        <v>449</v>
      </c>
      <c r="J1682" s="318" t="s">
        <v>449</v>
      </c>
      <c r="K1682" s="318" t="s">
        <v>449</v>
      </c>
      <c r="L1682" s="318" t="s">
        <v>449</v>
      </c>
      <c r="M1682" s="318" t="s">
        <v>449</v>
      </c>
      <c r="N1682" t="str">
        <f t="shared" si="26"/>
        <v>SRNC_ODI_DD_BWQ_PR24</v>
      </c>
    </row>
    <row r="1683" spans="1:14" customFormat="1">
      <c r="A1683" s="317" t="s">
        <v>382</v>
      </c>
      <c r="B1683" s="317" t="s">
        <v>227</v>
      </c>
      <c r="C1683" s="317" t="s">
        <v>502</v>
      </c>
      <c r="D1683" s="317" t="s">
        <v>455</v>
      </c>
      <c r="E1683" s="317" t="s">
        <v>448</v>
      </c>
      <c r="F1683" s="320">
        <v>-5.0000000000000001E-3</v>
      </c>
      <c r="G1683" s="318" t="s">
        <v>449</v>
      </c>
      <c r="H1683" s="318" t="s">
        <v>449</v>
      </c>
      <c r="I1683" s="318" t="s">
        <v>449</v>
      </c>
      <c r="J1683" s="318" t="s">
        <v>449</v>
      </c>
      <c r="K1683" s="318" t="s">
        <v>449</v>
      </c>
      <c r="L1683" s="318" t="s">
        <v>449</v>
      </c>
      <c r="M1683" s="318" t="s">
        <v>449</v>
      </c>
      <c r="N1683" t="str">
        <f t="shared" si="26"/>
        <v>SRNC_ODIRISK_BWQ_COLL_PR24_DD</v>
      </c>
    </row>
    <row r="1684" spans="1:14" customFormat="1">
      <c r="A1684" s="317" t="s">
        <v>382</v>
      </c>
      <c r="B1684" s="317" t="s">
        <v>228</v>
      </c>
      <c r="C1684" s="317" t="s">
        <v>503</v>
      </c>
      <c r="D1684" s="317" t="s">
        <v>455</v>
      </c>
      <c r="E1684" s="317" t="s">
        <v>448</v>
      </c>
      <c r="F1684" s="320">
        <v>5.0000000000000001E-3</v>
      </c>
      <c r="G1684" s="318" t="s">
        <v>449</v>
      </c>
      <c r="H1684" s="318" t="s">
        <v>449</v>
      </c>
      <c r="I1684" s="318" t="s">
        <v>449</v>
      </c>
      <c r="J1684" s="318" t="s">
        <v>449</v>
      </c>
      <c r="K1684" s="318" t="s">
        <v>449</v>
      </c>
      <c r="L1684" s="318" t="s">
        <v>449</v>
      </c>
      <c r="M1684" s="318" t="s">
        <v>449</v>
      </c>
      <c r="N1684" t="str">
        <f t="shared" si="26"/>
        <v>SRNC_ODIRISK_BWQ_CAP_PR24_DD</v>
      </c>
    </row>
    <row r="1685" spans="1:14" customFormat="1">
      <c r="A1685" s="317" t="s">
        <v>382</v>
      </c>
      <c r="B1685" s="317" t="s">
        <v>427</v>
      </c>
      <c r="C1685" s="317" t="s">
        <v>231</v>
      </c>
      <c r="D1685" s="317" t="s">
        <v>455</v>
      </c>
      <c r="E1685" s="317" t="s">
        <v>448</v>
      </c>
      <c r="F1685" s="318" t="s">
        <v>449</v>
      </c>
      <c r="G1685" s="318" t="s">
        <v>449</v>
      </c>
      <c r="H1685" s="320">
        <v>0.33629999999999993</v>
      </c>
      <c r="I1685" s="320">
        <v>0.33629999999999993</v>
      </c>
      <c r="J1685" s="320">
        <v>0.33629999999999993</v>
      </c>
      <c r="K1685" s="320">
        <v>0.33629999999999993</v>
      </c>
      <c r="L1685" s="320">
        <v>0.33629999999999993</v>
      </c>
      <c r="M1685" s="320">
        <v>0.7258</v>
      </c>
      <c r="N1685" t="str">
        <f t="shared" si="26"/>
        <v>SRNC_OUT5_09_PR24_OFWAT</v>
      </c>
    </row>
    <row r="1686" spans="1:14" customFormat="1">
      <c r="A1686" s="317" t="s">
        <v>382</v>
      </c>
      <c r="B1686" s="317" t="s">
        <v>232</v>
      </c>
      <c r="C1686" s="317" t="s">
        <v>504</v>
      </c>
      <c r="D1686" s="317" t="s">
        <v>453</v>
      </c>
      <c r="E1686" s="317" t="s">
        <v>448</v>
      </c>
      <c r="F1686" s="318" t="s">
        <v>449</v>
      </c>
      <c r="G1686" s="318" t="s">
        <v>449</v>
      </c>
      <c r="H1686" s="318" t="s">
        <v>449</v>
      </c>
      <c r="I1686" s="318" t="s">
        <v>449</v>
      </c>
      <c r="J1686" s="318" t="s">
        <v>449</v>
      </c>
      <c r="K1686" s="318" t="s">
        <v>449</v>
      </c>
      <c r="L1686" s="318" t="s">
        <v>449</v>
      </c>
      <c r="M1686" s="318" t="s">
        <v>449</v>
      </c>
      <c r="N1686" t="str">
        <f t="shared" si="26"/>
        <v>SRNC_ODI_DD_RWQ_PR24</v>
      </c>
    </row>
    <row r="1687" spans="1:14" customFormat="1">
      <c r="A1687" s="317" t="s">
        <v>382</v>
      </c>
      <c r="B1687" s="317" t="s">
        <v>505</v>
      </c>
      <c r="C1687" s="317" t="s">
        <v>506</v>
      </c>
      <c r="D1687" s="317" t="s">
        <v>455</v>
      </c>
      <c r="E1687" s="317" t="s">
        <v>448</v>
      </c>
      <c r="F1687" s="320">
        <v>-5.0000000000000001E-3</v>
      </c>
      <c r="G1687" s="318" t="s">
        <v>449</v>
      </c>
      <c r="H1687" s="318" t="s">
        <v>449</v>
      </c>
      <c r="I1687" s="318" t="s">
        <v>449</v>
      </c>
      <c r="J1687" s="318" t="s">
        <v>449</v>
      </c>
      <c r="K1687" s="318" t="s">
        <v>449</v>
      </c>
      <c r="L1687" s="318" t="s">
        <v>449</v>
      </c>
      <c r="M1687" s="318" t="s">
        <v>449</v>
      </c>
      <c r="N1687" t="str">
        <f t="shared" si="26"/>
        <v>SRNC_ODIRISK_RWQ_COLL_PR24_DD</v>
      </c>
    </row>
    <row r="1688" spans="1:14" customFormat="1">
      <c r="A1688" s="317" t="s">
        <v>382</v>
      </c>
      <c r="B1688" s="317" t="s">
        <v>507</v>
      </c>
      <c r="C1688" s="317" t="s">
        <v>508</v>
      </c>
      <c r="D1688" s="317" t="s">
        <v>455</v>
      </c>
      <c r="E1688" s="317" t="s">
        <v>448</v>
      </c>
      <c r="F1688" s="320">
        <v>5.0000000000000001E-3</v>
      </c>
      <c r="G1688" s="318" t="s">
        <v>449</v>
      </c>
      <c r="H1688" s="318" t="s">
        <v>449</v>
      </c>
      <c r="I1688" s="318" t="s">
        <v>449</v>
      </c>
      <c r="J1688" s="318" t="s">
        <v>449</v>
      </c>
      <c r="K1688" s="318" t="s">
        <v>449</v>
      </c>
      <c r="L1688" s="318" t="s">
        <v>449</v>
      </c>
      <c r="M1688" s="318" t="s">
        <v>449</v>
      </c>
      <c r="N1688" t="str">
        <f t="shared" si="26"/>
        <v>SRNC_ODIRISK_RWQ_CAP_PR24_DD</v>
      </c>
    </row>
    <row r="1689" spans="1:14" customFormat="1">
      <c r="A1689" s="317" t="s">
        <v>382</v>
      </c>
      <c r="B1689" s="317" t="s">
        <v>428</v>
      </c>
      <c r="C1689" s="317" t="s">
        <v>509</v>
      </c>
      <c r="D1689" s="317" t="s">
        <v>261</v>
      </c>
      <c r="E1689" s="317" t="s">
        <v>448</v>
      </c>
      <c r="F1689" s="318" t="s">
        <v>449</v>
      </c>
      <c r="G1689" s="318" t="s">
        <v>449</v>
      </c>
      <c r="H1689" s="318" t="s">
        <v>449</v>
      </c>
      <c r="I1689" s="321">
        <v>17.989999999999998</v>
      </c>
      <c r="J1689" s="321">
        <v>17.95</v>
      </c>
      <c r="K1689" s="321">
        <v>17.149999999999999</v>
      </c>
      <c r="L1689" s="321">
        <v>15.83</v>
      </c>
      <c r="M1689" s="321">
        <v>13.71</v>
      </c>
      <c r="N1689" t="str">
        <f t="shared" si="26"/>
        <v>SRNC_OUT5_10_F_PR24_OFWAT</v>
      </c>
    </row>
    <row r="1690" spans="1:14" customFormat="1">
      <c r="A1690" s="317" t="s">
        <v>382</v>
      </c>
      <c r="B1690" s="317" t="s">
        <v>510</v>
      </c>
      <c r="C1690" s="317" t="s">
        <v>511</v>
      </c>
      <c r="D1690" s="317" t="s">
        <v>455</v>
      </c>
      <c r="E1690" s="317" t="s">
        <v>448</v>
      </c>
      <c r="F1690" s="318" t="s">
        <v>449</v>
      </c>
      <c r="G1690" s="318" t="s">
        <v>449</v>
      </c>
      <c r="H1690" s="318" t="s">
        <v>449</v>
      </c>
      <c r="I1690" s="320">
        <v>0.97</v>
      </c>
      <c r="J1690" s="320">
        <v>0.97250000000000003</v>
      </c>
      <c r="K1690" s="320">
        <v>0.97499999999999998</v>
      </c>
      <c r="L1690" s="320">
        <v>0.97750000000000004</v>
      </c>
      <c r="M1690" s="320">
        <v>0.97999999999999976</v>
      </c>
      <c r="N1690" t="str">
        <f t="shared" si="26"/>
        <v>SRNC_OUT5_10_D_PR24_OFWAT</v>
      </c>
    </row>
    <row r="1691" spans="1:14" customFormat="1">
      <c r="A1691" s="317" t="s">
        <v>382</v>
      </c>
      <c r="B1691" s="317" t="s">
        <v>237</v>
      </c>
      <c r="C1691" s="317" t="s">
        <v>512</v>
      </c>
      <c r="D1691" s="317" t="s">
        <v>453</v>
      </c>
      <c r="E1691" s="317" t="s">
        <v>448</v>
      </c>
      <c r="F1691" s="319">
        <v>845303.65991921211</v>
      </c>
      <c r="G1691" s="318" t="s">
        <v>449</v>
      </c>
      <c r="H1691" s="318" t="s">
        <v>449</v>
      </c>
      <c r="I1691" s="318" t="s">
        <v>449</v>
      </c>
      <c r="J1691" s="318" t="s">
        <v>449</v>
      </c>
      <c r="K1691" s="318" t="s">
        <v>449</v>
      </c>
      <c r="L1691" s="318" t="s">
        <v>449</v>
      </c>
      <c r="M1691" s="318" t="s">
        <v>449</v>
      </c>
      <c r="N1691" t="str">
        <f t="shared" si="26"/>
        <v>SRNC_ODI_DD_SOF_PR24</v>
      </c>
    </row>
    <row r="1692" spans="1:14" customFormat="1">
      <c r="A1692" s="317" t="s">
        <v>382</v>
      </c>
      <c r="B1692" s="317" t="s">
        <v>238</v>
      </c>
      <c r="C1692" s="317" t="s">
        <v>513</v>
      </c>
      <c r="D1692" s="317" t="s">
        <v>455</v>
      </c>
      <c r="E1692" s="317" t="s">
        <v>448</v>
      </c>
      <c r="F1692" s="320">
        <v>-5.0000000000000001E-3</v>
      </c>
      <c r="G1692" s="318" t="s">
        <v>449</v>
      </c>
      <c r="H1692" s="318" t="s">
        <v>449</v>
      </c>
      <c r="I1692" s="318" t="s">
        <v>449</v>
      </c>
      <c r="J1692" s="318" t="s">
        <v>449</v>
      </c>
      <c r="K1692" s="318" t="s">
        <v>449</v>
      </c>
      <c r="L1692" s="318" t="s">
        <v>449</v>
      </c>
      <c r="M1692" s="318" t="s">
        <v>449</v>
      </c>
      <c r="N1692" t="str">
        <f t="shared" si="26"/>
        <v>SRNC_ODIRISK_SOF_COLL_PR24_DD</v>
      </c>
    </row>
    <row r="1693" spans="1:14" customFormat="1">
      <c r="A1693" s="317" t="s">
        <v>382</v>
      </c>
      <c r="B1693" s="317" t="s">
        <v>239</v>
      </c>
      <c r="C1693" s="317" t="s">
        <v>514</v>
      </c>
      <c r="D1693" s="317" t="s">
        <v>455</v>
      </c>
      <c r="E1693" s="317" t="s">
        <v>448</v>
      </c>
      <c r="F1693" s="320">
        <v>5.0000000000000001E-3</v>
      </c>
      <c r="G1693" s="318" t="s">
        <v>449</v>
      </c>
      <c r="H1693" s="318" t="s">
        <v>449</v>
      </c>
      <c r="I1693" s="318" t="s">
        <v>449</v>
      </c>
      <c r="J1693" s="318" t="s">
        <v>449</v>
      </c>
      <c r="K1693" s="318" t="s">
        <v>449</v>
      </c>
      <c r="L1693" s="318" t="s">
        <v>449</v>
      </c>
      <c r="M1693" s="318" t="s">
        <v>449</v>
      </c>
      <c r="N1693" t="str">
        <f t="shared" si="26"/>
        <v>SRNC_ODIRISK_SOF_CAP_PR24_DD</v>
      </c>
    </row>
    <row r="1694" spans="1:14" customFormat="1">
      <c r="A1694" s="317" t="s">
        <v>382</v>
      </c>
      <c r="B1694" s="317" t="s">
        <v>415</v>
      </c>
      <c r="C1694" s="317" t="s">
        <v>242</v>
      </c>
      <c r="D1694" s="317" t="s">
        <v>261</v>
      </c>
      <c r="E1694" s="317" t="s">
        <v>448</v>
      </c>
      <c r="F1694" s="318" t="s">
        <v>449</v>
      </c>
      <c r="G1694" s="318" t="s">
        <v>449</v>
      </c>
      <c r="H1694" s="323">
        <v>1.62</v>
      </c>
      <c r="I1694" s="323">
        <v>1.54</v>
      </c>
      <c r="J1694" s="323">
        <v>1.46</v>
      </c>
      <c r="K1694" s="323">
        <v>1.39</v>
      </c>
      <c r="L1694" s="323">
        <v>1.31</v>
      </c>
      <c r="M1694" s="323">
        <v>1.23</v>
      </c>
      <c r="N1694" t="str">
        <f t="shared" si="26"/>
        <v>SRNC_OUT5_01_PR24_OFWAT</v>
      </c>
    </row>
    <row r="1695" spans="1:14" customFormat="1">
      <c r="A1695" s="317" t="s">
        <v>382</v>
      </c>
      <c r="B1695" s="317" t="s">
        <v>244</v>
      </c>
      <c r="C1695" s="317" t="s">
        <v>515</v>
      </c>
      <c r="D1695" s="317" t="s">
        <v>516</v>
      </c>
      <c r="E1695" s="317" t="s">
        <v>448</v>
      </c>
      <c r="F1695" s="318" t="s">
        <v>449</v>
      </c>
      <c r="G1695" s="318" t="s">
        <v>449</v>
      </c>
      <c r="H1695" s="318" t="s">
        <v>449</v>
      </c>
      <c r="I1695" s="319">
        <v>1.0383983051474184</v>
      </c>
      <c r="J1695" s="319">
        <v>0.98445553604885117</v>
      </c>
      <c r="K1695" s="319">
        <v>0.93725561308760486</v>
      </c>
      <c r="L1695" s="319">
        <v>0.88331284398903775</v>
      </c>
      <c r="M1695" s="319">
        <v>0.82937007489047054</v>
      </c>
      <c r="N1695" t="str">
        <f t="shared" si="26"/>
        <v>SRNC_ET_DD_ISF_PR24</v>
      </c>
    </row>
    <row r="1696" spans="1:14" customFormat="1">
      <c r="A1696" s="317" t="s">
        <v>382</v>
      </c>
      <c r="B1696" s="317" t="s">
        <v>243</v>
      </c>
      <c r="C1696" s="317" t="s">
        <v>517</v>
      </c>
      <c r="D1696" s="317" t="s">
        <v>453</v>
      </c>
      <c r="E1696" s="317" t="s">
        <v>448</v>
      </c>
      <c r="F1696" s="319">
        <v>12345407.802139945</v>
      </c>
      <c r="G1696" s="318" t="s">
        <v>449</v>
      </c>
      <c r="H1696" s="318" t="s">
        <v>449</v>
      </c>
      <c r="I1696" s="318" t="s">
        <v>449</v>
      </c>
      <c r="J1696" s="318" t="s">
        <v>449</v>
      </c>
      <c r="K1696" s="318" t="s">
        <v>449</v>
      </c>
      <c r="L1696" s="318" t="s">
        <v>449</v>
      </c>
      <c r="M1696" s="318" t="s">
        <v>449</v>
      </c>
      <c r="N1696" t="str">
        <f t="shared" si="26"/>
        <v>SRNC_ODI_DD_ISF_PR24</v>
      </c>
    </row>
    <row r="1697" spans="1:14" customFormat="1">
      <c r="A1697" s="317" t="s">
        <v>382</v>
      </c>
      <c r="B1697" s="317" t="s">
        <v>245</v>
      </c>
      <c r="C1697" s="317" t="s">
        <v>518</v>
      </c>
      <c r="D1697" s="317" t="s">
        <v>455</v>
      </c>
      <c r="E1697" s="317" t="s">
        <v>448</v>
      </c>
      <c r="F1697" s="320">
        <v>-6.0000000000000001E-3</v>
      </c>
      <c r="G1697" s="318" t="s">
        <v>449</v>
      </c>
      <c r="H1697" s="318" t="s">
        <v>449</v>
      </c>
      <c r="I1697" s="318" t="s">
        <v>449</v>
      </c>
      <c r="J1697" s="318" t="s">
        <v>449</v>
      </c>
      <c r="K1697" s="318" t="s">
        <v>449</v>
      </c>
      <c r="L1697" s="318" t="s">
        <v>449</v>
      </c>
      <c r="M1697" s="318" t="s">
        <v>449</v>
      </c>
      <c r="N1697" t="str">
        <f t="shared" si="26"/>
        <v>SRNC_ODIRISK_ISF_COLL_PR24_DD</v>
      </c>
    </row>
    <row r="1698" spans="1:14" customFormat="1">
      <c r="A1698" s="317" t="s">
        <v>382</v>
      </c>
      <c r="B1698" s="317" t="s">
        <v>416</v>
      </c>
      <c r="C1698" s="317" t="s">
        <v>248</v>
      </c>
      <c r="D1698" s="317" t="s">
        <v>261</v>
      </c>
      <c r="E1698" s="317" t="s">
        <v>448</v>
      </c>
      <c r="F1698" s="318" t="s">
        <v>449</v>
      </c>
      <c r="G1698" s="318" t="s">
        <v>449</v>
      </c>
      <c r="H1698" s="323">
        <v>17.86</v>
      </c>
      <c r="I1698" s="323">
        <v>17.37</v>
      </c>
      <c r="J1698" s="323">
        <v>16.880000000000003</v>
      </c>
      <c r="K1698" s="323">
        <v>16.390000000000004</v>
      </c>
      <c r="L1698" s="323">
        <v>15.900000000000004</v>
      </c>
      <c r="M1698" s="323">
        <v>15.410000000000004</v>
      </c>
      <c r="N1698" t="str">
        <f t="shared" si="26"/>
        <v>SRNC_OUT5_02_PR24_OFWAT</v>
      </c>
    </row>
    <row r="1699" spans="1:14" customFormat="1">
      <c r="A1699" s="317" t="s">
        <v>382</v>
      </c>
      <c r="B1699" s="317" t="s">
        <v>250</v>
      </c>
      <c r="C1699" s="317" t="s">
        <v>519</v>
      </c>
      <c r="D1699" s="317" t="s">
        <v>516</v>
      </c>
      <c r="E1699" s="317" t="s">
        <v>448</v>
      </c>
      <c r="F1699" s="318" t="s">
        <v>449</v>
      </c>
      <c r="G1699" s="318" t="s">
        <v>449</v>
      </c>
      <c r="H1699" s="318" t="s">
        <v>449</v>
      </c>
      <c r="I1699" s="319">
        <v>15.805183439092779</v>
      </c>
      <c r="J1699" s="319">
        <v>15.03518343909278</v>
      </c>
      <c r="K1699" s="319">
        <v>14.26518343909278</v>
      </c>
      <c r="L1699" s="319">
        <v>13.495183439092779</v>
      </c>
      <c r="M1699" s="319">
        <v>12.735183439092779</v>
      </c>
      <c r="N1699" t="str">
        <f t="shared" si="26"/>
        <v>SRNC_ET_DD_ESF_PR24</v>
      </c>
    </row>
    <row r="1700" spans="1:14" customFormat="1">
      <c r="A1700" s="317" t="s">
        <v>382</v>
      </c>
      <c r="B1700" s="317" t="s">
        <v>249</v>
      </c>
      <c r="C1700" s="317" t="s">
        <v>517</v>
      </c>
      <c r="D1700" s="317" t="s">
        <v>453</v>
      </c>
      <c r="E1700" s="317" t="s">
        <v>448</v>
      </c>
      <c r="F1700" s="319">
        <v>3388246.4281182112</v>
      </c>
      <c r="G1700" s="318" t="s">
        <v>449</v>
      </c>
      <c r="H1700" s="318" t="s">
        <v>449</v>
      </c>
      <c r="I1700" s="318" t="s">
        <v>449</v>
      </c>
      <c r="J1700" s="318" t="s">
        <v>449</v>
      </c>
      <c r="K1700" s="318" t="s">
        <v>449</v>
      </c>
      <c r="L1700" s="318" t="s">
        <v>449</v>
      </c>
      <c r="M1700" s="318" t="s">
        <v>449</v>
      </c>
      <c r="N1700" t="str">
        <f t="shared" si="26"/>
        <v>SRNC_ODI_DD_ESF_PR24</v>
      </c>
    </row>
    <row r="1701" spans="1:14" customFormat="1">
      <c r="A1701" s="317" t="s">
        <v>382</v>
      </c>
      <c r="B1701" s="317" t="s">
        <v>251</v>
      </c>
      <c r="C1701" s="317" t="s">
        <v>520</v>
      </c>
      <c r="D1701" s="317" t="s">
        <v>455</v>
      </c>
      <c r="E1701" s="317" t="s">
        <v>448</v>
      </c>
      <c r="F1701" s="320">
        <v>-6.0000000000000001E-3</v>
      </c>
      <c r="G1701" s="318" t="s">
        <v>449</v>
      </c>
      <c r="H1701" s="318" t="s">
        <v>449</v>
      </c>
      <c r="I1701" s="318" t="s">
        <v>449</v>
      </c>
      <c r="J1701" s="318" t="s">
        <v>449</v>
      </c>
      <c r="K1701" s="318" t="s">
        <v>449</v>
      </c>
      <c r="L1701" s="318" t="s">
        <v>449</v>
      </c>
      <c r="M1701" s="318" t="s">
        <v>449</v>
      </c>
      <c r="N1701" t="str">
        <f t="shared" si="26"/>
        <v>SRNC_ODIRISK_ESF_COLL_PR24_DD</v>
      </c>
    </row>
    <row r="1702" spans="1:14" customFormat="1">
      <c r="A1702" s="317" t="s">
        <v>382</v>
      </c>
      <c r="B1702" s="317" t="s">
        <v>431</v>
      </c>
      <c r="C1702" s="317" t="s">
        <v>255</v>
      </c>
      <c r="D1702" s="317" t="s">
        <v>261</v>
      </c>
      <c r="E1702" s="317" t="s">
        <v>448</v>
      </c>
      <c r="F1702" s="318" t="s">
        <v>449</v>
      </c>
      <c r="G1702" s="318" t="s">
        <v>449</v>
      </c>
      <c r="H1702" s="323">
        <v>5.84</v>
      </c>
      <c r="I1702" s="323">
        <v>5.81</v>
      </c>
      <c r="J1702" s="323">
        <v>5.78</v>
      </c>
      <c r="K1702" s="323">
        <v>5.75</v>
      </c>
      <c r="L1702" s="323">
        <v>5.72</v>
      </c>
      <c r="M1702" s="323">
        <v>5.69</v>
      </c>
      <c r="N1702" t="str">
        <f t="shared" si="26"/>
        <v>SRNC_OUT5_11_PR24_OFWAT</v>
      </c>
    </row>
    <row r="1703" spans="1:14" customFormat="1">
      <c r="A1703" s="317" t="s">
        <v>382</v>
      </c>
      <c r="B1703" s="317" t="s">
        <v>256</v>
      </c>
      <c r="C1703" s="317" t="s">
        <v>521</v>
      </c>
      <c r="D1703" s="317" t="s">
        <v>453</v>
      </c>
      <c r="E1703" s="317" t="s">
        <v>448</v>
      </c>
      <c r="F1703" s="319">
        <v>552343.77041840949</v>
      </c>
      <c r="G1703" s="318" t="s">
        <v>449</v>
      </c>
      <c r="H1703" s="318" t="s">
        <v>449</v>
      </c>
      <c r="I1703" s="318" t="s">
        <v>449</v>
      </c>
      <c r="J1703" s="318" t="s">
        <v>449</v>
      </c>
      <c r="K1703" s="318" t="s">
        <v>449</v>
      </c>
      <c r="L1703" s="318" t="s">
        <v>449</v>
      </c>
      <c r="M1703" s="318" t="s">
        <v>449</v>
      </c>
      <c r="N1703" t="str">
        <f t="shared" si="26"/>
        <v>SRNC_ODI_DD_SCO_PR24</v>
      </c>
    </row>
    <row r="1704" spans="1:14" customFormat="1">
      <c r="A1704" s="317" t="s">
        <v>382</v>
      </c>
      <c r="B1704" s="317" t="s">
        <v>257</v>
      </c>
      <c r="C1704" s="317" t="s">
        <v>522</v>
      </c>
      <c r="D1704" s="317" t="s">
        <v>455</v>
      </c>
      <c r="E1704" s="317" t="s">
        <v>448</v>
      </c>
      <c r="F1704" s="320">
        <v>-5.0000000000000001E-3</v>
      </c>
      <c r="G1704" s="318" t="s">
        <v>449</v>
      </c>
      <c r="H1704" s="318" t="s">
        <v>449</v>
      </c>
      <c r="I1704" s="318" t="s">
        <v>449</v>
      </c>
      <c r="J1704" s="318" t="s">
        <v>449</v>
      </c>
      <c r="K1704" s="318" t="s">
        <v>449</v>
      </c>
      <c r="L1704" s="318" t="s">
        <v>449</v>
      </c>
      <c r="M1704" s="318" t="s">
        <v>449</v>
      </c>
      <c r="N1704" t="str">
        <f t="shared" si="26"/>
        <v>SRNC_ODIRISK_SCO_COLL_PR24_DD</v>
      </c>
    </row>
    <row r="1705" spans="1:14" customFormat="1">
      <c r="A1705" s="317" t="s">
        <v>382</v>
      </c>
      <c r="B1705" s="317" t="s">
        <v>258</v>
      </c>
      <c r="C1705" s="317" t="s">
        <v>523</v>
      </c>
      <c r="D1705" s="317" t="s">
        <v>455</v>
      </c>
      <c r="E1705" s="317" t="s">
        <v>448</v>
      </c>
      <c r="F1705" s="320">
        <v>5.0000000000000001E-3</v>
      </c>
      <c r="G1705" s="318" t="s">
        <v>449</v>
      </c>
      <c r="H1705" s="318" t="s">
        <v>449</v>
      </c>
      <c r="I1705" s="318" t="s">
        <v>449</v>
      </c>
      <c r="J1705" s="318" t="s">
        <v>449</v>
      </c>
      <c r="K1705" s="318" t="s">
        <v>449</v>
      </c>
      <c r="L1705" s="318" t="s">
        <v>449</v>
      </c>
      <c r="M1705" s="318" t="s">
        <v>449</v>
      </c>
      <c r="N1705" t="str">
        <f t="shared" si="26"/>
        <v>SRNC_ODIRISK_SCO_CAP_PR24_DD</v>
      </c>
    </row>
    <row r="1706" spans="1:14" customFormat="1">
      <c r="A1706" s="317" t="s">
        <v>382</v>
      </c>
      <c r="B1706" s="317" t="s">
        <v>420</v>
      </c>
      <c r="C1706" s="317" t="s">
        <v>524</v>
      </c>
      <c r="D1706" s="317" t="s">
        <v>455</v>
      </c>
      <c r="E1706" s="317" t="s">
        <v>448</v>
      </c>
      <c r="F1706" s="318" t="s">
        <v>449</v>
      </c>
      <c r="G1706" s="318" t="s">
        <v>449</v>
      </c>
      <c r="H1706" s="320">
        <v>-4.2000000000000003E-2</v>
      </c>
      <c r="I1706" s="320">
        <v>2.9000000000000005E-2</v>
      </c>
      <c r="J1706" s="320">
        <v>0.10800000000000001</v>
      </c>
      <c r="K1706" s="320">
        <v>0.17399999999999999</v>
      </c>
      <c r="L1706" s="320">
        <v>0.24</v>
      </c>
      <c r="M1706" s="320">
        <v>0.30499999999999999</v>
      </c>
      <c r="N1706" t="str">
        <f t="shared" si="26"/>
        <v>SRNC_OUT4_05_PR24_OFWAT</v>
      </c>
    </row>
    <row r="1707" spans="1:14" customFormat="1">
      <c r="A1707" s="317" t="s">
        <v>382</v>
      </c>
      <c r="B1707" s="317" t="s">
        <v>270</v>
      </c>
      <c r="C1707" s="317" t="s">
        <v>525</v>
      </c>
      <c r="D1707" s="317" t="s">
        <v>455</v>
      </c>
      <c r="E1707" s="317" t="s">
        <v>448</v>
      </c>
      <c r="F1707" s="318" t="s">
        <v>449</v>
      </c>
      <c r="G1707" s="318" t="s">
        <v>449</v>
      </c>
      <c r="H1707" s="318" t="s">
        <v>449</v>
      </c>
      <c r="I1707" s="320">
        <v>-1.6870983525649974E-2</v>
      </c>
      <c r="J1707" s="320">
        <v>7.8208333940037233E-2</v>
      </c>
      <c r="K1707" s="320">
        <v>0.16275290111345708</v>
      </c>
      <c r="L1707" s="320">
        <v>0.24432755762189873</v>
      </c>
      <c r="M1707" s="320">
        <v>0.32271422921510939</v>
      </c>
      <c r="N1707" t="str">
        <f t="shared" si="26"/>
        <v>SRNC_ET_DD_LEA_PR24</v>
      </c>
    </row>
    <row r="1708" spans="1:14" customFormat="1">
      <c r="A1708" s="317" t="s">
        <v>382</v>
      </c>
      <c r="B1708" s="317" t="s">
        <v>269</v>
      </c>
      <c r="C1708" s="317" t="s">
        <v>526</v>
      </c>
      <c r="D1708" s="317" t="s">
        <v>453</v>
      </c>
      <c r="E1708" s="317" t="s">
        <v>448</v>
      </c>
      <c r="F1708" s="319">
        <v>688160.37064622296</v>
      </c>
      <c r="G1708" s="318" t="s">
        <v>449</v>
      </c>
      <c r="H1708" s="318" t="s">
        <v>449</v>
      </c>
      <c r="I1708" s="318" t="s">
        <v>449</v>
      </c>
      <c r="J1708" s="318" t="s">
        <v>449</v>
      </c>
      <c r="K1708" s="318" t="s">
        <v>449</v>
      </c>
      <c r="L1708" s="318" t="s">
        <v>449</v>
      </c>
      <c r="M1708" s="318" t="s">
        <v>449</v>
      </c>
      <c r="N1708" t="str">
        <f t="shared" si="26"/>
        <v>SRNC_ODI_DD_LEA_PR24</v>
      </c>
    </row>
    <row r="1709" spans="1:14" customFormat="1">
      <c r="A1709" s="317" t="s">
        <v>382</v>
      </c>
      <c r="B1709" s="317" t="s">
        <v>271</v>
      </c>
      <c r="C1709" s="317" t="s">
        <v>527</v>
      </c>
      <c r="D1709" s="317" t="s">
        <v>455</v>
      </c>
      <c r="E1709" s="317" t="s">
        <v>448</v>
      </c>
      <c r="F1709" s="320">
        <v>0.01</v>
      </c>
      <c r="G1709" s="318" t="s">
        <v>449</v>
      </c>
      <c r="H1709" s="318" t="s">
        <v>449</v>
      </c>
      <c r="I1709" s="318" t="s">
        <v>449</v>
      </c>
      <c r="J1709" s="318" t="s">
        <v>449</v>
      </c>
      <c r="K1709" s="318" t="s">
        <v>449</v>
      </c>
      <c r="L1709" s="318" t="s">
        <v>449</v>
      </c>
      <c r="M1709" s="318" t="s">
        <v>449</v>
      </c>
      <c r="N1709" t="str">
        <f t="shared" si="26"/>
        <v>SRNC_ODIRISK_LEA_CAP_PR24_DD</v>
      </c>
    </row>
    <row r="1710" spans="1:14" customFormat="1">
      <c r="A1710" s="317" t="s">
        <v>382</v>
      </c>
      <c r="B1710" s="317" t="s">
        <v>528</v>
      </c>
      <c r="C1710" s="317" t="s">
        <v>524</v>
      </c>
      <c r="D1710" s="317" t="s">
        <v>455</v>
      </c>
      <c r="E1710" s="317" t="s">
        <v>448</v>
      </c>
      <c r="F1710" s="318" t="s">
        <v>449</v>
      </c>
      <c r="G1710" s="318" t="s">
        <v>449</v>
      </c>
      <c r="H1710" s="318" t="s">
        <v>449</v>
      </c>
      <c r="I1710" s="318" t="s">
        <v>449</v>
      </c>
      <c r="J1710" s="318" t="s">
        <v>449</v>
      </c>
      <c r="K1710" s="318" t="s">
        <v>449</v>
      </c>
      <c r="L1710" s="318" t="s">
        <v>449</v>
      </c>
      <c r="M1710" s="318" t="s">
        <v>449</v>
      </c>
      <c r="N1710" t="str">
        <f t="shared" si="26"/>
        <v>SRNC_OUT4_06_PR24_OFWAT</v>
      </c>
    </row>
    <row r="1711" spans="1:14" customFormat="1">
      <c r="A1711" s="317" t="s">
        <v>382</v>
      </c>
      <c r="B1711" s="317" t="s">
        <v>529</v>
      </c>
      <c r="C1711" s="317" t="s">
        <v>530</v>
      </c>
      <c r="D1711" s="317" t="s">
        <v>455</v>
      </c>
      <c r="E1711" s="317" t="s">
        <v>448</v>
      </c>
      <c r="F1711" s="318" t="s">
        <v>449</v>
      </c>
      <c r="G1711" s="318" t="s">
        <v>449</v>
      </c>
      <c r="H1711" s="318" t="s">
        <v>449</v>
      </c>
      <c r="I1711" s="318" t="s">
        <v>449</v>
      </c>
      <c r="J1711" s="318" t="s">
        <v>449</v>
      </c>
      <c r="K1711" s="318" t="s">
        <v>449</v>
      </c>
      <c r="L1711" s="318" t="s">
        <v>449</v>
      </c>
      <c r="M1711" s="318" t="s">
        <v>449</v>
      </c>
      <c r="N1711" t="str">
        <f t="shared" si="26"/>
        <v>SRNC_ET_DD_LEA_1_PR24</v>
      </c>
    </row>
    <row r="1712" spans="1:14" customFormat="1">
      <c r="A1712" s="317" t="s">
        <v>382</v>
      </c>
      <c r="B1712" s="317" t="s">
        <v>531</v>
      </c>
      <c r="C1712" s="317" t="s">
        <v>532</v>
      </c>
      <c r="D1712" s="317" t="s">
        <v>453</v>
      </c>
      <c r="E1712" s="317" t="s">
        <v>448</v>
      </c>
      <c r="F1712" s="318" t="s">
        <v>449</v>
      </c>
      <c r="G1712" s="318" t="s">
        <v>449</v>
      </c>
      <c r="H1712" s="318" t="s">
        <v>449</v>
      </c>
      <c r="I1712" s="318" t="s">
        <v>449</v>
      </c>
      <c r="J1712" s="318" t="s">
        <v>449</v>
      </c>
      <c r="K1712" s="318" t="s">
        <v>449</v>
      </c>
      <c r="L1712" s="318" t="s">
        <v>449</v>
      </c>
      <c r="M1712" s="318" t="s">
        <v>449</v>
      </c>
      <c r="N1712" t="str">
        <f t="shared" si="26"/>
        <v>SRNC_ODI_DD_LEA_1_PR24</v>
      </c>
    </row>
    <row r="1713" spans="1:14" customFormat="1">
      <c r="A1713" s="317" t="s">
        <v>382</v>
      </c>
      <c r="B1713" s="317" t="s">
        <v>533</v>
      </c>
      <c r="C1713" s="317" t="s">
        <v>534</v>
      </c>
      <c r="D1713" s="317" t="s">
        <v>455</v>
      </c>
      <c r="E1713" s="317" t="s">
        <v>448</v>
      </c>
      <c r="F1713" s="318" t="s">
        <v>449</v>
      </c>
      <c r="G1713" s="318" t="s">
        <v>449</v>
      </c>
      <c r="H1713" s="318" t="s">
        <v>449</v>
      </c>
      <c r="I1713" s="318" t="s">
        <v>449</v>
      </c>
      <c r="J1713" s="318" t="s">
        <v>449</v>
      </c>
      <c r="K1713" s="318" t="s">
        <v>449</v>
      </c>
      <c r="L1713" s="318" t="s">
        <v>449</v>
      </c>
      <c r="M1713" s="318" t="s">
        <v>449</v>
      </c>
      <c r="N1713" t="str">
        <f t="shared" si="26"/>
        <v>SRNC_ODIRISK_LEA_1_CAP_PR24_DD</v>
      </c>
    </row>
    <row r="1714" spans="1:14" customFormat="1">
      <c r="A1714" s="317" t="s">
        <v>382</v>
      </c>
      <c r="B1714" s="317" t="s">
        <v>535</v>
      </c>
      <c r="C1714" s="317" t="s">
        <v>524</v>
      </c>
      <c r="D1714" s="317" t="s">
        <v>455</v>
      </c>
      <c r="E1714" s="317" t="s">
        <v>448</v>
      </c>
      <c r="F1714" s="318" t="s">
        <v>449</v>
      </c>
      <c r="G1714" s="318" t="s">
        <v>449</v>
      </c>
      <c r="H1714" s="318" t="s">
        <v>449</v>
      </c>
      <c r="I1714" s="318" t="s">
        <v>449</v>
      </c>
      <c r="J1714" s="318" t="s">
        <v>449</v>
      </c>
      <c r="K1714" s="318" t="s">
        <v>449</v>
      </c>
      <c r="L1714" s="318" t="s">
        <v>449</v>
      </c>
      <c r="M1714" s="318" t="s">
        <v>449</v>
      </c>
      <c r="N1714" t="str">
        <f t="shared" si="26"/>
        <v>SRNC_OUT4_07_PR24_OFWAT</v>
      </c>
    </row>
    <row r="1715" spans="1:14" customFormat="1">
      <c r="A1715" s="317" t="s">
        <v>382</v>
      </c>
      <c r="B1715" s="317" t="s">
        <v>536</v>
      </c>
      <c r="C1715" s="317" t="s">
        <v>537</v>
      </c>
      <c r="D1715" s="317" t="s">
        <v>455</v>
      </c>
      <c r="E1715" s="317" t="s">
        <v>448</v>
      </c>
      <c r="F1715" s="318" t="s">
        <v>449</v>
      </c>
      <c r="G1715" s="318" t="s">
        <v>449</v>
      </c>
      <c r="H1715" s="318" t="s">
        <v>449</v>
      </c>
      <c r="I1715" s="318" t="s">
        <v>449</v>
      </c>
      <c r="J1715" s="318" t="s">
        <v>449</v>
      </c>
      <c r="K1715" s="318" t="s">
        <v>449</v>
      </c>
      <c r="L1715" s="318" t="s">
        <v>449</v>
      </c>
      <c r="M1715" s="318" t="s">
        <v>449</v>
      </c>
      <c r="N1715" t="str">
        <f t="shared" si="26"/>
        <v>SRNC_ET_DD_LEA_2_PR24</v>
      </c>
    </row>
    <row r="1716" spans="1:14" customFormat="1">
      <c r="A1716" s="317" t="s">
        <v>382</v>
      </c>
      <c r="B1716" s="317" t="s">
        <v>538</v>
      </c>
      <c r="C1716" s="317" t="s">
        <v>539</v>
      </c>
      <c r="D1716" s="317" t="s">
        <v>453</v>
      </c>
      <c r="E1716" s="317" t="s">
        <v>448</v>
      </c>
      <c r="F1716" s="318" t="s">
        <v>449</v>
      </c>
      <c r="G1716" s="318" t="s">
        <v>449</v>
      </c>
      <c r="H1716" s="318" t="s">
        <v>449</v>
      </c>
      <c r="I1716" s="318" t="s">
        <v>449</v>
      </c>
      <c r="J1716" s="318" t="s">
        <v>449</v>
      </c>
      <c r="K1716" s="318" t="s">
        <v>449</v>
      </c>
      <c r="L1716" s="318" t="s">
        <v>449</v>
      </c>
      <c r="M1716" s="318" t="s">
        <v>449</v>
      </c>
      <c r="N1716" t="str">
        <f t="shared" si="26"/>
        <v>SRNC_ODI_DD_LEA_2_PR24</v>
      </c>
    </row>
    <row r="1717" spans="1:14" customFormat="1">
      <c r="A1717" s="317" t="s">
        <v>382</v>
      </c>
      <c r="B1717" s="317" t="s">
        <v>540</v>
      </c>
      <c r="C1717" s="317" t="s">
        <v>541</v>
      </c>
      <c r="D1717" s="317" t="s">
        <v>455</v>
      </c>
      <c r="E1717" s="317" t="s">
        <v>448</v>
      </c>
      <c r="F1717" s="318" t="s">
        <v>449</v>
      </c>
      <c r="G1717" s="318" t="s">
        <v>449</v>
      </c>
      <c r="H1717" s="318" t="s">
        <v>449</v>
      </c>
      <c r="I1717" s="318" t="s">
        <v>449</v>
      </c>
      <c r="J1717" s="318" t="s">
        <v>449</v>
      </c>
      <c r="K1717" s="318" t="s">
        <v>449</v>
      </c>
      <c r="L1717" s="318" t="s">
        <v>449</v>
      </c>
      <c r="M1717" s="318" t="s">
        <v>449</v>
      </c>
      <c r="N1717" t="str">
        <f t="shared" si="26"/>
        <v>SRNC_ODIRISK_LEA_2_CAP_PR24_DD</v>
      </c>
    </row>
    <row r="1718" spans="1:14" customFormat="1">
      <c r="A1718" s="317" t="s">
        <v>382</v>
      </c>
      <c r="B1718" s="317" t="s">
        <v>421</v>
      </c>
      <c r="C1718" s="317" t="s">
        <v>524</v>
      </c>
      <c r="D1718" s="317" t="s">
        <v>455</v>
      </c>
      <c r="E1718" s="317" t="s">
        <v>448</v>
      </c>
      <c r="F1718" s="318" t="s">
        <v>449</v>
      </c>
      <c r="G1718" s="318" t="s">
        <v>449</v>
      </c>
      <c r="H1718" s="320">
        <v>4.1000000000000009E-2</v>
      </c>
      <c r="I1718" s="320">
        <v>5.6000000000000008E-2</v>
      </c>
      <c r="J1718" s="320">
        <v>7.0000000000000007E-2</v>
      </c>
      <c r="K1718" s="320">
        <v>7.9000000000000001E-2</v>
      </c>
      <c r="L1718" s="320">
        <v>8.7999999999999995E-2</v>
      </c>
      <c r="M1718" s="320">
        <v>9.8000000000000004E-2</v>
      </c>
      <c r="N1718" t="str">
        <f t="shared" si="26"/>
        <v>SRNC_OUT4_08_PR24_OFWAT</v>
      </c>
    </row>
    <row r="1719" spans="1:14" customFormat="1">
      <c r="A1719" s="317" t="s">
        <v>382</v>
      </c>
      <c r="B1719" s="317" t="s">
        <v>277</v>
      </c>
      <c r="C1719" s="317" t="s">
        <v>542</v>
      </c>
      <c r="D1719" s="317" t="s">
        <v>455</v>
      </c>
      <c r="E1719" s="317" t="s">
        <v>448</v>
      </c>
      <c r="F1719" s="318" t="s">
        <v>449</v>
      </c>
      <c r="G1719" s="318" t="s">
        <v>449</v>
      </c>
      <c r="H1719" s="318" t="s">
        <v>449</v>
      </c>
      <c r="I1719" s="320">
        <v>6.5524737631184382E-2</v>
      </c>
      <c r="J1719" s="320">
        <v>8.8230884557721212E-2</v>
      </c>
      <c r="K1719" s="320">
        <v>0.10610694652673669</v>
      </c>
      <c r="L1719" s="320">
        <v>0.11531734132933537</v>
      </c>
      <c r="M1719" s="320">
        <v>0.12549725137431289</v>
      </c>
      <c r="N1719" t="str">
        <f t="shared" si="26"/>
        <v>SRNC_ET_DD_PCC_PR24</v>
      </c>
    </row>
    <row r="1720" spans="1:14" customFormat="1">
      <c r="A1720" s="317" t="s">
        <v>382</v>
      </c>
      <c r="B1720" s="317" t="s">
        <v>276</v>
      </c>
      <c r="C1720" s="317" t="s">
        <v>543</v>
      </c>
      <c r="D1720" s="317" t="s">
        <v>453</v>
      </c>
      <c r="E1720" s="317" t="s">
        <v>448</v>
      </c>
      <c r="F1720" s="319">
        <v>463256.67175178381</v>
      </c>
      <c r="G1720" s="318" t="s">
        <v>449</v>
      </c>
      <c r="H1720" s="318" t="s">
        <v>449</v>
      </c>
      <c r="I1720" s="318" t="s">
        <v>449</v>
      </c>
      <c r="J1720" s="318" t="s">
        <v>449</v>
      </c>
      <c r="K1720" s="318" t="s">
        <v>449</v>
      </c>
      <c r="L1720" s="318" t="s">
        <v>449</v>
      </c>
      <c r="M1720" s="318" t="s">
        <v>449</v>
      </c>
      <c r="N1720" t="str">
        <f t="shared" si="26"/>
        <v>SRNC_ODI_DD_PCC_PR24</v>
      </c>
    </row>
    <row r="1721" spans="1:14" customFormat="1">
      <c r="A1721" s="317" t="s">
        <v>382</v>
      </c>
      <c r="B1721" s="317" t="s">
        <v>278</v>
      </c>
      <c r="C1721" s="317" t="s">
        <v>544</v>
      </c>
      <c r="D1721" s="317" t="s">
        <v>455</v>
      </c>
      <c r="E1721" s="317" t="s">
        <v>448</v>
      </c>
      <c r="F1721" s="320">
        <v>-5.0000000000000001E-3</v>
      </c>
      <c r="G1721" s="318" t="s">
        <v>449</v>
      </c>
      <c r="H1721" s="318" t="s">
        <v>449</v>
      </c>
      <c r="I1721" s="318" t="s">
        <v>449</v>
      </c>
      <c r="J1721" s="318" t="s">
        <v>449</v>
      </c>
      <c r="K1721" s="318" t="s">
        <v>449</v>
      </c>
      <c r="L1721" s="318" t="s">
        <v>449</v>
      </c>
      <c r="M1721" s="318" t="s">
        <v>449</v>
      </c>
      <c r="N1721" t="str">
        <f t="shared" si="26"/>
        <v>SRNC_ODIRISK_PCC_COLL_PR24_DD</v>
      </c>
    </row>
    <row r="1722" spans="1:14" customFormat="1">
      <c r="A1722" s="317" t="s">
        <v>382</v>
      </c>
      <c r="B1722" s="317" t="s">
        <v>279</v>
      </c>
      <c r="C1722" s="317" t="s">
        <v>545</v>
      </c>
      <c r="D1722" s="317" t="s">
        <v>455</v>
      </c>
      <c r="E1722" s="317" t="s">
        <v>448</v>
      </c>
      <c r="F1722" s="320">
        <v>0.01</v>
      </c>
      <c r="G1722" s="318" t="s">
        <v>449</v>
      </c>
      <c r="H1722" s="318" t="s">
        <v>449</v>
      </c>
      <c r="I1722" s="318" t="s">
        <v>449</v>
      </c>
      <c r="J1722" s="318" t="s">
        <v>449</v>
      </c>
      <c r="K1722" s="318" t="s">
        <v>449</v>
      </c>
      <c r="L1722" s="318" t="s">
        <v>449</v>
      </c>
      <c r="M1722" s="318" t="s">
        <v>449</v>
      </c>
      <c r="N1722" t="str">
        <f t="shared" si="26"/>
        <v>SRNC_ODIRISK_PCC_CAP_PR24_DD</v>
      </c>
    </row>
    <row r="1723" spans="1:14" customFormat="1">
      <c r="A1723" s="317" t="s">
        <v>382</v>
      </c>
      <c r="B1723" s="317" t="s">
        <v>546</v>
      </c>
      <c r="C1723" s="317" t="s">
        <v>524</v>
      </c>
      <c r="D1723" s="317" t="s">
        <v>455</v>
      </c>
      <c r="E1723" s="317" t="s">
        <v>448</v>
      </c>
      <c r="F1723" s="318" t="s">
        <v>449</v>
      </c>
      <c r="G1723" s="318" t="s">
        <v>449</v>
      </c>
      <c r="H1723" s="318" t="s">
        <v>449</v>
      </c>
      <c r="I1723" s="318" t="s">
        <v>449</v>
      </c>
      <c r="J1723" s="318" t="s">
        <v>449</v>
      </c>
      <c r="K1723" s="318" t="s">
        <v>449</v>
      </c>
      <c r="L1723" s="318" t="s">
        <v>449</v>
      </c>
      <c r="M1723" s="318" t="s">
        <v>449</v>
      </c>
      <c r="N1723" t="str">
        <f t="shared" si="26"/>
        <v>SRNC_OUT4_09_D_PR24_OFWAT</v>
      </c>
    </row>
    <row r="1724" spans="1:14" customFormat="1">
      <c r="A1724" s="317" t="s">
        <v>382</v>
      </c>
      <c r="B1724" s="317" t="s">
        <v>547</v>
      </c>
      <c r="C1724" s="317" t="s">
        <v>548</v>
      </c>
      <c r="D1724" s="317" t="s">
        <v>455</v>
      </c>
      <c r="E1724" s="317" t="s">
        <v>448</v>
      </c>
      <c r="F1724" s="318" t="s">
        <v>449</v>
      </c>
      <c r="G1724" s="318" t="s">
        <v>449</v>
      </c>
      <c r="H1724" s="318" t="s">
        <v>449</v>
      </c>
      <c r="I1724" s="318" t="s">
        <v>449</v>
      </c>
      <c r="J1724" s="318" t="s">
        <v>449</v>
      </c>
      <c r="K1724" s="318" t="s">
        <v>449</v>
      </c>
      <c r="L1724" s="318" t="s">
        <v>449</v>
      </c>
      <c r="M1724" s="318" t="s">
        <v>449</v>
      </c>
      <c r="N1724" t="str">
        <f t="shared" si="26"/>
        <v>SRNC_ET_DD_PCC_1_PR24</v>
      </c>
    </row>
    <row r="1725" spans="1:14" customFormat="1">
      <c r="A1725" s="317" t="s">
        <v>382</v>
      </c>
      <c r="B1725" s="317" t="s">
        <v>549</v>
      </c>
      <c r="C1725" s="317" t="s">
        <v>550</v>
      </c>
      <c r="D1725" s="317" t="s">
        <v>453</v>
      </c>
      <c r="E1725" s="317" t="s">
        <v>448</v>
      </c>
      <c r="F1725" s="318" t="s">
        <v>449</v>
      </c>
      <c r="G1725" s="318" t="s">
        <v>449</v>
      </c>
      <c r="H1725" s="318" t="s">
        <v>449</v>
      </c>
      <c r="I1725" s="318" t="s">
        <v>449</v>
      </c>
      <c r="J1725" s="318" t="s">
        <v>449</v>
      </c>
      <c r="K1725" s="318" t="s">
        <v>449</v>
      </c>
      <c r="L1725" s="318" t="s">
        <v>449</v>
      </c>
      <c r="M1725" s="318" t="s">
        <v>449</v>
      </c>
      <c r="N1725" t="str">
        <f t="shared" si="26"/>
        <v>SRNC_ODI_DD_PCC_1_PR24</v>
      </c>
    </row>
    <row r="1726" spans="1:14" customFormat="1">
      <c r="A1726" s="317" t="s">
        <v>382</v>
      </c>
      <c r="B1726" s="317" t="s">
        <v>551</v>
      </c>
      <c r="C1726" s="317" t="s">
        <v>552</v>
      </c>
      <c r="D1726" s="317" t="s">
        <v>455</v>
      </c>
      <c r="E1726" s="317" t="s">
        <v>448</v>
      </c>
      <c r="F1726" s="318" t="s">
        <v>449</v>
      </c>
      <c r="G1726" s="318" t="s">
        <v>449</v>
      </c>
      <c r="H1726" s="318" t="s">
        <v>449</v>
      </c>
      <c r="I1726" s="318" t="s">
        <v>449</v>
      </c>
      <c r="J1726" s="318" t="s">
        <v>449</v>
      </c>
      <c r="K1726" s="318" t="s">
        <v>449</v>
      </c>
      <c r="L1726" s="318" t="s">
        <v>449</v>
      </c>
      <c r="M1726" s="318" t="s">
        <v>449</v>
      </c>
      <c r="N1726" t="str">
        <f t="shared" si="26"/>
        <v>SRNC_ODIRISK_PCC_1_COLL_PR24_DD</v>
      </c>
    </row>
    <row r="1727" spans="1:14" customFormat="1">
      <c r="A1727" s="317" t="s">
        <v>382</v>
      </c>
      <c r="B1727" s="317" t="s">
        <v>553</v>
      </c>
      <c r="C1727" s="317" t="s">
        <v>554</v>
      </c>
      <c r="D1727" s="317" t="s">
        <v>455</v>
      </c>
      <c r="E1727" s="317" t="s">
        <v>448</v>
      </c>
      <c r="F1727" s="318" t="s">
        <v>449</v>
      </c>
      <c r="G1727" s="318" t="s">
        <v>449</v>
      </c>
      <c r="H1727" s="318" t="s">
        <v>449</v>
      </c>
      <c r="I1727" s="318" t="s">
        <v>449</v>
      </c>
      <c r="J1727" s="318" t="s">
        <v>449</v>
      </c>
      <c r="K1727" s="318" t="s">
        <v>449</v>
      </c>
      <c r="L1727" s="318" t="s">
        <v>449</v>
      </c>
      <c r="M1727" s="318" t="s">
        <v>449</v>
      </c>
      <c r="N1727" t="str">
        <f t="shared" si="26"/>
        <v>SRNC_ODIRISK_PCC_1_CAP_PR24_DD</v>
      </c>
    </row>
    <row r="1728" spans="1:14" customFormat="1">
      <c r="A1728" s="317" t="s">
        <v>382</v>
      </c>
      <c r="B1728" s="317" t="s">
        <v>555</v>
      </c>
      <c r="C1728" s="317" t="s">
        <v>524</v>
      </c>
      <c r="D1728" s="317" t="s">
        <v>455</v>
      </c>
      <c r="E1728" s="317" t="s">
        <v>448</v>
      </c>
      <c r="F1728" s="318" t="s">
        <v>449</v>
      </c>
      <c r="G1728" s="318" t="s">
        <v>449</v>
      </c>
      <c r="H1728" s="318" t="s">
        <v>449</v>
      </c>
      <c r="I1728" s="318" t="s">
        <v>449</v>
      </c>
      <c r="J1728" s="318" t="s">
        <v>449</v>
      </c>
      <c r="K1728" s="318" t="s">
        <v>449</v>
      </c>
      <c r="L1728" s="318" t="s">
        <v>449</v>
      </c>
      <c r="M1728" s="318" t="s">
        <v>449</v>
      </c>
      <c r="N1728" t="str">
        <f t="shared" si="26"/>
        <v>SRNC_OUT4_10_D_PR24_OFWAT</v>
      </c>
    </row>
    <row r="1729" spans="1:14" customFormat="1">
      <c r="A1729" s="317" t="s">
        <v>382</v>
      </c>
      <c r="B1729" s="317" t="s">
        <v>556</v>
      </c>
      <c r="C1729" s="317" t="s">
        <v>557</v>
      </c>
      <c r="D1729" s="317" t="s">
        <v>455</v>
      </c>
      <c r="E1729" s="317" t="s">
        <v>448</v>
      </c>
      <c r="F1729" s="318" t="s">
        <v>449</v>
      </c>
      <c r="G1729" s="318" t="s">
        <v>449</v>
      </c>
      <c r="H1729" s="318" t="s">
        <v>449</v>
      </c>
      <c r="I1729" s="318" t="s">
        <v>449</v>
      </c>
      <c r="J1729" s="318" t="s">
        <v>449</v>
      </c>
      <c r="K1729" s="318" t="s">
        <v>449</v>
      </c>
      <c r="L1729" s="318" t="s">
        <v>449</v>
      </c>
      <c r="M1729" s="318" t="s">
        <v>449</v>
      </c>
      <c r="N1729" t="str">
        <f t="shared" si="26"/>
        <v>SRNC_ET_DD_PCC_2_PR24</v>
      </c>
    </row>
    <row r="1730" spans="1:14" customFormat="1">
      <c r="A1730" s="317" t="s">
        <v>382</v>
      </c>
      <c r="B1730" s="317" t="s">
        <v>558</v>
      </c>
      <c r="C1730" s="317" t="s">
        <v>559</v>
      </c>
      <c r="D1730" s="317" t="s">
        <v>453</v>
      </c>
      <c r="E1730" s="317" t="s">
        <v>448</v>
      </c>
      <c r="F1730" s="318" t="s">
        <v>449</v>
      </c>
      <c r="G1730" s="318" t="s">
        <v>449</v>
      </c>
      <c r="H1730" s="318" t="s">
        <v>449</v>
      </c>
      <c r="I1730" s="318" t="s">
        <v>449</v>
      </c>
      <c r="J1730" s="318" t="s">
        <v>449</v>
      </c>
      <c r="K1730" s="318" t="s">
        <v>449</v>
      </c>
      <c r="L1730" s="318" t="s">
        <v>449</v>
      </c>
      <c r="M1730" s="318" t="s">
        <v>449</v>
      </c>
      <c r="N1730" t="str">
        <f t="shared" si="26"/>
        <v>SRNC_ODI_DD_PCC_2_PR24</v>
      </c>
    </row>
    <row r="1731" spans="1:14" customFormat="1">
      <c r="A1731" s="317" t="s">
        <v>382</v>
      </c>
      <c r="B1731" s="317" t="s">
        <v>560</v>
      </c>
      <c r="C1731" s="317" t="s">
        <v>561</v>
      </c>
      <c r="D1731" s="317" t="s">
        <v>455</v>
      </c>
      <c r="E1731" s="317" t="s">
        <v>448</v>
      </c>
      <c r="F1731" s="318" t="s">
        <v>449</v>
      </c>
      <c r="G1731" s="318" t="s">
        <v>449</v>
      </c>
      <c r="H1731" s="318" t="s">
        <v>449</v>
      </c>
      <c r="I1731" s="318" t="s">
        <v>449</v>
      </c>
      <c r="J1731" s="318" t="s">
        <v>449</v>
      </c>
      <c r="K1731" s="318" t="s">
        <v>449</v>
      </c>
      <c r="L1731" s="318" t="s">
        <v>449</v>
      </c>
      <c r="M1731" s="318" t="s">
        <v>449</v>
      </c>
      <c r="N1731" t="str">
        <f t="shared" si="26"/>
        <v>SRNC_ODIRISK_PCC_2_COLL_PR24_DD</v>
      </c>
    </row>
    <row r="1732" spans="1:14" customFormat="1">
      <c r="A1732" s="317" t="s">
        <v>382</v>
      </c>
      <c r="B1732" s="317" t="s">
        <v>562</v>
      </c>
      <c r="C1732" s="317" t="s">
        <v>563</v>
      </c>
      <c r="D1732" s="317" t="s">
        <v>455</v>
      </c>
      <c r="E1732" s="317" t="s">
        <v>448</v>
      </c>
      <c r="F1732" s="318" t="s">
        <v>449</v>
      </c>
      <c r="G1732" s="318" t="s">
        <v>449</v>
      </c>
      <c r="H1732" s="318" t="s">
        <v>449</v>
      </c>
      <c r="I1732" s="318" t="s">
        <v>449</v>
      </c>
      <c r="J1732" s="318" t="s">
        <v>449</v>
      </c>
      <c r="K1732" s="318" t="s">
        <v>449</v>
      </c>
      <c r="L1732" s="318" t="s">
        <v>449</v>
      </c>
      <c r="M1732" s="318" t="s">
        <v>449</v>
      </c>
      <c r="N1732" t="str">
        <f t="shared" si="26"/>
        <v>SRNC_ODIRISK_PCC_2_CAP_PR24_DD</v>
      </c>
    </row>
    <row r="1733" spans="1:14" customFormat="1">
      <c r="A1733" s="317" t="s">
        <v>382</v>
      </c>
      <c r="B1733" s="317" t="s">
        <v>422</v>
      </c>
      <c r="C1733" s="317" t="s">
        <v>524</v>
      </c>
      <c r="D1733" s="317" t="s">
        <v>455</v>
      </c>
      <c r="E1733" s="317" t="s">
        <v>448</v>
      </c>
      <c r="F1733" s="318" t="s">
        <v>449</v>
      </c>
      <c r="G1733" s="318" t="s">
        <v>449</v>
      </c>
      <c r="H1733" s="320">
        <v>7.5999999999999998E-2</v>
      </c>
      <c r="I1733" s="320">
        <v>7.5999999999999998E-2</v>
      </c>
      <c r="J1733" s="320">
        <v>7.9000000000000001E-2</v>
      </c>
      <c r="K1733" s="320">
        <v>8.4000000000000005E-2</v>
      </c>
      <c r="L1733" s="320">
        <v>8.900000000000001E-2</v>
      </c>
      <c r="M1733" s="320">
        <v>9.3000000000000013E-2</v>
      </c>
      <c r="N1733" t="str">
        <f t="shared" ref="N1733:N1796" si="27">A1733&amp;B1733</f>
        <v>SRNC_OUT4_11_PR24_OFWAT</v>
      </c>
    </row>
    <row r="1734" spans="1:14" customFormat="1">
      <c r="A1734" s="317" t="s">
        <v>382</v>
      </c>
      <c r="B1734" s="317" t="s">
        <v>284</v>
      </c>
      <c r="C1734" s="317" t="s">
        <v>526</v>
      </c>
      <c r="D1734" s="317" t="s">
        <v>453</v>
      </c>
      <c r="E1734" s="317" t="s">
        <v>448</v>
      </c>
      <c r="F1734" s="319">
        <v>178976.80764958228</v>
      </c>
      <c r="G1734" s="318" t="s">
        <v>449</v>
      </c>
      <c r="H1734" s="318" t="s">
        <v>449</v>
      </c>
      <c r="I1734" s="318" t="s">
        <v>449</v>
      </c>
      <c r="J1734" s="318" t="s">
        <v>449</v>
      </c>
      <c r="K1734" s="318" t="s">
        <v>449</v>
      </c>
      <c r="L1734" s="318" t="s">
        <v>449</v>
      </c>
      <c r="M1734" s="318" t="s">
        <v>449</v>
      </c>
      <c r="N1734" t="str">
        <f t="shared" si="27"/>
        <v>SRNC_ODI_DD_NHH_PR24</v>
      </c>
    </row>
    <row r="1735" spans="1:14" customFormat="1">
      <c r="A1735" s="317" t="s">
        <v>382</v>
      </c>
      <c r="B1735" s="317" t="s">
        <v>285</v>
      </c>
      <c r="C1735" s="317" t="s">
        <v>564</v>
      </c>
      <c r="D1735" s="317" t="s">
        <v>455</v>
      </c>
      <c r="E1735" s="317" t="s">
        <v>448</v>
      </c>
      <c r="F1735" s="320">
        <v>-5.0000000000000001E-3</v>
      </c>
      <c r="G1735" s="318" t="s">
        <v>449</v>
      </c>
      <c r="H1735" s="318" t="s">
        <v>449</v>
      </c>
      <c r="I1735" s="318" t="s">
        <v>449</v>
      </c>
      <c r="J1735" s="318" t="s">
        <v>449</v>
      </c>
      <c r="K1735" s="318" t="s">
        <v>449</v>
      </c>
      <c r="L1735" s="318" t="s">
        <v>449</v>
      </c>
      <c r="M1735" s="318" t="s">
        <v>449</v>
      </c>
      <c r="N1735" t="str">
        <f t="shared" si="27"/>
        <v>SRNC_ODIRISK_NHH_COLL_PR24_DD</v>
      </c>
    </row>
    <row r="1736" spans="1:14" customFormat="1">
      <c r="A1736" s="317" t="s">
        <v>382</v>
      </c>
      <c r="B1736" s="317" t="s">
        <v>286</v>
      </c>
      <c r="C1736" s="317" t="s">
        <v>565</v>
      </c>
      <c r="D1736" s="317" t="s">
        <v>455</v>
      </c>
      <c r="E1736" s="317" t="s">
        <v>448</v>
      </c>
      <c r="F1736" s="320">
        <v>5.0000000000000001E-3</v>
      </c>
      <c r="G1736" s="318" t="s">
        <v>449</v>
      </c>
      <c r="H1736" s="318" t="s">
        <v>449</v>
      </c>
      <c r="I1736" s="318" t="s">
        <v>449</v>
      </c>
      <c r="J1736" s="318" t="s">
        <v>449</v>
      </c>
      <c r="K1736" s="318" t="s">
        <v>449</v>
      </c>
      <c r="L1736" s="318" t="s">
        <v>449</v>
      </c>
      <c r="M1736" s="318" t="s">
        <v>449</v>
      </c>
      <c r="N1736" t="str">
        <f t="shared" si="27"/>
        <v>SRNC_ODIRISK_NHH_CAP_PR24_DD</v>
      </c>
    </row>
    <row r="1737" spans="1:14" customFormat="1">
      <c r="A1737" s="317" t="s">
        <v>382</v>
      </c>
      <c r="B1737" s="317" t="s">
        <v>566</v>
      </c>
      <c r="C1737" s="317" t="s">
        <v>524</v>
      </c>
      <c r="D1737" s="317" t="s">
        <v>455</v>
      </c>
      <c r="E1737" s="317" t="s">
        <v>448</v>
      </c>
      <c r="F1737" s="318" t="s">
        <v>449</v>
      </c>
      <c r="G1737" s="318" t="s">
        <v>449</v>
      </c>
      <c r="H1737" s="318" t="s">
        <v>449</v>
      </c>
      <c r="I1737" s="318" t="s">
        <v>449</v>
      </c>
      <c r="J1737" s="318" t="s">
        <v>449</v>
      </c>
      <c r="K1737" s="318" t="s">
        <v>449</v>
      </c>
      <c r="L1737" s="318" t="s">
        <v>449</v>
      </c>
      <c r="M1737" s="318" t="s">
        <v>449</v>
      </c>
      <c r="N1737" t="str">
        <f t="shared" si="27"/>
        <v>SRNC_OUT4_12_PR24_OFWAT</v>
      </c>
    </row>
    <row r="1738" spans="1:14" customFormat="1">
      <c r="A1738" s="317" t="s">
        <v>382</v>
      </c>
      <c r="B1738" s="317" t="s">
        <v>567</v>
      </c>
      <c r="C1738" s="317" t="s">
        <v>532</v>
      </c>
      <c r="D1738" s="317" t="s">
        <v>453</v>
      </c>
      <c r="E1738" s="317" t="s">
        <v>448</v>
      </c>
      <c r="F1738" s="318" t="s">
        <v>449</v>
      </c>
      <c r="G1738" s="318" t="s">
        <v>449</v>
      </c>
      <c r="H1738" s="318" t="s">
        <v>449</v>
      </c>
      <c r="I1738" s="318" t="s">
        <v>449</v>
      </c>
      <c r="J1738" s="318" t="s">
        <v>449</v>
      </c>
      <c r="K1738" s="318" t="s">
        <v>449</v>
      </c>
      <c r="L1738" s="318" t="s">
        <v>449</v>
      </c>
      <c r="M1738" s="318" t="s">
        <v>449</v>
      </c>
      <c r="N1738" t="str">
        <f t="shared" si="27"/>
        <v>SRNC_ODI_DD_NHH_1_PR24</v>
      </c>
    </row>
    <row r="1739" spans="1:14" customFormat="1">
      <c r="A1739" s="317" t="s">
        <v>382</v>
      </c>
      <c r="B1739" s="317" t="s">
        <v>568</v>
      </c>
      <c r="C1739" s="317" t="s">
        <v>569</v>
      </c>
      <c r="D1739" s="317" t="s">
        <v>455</v>
      </c>
      <c r="E1739" s="317" t="s">
        <v>448</v>
      </c>
      <c r="F1739" s="318" t="s">
        <v>449</v>
      </c>
      <c r="G1739" s="318" t="s">
        <v>449</v>
      </c>
      <c r="H1739" s="318" t="s">
        <v>449</v>
      </c>
      <c r="I1739" s="318" t="s">
        <v>449</v>
      </c>
      <c r="J1739" s="318" t="s">
        <v>449</v>
      </c>
      <c r="K1739" s="318" t="s">
        <v>449</v>
      </c>
      <c r="L1739" s="318" t="s">
        <v>449</v>
      </c>
      <c r="M1739" s="318" t="s">
        <v>449</v>
      </c>
      <c r="N1739" t="str">
        <f t="shared" si="27"/>
        <v>SRNC_ODIRISK_NHH_1_COLL_PR24_DD</v>
      </c>
    </row>
    <row r="1740" spans="1:14" customFormat="1">
      <c r="A1740" s="317" t="s">
        <v>382</v>
      </c>
      <c r="B1740" s="317" t="s">
        <v>570</v>
      </c>
      <c r="C1740" s="317" t="s">
        <v>571</v>
      </c>
      <c r="D1740" s="317" t="s">
        <v>455</v>
      </c>
      <c r="E1740" s="317" t="s">
        <v>448</v>
      </c>
      <c r="F1740" s="318" t="s">
        <v>449</v>
      </c>
      <c r="G1740" s="318" t="s">
        <v>449</v>
      </c>
      <c r="H1740" s="318" t="s">
        <v>449</v>
      </c>
      <c r="I1740" s="318" t="s">
        <v>449</v>
      </c>
      <c r="J1740" s="318" t="s">
        <v>449</v>
      </c>
      <c r="K1740" s="318" t="s">
        <v>449</v>
      </c>
      <c r="L1740" s="318" t="s">
        <v>449</v>
      </c>
      <c r="M1740" s="318" t="s">
        <v>449</v>
      </c>
      <c r="N1740" t="str">
        <f t="shared" si="27"/>
        <v>SRNC_ODIRISK_NHH_1_CAP_PR24_DD</v>
      </c>
    </row>
    <row r="1741" spans="1:14" customFormat="1">
      <c r="A1741" s="317" t="s">
        <v>382</v>
      </c>
      <c r="B1741" s="317" t="s">
        <v>572</v>
      </c>
      <c r="C1741" s="317" t="s">
        <v>524</v>
      </c>
      <c r="D1741" s="317" t="s">
        <v>455</v>
      </c>
      <c r="E1741" s="317" t="s">
        <v>448</v>
      </c>
      <c r="F1741" s="318" t="s">
        <v>449</v>
      </c>
      <c r="G1741" s="318" t="s">
        <v>449</v>
      </c>
      <c r="H1741" s="318" t="s">
        <v>449</v>
      </c>
      <c r="I1741" s="318" t="s">
        <v>449</v>
      </c>
      <c r="J1741" s="318" t="s">
        <v>449</v>
      </c>
      <c r="K1741" s="318" t="s">
        <v>449</v>
      </c>
      <c r="L1741" s="318" t="s">
        <v>449</v>
      </c>
      <c r="M1741" s="318" t="s">
        <v>449</v>
      </c>
      <c r="N1741" t="str">
        <f t="shared" si="27"/>
        <v>SRNC_OUT4_13_PR24_OFWAT</v>
      </c>
    </row>
    <row r="1742" spans="1:14" customFormat="1">
      <c r="A1742" s="317" t="s">
        <v>382</v>
      </c>
      <c r="B1742" s="317" t="s">
        <v>573</v>
      </c>
      <c r="C1742" s="317" t="s">
        <v>539</v>
      </c>
      <c r="D1742" s="317" t="s">
        <v>453</v>
      </c>
      <c r="E1742" s="317" t="s">
        <v>448</v>
      </c>
      <c r="F1742" s="318" t="s">
        <v>449</v>
      </c>
      <c r="G1742" s="318" t="s">
        <v>449</v>
      </c>
      <c r="H1742" s="318" t="s">
        <v>449</v>
      </c>
      <c r="I1742" s="318" t="s">
        <v>449</v>
      </c>
      <c r="J1742" s="318" t="s">
        <v>449</v>
      </c>
      <c r="K1742" s="318" t="s">
        <v>449</v>
      </c>
      <c r="L1742" s="318" t="s">
        <v>449</v>
      </c>
      <c r="M1742" s="318" t="s">
        <v>449</v>
      </c>
      <c r="N1742" t="str">
        <f t="shared" si="27"/>
        <v>SRNC_ODI_DD_NHH_2_PR24</v>
      </c>
    </row>
    <row r="1743" spans="1:14" customFormat="1">
      <c r="A1743" s="317" t="s">
        <v>382</v>
      </c>
      <c r="B1743" s="317" t="s">
        <v>574</v>
      </c>
      <c r="C1743" s="317" t="s">
        <v>575</v>
      </c>
      <c r="D1743" s="317" t="s">
        <v>455</v>
      </c>
      <c r="E1743" s="317" t="s">
        <v>448</v>
      </c>
      <c r="F1743" s="318" t="s">
        <v>449</v>
      </c>
      <c r="G1743" s="318" t="s">
        <v>449</v>
      </c>
      <c r="H1743" s="318" t="s">
        <v>449</v>
      </c>
      <c r="I1743" s="318" t="s">
        <v>449</v>
      </c>
      <c r="J1743" s="318" t="s">
        <v>449</v>
      </c>
      <c r="K1743" s="318" t="s">
        <v>449</v>
      </c>
      <c r="L1743" s="318" t="s">
        <v>449</v>
      </c>
      <c r="M1743" s="318" t="s">
        <v>449</v>
      </c>
      <c r="N1743" t="str">
        <f t="shared" si="27"/>
        <v>SRNC_ODIRISK_NHH_2_COLL_PR24_DD</v>
      </c>
    </row>
    <row r="1744" spans="1:14" customFormat="1">
      <c r="A1744" s="317" t="s">
        <v>382</v>
      </c>
      <c r="B1744" s="317" t="s">
        <v>576</v>
      </c>
      <c r="C1744" s="317" t="s">
        <v>577</v>
      </c>
      <c r="D1744" s="317" t="s">
        <v>455</v>
      </c>
      <c r="E1744" s="317" t="s">
        <v>448</v>
      </c>
      <c r="F1744" s="318" t="s">
        <v>449</v>
      </c>
      <c r="G1744" s="318" t="s">
        <v>449</v>
      </c>
      <c r="H1744" s="318" t="s">
        <v>449</v>
      </c>
      <c r="I1744" s="318" t="s">
        <v>449</v>
      </c>
      <c r="J1744" s="318" t="s">
        <v>449</v>
      </c>
      <c r="K1744" s="318" t="s">
        <v>449</v>
      </c>
      <c r="L1744" s="318" t="s">
        <v>449</v>
      </c>
      <c r="M1744" s="318" t="s">
        <v>449</v>
      </c>
      <c r="N1744" t="str">
        <f t="shared" si="27"/>
        <v>SRNC_ODIRISK_NHH_2_CAP_PR24_DD</v>
      </c>
    </row>
    <row r="1745" spans="1:14" customFormat="1">
      <c r="A1745" s="317" t="s">
        <v>382</v>
      </c>
      <c r="B1745" s="317" t="s">
        <v>432</v>
      </c>
      <c r="C1745" s="317" t="s">
        <v>578</v>
      </c>
      <c r="D1745" s="317" t="s">
        <v>261</v>
      </c>
      <c r="E1745" s="317" t="s">
        <v>448</v>
      </c>
      <c r="F1745" s="318" t="s">
        <v>449</v>
      </c>
      <c r="G1745" s="318" t="s">
        <v>449</v>
      </c>
      <c r="H1745" s="318" t="s">
        <v>449</v>
      </c>
      <c r="I1745" s="318" t="s">
        <v>449</v>
      </c>
      <c r="J1745" s="318" t="s">
        <v>449</v>
      </c>
      <c r="K1745" s="318" t="s">
        <v>449</v>
      </c>
      <c r="L1745" s="318" t="s">
        <v>449</v>
      </c>
      <c r="M1745" s="318" t="s">
        <v>449</v>
      </c>
      <c r="N1745" t="str">
        <f t="shared" si="27"/>
        <v>SRNBCEW_PCL_PR24</v>
      </c>
    </row>
    <row r="1746" spans="1:14" customFormat="1">
      <c r="A1746" s="317" t="s">
        <v>382</v>
      </c>
      <c r="B1746" s="317" t="s">
        <v>290</v>
      </c>
      <c r="C1746" s="317" t="s">
        <v>579</v>
      </c>
      <c r="D1746" s="317" t="s">
        <v>453</v>
      </c>
      <c r="E1746" s="317" t="s">
        <v>448</v>
      </c>
      <c r="F1746" s="318" t="s">
        <v>449</v>
      </c>
      <c r="G1746" s="318" t="s">
        <v>449</v>
      </c>
      <c r="H1746" s="318" t="s">
        <v>449</v>
      </c>
      <c r="I1746" s="318" t="s">
        <v>449</v>
      </c>
      <c r="J1746" s="318" t="s">
        <v>449</v>
      </c>
      <c r="K1746" s="318" t="s">
        <v>449</v>
      </c>
      <c r="L1746" s="318" t="s">
        <v>449</v>
      </c>
      <c r="M1746" s="318" t="s">
        <v>449</v>
      </c>
      <c r="N1746" t="str">
        <f t="shared" si="27"/>
        <v>SRNOUT7_034SOR_OFW_PR24</v>
      </c>
    </row>
    <row r="1747" spans="1:14" customFormat="1">
      <c r="A1747" s="317" t="s">
        <v>382</v>
      </c>
      <c r="B1747" s="317" t="s">
        <v>580</v>
      </c>
      <c r="C1747" s="317" t="s">
        <v>581</v>
      </c>
      <c r="D1747" s="317" t="s">
        <v>453</v>
      </c>
      <c r="E1747" s="317" t="s">
        <v>448</v>
      </c>
      <c r="F1747" s="318" t="s">
        <v>449</v>
      </c>
      <c r="G1747" s="318" t="s">
        <v>449</v>
      </c>
      <c r="H1747" s="318" t="s">
        <v>449</v>
      </c>
      <c r="I1747" s="318" t="s">
        <v>449</v>
      </c>
      <c r="J1747" s="318" t="s">
        <v>449</v>
      </c>
      <c r="K1747" s="318" t="s">
        <v>449</v>
      </c>
      <c r="L1747" s="318" t="s">
        <v>449</v>
      </c>
      <c r="M1747" s="318" t="s">
        <v>449</v>
      </c>
      <c r="N1747" t="str">
        <f t="shared" si="27"/>
        <v>SRNOUT7_034SUR_OFW_PR24</v>
      </c>
    </row>
    <row r="1748" spans="1:14" customFormat="1">
      <c r="A1748" s="317" t="s">
        <v>382</v>
      </c>
      <c r="B1748" s="317" t="s">
        <v>291</v>
      </c>
      <c r="C1748" s="317" t="s">
        <v>582</v>
      </c>
      <c r="D1748" s="317" t="s">
        <v>455</v>
      </c>
      <c r="E1748" s="317" t="s">
        <v>448</v>
      </c>
      <c r="F1748" s="318" t="s">
        <v>449</v>
      </c>
      <c r="G1748" s="318" t="s">
        <v>449</v>
      </c>
      <c r="H1748" s="318" t="s">
        <v>449</v>
      </c>
      <c r="I1748" s="318" t="s">
        <v>449</v>
      </c>
      <c r="J1748" s="318" t="s">
        <v>449</v>
      </c>
      <c r="K1748" s="318" t="s">
        <v>449</v>
      </c>
      <c r="L1748" s="318" t="s">
        <v>449</v>
      </c>
      <c r="M1748" s="318" t="s">
        <v>449</v>
      </c>
      <c r="N1748" t="str">
        <f t="shared" si="27"/>
        <v>SRNC_ODIRISK_BCEW_COLL_PR24_DD</v>
      </c>
    </row>
    <row r="1749" spans="1:14" customFormat="1">
      <c r="A1749" s="317" t="s">
        <v>382</v>
      </c>
      <c r="B1749" s="317" t="s">
        <v>292</v>
      </c>
      <c r="C1749" s="317" t="s">
        <v>583</v>
      </c>
      <c r="D1749" s="317" t="s">
        <v>455</v>
      </c>
      <c r="E1749" s="317" t="s">
        <v>448</v>
      </c>
      <c r="F1749" s="318" t="s">
        <v>449</v>
      </c>
      <c r="G1749" s="318" t="s">
        <v>449</v>
      </c>
      <c r="H1749" s="318" t="s">
        <v>449</v>
      </c>
      <c r="I1749" s="318" t="s">
        <v>449</v>
      </c>
      <c r="J1749" s="318" t="s">
        <v>449</v>
      </c>
      <c r="K1749" s="318" t="s">
        <v>449</v>
      </c>
      <c r="L1749" s="318" t="s">
        <v>449</v>
      </c>
      <c r="M1749" s="318" t="s">
        <v>449</v>
      </c>
      <c r="N1749" t="str">
        <f t="shared" si="27"/>
        <v>SRNC_ODIRISK_BCEW_CAP_PR24_DD</v>
      </c>
    </row>
    <row r="1750" spans="1:14" customFormat="1">
      <c r="A1750" s="317" t="s">
        <v>382</v>
      </c>
      <c r="B1750" s="317" t="s">
        <v>297</v>
      </c>
      <c r="C1750" s="317" t="s">
        <v>584</v>
      </c>
      <c r="D1750" s="317" t="s">
        <v>447</v>
      </c>
      <c r="E1750" s="317" t="s">
        <v>448</v>
      </c>
      <c r="F1750" s="318" t="s">
        <v>449</v>
      </c>
      <c r="G1750" s="318" t="s">
        <v>449</v>
      </c>
      <c r="H1750" s="318" t="s">
        <v>449</v>
      </c>
      <c r="I1750" s="318" t="s">
        <v>449</v>
      </c>
      <c r="J1750" s="318" t="s">
        <v>449</v>
      </c>
      <c r="K1750" s="318" t="s">
        <v>449</v>
      </c>
      <c r="L1750" s="318" t="s">
        <v>449</v>
      </c>
      <c r="M1750" s="318" t="s">
        <v>449</v>
      </c>
      <c r="N1750" t="str">
        <f t="shared" si="27"/>
        <v>SRNC_PCL_LPR_PR24</v>
      </c>
    </row>
    <row r="1751" spans="1:14" customFormat="1">
      <c r="A1751" s="317" t="s">
        <v>382</v>
      </c>
      <c r="B1751" s="317" t="s">
        <v>298</v>
      </c>
      <c r="C1751" s="317" t="s">
        <v>585</v>
      </c>
      <c r="D1751" s="317" t="s">
        <v>586</v>
      </c>
      <c r="E1751" s="317" t="s">
        <v>448</v>
      </c>
      <c r="F1751" s="318" t="s">
        <v>449</v>
      </c>
      <c r="G1751" s="318" t="s">
        <v>449</v>
      </c>
      <c r="H1751" s="318" t="s">
        <v>449</v>
      </c>
      <c r="I1751" s="318" t="s">
        <v>449</v>
      </c>
      <c r="J1751" s="318" t="s">
        <v>449</v>
      </c>
      <c r="K1751" s="318" t="s">
        <v>449</v>
      </c>
      <c r="L1751" s="318" t="s">
        <v>449</v>
      </c>
      <c r="M1751" s="318" t="s">
        <v>449</v>
      </c>
      <c r="N1751" t="str">
        <f t="shared" si="27"/>
        <v>SRNC_ODIRATE_LPR_PR24</v>
      </c>
    </row>
    <row r="1752" spans="1:14" customFormat="1">
      <c r="A1752" s="317" t="s">
        <v>382</v>
      </c>
      <c r="B1752" s="317" t="s">
        <v>299</v>
      </c>
      <c r="C1752" s="317" t="s">
        <v>587</v>
      </c>
      <c r="D1752" s="317" t="s">
        <v>455</v>
      </c>
      <c r="E1752" s="317" t="s">
        <v>448</v>
      </c>
      <c r="F1752" s="318" t="s">
        <v>449</v>
      </c>
      <c r="G1752" s="318" t="s">
        <v>449</v>
      </c>
      <c r="H1752" s="318" t="s">
        <v>449</v>
      </c>
      <c r="I1752" s="318" t="s">
        <v>449</v>
      </c>
      <c r="J1752" s="318" t="s">
        <v>449</v>
      </c>
      <c r="K1752" s="318" t="s">
        <v>449</v>
      </c>
      <c r="L1752" s="318" t="s">
        <v>449</v>
      </c>
      <c r="M1752" s="318" t="s">
        <v>449</v>
      </c>
      <c r="N1752" t="str">
        <f t="shared" si="27"/>
        <v>SRNC_ODIRISK_LPR_COLL_PR24</v>
      </c>
    </row>
    <row r="1753" spans="1:14" customFormat="1">
      <c r="A1753" s="317" t="s">
        <v>382</v>
      </c>
      <c r="B1753" s="317" t="s">
        <v>303</v>
      </c>
      <c r="C1753" s="317" t="s">
        <v>588</v>
      </c>
      <c r="D1753" s="317" t="s">
        <v>455</v>
      </c>
      <c r="E1753" s="317" t="s">
        <v>448</v>
      </c>
      <c r="F1753" s="318" t="s">
        <v>449</v>
      </c>
      <c r="G1753" s="318" t="s">
        <v>449</v>
      </c>
      <c r="H1753" s="318" t="s">
        <v>449</v>
      </c>
      <c r="I1753" s="318" t="s">
        <v>449</v>
      </c>
      <c r="J1753" s="318" t="s">
        <v>449</v>
      </c>
      <c r="K1753" s="318" t="s">
        <v>449</v>
      </c>
      <c r="L1753" s="318" t="s">
        <v>449</v>
      </c>
      <c r="M1753" s="318" t="s">
        <v>449</v>
      </c>
      <c r="N1753" t="str">
        <f t="shared" si="27"/>
        <v>SRNC_PCL_LCC_PR24</v>
      </c>
    </row>
    <row r="1754" spans="1:14" customFormat="1">
      <c r="A1754" s="317" t="s">
        <v>382</v>
      </c>
      <c r="B1754" s="317" t="s">
        <v>304</v>
      </c>
      <c r="C1754" s="317" t="s">
        <v>589</v>
      </c>
      <c r="D1754" s="317" t="s">
        <v>455</v>
      </c>
      <c r="E1754" s="317" t="s">
        <v>448</v>
      </c>
      <c r="F1754" s="318" t="s">
        <v>449</v>
      </c>
      <c r="G1754" s="318" t="s">
        <v>449</v>
      </c>
      <c r="H1754" s="318" t="s">
        <v>449</v>
      </c>
      <c r="I1754" s="318" t="s">
        <v>449</v>
      </c>
      <c r="J1754" s="318" t="s">
        <v>449</v>
      </c>
      <c r="K1754" s="318" t="s">
        <v>449</v>
      </c>
      <c r="L1754" s="318" t="s">
        <v>449</v>
      </c>
      <c r="M1754" s="318" t="s">
        <v>449</v>
      </c>
      <c r="N1754" t="str">
        <f t="shared" si="27"/>
        <v>SRNC_ODIRISK_LCC_DDBND_PR24</v>
      </c>
    </row>
    <row r="1755" spans="1:14" customFormat="1">
      <c r="A1755" s="317" t="s">
        <v>382</v>
      </c>
      <c r="B1755" s="317" t="s">
        <v>306</v>
      </c>
      <c r="C1755" s="317" t="s">
        <v>590</v>
      </c>
      <c r="D1755" s="317" t="s">
        <v>586</v>
      </c>
      <c r="E1755" s="317" t="s">
        <v>448</v>
      </c>
      <c r="F1755" s="318" t="s">
        <v>449</v>
      </c>
      <c r="G1755" s="318" t="s">
        <v>449</v>
      </c>
      <c r="H1755" s="318" t="s">
        <v>449</v>
      </c>
      <c r="I1755" s="318" t="s">
        <v>449</v>
      </c>
      <c r="J1755" s="318" t="s">
        <v>449</v>
      </c>
      <c r="K1755" s="318" t="s">
        <v>449</v>
      </c>
      <c r="L1755" s="318" t="s">
        <v>449</v>
      </c>
      <c r="M1755" s="318" t="s">
        <v>449</v>
      </c>
      <c r="N1755" t="str">
        <f t="shared" si="27"/>
        <v>SRNC_ODIRATE_LCC_UNDER_PR24</v>
      </c>
    </row>
    <row r="1756" spans="1:14" customFormat="1">
      <c r="A1756" s="317" t="s">
        <v>382</v>
      </c>
      <c r="B1756" s="317" t="s">
        <v>305</v>
      </c>
      <c r="C1756" s="317" t="s">
        <v>591</v>
      </c>
      <c r="D1756" s="317" t="s">
        <v>586</v>
      </c>
      <c r="E1756" s="317" t="s">
        <v>448</v>
      </c>
      <c r="F1756" s="318" t="s">
        <v>449</v>
      </c>
      <c r="G1756" s="318" t="s">
        <v>449</v>
      </c>
      <c r="H1756" s="318" t="s">
        <v>449</v>
      </c>
      <c r="I1756" s="318" t="s">
        <v>449</v>
      </c>
      <c r="J1756" s="318" t="s">
        <v>449</v>
      </c>
      <c r="K1756" s="318" t="s">
        <v>449</v>
      </c>
      <c r="L1756" s="318" t="s">
        <v>449</v>
      </c>
      <c r="M1756" s="318" t="s">
        <v>449</v>
      </c>
      <c r="N1756" t="str">
        <f t="shared" si="27"/>
        <v>SRNC_ODIRATE_LCC_OUT_PR24</v>
      </c>
    </row>
    <row r="1757" spans="1:14" customFormat="1">
      <c r="A1757" s="317" t="s">
        <v>382</v>
      </c>
      <c r="B1757" s="317" t="s">
        <v>307</v>
      </c>
      <c r="C1757" s="317" t="s">
        <v>592</v>
      </c>
      <c r="D1757" s="317" t="s">
        <v>455</v>
      </c>
      <c r="E1757" s="317" t="s">
        <v>448</v>
      </c>
      <c r="F1757" s="318" t="s">
        <v>449</v>
      </c>
      <c r="G1757" s="318" t="s">
        <v>449</v>
      </c>
      <c r="H1757" s="318" t="s">
        <v>449</v>
      </c>
      <c r="I1757" s="318" t="s">
        <v>449</v>
      </c>
      <c r="J1757" s="318" t="s">
        <v>449</v>
      </c>
      <c r="K1757" s="318" t="s">
        <v>449</v>
      </c>
      <c r="L1757" s="318" t="s">
        <v>449</v>
      </c>
      <c r="M1757" s="318" t="s">
        <v>449</v>
      </c>
      <c r="N1757" t="str">
        <f t="shared" si="27"/>
        <v>SRNC_ODIRISK_LCC_COLL_PR24</v>
      </c>
    </row>
    <row r="1758" spans="1:14" customFormat="1">
      <c r="A1758" s="317" t="s">
        <v>382</v>
      </c>
      <c r="B1758" s="317" t="s">
        <v>308</v>
      </c>
      <c r="C1758" s="317" t="s">
        <v>593</v>
      </c>
      <c r="D1758" s="317" t="s">
        <v>455</v>
      </c>
      <c r="E1758" s="317" t="s">
        <v>448</v>
      </c>
      <c r="F1758" s="318" t="s">
        <v>449</v>
      </c>
      <c r="G1758" s="318" t="s">
        <v>449</v>
      </c>
      <c r="H1758" s="318" t="s">
        <v>449</v>
      </c>
      <c r="I1758" s="318" t="s">
        <v>449</v>
      </c>
      <c r="J1758" s="318" t="s">
        <v>449</v>
      </c>
      <c r="K1758" s="318" t="s">
        <v>449</v>
      </c>
      <c r="L1758" s="318" t="s">
        <v>449</v>
      </c>
      <c r="M1758" s="318" t="s">
        <v>449</v>
      </c>
      <c r="N1758" t="str">
        <f t="shared" si="27"/>
        <v>SRNC_ODIRISK_LCC_CAP_PR24</v>
      </c>
    </row>
    <row r="1759" spans="1:14" customFormat="1">
      <c r="A1759" s="317" t="s">
        <v>382</v>
      </c>
      <c r="B1759" s="317" t="s">
        <v>311</v>
      </c>
      <c r="C1759" s="317" t="s">
        <v>594</v>
      </c>
      <c r="D1759" s="317" t="s">
        <v>595</v>
      </c>
      <c r="E1759" s="317" t="s">
        <v>448</v>
      </c>
      <c r="F1759" s="318" t="s">
        <v>449</v>
      </c>
      <c r="G1759" s="318" t="s">
        <v>449</v>
      </c>
      <c r="H1759" s="318" t="s">
        <v>449</v>
      </c>
      <c r="I1759" s="318" t="s">
        <v>449</v>
      </c>
      <c r="J1759" s="318" t="s">
        <v>449</v>
      </c>
      <c r="K1759" s="318" t="s">
        <v>449</v>
      </c>
      <c r="L1759" s="318" t="s">
        <v>449</v>
      </c>
      <c r="M1759" s="318" t="s">
        <v>449</v>
      </c>
      <c r="N1759" t="str">
        <f t="shared" si="27"/>
        <v>SRNC_PCL_WW_PR24</v>
      </c>
    </row>
    <row r="1760" spans="1:14" customFormat="1">
      <c r="A1760" s="317" t="s">
        <v>382</v>
      </c>
      <c r="B1760" s="317" t="s">
        <v>312</v>
      </c>
      <c r="C1760" s="317" t="s">
        <v>596</v>
      </c>
      <c r="D1760" s="317" t="s">
        <v>586</v>
      </c>
      <c r="E1760" s="317" t="s">
        <v>448</v>
      </c>
      <c r="F1760" s="318" t="s">
        <v>449</v>
      </c>
      <c r="G1760" s="318" t="s">
        <v>449</v>
      </c>
      <c r="H1760" s="318" t="s">
        <v>449</v>
      </c>
      <c r="I1760" s="318" t="s">
        <v>449</v>
      </c>
      <c r="J1760" s="318" t="s">
        <v>449</v>
      </c>
      <c r="K1760" s="318" t="s">
        <v>449</v>
      </c>
      <c r="L1760" s="318" t="s">
        <v>449</v>
      </c>
      <c r="M1760" s="318" t="s">
        <v>449</v>
      </c>
      <c r="N1760" t="str">
        <f t="shared" si="27"/>
        <v>SRNC_ODIRATE_WW_PR24</v>
      </c>
    </row>
    <row r="1761" spans="1:14" customFormat="1">
      <c r="A1761" s="317" t="s">
        <v>382</v>
      </c>
      <c r="B1761" s="317" t="s">
        <v>313</v>
      </c>
      <c r="C1761" s="317" t="s">
        <v>597</v>
      </c>
      <c r="D1761" s="317" t="s">
        <v>595</v>
      </c>
      <c r="E1761" s="317" t="s">
        <v>448</v>
      </c>
      <c r="F1761" s="318" t="s">
        <v>449</v>
      </c>
      <c r="G1761" s="318" t="s">
        <v>449</v>
      </c>
      <c r="H1761" s="318" t="s">
        <v>449</v>
      </c>
      <c r="I1761" s="318" t="s">
        <v>449</v>
      </c>
      <c r="J1761" s="318" t="s">
        <v>449</v>
      </c>
      <c r="K1761" s="318" t="s">
        <v>449</v>
      </c>
      <c r="L1761" s="318" t="s">
        <v>449</v>
      </c>
      <c r="M1761" s="318" t="s">
        <v>449</v>
      </c>
      <c r="N1761" t="str">
        <f t="shared" si="27"/>
        <v>SRNC_ODIRISK_WW_COLL_PR24</v>
      </c>
    </row>
    <row r="1762" spans="1:14" customFormat="1">
      <c r="A1762" s="317" t="s">
        <v>382</v>
      </c>
      <c r="B1762" s="317" t="s">
        <v>314</v>
      </c>
      <c r="C1762" s="317" t="s">
        <v>598</v>
      </c>
      <c r="D1762" s="317" t="s">
        <v>595</v>
      </c>
      <c r="E1762" s="317" t="s">
        <v>448</v>
      </c>
      <c r="F1762" s="318" t="s">
        <v>449</v>
      </c>
      <c r="G1762" s="318" t="s">
        <v>449</v>
      </c>
      <c r="H1762" s="318" t="s">
        <v>449</v>
      </c>
      <c r="I1762" s="318" t="s">
        <v>449</v>
      </c>
      <c r="J1762" s="318" t="s">
        <v>449</v>
      </c>
      <c r="K1762" s="318" t="s">
        <v>449</v>
      </c>
      <c r="L1762" s="318" t="s">
        <v>449</v>
      </c>
      <c r="M1762" s="318" t="s">
        <v>449</v>
      </c>
      <c r="N1762" t="str">
        <f t="shared" si="27"/>
        <v>SRNC_ODIRISK_WW_CAP_PR24</v>
      </c>
    </row>
    <row r="1763" spans="1:14" customFormat="1">
      <c r="A1763" s="317" t="s">
        <v>382</v>
      </c>
      <c r="B1763" s="317" t="s">
        <v>317</v>
      </c>
      <c r="C1763" s="317" t="s">
        <v>599</v>
      </c>
      <c r="D1763" s="317" t="s">
        <v>455</v>
      </c>
      <c r="E1763" s="317" t="s">
        <v>448</v>
      </c>
      <c r="F1763" s="318" t="s">
        <v>449</v>
      </c>
      <c r="G1763" s="318" t="s">
        <v>449</v>
      </c>
      <c r="H1763" s="318" t="s">
        <v>449</v>
      </c>
      <c r="I1763" s="318" t="s">
        <v>449</v>
      </c>
      <c r="J1763" s="318" t="s">
        <v>449</v>
      </c>
      <c r="K1763" s="318" t="s">
        <v>449</v>
      </c>
      <c r="L1763" s="318" t="s">
        <v>449</v>
      </c>
      <c r="M1763" s="318" t="s">
        <v>449</v>
      </c>
      <c r="N1763" t="str">
        <f t="shared" si="27"/>
        <v>SRNC_PCL_CC_PR24</v>
      </c>
    </row>
    <row r="1764" spans="1:14" customFormat="1">
      <c r="A1764" s="317" t="s">
        <v>382</v>
      </c>
      <c r="B1764" s="317" t="s">
        <v>318</v>
      </c>
      <c r="C1764" s="317" t="s">
        <v>600</v>
      </c>
      <c r="D1764" s="317" t="s">
        <v>455</v>
      </c>
      <c r="E1764" s="317" t="s">
        <v>448</v>
      </c>
      <c r="F1764" s="318" t="s">
        <v>449</v>
      </c>
      <c r="G1764" s="318" t="s">
        <v>449</v>
      </c>
      <c r="H1764" s="318" t="s">
        <v>449</v>
      </c>
      <c r="I1764" s="318" t="s">
        <v>449</v>
      </c>
      <c r="J1764" s="318" t="s">
        <v>449</v>
      </c>
      <c r="K1764" s="318" t="s">
        <v>449</v>
      </c>
      <c r="L1764" s="318" t="s">
        <v>449</v>
      </c>
      <c r="M1764" s="318" t="s">
        <v>449</v>
      </c>
      <c r="N1764" t="str">
        <f t="shared" si="27"/>
        <v>SRNC_ODIRISK_CC_DDBND_PR24</v>
      </c>
    </row>
    <row r="1765" spans="1:14" customFormat="1">
      <c r="A1765" s="317" t="s">
        <v>382</v>
      </c>
      <c r="B1765" s="317" t="s">
        <v>320</v>
      </c>
      <c r="C1765" s="317" t="s">
        <v>601</v>
      </c>
      <c r="D1765" s="317" t="s">
        <v>586</v>
      </c>
      <c r="E1765" s="317" t="s">
        <v>448</v>
      </c>
      <c r="F1765" s="318" t="s">
        <v>449</v>
      </c>
      <c r="G1765" s="318" t="s">
        <v>449</v>
      </c>
      <c r="H1765" s="318" t="s">
        <v>449</v>
      </c>
      <c r="I1765" s="318" t="s">
        <v>449</v>
      </c>
      <c r="J1765" s="318" t="s">
        <v>449</v>
      </c>
      <c r="K1765" s="318" t="s">
        <v>449</v>
      </c>
      <c r="L1765" s="318" t="s">
        <v>449</v>
      </c>
      <c r="M1765" s="318" t="s">
        <v>449</v>
      </c>
      <c r="N1765" t="str">
        <f t="shared" si="27"/>
        <v>SRNC_ODIRATE_CC_UNDER_PR24</v>
      </c>
    </row>
    <row r="1766" spans="1:14" customFormat="1">
      <c r="A1766" s="317" t="s">
        <v>382</v>
      </c>
      <c r="B1766" s="317" t="s">
        <v>319</v>
      </c>
      <c r="C1766" s="317" t="s">
        <v>602</v>
      </c>
      <c r="D1766" s="317" t="s">
        <v>586</v>
      </c>
      <c r="E1766" s="317" t="s">
        <v>448</v>
      </c>
      <c r="F1766" s="318" t="s">
        <v>449</v>
      </c>
      <c r="G1766" s="318" t="s">
        <v>449</v>
      </c>
      <c r="H1766" s="318" t="s">
        <v>449</v>
      </c>
      <c r="I1766" s="318" t="s">
        <v>449</v>
      </c>
      <c r="J1766" s="318" t="s">
        <v>449</v>
      </c>
      <c r="K1766" s="318" t="s">
        <v>449</v>
      </c>
      <c r="L1766" s="318" t="s">
        <v>449</v>
      </c>
      <c r="M1766" s="318" t="s">
        <v>449</v>
      </c>
      <c r="N1766" t="str">
        <f t="shared" si="27"/>
        <v>SRNC_ODIRATE_CC_OUT_PR24</v>
      </c>
    </row>
    <row r="1767" spans="1:14" customFormat="1">
      <c r="A1767" s="317" t="s">
        <v>382</v>
      </c>
      <c r="B1767" s="317" t="s">
        <v>321</v>
      </c>
      <c r="C1767" s="317" t="s">
        <v>603</v>
      </c>
      <c r="D1767" s="317" t="s">
        <v>455</v>
      </c>
      <c r="E1767" s="317" t="s">
        <v>448</v>
      </c>
      <c r="F1767" s="318" t="s">
        <v>449</v>
      </c>
      <c r="G1767" s="318" t="s">
        <v>449</v>
      </c>
      <c r="H1767" s="318" t="s">
        <v>449</v>
      </c>
      <c r="I1767" s="318" t="s">
        <v>449</v>
      </c>
      <c r="J1767" s="318" t="s">
        <v>449</v>
      </c>
      <c r="K1767" s="318" t="s">
        <v>449</v>
      </c>
      <c r="L1767" s="318" t="s">
        <v>449</v>
      </c>
      <c r="M1767" s="318" t="s">
        <v>449</v>
      </c>
      <c r="N1767" t="str">
        <f t="shared" si="27"/>
        <v>SRNC_ODIRISK_CC_COLL_PR24</v>
      </c>
    </row>
    <row r="1768" spans="1:14" customFormat="1">
      <c r="A1768" s="317" t="s">
        <v>382</v>
      </c>
      <c r="B1768" s="317" t="s">
        <v>322</v>
      </c>
      <c r="C1768" s="317" t="s">
        <v>604</v>
      </c>
      <c r="D1768" s="317" t="s">
        <v>455</v>
      </c>
      <c r="E1768" s="317" t="s">
        <v>448</v>
      </c>
      <c r="F1768" s="318" t="s">
        <v>449</v>
      </c>
      <c r="G1768" s="318" t="s">
        <v>449</v>
      </c>
      <c r="H1768" s="318" t="s">
        <v>449</v>
      </c>
      <c r="I1768" s="318" t="s">
        <v>449</v>
      </c>
      <c r="J1768" s="318" t="s">
        <v>449</v>
      </c>
      <c r="K1768" s="318" t="s">
        <v>449</v>
      </c>
      <c r="L1768" s="318" t="s">
        <v>449</v>
      </c>
      <c r="M1768" s="318" t="s">
        <v>449</v>
      </c>
      <c r="N1768" t="str">
        <f t="shared" si="27"/>
        <v>SRNC_ODIRISK_CC_CAP_PR24</v>
      </c>
    </row>
    <row r="1769" spans="1:14" customFormat="1">
      <c r="A1769" s="317" t="s">
        <v>382</v>
      </c>
      <c r="B1769" s="317" t="s">
        <v>326</v>
      </c>
      <c r="C1769" s="317" t="s">
        <v>605</v>
      </c>
      <c r="D1769" s="317" t="s">
        <v>261</v>
      </c>
      <c r="E1769" s="317" t="s">
        <v>448</v>
      </c>
      <c r="F1769" s="318" t="s">
        <v>449</v>
      </c>
      <c r="G1769" s="318" t="s">
        <v>449</v>
      </c>
      <c r="H1769" s="318" t="s">
        <v>449</v>
      </c>
      <c r="I1769" s="318" t="s">
        <v>449</v>
      </c>
      <c r="J1769" s="318" t="s">
        <v>449</v>
      </c>
      <c r="K1769" s="318" t="s">
        <v>449</v>
      </c>
      <c r="L1769" s="318" t="s">
        <v>449</v>
      </c>
      <c r="M1769" s="318" t="s">
        <v>449</v>
      </c>
      <c r="N1769" t="str">
        <f t="shared" si="27"/>
        <v>SRNC_PCL_SWC_PR24</v>
      </c>
    </row>
    <row r="1770" spans="1:14" customFormat="1">
      <c r="A1770" s="317" t="s">
        <v>382</v>
      </c>
      <c r="B1770" s="317" t="s">
        <v>327</v>
      </c>
      <c r="C1770" s="317" t="s">
        <v>606</v>
      </c>
      <c r="D1770" s="317" t="s">
        <v>586</v>
      </c>
      <c r="E1770" s="317" t="s">
        <v>448</v>
      </c>
      <c r="F1770" s="318" t="s">
        <v>449</v>
      </c>
      <c r="G1770" s="318" t="s">
        <v>449</v>
      </c>
      <c r="H1770" s="318" t="s">
        <v>449</v>
      </c>
      <c r="I1770" s="318" t="s">
        <v>449</v>
      </c>
      <c r="J1770" s="318" t="s">
        <v>449</v>
      </c>
      <c r="K1770" s="318" t="s">
        <v>449</v>
      </c>
      <c r="L1770" s="318" t="s">
        <v>449</v>
      </c>
      <c r="M1770" s="318" t="s">
        <v>449</v>
      </c>
      <c r="N1770" t="str">
        <f t="shared" si="27"/>
        <v>SRNC_ODIRATE_SWC_PR24</v>
      </c>
    </row>
    <row r="1771" spans="1:14" customFormat="1">
      <c r="A1771" s="317" t="s">
        <v>382</v>
      </c>
      <c r="B1771" s="317" t="s">
        <v>328</v>
      </c>
      <c r="C1771" s="317" t="s">
        <v>607</v>
      </c>
      <c r="D1771" s="317" t="s">
        <v>455</v>
      </c>
      <c r="E1771" s="317" t="s">
        <v>448</v>
      </c>
      <c r="F1771" s="318" t="s">
        <v>449</v>
      </c>
      <c r="G1771" s="318" t="s">
        <v>449</v>
      </c>
      <c r="H1771" s="318" t="s">
        <v>449</v>
      </c>
      <c r="I1771" s="318" t="s">
        <v>449</v>
      </c>
      <c r="J1771" s="318" t="s">
        <v>449</v>
      </c>
      <c r="K1771" s="318" t="s">
        <v>449</v>
      </c>
      <c r="L1771" s="318" t="s">
        <v>449</v>
      </c>
      <c r="M1771" s="318" t="s">
        <v>449</v>
      </c>
      <c r="N1771" t="str">
        <f t="shared" si="27"/>
        <v>SRNC_ODIRISK_SWC_CAP_PR24</v>
      </c>
    </row>
    <row r="1772" spans="1:14" customFormat="1">
      <c r="A1772" s="317" t="s">
        <v>382</v>
      </c>
      <c r="B1772" s="317" t="s">
        <v>331</v>
      </c>
      <c r="C1772" s="317" t="s">
        <v>608</v>
      </c>
      <c r="D1772" s="317" t="s">
        <v>455</v>
      </c>
      <c r="E1772" s="317" t="s">
        <v>448</v>
      </c>
      <c r="F1772" s="318" t="s">
        <v>449</v>
      </c>
      <c r="G1772" s="318" t="s">
        <v>449</v>
      </c>
      <c r="H1772" s="318" t="s">
        <v>449</v>
      </c>
      <c r="I1772" s="318" t="s">
        <v>449</v>
      </c>
      <c r="J1772" s="318" t="s">
        <v>449</v>
      </c>
      <c r="K1772" s="318" t="s">
        <v>449</v>
      </c>
      <c r="L1772" s="318" t="s">
        <v>449</v>
      </c>
      <c r="M1772" s="318" t="s">
        <v>449</v>
      </c>
      <c r="N1772" t="str">
        <f t="shared" si="27"/>
        <v>SRNC_PCL_EGG_PR24</v>
      </c>
    </row>
    <row r="1773" spans="1:14" customFormat="1">
      <c r="A1773" s="317" t="s">
        <v>382</v>
      </c>
      <c r="B1773" s="317" t="s">
        <v>334</v>
      </c>
      <c r="C1773" s="317" t="s">
        <v>609</v>
      </c>
      <c r="D1773" s="317" t="s">
        <v>586</v>
      </c>
      <c r="E1773" s="317" t="s">
        <v>448</v>
      </c>
      <c r="F1773" s="318" t="s">
        <v>449</v>
      </c>
      <c r="G1773" s="318" t="s">
        <v>449</v>
      </c>
      <c r="H1773" s="318" t="s">
        <v>449</v>
      </c>
      <c r="I1773" s="318" t="s">
        <v>449</v>
      </c>
      <c r="J1773" s="318" t="s">
        <v>449</v>
      </c>
      <c r="K1773" s="318" t="s">
        <v>449</v>
      </c>
      <c r="L1773" s="318" t="s">
        <v>449</v>
      </c>
      <c r="M1773" s="318" t="s">
        <v>449</v>
      </c>
      <c r="N1773" t="str">
        <f t="shared" si="27"/>
        <v>SRNC_ODIRATE_EGG_UNDER_PR24</v>
      </c>
    </row>
    <row r="1774" spans="1:14" customFormat="1">
      <c r="A1774" s="317" t="s">
        <v>382</v>
      </c>
      <c r="B1774" s="317" t="s">
        <v>333</v>
      </c>
      <c r="C1774" s="317" t="s">
        <v>610</v>
      </c>
      <c r="D1774" s="317" t="s">
        <v>586</v>
      </c>
      <c r="E1774" s="317" t="s">
        <v>448</v>
      </c>
      <c r="F1774" s="318" t="s">
        <v>449</v>
      </c>
      <c r="G1774" s="318" t="s">
        <v>449</v>
      </c>
      <c r="H1774" s="318" t="s">
        <v>449</v>
      </c>
      <c r="I1774" s="318" t="s">
        <v>449</v>
      </c>
      <c r="J1774" s="318" t="s">
        <v>449</v>
      </c>
      <c r="K1774" s="318" t="s">
        <v>449</v>
      </c>
      <c r="L1774" s="318" t="s">
        <v>449</v>
      </c>
      <c r="M1774" s="318" t="s">
        <v>449</v>
      </c>
      <c r="N1774" t="str">
        <f t="shared" si="27"/>
        <v>SRNC_ODIRATE_EGG_OUT_PR24</v>
      </c>
    </row>
    <row r="1775" spans="1:14" customFormat="1">
      <c r="A1775" s="317" t="s">
        <v>382</v>
      </c>
      <c r="B1775" s="317" t="s">
        <v>335</v>
      </c>
      <c r="C1775" s="317" t="s">
        <v>611</v>
      </c>
      <c r="D1775" s="317" t="s">
        <v>455</v>
      </c>
      <c r="E1775" s="317" t="s">
        <v>448</v>
      </c>
      <c r="F1775" s="318" t="s">
        <v>449</v>
      </c>
      <c r="G1775" s="318" t="s">
        <v>449</v>
      </c>
      <c r="H1775" s="318" t="s">
        <v>449</v>
      </c>
      <c r="I1775" s="318" t="s">
        <v>449</v>
      </c>
      <c r="J1775" s="318" t="s">
        <v>449</v>
      </c>
      <c r="K1775" s="318" t="s">
        <v>449</v>
      </c>
      <c r="L1775" s="318" t="s">
        <v>449</v>
      </c>
      <c r="M1775" s="318" t="s">
        <v>449</v>
      </c>
      <c r="N1775" t="str">
        <f t="shared" si="27"/>
        <v>SRNC_ODIRISK_EGG_COLL_PR24</v>
      </c>
    </row>
    <row r="1776" spans="1:14" customFormat="1">
      <c r="A1776" s="317" t="s">
        <v>382</v>
      </c>
      <c r="B1776" s="317" t="s">
        <v>336</v>
      </c>
      <c r="C1776" s="317" t="s">
        <v>612</v>
      </c>
      <c r="D1776" s="317" t="s">
        <v>455</v>
      </c>
      <c r="E1776" s="317" t="s">
        <v>448</v>
      </c>
      <c r="F1776" s="318" t="s">
        <v>449</v>
      </c>
      <c r="G1776" s="318" t="s">
        <v>449</v>
      </c>
      <c r="H1776" s="318" t="s">
        <v>449</v>
      </c>
      <c r="I1776" s="318" t="s">
        <v>449</v>
      </c>
      <c r="J1776" s="318" t="s">
        <v>449</v>
      </c>
      <c r="K1776" s="318" t="s">
        <v>449</v>
      </c>
      <c r="L1776" s="318" t="s">
        <v>449</v>
      </c>
      <c r="M1776" s="318" t="s">
        <v>449</v>
      </c>
      <c r="N1776" t="str">
        <f t="shared" si="27"/>
        <v>SRNC_ODIRISK_EGG_CAP_PR24</v>
      </c>
    </row>
    <row r="1777" spans="1:14" customFormat="1">
      <c r="A1777" s="317" t="s">
        <v>382</v>
      </c>
      <c r="B1777" s="317" t="s">
        <v>613</v>
      </c>
      <c r="C1777" s="317" t="s">
        <v>614</v>
      </c>
      <c r="D1777" s="317" t="s">
        <v>447</v>
      </c>
      <c r="E1777" s="317" t="s">
        <v>448</v>
      </c>
      <c r="F1777" s="318" t="s">
        <v>449</v>
      </c>
      <c r="G1777" s="319">
        <v>5.663E-2</v>
      </c>
      <c r="H1777" s="319">
        <v>5.1777592592592597E-2</v>
      </c>
      <c r="I1777" s="319">
        <v>5.6249999999999998E-3</v>
      </c>
      <c r="J1777" s="319">
        <v>5.0000000000000001E-3</v>
      </c>
      <c r="K1777" s="319">
        <v>4.3750000000000004E-3</v>
      </c>
      <c r="L1777" s="319">
        <v>3.7499999999999999E-3</v>
      </c>
      <c r="M1777" s="319">
        <v>3.1250000000000002E-3</v>
      </c>
      <c r="N1777" t="str">
        <f t="shared" si="27"/>
        <v>SRNOUT4_01_PR24_OFWAT</v>
      </c>
    </row>
    <row r="1778" spans="1:14" customFormat="1">
      <c r="A1778" s="317" t="s">
        <v>382</v>
      </c>
      <c r="B1778" s="317" t="s">
        <v>615</v>
      </c>
      <c r="C1778" s="317" t="s">
        <v>616</v>
      </c>
      <c r="D1778" s="317" t="s">
        <v>617</v>
      </c>
      <c r="E1778" s="317" t="s">
        <v>448</v>
      </c>
      <c r="F1778" s="318" t="s">
        <v>449</v>
      </c>
      <c r="G1778" s="322">
        <v>112</v>
      </c>
      <c r="H1778" s="322">
        <v>100.7</v>
      </c>
      <c r="I1778" s="322">
        <v>75.099999999999994</v>
      </c>
      <c r="J1778" s="322">
        <v>73.8</v>
      </c>
      <c r="K1778" s="322">
        <v>70.099999999999994</v>
      </c>
      <c r="L1778" s="322">
        <v>67.7</v>
      </c>
      <c r="M1778" s="322">
        <v>66.3</v>
      </c>
      <c r="N1778" t="str">
        <f t="shared" si="27"/>
        <v>SRNBN2345A_PR24_OFWAT</v>
      </c>
    </row>
    <row r="1779" spans="1:14" customFormat="1">
      <c r="A1779" s="317" t="s">
        <v>382</v>
      </c>
      <c r="B1779" s="317" t="s">
        <v>618</v>
      </c>
      <c r="C1779" s="317" t="s">
        <v>619</v>
      </c>
      <c r="D1779" s="317" t="s">
        <v>620</v>
      </c>
      <c r="E1779" s="317" t="s">
        <v>448</v>
      </c>
      <c r="F1779" s="318" t="s">
        <v>449</v>
      </c>
      <c r="G1779" s="322">
        <v>128.30000000000001</v>
      </c>
      <c r="H1779" s="322">
        <v>125.8</v>
      </c>
      <c r="I1779" s="322">
        <v>124.8</v>
      </c>
      <c r="J1779" s="322">
        <v>123.3</v>
      </c>
      <c r="K1779" s="322">
        <v>121.8</v>
      </c>
      <c r="L1779" s="322">
        <v>120.3</v>
      </c>
      <c r="M1779" s="322">
        <v>118.7</v>
      </c>
      <c r="N1779" t="str">
        <f t="shared" si="27"/>
        <v>SRNOUT4_08_B_PR24_OFWAT</v>
      </c>
    </row>
    <row r="1780" spans="1:14" customFormat="1">
      <c r="A1780" s="317" t="s">
        <v>382</v>
      </c>
      <c r="B1780" s="317" t="s">
        <v>621</v>
      </c>
      <c r="C1780" s="317" t="s">
        <v>622</v>
      </c>
      <c r="D1780" s="317" t="s">
        <v>261</v>
      </c>
      <c r="E1780" s="317" t="s">
        <v>448</v>
      </c>
      <c r="F1780" s="318" t="s">
        <v>449</v>
      </c>
      <c r="G1780" s="322">
        <v>121.1</v>
      </c>
      <c r="H1780" s="322">
        <v>150.1</v>
      </c>
      <c r="I1780" s="322">
        <v>150.1</v>
      </c>
      <c r="J1780" s="322">
        <v>150.5</v>
      </c>
      <c r="K1780" s="322">
        <v>151.30000000000001</v>
      </c>
      <c r="L1780" s="322">
        <v>151.9</v>
      </c>
      <c r="M1780" s="322">
        <v>153.6</v>
      </c>
      <c r="N1780" t="str">
        <f t="shared" si="27"/>
        <v>SRNOUT4_16_PR24_OFWAT</v>
      </c>
    </row>
    <row r="1781" spans="1:14" customFormat="1">
      <c r="A1781" s="317" t="s">
        <v>382</v>
      </c>
      <c r="B1781" s="317" t="s">
        <v>623</v>
      </c>
      <c r="C1781" s="317" t="s">
        <v>624</v>
      </c>
      <c r="D1781" s="317" t="s">
        <v>261</v>
      </c>
      <c r="E1781" s="317" t="s">
        <v>448</v>
      </c>
      <c r="F1781" s="318" t="s">
        <v>449</v>
      </c>
      <c r="G1781" s="323">
        <v>2.57</v>
      </c>
      <c r="H1781" s="323">
        <v>1.62</v>
      </c>
      <c r="I1781" s="323">
        <v>1.52</v>
      </c>
      <c r="J1781" s="323">
        <v>1.44</v>
      </c>
      <c r="K1781" s="323">
        <v>1.37</v>
      </c>
      <c r="L1781" s="323">
        <v>1.35</v>
      </c>
      <c r="M1781" s="323">
        <v>1.33</v>
      </c>
      <c r="N1781" t="str">
        <f t="shared" si="27"/>
        <v>SRNOUT5_01_PR24_OFWAT</v>
      </c>
    </row>
    <row r="1782" spans="1:14" customFormat="1">
      <c r="A1782" s="317" t="s">
        <v>382</v>
      </c>
      <c r="B1782" s="317" t="s">
        <v>625</v>
      </c>
      <c r="C1782" s="317" t="s">
        <v>626</v>
      </c>
      <c r="D1782" s="317" t="s">
        <v>261</v>
      </c>
      <c r="E1782" s="317" t="s">
        <v>448</v>
      </c>
      <c r="F1782" s="318" t="s">
        <v>449</v>
      </c>
      <c r="G1782" s="323">
        <v>15.84</v>
      </c>
      <c r="H1782" s="323">
        <v>15.34</v>
      </c>
      <c r="I1782" s="323">
        <v>16.399999999999999</v>
      </c>
      <c r="J1782" s="323">
        <v>15.79</v>
      </c>
      <c r="K1782" s="323">
        <v>15.19</v>
      </c>
      <c r="L1782" s="323">
        <v>14.6</v>
      </c>
      <c r="M1782" s="323">
        <v>14.02</v>
      </c>
      <c r="N1782" t="str">
        <f t="shared" si="27"/>
        <v>SRNOUT5_02_PR24_OFWAT</v>
      </c>
    </row>
    <row r="1783" spans="1:14" customFormat="1">
      <c r="A1783" s="317" t="s">
        <v>382</v>
      </c>
      <c r="B1783" s="317" t="s">
        <v>627</v>
      </c>
      <c r="C1783" s="317" t="s">
        <v>628</v>
      </c>
      <c r="D1783" s="317" t="s">
        <v>261</v>
      </c>
      <c r="E1783" s="317" t="s">
        <v>448</v>
      </c>
      <c r="F1783" s="318" t="s">
        <v>449</v>
      </c>
      <c r="G1783" s="321">
        <v>33.090000000000003</v>
      </c>
      <c r="H1783" s="321">
        <v>18.559999999999999</v>
      </c>
      <c r="I1783" s="321">
        <v>17.989999999999998</v>
      </c>
      <c r="J1783" s="321">
        <v>17.95</v>
      </c>
      <c r="K1783" s="321">
        <v>17.12</v>
      </c>
      <c r="L1783" s="321">
        <v>17.12</v>
      </c>
      <c r="M1783" s="321">
        <v>14.71</v>
      </c>
      <c r="N1783" t="str">
        <f t="shared" si="27"/>
        <v>SRNOUT5_10_F_PR24_OFWAT</v>
      </c>
    </row>
    <row r="1784" spans="1:14" customFormat="1">
      <c r="A1784" s="317" t="s">
        <v>382</v>
      </c>
      <c r="B1784" s="317" t="s">
        <v>629</v>
      </c>
      <c r="C1784" s="317" t="s">
        <v>630</v>
      </c>
      <c r="D1784" s="317" t="s">
        <v>261</v>
      </c>
      <c r="E1784" s="317" t="s">
        <v>448</v>
      </c>
      <c r="F1784" s="318" t="s">
        <v>449</v>
      </c>
      <c r="G1784" s="321">
        <v>58.9</v>
      </c>
      <c r="H1784" s="321">
        <v>56.38</v>
      </c>
      <c r="I1784" s="321">
        <v>37.76</v>
      </c>
      <c r="J1784" s="321">
        <v>31.46</v>
      </c>
      <c r="K1784" s="321">
        <v>27.69</v>
      </c>
      <c r="L1784" s="321">
        <v>25.17</v>
      </c>
      <c r="M1784" s="321">
        <v>24.16</v>
      </c>
      <c r="N1784" t="str">
        <f t="shared" si="27"/>
        <v>SRNOUT5_05_PR24_OFWAT</v>
      </c>
    </row>
    <row r="1785" spans="1:14" customFormat="1">
      <c r="A1785" s="317" t="s">
        <v>382</v>
      </c>
      <c r="B1785" s="317" t="s">
        <v>631</v>
      </c>
      <c r="C1785" s="317" t="s">
        <v>632</v>
      </c>
      <c r="D1785" s="317" t="s">
        <v>261</v>
      </c>
      <c r="E1785" s="317" t="s">
        <v>448</v>
      </c>
      <c r="F1785" s="318" t="s">
        <v>449</v>
      </c>
      <c r="G1785" s="323">
        <v>5.85</v>
      </c>
      <c r="H1785" s="323">
        <v>5.84</v>
      </c>
      <c r="I1785" s="323">
        <v>5.93</v>
      </c>
      <c r="J1785" s="323">
        <v>5.87</v>
      </c>
      <c r="K1785" s="323">
        <v>5.81</v>
      </c>
      <c r="L1785" s="323">
        <v>5.75</v>
      </c>
      <c r="M1785" s="323">
        <v>5.69</v>
      </c>
      <c r="N1785" t="str">
        <f t="shared" si="27"/>
        <v>SRNOUT5_11_PR24_OFWAT</v>
      </c>
    </row>
    <row r="1786" spans="1:14" customFormat="1">
      <c r="A1786" s="317" t="s">
        <v>382</v>
      </c>
      <c r="B1786" s="317" t="s">
        <v>633</v>
      </c>
      <c r="C1786" s="317" t="s">
        <v>634</v>
      </c>
      <c r="D1786" s="317" t="s">
        <v>261</v>
      </c>
      <c r="E1786" s="317" t="s">
        <v>448</v>
      </c>
      <c r="F1786" s="318" t="s">
        <v>449</v>
      </c>
      <c r="G1786" s="321">
        <v>1.24</v>
      </c>
      <c r="H1786" s="321">
        <v>1.3</v>
      </c>
      <c r="I1786" s="321">
        <v>1.22</v>
      </c>
      <c r="J1786" s="321">
        <v>1.1299999999999999</v>
      </c>
      <c r="K1786" s="321">
        <v>1.0900000000000001</v>
      </c>
      <c r="L1786" s="321">
        <v>1.02</v>
      </c>
      <c r="M1786" s="321">
        <v>0.95</v>
      </c>
      <c r="N1786" t="str">
        <f t="shared" si="27"/>
        <v>SRNOUT4_02_PR24_OFWAT</v>
      </c>
    </row>
    <row r="1787" spans="1:14" customFormat="1">
      <c r="A1787" s="317" t="s">
        <v>382</v>
      </c>
      <c r="B1787" s="317" t="s">
        <v>635</v>
      </c>
      <c r="C1787" s="317" t="s">
        <v>636</v>
      </c>
      <c r="D1787" s="317" t="s">
        <v>462</v>
      </c>
      <c r="E1787" s="317" t="s">
        <v>448</v>
      </c>
      <c r="F1787" s="318" t="s">
        <v>449</v>
      </c>
      <c r="G1787" s="318" t="s">
        <v>449</v>
      </c>
      <c r="H1787" s="321">
        <v>0</v>
      </c>
      <c r="I1787" s="321">
        <v>0</v>
      </c>
      <c r="J1787" s="321">
        <v>0</v>
      </c>
      <c r="K1787" s="321">
        <v>0</v>
      </c>
      <c r="L1787" s="321">
        <v>0</v>
      </c>
      <c r="M1787" s="321">
        <v>0</v>
      </c>
      <c r="N1787" t="str">
        <f t="shared" si="27"/>
        <v>SRNOUT4_20_PR24_OFWAT</v>
      </c>
    </row>
    <row r="1788" spans="1:14" customFormat="1">
      <c r="A1788" s="317" t="s">
        <v>382</v>
      </c>
      <c r="B1788" s="317" t="s">
        <v>637</v>
      </c>
      <c r="C1788" s="317" t="s">
        <v>638</v>
      </c>
      <c r="D1788" s="317" t="s">
        <v>455</v>
      </c>
      <c r="E1788" s="317" t="s">
        <v>448</v>
      </c>
      <c r="F1788" s="318" t="s">
        <v>449</v>
      </c>
      <c r="G1788" s="320">
        <v>0.76400000000000001</v>
      </c>
      <c r="H1788" s="320">
        <v>0.74099999999999999</v>
      </c>
      <c r="I1788" s="320">
        <v>0.75700000000000001</v>
      </c>
      <c r="J1788" s="320">
        <v>0.81</v>
      </c>
      <c r="K1788" s="320">
        <v>0.84499999999999997</v>
      </c>
      <c r="L1788" s="320">
        <v>0.85599999999999998</v>
      </c>
      <c r="M1788" s="320">
        <v>0.85599999999999998</v>
      </c>
      <c r="N1788" t="str">
        <f t="shared" si="27"/>
        <v>SRNOUT5_08_PR24_OFWAT</v>
      </c>
    </row>
    <row r="1789" spans="1:14" customFormat="1">
      <c r="A1789" s="317" t="s">
        <v>382</v>
      </c>
      <c r="B1789" s="317" t="s">
        <v>639</v>
      </c>
      <c r="C1789" s="317" t="s">
        <v>640</v>
      </c>
      <c r="D1789" s="317" t="s">
        <v>455</v>
      </c>
      <c r="E1789" s="317" t="s">
        <v>448</v>
      </c>
      <c r="F1789" s="318" t="s">
        <v>449</v>
      </c>
      <c r="G1789" s="320">
        <v>0</v>
      </c>
      <c r="H1789" s="320">
        <v>0.33629999999999993</v>
      </c>
      <c r="I1789" s="320">
        <v>0.33629999999999993</v>
      </c>
      <c r="J1789" s="320">
        <v>0.33629999999999993</v>
      </c>
      <c r="K1789" s="320">
        <v>0.33629999999999993</v>
      </c>
      <c r="L1789" s="320">
        <v>0.33629999999999993</v>
      </c>
      <c r="M1789" s="320">
        <v>0.7258</v>
      </c>
      <c r="N1789" t="str">
        <f t="shared" si="27"/>
        <v>SRNOUT5_09_PR24_OFWAT</v>
      </c>
    </row>
    <row r="1790" spans="1:14" customFormat="1">
      <c r="A1790" s="317" t="s">
        <v>382</v>
      </c>
      <c r="B1790" s="317" t="s">
        <v>641</v>
      </c>
      <c r="C1790" s="317" t="s">
        <v>642</v>
      </c>
      <c r="D1790" s="317" t="s">
        <v>455</v>
      </c>
      <c r="E1790" s="317" t="s">
        <v>448</v>
      </c>
      <c r="F1790" s="318" t="s">
        <v>449</v>
      </c>
      <c r="G1790" s="320">
        <v>5.6800000000000003E-2</v>
      </c>
      <c r="H1790" s="320">
        <v>3.1300000000000001E-2</v>
      </c>
      <c r="I1790" s="320">
        <v>3.1699999999999999E-2</v>
      </c>
      <c r="J1790" s="320">
        <v>2.92E-2</v>
      </c>
      <c r="K1790" s="320">
        <v>2.69E-2</v>
      </c>
      <c r="L1790" s="320">
        <v>2.4199999999999999E-2</v>
      </c>
      <c r="M1790" s="320">
        <v>2.1600000000000001E-2</v>
      </c>
      <c r="N1790" t="str">
        <f t="shared" si="27"/>
        <v>SRNOUT4_17_PR24_OFWAT</v>
      </c>
    </row>
    <row r="1791" spans="1:14" customFormat="1">
      <c r="A1791" s="317" t="s">
        <v>382</v>
      </c>
      <c r="B1791" s="317" t="s">
        <v>643</v>
      </c>
      <c r="C1791" s="317" t="s">
        <v>644</v>
      </c>
      <c r="D1791" s="317" t="s">
        <v>492</v>
      </c>
      <c r="E1791" s="317" t="s">
        <v>448</v>
      </c>
      <c r="F1791" s="318" t="s">
        <v>449</v>
      </c>
      <c r="G1791" s="321">
        <v>50049.86</v>
      </c>
      <c r="H1791" s="321">
        <v>50342.33</v>
      </c>
      <c r="I1791" s="321">
        <v>51768.480000000003</v>
      </c>
      <c r="J1791" s="321">
        <v>52349.51</v>
      </c>
      <c r="K1791" s="321">
        <v>52818.53</v>
      </c>
      <c r="L1791" s="321">
        <v>53348.26</v>
      </c>
      <c r="M1791" s="321">
        <v>52838.68</v>
      </c>
      <c r="N1791" t="str">
        <f t="shared" si="27"/>
        <v>SRNOUT4_04_PR24_OFWAT</v>
      </c>
    </row>
    <row r="1792" spans="1:14" customFormat="1">
      <c r="A1792" s="317" t="s">
        <v>382</v>
      </c>
      <c r="B1792" s="317" t="s">
        <v>645</v>
      </c>
      <c r="C1792" s="317" t="s">
        <v>644</v>
      </c>
      <c r="D1792" s="317" t="s">
        <v>492</v>
      </c>
      <c r="E1792" s="317" t="s">
        <v>448</v>
      </c>
      <c r="F1792" s="318" t="s">
        <v>449</v>
      </c>
      <c r="G1792" s="321">
        <v>174748.18</v>
      </c>
      <c r="H1792" s="321">
        <v>173572.63</v>
      </c>
      <c r="I1792" s="321">
        <v>175141.5</v>
      </c>
      <c r="J1792" s="321">
        <v>174113.96</v>
      </c>
      <c r="K1792" s="321">
        <v>174721.94</v>
      </c>
      <c r="L1792" s="321">
        <v>176549.34</v>
      </c>
      <c r="M1792" s="321">
        <v>185332.02</v>
      </c>
      <c r="N1792" t="str">
        <f t="shared" si="27"/>
        <v>SRNOUT5_04_PR24_OFWAT</v>
      </c>
    </row>
    <row r="1793" spans="1:14" customFormat="1">
      <c r="A1793" s="317" t="s">
        <v>382</v>
      </c>
      <c r="B1793" s="317" t="s">
        <v>646</v>
      </c>
      <c r="C1793" s="317" t="s">
        <v>647</v>
      </c>
      <c r="D1793" s="317" t="s">
        <v>617</v>
      </c>
      <c r="E1793" s="317" t="s">
        <v>448</v>
      </c>
      <c r="F1793" s="318" t="s">
        <v>449</v>
      </c>
      <c r="G1793" s="322">
        <v>106.9</v>
      </c>
      <c r="H1793" s="322">
        <v>107.3</v>
      </c>
      <c r="I1793" s="322">
        <v>106.6</v>
      </c>
      <c r="J1793" s="322">
        <v>106</v>
      </c>
      <c r="K1793" s="322">
        <v>105.4</v>
      </c>
      <c r="L1793" s="322">
        <v>104.9</v>
      </c>
      <c r="M1793" s="322">
        <v>104.4</v>
      </c>
      <c r="N1793" t="str">
        <f t="shared" si="27"/>
        <v>SRNOUT4_11_B_PR24_OFWAT</v>
      </c>
    </row>
    <row r="1794" spans="1:14" customFormat="1">
      <c r="A1794" s="317" t="s">
        <v>382</v>
      </c>
      <c r="B1794" s="317" t="s">
        <v>648</v>
      </c>
      <c r="C1794" s="317" t="s">
        <v>649</v>
      </c>
      <c r="D1794" s="317" t="s">
        <v>261</v>
      </c>
      <c r="E1794" s="317" t="s">
        <v>448</v>
      </c>
      <c r="F1794" s="318" t="s">
        <v>449</v>
      </c>
      <c r="G1794" s="318" t="s">
        <v>449</v>
      </c>
      <c r="H1794" s="318" t="s">
        <v>449</v>
      </c>
      <c r="I1794" s="318" t="s">
        <v>449</v>
      </c>
      <c r="J1794" s="318" t="s">
        <v>449</v>
      </c>
      <c r="K1794" s="318" t="s">
        <v>449</v>
      </c>
      <c r="L1794" s="318" t="s">
        <v>449</v>
      </c>
      <c r="M1794" s="318" t="s">
        <v>449</v>
      </c>
      <c r="N1794" t="str">
        <f t="shared" si="27"/>
        <v>SRNOUT1_02_PR24_OFWAT</v>
      </c>
    </row>
    <row r="1795" spans="1:14" customFormat="1">
      <c r="A1795" s="317" t="s">
        <v>382</v>
      </c>
      <c r="B1795" s="317" t="s">
        <v>650</v>
      </c>
      <c r="C1795" s="317" t="s">
        <v>651</v>
      </c>
      <c r="D1795" s="317" t="s">
        <v>617</v>
      </c>
      <c r="E1795" s="317" t="s">
        <v>448</v>
      </c>
      <c r="F1795" s="318" t="s">
        <v>449</v>
      </c>
      <c r="G1795" s="322">
        <v>112</v>
      </c>
      <c r="H1795" s="322">
        <v>100.7</v>
      </c>
      <c r="I1795" s="322">
        <v>93.8</v>
      </c>
      <c r="J1795" s="322">
        <v>86.9</v>
      </c>
      <c r="K1795" s="322">
        <v>80</v>
      </c>
      <c r="L1795" s="322">
        <v>73.099999999999994</v>
      </c>
      <c r="M1795" s="322">
        <v>66.3</v>
      </c>
      <c r="N1795" t="str">
        <f t="shared" si="27"/>
        <v>SRNC_BN2345A_PR24_OFWAT</v>
      </c>
    </row>
    <row r="1796" spans="1:14" customFormat="1">
      <c r="A1796" s="317" t="s">
        <v>382</v>
      </c>
      <c r="B1796" s="317" t="s">
        <v>652</v>
      </c>
      <c r="C1796" s="317" t="s">
        <v>653</v>
      </c>
      <c r="D1796" s="317" t="s">
        <v>620</v>
      </c>
      <c r="E1796" s="317" t="s">
        <v>448</v>
      </c>
      <c r="F1796" s="318" t="s">
        <v>449</v>
      </c>
      <c r="G1796" s="322">
        <v>128.30000000000001</v>
      </c>
      <c r="H1796" s="322">
        <v>125.3</v>
      </c>
      <c r="I1796" s="322">
        <v>124.1</v>
      </c>
      <c r="J1796" s="322">
        <v>122.9</v>
      </c>
      <c r="K1796" s="322">
        <v>121.8</v>
      </c>
      <c r="L1796" s="322">
        <v>120.3</v>
      </c>
      <c r="M1796" s="322">
        <v>118.7</v>
      </c>
      <c r="N1796" t="str">
        <f t="shared" si="27"/>
        <v>SRNC_OUT4_08_B_PR24_OFWAT</v>
      </c>
    </row>
    <row r="1797" spans="1:14" customFormat="1">
      <c r="A1797" s="317" t="s">
        <v>382</v>
      </c>
      <c r="B1797" s="317" t="s">
        <v>430</v>
      </c>
      <c r="C1797" s="317" t="s">
        <v>654</v>
      </c>
      <c r="D1797" s="317" t="s">
        <v>455</v>
      </c>
      <c r="E1797" s="317" t="s">
        <v>448</v>
      </c>
      <c r="F1797" s="318" t="s">
        <v>449</v>
      </c>
      <c r="G1797" s="318" t="s">
        <v>449</v>
      </c>
      <c r="H1797" s="320">
        <v>3.1300000000000001E-2</v>
      </c>
      <c r="I1797" s="320">
        <v>2.9300000000000003E-2</v>
      </c>
      <c r="J1797" s="320">
        <v>2.7300000000000001E-2</v>
      </c>
      <c r="K1797" s="320">
        <v>2.53E-2</v>
      </c>
      <c r="L1797" s="320">
        <v>2.3299999999999998E-2</v>
      </c>
      <c r="M1797" s="320">
        <v>2.1399999999999995E-2</v>
      </c>
      <c r="N1797" t="str">
        <f t="shared" ref="N1797:N1860" si="28">A1797&amp;B1797</f>
        <v>SRNC_OUT4_17_PR24_OFWAT</v>
      </c>
    </row>
    <row r="1798" spans="1:14" customFormat="1">
      <c r="A1798" s="317" t="s">
        <v>382</v>
      </c>
      <c r="B1798" s="317" t="s">
        <v>204</v>
      </c>
      <c r="C1798" s="317" t="s">
        <v>491</v>
      </c>
      <c r="D1798" s="317" t="s">
        <v>492</v>
      </c>
      <c r="E1798" s="317" t="s">
        <v>448</v>
      </c>
      <c r="F1798" s="318" t="s">
        <v>449</v>
      </c>
      <c r="G1798" s="318" t="s">
        <v>449</v>
      </c>
      <c r="H1798" s="321">
        <v>50342.33</v>
      </c>
      <c r="I1798" s="321">
        <v>51768.480000000003</v>
      </c>
      <c r="J1798" s="321">
        <v>52349.51</v>
      </c>
      <c r="K1798" s="321">
        <v>52818.53</v>
      </c>
      <c r="L1798" s="321">
        <v>53348.26</v>
      </c>
      <c r="M1798" s="321">
        <v>52234.58</v>
      </c>
      <c r="N1798" t="str">
        <f t="shared" si="28"/>
        <v>SRNC_OUT4_04_PR24_OFWAT</v>
      </c>
    </row>
    <row r="1799" spans="1:14" customFormat="1">
      <c r="A1799" s="317" t="s">
        <v>382</v>
      </c>
      <c r="B1799" s="317" t="s">
        <v>655</v>
      </c>
      <c r="C1799" s="317" t="s">
        <v>656</v>
      </c>
      <c r="D1799" s="317" t="s">
        <v>617</v>
      </c>
      <c r="E1799" s="317" t="s">
        <v>448</v>
      </c>
      <c r="F1799" s="318" t="s">
        <v>449</v>
      </c>
      <c r="G1799" s="318" t="s">
        <v>449</v>
      </c>
      <c r="H1799" s="322">
        <v>107.3</v>
      </c>
      <c r="I1799" s="322">
        <v>106.6</v>
      </c>
      <c r="J1799" s="322">
        <v>106</v>
      </c>
      <c r="K1799" s="322">
        <v>105.4</v>
      </c>
      <c r="L1799" s="322">
        <v>104.9</v>
      </c>
      <c r="M1799" s="322">
        <v>104.4</v>
      </c>
      <c r="N1799" t="str">
        <f t="shared" si="28"/>
        <v>SRNC_OUT4_11_B_PR24_OFWAT</v>
      </c>
    </row>
    <row r="1800" spans="1:14" customFormat="1">
      <c r="A1800" s="317" t="s">
        <v>382</v>
      </c>
      <c r="B1800" s="317" t="s">
        <v>657</v>
      </c>
      <c r="C1800" s="317" t="s">
        <v>658</v>
      </c>
      <c r="D1800" s="317" t="s">
        <v>659</v>
      </c>
      <c r="E1800" s="317" t="s">
        <v>448</v>
      </c>
      <c r="F1800" s="318" t="s">
        <v>449</v>
      </c>
      <c r="G1800" s="318" t="s">
        <v>449</v>
      </c>
      <c r="H1800" s="319">
        <v>4085</v>
      </c>
      <c r="I1800" s="319">
        <v>4124</v>
      </c>
      <c r="J1800" s="319">
        <v>4142</v>
      </c>
      <c r="K1800" s="319">
        <v>4161</v>
      </c>
      <c r="L1800" s="319">
        <v>4186</v>
      </c>
      <c r="M1800" s="319">
        <v>4199</v>
      </c>
      <c r="N1800" t="str">
        <f t="shared" si="28"/>
        <v>SRNC_OUT4_01_D_PR24_OFWAT</v>
      </c>
    </row>
    <row r="1801" spans="1:14" customFormat="1">
      <c r="A1801" s="317" t="s">
        <v>382</v>
      </c>
      <c r="B1801" s="317" t="s">
        <v>660</v>
      </c>
      <c r="C1801" s="317" t="s">
        <v>661</v>
      </c>
      <c r="D1801" s="317" t="s">
        <v>617</v>
      </c>
      <c r="E1801" s="317" t="s">
        <v>448</v>
      </c>
      <c r="F1801" s="318" t="s">
        <v>449</v>
      </c>
      <c r="G1801" s="318" t="s">
        <v>449</v>
      </c>
      <c r="H1801" s="322">
        <v>339.2</v>
      </c>
      <c r="I1801" s="322">
        <v>339.6</v>
      </c>
      <c r="J1801" s="322">
        <v>339.5</v>
      </c>
      <c r="K1801" s="322">
        <v>339.6</v>
      </c>
      <c r="L1801" s="322">
        <v>338.8</v>
      </c>
      <c r="M1801" s="322">
        <v>336.9</v>
      </c>
      <c r="N1801" t="str">
        <f t="shared" si="28"/>
        <v>SRNC_APR3F_06_PR24_OFWAT</v>
      </c>
    </row>
    <row r="1802" spans="1:14" customFormat="1">
      <c r="A1802" s="317" t="s">
        <v>382</v>
      </c>
      <c r="B1802" s="317" t="s">
        <v>662</v>
      </c>
      <c r="C1802" s="317" t="s">
        <v>663</v>
      </c>
      <c r="D1802" s="317" t="s">
        <v>261</v>
      </c>
      <c r="E1802" s="317" t="s">
        <v>448</v>
      </c>
      <c r="F1802" s="318" t="s">
        <v>449</v>
      </c>
      <c r="G1802" s="318" t="s">
        <v>449</v>
      </c>
      <c r="H1802" s="319">
        <v>1804</v>
      </c>
      <c r="I1802" s="319">
        <v>1772</v>
      </c>
      <c r="J1802" s="319">
        <v>1740</v>
      </c>
      <c r="K1802" s="319">
        <v>1707</v>
      </c>
      <c r="L1802" s="319">
        <v>1673</v>
      </c>
      <c r="M1802" s="319">
        <v>1638</v>
      </c>
      <c r="N1802" t="str">
        <f t="shared" si="28"/>
        <v>SRNC_OUT4_16_C_PR24_OFWAT</v>
      </c>
    </row>
    <row r="1803" spans="1:14" customFormat="1">
      <c r="A1803" s="317" t="s">
        <v>382</v>
      </c>
      <c r="B1803" s="317" t="s">
        <v>664</v>
      </c>
      <c r="C1803" s="317" t="s">
        <v>665</v>
      </c>
      <c r="D1803" s="317" t="s">
        <v>261</v>
      </c>
      <c r="E1803" s="317" t="s">
        <v>448</v>
      </c>
      <c r="F1803" s="318" t="s">
        <v>449</v>
      </c>
      <c r="G1803" s="318" t="s">
        <v>449</v>
      </c>
      <c r="H1803" s="319">
        <v>335</v>
      </c>
      <c r="I1803" s="319">
        <v>322</v>
      </c>
      <c r="J1803" s="319">
        <v>308</v>
      </c>
      <c r="K1803" s="319">
        <v>295</v>
      </c>
      <c r="L1803" s="319">
        <v>280</v>
      </c>
      <c r="M1803" s="319">
        <v>264</v>
      </c>
      <c r="N1803" t="str">
        <f t="shared" si="28"/>
        <v>SRNC_OUT5_01_E_PR24_OFWAT</v>
      </c>
    </row>
    <row r="1804" spans="1:14" customFormat="1">
      <c r="A1804" s="317" t="s">
        <v>382</v>
      </c>
      <c r="B1804" s="317" t="s">
        <v>666</v>
      </c>
      <c r="C1804" s="317" t="s">
        <v>667</v>
      </c>
      <c r="D1804" s="317" t="s">
        <v>261</v>
      </c>
      <c r="E1804" s="317" t="s">
        <v>448</v>
      </c>
      <c r="F1804" s="318" t="s">
        <v>449</v>
      </c>
      <c r="G1804" s="318" t="s">
        <v>449</v>
      </c>
      <c r="H1804" s="319">
        <v>3692</v>
      </c>
      <c r="I1804" s="319">
        <v>3636</v>
      </c>
      <c r="J1804" s="319">
        <v>3555</v>
      </c>
      <c r="K1804" s="319">
        <v>3475</v>
      </c>
      <c r="L1804" s="319">
        <v>3393</v>
      </c>
      <c r="M1804" s="319">
        <v>3309</v>
      </c>
      <c r="N1804" t="str">
        <f t="shared" si="28"/>
        <v>SRNC_OUT5_02_E_PR24_OFWAT</v>
      </c>
    </row>
    <row r="1805" spans="1:14" customFormat="1">
      <c r="A1805" s="317" t="s">
        <v>382</v>
      </c>
      <c r="B1805" s="317" t="s">
        <v>668</v>
      </c>
      <c r="C1805" s="317" t="s">
        <v>669</v>
      </c>
      <c r="D1805" s="317" t="s">
        <v>261</v>
      </c>
      <c r="E1805" s="317" t="s">
        <v>448</v>
      </c>
      <c r="F1805" s="318" t="s">
        <v>449</v>
      </c>
      <c r="G1805" s="318" t="s">
        <v>449</v>
      </c>
      <c r="H1805" s="318" t="s">
        <v>449</v>
      </c>
      <c r="I1805" s="319">
        <v>976</v>
      </c>
      <c r="J1805" s="319">
        <v>976</v>
      </c>
      <c r="K1805" s="319">
        <v>976</v>
      </c>
      <c r="L1805" s="319">
        <v>976</v>
      </c>
      <c r="M1805" s="319">
        <v>976</v>
      </c>
      <c r="N1805" t="str">
        <f t="shared" si="28"/>
        <v>SRNC_OUT5_10_B_PR24_OFWAT</v>
      </c>
    </row>
    <row r="1806" spans="1:14" customFormat="1">
      <c r="A1806" s="317" t="s">
        <v>382</v>
      </c>
      <c r="B1806" s="317" t="s">
        <v>670</v>
      </c>
      <c r="C1806" s="317" t="s">
        <v>671</v>
      </c>
      <c r="D1806" s="317" t="s">
        <v>261</v>
      </c>
      <c r="E1806" s="317" t="s">
        <v>448</v>
      </c>
      <c r="F1806" s="318" t="s">
        <v>449</v>
      </c>
      <c r="G1806" s="318" t="s">
        <v>449</v>
      </c>
      <c r="H1806" s="319">
        <v>106</v>
      </c>
      <c r="I1806" s="319">
        <v>100</v>
      </c>
      <c r="J1806" s="319">
        <v>93</v>
      </c>
      <c r="K1806" s="319">
        <v>87</v>
      </c>
      <c r="L1806" s="319">
        <v>81</v>
      </c>
      <c r="M1806" s="319">
        <v>75</v>
      </c>
      <c r="N1806" t="str">
        <f t="shared" si="28"/>
        <v>SRNC_OUT5_05_J_PR24_OFWAT</v>
      </c>
    </row>
    <row r="1807" spans="1:14" customFormat="1">
      <c r="A1807" s="317" t="s">
        <v>382</v>
      </c>
      <c r="B1807" s="317" t="s">
        <v>672</v>
      </c>
      <c r="C1807" s="317" t="s">
        <v>673</v>
      </c>
      <c r="D1807" s="317" t="s">
        <v>261</v>
      </c>
      <c r="E1807" s="317" t="s">
        <v>448</v>
      </c>
      <c r="F1807" s="318" t="s">
        <v>449</v>
      </c>
      <c r="G1807" s="318" t="s">
        <v>449</v>
      </c>
      <c r="H1807" s="319">
        <v>234</v>
      </c>
      <c r="I1807" s="319">
        <v>233</v>
      </c>
      <c r="J1807" s="319">
        <v>232</v>
      </c>
      <c r="K1807" s="319">
        <v>231</v>
      </c>
      <c r="L1807" s="319">
        <v>230</v>
      </c>
      <c r="M1807" s="319">
        <v>230</v>
      </c>
      <c r="N1807" t="str">
        <f t="shared" si="28"/>
        <v>SRNC_OUT5_11_A_PR24_OFWAT</v>
      </c>
    </row>
    <row r="1808" spans="1:14" customFormat="1">
      <c r="A1808" s="317" t="s">
        <v>382</v>
      </c>
      <c r="B1808" s="317" t="s">
        <v>674</v>
      </c>
      <c r="C1808" s="317" t="s">
        <v>675</v>
      </c>
      <c r="D1808" s="317" t="s">
        <v>261</v>
      </c>
      <c r="E1808" s="317" t="s">
        <v>448</v>
      </c>
      <c r="F1808" s="318" t="s">
        <v>449</v>
      </c>
      <c r="G1808" s="318" t="s">
        <v>449</v>
      </c>
      <c r="H1808" s="319">
        <v>3127</v>
      </c>
      <c r="I1808" s="319">
        <v>2951</v>
      </c>
      <c r="J1808" s="319">
        <v>2782</v>
      </c>
      <c r="K1808" s="319">
        <v>2609</v>
      </c>
      <c r="L1808" s="319">
        <v>2430</v>
      </c>
      <c r="M1808" s="319">
        <v>2248</v>
      </c>
      <c r="N1808" t="str">
        <f t="shared" si="28"/>
        <v>SRNC_OUT4_02_D_PR24_OFWAT</v>
      </c>
    </row>
    <row r="1809" spans="1:14" customFormat="1">
      <c r="A1809" s="317" t="s">
        <v>382</v>
      </c>
      <c r="B1809" s="317" t="s">
        <v>676</v>
      </c>
      <c r="C1809" s="317" t="s">
        <v>677</v>
      </c>
      <c r="D1809" s="317" t="s">
        <v>462</v>
      </c>
      <c r="E1809" s="317" t="s">
        <v>448</v>
      </c>
      <c r="F1809" s="318" t="s">
        <v>449</v>
      </c>
      <c r="G1809" s="318" t="s">
        <v>449</v>
      </c>
      <c r="H1809" s="321">
        <v>0</v>
      </c>
      <c r="I1809" s="321">
        <v>0</v>
      </c>
      <c r="J1809" s="321">
        <v>0</v>
      </c>
      <c r="K1809" s="321">
        <v>0</v>
      </c>
      <c r="L1809" s="321">
        <v>7.34</v>
      </c>
      <c r="M1809" s="321">
        <v>107.71</v>
      </c>
      <c r="N1809" t="str">
        <f t="shared" si="28"/>
        <v>SRNC_OUT4_20_B_PR24_OFWAT</v>
      </c>
    </row>
    <row r="1810" spans="1:14" customFormat="1">
      <c r="A1810" s="317" t="s">
        <v>382</v>
      </c>
      <c r="B1810" s="317" t="s">
        <v>678</v>
      </c>
      <c r="C1810" s="317" t="s">
        <v>679</v>
      </c>
      <c r="D1810" s="317" t="s">
        <v>261</v>
      </c>
      <c r="E1810" s="317" t="s">
        <v>448</v>
      </c>
      <c r="F1810" s="318" t="s">
        <v>449</v>
      </c>
      <c r="G1810" s="318" t="s">
        <v>449</v>
      </c>
      <c r="H1810" s="319">
        <v>46</v>
      </c>
      <c r="I1810" s="319">
        <v>48</v>
      </c>
      <c r="J1810" s="319">
        <v>51</v>
      </c>
      <c r="K1810" s="319">
        <v>56</v>
      </c>
      <c r="L1810" s="319">
        <v>58</v>
      </c>
      <c r="M1810" s="319">
        <v>58</v>
      </c>
      <c r="N1810" t="str">
        <f t="shared" si="28"/>
        <v>SRNC_OUT5_08_H_PR24_OFWAT</v>
      </c>
    </row>
    <row r="1811" spans="1:14" customFormat="1">
      <c r="A1811" s="317" t="s">
        <v>382</v>
      </c>
      <c r="B1811" s="317" t="s">
        <v>680</v>
      </c>
      <c r="C1811" s="317" t="s">
        <v>681</v>
      </c>
      <c r="D1811" s="317" t="s">
        <v>682</v>
      </c>
      <c r="E1811" s="317" t="s">
        <v>448</v>
      </c>
      <c r="F1811" s="318" t="s">
        <v>449</v>
      </c>
      <c r="G1811" s="318" t="s">
        <v>449</v>
      </c>
      <c r="H1811" s="324">
        <v>84345.593099999998</v>
      </c>
      <c r="I1811" s="324">
        <v>84345.593099999998</v>
      </c>
      <c r="J1811" s="324">
        <v>84345.593099999998</v>
      </c>
      <c r="K1811" s="324">
        <v>84345.593099999998</v>
      </c>
      <c r="L1811" s="324">
        <v>84345.593099999998</v>
      </c>
      <c r="M1811" s="324">
        <v>182028.3842</v>
      </c>
      <c r="N1811" t="str">
        <f t="shared" si="28"/>
        <v>SRNC_OUT5_09_H_PR24_OFWAT</v>
      </c>
    </row>
    <row r="1812" spans="1:14" customFormat="1">
      <c r="A1812" s="317" t="s">
        <v>382</v>
      </c>
      <c r="B1812" s="317" t="s">
        <v>683</v>
      </c>
      <c r="C1812" s="317" t="s">
        <v>684</v>
      </c>
      <c r="D1812" s="317" t="s">
        <v>617</v>
      </c>
      <c r="E1812" s="317" t="s">
        <v>448</v>
      </c>
      <c r="F1812" s="318" t="s">
        <v>449</v>
      </c>
      <c r="G1812" s="318" t="s">
        <v>449</v>
      </c>
      <c r="H1812" s="321">
        <v>27.16</v>
      </c>
      <c r="I1812" s="321">
        <v>25.42</v>
      </c>
      <c r="J1812" s="321">
        <v>23.69</v>
      </c>
      <c r="K1812" s="321">
        <v>21.98</v>
      </c>
      <c r="L1812" s="321">
        <v>20.36</v>
      </c>
      <c r="M1812" s="321">
        <v>18.7</v>
      </c>
      <c r="N1812" t="str">
        <f t="shared" si="28"/>
        <v>SRNC_OUT4_17_B_PR24_OFWAT</v>
      </c>
    </row>
    <row r="1813" spans="1:14" customFormat="1">
      <c r="A1813" s="317" t="s">
        <v>382</v>
      </c>
      <c r="B1813" s="317" t="s">
        <v>205</v>
      </c>
      <c r="C1813" s="317" t="s">
        <v>685</v>
      </c>
      <c r="D1813" s="317" t="s">
        <v>491</v>
      </c>
      <c r="E1813" s="317" t="s">
        <v>448</v>
      </c>
      <c r="F1813" s="318" t="s">
        <v>449</v>
      </c>
      <c r="G1813" s="318" t="s">
        <v>449</v>
      </c>
      <c r="H1813" s="318" t="s">
        <v>449</v>
      </c>
      <c r="I1813" s="321">
        <v>50342.33</v>
      </c>
      <c r="J1813" s="321">
        <v>50342.33</v>
      </c>
      <c r="K1813" s="321">
        <v>50342.33</v>
      </c>
      <c r="L1813" s="321">
        <v>50342.33</v>
      </c>
      <c r="M1813" s="321">
        <v>50342.33</v>
      </c>
      <c r="N1813" t="str">
        <f t="shared" si="28"/>
        <v>SRNC_ODIRISK_OGW_DDBND_PR24_DD</v>
      </c>
    </row>
    <row r="1814" spans="1:14" customFormat="1">
      <c r="A1814" s="317" t="s">
        <v>382</v>
      </c>
      <c r="B1814" s="317" t="s">
        <v>206</v>
      </c>
      <c r="C1814" s="317" t="s">
        <v>686</v>
      </c>
      <c r="D1814" s="317" t="s">
        <v>453</v>
      </c>
      <c r="E1814" s="317" t="s">
        <v>448</v>
      </c>
      <c r="F1814" s="319">
        <v>188</v>
      </c>
      <c r="G1814" s="318" t="s">
        <v>449</v>
      </c>
      <c r="H1814" s="318" t="s">
        <v>449</v>
      </c>
      <c r="I1814" s="318" t="s">
        <v>449</v>
      </c>
      <c r="J1814" s="318" t="s">
        <v>449</v>
      </c>
      <c r="K1814" s="318" t="s">
        <v>449</v>
      </c>
      <c r="L1814" s="318" t="s">
        <v>449</v>
      </c>
      <c r="M1814" s="318" t="s">
        <v>449</v>
      </c>
      <c r="N1814" t="str">
        <f t="shared" si="28"/>
        <v>SRNC_ODI_DD_GHG_PR24</v>
      </c>
    </row>
    <row r="1815" spans="1:14" customFormat="1">
      <c r="A1815" s="317" t="s">
        <v>382</v>
      </c>
      <c r="B1815" s="317" t="s">
        <v>207</v>
      </c>
      <c r="C1815" s="317" t="s">
        <v>687</v>
      </c>
      <c r="D1815" s="317" t="s">
        <v>455</v>
      </c>
      <c r="E1815" s="317" t="s">
        <v>448</v>
      </c>
      <c r="F1815" s="320">
        <v>-5.0000000000000001E-3</v>
      </c>
      <c r="G1815" s="318" t="s">
        <v>449</v>
      </c>
      <c r="H1815" s="318" t="s">
        <v>449</v>
      </c>
      <c r="I1815" s="318" t="s">
        <v>449</v>
      </c>
      <c r="J1815" s="318" t="s">
        <v>449</v>
      </c>
      <c r="K1815" s="318" t="s">
        <v>449</v>
      </c>
      <c r="L1815" s="318" t="s">
        <v>449</v>
      </c>
      <c r="M1815" s="318" t="s">
        <v>449</v>
      </c>
      <c r="N1815" t="str">
        <f t="shared" si="28"/>
        <v>SRNC_ODIRISK_OGW_COLL_PR24_DD</v>
      </c>
    </row>
    <row r="1816" spans="1:14" customFormat="1">
      <c r="A1816" s="317" t="s">
        <v>382</v>
      </c>
      <c r="B1816" s="317" t="s">
        <v>208</v>
      </c>
      <c r="C1816" s="317" t="s">
        <v>688</v>
      </c>
      <c r="D1816" s="317" t="s">
        <v>455</v>
      </c>
      <c r="E1816" s="317" t="s">
        <v>448</v>
      </c>
      <c r="F1816" s="320">
        <v>5.0000000000000001E-3</v>
      </c>
      <c r="G1816" s="318" t="s">
        <v>449</v>
      </c>
      <c r="H1816" s="318" t="s">
        <v>449</v>
      </c>
      <c r="I1816" s="318" t="s">
        <v>449</v>
      </c>
      <c r="J1816" s="318" t="s">
        <v>449</v>
      </c>
      <c r="K1816" s="318" t="s">
        <v>449</v>
      </c>
      <c r="L1816" s="318" t="s">
        <v>449</v>
      </c>
      <c r="M1816" s="318" t="s">
        <v>449</v>
      </c>
      <c r="N1816" t="str">
        <f t="shared" si="28"/>
        <v>SRNC_ODIRISK_OGW_CAP_PR24_DD</v>
      </c>
    </row>
    <row r="1817" spans="1:14" customFormat="1">
      <c r="A1817" s="317" t="s">
        <v>382</v>
      </c>
      <c r="B1817" s="317" t="s">
        <v>332</v>
      </c>
      <c r="C1817" s="317" t="s">
        <v>689</v>
      </c>
      <c r="D1817" s="317" t="s">
        <v>455</v>
      </c>
      <c r="E1817" s="317" t="s">
        <v>448</v>
      </c>
      <c r="F1817" s="318" t="s">
        <v>449</v>
      </c>
      <c r="G1817" s="318" t="s">
        <v>449</v>
      </c>
      <c r="H1817" s="318" t="s">
        <v>449</v>
      </c>
      <c r="I1817" s="318" t="s">
        <v>449</v>
      </c>
      <c r="J1817" s="318" t="s">
        <v>449</v>
      </c>
      <c r="K1817" s="318" t="s">
        <v>449</v>
      </c>
      <c r="L1817" s="318" t="s">
        <v>449</v>
      </c>
      <c r="M1817" s="318" t="s">
        <v>449</v>
      </c>
      <c r="N1817" t="str">
        <f t="shared" si="28"/>
        <v>SRNC_ODIRISK_EGG_DDBND_PR24</v>
      </c>
    </row>
    <row r="1818" spans="1:14" customFormat="1">
      <c r="A1818" s="317" t="s">
        <v>382</v>
      </c>
      <c r="B1818" s="317" t="s">
        <v>690</v>
      </c>
      <c r="C1818" s="317" t="s">
        <v>691</v>
      </c>
      <c r="D1818" s="317" t="s">
        <v>261</v>
      </c>
      <c r="E1818" s="317" t="s">
        <v>448</v>
      </c>
      <c r="F1818" s="318" t="s">
        <v>449</v>
      </c>
      <c r="G1818" s="318" t="s">
        <v>449</v>
      </c>
      <c r="H1818" s="318" t="s">
        <v>449</v>
      </c>
      <c r="I1818" s="319">
        <v>17558</v>
      </c>
      <c r="J1818" s="319">
        <v>17519</v>
      </c>
      <c r="K1818" s="319">
        <v>16738</v>
      </c>
      <c r="L1818" s="319">
        <v>15450</v>
      </c>
      <c r="M1818" s="319">
        <v>13381</v>
      </c>
      <c r="N1818" t="str">
        <f t="shared" si="28"/>
        <v>SRNC_OUT5_10_A_PR24_OFWAT</v>
      </c>
    </row>
    <row r="1819" spans="1:14" customFormat="1">
      <c r="A1819" s="317" t="s">
        <v>382</v>
      </c>
      <c r="B1819" s="317" t="s">
        <v>430</v>
      </c>
      <c r="C1819" s="317" t="s">
        <v>654</v>
      </c>
      <c r="D1819" s="317" t="s">
        <v>455</v>
      </c>
      <c r="E1819" s="317" t="s">
        <v>448</v>
      </c>
      <c r="F1819" s="318" t="s">
        <v>449</v>
      </c>
      <c r="G1819" s="318" t="s">
        <v>449</v>
      </c>
      <c r="H1819" s="320">
        <v>3.1300000000000001E-2</v>
      </c>
      <c r="I1819" s="320">
        <v>2.9300000000000003E-2</v>
      </c>
      <c r="J1819" s="320">
        <v>2.7300000000000001E-2</v>
      </c>
      <c r="K1819" s="320">
        <v>2.53E-2</v>
      </c>
      <c r="L1819" s="320">
        <v>2.3299999999999998E-2</v>
      </c>
      <c r="M1819" s="320">
        <v>2.1399999999999995E-2</v>
      </c>
      <c r="N1819" t="str">
        <f t="shared" si="28"/>
        <v>SRNC_OUT4_17_PR24_OFWAT</v>
      </c>
    </row>
    <row r="1820" spans="1:14" customFormat="1">
      <c r="A1820" s="317" t="s">
        <v>382</v>
      </c>
      <c r="B1820" s="317" t="s">
        <v>198</v>
      </c>
      <c r="C1820" s="317" t="s">
        <v>692</v>
      </c>
      <c r="D1820" s="317" t="s">
        <v>453</v>
      </c>
      <c r="E1820" s="317" t="s">
        <v>448</v>
      </c>
      <c r="F1820" s="319">
        <v>1118303.5648274585</v>
      </c>
      <c r="G1820" s="318" t="s">
        <v>449</v>
      </c>
      <c r="H1820" s="318" t="s">
        <v>449</v>
      </c>
      <c r="I1820" s="318" t="s">
        <v>449</v>
      </c>
      <c r="J1820" s="318" t="s">
        <v>449</v>
      </c>
      <c r="K1820" s="318" t="s">
        <v>449</v>
      </c>
      <c r="L1820" s="318" t="s">
        <v>449</v>
      </c>
      <c r="M1820" s="318" t="s">
        <v>449</v>
      </c>
      <c r="N1820" t="str">
        <f t="shared" si="28"/>
        <v>SRNC_ODI_DD_UNO_PR24</v>
      </c>
    </row>
    <row r="1821" spans="1:14" customFormat="1">
      <c r="A1821" s="317" t="s">
        <v>382</v>
      </c>
      <c r="B1821" s="317" t="s">
        <v>199</v>
      </c>
      <c r="C1821" s="317" t="s">
        <v>693</v>
      </c>
      <c r="D1821" s="317" t="s">
        <v>455</v>
      </c>
      <c r="E1821" s="317" t="s">
        <v>448</v>
      </c>
      <c r="F1821" s="320">
        <v>-5.0000000000000001E-3</v>
      </c>
      <c r="G1821" s="318" t="s">
        <v>449</v>
      </c>
      <c r="H1821" s="318" t="s">
        <v>449</v>
      </c>
      <c r="I1821" s="318" t="s">
        <v>449</v>
      </c>
      <c r="J1821" s="318" t="s">
        <v>449</v>
      </c>
      <c r="K1821" s="318" t="s">
        <v>449</v>
      </c>
      <c r="L1821" s="318" t="s">
        <v>449</v>
      </c>
      <c r="M1821" s="318" t="s">
        <v>449</v>
      </c>
      <c r="N1821" t="str">
        <f t="shared" si="28"/>
        <v>SRNC_ODIRISK_UNO_COLL_PR24_DD</v>
      </c>
    </row>
    <row r="1822" spans="1:14" customFormat="1">
      <c r="A1822" s="317" t="s">
        <v>382</v>
      </c>
      <c r="B1822" s="317" t="s">
        <v>200</v>
      </c>
      <c r="C1822" s="317" t="s">
        <v>694</v>
      </c>
      <c r="D1822" s="317" t="s">
        <v>455</v>
      </c>
      <c r="E1822" s="317" t="s">
        <v>448</v>
      </c>
      <c r="F1822" s="320">
        <v>5.0000000000000001E-3</v>
      </c>
      <c r="G1822" s="318" t="s">
        <v>449</v>
      </c>
      <c r="H1822" s="318" t="s">
        <v>449</v>
      </c>
      <c r="I1822" s="318" t="s">
        <v>449</v>
      </c>
      <c r="J1822" s="318" t="s">
        <v>449</v>
      </c>
      <c r="K1822" s="318" t="s">
        <v>449</v>
      </c>
      <c r="L1822" s="318" t="s">
        <v>449</v>
      </c>
      <c r="M1822" s="318" t="s">
        <v>449</v>
      </c>
      <c r="N1822" t="str">
        <f t="shared" si="28"/>
        <v>SRNC_ODIRISK_UNO_CAP_PR24_DD</v>
      </c>
    </row>
    <row r="1823" spans="1:14" customFormat="1">
      <c r="A1823" s="317" t="s">
        <v>382</v>
      </c>
      <c r="B1823" s="317" t="s">
        <v>252</v>
      </c>
      <c r="C1823" s="317" t="s">
        <v>695</v>
      </c>
      <c r="D1823" s="317" t="s">
        <v>455</v>
      </c>
      <c r="E1823" s="317" t="s">
        <v>448</v>
      </c>
      <c r="F1823" s="320">
        <v>1.4999999999999999E-2</v>
      </c>
      <c r="G1823" s="318" t="s">
        <v>449</v>
      </c>
      <c r="H1823" s="318" t="s">
        <v>449</v>
      </c>
      <c r="I1823" s="318" t="s">
        <v>449</v>
      </c>
      <c r="J1823" s="318" t="s">
        <v>449</v>
      </c>
      <c r="K1823" s="318" t="s">
        <v>449</v>
      </c>
      <c r="L1823" s="318" t="s">
        <v>449</v>
      </c>
      <c r="M1823" s="318" t="s">
        <v>449</v>
      </c>
      <c r="N1823" t="str">
        <f t="shared" si="28"/>
        <v>SRNC_ODIRISK_ESF_CAP_PR24_DD</v>
      </c>
    </row>
    <row r="1824" spans="1:14" customFormat="1">
      <c r="A1824" s="317" t="s">
        <v>382</v>
      </c>
      <c r="B1824" s="317" t="s">
        <v>419</v>
      </c>
      <c r="C1824" s="317" t="s">
        <v>696</v>
      </c>
      <c r="D1824" s="317" t="s">
        <v>455</v>
      </c>
      <c r="E1824" s="317" t="s">
        <v>448</v>
      </c>
      <c r="F1824" s="318" t="s">
        <v>449</v>
      </c>
      <c r="G1824" s="318" t="s">
        <v>449</v>
      </c>
      <c r="H1824" s="320">
        <v>0</v>
      </c>
      <c r="I1824" s="320">
        <v>-2.8300000000000002E-2</v>
      </c>
      <c r="J1824" s="320">
        <v>-3.9899999999999998E-2</v>
      </c>
      <c r="K1824" s="320">
        <v>-4.9200000000000001E-2</v>
      </c>
      <c r="L1824" s="320">
        <v>-5.9700000000000003E-2</v>
      </c>
      <c r="M1824" s="320">
        <v>-3.7600000000000001E-2</v>
      </c>
      <c r="N1824" t="str">
        <f t="shared" si="28"/>
        <v>SRNC_OUT4_04_H_PR24_OFWAT</v>
      </c>
    </row>
    <row r="1825" spans="1:14" customFormat="1">
      <c r="A1825" s="317" t="s">
        <v>382</v>
      </c>
      <c r="B1825" s="317" t="s">
        <v>418</v>
      </c>
      <c r="C1825" s="317" t="s">
        <v>697</v>
      </c>
      <c r="D1825" s="317" t="s">
        <v>455</v>
      </c>
      <c r="E1825" s="317" t="s">
        <v>448</v>
      </c>
      <c r="F1825" s="318" t="s">
        <v>449</v>
      </c>
      <c r="G1825" s="318" t="s">
        <v>449</v>
      </c>
      <c r="H1825" s="320">
        <v>0</v>
      </c>
      <c r="I1825" s="320">
        <v>-8.9999999999999993E-3</v>
      </c>
      <c r="J1825" s="320">
        <v>-3.0999999999999999E-3</v>
      </c>
      <c r="K1825" s="320">
        <v>-6.6E-3</v>
      </c>
      <c r="L1825" s="320">
        <v>-1.7100000000000001E-2</v>
      </c>
      <c r="M1825" s="320">
        <v>-5.57E-2</v>
      </c>
      <c r="N1825" t="str">
        <f t="shared" si="28"/>
        <v>SRNC_OUT5_04_G_PR24_OFWAT</v>
      </c>
    </row>
    <row r="1826" spans="1:14" customFormat="1">
      <c r="A1826" s="317" t="s">
        <v>382</v>
      </c>
      <c r="B1826" s="317" t="s">
        <v>204</v>
      </c>
      <c r="C1826" s="317" t="s">
        <v>491</v>
      </c>
      <c r="D1826" s="317" t="s">
        <v>492</v>
      </c>
      <c r="E1826" s="317" t="s">
        <v>448</v>
      </c>
      <c r="F1826" s="318" t="s">
        <v>449</v>
      </c>
      <c r="G1826" s="318" t="s">
        <v>449</v>
      </c>
      <c r="H1826" s="321">
        <v>50342.33</v>
      </c>
      <c r="I1826" s="321">
        <v>51768.480000000003</v>
      </c>
      <c r="J1826" s="321">
        <v>52349.51</v>
      </c>
      <c r="K1826" s="321">
        <v>52818.53</v>
      </c>
      <c r="L1826" s="321">
        <v>53348.26</v>
      </c>
      <c r="M1826" s="321">
        <v>52234.58</v>
      </c>
      <c r="N1826" t="str">
        <f t="shared" si="28"/>
        <v>SRNC_OUT4_04_PR24_OFWAT</v>
      </c>
    </row>
    <row r="1827" spans="1:14" customFormat="1">
      <c r="A1827" s="317" t="s">
        <v>382</v>
      </c>
      <c r="B1827" s="317" t="s">
        <v>217</v>
      </c>
      <c r="C1827" s="317" t="s">
        <v>491</v>
      </c>
      <c r="D1827" s="317" t="s">
        <v>492</v>
      </c>
      <c r="E1827" s="317" t="s">
        <v>448</v>
      </c>
      <c r="F1827" s="318" t="s">
        <v>449</v>
      </c>
      <c r="G1827" s="318" t="s">
        <v>449</v>
      </c>
      <c r="H1827" s="321">
        <v>173572.63</v>
      </c>
      <c r="I1827" s="321">
        <v>175141.5</v>
      </c>
      <c r="J1827" s="321">
        <v>174113.96</v>
      </c>
      <c r="K1827" s="321">
        <v>174721.94</v>
      </c>
      <c r="L1827" s="321">
        <v>176549.34</v>
      </c>
      <c r="M1827" s="321">
        <v>183249.14</v>
      </c>
      <c r="N1827" t="str">
        <f t="shared" si="28"/>
        <v>SRNC_OUT5_04_PR24_OFWAT</v>
      </c>
    </row>
    <row r="1828" spans="1:14" customFormat="1">
      <c r="A1828" s="317" t="s">
        <v>382</v>
      </c>
      <c r="B1828" s="317" t="s">
        <v>268</v>
      </c>
      <c r="C1828" s="317" t="s">
        <v>698</v>
      </c>
      <c r="D1828" s="317" t="s">
        <v>617</v>
      </c>
      <c r="E1828" s="317" t="s">
        <v>448</v>
      </c>
      <c r="F1828" s="318" t="s">
        <v>449</v>
      </c>
      <c r="G1828" s="318" t="s">
        <v>449</v>
      </c>
      <c r="H1828" s="322">
        <v>109.6</v>
      </c>
      <c r="I1828" s="322">
        <v>102.2</v>
      </c>
      <c r="J1828" s="322">
        <v>93.8</v>
      </c>
      <c r="K1828" s="322">
        <v>86.9</v>
      </c>
      <c r="L1828" s="322">
        <v>80</v>
      </c>
      <c r="M1828" s="322">
        <v>73.099999999999994</v>
      </c>
      <c r="N1828" t="str">
        <f t="shared" si="28"/>
        <v>SRNC_OUT4_05_B_PR24_OFWAT</v>
      </c>
    </row>
    <row r="1829" spans="1:14" customFormat="1">
      <c r="A1829" s="317" t="s">
        <v>382</v>
      </c>
      <c r="B1829" s="317" t="s">
        <v>699</v>
      </c>
      <c r="C1829" s="317" t="s">
        <v>698</v>
      </c>
      <c r="D1829" s="317" t="s">
        <v>617</v>
      </c>
      <c r="E1829" s="317" t="s">
        <v>448</v>
      </c>
      <c r="F1829" s="318" t="s">
        <v>449</v>
      </c>
      <c r="G1829" s="318" t="s">
        <v>449</v>
      </c>
      <c r="H1829" s="318" t="s">
        <v>449</v>
      </c>
      <c r="I1829" s="318" t="s">
        <v>449</v>
      </c>
      <c r="J1829" s="318" t="s">
        <v>449</v>
      </c>
      <c r="K1829" s="318" t="s">
        <v>449</v>
      </c>
      <c r="L1829" s="318" t="s">
        <v>449</v>
      </c>
      <c r="M1829" s="318" t="s">
        <v>449</v>
      </c>
      <c r="N1829" t="str">
        <f t="shared" si="28"/>
        <v>SRNC_OUT4_06_B_PR24_OFWAT</v>
      </c>
    </row>
    <row r="1830" spans="1:14" customFormat="1">
      <c r="A1830" s="317" t="s">
        <v>382</v>
      </c>
      <c r="B1830" s="317" t="s">
        <v>700</v>
      </c>
      <c r="C1830" s="317" t="s">
        <v>698</v>
      </c>
      <c r="D1830" s="317" t="s">
        <v>617</v>
      </c>
      <c r="E1830" s="317" t="s">
        <v>448</v>
      </c>
      <c r="F1830" s="318" t="s">
        <v>449</v>
      </c>
      <c r="G1830" s="318" t="s">
        <v>449</v>
      </c>
      <c r="H1830" s="318" t="s">
        <v>449</v>
      </c>
      <c r="I1830" s="318" t="s">
        <v>449</v>
      </c>
      <c r="J1830" s="318" t="s">
        <v>449</v>
      </c>
      <c r="K1830" s="318" t="s">
        <v>449</v>
      </c>
      <c r="L1830" s="318" t="s">
        <v>449</v>
      </c>
      <c r="M1830" s="318" t="s">
        <v>449</v>
      </c>
      <c r="N1830" t="str">
        <f t="shared" si="28"/>
        <v>SRNC_OUT4_07_B_PR24_OFWAT</v>
      </c>
    </row>
    <row r="1831" spans="1:14" customFormat="1">
      <c r="A1831" s="317" t="s">
        <v>382</v>
      </c>
      <c r="B1831" s="317" t="s">
        <v>275</v>
      </c>
      <c r="C1831" s="317" t="s">
        <v>701</v>
      </c>
      <c r="D1831" s="317" t="s">
        <v>620</v>
      </c>
      <c r="E1831" s="317" t="s">
        <v>448</v>
      </c>
      <c r="F1831" s="318" t="s">
        <v>449</v>
      </c>
      <c r="G1831" s="318" t="s">
        <v>449</v>
      </c>
      <c r="H1831" s="322">
        <v>127.9</v>
      </c>
      <c r="I1831" s="322">
        <v>125.9</v>
      </c>
      <c r="J1831" s="322">
        <v>124.1</v>
      </c>
      <c r="K1831" s="322">
        <v>122.9</v>
      </c>
      <c r="L1831" s="322">
        <v>121.7</v>
      </c>
      <c r="M1831" s="322">
        <v>120.3</v>
      </c>
      <c r="N1831" t="str">
        <f t="shared" si="28"/>
        <v>SRNC_OUT4_08_C_PR24_OFWAT</v>
      </c>
    </row>
    <row r="1832" spans="1:14" customFormat="1">
      <c r="A1832" s="317" t="s">
        <v>382</v>
      </c>
      <c r="B1832" s="317" t="s">
        <v>702</v>
      </c>
      <c r="C1832" s="317" t="s">
        <v>701</v>
      </c>
      <c r="D1832" s="317" t="s">
        <v>620</v>
      </c>
      <c r="E1832" s="317" t="s">
        <v>448</v>
      </c>
      <c r="F1832" s="318" t="s">
        <v>449</v>
      </c>
      <c r="G1832" s="318" t="s">
        <v>449</v>
      </c>
      <c r="H1832" s="318" t="s">
        <v>449</v>
      </c>
      <c r="I1832" s="318" t="s">
        <v>449</v>
      </c>
      <c r="J1832" s="318" t="s">
        <v>449</v>
      </c>
      <c r="K1832" s="318" t="s">
        <v>449</v>
      </c>
      <c r="L1832" s="318" t="s">
        <v>449</v>
      </c>
      <c r="M1832" s="318" t="s">
        <v>449</v>
      </c>
      <c r="N1832" t="str">
        <f t="shared" si="28"/>
        <v>SRNC_OUT4_09_C_PR24_OFWAT</v>
      </c>
    </row>
    <row r="1833" spans="1:14" customFormat="1">
      <c r="A1833" s="317" t="s">
        <v>382</v>
      </c>
      <c r="B1833" s="317" t="s">
        <v>703</v>
      </c>
      <c r="C1833" s="317" t="s">
        <v>701</v>
      </c>
      <c r="D1833" s="317" t="s">
        <v>617</v>
      </c>
      <c r="E1833" s="317" t="s">
        <v>448</v>
      </c>
      <c r="F1833" s="318" t="s">
        <v>449</v>
      </c>
      <c r="G1833" s="318" t="s">
        <v>449</v>
      </c>
      <c r="H1833" s="318" t="s">
        <v>449</v>
      </c>
      <c r="I1833" s="318" t="s">
        <v>449</v>
      </c>
      <c r="J1833" s="318" t="s">
        <v>449</v>
      </c>
      <c r="K1833" s="318" t="s">
        <v>449</v>
      </c>
      <c r="L1833" s="318" t="s">
        <v>449</v>
      </c>
      <c r="M1833" s="318" t="s">
        <v>449</v>
      </c>
      <c r="N1833" t="str">
        <f t="shared" si="28"/>
        <v>SRNC_OUT4_10_C_PR24_OFWAT</v>
      </c>
    </row>
    <row r="1834" spans="1:14" customFormat="1">
      <c r="A1834" s="317" t="s">
        <v>382</v>
      </c>
      <c r="B1834" s="317" t="s">
        <v>283</v>
      </c>
      <c r="C1834" s="317" t="s">
        <v>698</v>
      </c>
      <c r="D1834" s="317" t="s">
        <v>617</v>
      </c>
      <c r="E1834" s="317" t="s">
        <v>448</v>
      </c>
      <c r="F1834" s="318" t="s">
        <v>449</v>
      </c>
      <c r="G1834" s="318" t="s">
        <v>449</v>
      </c>
      <c r="H1834" s="322">
        <v>106.9</v>
      </c>
      <c r="I1834" s="322">
        <v>106.9</v>
      </c>
      <c r="J1834" s="322">
        <v>106.6</v>
      </c>
      <c r="K1834" s="322">
        <v>106</v>
      </c>
      <c r="L1834" s="322">
        <v>105.4</v>
      </c>
      <c r="M1834" s="322">
        <v>104.9</v>
      </c>
      <c r="N1834" t="str">
        <f t="shared" si="28"/>
        <v>SRNC_OUT4_11_C_PR24_OFWAT</v>
      </c>
    </row>
    <row r="1835" spans="1:14" customFormat="1">
      <c r="A1835" s="317" t="s">
        <v>382</v>
      </c>
      <c r="B1835" s="317" t="s">
        <v>704</v>
      </c>
      <c r="C1835" s="317" t="s">
        <v>698</v>
      </c>
      <c r="D1835" s="317" t="s">
        <v>617</v>
      </c>
      <c r="E1835" s="317" t="s">
        <v>448</v>
      </c>
      <c r="F1835" s="318" t="s">
        <v>449</v>
      </c>
      <c r="G1835" s="318" t="s">
        <v>449</v>
      </c>
      <c r="H1835" s="318" t="s">
        <v>449</v>
      </c>
      <c r="I1835" s="318" t="s">
        <v>449</v>
      </c>
      <c r="J1835" s="318" t="s">
        <v>449</v>
      </c>
      <c r="K1835" s="318" t="s">
        <v>449</v>
      </c>
      <c r="L1835" s="318" t="s">
        <v>449</v>
      </c>
      <c r="M1835" s="318" t="s">
        <v>449</v>
      </c>
      <c r="N1835" t="str">
        <f t="shared" si="28"/>
        <v>SRNC_OUT4_12_C_PR24_OFWAT</v>
      </c>
    </row>
    <row r="1836" spans="1:14" customFormat="1">
      <c r="A1836" s="317" t="s">
        <v>382</v>
      </c>
      <c r="B1836" s="317" t="s">
        <v>705</v>
      </c>
      <c r="C1836" s="317" t="s">
        <v>698</v>
      </c>
      <c r="D1836" s="317" t="s">
        <v>617</v>
      </c>
      <c r="E1836" s="317" t="s">
        <v>448</v>
      </c>
      <c r="F1836" s="318" t="s">
        <v>449</v>
      </c>
      <c r="G1836" s="318" t="s">
        <v>449</v>
      </c>
      <c r="H1836" s="318" t="s">
        <v>449</v>
      </c>
      <c r="I1836" s="318" t="s">
        <v>449</v>
      </c>
      <c r="J1836" s="318" t="s">
        <v>449</v>
      </c>
      <c r="K1836" s="318" t="s">
        <v>449</v>
      </c>
      <c r="L1836" s="318" t="s">
        <v>449</v>
      </c>
      <c r="M1836" s="318" t="s">
        <v>449</v>
      </c>
      <c r="N1836" t="str">
        <f t="shared" si="28"/>
        <v>SRNC_OUT4_13_C_PR24_OFWAT</v>
      </c>
    </row>
    <row r="1837" spans="1:14" customFormat="1">
      <c r="A1837" s="317" t="s">
        <v>382</v>
      </c>
      <c r="B1837" s="317" t="s">
        <v>706</v>
      </c>
      <c r="C1837" s="317" t="s">
        <v>707</v>
      </c>
      <c r="D1837" s="317" t="s">
        <v>620</v>
      </c>
      <c r="E1837" s="317" t="s">
        <v>448</v>
      </c>
      <c r="F1837" s="322">
        <v>133.4</v>
      </c>
      <c r="G1837" s="318" t="s">
        <v>449</v>
      </c>
      <c r="H1837" s="318" t="s">
        <v>449</v>
      </c>
      <c r="I1837" s="318" t="s">
        <v>449</v>
      </c>
      <c r="J1837" s="318" t="s">
        <v>449</v>
      </c>
      <c r="K1837" s="318" t="s">
        <v>449</v>
      </c>
      <c r="L1837" s="318" t="s">
        <v>449</v>
      </c>
      <c r="M1837" s="318" t="s">
        <v>449</v>
      </c>
      <c r="N1837" t="str">
        <f t="shared" si="28"/>
        <v>SRNC_OUT4_08_A_PR24_OFWAT</v>
      </c>
    </row>
    <row r="1838" spans="1:14" customFormat="1">
      <c r="A1838" s="317" t="s">
        <v>382</v>
      </c>
      <c r="B1838" s="317" t="s">
        <v>708</v>
      </c>
      <c r="C1838" s="317" t="s">
        <v>707</v>
      </c>
      <c r="D1838" s="317" t="s">
        <v>617</v>
      </c>
      <c r="E1838" s="317" t="s">
        <v>448</v>
      </c>
      <c r="F1838" s="322">
        <v>105.2</v>
      </c>
      <c r="G1838" s="318" t="s">
        <v>449</v>
      </c>
      <c r="H1838" s="318" t="s">
        <v>449</v>
      </c>
      <c r="I1838" s="318" t="s">
        <v>449</v>
      </c>
      <c r="J1838" s="318" t="s">
        <v>449</v>
      </c>
      <c r="K1838" s="318" t="s">
        <v>449</v>
      </c>
      <c r="L1838" s="318" t="s">
        <v>449</v>
      </c>
      <c r="M1838" s="318" t="s">
        <v>449</v>
      </c>
      <c r="N1838" t="str">
        <f t="shared" si="28"/>
        <v>SRNC_OUT4_05_A_PR24_OFWAT</v>
      </c>
    </row>
    <row r="1839" spans="1:14" customFormat="1">
      <c r="A1839" s="317" t="s">
        <v>382</v>
      </c>
      <c r="B1839" s="317" t="s">
        <v>709</v>
      </c>
      <c r="C1839" s="317" t="s">
        <v>710</v>
      </c>
      <c r="D1839" s="317" t="s">
        <v>586</v>
      </c>
      <c r="E1839" s="317" t="s">
        <v>448</v>
      </c>
      <c r="F1839" s="318" t="s">
        <v>449</v>
      </c>
      <c r="G1839" s="318" t="s">
        <v>449</v>
      </c>
      <c r="H1839" s="323">
        <v>73.188891864941098</v>
      </c>
      <c r="I1839" s="323">
        <v>69.990722151049823</v>
      </c>
      <c r="J1839" s="323">
        <v>66.932304375713983</v>
      </c>
      <c r="K1839" s="323">
        <v>64.007531732204384</v>
      </c>
      <c r="L1839" s="323">
        <v>61.210564265821269</v>
      </c>
      <c r="M1839" s="323">
        <v>58.535817213134713</v>
      </c>
      <c r="N1839" t="str">
        <f t="shared" si="28"/>
        <v>SRNC_PR24FM_PBI_106</v>
      </c>
    </row>
    <row r="1840" spans="1:14" customFormat="1">
      <c r="A1840" s="317" t="s">
        <v>382</v>
      </c>
      <c r="B1840" s="317" t="s">
        <v>711</v>
      </c>
      <c r="C1840" s="317" t="s">
        <v>712</v>
      </c>
      <c r="D1840" s="317" t="s">
        <v>586</v>
      </c>
      <c r="E1840" s="317" t="s">
        <v>448</v>
      </c>
      <c r="F1840" s="318" t="s">
        <v>449</v>
      </c>
      <c r="G1840" s="318" t="s">
        <v>449</v>
      </c>
      <c r="H1840" s="323">
        <v>983.55601114565013</v>
      </c>
      <c r="I1840" s="323">
        <v>941.91421947659137</v>
      </c>
      <c r="J1840" s="323">
        <v>902.03545786759935</v>
      </c>
      <c r="K1840" s="323">
        <v>863.84508315688629</v>
      </c>
      <c r="L1840" s="323">
        <v>827.27161242464035</v>
      </c>
      <c r="M1840" s="323">
        <v>792.24658919471074</v>
      </c>
      <c r="N1840" t="str">
        <f t="shared" si="28"/>
        <v>SRNC_PR24FM_PBI_107</v>
      </c>
    </row>
    <row r="1841" spans="1:14" customFormat="1">
      <c r="A1841" s="317" t="s">
        <v>382</v>
      </c>
      <c r="B1841" s="317" t="s">
        <v>713</v>
      </c>
      <c r="C1841" s="317" t="s">
        <v>714</v>
      </c>
      <c r="D1841" s="317" t="s">
        <v>586</v>
      </c>
      <c r="E1841" s="317" t="s">
        <v>448</v>
      </c>
      <c r="F1841" s="318" t="s">
        <v>449</v>
      </c>
      <c r="G1841" s="318" t="s">
        <v>449</v>
      </c>
      <c r="H1841" s="323">
        <v>3382.2549674568568</v>
      </c>
      <c r="I1841" s="323">
        <v>3237.0864527131262</v>
      </c>
      <c r="J1841" s="323">
        <v>3098.1486621092567</v>
      </c>
      <c r="K1841" s="323">
        <v>2965.1741690384838</v>
      </c>
      <c r="L1841" s="323">
        <v>2837.9070250125405</v>
      </c>
      <c r="M1841" s="323">
        <v>2716.1022670135781</v>
      </c>
      <c r="N1841" t="str">
        <f t="shared" si="28"/>
        <v>SRNC_PR24FM_PBI_108</v>
      </c>
    </row>
    <row r="1842" spans="1:14" customFormat="1">
      <c r="A1842" s="317" t="s">
        <v>382</v>
      </c>
      <c r="B1842" s="317" t="s">
        <v>715</v>
      </c>
      <c r="C1842" s="317" t="s">
        <v>716</v>
      </c>
      <c r="D1842" s="317" t="s">
        <v>586</v>
      </c>
      <c r="E1842" s="317" t="s">
        <v>448</v>
      </c>
      <c r="F1842" s="318" t="s">
        <v>449</v>
      </c>
      <c r="G1842" s="318" t="s">
        <v>449</v>
      </c>
      <c r="H1842" s="323">
        <v>148.48441733246321</v>
      </c>
      <c r="I1842" s="323">
        <v>139.29973516581521</v>
      </c>
      <c r="J1842" s="323">
        <v>130.68318255793068</v>
      </c>
      <c r="K1842" s="323">
        <v>122.59961717185287</v>
      </c>
      <c r="L1842" s="323">
        <v>115.01607044213146</v>
      </c>
      <c r="M1842" s="323">
        <v>107.90161311357235</v>
      </c>
      <c r="N1842" t="str">
        <f t="shared" si="28"/>
        <v>SRNC_PR24FM_PBI_109</v>
      </c>
    </row>
    <row r="1843" spans="1:14" customFormat="1">
      <c r="A1843" s="317" t="s">
        <v>382</v>
      </c>
      <c r="B1843" s="317" t="s">
        <v>717</v>
      </c>
      <c r="C1843" s="317" t="s">
        <v>718</v>
      </c>
      <c r="D1843" s="317" t="s">
        <v>586</v>
      </c>
      <c r="E1843" s="317" t="s">
        <v>448</v>
      </c>
      <c r="F1843" s="318" t="s">
        <v>449</v>
      </c>
      <c r="G1843" s="318" t="s">
        <v>449</v>
      </c>
      <c r="H1843" s="323">
        <v>0</v>
      </c>
      <c r="I1843" s="323">
        <v>0</v>
      </c>
      <c r="J1843" s="323">
        <v>0</v>
      </c>
      <c r="K1843" s="323">
        <v>0</v>
      </c>
      <c r="L1843" s="323">
        <v>0</v>
      </c>
      <c r="M1843" s="323">
        <v>0</v>
      </c>
      <c r="N1843" t="str">
        <f t="shared" si="28"/>
        <v>SRNC_PR24FM_PBI_110</v>
      </c>
    </row>
    <row r="1844" spans="1:14" customFormat="1">
      <c r="A1844" s="317" t="s">
        <v>382</v>
      </c>
      <c r="B1844" s="317" t="s">
        <v>719</v>
      </c>
      <c r="C1844" s="317" t="s">
        <v>720</v>
      </c>
      <c r="D1844" s="317" t="s">
        <v>586</v>
      </c>
      <c r="E1844" s="317" t="s">
        <v>448</v>
      </c>
      <c r="F1844" s="318" t="s">
        <v>449</v>
      </c>
      <c r="G1844" s="318" t="s">
        <v>449</v>
      </c>
      <c r="H1844" s="323">
        <v>0</v>
      </c>
      <c r="I1844" s="323">
        <v>0</v>
      </c>
      <c r="J1844" s="323">
        <v>0</v>
      </c>
      <c r="K1844" s="323">
        <v>0</v>
      </c>
      <c r="L1844" s="323">
        <v>0</v>
      </c>
      <c r="M1844" s="323">
        <v>0</v>
      </c>
      <c r="N1844" t="str">
        <f t="shared" si="28"/>
        <v>SRNC_PR24FM_PBI_111</v>
      </c>
    </row>
    <row r="1845" spans="1:14" customFormat="1">
      <c r="A1845" s="317" t="s">
        <v>382</v>
      </c>
      <c r="B1845" s="317" t="s">
        <v>721</v>
      </c>
      <c r="C1845" s="317" t="s">
        <v>722</v>
      </c>
      <c r="D1845" s="317" t="s">
        <v>586</v>
      </c>
      <c r="E1845" s="317" t="s">
        <v>448</v>
      </c>
      <c r="F1845" s="318" t="s">
        <v>449</v>
      </c>
      <c r="G1845" s="318" t="s">
        <v>449</v>
      </c>
      <c r="H1845" s="323">
        <v>68.187073773306281</v>
      </c>
      <c r="I1845" s="323">
        <v>65.207470876420217</v>
      </c>
      <c r="J1845" s="323">
        <v>62.358069100242865</v>
      </c>
      <c r="K1845" s="323">
        <v>59.63317898466142</v>
      </c>
      <c r="L1845" s="323">
        <v>57.027359684599581</v>
      </c>
      <c r="M1845" s="323">
        <v>54.535408106168369</v>
      </c>
      <c r="N1845" t="str">
        <f t="shared" si="28"/>
        <v>SRNC_PR24FM_PBI_112</v>
      </c>
    </row>
    <row r="1846" spans="1:14" customFormat="1">
      <c r="A1846" s="317" t="s">
        <v>382</v>
      </c>
      <c r="B1846" s="317" t="s">
        <v>723</v>
      </c>
      <c r="C1846" s="317" t="s">
        <v>724</v>
      </c>
      <c r="D1846" s="317" t="s">
        <v>586</v>
      </c>
      <c r="E1846" s="317" t="s">
        <v>448</v>
      </c>
      <c r="F1846" s="318" t="s">
        <v>449</v>
      </c>
      <c r="G1846" s="318" t="s">
        <v>449</v>
      </c>
      <c r="H1846" s="323">
        <v>677.99490432315554</v>
      </c>
      <c r="I1846" s="323">
        <v>649.28995794636262</v>
      </c>
      <c r="J1846" s="323">
        <v>621.8003215095714</v>
      </c>
      <c r="K1846" s="323">
        <v>595.47454122391662</v>
      </c>
      <c r="L1846" s="323">
        <v>570.2633417509029</v>
      </c>
      <c r="M1846" s="323">
        <v>546.11953397117918</v>
      </c>
      <c r="N1846" t="str">
        <f t="shared" si="28"/>
        <v>SRNC_PR24FM_PBI_113</v>
      </c>
    </row>
    <row r="1847" spans="1:14" customFormat="1">
      <c r="A1847" s="317" t="s">
        <v>382</v>
      </c>
      <c r="B1847" s="317" t="s">
        <v>725</v>
      </c>
      <c r="C1847" s="317" t="s">
        <v>726</v>
      </c>
      <c r="D1847" s="317" t="s">
        <v>586</v>
      </c>
      <c r="E1847" s="317" t="s">
        <v>448</v>
      </c>
      <c r="F1847" s="318" t="s">
        <v>449</v>
      </c>
      <c r="G1847" s="318" t="s">
        <v>449</v>
      </c>
      <c r="H1847" s="323">
        <v>1335.7597676717091</v>
      </c>
      <c r="I1847" s="323">
        <v>1278.4281166302933</v>
      </c>
      <c r="J1847" s="323">
        <v>1223.5571761827166</v>
      </c>
      <c r="K1847" s="323">
        <v>1171.0413310795207</v>
      </c>
      <c r="L1847" s="323">
        <v>1120.7794991443134</v>
      </c>
      <c r="M1847" s="323">
        <v>1072.6749367114171</v>
      </c>
      <c r="N1847" t="str">
        <f t="shared" si="28"/>
        <v>SRNC_PR24FM_PBI_114</v>
      </c>
    </row>
    <row r="1848" spans="1:14" customFormat="1">
      <c r="A1848" s="317" t="s">
        <v>382</v>
      </c>
      <c r="B1848" s="317" t="s">
        <v>727</v>
      </c>
      <c r="C1848" s="317" t="s">
        <v>728</v>
      </c>
      <c r="D1848" s="317" t="s">
        <v>586</v>
      </c>
      <c r="E1848" s="317" t="s">
        <v>448</v>
      </c>
      <c r="F1848" s="318" t="s">
        <v>449</v>
      </c>
      <c r="G1848" s="318" t="s">
        <v>449</v>
      </c>
      <c r="H1848" s="323">
        <v>86.020142593792571</v>
      </c>
      <c r="I1848" s="323">
        <v>80.699263245997273</v>
      </c>
      <c r="J1848" s="323">
        <v>75.707513287901875</v>
      </c>
      <c r="K1848" s="323">
        <v>71.02453402537266</v>
      </c>
      <c r="L1848" s="323">
        <v>66.631226075780134</v>
      </c>
      <c r="M1848" s="323">
        <v>62.509671471771803</v>
      </c>
      <c r="N1848" t="str">
        <f t="shared" si="28"/>
        <v>SRNC_PR24FM_PBI_115</v>
      </c>
    </row>
    <row r="1849" spans="1:14" customFormat="1">
      <c r="A1849" s="317" t="s">
        <v>382</v>
      </c>
      <c r="B1849" s="317" t="s">
        <v>729</v>
      </c>
      <c r="C1849" s="317" t="s">
        <v>730</v>
      </c>
      <c r="D1849" s="317" t="s">
        <v>586</v>
      </c>
      <c r="E1849" s="317" t="s">
        <v>448</v>
      </c>
      <c r="F1849" s="318" t="s">
        <v>449</v>
      </c>
      <c r="G1849" s="318" t="s">
        <v>449</v>
      </c>
      <c r="H1849" s="323">
        <v>0</v>
      </c>
      <c r="I1849" s="323">
        <v>0</v>
      </c>
      <c r="J1849" s="323">
        <v>0</v>
      </c>
      <c r="K1849" s="323">
        <v>0</v>
      </c>
      <c r="L1849" s="323">
        <v>0</v>
      </c>
      <c r="M1849" s="323">
        <v>0</v>
      </c>
      <c r="N1849" t="str">
        <f t="shared" si="28"/>
        <v>SRNC_PR24FM_PBI_116</v>
      </c>
    </row>
    <row r="1850" spans="1:14" customFormat="1">
      <c r="A1850" s="317" t="s">
        <v>382</v>
      </c>
      <c r="B1850" s="317" t="s">
        <v>731</v>
      </c>
      <c r="C1850" s="317" t="s">
        <v>732</v>
      </c>
      <c r="D1850" s="317" t="s">
        <v>586</v>
      </c>
      <c r="E1850" s="317" t="s">
        <v>448</v>
      </c>
      <c r="F1850" s="318" t="s">
        <v>449</v>
      </c>
      <c r="G1850" s="318" t="s">
        <v>449</v>
      </c>
      <c r="H1850" s="323">
        <v>0</v>
      </c>
      <c r="I1850" s="323">
        <v>0</v>
      </c>
      <c r="J1850" s="323">
        <v>0</v>
      </c>
      <c r="K1850" s="323">
        <v>0</v>
      </c>
      <c r="L1850" s="323">
        <v>0</v>
      </c>
      <c r="M1850" s="323">
        <v>0</v>
      </c>
      <c r="N1850" t="str">
        <f t="shared" si="28"/>
        <v>SRNC_PR24FM_PBI_117</v>
      </c>
    </row>
    <row r="1851" spans="1:14" customFormat="1">
      <c r="A1851" s="317" t="s">
        <v>382</v>
      </c>
      <c r="B1851" s="317" t="s">
        <v>733</v>
      </c>
      <c r="C1851" s="317" t="s">
        <v>734</v>
      </c>
      <c r="D1851" s="317" t="s">
        <v>586</v>
      </c>
      <c r="E1851" s="317" t="s">
        <v>448</v>
      </c>
      <c r="F1851" s="318" t="s">
        <v>449</v>
      </c>
      <c r="G1851" s="318" t="s">
        <v>449</v>
      </c>
      <c r="H1851" s="323">
        <v>0</v>
      </c>
      <c r="I1851" s="323">
        <v>45.357956474222604</v>
      </c>
      <c r="J1851" s="323">
        <v>114.52108455589428</v>
      </c>
      <c r="K1851" s="323">
        <v>163.2570828901213</v>
      </c>
      <c r="L1851" s="323">
        <v>215.37281208879816</v>
      </c>
      <c r="M1851" s="323">
        <v>247.84225814378414</v>
      </c>
      <c r="N1851" t="str">
        <f t="shared" si="28"/>
        <v>SRNC_PR24FM_PBI_118</v>
      </c>
    </row>
    <row r="1852" spans="1:14" customFormat="1">
      <c r="A1852" s="317" t="s">
        <v>382</v>
      </c>
      <c r="B1852" s="317" t="s">
        <v>735</v>
      </c>
      <c r="C1852" s="317" t="s">
        <v>736</v>
      </c>
      <c r="D1852" s="317" t="s">
        <v>586</v>
      </c>
      <c r="E1852" s="317" t="s">
        <v>448</v>
      </c>
      <c r="F1852" s="318" t="s">
        <v>449</v>
      </c>
      <c r="G1852" s="318" t="s">
        <v>449</v>
      </c>
      <c r="H1852" s="323">
        <v>0</v>
      </c>
      <c r="I1852" s="323">
        <v>232.32853847579113</v>
      </c>
      <c r="J1852" s="323">
        <v>504.60648965787232</v>
      </c>
      <c r="K1852" s="323">
        <v>745.33239119137318</v>
      </c>
      <c r="L1852" s="323">
        <v>928.11720434008475</v>
      </c>
      <c r="M1852" s="323">
        <v>1049.3468735236461</v>
      </c>
      <c r="N1852" t="str">
        <f t="shared" si="28"/>
        <v>SRNC_PR24FM_PBI_119</v>
      </c>
    </row>
    <row r="1853" spans="1:14" customFormat="1">
      <c r="A1853" s="317" t="s">
        <v>382</v>
      </c>
      <c r="B1853" s="317" t="s">
        <v>737</v>
      </c>
      <c r="C1853" s="317" t="s">
        <v>738</v>
      </c>
      <c r="D1853" s="317" t="s">
        <v>586</v>
      </c>
      <c r="E1853" s="317" t="s">
        <v>448</v>
      </c>
      <c r="F1853" s="318" t="s">
        <v>449</v>
      </c>
      <c r="G1853" s="318" t="s">
        <v>449</v>
      </c>
      <c r="H1853" s="323">
        <v>0</v>
      </c>
      <c r="I1853" s="323">
        <v>493.83297977325401</v>
      </c>
      <c r="J1853" s="323">
        <v>1234.0592728652296</v>
      </c>
      <c r="K1853" s="323">
        <v>1773.3018052486489</v>
      </c>
      <c r="L1853" s="323">
        <v>2404.6244410647228</v>
      </c>
      <c r="M1853" s="323">
        <v>2767.2649786067309</v>
      </c>
      <c r="N1853" t="str">
        <f t="shared" si="28"/>
        <v>SRNC_PR24FM_PBI_120</v>
      </c>
    </row>
    <row r="1854" spans="1:14" customFormat="1">
      <c r="A1854" s="317" t="s">
        <v>382</v>
      </c>
      <c r="B1854" s="317" t="s">
        <v>739</v>
      </c>
      <c r="C1854" s="317" t="s">
        <v>740</v>
      </c>
      <c r="D1854" s="317" t="s">
        <v>586</v>
      </c>
      <c r="E1854" s="317" t="s">
        <v>448</v>
      </c>
      <c r="F1854" s="318" t="s">
        <v>449</v>
      </c>
      <c r="G1854" s="318" t="s">
        <v>449</v>
      </c>
      <c r="H1854" s="323">
        <v>0</v>
      </c>
      <c r="I1854" s="323">
        <v>74.697552077503659</v>
      </c>
      <c r="J1854" s="323">
        <v>144.31624635180114</v>
      </c>
      <c r="K1854" s="323">
        <v>190.55519178080402</v>
      </c>
      <c r="L1854" s="323">
        <v>216.88324610521261</v>
      </c>
      <c r="M1854" s="323">
        <v>243.95257695070939</v>
      </c>
      <c r="N1854" t="str">
        <f t="shared" si="28"/>
        <v>SRNC_PR24FM_PBI_121</v>
      </c>
    </row>
    <row r="1855" spans="1:14" customFormat="1">
      <c r="A1855" s="317" t="s">
        <v>382</v>
      </c>
      <c r="B1855" s="317" t="s">
        <v>741</v>
      </c>
      <c r="C1855" s="317" t="s">
        <v>742</v>
      </c>
      <c r="D1855" s="317" t="s">
        <v>586</v>
      </c>
      <c r="E1855" s="317" t="s">
        <v>448</v>
      </c>
      <c r="F1855" s="318" t="s">
        <v>449</v>
      </c>
      <c r="G1855" s="318" t="s">
        <v>449</v>
      </c>
      <c r="H1855" s="323">
        <v>0</v>
      </c>
      <c r="I1855" s="323">
        <v>0</v>
      </c>
      <c r="J1855" s="323">
        <v>0</v>
      </c>
      <c r="K1855" s="323">
        <v>0</v>
      </c>
      <c r="L1855" s="323">
        <v>0</v>
      </c>
      <c r="M1855" s="323">
        <v>0</v>
      </c>
      <c r="N1855" t="str">
        <f t="shared" si="28"/>
        <v>SRNC_PR24FM_PBI_122</v>
      </c>
    </row>
    <row r="1856" spans="1:14" customFormat="1">
      <c r="A1856" s="317" t="s">
        <v>382</v>
      </c>
      <c r="B1856" s="317" t="s">
        <v>743</v>
      </c>
      <c r="C1856" s="317" t="s">
        <v>744</v>
      </c>
      <c r="D1856" s="317" t="s">
        <v>586</v>
      </c>
      <c r="E1856" s="317" t="s">
        <v>448</v>
      </c>
      <c r="F1856" s="318" t="s">
        <v>449</v>
      </c>
      <c r="G1856" s="318" t="s">
        <v>449</v>
      </c>
      <c r="H1856" s="323">
        <v>0</v>
      </c>
      <c r="I1856" s="323">
        <v>0</v>
      </c>
      <c r="J1856" s="323">
        <v>0</v>
      </c>
      <c r="K1856" s="323">
        <v>0</v>
      </c>
      <c r="L1856" s="323">
        <v>0</v>
      </c>
      <c r="M1856" s="323">
        <v>0</v>
      </c>
      <c r="N1856" t="str">
        <f t="shared" si="28"/>
        <v>SRNC_PR24FM_PBI_123</v>
      </c>
    </row>
    <row r="1857" spans="1:14" customFormat="1">
      <c r="A1857" s="317" t="s">
        <v>382</v>
      </c>
      <c r="B1857" s="317" t="s">
        <v>745</v>
      </c>
      <c r="C1857" s="317" t="s">
        <v>746</v>
      </c>
      <c r="D1857" s="317" t="s">
        <v>455</v>
      </c>
      <c r="E1857" s="317" t="s">
        <v>448</v>
      </c>
      <c r="F1857" s="320">
        <v>0</v>
      </c>
      <c r="G1857" s="318" t="s">
        <v>449</v>
      </c>
      <c r="H1857" s="318" t="s">
        <v>449</v>
      </c>
      <c r="I1857" s="318" t="s">
        <v>449</v>
      </c>
      <c r="J1857" s="318" t="s">
        <v>449</v>
      </c>
      <c r="K1857" s="318" t="s">
        <v>449</v>
      </c>
      <c r="L1857" s="318" t="s">
        <v>449</v>
      </c>
      <c r="M1857" s="318" t="s">
        <v>449</v>
      </c>
      <c r="N1857" t="str">
        <f t="shared" si="28"/>
        <v>SRNOUT7_001BIO_PR24</v>
      </c>
    </row>
    <row r="1858" spans="1:14" customFormat="1">
      <c r="A1858" s="317" t="s">
        <v>382</v>
      </c>
      <c r="B1858" s="317" t="s">
        <v>747</v>
      </c>
      <c r="C1858" s="317" t="s">
        <v>748</v>
      </c>
      <c r="D1858" s="317" t="s">
        <v>455</v>
      </c>
      <c r="E1858" s="317" t="s">
        <v>448</v>
      </c>
      <c r="F1858" s="320">
        <v>0</v>
      </c>
      <c r="G1858" s="318" t="s">
        <v>449</v>
      </c>
      <c r="H1858" s="318" t="s">
        <v>449</v>
      </c>
      <c r="I1858" s="318" t="s">
        <v>449</v>
      </c>
      <c r="J1858" s="318" t="s">
        <v>449</v>
      </c>
      <c r="K1858" s="318" t="s">
        <v>449</v>
      </c>
      <c r="L1858" s="318" t="s">
        <v>449</v>
      </c>
      <c r="M1858" s="318" t="s">
        <v>449</v>
      </c>
      <c r="N1858" t="str">
        <f t="shared" si="28"/>
        <v>SRNOUT7_002BIO_PR24</v>
      </c>
    </row>
    <row r="1859" spans="1:14" customFormat="1">
      <c r="A1859" s="317" t="s">
        <v>382</v>
      </c>
      <c r="B1859" s="317" t="s">
        <v>749</v>
      </c>
      <c r="C1859" s="317" t="s">
        <v>750</v>
      </c>
      <c r="D1859" s="317" t="s">
        <v>455</v>
      </c>
      <c r="E1859" s="317" t="s">
        <v>448</v>
      </c>
      <c r="F1859" s="320">
        <v>0</v>
      </c>
      <c r="G1859" s="318" t="s">
        <v>449</v>
      </c>
      <c r="H1859" s="318" t="s">
        <v>449</v>
      </c>
      <c r="I1859" s="318" t="s">
        <v>449</v>
      </c>
      <c r="J1859" s="318" t="s">
        <v>449</v>
      </c>
      <c r="K1859" s="318" t="s">
        <v>449</v>
      </c>
      <c r="L1859" s="318" t="s">
        <v>449</v>
      </c>
      <c r="M1859" s="318" t="s">
        <v>449</v>
      </c>
      <c r="N1859" t="str">
        <f t="shared" si="28"/>
        <v>SRNOUT7_003BIO_PR24</v>
      </c>
    </row>
    <row r="1860" spans="1:14" customFormat="1">
      <c r="A1860" s="317" t="s">
        <v>382</v>
      </c>
      <c r="B1860" s="317" t="s">
        <v>751</v>
      </c>
      <c r="C1860" s="317" t="s">
        <v>752</v>
      </c>
      <c r="D1860" s="317" t="s">
        <v>455</v>
      </c>
      <c r="E1860" s="317" t="s">
        <v>448</v>
      </c>
      <c r="F1860" s="320">
        <v>0</v>
      </c>
      <c r="G1860" s="318" t="s">
        <v>449</v>
      </c>
      <c r="H1860" s="318" t="s">
        <v>449</v>
      </c>
      <c r="I1860" s="318" t="s">
        <v>449</v>
      </c>
      <c r="J1860" s="318" t="s">
        <v>449</v>
      </c>
      <c r="K1860" s="318" t="s">
        <v>449</v>
      </c>
      <c r="L1860" s="318" t="s">
        <v>449</v>
      </c>
      <c r="M1860" s="318" t="s">
        <v>449</v>
      </c>
      <c r="N1860" t="str">
        <f t="shared" si="28"/>
        <v>SRNOUT7_004BIO_PR24</v>
      </c>
    </row>
    <row r="1861" spans="1:14" customFormat="1">
      <c r="A1861" s="317" t="s">
        <v>382</v>
      </c>
      <c r="B1861" s="317" t="s">
        <v>753</v>
      </c>
      <c r="C1861" s="317" t="s">
        <v>754</v>
      </c>
      <c r="D1861" s="317" t="s">
        <v>455</v>
      </c>
      <c r="E1861" s="317" t="s">
        <v>448</v>
      </c>
      <c r="F1861" s="320">
        <v>0</v>
      </c>
      <c r="G1861" s="318" t="s">
        <v>449</v>
      </c>
      <c r="H1861" s="318" t="s">
        <v>449</v>
      </c>
      <c r="I1861" s="318" t="s">
        <v>449</v>
      </c>
      <c r="J1861" s="318" t="s">
        <v>449</v>
      </c>
      <c r="K1861" s="318" t="s">
        <v>449</v>
      </c>
      <c r="L1861" s="318" t="s">
        <v>449</v>
      </c>
      <c r="M1861" s="318" t="s">
        <v>449</v>
      </c>
      <c r="N1861" t="str">
        <f t="shared" ref="N1861:N1924" si="29">A1861&amp;B1861</f>
        <v>SRNOUT7_005BIO_PR24</v>
      </c>
    </row>
    <row r="1862" spans="1:14" customFormat="1">
      <c r="A1862" s="317" t="s">
        <v>382</v>
      </c>
      <c r="B1862" s="317" t="s">
        <v>755</v>
      </c>
      <c r="C1862" s="317" t="s">
        <v>756</v>
      </c>
      <c r="D1862" s="317" t="s">
        <v>455</v>
      </c>
      <c r="E1862" s="317" t="s">
        <v>448</v>
      </c>
      <c r="F1862" s="320">
        <v>0</v>
      </c>
      <c r="G1862" s="318" t="s">
        <v>449</v>
      </c>
      <c r="H1862" s="318" t="s">
        <v>449</v>
      </c>
      <c r="I1862" s="318" t="s">
        <v>449</v>
      </c>
      <c r="J1862" s="318" t="s">
        <v>449</v>
      </c>
      <c r="K1862" s="318" t="s">
        <v>449</v>
      </c>
      <c r="L1862" s="318" t="s">
        <v>449</v>
      </c>
      <c r="M1862" s="318" t="s">
        <v>449</v>
      </c>
      <c r="N1862" t="str">
        <f t="shared" si="29"/>
        <v>SRNOUT7_006BIO_PR24</v>
      </c>
    </row>
    <row r="1863" spans="1:14" customFormat="1">
      <c r="A1863" s="317" t="s">
        <v>382</v>
      </c>
      <c r="B1863" s="317" t="s">
        <v>757</v>
      </c>
      <c r="C1863" s="317" t="s">
        <v>758</v>
      </c>
      <c r="D1863" s="317" t="s">
        <v>455</v>
      </c>
      <c r="E1863" s="317" t="s">
        <v>448</v>
      </c>
      <c r="F1863" s="320">
        <v>0</v>
      </c>
      <c r="G1863" s="318" t="s">
        <v>449</v>
      </c>
      <c r="H1863" s="318" t="s">
        <v>449</v>
      </c>
      <c r="I1863" s="318" t="s">
        <v>449</v>
      </c>
      <c r="J1863" s="318" t="s">
        <v>449</v>
      </c>
      <c r="K1863" s="318" t="s">
        <v>449</v>
      </c>
      <c r="L1863" s="318" t="s">
        <v>449</v>
      </c>
      <c r="M1863" s="318" t="s">
        <v>449</v>
      </c>
      <c r="N1863" t="str">
        <f t="shared" si="29"/>
        <v>SRNOUT7_007BIO_PR24</v>
      </c>
    </row>
    <row r="1864" spans="1:14" customFormat="1">
      <c r="A1864" s="317" t="s">
        <v>382</v>
      </c>
      <c r="B1864" s="317" t="s">
        <v>759</v>
      </c>
      <c r="C1864" s="317" t="s">
        <v>760</v>
      </c>
      <c r="D1864" s="317" t="s">
        <v>455</v>
      </c>
      <c r="E1864" s="317" t="s">
        <v>448</v>
      </c>
      <c r="F1864" s="320">
        <v>0.15</v>
      </c>
      <c r="G1864" s="318" t="s">
        <v>449</v>
      </c>
      <c r="H1864" s="318" t="s">
        <v>449</v>
      </c>
      <c r="I1864" s="318" t="s">
        <v>449</v>
      </c>
      <c r="J1864" s="318" t="s">
        <v>449</v>
      </c>
      <c r="K1864" s="318" t="s">
        <v>449</v>
      </c>
      <c r="L1864" s="318" t="s">
        <v>449</v>
      </c>
      <c r="M1864" s="318" t="s">
        <v>449</v>
      </c>
      <c r="N1864" t="str">
        <f t="shared" si="29"/>
        <v>SRNOUT7_008BIO_PR24</v>
      </c>
    </row>
    <row r="1865" spans="1:14" customFormat="1">
      <c r="A1865" s="317" t="s">
        <v>382</v>
      </c>
      <c r="B1865" s="317" t="s">
        <v>761</v>
      </c>
      <c r="C1865" s="317" t="s">
        <v>762</v>
      </c>
      <c r="D1865" s="317" t="s">
        <v>455</v>
      </c>
      <c r="E1865" s="317" t="s">
        <v>448</v>
      </c>
      <c r="F1865" s="320">
        <v>0</v>
      </c>
      <c r="G1865" s="318" t="s">
        <v>449</v>
      </c>
      <c r="H1865" s="318" t="s">
        <v>449</v>
      </c>
      <c r="I1865" s="318" t="s">
        <v>449</v>
      </c>
      <c r="J1865" s="318" t="s">
        <v>449</v>
      </c>
      <c r="K1865" s="318" t="s">
        <v>449</v>
      </c>
      <c r="L1865" s="318" t="s">
        <v>449</v>
      </c>
      <c r="M1865" s="318" t="s">
        <v>449</v>
      </c>
      <c r="N1865" t="str">
        <f t="shared" si="29"/>
        <v>SRNOUT7_009BIO_PR24</v>
      </c>
    </row>
    <row r="1866" spans="1:14" customFormat="1">
      <c r="A1866" s="317" t="s">
        <v>382</v>
      </c>
      <c r="B1866" s="317" t="s">
        <v>763</v>
      </c>
      <c r="C1866" s="317" t="s">
        <v>764</v>
      </c>
      <c r="D1866" s="317" t="s">
        <v>455</v>
      </c>
      <c r="E1866" s="317" t="s">
        <v>448</v>
      </c>
      <c r="F1866" s="320">
        <v>0</v>
      </c>
      <c r="G1866" s="318" t="s">
        <v>449</v>
      </c>
      <c r="H1866" s="318" t="s">
        <v>449</v>
      </c>
      <c r="I1866" s="318" t="s">
        <v>449</v>
      </c>
      <c r="J1866" s="318" t="s">
        <v>449</v>
      </c>
      <c r="K1866" s="318" t="s">
        <v>449</v>
      </c>
      <c r="L1866" s="318" t="s">
        <v>449</v>
      </c>
      <c r="M1866" s="318" t="s">
        <v>449</v>
      </c>
      <c r="N1866" t="str">
        <f t="shared" si="29"/>
        <v>SRNOUT7_010BIO_PR24</v>
      </c>
    </row>
    <row r="1867" spans="1:14" customFormat="1">
      <c r="A1867" s="317" t="s">
        <v>382</v>
      </c>
      <c r="B1867" s="317" t="s">
        <v>765</v>
      </c>
      <c r="C1867" s="317" t="s">
        <v>766</v>
      </c>
      <c r="D1867" s="317" t="s">
        <v>455</v>
      </c>
      <c r="E1867" s="317" t="s">
        <v>448</v>
      </c>
      <c r="F1867" s="320">
        <v>0</v>
      </c>
      <c r="G1867" s="318" t="s">
        <v>449</v>
      </c>
      <c r="H1867" s="318" t="s">
        <v>449</v>
      </c>
      <c r="I1867" s="318" t="s">
        <v>449</v>
      </c>
      <c r="J1867" s="318" t="s">
        <v>449</v>
      </c>
      <c r="K1867" s="318" t="s">
        <v>449</v>
      </c>
      <c r="L1867" s="318" t="s">
        <v>449</v>
      </c>
      <c r="M1867" s="318" t="s">
        <v>449</v>
      </c>
      <c r="N1867" t="str">
        <f t="shared" si="29"/>
        <v>SRNOUT7_011BIO_PR24</v>
      </c>
    </row>
    <row r="1868" spans="1:14" customFormat="1">
      <c r="A1868" s="317" t="s">
        <v>382</v>
      </c>
      <c r="B1868" s="317" t="s">
        <v>767</v>
      </c>
      <c r="C1868" s="317" t="s">
        <v>768</v>
      </c>
      <c r="D1868" s="317" t="s">
        <v>455</v>
      </c>
      <c r="E1868" s="317" t="s">
        <v>448</v>
      </c>
      <c r="F1868" s="320">
        <v>0</v>
      </c>
      <c r="G1868" s="318" t="s">
        <v>449</v>
      </c>
      <c r="H1868" s="318" t="s">
        <v>449</v>
      </c>
      <c r="I1868" s="318" t="s">
        <v>449</v>
      </c>
      <c r="J1868" s="318" t="s">
        <v>449</v>
      </c>
      <c r="K1868" s="318" t="s">
        <v>449</v>
      </c>
      <c r="L1868" s="318" t="s">
        <v>449</v>
      </c>
      <c r="M1868" s="318" t="s">
        <v>449</v>
      </c>
      <c r="N1868" t="str">
        <f t="shared" si="29"/>
        <v>SRNOUT7_012BIO_PR24</v>
      </c>
    </row>
    <row r="1869" spans="1:14" customFormat="1">
      <c r="A1869" s="317" t="s">
        <v>382</v>
      </c>
      <c r="B1869" s="317" t="s">
        <v>769</v>
      </c>
      <c r="C1869" s="317" t="s">
        <v>770</v>
      </c>
      <c r="D1869" s="317" t="s">
        <v>455</v>
      </c>
      <c r="E1869" s="317" t="s">
        <v>448</v>
      </c>
      <c r="F1869" s="320">
        <v>0</v>
      </c>
      <c r="G1869" s="318" t="s">
        <v>449</v>
      </c>
      <c r="H1869" s="318" t="s">
        <v>449</v>
      </c>
      <c r="I1869" s="318" t="s">
        <v>449</v>
      </c>
      <c r="J1869" s="318" t="s">
        <v>449</v>
      </c>
      <c r="K1869" s="318" t="s">
        <v>449</v>
      </c>
      <c r="L1869" s="318" t="s">
        <v>449</v>
      </c>
      <c r="M1869" s="318" t="s">
        <v>449</v>
      </c>
      <c r="N1869" t="str">
        <f t="shared" si="29"/>
        <v>SRNOUT7_013BIO_PR24</v>
      </c>
    </row>
    <row r="1870" spans="1:14" customFormat="1">
      <c r="A1870" s="317" t="s">
        <v>382</v>
      </c>
      <c r="B1870" s="317" t="s">
        <v>771</v>
      </c>
      <c r="C1870" s="317" t="s">
        <v>772</v>
      </c>
      <c r="D1870" s="317" t="s">
        <v>455</v>
      </c>
      <c r="E1870" s="317" t="s">
        <v>448</v>
      </c>
      <c r="F1870" s="320">
        <v>0</v>
      </c>
      <c r="G1870" s="318" t="s">
        <v>449</v>
      </c>
      <c r="H1870" s="318" t="s">
        <v>449</v>
      </c>
      <c r="I1870" s="318" t="s">
        <v>449</v>
      </c>
      <c r="J1870" s="318" t="s">
        <v>449</v>
      </c>
      <c r="K1870" s="318" t="s">
        <v>449</v>
      </c>
      <c r="L1870" s="318" t="s">
        <v>449</v>
      </c>
      <c r="M1870" s="318" t="s">
        <v>449</v>
      </c>
      <c r="N1870" t="str">
        <f t="shared" si="29"/>
        <v>SRNOUT7_014BIO_PR24</v>
      </c>
    </row>
    <row r="1871" spans="1:14" customFormat="1">
      <c r="A1871" s="317" t="s">
        <v>382</v>
      </c>
      <c r="B1871" s="317" t="s">
        <v>773</v>
      </c>
      <c r="C1871" s="317" t="s">
        <v>774</v>
      </c>
      <c r="D1871" s="317" t="s">
        <v>455</v>
      </c>
      <c r="E1871" s="317" t="s">
        <v>448</v>
      </c>
      <c r="F1871" s="320">
        <v>0</v>
      </c>
      <c r="G1871" s="318" t="s">
        <v>449</v>
      </c>
      <c r="H1871" s="318" t="s">
        <v>449</v>
      </c>
      <c r="I1871" s="318" t="s">
        <v>449</v>
      </c>
      <c r="J1871" s="318" t="s">
        <v>449</v>
      </c>
      <c r="K1871" s="318" t="s">
        <v>449</v>
      </c>
      <c r="L1871" s="318" t="s">
        <v>449</v>
      </c>
      <c r="M1871" s="318" t="s">
        <v>449</v>
      </c>
      <c r="N1871" t="str">
        <f t="shared" si="29"/>
        <v>SRNOUT7_015BIO_PR24</v>
      </c>
    </row>
    <row r="1872" spans="1:14" customFormat="1">
      <c r="A1872" s="317" t="s">
        <v>382</v>
      </c>
      <c r="B1872" s="317" t="s">
        <v>775</v>
      </c>
      <c r="C1872" s="317" t="s">
        <v>776</v>
      </c>
      <c r="D1872" s="317" t="s">
        <v>455</v>
      </c>
      <c r="E1872" s="317" t="s">
        <v>448</v>
      </c>
      <c r="F1872" s="320">
        <v>0</v>
      </c>
      <c r="G1872" s="318" t="s">
        <v>449</v>
      </c>
      <c r="H1872" s="318" t="s">
        <v>449</v>
      </c>
      <c r="I1872" s="318" t="s">
        <v>449</v>
      </c>
      <c r="J1872" s="318" t="s">
        <v>449</v>
      </c>
      <c r="K1872" s="318" t="s">
        <v>449</v>
      </c>
      <c r="L1872" s="318" t="s">
        <v>449</v>
      </c>
      <c r="M1872" s="318" t="s">
        <v>449</v>
      </c>
      <c r="N1872" t="str">
        <f t="shared" si="29"/>
        <v>SRNOUT7_016BIO_PR24</v>
      </c>
    </row>
    <row r="1873" spans="1:14" customFormat="1">
      <c r="A1873" s="317" t="s">
        <v>382</v>
      </c>
      <c r="B1873" s="317" t="s">
        <v>777</v>
      </c>
      <c r="C1873" s="317" t="s">
        <v>778</v>
      </c>
      <c r="D1873" s="317" t="s">
        <v>455</v>
      </c>
      <c r="E1873" s="317" t="s">
        <v>448</v>
      </c>
      <c r="F1873" s="320">
        <v>0</v>
      </c>
      <c r="G1873" s="318" t="s">
        <v>449</v>
      </c>
      <c r="H1873" s="318" t="s">
        <v>449</v>
      </c>
      <c r="I1873" s="318" t="s">
        <v>449</v>
      </c>
      <c r="J1873" s="318" t="s">
        <v>449</v>
      </c>
      <c r="K1873" s="318" t="s">
        <v>449</v>
      </c>
      <c r="L1873" s="318" t="s">
        <v>449</v>
      </c>
      <c r="M1873" s="318" t="s">
        <v>449</v>
      </c>
      <c r="N1873" t="str">
        <f t="shared" si="29"/>
        <v>SRNOUT7_017BIO_PR24</v>
      </c>
    </row>
    <row r="1874" spans="1:14" customFormat="1">
      <c r="A1874" s="317" t="s">
        <v>382</v>
      </c>
      <c r="B1874" s="317" t="s">
        <v>779</v>
      </c>
      <c r="C1874" s="317" t="s">
        <v>780</v>
      </c>
      <c r="D1874" s="317" t="s">
        <v>455</v>
      </c>
      <c r="E1874" s="317" t="s">
        <v>448</v>
      </c>
      <c r="F1874" s="320">
        <v>0</v>
      </c>
      <c r="G1874" s="318" t="s">
        <v>449</v>
      </c>
      <c r="H1874" s="318" t="s">
        <v>449</v>
      </c>
      <c r="I1874" s="318" t="s">
        <v>449</v>
      </c>
      <c r="J1874" s="318" t="s">
        <v>449</v>
      </c>
      <c r="K1874" s="318" t="s">
        <v>449</v>
      </c>
      <c r="L1874" s="318" t="s">
        <v>449</v>
      </c>
      <c r="M1874" s="318" t="s">
        <v>449</v>
      </c>
      <c r="N1874" t="str">
        <f t="shared" si="29"/>
        <v>SRNOUT7_018BIO_PR24</v>
      </c>
    </row>
    <row r="1875" spans="1:14" customFormat="1">
      <c r="A1875" s="317" t="s">
        <v>382</v>
      </c>
      <c r="B1875" s="317" t="s">
        <v>781</v>
      </c>
      <c r="C1875" s="317" t="s">
        <v>782</v>
      </c>
      <c r="D1875" s="317" t="s">
        <v>455</v>
      </c>
      <c r="E1875" s="317" t="s">
        <v>448</v>
      </c>
      <c r="F1875" s="320">
        <v>0</v>
      </c>
      <c r="G1875" s="318" t="s">
        <v>449</v>
      </c>
      <c r="H1875" s="318" t="s">
        <v>449</v>
      </c>
      <c r="I1875" s="318" t="s">
        <v>449</v>
      </c>
      <c r="J1875" s="318" t="s">
        <v>449</v>
      </c>
      <c r="K1875" s="318" t="s">
        <v>449</v>
      </c>
      <c r="L1875" s="318" t="s">
        <v>449</v>
      </c>
      <c r="M1875" s="318" t="s">
        <v>449</v>
      </c>
      <c r="N1875" t="str">
        <f t="shared" si="29"/>
        <v>SRNOUT7_019BIO_PR24</v>
      </c>
    </row>
    <row r="1876" spans="1:14" customFormat="1">
      <c r="A1876" s="317" t="s">
        <v>382</v>
      </c>
      <c r="B1876" s="317" t="s">
        <v>783</v>
      </c>
      <c r="C1876" s="317" t="s">
        <v>784</v>
      </c>
      <c r="D1876" s="317" t="s">
        <v>455</v>
      </c>
      <c r="E1876" s="317" t="s">
        <v>448</v>
      </c>
      <c r="F1876" s="320">
        <v>0</v>
      </c>
      <c r="G1876" s="318" t="s">
        <v>449</v>
      </c>
      <c r="H1876" s="318" t="s">
        <v>449</v>
      </c>
      <c r="I1876" s="318" t="s">
        <v>449</v>
      </c>
      <c r="J1876" s="318" t="s">
        <v>449</v>
      </c>
      <c r="K1876" s="318" t="s">
        <v>449</v>
      </c>
      <c r="L1876" s="318" t="s">
        <v>449</v>
      </c>
      <c r="M1876" s="318" t="s">
        <v>449</v>
      </c>
      <c r="N1876" t="str">
        <f t="shared" si="29"/>
        <v>SRNOUT7_020BIO_PR24</v>
      </c>
    </row>
    <row r="1877" spans="1:14" customFormat="1">
      <c r="A1877" s="317" t="s">
        <v>382</v>
      </c>
      <c r="B1877" s="317" t="s">
        <v>785</v>
      </c>
      <c r="C1877" s="317" t="s">
        <v>786</v>
      </c>
      <c r="D1877" s="317" t="s">
        <v>455</v>
      </c>
      <c r="E1877" s="317" t="s">
        <v>448</v>
      </c>
      <c r="F1877" s="320">
        <v>1</v>
      </c>
      <c r="G1877" s="318" t="s">
        <v>449</v>
      </c>
      <c r="H1877" s="318" t="s">
        <v>449</v>
      </c>
      <c r="I1877" s="318" t="s">
        <v>449</v>
      </c>
      <c r="J1877" s="318" t="s">
        <v>449</v>
      </c>
      <c r="K1877" s="318" t="s">
        <v>449</v>
      </c>
      <c r="L1877" s="318" t="s">
        <v>449</v>
      </c>
      <c r="M1877" s="318" t="s">
        <v>449</v>
      </c>
      <c r="N1877" t="str">
        <f t="shared" si="29"/>
        <v>SRNOUT7_001WNP_PR24</v>
      </c>
    </row>
    <row r="1878" spans="1:14" customFormat="1">
      <c r="A1878" s="317" t="s">
        <v>382</v>
      </c>
      <c r="B1878" s="317" t="s">
        <v>787</v>
      </c>
      <c r="C1878" s="317" t="s">
        <v>788</v>
      </c>
      <c r="D1878" s="317" t="s">
        <v>455</v>
      </c>
      <c r="E1878" s="317" t="s">
        <v>448</v>
      </c>
      <c r="F1878" s="320">
        <v>1</v>
      </c>
      <c r="G1878" s="318" t="s">
        <v>449</v>
      </c>
      <c r="H1878" s="318" t="s">
        <v>449</v>
      </c>
      <c r="I1878" s="318" t="s">
        <v>449</v>
      </c>
      <c r="J1878" s="318" t="s">
        <v>449</v>
      </c>
      <c r="K1878" s="318" t="s">
        <v>449</v>
      </c>
      <c r="L1878" s="318" t="s">
        <v>449</v>
      </c>
      <c r="M1878" s="318" t="s">
        <v>449</v>
      </c>
      <c r="N1878" t="str">
        <f t="shared" si="29"/>
        <v>SRNOUT7_002WNP_PR24</v>
      </c>
    </row>
    <row r="1879" spans="1:14" customFormat="1">
      <c r="A1879" s="317" t="s">
        <v>382</v>
      </c>
      <c r="B1879" s="317" t="s">
        <v>789</v>
      </c>
      <c r="C1879" s="317" t="s">
        <v>790</v>
      </c>
      <c r="D1879" s="317" t="s">
        <v>455</v>
      </c>
      <c r="E1879" s="317" t="s">
        <v>448</v>
      </c>
      <c r="F1879" s="320">
        <v>1</v>
      </c>
      <c r="G1879" s="318" t="s">
        <v>449</v>
      </c>
      <c r="H1879" s="318" t="s">
        <v>449</v>
      </c>
      <c r="I1879" s="318" t="s">
        <v>449</v>
      </c>
      <c r="J1879" s="318" t="s">
        <v>449</v>
      </c>
      <c r="K1879" s="318" t="s">
        <v>449</v>
      </c>
      <c r="L1879" s="318" t="s">
        <v>449</v>
      </c>
      <c r="M1879" s="318" t="s">
        <v>449</v>
      </c>
      <c r="N1879" t="str">
        <f t="shared" si="29"/>
        <v>SRNOUT7_003WNP_PR24</v>
      </c>
    </row>
    <row r="1880" spans="1:14" customFormat="1">
      <c r="A1880" s="317" t="s">
        <v>382</v>
      </c>
      <c r="B1880" s="317" t="s">
        <v>791</v>
      </c>
      <c r="C1880" s="317" t="s">
        <v>792</v>
      </c>
      <c r="D1880" s="317" t="s">
        <v>455</v>
      </c>
      <c r="E1880" s="317" t="s">
        <v>448</v>
      </c>
      <c r="F1880" s="320">
        <v>0</v>
      </c>
      <c r="G1880" s="318" t="s">
        <v>449</v>
      </c>
      <c r="H1880" s="318" t="s">
        <v>449</v>
      </c>
      <c r="I1880" s="318" t="s">
        <v>449</v>
      </c>
      <c r="J1880" s="318" t="s">
        <v>449</v>
      </c>
      <c r="K1880" s="318" t="s">
        <v>449</v>
      </c>
      <c r="L1880" s="318" t="s">
        <v>449</v>
      </c>
      <c r="M1880" s="318" t="s">
        <v>449</v>
      </c>
      <c r="N1880" t="str">
        <f t="shared" si="29"/>
        <v>SRNOUT7_004WNP_PR24</v>
      </c>
    </row>
    <row r="1881" spans="1:14" customFormat="1">
      <c r="A1881" s="317" t="s">
        <v>382</v>
      </c>
      <c r="B1881" s="317" t="s">
        <v>793</v>
      </c>
      <c r="C1881" s="317" t="s">
        <v>794</v>
      </c>
      <c r="D1881" s="317" t="s">
        <v>455</v>
      </c>
      <c r="E1881" s="317" t="s">
        <v>448</v>
      </c>
      <c r="F1881" s="320">
        <v>0</v>
      </c>
      <c r="G1881" s="318" t="s">
        <v>449</v>
      </c>
      <c r="H1881" s="318" t="s">
        <v>449</v>
      </c>
      <c r="I1881" s="318" t="s">
        <v>449</v>
      </c>
      <c r="J1881" s="318" t="s">
        <v>449</v>
      </c>
      <c r="K1881" s="318" t="s">
        <v>449</v>
      </c>
      <c r="L1881" s="318" t="s">
        <v>449</v>
      </c>
      <c r="M1881" s="318" t="s">
        <v>449</v>
      </c>
      <c r="N1881" t="str">
        <f t="shared" si="29"/>
        <v>SRNOUT7_005WNP_PR24</v>
      </c>
    </row>
    <row r="1882" spans="1:14" customFormat="1">
      <c r="A1882" s="317" t="s">
        <v>382</v>
      </c>
      <c r="B1882" s="317" t="s">
        <v>795</v>
      </c>
      <c r="C1882" s="317" t="s">
        <v>796</v>
      </c>
      <c r="D1882" s="317" t="s">
        <v>455</v>
      </c>
      <c r="E1882" s="317" t="s">
        <v>448</v>
      </c>
      <c r="F1882" s="320">
        <v>0.2</v>
      </c>
      <c r="G1882" s="318" t="s">
        <v>449</v>
      </c>
      <c r="H1882" s="318" t="s">
        <v>449</v>
      </c>
      <c r="I1882" s="318" t="s">
        <v>449</v>
      </c>
      <c r="J1882" s="318" t="s">
        <v>449</v>
      </c>
      <c r="K1882" s="318" t="s">
        <v>449</v>
      </c>
      <c r="L1882" s="318" t="s">
        <v>449</v>
      </c>
      <c r="M1882" s="318" t="s">
        <v>449</v>
      </c>
      <c r="N1882" t="str">
        <f t="shared" si="29"/>
        <v>SRNOUT7_006WNP_PR24</v>
      </c>
    </row>
    <row r="1883" spans="1:14" customFormat="1">
      <c r="A1883" s="317" t="s">
        <v>382</v>
      </c>
      <c r="B1883" s="317" t="s">
        <v>797</v>
      </c>
      <c r="C1883" s="317" t="s">
        <v>798</v>
      </c>
      <c r="D1883" s="317" t="s">
        <v>455</v>
      </c>
      <c r="E1883" s="317" t="s">
        <v>448</v>
      </c>
      <c r="F1883" s="320">
        <v>0.85</v>
      </c>
      <c r="G1883" s="318" t="s">
        <v>449</v>
      </c>
      <c r="H1883" s="318" t="s">
        <v>449</v>
      </c>
      <c r="I1883" s="318" t="s">
        <v>449</v>
      </c>
      <c r="J1883" s="318" t="s">
        <v>449</v>
      </c>
      <c r="K1883" s="318" t="s">
        <v>449</v>
      </c>
      <c r="L1883" s="318" t="s">
        <v>449</v>
      </c>
      <c r="M1883" s="318" t="s">
        <v>449</v>
      </c>
      <c r="N1883" t="str">
        <f t="shared" si="29"/>
        <v>SRNOUT7_007WNP_PR24</v>
      </c>
    </row>
    <row r="1884" spans="1:14" customFormat="1">
      <c r="A1884" s="317" t="s">
        <v>382</v>
      </c>
      <c r="B1884" s="317" t="s">
        <v>799</v>
      </c>
      <c r="C1884" s="317" t="s">
        <v>800</v>
      </c>
      <c r="D1884" s="317" t="s">
        <v>455</v>
      </c>
      <c r="E1884" s="317" t="s">
        <v>448</v>
      </c>
      <c r="F1884" s="320">
        <v>0</v>
      </c>
      <c r="G1884" s="318" t="s">
        <v>449</v>
      </c>
      <c r="H1884" s="318" t="s">
        <v>449</v>
      </c>
      <c r="I1884" s="318" t="s">
        <v>449</v>
      </c>
      <c r="J1884" s="318" t="s">
        <v>449</v>
      </c>
      <c r="K1884" s="318" t="s">
        <v>449</v>
      </c>
      <c r="L1884" s="318" t="s">
        <v>449</v>
      </c>
      <c r="M1884" s="318" t="s">
        <v>449</v>
      </c>
      <c r="N1884" t="str">
        <f t="shared" si="29"/>
        <v>SRNOUT7_008WNP_PR24</v>
      </c>
    </row>
    <row r="1885" spans="1:14" customFormat="1">
      <c r="A1885" s="317" t="s">
        <v>382</v>
      </c>
      <c r="B1885" s="317" t="s">
        <v>801</v>
      </c>
      <c r="C1885" s="317" t="s">
        <v>802</v>
      </c>
      <c r="D1885" s="317" t="s">
        <v>455</v>
      </c>
      <c r="E1885" s="317" t="s">
        <v>448</v>
      </c>
      <c r="F1885" s="320">
        <v>1</v>
      </c>
      <c r="G1885" s="318" t="s">
        <v>449</v>
      </c>
      <c r="H1885" s="318" t="s">
        <v>449</v>
      </c>
      <c r="I1885" s="318" t="s">
        <v>449</v>
      </c>
      <c r="J1885" s="318" t="s">
        <v>449</v>
      </c>
      <c r="K1885" s="318" t="s">
        <v>449</v>
      </c>
      <c r="L1885" s="318" t="s">
        <v>449</v>
      </c>
      <c r="M1885" s="318" t="s">
        <v>449</v>
      </c>
      <c r="N1885" t="str">
        <f t="shared" si="29"/>
        <v>SRNOUT7_009WNP_PR24</v>
      </c>
    </row>
    <row r="1886" spans="1:14" customFormat="1">
      <c r="A1886" s="317" t="s">
        <v>382</v>
      </c>
      <c r="B1886" s="317" t="s">
        <v>803</v>
      </c>
      <c r="C1886" s="317" t="s">
        <v>804</v>
      </c>
      <c r="D1886" s="317" t="s">
        <v>455</v>
      </c>
      <c r="E1886" s="317" t="s">
        <v>448</v>
      </c>
      <c r="F1886" s="320">
        <v>0.5</v>
      </c>
      <c r="G1886" s="318" t="s">
        <v>449</v>
      </c>
      <c r="H1886" s="318" t="s">
        <v>449</v>
      </c>
      <c r="I1886" s="318" t="s">
        <v>449</v>
      </c>
      <c r="J1886" s="318" t="s">
        <v>449</v>
      </c>
      <c r="K1886" s="318" t="s">
        <v>449</v>
      </c>
      <c r="L1886" s="318" t="s">
        <v>449</v>
      </c>
      <c r="M1886" s="318" t="s">
        <v>449</v>
      </c>
      <c r="N1886" t="str">
        <f t="shared" si="29"/>
        <v>SRNOUT7_010WNP_PR24</v>
      </c>
    </row>
    <row r="1887" spans="1:14" customFormat="1">
      <c r="A1887" s="317" t="s">
        <v>382</v>
      </c>
      <c r="B1887" s="317" t="s">
        <v>805</v>
      </c>
      <c r="C1887" s="317" t="s">
        <v>806</v>
      </c>
      <c r="D1887" s="317" t="s">
        <v>455</v>
      </c>
      <c r="E1887" s="317" t="s">
        <v>448</v>
      </c>
      <c r="F1887" s="320">
        <v>0.5</v>
      </c>
      <c r="G1887" s="318" t="s">
        <v>449</v>
      </c>
      <c r="H1887" s="318" t="s">
        <v>449</v>
      </c>
      <c r="I1887" s="318" t="s">
        <v>449</v>
      </c>
      <c r="J1887" s="318" t="s">
        <v>449</v>
      </c>
      <c r="K1887" s="318" t="s">
        <v>449</v>
      </c>
      <c r="L1887" s="318" t="s">
        <v>449</v>
      </c>
      <c r="M1887" s="318" t="s">
        <v>449</v>
      </c>
      <c r="N1887" t="str">
        <f t="shared" si="29"/>
        <v>SRNOUT7_011WNP_PR24</v>
      </c>
    </row>
    <row r="1888" spans="1:14" customFormat="1">
      <c r="A1888" s="317" t="s">
        <v>382</v>
      </c>
      <c r="B1888" s="317" t="s">
        <v>807</v>
      </c>
      <c r="C1888" s="317" t="s">
        <v>808</v>
      </c>
      <c r="D1888" s="317" t="s">
        <v>455</v>
      </c>
      <c r="E1888" s="317" t="s">
        <v>448</v>
      </c>
      <c r="F1888" s="320">
        <v>0</v>
      </c>
      <c r="G1888" s="318" t="s">
        <v>449</v>
      </c>
      <c r="H1888" s="318" t="s">
        <v>449</v>
      </c>
      <c r="I1888" s="318" t="s">
        <v>449</v>
      </c>
      <c r="J1888" s="318" t="s">
        <v>449</v>
      </c>
      <c r="K1888" s="318" t="s">
        <v>449</v>
      </c>
      <c r="L1888" s="318" t="s">
        <v>449</v>
      </c>
      <c r="M1888" s="318" t="s">
        <v>449</v>
      </c>
      <c r="N1888" t="str">
        <f t="shared" si="29"/>
        <v>SRNOUT7_012WNP_PR24</v>
      </c>
    </row>
    <row r="1889" spans="1:14" customFormat="1">
      <c r="A1889" s="317" t="s">
        <v>382</v>
      </c>
      <c r="B1889" s="317" t="s">
        <v>809</v>
      </c>
      <c r="C1889" s="317" t="s">
        <v>810</v>
      </c>
      <c r="D1889" s="317" t="s">
        <v>455</v>
      </c>
      <c r="E1889" s="317" t="s">
        <v>448</v>
      </c>
      <c r="F1889" s="320">
        <v>0</v>
      </c>
      <c r="G1889" s="318" t="s">
        <v>449</v>
      </c>
      <c r="H1889" s="318" t="s">
        <v>449</v>
      </c>
      <c r="I1889" s="318" t="s">
        <v>449</v>
      </c>
      <c r="J1889" s="318" t="s">
        <v>449</v>
      </c>
      <c r="K1889" s="318" t="s">
        <v>449</v>
      </c>
      <c r="L1889" s="318" t="s">
        <v>449</v>
      </c>
      <c r="M1889" s="318" t="s">
        <v>449</v>
      </c>
      <c r="N1889" t="str">
        <f t="shared" si="29"/>
        <v>SRNOUT7_013WNP_PR24</v>
      </c>
    </row>
    <row r="1890" spans="1:14" customFormat="1">
      <c r="A1890" s="317" t="s">
        <v>382</v>
      </c>
      <c r="B1890" s="317" t="s">
        <v>811</v>
      </c>
      <c r="C1890" s="317" t="s">
        <v>812</v>
      </c>
      <c r="D1890" s="317" t="s">
        <v>455</v>
      </c>
      <c r="E1890" s="317" t="s">
        <v>448</v>
      </c>
      <c r="F1890" s="320">
        <v>7.2727272727272724E-2</v>
      </c>
      <c r="G1890" s="318" t="s">
        <v>449</v>
      </c>
      <c r="H1890" s="318" t="s">
        <v>449</v>
      </c>
      <c r="I1890" s="318" t="s">
        <v>449</v>
      </c>
      <c r="J1890" s="318" t="s">
        <v>449</v>
      </c>
      <c r="K1890" s="318" t="s">
        <v>449</v>
      </c>
      <c r="L1890" s="318" t="s">
        <v>449</v>
      </c>
      <c r="M1890" s="318" t="s">
        <v>449</v>
      </c>
      <c r="N1890" t="str">
        <f t="shared" si="29"/>
        <v>SRNOUT7_014WNP_PR24</v>
      </c>
    </row>
    <row r="1891" spans="1:14" customFormat="1">
      <c r="A1891" s="317" t="s">
        <v>382</v>
      </c>
      <c r="B1891" s="317" t="s">
        <v>813</v>
      </c>
      <c r="C1891" s="317" t="s">
        <v>814</v>
      </c>
      <c r="D1891" s="317" t="s">
        <v>455</v>
      </c>
      <c r="E1891" s="317" t="s">
        <v>448</v>
      </c>
      <c r="F1891" s="320">
        <v>0</v>
      </c>
      <c r="G1891" s="318" t="s">
        <v>449</v>
      </c>
      <c r="H1891" s="318" t="s">
        <v>449</v>
      </c>
      <c r="I1891" s="318" t="s">
        <v>449</v>
      </c>
      <c r="J1891" s="318" t="s">
        <v>449</v>
      </c>
      <c r="K1891" s="318" t="s">
        <v>449</v>
      </c>
      <c r="L1891" s="318" t="s">
        <v>449</v>
      </c>
      <c r="M1891" s="318" t="s">
        <v>449</v>
      </c>
      <c r="N1891" t="str">
        <f t="shared" si="29"/>
        <v>SRNOUT7_015WNP_PR24</v>
      </c>
    </row>
    <row r="1892" spans="1:14" customFormat="1">
      <c r="A1892" s="317" t="s">
        <v>382</v>
      </c>
      <c r="B1892" s="317" t="s">
        <v>815</v>
      </c>
      <c r="C1892" s="317" t="s">
        <v>816</v>
      </c>
      <c r="D1892" s="317" t="s">
        <v>455</v>
      </c>
      <c r="E1892" s="317" t="s">
        <v>448</v>
      </c>
      <c r="F1892" s="320">
        <v>0</v>
      </c>
      <c r="G1892" s="318" t="s">
        <v>449</v>
      </c>
      <c r="H1892" s="318" t="s">
        <v>449</v>
      </c>
      <c r="I1892" s="318" t="s">
        <v>449</v>
      </c>
      <c r="J1892" s="318" t="s">
        <v>449</v>
      </c>
      <c r="K1892" s="318" t="s">
        <v>449</v>
      </c>
      <c r="L1892" s="318" t="s">
        <v>449</v>
      </c>
      <c r="M1892" s="318" t="s">
        <v>449</v>
      </c>
      <c r="N1892" t="str">
        <f t="shared" si="29"/>
        <v>SRNOUT7_016WNP_PR24</v>
      </c>
    </row>
    <row r="1893" spans="1:14" customFormat="1">
      <c r="A1893" s="317" t="s">
        <v>382</v>
      </c>
      <c r="B1893" s="317" t="s">
        <v>817</v>
      </c>
      <c r="C1893" s="317" t="s">
        <v>818</v>
      </c>
      <c r="D1893" s="317" t="s">
        <v>455</v>
      </c>
      <c r="E1893" s="317" t="s">
        <v>448</v>
      </c>
      <c r="F1893" s="320">
        <v>0</v>
      </c>
      <c r="G1893" s="318" t="s">
        <v>449</v>
      </c>
      <c r="H1893" s="318" t="s">
        <v>449</v>
      </c>
      <c r="I1893" s="318" t="s">
        <v>449</v>
      </c>
      <c r="J1893" s="318" t="s">
        <v>449</v>
      </c>
      <c r="K1893" s="318" t="s">
        <v>449</v>
      </c>
      <c r="L1893" s="318" t="s">
        <v>449</v>
      </c>
      <c r="M1893" s="318" t="s">
        <v>449</v>
      </c>
      <c r="N1893" t="str">
        <f t="shared" si="29"/>
        <v>SRNOUT7_017WNP_PR24</v>
      </c>
    </row>
    <row r="1894" spans="1:14" customFormat="1">
      <c r="A1894" s="317" t="s">
        <v>382</v>
      </c>
      <c r="B1894" s="317" t="s">
        <v>819</v>
      </c>
      <c r="C1894" s="317" t="s">
        <v>820</v>
      </c>
      <c r="D1894" s="317" t="s">
        <v>455</v>
      </c>
      <c r="E1894" s="317" t="s">
        <v>448</v>
      </c>
      <c r="F1894" s="320">
        <v>1</v>
      </c>
      <c r="G1894" s="318" t="s">
        <v>449</v>
      </c>
      <c r="H1894" s="318" t="s">
        <v>449</v>
      </c>
      <c r="I1894" s="318" t="s">
        <v>449</v>
      </c>
      <c r="J1894" s="318" t="s">
        <v>449</v>
      </c>
      <c r="K1894" s="318" t="s">
        <v>449</v>
      </c>
      <c r="L1894" s="318" t="s">
        <v>449</v>
      </c>
      <c r="M1894" s="318" t="s">
        <v>449</v>
      </c>
      <c r="N1894" t="str">
        <f t="shared" si="29"/>
        <v>SRNOUT7_018WNP_PR24</v>
      </c>
    </row>
    <row r="1895" spans="1:14" customFormat="1">
      <c r="A1895" s="317" t="s">
        <v>382</v>
      </c>
      <c r="B1895" s="317" t="s">
        <v>821</v>
      </c>
      <c r="C1895" s="317" t="s">
        <v>822</v>
      </c>
      <c r="D1895" s="317" t="s">
        <v>455</v>
      </c>
      <c r="E1895" s="317" t="s">
        <v>448</v>
      </c>
      <c r="F1895" s="320">
        <v>1</v>
      </c>
      <c r="G1895" s="318" t="s">
        <v>449</v>
      </c>
      <c r="H1895" s="318" t="s">
        <v>449</v>
      </c>
      <c r="I1895" s="318" t="s">
        <v>449</v>
      </c>
      <c r="J1895" s="318" t="s">
        <v>449</v>
      </c>
      <c r="K1895" s="318" t="s">
        <v>449</v>
      </c>
      <c r="L1895" s="318" t="s">
        <v>449</v>
      </c>
      <c r="M1895" s="318" t="s">
        <v>449</v>
      </c>
      <c r="N1895" t="str">
        <f t="shared" si="29"/>
        <v>SRNOUT7_019WNP_PR24</v>
      </c>
    </row>
    <row r="1896" spans="1:14" customFormat="1">
      <c r="A1896" s="317" t="s">
        <v>382</v>
      </c>
      <c r="B1896" s="317" t="s">
        <v>823</v>
      </c>
      <c r="C1896" s="317" t="s">
        <v>824</v>
      </c>
      <c r="D1896" s="317" t="s">
        <v>455</v>
      </c>
      <c r="E1896" s="317" t="s">
        <v>448</v>
      </c>
      <c r="F1896" s="320">
        <v>0</v>
      </c>
      <c r="G1896" s="318" t="s">
        <v>449</v>
      </c>
      <c r="H1896" s="318" t="s">
        <v>449</v>
      </c>
      <c r="I1896" s="318" t="s">
        <v>449</v>
      </c>
      <c r="J1896" s="318" t="s">
        <v>449</v>
      </c>
      <c r="K1896" s="318" t="s">
        <v>449</v>
      </c>
      <c r="L1896" s="318" t="s">
        <v>449</v>
      </c>
      <c r="M1896" s="318" t="s">
        <v>449</v>
      </c>
      <c r="N1896" t="str">
        <f t="shared" si="29"/>
        <v>SRNOUT7_020WNP_PR24</v>
      </c>
    </row>
    <row r="1897" spans="1:14" customFormat="1">
      <c r="A1897" s="317" t="s">
        <v>382</v>
      </c>
      <c r="B1897" s="317" t="s">
        <v>825</v>
      </c>
      <c r="C1897" s="317" t="s">
        <v>826</v>
      </c>
      <c r="D1897" s="317" t="s">
        <v>455</v>
      </c>
      <c r="E1897" s="317" t="s">
        <v>448</v>
      </c>
      <c r="F1897" s="320">
        <v>0</v>
      </c>
      <c r="G1897" s="318" t="s">
        <v>449</v>
      </c>
      <c r="H1897" s="318" t="s">
        <v>449</v>
      </c>
      <c r="I1897" s="318" t="s">
        <v>449</v>
      </c>
      <c r="J1897" s="318" t="s">
        <v>449</v>
      </c>
      <c r="K1897" s="318" t="s">
        <v>449</v>
      </c>
      <c r="L1897" s="318" t="s">
        <v>449</v>
      </c>
      <c r="M1897" s="318" t="s">
        <v>449</v>
      </c>
      <c r="N1897" t="str">
        <f t="shared" si="29"/>
        <v>SRNOUT7_001WR_PR24</v>
      </c>
    </row>
    <row r="1898" spans="1:14" customFormat="1">
      <c r="A1898" s="317" t="s">
        <v>382</v>
      </c>
      <c r="B1898" s="317" t="s">
        <v>827</v>
      </c>
      <c r="C1898" s="317" t="s">
        <v>828</v>
      </c>
      <c r="D1898" s="317" t="s">
        <v>455</v>
      </c>
      <c r="E1898" s="317" t="s">
        <v>448</v>
      </c>
      <c r="F1898" s="320">
        <v>0</v>
      </c>
      <c r="G1898" s="318" t="s">
        <v>449</v>
      </c>
      <c r="H1898" s="318" t="s">
        <v>449</v>
      </c>
      <c r="I1898" s="318" t="s">
        <v>449</v>
      </c>
      <c r="J1898" s="318" t="s">
        <v>449</v>
      </c>
      <c r="K1898" s="318" t="s">
        <v>449</v>
      </c>
      <c r="L1898" s="318" t="s">
        <v>449</v>
      </c>
      <c r="M1898" s="318" t="s">
        <v>449</v>
      </c>
      <c r="N1898" t="str">
        <f t="shared" si="29"/>
        <v>SRNOUT7_002WR_PR24</v>
      </c>
    </row>
    <row r="1899" spans="1:14" customFormat="1">
      <c r="A1899" s="317" t="s">
        <v>382</v>
      </c>
      <c r="B1899" s="317" t="s">
        <v>829</v>
      </c>
      <c r="C1899" s="317" t="s">
        <v>830</v>
      </c>
      <c r="D1899" s="317" t="s">
        <v>455</v>
      </c>
      <c r="E1899" s="317" t="s">
        <v>448</v>
      </c>
      <c r="F1899" s="320">
        <v>0</v>
      </c>
      <c r="G1899" s="318" t="s">
        <v>449</v>
      </c>
      <c r="H1899" s="318" t="s">
        <v>449</v>
      </c>
      <c r="I1899" s="318" t="s">
        <v>449</v>
      </c>
      <c r="J1899" s="318" t="s">
        <v>449</v>
      </c>
      <c r="K1899" s="318" t="s">
        <v>449</v>
      </c>
      <c r="L1899" s="318" t="s">
        <v>449</v>
      </c>
      <c r="M1899" s="318" t="s">
        <v>449</v>
      </c>
      <c r="N1899" t="str">
        <f t="shared" si="29"/>
        <v>SRNOUT7_003WR_PR24</v>
      </c>
    </row>
    <row r="1900" spans="1:14" customFormat="1">
      <c r="A1900" s="317" t="s">
        <v>382</v>
      </c>
      <c r="B1900" s="317" t="s">
        <v>831</v>
      </c>
      <c r="C1900" s="317" t="s">
        <v>832</v>
      </c>
      <c r="D1900" s="317" t="s">
        <v>455</v>
      </c>
      <c r="E1900" s="317" t="s">
        <v>448</v>
      </c>
      <c r="F1900" s="320">
        <v>0</v>
      </c>
      <c r="G1900" s="318" t="s">
        <v>449</v>
      </c>
      <c r="H1900" s="318" t="s">
        <v>449</v>
      </c>
      <c r="I1900" s="318" t="s">
        <v>449</v>
      </c>
      <c r="J1900" s="318" t="s">
        <v>449</v>
      </c>
      <c r="K1900" s="318" t="s">
        <v>449</v>
      </c>
      <c r="L1900" s="318" t="s">
        <v>449</v>
      </c>
      <c r="M1900" s="318" t="s">
        <v>449</v>
      </c>
      <c r="N1900" t="str">
        <f t="shared" si="29"/>
        <v>SRNOUT7_004WR_PR24</v>
      </c>
    </row>
    <row r="1901" spans="1:14" customFormat="1">
      <c r="A1901" s="317" t="s">
        <v>382</v>
      </c>
      <c r="B1901" s="317" t="s">
        <v>833</v>
      </c>
      <c r="C1901" s="317" t="s">
        <v>834</v>
      </c>
      <c r="D1901" s="317" t="s">
        <v>455</v>
      </c>
      <c r="E1901" s="317" t="s">
        <v>448</v>
      </c>
      <c r="F1901" s="320">
        <v>0</v>
      </c>
      <c r="G1901" s="318" t="s">
        <v>449</v>
      </c>
      <c r="H1901" s="318" t="s">
        <v>449</v>
      </c>
      <c r="I1901" s="318" t="s">
        <v>449</v>
      </c>
      <c r="J1901" s="318" t="s">
        <v>449</v>
      </c>
      <c r="K1901" s="318" t="s">
        <v>449</v>
      </c>
      <c r="L1901" s="318" t="s">
        <v>449</v>
      </c>
      <c r="M1901" s="318" t="s">
        <v>449</v>
      </c>
      <c r="N1901" t="str">
        <f t="shared" si="29"/>
        <v>SRNOUT7_005WR_PR24</v>
      </c>
    </row>
    <row r="1902" spans="1:14" customFormat="1">
      <c r="A1902" s="317" t="s">
        <v>382</v>
      </c>
      <c r="B1902" s="317" t="s">
        <v>835</v>
      </c>
      <c r="C1902" s="317" t="s">
        <v>836</v>
      </c>
      <c r="D1902" s="317" t="s">
        <v>455</v>
      </c>
      <c r="E1902" s="317" t="s">
        <v>448</v>
      </c>
      <c r="F1902" s="320">
        <v>0.4</v>
      </c>
      <c r="G1902" s="318" t="s">
        <v>449</v>
      </c>
      <c r="H1902" s="318" t="s">
        <v>449</v>
      </c>
      <c r="I1902" s="318" t="s">
        <v>449</v>
      </c>
      <c r="J1902" s="318" t="s">
        <v>449</v>
      </c>
      <c r="K1902" s="318" t="s">
        <v>449</v>
      </c>
      <c r="L1902" s="318" t="s">
        <v>449</v>
      </c>
      <c r="M1902" s="318" t="s">
        <v>449</v>
      </c>
      <c r="N1902" t="str">
        <f t="shared" si="29"/>
        <v>SRNOUT7_006WR_PR24</v>
      </c>
    </row>
    <row r="1903" spans="1:14" customFormat="1">
      <c r="A1903" s="317" t="s">
        <v>382</v>
      </c>
      <c r="B1903" s="317" t="s">
        <v>837</v>
      </c>
      <c r="C1903" s="317" t="s">
        <v>838</v>
      </c>
      <c r="D1903" s="317" t="s">
        <v>455</v>
      </c>
      <c r="E1903" s="317" t="s">
        <v>448</v>
      </c>
      <c r="F1903" s="320">
        <v>0.15</v>
      </c>
      <c r="G1903" s="318" t="s">
        <v>449</v>
      </c>
      <c r="H1903" s="318" t="s">
        <v>449</v>
      </c>
      <c r="I1903" s="318" t="s">
        <v>449</v>
      </c>
      <c r="J1903" s="318" t="s">
        <v>449</v>
      </c>
      <c r="K1903" s="318" t="s">
        <v>449</v>
      </c>
      <c r="L1903" s="318" t="s">
        <v>449</v>
      </c>
      <c r="M1903" s="318" t="s">
        <v>449</v>
      </c>
      <c r="N1903" t="str">
        <f t="shared" si="29"/>
        <v>SRNOUT7_007WR_PR24</v>
      </c>
    </row>
    <row r="1904" spans="1:14" customFormat="1">
      <c r="A1904" s="317" t="s">
        <v>382</v>
      </c>
      <c r="B1904" s="317" t="s">
        <v>839</v>
      </c>
      <c r="C1904" s="317" t="s">
        <v>840</v>
      </c>
      <c r="D1904" s="317" t="s">
        <v>455</v>
      </c>
      <c r="E1904" s="317" t="s">
        <v>448</v>
      </c>
      <c r="F1904" s="320">
        <v>0</v>
      </c>
      <c r="G1904" s="318" t="s">
        <v>449</v>
      </c>
      <c r="H1904" s="318" t="s">
        <v>449</v>
      </c>
      <c r="I1904" s="318" t="s">
        <v>449</v>
      </c>
      <c r="J1904" s="318" t="s">
        <v>449</v>
      </c>
      <c r="K1904" s="318" t="s">
        <v>449</v>
      </c>
      <c r="L1904" s="318" t="s">
        <v>449</v>
      </c>
      <c r="M1904" s="318" t="s">
        <v>449</v>
      </c>
      <c r="N1904" t="str">
        <f t="shared" si="29"/>
        <v>SRNOUT7_008WR_PR24</v>
      </c>
    </row>
    <row r="1905" spans="1:14" customFormat="1">
      <c r="A1905" s="317" t="s">
        <v>382</v>
      </c>
      <c r="B1905" s="317" t="s">
        <v>841</v>
      </c>
      <c r="C1905" s="317" t="s">
        <v>842</v>
      </c>
      <c r="D1905" s="317" t="s">
        <v>455</v>
      </c>
      <c r="E1905" s="317" t="s">
        <v>448</v>
      </c>
      <c r="F1905" s="320">
        <v>0</v>
      </c>
      <c r="G1905" s="318" t="s">
        <v>449</v>
      </c>
      <c r="H1905" s="318" t="s">
        <v>449</v>
      </c>
      <c r="I1905" s="318" t="s">
        <v>449</v>
      </c>
      <c r="J1905" s="318" t="s">
        <v>449</v>
      </c>
      <c r="K1905" s="318" t="s">
        <v>449</v>
      </c>
      <c r="L1905" s="318" t="s">
        <v>449</v>
      </c>
      <c r="M1905" s="318" t="s">
        <v>449</v>
      </c>
      <c r="N1905" t="str">
        <f t="shared" si="29"/>
        <v>SRNOUT7_009WR_PR24</v>
      </c>
    </row>
    <row r="1906" spans="1:14" customFormat="1">
      <c r="A1906" s="317" t="s">
        <v>382</v>
      </c>
      <c r="B1906" s="317" t="s">
        <v>843</v>
      </c>
      <c r="C1906" s="317" t="s">
        <v>844</v>
      </c>
      <c r="D1906" s="317" t="s">
        <v>455</v>
      </c>
      <c r="E1906" s="317" t="s">
        <v>448</v>
      </c>
      <c r="F1906" s="320">
        <v>0.5</v>
      </c>
      <c r="G1906" s="318" t="s">
        <v>449</v>
      </c>
      <c r="H1906" s="318" t="s">
        <v>449</v>
      </c>
      <c r="I1906" s="318" t="s">
        <v>449</v>
      </c>
      <c r="J1906" s="318" t="s">
        <v>449</v>
      </c>
      <c r="K1906" s="318" t="s">
        <v>449</v>
      </c>
      <c r="L1906" s="318" t="s">
        <v>449</v>
      </c>
      <c r="M1906" s="318" t="s">
        <v>449</v>
      </c>
      <c r="N1906" t="str">
        <f t="shared" si="29"/>
        <v>SRNOUT7_010WR_PR24</v>
      </c>
    </row>
    <row r="1907" spans="1:14" customFormat="1">
      <c r="A1907" s="317" t="s">
        <v>382</v>
      </c>
      <c r="B1907" s="317" t="s">
        <v>845</v>
      </c>
      <c r="C1907" s="317" t="s">
        <v>846</v>
      </c>
      <c r="D1907" s="317" t="s">
        <v>455</v>
      </c>
      <c r="E1907" s="317" t="s">
        <v>448</v>
      </c>
      <c r="F1907" s="320">
        <v>0.5</v>
      </c>
      <c r="G1907" s="318" t="s">
        <v>449</v>
      </c>
      <c r="H1907" s="318" t="s">
        <v>449</v>
      </c>
      <c r="I1907" s="318" t="s">
        <v>449</v>
      </c>
      <c r="J1907" s="318" t="s">
        <v>449</v>
      </c>
      <c r="K1907" s="318" t="s">
        <v>449</v>
      </c>
      <c r="L1907" s="318" t="s">
        <v>449</v>
      </c>
      <c r="M1907" s="318" t="s">
        <v>449</v>
      </c>
      <c r="N1907" t="str">
        <f t="shared" si="29"/>
        <v>SRNOUT7_011WR_PR24</v>
      </c>
    </row>
    <row r="1908" spans="1:14" customFormat="1">
      <c r="A1908" s="317" t="s">
        <v>382</v>
      </c>
      <c r="B1908" s="317" t="s">
        <v>847</v>
      </c>
      <c r="C1908" s="317" t="s">
        <v>848</v>
      </c>
      <c r="D1908" s="317" t="s">
        <v>455</v>
      </c>
      <c r="E1908" s="317" t="s">
        <v>448</v>
      </c>
      <c r="F1908" s="320">
        <v>0</v>
      </c>
      <c r="G1908" s="318" t="s">
        <v>449</v>
      </c>
      <c r="H1908" s="318" t="s">
        <v>449</v>
      </c>
      <c r="I1908" s="318" t="s">
        <v>449</v>
      </c>
      <c r="J1908" s="318" t="s">
        <v>449</v>
      </c>
      <c r="K1908" s="318" t="s">
        <v>449</v>
      </c>
      <c r="L1908" s="318" t="s">
        <v>449</v>
      </c>
      <c r="M1908" s="318" t="s">
        <v>449</v>
      </c>
      <c r="N1908" t="str">
        <f t="shared" si="29"/>
        <v>SRNOUT7_012WR_PR24</v>
      </c>
    </row>
    <row r="1909" spans="1:14" customFormat="1">
      <c r="A1909" s="317" t="s">
        <v>382</v>
      </c>
      <c r="B1909" s="317" t="s">
        <v>849</v>
      </c>
      <c r="C1909" s="317" t="s">
        <v>850</v>
      </c>
      <c r="D1909" s="317" t="s">
        <v>455</v>
      </c>
      <c r="E1909" s="317" t="s">
        <v>448</v>
      </c>
      <c r="F1909" s="320">
        <v>0</v>
      </c>
      <c r="G1909" s="318" t="s">
        <v>449</v>
      </c>
      <c r="H1909" s="318" t="s">
        <v>449</v>
      </c>
      <c r="I1909" s="318" t="s">
        <v>449</v>
      </c>
      <c r="J1909" s="318" t="s">
        <v>449</v>
      </c>
      <c r="K1909" s="318" t="s">
        <v>449</v>
      </c>
      <c r="L1909" s="318" t="s">
        <v>449</v>
      </c>
      <c r="M1909" s="318" t="s">
        <v>449</v>
      </c>
      <c r="N1909" t="str">
        <f t="shared" si="29"/>
        <v>SRNOUT7_013WR_PR24</v>
      </c>
    </row>
    <row r="1910" spans="1:14" customFormat="1">
      <c r="A1910" s="317" t="s">
        <v>382</v>
      </c>
      <c r="B1910" s="317" t="s">
        <v>851</v>
      </c>
      <c r="C1910" s="317" t="s">
        <v>852</v>
      </c>
      <c r="D1910" s="317" t="s">
        <v>455</v>
      </c>
      <c r="E1910" s="317" t="s">
        <v>448</v>
      </c>
      <c r="F1910" s="320">
        <v>0</v>
      </c>
      <c r="G1910" s="318" t="s">
        <v>449</v>
      </c>
      <c r="H1910" s="318" t="s">
        <v>449</v>
      </c>
      <c r="I1910" s="318" t="s">
        <v>449</v>
      </c>
      <c r="J1910" s="318" t="s">
        <v>449</v>
      </c>
      <c r="K1910" s="318" t="s">
        <v>449</v>
      </c>
      <c r="L1910" s="318" t="s">
        <v>449</v>
      </c>
      <c r="M1910" s="318" t="s">
        <v>449</v>
      </c>
      <c r="N1910" t="str">
        <f t="shared" si="29"/>
        <v>SRNOUT7_014WR_PR24</v>
      </c>
    </row>
    <row r="1911" spans="1:14" customFormat="1">
      <c r="A1911" s="317" t="s">
        <v>382</v>
      </c>
      <c r="B1911" s="317" t="s">
        <v>853</v>
      </c>
      <c r="C1911" s="317" t="s">
        <v>854</v>
      </c>
      <c r="D1911" s="317" t="s">
        <v>455</v>
      </c>
      <c r="E1911" s="317" t="s">
        <v>448</v>
      </c>
      <c r="F1911" s="320">
        <v>0</v>
      </c>
      <c r="G1911" s="318" t="s">
        <v>449</v>
      </c>
      <c r="H1911" s="318" t="s">
        <v>449</v>
      </c>
      <c r="I1911" s="318" t="s">
        <v>449</v>
      </c>
      <c r="J1911" s="318" t="s">
        <v>449</v>
      </c>
      <c r="K1911" s="318" t="s">
        <v>449</v>
      </c>
      <c r="L1911" s="318" t="s">
        <v>449</v>
      </c>
      <c r="M1911" s="318" t="s">
        <v>449</v>
      </c>
      <c r="N1911" t="str">
        <f t="shared" si="29"/>
        <v>SRNOUT7_015WR_PR24</v>
      </c>
    </row>
    <row r="1912" spans="1:14" customFormat="1">
      <c r="A1912" s="317" t="s">
        <v>382</v>
      </c>
      <c r="B1912" s="317" t="s">
        <v>855</v>
      </c>
      <c r="C1912" s="317" t="s">
        <v>856</v>
      </c>
      <c r="D1912" s="317" t="s">
        <v>455</v>
      </c>
      <c r="E1912" s="317" t="s">
        <v>448</v>
      </c>
      <c r="F1912" s="320">
        <v>0</v>
      </c>
      <c r="G1912" s="318" t="s">
        <v>449</v>
      </c>
      <c r="H1912" s="318" t="s">
        <v>449</v>
      </c>
      <c r="I1912" s="318" t="s">
        <v>449</v>
      </c>
      <c r="J1912" s="318" t="s">
        <v>449</v>
      </c>
      <c r="K1912" s="318" t="s">
        <v>449</v>
      </c>
      <c r="L1912" s="318" t="s">
        <v>449</v>
      </c>
      <c r="M1912" s="318" t="s">
        <v>449</v>
      </c>
      <c r="N1912" t="str">
        <f t="shared" si="29"/>
        <v>SRNOUT7_016WR_PR24</v>
      </c>
    </row>
    <row r="1913" spans="1:14" customFormat="1">
      <c r="A1913" s="317" t="s">
        <v>382</v>
      </c>
      <c r="B1913" s="317" t="s">
        <v>857</v>
      </c>
      <c r="C1913" s="317" t="s">
        <v>858</v>
      </c>
      <c r="D1913" s="317" t="s">
        <v>455</v>
      </c>
      <c r="E1913" s="317" t="s">
        <v>448</v>
      </c>
      <c r="F1913" s="320">
        <v>0</v>
      </c>
      <c r="G1913" s="318" t="s">
        <v>449</v>
      </c>
      <c r="H1913" s="318" t="s">
        <v>449</v>
      </c>
      <c r="I1913" s="318" t="s">
        <v>449</v>
      </c>
      <c r="J1913" s="318" t="s">
        <v>449</v>
      </c>
      <c r="K1913" s="318" t="s">
        <v>449</v>
      </c>
      <c r="L1913" s="318" t="s">
        <v>449</v>
      </c>
      <c r="M1913" s="318" t="s">
        <v>449</v>
      </c>
      <c r="N1913" t="str">
        <f t="shared" si="29"/>
        <v>SRNOUT7_017WR_PR24</v>
      </c>
    </row>
    <row r="1914" spans="1:14" customFormat="1">
      <c r="A1914" s="317" t="s">
        <v>382</v>
      </c>
      <c r="B1914" s="317" t="s">
        <v>859</v>
      </c>
      <c r="C1914" s="317" t="s">
        <v>860</v>
      </c>
      <c r="D1914" s="317" t="s">
        <v>455</v>
      </c>
      <c r="E1914" s="317" t="s">
        <v>448</v>
      </c>
      <c r="F1914" s="320">
        <v>0</v>
      </c>
      <c r="G1914" s="318" t="s">
        <v>449</v>
      </c>
      <c r="H1914" s="318" t="s">
        <v>449</v>
      </c>
      <c r="I1914" s="318" t="s">
        <v>449</v>
      </c>
      <c r="J1914" s="318" t="s">
        <v>449</v>
      </c>
      <c r="K1914" s="318" t="s">
        <v>449</v>
      </c>
      <c r="L1914" s="318" t="s">
        <v>449</v>
      </c>
      <c r="M1914" s="318" t="s">
        <v>449</v>
      </c>
      <c r="N1914" t="str">
        <f t="shared" si="29"/>
        <v>SRNOUT7_018WR_PR24</v>
      </c>
    </row>
    <row r="1915" spans="1:14" customFormat="1">
      <c r="A1915" s="317" t="s">
        <v>382</v>
      </c>
      <c r="B1915" s="317" t="s">
        <v>861</v>
      </c>
      <c r="C1915" s="317" t="s">
        <v>862</v>
      </c>
      <c r="D1915" s="317" t="s">
        <v>455</v>
      </c>
      <c r="E1915" s="317" t="s">
        <v>448</v>
      </c>
      <c r="F1915" s="320">
        <v>0</v>
      </c>
      <c r="G1915" s="318" t="s">
        <v>449</v>
      </c>
      <c r="H1915" s="318" t="s">
        <v>449</v>
      </c>
      <c r="I1915" s="318" t="s">
        <v>449</v>
      </c>
      <c r="J1915" s="318" t="s">
        <v>449</v>
      </c>
      <c r="K1915" s="318" t="s">
        <v>449</v>
      </c>
      <c r="L1915" s="318" t="s">
        <v>449</v>
      </c>
      <c r="M1915" s="318" t="s">
        <v>449</v>
      </c>
      <c r="N1915" t="str">
        <f t="shared" si="29"/>
        <v>SRNOUT7_019WR_PR24</v>
      </c>
    </row>
    <row r="1916" spans="1:14" customFormat="1">
      <c r="A1916" s="317" t="s">
        <v>382</v>
      </c>
      <c r="B1916" s="317" t="s">
        <v>863</v>
      </c>
      <c r="C1916" s="317" t="s">
        <v>864</v>
      </c>
      <c r="D1916" s="317" t="s">
        <v>455</v>
      </c>
      <c r="E1916" s="317" t="s">
        <v>448</v>
      </c>
      <c r="F1916" s="320">
        <v>0</v>
      </c>
      <c r="G1916" s="318" t="s">
        <v>449</v>
      </c>
      <c r="H1916" s="318" t="s">
        <v>449</v>
      </c>
      <c r="I1916" s="318" t="s">
        <v>449</v>
      </c>
      <c r="J1916" s="318" t="s">
        <v>449</v>
      </c>
      <c r="K1916" s="318" t="s">
        <v>449</v>
      </c>
      <c r="L1916" s="318" t="s">
        <v>449</v>
      </c>
      <c r="M1916" s="318" t="s">
        <v>449</v>
      </c>
      <c r="N1916" t="str">
        <f t="shared" si="29"/>
        <v>SRNOUT7_020WR_PR24</v>
      </c>
    </row>
    <row r="1917" spans="1:14" customFormat="1">
      <c r="A1917" s="317" t="s">
        <v>382</v>
      </c>
      <c r="B1917" s="317" t="s">
        <v>865</v>
      </c>
      <c r="C1917" s="317" t="s">
        <v>866</v>
      </c>
      <c r="D1917" s="317" t="s">
        <v>455</v>
      </c>
      <c r="E1917" s="317" t="s">
        <v>448</v>
      </c>
      <c r="F1917" s="320">
        <v>0</v>
      </c>
      <c r="G1917" s="318" t="s">
        <v>449</v>
      </c>
      <c r="H1917" s="318" t="s">
        <v>449</v>
      </c>
      <c r="I1917" s="318" t="s">
        <v>449</v>
      </c>
      <c r="J1917" s="318" t="s">
        <v>449</v>
      </c>
      <c r="K1917" s="318" t="s">
        <v>449</v>
      </c>
      <c r="L1917" s="318" t="s">
        <v>449</v>
      </c>
      <c r="M1917" s="318" t="s">
        <v>449</v>
      </c>
      <c r="N1917" t="str">
        <f t="shared" si="29"/>
        <v>SRNOUT7_001WWNP_PR24</v>
      </c>
    </row>
    <row r="1918" spans="1:14" customFormat="1">
      <c r="A1918" s="317" t="s">
        <v>382</v>
      </c>
      <c r="B1918" s="317" t="s">
        <v>867</v>
      </c>
      <c r="C1918" s="317" t="s">
        <v>868</v>
      </c>
      <c r="D1918" s="317" t="s">
        <v>455</v>
      </c>
      <c r="E1918" s="317" t="s">
        <v>448</v>
      </c>
      <c r="F1918" s="320">
        <v>0</v>
      </c>
      <c r="G1918" s="318" t="s">
        <v>449</v>
      </c>
      <c r="H1918" s="318" t="s">
        <v>449</v>
      </c>
      <c r="I1918" s="318" t="s">
        <v>449</v>
      </c>
      <c r="J1918" s="318" t="s">
        <v>449</v>
      </c>
      <c r="K1918" s="318" t="s">
        <v>449</v>
      </c>
      <c r="L1918" s="318" t="s">
        <v>449</v>
      </c>
      <c r="M1918" s="318" t="s">
        <v>449</v>
      </c>
      <c r="N1918" t="str">
        <f t="shared" si="29"/>
        <v>SRNOUT7_002WWNP_PR24</v>
      </c>
    </row>
    <row r="1919" spans="1:14" customFormat="1">
      <c r="A1919" s="317" t="s">
        <v>382</v>
      </c>
      <c r="B1919" s="317" t="s">
        <v>869</v>
      </c>
      <c r="C1919" s="317" t="s">
        <v>870</v>
      </c>
      <c r="D1919" s="317" t="s">
        <v>455</v>
      </c>
      <c r="E1919" s="317" t="s">
        <v>448</v>
      </c>
      <c r="F1919" s="320">
        <v>0</v>
      </c>
      <c r="G1919" s="318" t="s">
        <v>449</v>
      </c>
      <c r="H1919" s="318" t="s">
        <v>449</v>
      </c>
      <c r="I1919" s="318" t="s">
        <v>449</v>
      </c>
      <c r="J1919" s="318" t="s">
        <v>449</v>
      </c>
      <c r="K1919" s="318" t="s">
        <v>449</v>
      </c>
      <c r="L1919" s="318" t="s">
        <v>449</v>
      </c>
      <c r="M1919" s="318" t="s">
        <v>449</v>
      </c>
      <c r="N1919" t="str">
        <f t="shared" si="29"/>
        <v>SRNOUT7_003WWNP_PR24</v>
      </c>
    </row>
    <row r="1920" spans="1:14" customFormat="1">
      <c r="A1920" s="317" t="s">
        <v>382</v>
      </c>
      <c r="B1920" s="317" t="s">
        <v>871</v>
      </c>
      <c r="C1920" s="317" t="s">
        <v>872</v>
      </c>
      <c r="D1920" s="317" t="s">
        <v>455</v>
      </c>
      <c r="E1920" s="317" t="s">
        <v>448</v>
      </c>
      <c r="F1920" s="320">
        <v>1</v>
      </c>
      <c r="G1920" s="318" t="s">
        <v>449</v>
      </c>
      <c r="H1920" s="318" t="s">
        <v>449</v>
      </c>
      <c r="I1920" s="318" t="s">
        <v>449</v>
      </c>
      <c r="J1920" s="318" t="s">
        <v>449</v>
      </c>
      <c r="K1920" s="318" t="s">
        <v>449</v>
      </c>
      <c r="L1920" s="318" t="s">
        <v>449</v>
      </c>
      <c r="M1920" s="318" t="s">
        <v>449</v>
      </c>
      <c r="N1920" t="str">
        <f t="shared" si="29"/>
        <v>SRNOUT7_004WWNP_PR24</v>
      </c>
    </row>
    <row r="1921" spans="1:14" customFormat="1">
      <c r="A1921" s="317" t="s">
        <v>382</v>
      </c>
      <c r="B1921" s="317" t="s">
        <v>873</v>
      </c>
      <c r="C1921" s="317" t="s">
        <v>874</v>
      </c>
      <c r="D1921" s="317" t="s">
        <v>455</v>
      </c>
      <c r="E1921" s="317" t="s">
        <v>448</v>
      </c>
      <c r="F1921" s="320">
        <v>1</v>
      </c>
      <c r="G1921" s="318" t="s">
        <v>449</v>
      </c>
      <c r="H1921" s="318" t="s">
        <v>449</v>
      </c>
      <c r="I1921" s="318" t="s">
        <v>449</v>
      </c>
      <c r="J1921" s="318" t="s">
        <v>449</v>
      </c>
      <c r="K1921" s="318" t="s">
        <v>449</v>
      </c>
      <c r="L1921" s="318" t="s">
        <v>449</v>
      </c>
      <c r="M1921" s="318" t="s">
        <v>449</v>
      </c>
      <c r="N1921" t="str">
        <f t="shared" si="29"/>
        <v>SRNOUT7_005WWNP_PR24</v>
      </c>
    </row>
    <row r="1922" spans="1:14" customFormat="1">
      <c r="A1922" s="317" t="s">
        <v>382</v>
      </c>
      <c r="B1922" s="317" t="s">
        <v>875</v>
      </c>
      <c r="C1922" s="317" t="s">
        <v>876</v>
      </c>
      <c r="D1922" s="317" t="s">
        <v>455</v>
      </c>
      <c r="E1922" s="317" t="s">
        <v>448</v>
      </c>
      <c r="F1922" s="320">
        <v>0.4</v>
      </c>
      <c r="G1922" s="318" t="s">
        <v>449</v>
      </c>
      <c r="H1922" s="318" t="s">
        <v>449</v>
      </c>
      <c r="I1922" s="318" t="s">
        <v>449</v>
      </c>
      <c r="J1922" s="318" t="s">
        <v>449</v>
      </c>
      <c r="K1922" s="318" t="s">
        <v>449</v>
      </c>
      <c r="L1922" s="318" t="s">
        <v>449</v>
      </c>
      <c r="M1922" s="318" t="s">
        <v>449</v>
      </c>
      <c r="N1922" t="str">
        <f t="shared" si="29"/>
        <v>SRNOUT7_006WWNP_PR24</v>
      </c>
    </row>
    <row r="1923" spans="1:14" customFormat="1">
      <c r="A1923" s="317" t="s">
        <v>382</v>
      </c>
      <c r="B1923" s="317" t="s">
        <v>877</v>
      </c>
      <c r="C1923" s="317" t="s">
        <v>878</v>
      </c>
      <c r="D1923" s="317" t="s">
        <v>455</v>
      </c>
      <c r="E1923" s="317" t="s">
        <v>448</v>
      </c>
      <c r="F1923" s="320">
        <v>0</v>
      </c>
      <c r="G1923" s="318" t="s">
        <v>449</v>
      </c>
      <c r="H1923" s="318" t="s">
        <v>449</v>
      </c>
      <c r="I1923" s="318" t="s">
        <v>449</v>
      </c>
      <c r="J1923" s="318" t="s">
        <v>449</v>
      </c>
      <c r="K1923" s="318" t="s">
        <v>449</v>
      </c>
      <c r="L1923" s="318" t="s">
        <v>449</v>
      </c>
      <c r="M1923" s="318" t="s">
        <v>449</v>
      </c>
      <c r="N1923" t="str">
        <f t="shared" si="29"/>
        <v>SRNOUT7_007WWNP_PR24</v>
      </c>
    </row>
    <row r="1924" spans="1:14" customFormat="1">
      <c r="A1924" s="317" t="s">
        <v>382</v>
      </c>
      <c r="B1924" s="317" t="s">
        <v>879</v>
      </c>
      <c r="C1924" s="317" t="s">
        <v>880</v>
      </c>
      <c r="D1924" s="317" t="s">
        <v>455</v>
      </c>
      <c r="E1924" s="317" t="s">
        <v>448</v>
      </c>
      <c r="F1924" s="320">
        <v>0.85</v>
      </c>
      <c r="G1924" s="318" t="s">
        <v>449</v>
      </c>
      <c r="H1924" s="318" t="s">
        <v>449</v>
      </c>
      <c r="I1924" s="318" t="s">
        <v>449</v>
      </c>
      <c r="J1924" s="318" t="s">
        <v>449</v>
      </c>
      <c r="K1924" s="318" t="s">
        <v>449</v>
      </c>
      <c r="L1924" s="318" t="s">
        <v>449</v>
      </c>
      <c r="M1924" s="318" t="s">
        <v>449</v>
      </c>
      <c r="N1924" t="str">
        <f t="shared" si="29"/>
        <v>SRNOUT7_008WWNP_PR24</v>
      </c>
    </row>
    <row r="1925" spans="1:14" customFormat="1">
      <c r="A1925" s="317" t="s">
        <v>382</v>
      </c>
      <c r="B1925" s="317" t="s">
        <v>881</v>
      </c>
      <c r="C1925" s="317" t="s">
        <v>882</v>
      </c>
      <c r="D1925" s="317" t="s">
        <v>455</v>
      </c>
      <c r="E1925" s="317" t="s">
        <v>448</v>
      </c>
      <c r="F1925" s="320">
        <v>0</v>
      </c>
      <c r="G1925" s="318" t="s">
        <v>449</v>
      </c>
      <c r="H1925" s="318" t="s">
        <v>449</v>
      </c>
      <c r="I1925" s="318" t="s">
        <v>449</v>
      </c>
      <c r="J1925" s="318" t="s">
        <v>449</v>
      </c>
      <c r="K1925" s="318" t="s">
        <v>449</v>
      </c>
      <c r="L1925" s="318" t="s">
        <v>449</v>
      </c>
      <c r="M1925" s="318" t="s">
        <v>449</v>
      </c>
      <c r="N1925" t="str">
        <f t="shared" ref="N1925:N1988" si="30">A1925&amp;B1925</f>
        <v>SRNOUT7_009WWNP_PR24</v>
      </c>
    </row>
    <row r="1926" spans="1:14" customFormat="1">
      <c r="A1926" s="317" t="s">
        <v>382</v>
      </c>
      <c r="B1926" s="317" t="s">
        <v>883</v>
      </c>
      <c r="C1926" s="317" t="s">
        <v>884</v>
      </c>
      <c r="D1926" s="317" t="s">
        <v>455</v>
      </c>
      <c r="E1926" s="317" t="s">
        <v>448</v>
      </c>
      <c r="F1926" s="320">
        <v>0</v>
      </c>
      <c r="G1926" s="318" t="s">
        <v>449</v>
      </c>
      <c r="H1926" s="318" t="s">
        <v>449</v>
      </c>
      <c r="I1926" s="318" t="s">
        <v>449</v>
      </c>
      <c r="J1926" s="318" t="s">
        <v>449</v>
      </c>
      <c r="K1926" s="318" t="s">
        <v>449</v>
      </c>
      <c r="L1926" s="318" t="s">
        <v>449</v>
      </c>
      <c r="M1926" s="318" t="s">
        <v>449</v>
      </c>
      <c r="N1926" t="str">
        <f t="shared" si="30"/>
        <v>SRNOUT7_010WWNP_PR24</v>
      </c>
    </row>
    <row r="1927" spans="1:14" customFormat="1">
      <c r="A1927" s="317" t="s">
        <v>382</v>
      </c>
      <c r="B1927" s="317" t="s">
        <v>885</v>
      </c>
      <c r="C1927" s="317" t="s">
        <v>886</v>
      </c>
      <c r="D1927" s="317" t="s">
        <v>455</v>
      </c>
      <c r="E1927" s="317" t="s">
        <v>448</v>
      </c>
      <c r="F1927" s="320">
        <v>0</v>
      </c>
      <c r="G1927" s="318" t="s">
        <v>449</v>
      </c>
      <c r="H1927" s="318" t="s">
        <v>449</v>
      </c>
      <c r="I1927" s="318" t="s">
        <v>449</v>
      </c>
      <c r="J1927" s="318" t="s">
        <v>449</v>
      </c>
      <c r="K1927" s="318" t="s">
        <v>449</v>
      </c>
      <c r="L1927" s="318" t="s">
        <v>449</v>
      </c>
      <c r="M1927" s="318" t="s">
        <v>449</v>
      </c>
      <c r="N1927" t="str">
        <f t="shared" si="30"/>
        <v>SRNOUT7_011WWNP_PR24</v>
      </c>
    </row>
    <row r="1928" spans="1:14" customFormat="1">
      <c r="A1928" s="317" t="s">
        <v>382</v>
      </c>
      <c r="B1928" s="317" t="s">
        <v>887</v>
      </c>
      <c r="C1928" s="317" t="s">
        <v>888</v>
      </c>
      <c r="D1928" s="317" t="s">
        <v>455</v>
      </c>
      <c r="E1928" s="317" t="s">
        <v>448</v>
      </c>
      <c r="F1928" s="320">
        <v>1</v>
      </c>
      <c r="G1928" s="318" t="s">
        <v>449</v>
      </c>
      <c r="H1928" s="318" t="s">
        <v>449</v>
      </c>
      <c r="I1928" s="318" t="s">
        <v>449</v>
      </c>
      <c r="J1928" s="318" t="s">
        <v>449</v>
      </c>
      <c r="K1928" s="318" t="s">
        <v>449</v>
      </c>
      <c r="L1928" s="318" t="s">
        <v>449</v>
      </c>
      <c r="M1928" s="318" t="s">
        <v>449</v>
      </c>
      <c r="N1928" t="str">
        <f t="shared" si="30"/>
        <v>SRNOUT7_012WWNP_PR24</v>
      </c>
    </row>
    <row r="1929" spans="1:14" customFormat="1">
      <c r="A1929" s="317" t="s">
        <v>382</v>
      </c>
      <c r="B1929" s="317" t="s">
        <v>889</v>
      </c>
      <c r="C1929" s="317" t="s">
        <v>890</v>
      </c>
      <c r="D1929" s="317" t="s">
        <v>455</v>
      </c>
      <c r="E1929" s="317" t="s">
        <v>448</v>
      </c>
      <c r="F1929" s="320">
        <v>1</v>
      </c>
      <c r="G1929" s="318" t="s">
        <v>449</v>
      </c>
      <c r="H1929" s="318" t="s">
        <v>449</v>
      </c>
      <c r="I1929" s="318" t="s">
        <v>449</v>
      </c>
      <c r="J1929" s="318" t="s">
        <v>449</v>
      </c>
      <c r="K1929" s="318" t="s">
        <v>449</v>
      </c>
      <c r="L1929" s="318" t="s">
        <v>449</v>
      </c>
      <c r="M1929" s="318" t="s">
        <v>449</v>
      </c>
      <c r="N1929" t="str">
        <f t="shared" si="30"/>
        <v>SRNOUT7_013WWNP_PR24</v>
      </c>
    </row>
    <row r="1930" spans="1:14" customFormat="1">
      <c r="A1930" s="317" t="s">
        <v>382</v>
      </c>
      <c r="B1930" s="317" t="s">
        <v>891</v>
      </c>
      <c r="C1930" s="317" t="s">
        <v>892</v>
      </c>
      <c r="D1930" s="317" t="s">
        <v>455</v>
      </c>
      <c r="E1930" s="317" t="s">
        <v>448</v>
      </c>
      <c r="F1930" s="320">
        <v>0.92727272727272725</v>
      </c>
      <c r="G1930" s="318" t="s">
        <v>449</v>
      </c>
      <c r="H1930" s="318" t="s">
        <v>449</v>
      </c>
      <c r="I1930" s="318" t="s">
        <v>449</v>
      </c>
      <c r="J1930" s="318" t="s">
        <v>449</v>
      </c>
      <c r="K1930" s="318" t="s">
        <v>449</v>
      </c>
      <c r="L1930" s="318" t="s">
        <v>449</v>
      </c>
      <c r="M1930" s="318" t="s">
        <v>449</v>
      </c>
      <c r="N1930" t="str">
        <f t="shared" si="30"/>
        <v>SRNOUT7_014WWNP_PR24</v>
      </c>
    </row>
    <row r="1931" spans="1:14" customFormat="1">
      <c r="A1931" s="317" t="s">
        <v>382</v>
      </c>
      <c r="B1931" s="317" t="s">
        <v>893</v>
      </c>
      <c r="C1931" s="317" t="s">
        <v>894</v>
      </c>
      <c r="D1931" s="317" t="s">
        <v>455</v>
      </c>
      <c r="E1931" s="317" t="s">
        <v>448</v>
      </c>
      <c r="F1931" s="320">
        <v>1</v>
      </c>
      <c r="G1931" s="318" t="s">
        <v>449</v>
      </c>
      <c r="H1931" s="318" t="s">
        <v>449</v>
      </c>
      <c r="I1931" s="318" t="s">
        <v>449</v>
      </c>
      <c r="J1931" s="318" t="s">
        <v>449</v>
      </c>
      <c r="K1931" s="318" t="s">
        <v>449</v>
      </c>
      <c r="L1931" s="318" t="s">
        <v>449</v>
      </c>
      <c r="M1931" s="318" t="s">
        <v>449</v>
      </c>
      <c r="N1931" t="str">
        <f t="shared" si="30"/>
        <v>SRNOUT7_015WWNP_PR24</v>
      </c>
    </row>
    <row r="1932" spans="1:14" customFormat="1">
      <c r="A1932" s="317" t="s">
        <v>382</v>
      </c>
      <c r="B1932" s="317" t="s">
        <v>895</v>
      </c>
      <c r="C1932" s="317" t="s">
        <v>896</v>
      </c>
      <c r="D1932" s="317" t="s">
        <v>455</v>
      </c>
      <c r="E1932" s="317" t="s">
        <v>448</v>
      </c>
      <c r="F1932" s="320">
        <v>1</v>
      </c>
      <c r="G1932" s="318" t="s">
        <v>449</v>
      </c>
      <c r="H1932" s="318" t="s">
        <v>449</v>
      </c>
      <c r="I1932" s="318" t="s">
        <v>449</v>
      </c>
      <c r="J1932" s="318" t="s">
        <v>449</v>
      </c>
      <c r="K1932" s="318" t="s">
        <v>449</v>
      </c>
      <c r="L1932" s="318" t="s">
        <v>449</v>
      </c>
      <c r="M1932" s="318" t="s">
        <v>449</v>
      </c>
      <c r="N1932" t="str">
        <f t="shared" si="30"/>
        <v>SRNOUT7_016WWNP_PR24</v>
      </c>
    </row>
    <row r="1933" spans="1:14" customFormat="1">
      <c r="A1933" s="317" t="s">
        <v>382</v>
      </c>
      <c r="B1933" s="317" t="s">
        <v>897</v>
      </c>
      <c r="C1933" s="317" t="s">
        <v>898</v>
      </c>
      <c r="D1933" s="317" t="s">
        <v>455</v>
      </c>
      <c r="E1933" s="317" t="s">
        <v>448</v>
      </c>
      <c r="F1933" s="320">
        <v>1</v>
      </c>
      <c r="G1933" s="318" t="s">
        <v>449</v>
      </c>
      <c r="H1933" s="318" t="s">
        <v>449</v>
      </c>
      <c r="I1933" s="318" t="s">
        <v>449</v>
      </c>
      <c r="J1933" s="318" t="s">
        <v>449</v>
      </c>
      <c r="K1933" s="318" t="s">
        <v>449</v>
      </c>
      <c r="L1933" s="318" t="s">
        <v>449</v>
      </c>
      <c r="M1933" s="318" t="s">
        <v>449</v>
      </c>
      <c r="N1933" t="str">
        <f t="shared" si="30"/>
        <v>SRNOUT7_017WWNP_PR24</v>
      </c>
    </row>
    <row r="1934" spans="1:14" customFormat="1">
      <c r="A1934" s="317" t="s">
        <v>382</v>
      </c>
      <c r="B1934" s="317" t="s">
        <v>899</v>
      </c>
      <c r="C1934" s="317" t="s">
        <v>900</v>
      </c>
      <c r="D1934" s="317" t="s">
        <v>455</v>
      </c>
      <c r="E1934" s="317" t="s">
        <v>448</v>
      </c>
      <c r="F1934" s="320">
        <v>0</v>
      </c>
      <c r="G1934" s="318" t="s">
        <v>449</v>
      </c>
      <c r="H1934" s="318" t="s">
        <v>449</v>
      </c>
      <c r="I1934" s="318" t="s">
        <v>449</v>
      </c>
      <c r="J1934" s="318" t="s">
        <v>449</v>
      </c>
      <c r="K1934" s="318" t="s">
        <v>449</v>
      </c>
      <c r="L1934" s="318" t="s">
        <v>449</v>
      </c>
      <c r="M1934" s="318" t="s">
        <v>449</v>
      </c>
      <c r="N1934" t="str">
        <f t="shared" si="30"/>
        <v>SRNOUT7_018WWNP_PR24</v>
      </c>
    </row>
    <row r="1935" spans="1:14" customFormat="1">
      <c r="A1935" s="317" t="s">
        <v>382</v>
      </c>
      <c r="B1935" s="317" t="s">
        <v>901</v>
      </c>
      <c r="C1935" s="317" t="s">
        <v>902</v>
      </c>
      <c r="D1935" s="317" t="s">
        <v>455</v>
      </c>
      <c r="E1935" s="317" t="s">
        <v>448</v>
      </c>
      <c r="F1935" s="320">
        <v>0</v>
      </c>
      <c r="G1935" s="318" t="s">
        <v>449</v>
      </c>
      <c r="H1935" s="318" t="s">
        <v>449</v>
      </c>
      <c r="I1935" s="318" t="s">
        <v>449</v>
      </c>
      <c r="J1935" s="318" t="s">
        <v>449</v>
      </c>
      <c r="K1935" s="318" t="s">
        <v>449</v>
      </c>
      <c r="L1935" s="318" t="s">
        <v>449</v>
      </c>
      <c r="M1935" s="318" t="s">
        <v>449</v>
      </c>
      <c r="N1935" t="str">
        <f t="shared" si="30"/>
        <v>SRNOUT7_019WWNP_PR24</v>
      </c>
    </row>
    <row r="1936" spans="1:14" customFormat="1">
      <c r="A1936" s="317" t="s">
        <v>382</v>
      </c>
      <c r="B1936" s="317" t="s">
        <v>903</v>
      </c>
      <c r="C1936" s="317" t="s">
        <v>904</v>
      </c>
      <c r="D1936" s="317" t="s">
        <v>455</v>
      </c>
      <c r="E1936" s="317" t="s">
        <v>448</v>
      </c>
      <c r="F1936" s="320">
        <v>1</v>
      </c>
      <c r="G1936" s="318" t="s">
        <v>449</v>
      </c>
      <c r="H1936" s="318" t="s">
        <v>449</v>
      </c>
      <c r="I1936" s="318" t="s">
        <v>449</v>
      </c>
      <c r="J1936" s="318" t="s">
        <v>449</v>
      </c>
      <c r="K1936" s="318" t="s">
        <v>449</v>
      </c>
      <c r="L1936" s="318" t="s">
        <v>449</v>
      </c>
      <c r="M1936" s="318" t="s">
        <v>449</v>
      </c>
      <c r="N1936" t="str">
        <f t="shared" si="30"/>
        <v>SRNOUT7_020WWNP_PR24</v>
      </c>
    </row>
    <row r="1937" spans="1:14" customFormat="1">
      <c r="A1937" s="317" t="s">
        <v>382</v>
      </c>
      <c r="B1937" s="317" t="s">
        <v>905</v>
      </c>
      <c r="C1937" s="317" t="s">
        <v>906</v>
      </c>
      <c r="D1937" s="317" t="s">
        <v>447</v>
      </c>
      <c r="E1937" s="317" t="s">
        <v>448</v>
      </c>
      <c r="F1937" s="318" t="s">
        <v>449</v>
      </c>
      <c r="G1937" s="318" t="s">
        <v>449</v>
      </c>
      <c r="H1937" s="318" t="s">
        <v>449</v>
      </c>
      <c r="I1937" s="318" t="s">
        <v>449</v>
      </c>
      <c r="J1937" s="318" t="s">
        <v>449</v>
      </c>
      <c r="K1937" s="318" t="s">
        <v>449</v>
      </c>
      <c r="L1937" s="318" t="s">
        <v>449</v>
      </c>
      <c r="M1937" s="318" t="s">
        <v>449</v>
      </c>
      <c r="N1937" t="str">
        <f t="shared" si="30"/>
        <v>SRNC_ODIRISK_WSI_DDBND_PR24_DD</v>
      </c>
    </row>
    <row r="1938" spans="1:14" customFormat="1">
      <c r="A1938" s="317" t="s">
        <v>382</v>
      </c>
      <c r="B1938" s="317" t="s">
        <v>907</v>
      </c>
      <c r="C1938" s="317" t="s">
        <v>908</v>
      </c>
      <c r="D1938" s="317" t="s">
        <v>455</v>
      </c>
      <c r="E1938" s="317" t="s">
        <v>448</v>
      </c>
      <c r="F1938" s="320">
        <v>0</v>
      </c>
      <c r="G1938" s="318" t="s">
        <v>449</v>
      </c>
      <c r="H1938" s="318" t="s">
        <v>449</v>
      </c>
      <c r="I1938" s="318" t="s">
        <v>449</v>
      </c>
      <c r="J1938" s="318" t="s">
        <v>449</v>
      </c>
      <c r="K1938" s="318" t="s">
        <v>449</v>
      </c>
      <c r="L1938" s="318" t="s">
        <v>449</v>
      </c>
      <c r="M1938" s="318" t="s">
        <v>449</v>
      </c>
      <c r="N1938" t="str">
        <f t="shared" si="30"/>
        <v>SRNC_ODI_021WNP_PR24</v>
      </c>
    </row>
    <row r="1939" spans="1:14" customFormat="1">
      <c r="A1939" s="317" t="s">
        <v>382</v>
      </c>
      <c r="B1939" s="317" t="s">
        <v>909</v>
      </c>
      <c r="C1939" s="317" t="s">
        <v>910</v>
      </c>
      <c r="D1939" s="317" t="s">
        <v>455</v>
      </c>
      <c r="E1939" s="317" t="s">
        <v>448</v>
      </c>
      <c r="F1939" s="320">
        <v>0</v>
      </c>
      <c r="G1939" s="318" t="s">
        <v>449</v>
      </c>
      <c r="H1939" s="318" t="s">
        <v>449</v>
      </c>
      <c r="I1939" s="318" t="s">
        <v>449</v>
      </c>
      <c r="J1939" s="318" t="s">
        <v>449</v>
      </c>
      <c r="K1939" s="318" t="s">
        <v>449</v>
      </c>
      <c r="L1939" s="318" t="s">
        <v>449</v>
      </c>
      <c r="M1939" s="318" t="s">
        <v>449</v>
      </c>
      <c r="N1939" t="str">
        <f t="shared" si="30"/>
        <v>SRNC_ODI_023WNP_PR24</v>
      </c>
    </row>
    <row r="1940" spans="1:14" customFormat="1">
      <c r="A1940" s="317" t="s">
        <v>382</v>
      </c>
      <c r="B1940" s="317" t="s">
        <v>911</v>
      </c>
      <c r="C1940" s="317" t="s">
        <v>912</v>
      </c>
      <c r="D1940" s="317" t="s">
        <v>455</v>
      </c>
      <c r="E1940" s="317" t="s">
        <v>448</v>
      </c>
      <c r="F1940" s="320">
        <v>0</v>
      </c>
      <c r="G1940" s="318" t="s">
        <v>449</v>
      </c>
      <c r="H1940" s="318" t="s">
        <v>449</v>
      </c>
      <c r="I1940" s="318" t="s">
        <v>449</v>
      </c>
      <c r="J1940" s="318" t="s">
        <v>449</v>
      </c>
      <c r="K1940" s="318" t="s">
        <v>449</v>
      </c>
      <c r="L1940" s="318" t="s">
        <v>449</v>
      </c>
      <c r="M1940" s="318" t="s">
        <v>449</v>
      </c>
      <c r="N1940" t="str">
        <f t="shared" si="30"/>
        <v>SRNC_ODI_022WNP_PR24</v>
      </c>
    </row>
    <row r="1941" spans="1:14" customFormat="1">
      <c r="A1941" s="317" t="s">
        <v>382</v>
      </c>
      <c r="B1941" s="317" t="s">
        <v>913</v>
      </c>
      <c r="C1941" s="317" t="s">
        <v>914</v>
      </c>
      <c r="D1941" s="317" t="s">
        <v>455</v>
      </c>
      <c r="E1941" s="317" t="s">
        <v>448</v>
      </c>
      <c r="F1941" s="320">
        <v>0</v>
      </c>
      <c r="G1941" s="318" t="s">
        <v>449</v>
      </c>
      <c r="H1941" s="318" t="s">
        <v>449</v>
      </c>
      <c r="I1941" s="318" t="s">
        <v>449</v>
      </c>
      <c r="J1941" s="318" t="s">
        <v>449</v>
      </c>
      <c r="K1941" s="318" t="s">
        <v>449</v>
      </c>
      <c r="L1941" s="318" t="s">
        <v>449</v>
      </c>
      <c r="M1941" s="318" t="s">
        <v>449</v>
      </c>
      <c r="N1941" t="str">
        <f t="shared" si="30"/>
        <v>SRNC_ODI_024WNP_PR24</v>
      </c>
    </row>
    <row r="1942" spans="1:14" customFormat="1">
      <c r="A1942" s="317" t="s">
        <v>382</v>
      </c>
      <c r="B1942" s="317" t="s">
        <v>915</v>
      </c>
      <c r="C1942" s="317" t="s">
        <v>916</v>
      </c>
      <c r="D1942" s="317" t="s">
        <v>455</v>
      </c>
      <c r="E1942" s="317" t="s">
        <v>448</v>
      </c>
      <c r="F1942" s="320">
        <v>0</v>
      </c>
      <c r="G1942" s="318" t="s">
        <v>449</v>
      </c>
      <c r="H1942" s="318" t="s">
        <v>449</v>
      </c>
      <c r="I1942" s="318" t="s">
        <v>449</v>
      </c>
      <c r="J1942" s="318" t="s">
        <v>449</v>
      </c>
      <c r="K1942" s="318" t="s">
        <v>449</v>
      </c>
      <c r="L1942" s="318" t="s">
        <v>449</v>
      </c>
      <c r="M1942" s="318" t="s">
        <v>449</v>
      </c>
      <c r="N1942" t="str">
        <f t="shared" si="30"/>
        <v>SRNC_ODI_025WNP_PR24</v>
      </c>
    </row>
    <row r="1943" spans="1:14" customFormat="1">
      <c r="A1943" s="317" t="s">
        <v>382</v>
      </c>
      <c r="B1943" s="317" t="s">
        <v>917</v>
      </c>
      <c r="C1943" s="317" t="s">
        <v>918</v>
      </c>
      <c r="D1943" s="317" t="s">
        <v>455</v>
      </c>
      <c r="E1943" s="317" t="s">
        <v>448</v>
      </c>
      <c r="F1943" s="320">
        <v>0</v>
      </c>
      <c r="G1943" s="318" t="s">
        <v>449</v>
      </c>
      <c r="H1943" s="318" t="s">
        <v>449</v>
      </c>
      <c r="I1943" s="318" t="s">
        <v>449</v>
      </c>
      <c r="J1943" s="318" t="s">
        <v>449</v>
      </c>
      <c r="K1943" s="318" t="s">
        <v>449</v>
      </c>
      <c r="L1943" s="318" t="s">
        <v>449</v>
      </c>
      <c r="M1943" s="318" t="s">
        <v>449</v>
      </c>
      <c r="N1943" t="str">
        <f t="shared" si="30"/>
        <v>SRNC_ODI_026WNP_PR24</v>
      </c>
    </row>
    <row r="1944" spans="1:14" customFormat="1">
      <c r="A1944" s="317" t="s">
        <v>382</v>
      </c>
      <c r="B1944" s="317" t="s">
        <v>919</v>
      </c>
      <c r="C1944" s="317" t="s">
        <v>920</v>
      </c>
      <c r="D1944" s="317" t="s">
        <v>455</v>
      </c>
      <c r="E1944" s="317" t="s">
        <v>448</v>
      </c>
      <c r="F1944" s="320">
        <v>0</v>
      </c>
      <c r="G1944" s="318" t="s">
        <v>449</v>
      </c>
      <c r="H1944" s="318" t="s">
        <v>449</v>
      </c>
      <c r="I1944" s="318" t="s">
        <v>449</v>
      </c>
      <c r="J1944" s="318" t="s">
        <v>449</v>
      </c>
      <c r="K1944" s="318" t="s">
        <v>449</v>
      </c>
      <c r="L1944" s="318" t="s">
        <v>449</v>
      </c>
      <c r="M1944" s="318" t="s">
        <v>449</v>
      </c>
      <c r="N1944" t="str">
        <f t="shared" si="30"/>
        <v>SRNC_ODI_027WNP_PR24</v>
      </c>
    </row>
    <row r="1945" spans="1:14" customFormat="1">
      <c r="A1945" s="317" t="s">
        <v>382</v>
      </c>
      <c r="B1945" s="317" t="s">
        <v>921</v>
      </c>
      <c r="C1945" s="317" t="s">
        <v>922</v>
      </c>
      <c r="D1945" s="317" t="s">
        <v>455</v>
      </c>
      <c r="E1945" s="317" t="s">
        <v>448</v>
      </c>
      <c r="F1945" s="320">
        <v>0</v>
      </c>
      <c r="G1945" s="318" t="s">
        <v>449</v>
      </c>
      <c r="H1945" s="318" t="s">
        <v>449</v>
      </c>
      <c r="I1945" s="318" t="s">
        <v>449</v>
      </c>
      <c r="J1945" s="318" t="s">
        <v>449</v>
      </c>
      <c r="K1945" s="318" t="s">
        <v>449</v>
      </c>
      <c r="L1945" s="318" t="s">
        <v>449</v>
      </c>
      <c r="M1945" s="318" t="s">
        <v>449</v>
      </c>
      <c r="N1945" t="str">
        <f t="shared" si="30"/>
        <v>SRNC_ODI_021WR_PR24</v>
      </c>
    </row>
    <row r="1946" spans="1:14" customFormat="1">
      <c r="A1946" s="317" t="s">
        <v>382</v>
      </c>
      <c r="B1946" s="317" t="s">
        <v>923</v>
      </c>
      <c r="C1946" s="317" t="s">
        <v>924</v>
      </c>
      <c r="D1946" s="317" t="s">
        <v>455</v>
      </c>
      <c r="E1946" s="317" t="s">
        <v>448</v>
      </c>
      <c r="F1946" s="320">
        <v>0</v>
      </c>
      <c r="G1946" s="318" t="s">
        <v>449</v>
      </c>
      <c r="H1946" s="318" t="s">
        <v>449</v>
      </c>
      <c r="I1946" s="318" t="s">
        <v>449</v>
      </c>
      <c r="J1946" s="318" t="s">
        <v>449</v>
      </c>
      <c r="K1946" s="318" t="s">
        <v>449</v>
      </c>
      <c r="L1946" s="318" t="s">
        <v>449</v>
      </c>
      <c r="M1946" s="318" t="s">
        <v>449</v>
      </c>
      <c r="N1946" t="str">
        <f t="shared" si="30"/>
        <v>SRNC_ODI_022WR_PR24</v>
      </c>
    </row>
    <row r="1947" spans="1:14" customFormat="1">
      <c r="A1947" s="317" t="s">
        <v>382</v>
      </c>
      <c r="B1947" s="317" t="s">
        <v>925</v>
      </c>
      <c r="C1947" s="317" t="s">
        <v>926</v>
      </c>
      <c r="D1947" s="317" t="s">
        <v>455</v>
      </c>
      <c r="E1947" s="317" t="s">
        <v>448</v>
      </c>
      <c r="F1947" s="320">
        <v>0</v>
      </c>
      <c r="G1947" s="318" t="s">
        <v>449</v>
      </c>
      <c r="H1947" s="318" t="s">
        <v>449</v>
      </c>
      <c r="I1947" s="318" t="s">
        <v>449</v>
      </c>
      <c r="J1947" s="318" t="s">
        <v>449</v>
      </c>
      <c r="K1947" s="318" t="s">
        <v>449</v>
      </c>
      <c r="L1947" s="318" t="s">
        <v>449</v>
      </c>
      <c r="M1947" s="318" t="s">
        <v>449</v>
      </c>
      <c r="N1947" t="str">
        <f t="shared" si="30"/>
        <v>SRNC_ODI_023WR_PR24</v>
      </c>
    </row>
    <row r="1948" spans="1:14" customFormat="1">
      <c r="A1948" s="317" t="s">
        <v>382</v>
      </c>
      <c r="B1948" s="317" t="s">
        <v>927</v>
      </c>
      <c r="C1948" s="317" t="s">
        <v>928</v>
      </c>
      <c r="D1948" s="317" t="s">
        <v>455</v>
      </c>
      <c r="E1948" s="317" t="s">
        <v>448</v>
      </c>
      <c r="F1948" s="320">
        <v>0</v>
      </c>
      <c r="G1948" s="318" t="s">
        <v>449</v>
      </c>
      <c r="H1948" s="318" t="s">
        <v>449</v>
      </c>
      <c r="I1948" s="318" t="s">
        <v>449</v>
      </c>
      <c r="J1948" s="318" t="s">
        <v>449</v>
      </c>
      <c r="K1948" s="318" t="s">
        <v>449</v>
      </c>
      <c r="L1948" s="318" t="s">
        <v>449</v>
      </c>
      <c r="M1948" s="318" t="s">
        <v>449</v>
      </c>
      <c r="N1948" t="str">
        <f t="shared" si="30"/>
        <v>SRNC_ODI_024WR_PR24</v>
      </c>
    </row>
    <row r="1949" spans="1:14" customFormat="1">
      <c r="A1949" s="317" t="s">
        <v>382</v>
      </c>
      <c r="B1949" s="317" t="s">
        <v>929</v>
      </c>
      <c r="C1949" s="317" t="s">
        <v>930</v>
      </c>
      <c r="D1949" s="317" t="s">
        <v>455</v>
      </c>
      <c r="E1949" s="317" t="s">
        <v>448</v>
      </c>
      <c r="F1949" s="320">
        <v>0</v>
      </c>
      <c r="G1949" s="318" t="s">
        <v>449</v>
      </c>
      <c r="H1949" s="318" t="s">
        <v>449</v>
      </c>
      <c r="I1949" s="318" t="s">
        <v>449</v>
      </c>
      <c r="J1949" s="318" t="s">
        <v>449</v>
      </c>
      <c r="K1949" s="318" t="s">
        <v>449</v>
      </c>
      <c r="L1949" s="318" t="s">
        <v>449</v>
      </c>
      <c r="M1949" s="318" t="s">
        <v>449</v>
      </c>
      <c r="N1949" t="str">
        <f t="shared" si="30"/>
        <v>SRNC_ODI_025WR_PR24</v>
      </c>
    </row>
    <row r="1950" spans="1:14" customFormat="1">
      <c r="A1950" s="317" t="s">
        <v>382</v>
      </c>
      <c r="B1950" s="317" t="s">
        <v>931</v>
      </c>
      <c r="C1950" s="317" t="s">
        <v>932</v>
      </c>
      <c r="D1950" s="317" t="s">
        <v>455</v>
      </c>
      <c r="E1950" s="317" t="s">
        <v>448</v>
      </c>
      <c r="F1950" s="320">
        <v>0</v>
      </c>
      <c r="G1950" s="318" t="s">
        <v>449</v>
      </c>
      <c r="H1950" s="318" t="s">
        <v>449</v>
      </c>
      <c r="I1950" s="318" t="s">
        <v>449</v>
      </c>
      <c r="J1950" s="318" t="s">
        <v>449</v>
      </c>
      <c r="K1950" s="318" t="s">
        <v>449</v>
      </c>
      <c r="L1950" s="318" t="s">
        <v>449</v>
      </c>
      <c r="M1950" s="318" t="s">
        <v>449</v>
      </c>
      <c r="N1950" t="str">
        <f t="shared" si="30"/>
        <v>SRNC_ODI_026WR_PR24</v>
      </c>
    </row>
    <row r="1951" spans="1:14" customFormat="1">
      <c r="A1951" s="317" t="s">
        <v>382</v>
      </c>
      <c r="B1951" s="317" t="s">
        <v>933</v>
      </c>
      <c r="C1951" s="317" t="s">
        <v>934</v>
      </c>
      <c r="D1951" s="317" t="s">
        <v>455</v>
      </c>
      <c r="E1951" s="317" t="s">
        <v>448</v>
      </c>
      <c r="F1951" s="320">
        <v>0</v>
      </c>
      <c r="G1951" s="318" t="s">
        <v>449</v>
      </c>
      <c r="H1951" s="318" t="s">
        <v>449</v>
      </c>
      <c r="I1951" s="318" t="s">
        <v>449</v>
      </c>
      <c r="J1951" s="318" t="s">
        <v>449</v>
      </c>
      <c r="K1951" s="318" t="s">
        <v>449</v>
      </c>
      <c r="L1951" s="318" t="s">
        <v>449</v>
      </c>
      <c r="M1951" s="318" t="s">
        <v>449</v>
      </c>
      <c r="N1951" t="str">
        <f t="shared" si="30"/>
        <v>SRNC_ODI_027WR_PR24</v>
      </c>
    </row>
    <row r="1952" spans="1:14" customFormat="1">
      <c r="A1952" s="317" t="s">
        <v>382</v>
      </c>
      <c r="B1952" s="317" t="s">
        <v>935</v>
      </c>
      <c r="C1952" s="317" t="s">
        <v>936</v>
      </c>
      <c r="D1952" s="317" t="s">
        <v>455</v>
      </c>
      <c r="E1952" s="317" t="s">
        <v>448</v>
      </c>
      <c r="F1952" s="320">
        <v>0</v>
      </c>
      <c r="G1952" s="318" t="s">
        <v>449</v>
      </c>
      <c r="H1952" s="318" t="s">
        <v>449</v>
      </c>
      <c r="I1952" s="318" t="s">
        <v>449</v>
      </c>
      <c r="J1952" s="318" t="s">
        <v>449</v>
      </c>
      <c r="K1952" s="318" t="s">
        <v>449</v>
      </c>
      <c r="L1952" s="318" t="s">
        <v>449</v>
      </c>
      <c r="M1952" s="318" t="s">
        <v>449</v>
      </c>
      <c r="N1952" t="str">
        <f t="shared" si="30"/>
        <v>SRNC_ODI_021BIO_PR24</v>
      </c>
    </row>
    <row r="1953" spans="1:14" customFormat="1">
      <c r="A1953" s="317" t="s">
        <v>382</v>
      </c>
      <c r="B1953" s="317" t="s">
        <v>937</v>
      </c>
      <c r="C1953" s="317" t="s">
        <v>938</v>
      </c>
      <c r="D1953" s="317" t="s">
        <v>455</v>
      </c>
      <c r="E1953" s="317" t="s">
        <v>448</v>
      </c>
      <c r="F1953" s="320">
        <v>0</v>
      </c>
      <c r="G1953" s="318" t="s">
        <v>449</v>
      </c>
      <c r="H1953" s="318" t="s">
        <v>449</v>
      </c>
      <c r="I1953" s="318" t="s">
        <v>449</v>
      </c>
      <c r="J1953" s="318" t="s">
        <v>449</v>
      </c>
      <c r="K1953" s="318" t="s">
        <v>449</v>
      </c>
      <c r="L1953" s="318" t="s">
        <v>449</v>
      </c>
      <c r="M1953" s="318" t="s">
        <v>449</v>
      </c>
      <c r="N1953" t="str">
        <f t="shared" si="30"/>
        <v>SRNC_ODI_022BIO_PR24</v>
      </c>
    </row>
    <row r="1954" spans="1:14" customFormat="1">
      <c r="A1954" s="317" t="s">
        <v>382</v>
      </c>
      <c r="B1954" s="317" t="s">
        <v>939</v>
      </c>
      <c r="C1954" s="317" t="s">
        <v>940</v>
      </c>
      <c r="D1954" s="317" t="s">
        <v>455</v>
      </c>
      <c r="E1954" s="317" t="s">
        <v>448</v>
      </c>
      <c r="F1954" s="320">
        <v>0</v>
      </c>
      <c r="G1954" s="318" t="s">
        <v>449</v>
      </c>
      <c r="H1954" s="318" t="s">
        <v>449</v>
      </c>
      <c r="I1954" s="318" t="s">
        <v>449</v>
      </c>
      <c r="J1954" s="318" t="s">
        <v>449</v>
      </c>
      <c r="K1954" s="318" t="s">
        <v>449</v>
      </c>
      <c r="L1954" s="318" t="s">
        <v>449</v>
      </c>
      <c r="M1954" s="318" t="s">
        <v>449</v>
      </c>
      <c r="N1954" t="str">
        <f t="shared" si="30"/>
        <v>SRNC_ODI_023BIO_PR24</v>
      </c>
    </row>
    <row r="1955" spans="1:14" customFormat="1">
      <c r="A1955" s="317" t="s">
        <v>382</v>
      </c>
      <c r="B1955" s="317" t="s">
        <v>941</v>
      </c>
      <c r="C1955" s="317" t="s">
        <v>942</v>
      </c>
      <c r="D1955" s="317" t="s">
        <v>455</v>
      </c>
      <c r="E1955" s="317" t="s">
        <v>448</v>
      </c>
      <c r="F1955" s="320">
        <v>0</v>
      </c>
      <c r="G1955" s="318" t="s">
        <v>449</v>
      </c>
      <c r="H1955" s="318" t="s">
        <v>449</v>
      </c>
      <c r="I1955" s="318" t="s">
        <v>449</v>
      </c>
      <c r="J1955" s="318" t="s">
        <v>449</v>
      </c>
      <c r="K1955" s="318" t="s">
        <v>449</v>
      </c>
      <c r="L1955" s="318" t="s">
        <v>449</v>
      </c>
      <c r="M1955" s="318" t="s">
        <v>449</v>
      </c>
      <c r="N1955" t="str">
        <f t="shared" si="30"/>
        <v>SRNC_ODI_024BIO_PR24</v>
      </c>
    </row>
    <row r="1956" spans="1:14" customFormat="1">
      <c r="A1956" s="317" t="s">
        <v>382</v>
      </c>
      <c r="B1956" s="317" t="s">
        <v>943</v>
      </c>
      <c r="C1956" s="317" t="s">
        <v>944</v>
      </c>
      <c r="D1956" s="317" t="s">
        <v>455</v>
      </c>
      <c r="E1956" s="317" t="s">
        <v>448</v>
      </c>
      <c r="F1956" s="320">
        <v>0</v>
      </c>
      <c r="G1956" s="318" t="s">
        <v>449</v>
      </c>
      <c r="H1956" s="318" t="s">
        <v>449</v>
      </c>
      <c r="I1956" s="318" t="s">
        <v>449</v>
      </c>
      <c r="J1956" s="318" t="s">
        <v>449</v>
      </c>
      <c r="K1956" s="318" t="s">
        <v>449</v>
      </c>
      <c r="L1956" s="318" t="s">
        <v>449</v>
      </c>
      <c r="M1956" s="318" t="s">
        <v>449</v>
      </c>
      <c r="N1956" t="str">
        <f t="shared" si="30"/>
        <v>SRNC_ODI_025BIO_PR24</v>
      </c>
    </row>
    <row r="1957" spans="1:14" customFormat="1">
      <c r="A1957" s="317" t="s">
        <v>382</v>
      </c>
      <c r="B1957" s="317" t="s">
        <v>945</v>
      </c>
      <c r="C1957" s="317" t="s">
        <v>946</v>
      </c>
      <c r="D1957" s="317" t="s">
        <v>455</v>
      </c>
      <c r="E1957" s="317" t="s">
        <v>448</v>
      </c>
      <c r="F1957" s="320">
        <v>0</v>
      </c>
      <c r="G1957" s="318" t="s">
        <v>449</v>
      </c>
      <c r="H1957" s="318" t="s">
        <v>449</v>
      </c>
      <c r="I1957" s="318" t="s">
        <v>449</v>
      </c>
      <c r="J1957" s="318" t="s">
        <v>449</v>
      </c>
      <c r="K1957" s="318" t="s">
        <v>449</v>
      </c>
      <c r="L1957" s="318" t="s">
        <v>449</v>
      </c>
      <c r="M1957" s="318" t="s">
        <v>449</v>
      </c>
      <c r="N1957" t="str">
        <f t="shared" si="30"/>
        <v>SRNC_ODI_026BIO_PR24</v>
      </c>
    </row>
    <row r="1958" spans="1:14" customFormat="1">
      <c r="A1958" s="317" t="s">
        <v>382</v>
      </c>
      <c r="B1958" s="317" t="s">
        <v>947</v>
      </c>
      <c r="C1958" s="317" t="s">
        <v>948</v>
      </c>
      <c r="D1958" s="317" t="s">
        <v>455</v>
      </c>
      <c r="E1958" s="317" t="s">
        <v>448</v>
      </c>
      <c r="F1958" s="320">
        <v>0</v>
      </c>
      <c r="G1958" s="318" t="s">
        <v>449</v>
      </c>
      <c r="H1958" s="318" t="s">
        <v>449</v>
      </c>
      <c r="I1958" s="318" t="s">
        <v>449</v>
      </c>
      <c r="J1958" s="318" t="s">
        <v>449</v>
      </c>
      <c r="K1958" s="318" t="s">
        <v>449</v>
      </c>
      <c r="L1958" s="318" t="s">
        <v>449</v>
      </c>
      <c r="M1958" s="318" t="s">
        <v>449</v>
      </c>
      <c r="N1958" t="str">
        <f t="shared" si="30"/>
        <v>SRNC_ODI_027BIO_PR24</v>
      </c>
    </row>
    <row r="1959" spans="1:14" customFormat="1">
      <c r="A1959" s="317" t="s">
        <v>382</v>
      </c>
      <c r="B1959" s="317" t="s">
        <v>949</v>
      </c>
      <c r="C1959" s="317" t="s">
        <v>950</v>
      </c>
      <c r="D1959" s="317" t="s">
        <v>455</v>
      </c>
      <c r="E1959" s="317" t="s">
        <v>448</v>
      </c>
      <c r="F1959" s="320">
        <v>0</v>
      </c>
      <c r="G1959" s="318" t="s">
        <v>449</v>
      </c>
      <c r="H1959" s="318" t="s">
        <v>449</v>
      </c>
      <c r="I1959" s="318" t="s">
        <v>449</v>
      </c>
      <c r="J1959" s="318" t="s">
        <v>449</v>
      </c>
      <c r="K1959" s="318" t="s">
        <v>449</v>
      </c>
      <c r="L1959" s="318" t="s">
        <v>449</v>
      </c>
      <c r="M1959" s="318" t="s">
        <v>449</v>
      </c>
      <c r="N1959" t="str">
        <f t="shared" si="30"/>
        <v>SRNC_ODI_021WWNP_PR24</v>
      </c>
    </row>
    <row r="1960" spans="1:14" customFormat="1">
      <c r="A1960" s="317" t="s">
        <v>382</v>
      </c>
      <c r="B1960" s="317" t="s">
        <v>951</v>
      </c>
      <c r="C1960" s="317" t="s">
        <v>952</v>
      </c>
      <c r="D1960" s="317" t="s">
        <v>455</v>
      </c>
      <c r="E1960" s="317" t="s">
        <v>448</v>
      </c>
      <c r="F1960" s="320">
        <v>0</v>
      </c>
      <c r="G1960" s="318" t="s">
        <v>449</v>
      </c>
      <c r="H1960" s="318" t="s">
        <v>449</v>
      </c>
      <c r="I1960" s="318" t="s">
        <v>449</v>
      </c>
      <c r="J1960" s="318" t="s">
        <v>449</v>
      </c>
      <c r="K1960" s="318" t="s">
        <v>449</v>
      </c>
      <c r="L1960" s="318" t="s">
        <v>449</v>
      </c>
      <c r="M1960" s="318" t="s">
        <v>449</v>
      </c>
      <c r="N1960" t="str">
        <f t="shared" si="30"/>
        <v>SRNC_ODI_022WWNP_PR24</v>
      </c>
    </row>
    <row r="1961" spans="1:14" customFormat="1">
      <c r="A1961" s="317" t="s">
        <v>382</v>
      </c>
      <c r="B1961" s="317" t="s">
        <v>953</v>
      </c>
      <c r="C1961" s="317" t="s">
        <v>954</v>
      </c>
      <c r="D1961" s="317" t="s">
        <v>455</v>
      </c>
      <c r="E1961" s="317" t="s">
        <v>448</v>
      </c>
      <c r="F1961" s="320">
        <v>0</v>
      </c>
      <c r="G1961" s="318" t="s">
        <v>449</v>
      </c>
      <c r="H1961" s="318" t="s">
        <v>449</v>
      </c>
      <c r="I1961" s="318" t="s">
        <v>449</v>
      </c>
      <c r="J1961" s="318" t="s">
        <v>449</v>
      </c>
      <c r="K1961" s="318" t="s">
        <v>449</v>
      </c>
      <c r="L1961" s="318" t="s">
        <v>449</v>
      </c>
      <c r="M1961" s="318" t="s">
        <v>449</v>
      </c>
      <c r="N1961" t="str">
        <f t="shared" si="30"/>
        <v>SRNC_ODI_023WWNP_PR24</v>
      </c>
    </row>
    <row r="1962" spans="1:14" customFormat="1">
      <c r="A1962" s="317" t="s">
        <v>382</v>
      </c>
      <c r="B1962" s="317" t="s">
        <v>955</v>
      </c>
      <c r="C1962" s="317" t="s">
        <v>956</v>
      </c>
      <c r="D1962" s="317" t="s">
        <v>455</v>
      </c>
      <c r="E1962" s="317" t="s">
        <v>448</v>
      </c>
      <c r="F1962" s="320">
        <v>0</v>
      </c>
      <c r="G1962" s="318" t="s">
        <v>449</v>
      </c>
      <c r="H1962" s="318" t="s">
        <v>449</v>
      </c>
      <c r="I1962" s="318" t="s">
        <v>449</v>
      </c>
      <c r="J1962" s="318" t="s">
        <v>449</v>
      </c>
      <c r="K1962" s="318" t="s">
        <v>449</v>
      </c>
      <c r="L1962" s="318" t="s">
        <v>449</v>
      </c>
      <c r="M1962" s="318" t="s">
        <v>449</v>
      </c>
      <c r="N1962" t="str">
        <f t="shared" si="30"/>
        <v>SRNC_ODI_024WWNP_PR24</v>
      </c>
    </row>
    <row r="1963" spans="1:14" customFormat="1">
      <c r="A1963" s="317" t="s">
        <v>382</v>
      </c>
      <c r="B1963" s="317" t="s">
        <v>957</v>
      </c>
      <c r="C1963" s="317" t="s">
        <v>958</v>
      </c>
      <c r="D1963" s="317" t="s">
        <v>455</v>
      </c>
      <c r="E1963" s="317" t="s">
        <v>448</v>
      </c>
      <c r="F1963" s="320">
        <v>0</v>
      </c>
      <c r="G1963" s="318" t="s">
        <v>449</v>
      </c>
      <c r="H1963" s="318" t="s">
        <v>449</v>
      </c>
      <c r="I1963" s="318" t="s">
        <v>449</v>
      </c>
      <c r="J1963" s="318" t="s">
        <v>449</v>
      </c>
      <c r="K1963" s="318" t="s">
        <v>449</v>
      </c>
      <c r="L1963" s="318" t="s">
        <v>449</v>
      </c>
      <c r="M1963" s="318" t="s">
        <v>449</v>
      </c>
      <c r="N1963" t="str">
        <f t="shared" si="30"/>
        <v>SRNC_ODI_025WWNP_PR24</v>
      </c>
    </row>
    <row r="1964" spans="1:14" customFormat="1">
      <c r="A1964" s="317" t="s">
        <v>382</v>
      </c>
      <c r="B1964" s="317" t="s">
        <v>959</v>
      </c>
      <c r="C1964" s="317" t="s">
        <v>960</v>
      </c>
      <c r="D1964" s="317" t="s">
        <v>455</v>
      </c>
      <c r="E1964" s="317" t="s">
        <v>448</v>
      </c>
      <c r="F1964" s="320">
        <v>0</v>
      </c>
      <c r="G1964" s="318" t="s">
        <v>449</v>
      </c>
      <c r="H1964" s="318" t="s">
        <v>449</v>
      </c>
      <c r="I1964" s="318" t="s">
        <v>449</v>
      </c>
      <c r="J1964" s="318" t="s">
        <v>449</v>
      </c>
      <c r="K1964" s="318" t="s">
        <v>449</v>
      </c>
      <c r="L1964" s="318" t="s">
        <v>449</v>
      </c>
      <c r="M1964" s="318" t="s">
        <v>449</v>
      </c>
      <c r="N1964" t="str">
        <f t="shared" si="30"/>
        <v>SRNC_ODI_026WWNP_PR24</v>
      </c>
    </row>
    <row r="1965" spans="1:14" customFormat="1">
      <c r="A1965" s="317" t="s">
        <v>382</v>
      </c>
      <c r="B1965" s="317" t="s">
        <v>961</v>
      </c>
      <c r="C1965" s="317" t="s">
        <v>962</v>
      </c>
      <c r="D1965" s="317" t="s">
        <v>455</v>
      </c>
      <c r="E1965" s="317" t="s">
        <v>448</v>
      </c>
      <c r="F1965" s="320">
        <v>0</v>
      </c>
      <c r="G1965" s="318" t="s">
        <v>449</v>
      </c>
      <c r="H1965" s="318" t="s">
        <v>449</v>
      </c>
      <c r="I1965" s="318" t="s">
        <v>449</v>
      </c>
      <c r="J1965" s="318" t="s">
        <v>449</v>
      </c>
      <c r="K1965" s="318" t="s">
        <v>449</v>
      </c>
      <c r="L1965" s="318" t="s">
        <v>449</v>
      </c>
      <c r="M1965" s="318" t="s">
        <v>449</v>
      </c>
      <c r="N1965" t="str">
        <f t="shared" si="30"/>
        <v>SRNC_ODI_027WWNP_PR24</v>
      </c>
    </row>
    <row r="1966" spans="1:14" customFormat="1">
      <c r="A1966" s="317" t="s">
        <v>370</v>
      </c>
      <c r="B1966" s="317" t="s">
        <v>412</v>
      </c>
      <c r="C1966" s="317" t="s">
        <v>446</v>
      </c>
      <c r="D1966" s="317" t="s">
        <v>447</v>
      </c>
      <c r="E1966" s="317" t="s">
        <v>448</v>
      </c>
      <c r="F1966" s="318" t="s">
        <v>449</v>
      </c>
      <c r="G1966" s="318" t="s">
        <v>449</v>
      </c>
      <c r="H1966" s="319">
        <v>3.472222222222222E-3</v>
      </c>
      <c r="I1966" s="319">
        <v>3.472222222222222E-3</v>
      </c>
      <c r="J1966" s="319">
        <v>3.472222222222222E-3</v>
      </c>
      <c r="K1966" s="319">
        <v>3.472222222222222E-3</v>
      </c>
      <c r="L1966" s="319">
        <v>3.472222222222222E-3</v>
      </c>
      <c r="M1966" s="319">
        <v>3.47E-3</v>
      </c>
      <c r="N1966" t="str">
        <f t="shared" si="30"/>
        <v>SVEC_OUT4_01_PR24_OFWAT</v>
      </c>
    </row>
    <row r="1967" spans="1:14" customFormat="1">
      <c r="A1967" s="317" t="s">
        <v>370</v>
      </c>
      <c r="B1967" s="317" t="s">
        <v>155</v>
      </c>
      <c r="C1967" s="317" t="s">
        <v>450</v>
      </c>
      <c r="D1967" s="317" t="s">
        <v>451</v>
      </c>
      <c r="E1967" s="317" t="s">
        <v>448</v>
      </c>
      <c r="F1967" s="318" t="s">
        <v>449</v>
      </c>
      <c r="G1967" s="318" t="s">
        <v>449</v>
      </c>
      <c r="H1967" s="318" t="s">
        <v>449</v>
      </c>
      <c r="I1967" s="319">
        <v>1.8444930555555549E-3</v>
      </c>
      <c r="J1967" s="319">
        <v>1.8444930555555549E-3</v>
      </c>
      <c r="K1967" s="319">
        <v>1.8444930555555549E-3</v>
      </c>
      <c r="L1967" s="319">
        <v>1.8444930555555549E-3</v>
      </c>
      <c r="M1967" s="319">
        <v>1.8422708333333331E-3</v>
      </c>
      <c r="N1967" t="str">
        <f t="shared" si="30"/>
        <v>SVEC_ET_DD_WSI_PR24</v>
      </c>
    </row>
    <row r="1968" spans="1:14" customFormat="1">
      <c r="A1968" s="317" t="s">
        <v>370</v>
      </c>
      <c r="B1968" s="317" t="s">
        <v>153</v>
      </c>
      <c r="C1968" s="317" t="s">
        <v>452</v>
      </c>
      <c r="D1968" s="317" t="s">
        <v>453</v>
      </c>
      <c r="E1968" s="317" t="s">
        <v>448</v>
      </c>
      <c r="F1968" s="319">
        <v>1631244.4532826394</v>
      </c>
      <c r="G1968" s="318" t="s">
        <v>449</v>
      </c>
      <c r="H1968" s="318" t="s">
        <v>449</v>
      </c>
      <c r="I1968" s="318" t="s">
        <v>449</v>
      </c>
      <c r="J1968" s="318" t="s">
        <v>449</v>
      </c>
      <c r="K1968" s="318" t="s">
        <v>449</v>
      </c>
      <c r="L1968" s="318" t="s">
        <v>449</v>
      </c>
      <c r="M1968" s="318" t="s">
        <v>449</v>
      </c>
      <c r="N1968" t="str">
        <f t="shared" si="30"/>
        <v>SVEC_ODI_DD_WSI_PR24</v>
      </c>
    </row>
    <row r="1969" spans="1:14" customFormat="1">
      <c r="A1969" s="317" t="s">
        <v>370</v>
      </c>
      <c r="B1969" s="317" t="s">
        <v>156</v>
      </c>
      <c r="C1969" s="317" t="s">
        <v>454</v>
      </c>
      <c r="D1969" s="317" t="s">
        <v>455</v>
      </c>
      <c r="E1969" s="317" t="s">
        <v>448</v>
      </c>
      <c r="F1969" s="320">
        <v>-0.01</v>
      </c>
      <c r="G1969" s="318" t="s">
        <v>449</v>
      </c>
      <c r="H1969" s="318" t="s">
        <v>449</v>
      </c>
      <c r="I1969" s="318" t="s">
        <v>449</v>
      </c>
      <c r="J1969" s="318" t="s">
        <v>449</v>
      </c>
      <c r="K1969" s="318" t="s">
        <v>449</v>
      </c>
      <c r="L1969" s="318" t="s">
        <v>449</v>
      </c>
      <c r="M1969" s="318" t="s">
        <v>449</v>
      </c>
      <c r="N1969" t="str">
        <f t="shared" si="30"/>
        <v>SVEC_ODIRISK_WSI_COLL_PR24_DD</v>
      </c>
    </row>
    <row r="1970" spans="1:14" customFormat="1">
      <c r="A1970" s="317" t="s">
        <v>370</v>
      </c>
      <c r="B1970" s="317" t="s">
        <v>413</v>
      </c>
      <c r="C1970" s="317" t="s">
        <v>456</v>
      </c>
      <c r="D1970" s="317" t="s">
        <v>457</v>
      </c>
      <c r="E1970" s="317" t="s">
        <v>448</v>
      </c>
      <c r="F1970" s="318" t="s">
        <v>449</v>
      </c>
      <c r="G1970" s="318" t="s">
        <v>449</v>
      </c>
      <c r="H1970" s="321">
        <v>0</v>
      </c>
      <c r="I1970" s="321">
        <v>0</v>
      </c>
      <c r="J1970" s="321">
        <v>0</v>
      </c>
      <c r="K1970" s="321">
        <v>0</v>
      </c>
      <c r="L1970" s="321">
        <v>0</v>
      </c>
      <c r="M1970" s="321">
        <v>0</v>
      </c>
      <c r="N1970" t="str">
        <f t="shared" si="30"/>
        <v>SVEC_QEBW0183_PR24_OFWAT</v>
      </c>
    </row>
    <row r="1971" spans="1:14" customFormat="1">
      <c r="A1971" s="317" t="s">
        <v>370</v>
      </c>
      <c r="B1971" s="317" t="s">
        <v>163</v>
      </c>
      <c r="C1971" s="317" t="s">
        <v>458</v>
      </c>
      <c r="D1971" s="317" t="s">
        <v>162</v>
      </c>
      <c r="E1971" s="317" t="s">
        <v>448</v>
      </c>
      <c r="F1971" s="318" t="s">
        <v>449</v>
      </c>
      <c r="G1971" s="318" t="s">
        <v>449</v>
      </c>
      <c r="H1971" s="321">
        <v>2</v>
      </c>
      <c r="I1971" s="321">
        <v>1.83</v>
      </c>
      <c r="J1971" s="321">
        <v>1.67</v>
      </c>
      <c r="K1971" s="321">
        <v>1.5</v>
      </c>
      <c r="L1971" s="321">
        <v>1.25</v>
      </c>
      <c r="M1971" s="321">
        <v>1</v>
      </c>
      <c r="N1971" t="str">
        <f t="shared" si="30"/>
        <v>SVEC_ODIRISK_CRI_DDBND_PR24_DD</v>
      </c>
    </row>
    <row r="1972" spans="1:14" customFormat="1">
      <c r="A1972" s="317" t="s">
        <v>370</v>
      </c>
      <c r="B1972" s="317" t="s">
        <v>164</v>
      </c>
      <c r="C1972" s="317" t="s">
        <v>459</v>
      </c>
      <c r="D1972" s="317" t="s">
        <v>453</v>
      </c>
      <c r="E1972" s="317" t="s">
        <v>448</v>
      </c>
      <c r="F1972" s="319">
        <v>2304946.8476537294</v>
      </c>
      <c r="G1972" s="318" t="s">
        <v>449</v>
      </c>
      <c r="H1972" s="318" t="s">
        <v>449</v>
      </c>
      <c r="I1972" s="318" t="s">
        <v>449</v>
      </c>
      <c r="J1972" s="318" t="s">
        <v>449</v>
      </c>
      <c r="K1972" s="318" t="s">
        <v>449</v>
      </c>
      <c r="L1972" s="318" t="s">
        <v>449</v>
      </c>
      <c r="M1972" s="318" t="s">
        <v>449</v>
      </c>
      <c r="N1972" t="str">
        <f t="shared" si="30"/>
        <v>SVEC_ODI_DD_CRI_PR24</v>
      </c>
    </row>
    <row r="1973" spans="1:14" customFormat="1">
      <c r="A1973" s="317" t="s">
        <v>370</v>
      </c>
      <c r="B1973" s="317" t="s">
        <v>414</v>
      </c>
      <c r="C1973" s="317" t="s">
        <v>167</v>
      </c>
      <c r="D1973" s="317" t="s">
        <v>261</v>
      </c>
      <c r="E1973" s="317" t="s">
        <v>448</v>
      </c>
      <c r="F1973" s="318" t="s">
        <v>449</v>
      </c>
      <c r="G1973" s="318" t="s">
        <v>449</v>
      </c>
      <c r="H1973" s="321">
        <v>1.0900000000000001</v>
      </c>
      <c r="I1973" s="321">
        <v>1.04</v>
      </c>
      <c r="J1973" s="321">
        <v>0.99</v>
      </c>
      <c r="K1973" s="321">
        <v>0.94</v>
      </c>
      <c r="L1973" s="321">
        <v>0.89</v>
      </c>
      <c r="M1973" s="321">
        <v>0.84</v>
      </c>
      <c r="N1973" t="str">
        <f t="shared" si="30"/>
        <v>SVEC_OUT4_02_PR24_OFWAT</v>
      </c>
    </row>
    <row r="1974" spans="1:14" customFormat="1">
      <c r="A1974" s="317" t="s">
        <v>370</v>
      </c>
      <c r="B1974" s="317" t="s">
        <v>168</v>
      </c>
      <c r="C1974" s="317" t="s">
        <v>460</v>
      </c>
      <c r="D1974" s="317" t="s">
        <v>261</v>
      </c>
      <c r="E1974" s="317" t="s">
        <v>448</v>
      </c>
      <c r="F1974" s="318" t="s">
        <v>449</v>
      </c>
      <c r="G1974" s="318" t="s">
        <v>449</v>
      </c>
      <c r="H1974" s="318" t="s">
        <v>449</v>
      </c>
      <c r="I1974" s="318" t="s">
        <v>449</v>
      </c>
      <c r="J1974" s="318" t="s">
        <v>449</v>
      </c>
      <c r="K1974" s="318" t="s">
        <v>449</v>
      </c>
      <c r="L1974" s="318" t="s">
        <v>449</v>
      </c>
      <c r="M1974" s="318" t="s">
        <v>449</v>
      </c>
      <c r="N1974" t="str">
        <f t="shared" si="30"/>
        <v>SVEC_ODIRISK_WQC_DDBND_PR24_DD</v>
      </c>
    </row>
    <row r="1975" spans="1:14" customFormat="1">
      <c r="A1975" s="317" t="s">
        <v>370</v>
      </c>
      <c r="B1975" s="317" t="s">
        <v>169</v>
      </c>
      <c r="C1975" s="317" t="s">
        <v>461</v>
      </c>
      <c r="D1975" s="317" t="s">
        <v>453</v>
      </c>
      <c r="E1975" s="317" t="s">
        <v>448</v>
      </c>
      <c r="F1975" s="319">
        <v>6152077.8898279676</v>
      </c>
      <c r="G1975" s="318" t="s">
        <v>449</v>
      </c>
      <c r="H1975" s="318" t="s">
        <v>449</v>
      </c>
      <c r="I1975" s="318" t="s">
        <v>449</v>
      </c>
      <c r="J1975" s="318" t="s">
        <v>449</v>
      </c>
      <c r="K1975" s="318" t="s">
        <v>449</v>
      </c>
      <c r="L1975" s="318" t="s">
        <v>449</v>
      </c>
      <c r="M1975" s="318" t="s">
        <v>449</v>
      </c>
      <c r="N1975" t="str">
        <f t="shared" si="30"/>
        <v>SVEC_ODI_DD_WQC_PR24</v>
      </c>
    </row>
    <row r="1976" spans="1:14" customFormat="1">
      <c r="A1976" s="317" t="s">
        <v>370</v>
      </c>
      <c r="B1976" s="317" t="s">
        <v>417</v>
      </c>
      <c r="C1976" s="317" t="s">
        <v>172</v>
      </c>
      <c r="D1976" s="317" t="s">
        <v>462</v>
      </c>
      <c r="E1976" s="317" t="s">
        <v>448</v>
      </c>
      <c r="F1976" s="318" t="s">
        <v>449</v>
      </c>
      <c r="G1976" s="318" t="s">
        <v>449</v>
      </c>
      <c r="H1976" s="321">
        <v>0</v>
      </c>
      <c r="I1976" s="321">
        <v>0</v>
      </c>
      <c r="J1976" s="321">
        <v>0</v>
      </c>
      <c r="K1976" s="321">
        <v>0</v>
      </c>
      <c r="L1976" s="321">
        <v>4.9778677696996745E-2</v>
      </c>
      <c r="M1976" s="321">
        <v>0.73</v>
      </c>
      <c r="N1976" t="str">
        <f t="shared" si="30"/>
        <v>SVEC_OUT4_20_PR24_OFWAT</v>
      </c>
    </row>
    <row r="1977" spans="1:14" customFormat="1">
      <c r="A1977" s="317" t="s">
        <v>370</v>
      </c>
      <c r="B1977" s="317" t="s">
        <v>173</v>
      </c>
      <c r="C1977" s="317" t="s">
        <v>463</v>
      </c>
      <c r="D1977" s="317" t="s">
        <v>453</v>
      </c>
      <c r="E1977" s="317" t="s">
        <v>448</v>
      </c>
      <c r="F1977" s="319">
        <v>10486024.507558407</v>
      </c>
      <c r="G1977" s="318" t="s">
        <v>449</v>
      </c>
      <c r="H1977" s="318" t="s">
        <v>449</v>
      </c>
      <c r="I1977" s="318" t="s">
        <v>449</v>
      </c>
      <c r="J1977" s="318" t="s">
        <v>449</v>
      </c>
      <c r="K1977" s="318" t="s">
        <v>449</v>
      </c>
      <c r="L1977" s="318" t="s">
        <v>449</v>
      </c>
      <c r="M1977" s="318" t="s">
        <v>449</v>
      </c>
      <c r="N1977" t="str">
        <f t="shared" si="30"/>
        <v>SVEC_ODI_DD_BIO_PR24</v>
      </c>
    </row>
    <row r="1978" spans="1:14" customFormat="1">
      <c r="A1978" s="317" t="s">
        <v>370</v>
      </c>
      <c r="B1978" s="317" t="s">
        <v>174</v>
      </c>
      <c r="C1978" s="317" t="s">
        <v>464</v>
      </c>
      <c r="D1978" s="317" t="s">
        <v>455</v>
      </c>
      <c r="E1978" s="317" t="s">
        <v>448</v>
      </c>
      <c r="F1978" s="320">
        <v>-5.0000000000000001E-3</v>
      </c>
      <c r="G1978" s="318" t="s">
        <v>449</v>
      </c>
      <c r="H1978" s="318" t="s">
        <v>449</v>
      </c>
      <c r="I1978" s="318" t="s">
        <v>449</v>
      </c>
      <c r="J1978" s="318" t="s">
        <v>449</v>
      </c>
      <c r="K1978" s="318" t="s">
        <v>449</v>
      </c>
      <c r="L1978" s="318" t="s">
        <v>449</v>
      </c>
      <c r="M1978" s="318" t="s">
        <v>449</v>
      </c>
      <c r="N1978" t="str">
        <f t="shared" si="30"/>
        <v>SVEC_ODIRISK_BIO_COLL_PR24_DD</v>
      </c>
    </row>
    <row r="1979" spans="1:14" customFormat="1">
      <c r="A1979" s="317" t="s">
        <v>370</v>
      </c>
      <c r="B1979" s="317" t="s">
        <v>175</v>
      </c>
      <c r="C1979" s="317" t="s">
        <v>465</v>
      </c>
      <c r="D1979" s="317" t="s">
        <v>455</v>
      </c>
      <c r="E1979" s="317" t="s">
        <v>448</v>
      </c>
      <c r="F1979" s="320">
        <v>5.0000000000000001E-3</v>
      </c>
      <c r="G1979" s="318" t="s">
        <v>449</v>
      </c>
      <c r="H1979" s="318" t="s">
        <v>449</v>
      </c>
      <c r="I1979" s="318" t="s">
        <v>449</v>
      </c>
      <c r="J1979" s="318" t="s">
        <v>449</v>
      </c>
      <c r="K1979" s="318" t="s">
        <v>449</v>
      </c>
      <c r="L1979" s="318" t="s">
        <v>449</v>
      </c>
      <c r="M1979" s="318" t="s">
        <v>449</v>
      </c>
      <c r="N1979" t="str">
        <f t="shared" si="30"/>
        <v>SVEC_ODIRISK_BIO_CAP_PR24_DD</v>
      </c>
    </row>
    <row r="1980" spans="1:14" customFormat="1">
      <c r="A1980" s="317" t="s">
        <v>370</v>
      </c>
      <c r="B1980" s="317" t="s">
        <v>424</v>
      </c>
      <c r="C1980" s="317" t="s">
        <v>180</v>
      </c>
      <c r="D1980" s="317" t="s">
        <v>261</v>
      </c>
      <c r="E1980" s="317" t="s">
        <v>448</v>
      </c>
      <c r="F1980" s="318" t="s">
        <v>449</v>
      </c>
      <c r="G1980" s="318" t="s">
        <v>449</v>
      </c>
      <c r="H1980" s="319">
        <v>0</v>
      </c>
      <c r="I1980" s="319">
        <v>0</v>
      </c>
      <c r="J1980" s="319">
        <v>0</v>
      </c>
      <c r="K1980" s="319">
        <v>0</v>
      </c>
      <c r="L1980" s="319">
        <v>0</v>
      </c>
      <c r="M1980" s="319">
        <v>0</v>
      </c>
      <c r="N1980" t="str">
        <f t="shared" si="30"/>
        <v>SVEC_OUT4_18_PR24_OFWAT</v>
      </c>
    </row>
    <row r="1981" spans="1:14" customFormat="1">
      <c r="A1981" s="317" t="s">
        <v>370</v>
      </c>
      <c r="B1981" s="317" t="s">
        <v>181</v>
      </c>
      <c r="C1981" s="317" t="s">
        <v>466</v>
      </c>
      <c r="D1981" s="317" t="s">
        <v>261</v>
      </c>
      <c r="E1981" s="317" t="s">
        <v>448</v>
      </c>
      <c r="F1981" s="318" t="s">
        <v>449</v>
      </c>
      <c r="G1981" s="318" t="s">
        <v>449</v>
      </c>
      <c r="H1981" s="318" t="s">
        <v>449</v>
      </c>
      <c r="I1981" s="319">
        <v>1</v>
      </c>
      <c r="J1981" s="319">
        <v>1</v>
      </c>
      <c r="K1981" s="319">
        <v>1</v>
      </c>
      <c r="L1981" s="319">
        <v>1</v>
      </c>
      <c r="M1981" s="319">
        <v>1</v>
      </c>
      <c r="N1981" t="str">
        <f t="shared" si="30"/>
        <v>SVEC_ODIRISK_SPL_DDBND_PR24_DD</v>
      </c>
    </row>
    <row r="1982" spans="1:14" customFormat="1">
      <c r="A1982" s="317" t="s">
        <v>370</v>
      </c>
      <c r="B1982" s="317" t="s">
        <v>182</v>
      </c>
      <c r="C1982" s="317" t="s">
        <v>467</v>
      </c>
      <c r="D1982" s="317" t="s">
        <v>453</v>
      </c>
      <c r="E1982" s="317" t="s">
        <v>448</v>
      </c>
      <c r="F1982" s="319">
        <v>1556875.7725911823</v>
      </c>
      <c r="G1982" s="318" t="s">
        <v>449</v>
      </c>
      <c r="H1982" s="318" t="s">
        <v>449</v>
      </c>
      <c r="I1982" s="318" t="s">
        <v>449</v>
      </c>
      <c r="J1982" s="318" t="s">
        <v>449</v>
      </c>
      <c r="K1982" s="318" t="s">
        <v>449</v>
      </c>
      <c r="L1982" s="318" t="s">
        <v>449</v>
      </c>
      <c r="M1982" s="318" t="s">
        <v>449</v>
      </c>
      <c r="N1982" t="str">
        <f t="shared" si="30"/>
        <v>SVEC_ODI_DD_SPL_PR24</v>
      </c>
    </row>
    <row r="1983" spans="1:14" customFormat="1">
      <c r="A1983" s="317" t="s">
        <v>370</v>
      </c>
      <c r="B1983" s="317" t="s">
        <v>425</v>
      </c>
      <c r="C1983" s="317" t="s">
        <v>185</v>
      </c>
      <c r="D1983" s="317" t="s">
        <v>455</v>
      </c>
      <c r="E1983" s="317" t="s">
        <v>448</v>
      </c>
      <c r="F1983" s="318" t="s">
        <v>449</v>
      </c>
      <c r="G1983" s="318" t="s">
        <v>449</v>
      </c>
      <c r="H1983" s="320">
        <v>1</v>
      </c>
      <c r="I1983" s="320">
        <v>1</v>
      </c>
      <c r="J1983" s="320">
        <v>1</v>
      </c>
      <c r="K1983" s="320">
        <v>1</v>
      </c>
      <c r="L1983" s="320">
        <v>1</v>
      </c>
      <c r="M1983" s="320">
        <v>1</v>
      </c>
      <c r="N1983" t="str">
        <f t="shared" si="30"/>
        <v>SVEC_OUT4_19_PR24_OFWAT</v>
      </c>
    </row>
    <row r="1984" spans="1:14" customFormat="1">
      <c r="A1984" s="317" t="s">
        <v>370</v>
      </c>
      <c r="B1984" s="317" t="s">
        <v>186</v>
      </c>
      <c r="C1984" s="317" t="s">
        <v>468</v>
      </c>
      <c r="D1984" s="317" t="s">
        <v>455</v>
      </c>
      <c r="E1984" s="317" t="s">
        <v>448</v>
      </c>
      <c r="F1984" s="318" t="s">
        <v>449</v>
      </c>
      <c r="G1984" s="318" t="s">
        <v>449</v>
      </c>
      <c r="H1984" s="318" t="s">
        <v>449</v>
      </c>
      <c r="I1984" s="320">
        <v>0.99</v>
      </c>
      <c r="J1984" s="320">
        <v>0.99</v>
      </c>
      <c r="K1984" s="320">
        <v>0.99</v>
      </c>
      <c r="L1984" s="320">
        <v>0.99</v>
      </c>
      <c r="M1984" s="320">
        <v>0.99</v>
      </c>
      <c r="N1984" t="str">
        <f t="shared" si="30"/>
        <v>SVEC_ODIRISK_DPC_DDBND_PR24_DD</v>
      </c>
    </row>
    <row r="1985" spans="1:14" customFormat="1">
      <c r="A1985" s="317" t="s">
        <v>370</v>
      </c>
      <c r="B1985" s="317" t="s">
        <v>187</v>
      </c>
      <c r="C1985" s="317" t="s">
        <v>469</v>
      </c>
      <c r="D1985" s="317" t="s">
        <v>453</v>
      </c>
      <c r="E1985" s="317" t="s">
        <v>448</v>
      </c>
      <c r="F1985" s="319">
        <v>2387244.3939315341</v>
      </c>
      <c r="G1985" s="318" t="s">
        <v>449</v>
      </c>
      <c r="H1985" s="318" t="s">
        <v>449</v>
      </c>
      <c r="I1985" s="318" t="s">
        <v>449</v>
      </c>
      <c r="J1985" s="318" t="s">
        <v>449</v>
      </c>
      <c r="K1985" s="318" t="s">
        <v>449</v>
      </c>
      <c r="L1985" s="318" t="s">
        <v>449</v>
      </c>
      <c r="M1985" s="318" t="s">
        <v>449</v>
      </c>
      <c r="N1985" t="str">
        <f t="shared" si="30"/>
        <v>SVEC_ODI_DD_DPC_PR24</v>
      </c>
    </row>
    <row r="1986" spans="1:14" customFormat="1">
      <c r="A1986" s="317" t="s">
        <v>370</v>
      </c>
      <c r="B1986" s="317" t="s">
        <v>429</v>
      </c>
      <c r="C1986" s="317" t="s">
        <v>470</v>
      </c>
      <c r="D1986" s="317" t="s">
        <v>261</v>
      </c>
      <c r="E1986" s="317" t="s">
        <v>448</v>
      </c>
      <c r="F1986" s="318" t="s">
        <v>449</v>
      </c>
      <c r="G1986" s="318" t="s">
        <v>449</v>
      </c>
      <c r="H1986" s="322">
        <v>116.7</v>
      </c>
      <c r="I1986" s="322">
        <v>116.7</v>
      </c>
      <c r="J1986" s="322">
        <v>116.7</v>
      </c>
      <c r="K1986" s="322">
        <v>116.7</v>
      </c>
      <c r="L1986" s="322">
        <v>116.7</v>
      </c>
      <c r="M1986" s="322">
        <v>116.6</v>
      </c>
      <c r="N1986" t="str">
        <f t="shared" si="30"/>
        <v>SVEC_OUT4_16_PR24_OFWAT</v>
      </c>
    </row>
    <row r="1987" spans="1:14" customFormat="1">
      <c r="A1987" s="317" t="s">
        <v>370</v>
      </c>
      <c r="B1987" s="317" t="s">
        <v>191</v>
      </c>
      <c r="C1987" s="317" t="s">
        <v>471</v>
      </c>
      <c r="D1987" s="317" t="s">
        <v>261</v>
      </c>
      <c r="E1987" s="317" t="s">
        <v>448</v>
      </c>
      <c r="F1987" s="318" t="s">
        <v>449</v>
      </c>
      <c r="G1987" s="318" t="s">
        <v>449</v>
      </c>
      <c r="H1987" s="318" t="s">
        <v>449</v>
      </c>
      <c r="I1987" s="322">
        <v>126.7</v>
      </c>
      <c r="J1987" s="322">
        <v>126.7</v>
      </c>
      <c r="K1987" s="322">
        <v>126.7</v>
      </c>
      <c r="L1987" s="322">
        <v>126.7</v>
      </c>
      <c r="M1987" s="322">
        <v>126.6</v>
      </c>
      <c r="N1987" t="str">
        <f t="shared" si="30"/>
        <v>SVEC_ODIRISK_MRP_DDBND_PR24_DD</v>
      </c>
    </row>
    <row r="1988" spans="1:14" customFormat="1">
      <c r="A1988" s="317" t="s">
        <v>370</v>
      </c>
      <c r="B1988" s="317" t="s">
        <v>192</v>
      </c>
      <c r="C1988" s="317" t="s">
        <v>472</v>
      </c>
      <c r="D1988" s="317" t="s">
        <v>453</v>
      </c>
      <c r="E1988" s="317" t="s">
        <v>448</v>
      </c>
      <c r="F1988" s="319">
        <v>381312.96328815952</v>
      </c>
      <c r="G1988" s="318" t="s">
        <v>449</v>
      </c>
      <c r="H1988" s="318" t="s">
        <v>449</v>
      </c>
      <c r="I1988" s="318" t="s">
        <v>449</v>
      </c>
      <c r="J1988" s="318" t="s">
        <v>449</v>
      </c>
      <c r="K1988" s="318" t="s">
        <v>449</v>
      </c>
      <c r="L1988" s="318" t="s">
        <v>449</v>
      </c>
      <c r="M1988" s="318" t="s">
        <v>449</v>
      </c>
      <c r="N1988" t="str">
        <f t="shared" si="30"/>
        <v>SVEC_ODI_DD_MRP_PR24</v>
      </c>
    </row>
    <row r="1989" spans="1:14" customFormat="1">
      <c r="A1989" s="317" t="s">
        <v>370</v>
      </c>
      <c r="B1989" s="317" t="s">
        <v>193</v>
      </c>
      <c r="C1989" s="317" t="s">
        <v>473</v>
      </c>
      <c r="D1989" s="317" t="s">
        <v>455</v>
      </c>
      <c r="E1989" s="317" t="s">
        <v>448</v>
      </c>
      <c r="F1989" s="320">
        <v>-5.0000000000000001E-3</v>
      </c>
      <c r="G1989" s="318" t="s">
        <v>449</v>
      </c>
      <c r="H1989" s="318" t="s">
        <v>449</v>
      </c>
      <c r="I1989" s="318" t="s">
        <v>449</v>
      </c>
      <c r="J1989" s="318" t="s">
        <v>449</v>
      </c>
      <c r="K1989" s="318" t="s">
        <v>449</v>
      </c>
      <c r="L1989" s="318" t="s">
        <v>449</v>
      </c>
      <c r="M1989" s="318" t="s">
        <v>449</v>
      </c>
      <c r="N1989" t="str">
        <f t="shared" ref="N1989:N2052" si="31">A1989&amp;B1989</f>
        <v>SVEC_ODIRISK_MRP_COLL_PR24_DD</v>
      </c>
    </row>
    <row r="1990" spans="1:14" customFormat="1">
      <c r="A1990" s="317" t="s">
        <v>370</v>
      </c>
      <c r="B1990" s="317" t="s">
        <v>194</v>
      </c>
      <c r="C1990" s="317" t="s">
        <v>474</v>
      </c>
      <c r="D1990" s="317" t="s">
        <v>455</v>
      </c>
      <c r="E1990" s="317" t="s">
        <v>448</v>
      </c>
      <c r="F1990" s="320">
        <v>5.0000000000000001E-3</v>
      </c>
      <c r="G1990" s="318" t="s">
        <v>449</v>
      </c>
      <c r="H1990" s="318" t="s">
        <v>449</v>
      </c>
      <c r="I1990" s="318" t="s">
        <v>449</v>
      </c>
      <c r="J1990" s="318" t="s">
        <v>449</v>
      </c>
      <c r="K1990" s="318" t="s">
        <v>449</v>
      </c>
      <c r="L1990" s="318" t="s">
        <v>449</v>
      </c>
      <c r="M1990" s="318" t="s">
        <v>449</v>
      </c>
      <c r="N1990" t="str">
        <f t="shared" si="31"/>
        <v>SVEC_ODIRISK_MRP_CAP_PR24_DD</v>
      </c>
    </row>
    <row r="1991" spans="1:14" customFormat="1">
      <c r="A1991" s="317" t="s">
        <v>370</v>
      </c>
      <c r="B1991" s="317" t="s">
        <v>475</v>
      </c>
      <c r="C1991" s="317" t="s">
        <v>476</v>
      </c>
      <c r="D1991" s="317" t="s">
        <v>453</v>
      </c>
      <c r="E1991" s="317" t="s">
        <v>448</v>
      </c>
      <c r="F1991" s="319">
        <v>-3.3599199999999998</v>
      </c>
      <c r="G1991" s="318" t="s">
        <v>449</v>
      </c>
      <c r="H1991" s="318" t="s">
        <v>449</v>
      </c>
      <c r="I1991" s="319">
        <v>-3.3599199999999998</v>
      </c>
      <c r="J1991" s="319">
        <v>-3.3599199999999998</v>
      </c>
      <c r="K1991" s="319">
        <v>-3.3599199999999998</v>
      </c>
      <c r="L1991" s="319">
        <v>-3.3599199999999998</v>
      </c>
      <c r="M1991" s="319">
        <v>-3.3599199999999998</v>
      </c>
      <c r="N1991" t="str">
        <f t="shared" si="31"/>
        <v>SVEOUT7_035SUR_OFW_PR24</v>
      </c>
    </row>
    <row r="1992" spans="1:14" customFormat="1">
      <c r="A1992" s="317" t="s">
        <v>370</v>
      </c>
      <c r="B1992" s="317" t="s">
        <v>477</v>
      </c>
      <c r="C1992" s="317" t="s">
        <v>478</v>
      </c>
      <c r="D1992" s="317" t="s">
        <v>453</v>
      </c>
      <c r="E1992" s="317" t="s">
        <v>448</v>
      </c>
      <c r="F1992" s="319">
        <v>3.3599199999999998</v>
      </c>
      <c r="G1992" s="318" t="s">
        <v>449</v>
      </c>
      <c r="H1992" s="318" t="s">
        <v>449</v>
      </c>
      <c r="I1992" s="319">
        <v>3.3599199999999998</v>
      </c>
      <c r="J1992" s="319">
        <v>3.3599199999999998</v>
      </c>
      <c r="K1992" s="319">
        <v>3.3599199999999998</v>
      </c>
      <c r="L1992" s="319">
        <v>3.3599199999999998</v>
      </c>
      <c r="M1992" s="319">
        <v>3.3599199999999998</v>
      </c>
      <c r="N1992" t="str">
        <f t="shared" si="31"/>
        <v>SVEOUT7_035SOR_OFW_PR24</v>
      </c>
    </row>
    <row r="1993" spans="1:14" customFormat="1">
      <c r="A1993" s="317" t="s">
        <v>370</v>
      </c>
      <c r="B1993" s="317" t="s">
        <v>479</v>
      </c>
      <c r="C1993" s="317" t="s">
        <v>480</v>
      </c>
      <c r="D1993" s="317" t="s">
        <v>455</v>
      </c>
      <c r="E1993" s="317" t="s">
        <v>448</v>
      </c>
      <c r="F1993" s="320">
        <v>-4.0000000000000001E-3</v>
      </c>
      <c r="G1993" s="318" t="s">
        <v>449</v>
      </c>
      <c r="H1993" s="318" t="s">
        <v>449</v>
      </c>
      <c r="I1993" s="320">
        <v>-4.0000000000000001E-3</v>
      </c>
      <c r="J1993" s="320">
        <v>-4.0000000000000001E-3</v>
      </c>
      <c r="K1993" s="320">
        <v>-4.0000000000000001E-3</v>
      </c>
      <c r="L1993" s="320">
        <v>-4.0000000000000001E-3</v>
      </c>
      <c r="M1993" s="318" t="s">
        <v>449</v>
      </c>
      <c r="N1993" t="str">
        <f t="shared" si="31"/>
        <v>SVEC_PR24OC34_COLLAR</v>
      </c>
    </row>
    <row r="1994" spans="1:14" customFormat="1">
      <c r="A1994" s="317" t="s">
        <v>370</v>
      </c>
      <c r="B1994" s="317" t="s">
        <v>481</v>
      </c>
      <c r="C1994" s="317" t="s">
        <v>482</v>
      </c>
      <c r="D1994" s="317" t="s">
        <v>455</v>
      </c>
      <c r="E1994" s="317" t="s">
        <v>448</v>
      </c>
      <c r="F1994" s="320">
        <v>4.0000000000000001E-3</v>
      </c>
      <c r="G1994" s="318" t="s">
        <v>449</v>
      </c>
      <c r="H1994" s="318" t="s">
        <v>449</v>
      </c>
      <c r="I1994" s="320">
        <v>4.0000000000000001E-3</v>
      </c>
      <c r="J1994" s="320">
        <v>4.0000000000000001E-3</v>
      </c>
      <c r="K1994" s="320">
        <v>4.0000000000000001E-3</v>
      </c>
      <c r="L1994" s="320">
        <v>4.0000000000000001E-3</v>
      </c>
      <c r="M1994" s="318" t="s">
        <v>449</v>
      </c>
      <c r="N1994" t="str">
        <f t="shared" si="31"/>
        <v>SVEC_PR24OC34_CAP</v>
      </c>
    </row>
    <row r="1995" spans="1:14" customFormat="1">
      <c r="A1995" s="317" t="s">
        <v>370</v>
      </c>
      <c r="B1995" s="317" t="s">
        <v>483</v>
      </c>
      <c r="C1995" s="317" t="s">
        <v>484</v>
      </c>
      <c r="D1995" s="317" t="s">
        <v>453</v>
      </c>
      <c r="E1995" s="317" t="s">
        <v>448</v>
      </c>
      <c r="F1995" s="319">
        <v>-1.5868199999999999</v>
      </c>
      <c r="G1995" s="318" t="s">
        <v>449</v>
      </c>
      <c r="H1995" s="318" t="s">
        <v>449</v>
      </c>
      <c r="I1995" s="319">
        <v>-1.5868199999999999</v>
      </c>
      <c r="J1995" s="319">
        <v>-1.5868199999999999</v>
      </c>
      <c r="K1995" s="319">
        <v>-1.5868199999999999</v>
      </c>
      <c r="L1995" s="319">
        <v>-1.5868199999999999</v>
      </c>
      <c r="M1995" s="319">
        <v>-1.5868199999999999</v>
      </c>
      <c r="N1995" t="str">
        <f t="shared" si="31"/>
        <v>SVEOUT7_036SUR_OFW_PR24</v>
      </c>
    </row>
    <row r="1996" spans="1:14" customFormat="1">
      <c r="A1996" s="317" t="s">
        <v>370</v>
      </c>
      <c r="B1996" s="317" t="s">
        <v>485</v>
      </c>
      <c r="C1996" s="317" t="s">
        <v>486</v>
      </c>
      <c r="D1996" s="317" t="s">
        <v>453</v>
      </c>
      <c r="E1996" s="317" t="s">
        <v>448</v>
      </c>
      <c r="F1996" s="319">
        <v>1.5868199999999999</v>
      </c>
      <c r="G1996" s="318" t="s">
        <v>449</v>
      </c>
      <c r="H1996" s="318" t="s">
        <v>449</v>
      </c>
      <c r="I1996" s="319">
        <v>1.5868199999999999</v>
      </c>
      <c r="J1996" s="319">
        <v>1.5868199999999999</v>
      </c>
      <c r="K1996" s="319">
        <v>1.5868199999999999</v>
      </c>
      <c r="L1996" s="319">
        <v>1.5868199999999999</v>
      </c>
      <c r="M1996" s="319">
        <v>1.5868199999999999</v>
      </c>
      <c r="N1996" t="str">
        <f t="shared" si="31"/>
        <v>SVEOUT7_036SOR_OFW_PR24</v>
      </c>
    </row>
    <row r="1997" spans="1:14" customFormat="1">
      <c r="A1997" s="317" t="s">
        <v>370</v>
      </c>
      <c r="B1997" s="317" t="s">
        <v>487</v>
      </c>
      <c r="C1997" s="317" t="s">
        <v>488</v>
      </c>
      <c r="D1997" s="317" t="s">
        <v>455</v>
      </c>
      <c r="E1997" s="317" t="s">
        <v>448</v>
      </c>
      <c r="F1997" s="320">
        <v>-2E-3</v>
      </c>
      <c r="G1997" s="318" t="s">
        <v>449</v>
      </c>
      <c r="H1997" s="318" t="s">
        <v>449</v>
      </c>
      <c r="I1997" s="320">
        <v>-2E-3</v>
      </c>
      <c r="J1997" s="320">
        <v>-2E-3</v>
      </c>
      <c r="K1997" s="320">
        <v>-2E-3</v>
      </c>
      <c r="L1997" s="320">
        <v>-2E-3</v>
      </c>
      <c r="M1997" s="318" t="s">
        <v>449</v>
      </c>
      <c r="N1997" t="str">
        <f t="shared" si="31"/>
        <v>SVEC_PR24OC35_COLLAR</v>
      </c>
    </row>
    <row r="1998" spans="1:14" customFormat="1">
      <c r="A1998" s="317" t="s">
        <v>370</v>
      </c>
      <c r="B1998" s="317" t="s">
        <v>489</v>
      </c>
      <c r="C1998" s="317" t="s">
        <v>490</v>
      </c>
      <c r="D1998" s="317" t="s">
        <v>455</v>
      </c>
      <c r="E1998" s="317" t="s">
        <v>448</v>
      </c>
      <c r="F1998" s="320">
        <v>2E-3</v>
      </c>
      <c r="G1998" s="318" t="s">
        <v>449</v>
      </c>
      <c r="H1998" s="318" t="s">
        <v>449</v>
      </c>
      <c r="I1998" s="320">
        <v>2E-3</v>
      </c>
      <c r="J1998" s="320">
        <v>2E-3</v>
      </c>
      <c r="K1998" s="320">
        <v>2E-3</v>
      </c>
      <c r="L1998" s="320">
        <v>2E-3</v>
      </c>
      <c r="M1998" s="318" t="s">
        <v>449</v>
      </c>
      <c r="N1998" t="str">
        <f t="shared" si="31"/>
        <v>SVEC_PR24OC35_CAP</v>
      </c>
    </row>
    <row r="1999" spans="1:14" customFormat="1">
      <c r="A1999" s="317" t="s">
        <v>370</v>
      </c>
      <c r="B1999" s="317" t="s">
        <v>217</v>
      </c>
      <c r="C1999" s="317" t="s">
        <v>491</v>
      </c>
      <c r="D1999" s="317" t="s">
        <v>492</v>
      </c>
      <c r="E1999" s="317" t="s">
        <v>448</v>
      </c>
      <c r="F1999" s="318" t="s">
        <v>449</v>
      </c>
      <c r="G1999" s="318" t="s">
        <v>449</v>
      </c>
      <c r="H1999" s="321">
        <v>359485.74</v>
      </c>
      <c r="I1999" s="321">
        <v>376807.36</v>
      </c>
      <c r="J1999" s="321">
        <v>387819.63</v>
      </c>
      <c r="K1999" s="321">
        <v>386601.11</v>
      </c>
      <c r="L1999" s="321">
        <v>394951.57</v>
      </c>
      <c r="M1999" s="321">
        <v>385690.26</v>
      </c>
      <c r="N1999" t="str">
        <f t="shared" si="31"/>
        <v>SVEC_OUT5_04_PR24_OFWAT</v>
      </c>
    </row>
    <row r="2000" spans="1:14" customFormat="1">
      <c r="A2000" s="317" t="s">
        <v>370</v>
      </c>
      <c r="B2000" s="317" t="s">
        <v>218</v>
      </c>
      <c r="C2000" s="317" t="s">
        <v>493</v>
      </c>
      <c r="D2000" s="317" t="s">
        <v>491</v>
      </c>
      <c r="E2000" s="317" t="s">
        <v>448</v>
      </c>
      <c r="F2000" s="318" t="s">
        <v>449</v>
      </c>
      <c r="G2000" s="318" t="s">
        <v>449</v>
      </c>
      <c r="H2000" s="318" t="s">
        <v>449</v>
      </c>
      <c r="I2000" s="321">
        <v>359485.74</v>
      </c>
      <c r="J2000" s="321">
        <v>359485.74</v>
      </c>
      <c r="K2000" s="321">
        <v>359485.74</v>
      </c>
      <c r="L2000" s="321">
        <v>359485.74</v>
      </c>
      <c r="M2000" s="321">
        <v>359485.74</v>
      </c>
      <c r="N2000" t="str">
        <f t="shared" si="31"/>
        <v>SVEC_ODIRISK_OGWW_DDBND_PR24_DD</v>
      </c>
    </row>
    <row r="2001" spans="1:14" customFormat="1">
      <c r="A2001" s="317" t="s">
        <v>370</v>
      </c>
      <c r="B2001" s="317" t="s">
        <v>219</v>
      </c>
      <c r="C2001" s="317" t="s">
        <v>494</v>
      </c>
      <c r="D2001" s="317" t="s">
        <v>453</v>
      </c>
      <c r="E2001" s="317" t="s">
        <v>448</v>
      </c>
      <c r="F2001" s="319">
        <v>188</v>
      </c>
      <c r="G2001" s="318" t="s">
        <v>449</v>
      </c>
      <c r="H2001" s="318" t="s">
        <v>449</v>
      </c>
      <c r="I2001" s="318" t="s">
        <v>449</v>
      </c>
      <c r="J2001" s="318" t="s">
        <v>449</v>
      </c>
      <c r="K2001" s="318" t="s">
        <v>449</v>
      </c>
      <c r="L2001" s="318" t="s">
        <v>449</v>
      </c>
      <c r="M2001" s="318" t="s">
        <v>449</v>
      </c>
      <c r="N2001" t="str">
        <f t="shared" si="31"/>
        <v>SVEC_ODI_DD_GHG_WW_PR24</v>
      </c>
    </row>
    <row r="2002" spans="1:14" customFormat="1">
      <c r="A2002" s="317" t="s">
        <v>370</v>
      </c>
      <c r="B2002" s="317" t="s">
        <v>220</v>
      </c>
      <c r="C2002" s="317" t="s">
        <v>495</v>
      </c>
      <c r="D2002" s="317" t="s">
        <v>455</v>
      </c>
      <c r="E2002" s="317" t="s">
        <v>448</v>
      </c>
      <c r="F2002" s="320">
        <v>-5.0000000000000001E-3</v>
      </c>
      <c r="G2002" s="318" t="s">
        <v>449</v>
      </c>
      <c r="H2002" s="318" t="s">
        <v>449</v>
      </c>
      <c r="I2002" s="318" t="s">
        <v>449</v>
      </c>
      <c r="J2002" s="318" t="s">
        <v>449</v>
      </c>
      <c r="K2002" s="318" t="s">
        <v>449</v>
      </c>
      <c r="L2002" s="318" t="s">
        <v>449</v>
      </c>
      <c r="M2002" s="318" t="s">
        <v>449</v>
      </c>
      <c r="N2002" t="str">
        <f t="shared" si="31"/>
        <v>SVEC_ODIRISK_OGWW_COLL_PR24_DD</v>
      </c>
    </row>
    <row r="2003" spans="1:14" customFormat="1">
      <c r="A2003" s="317" t="s">
        <v>370</v>
      </c>
      <c r="B2003" s="317" t="s">
        <v>221</v>
      </c>
      <c r="C2003" s="317" t="s">
        <v>496</v>
      </c>
      <c r="D2003" s="317" t="s">
        <v>455</v>
      </c>
      <c r="E2003" s="317" t="s">
        <v>448</v>
      </c>
      <c r="F2003" s="320">
        <v>5.0000000000000001E-3</v>
      </c>
      <c r="G2003" s="318" t="s">
        <v>449</v>
      </c>
      <c r="H2003" s="318" t="s">
        <v>449</v>
      </c>
      <c r="I2003" s="318" t="s">
        <v>449</v>
      </c>
      <c r="J2003" s="318" t="s">
        <v>449</v>
      </c>
      <c r="K2003" s="318" t="s">
        <v>449</v>
      </c>
      <c r="L2003" s="318" t="s">
        <v>449</v>
      </c>
      <c r="M2003" s="318" t="s">
        <v>449</v>
      </c>
      <c r="N2003" t="str">
        <f t="shared" si="31"/>
        <v>SVEC_ODIRISK_OGWW_CAP_PR24_DD</v>
      </c>
    </row>
    <row r="2004" spans="1:14" customFormat="1">
      <c r="A2004" s="317" t="s">
        <v>370</v>
      </c>
      <c r="B2004" s="317" t="s">
        <v>423</v>
      </c>
      <c r="C2004" s="317" t="s">
        <v>212</v>
      </c>
      <c r="D2004" s="317" t="s">
        <v>261</v>
      </c>
      <c r="E2004" s="317" t="s">
        <v>448</v>
      </c>
      <c r="F2004" s="318" t="s">
        <v>449</v>
      </c>
      <c r="G2004" s="318" t="s">
        <v>449</v>
      </c>
      <c r="H2004" s="321">
        <v>26.61</v>
      </c>
      <c r="I2004" s="321">
        <v>25.02</v>
      </c>
      <c r="J2004" s="321">
        <v>23.42</v>
      </c>
      <c r="K2004" s="321">
        <v>21.82</v>
      </c>
      <c r="L2004" s="321">
        <v>20.23</v>
      </c>
      <c r="M2004" s="321">
        <v>18.63</v>
      </c>
      <c r="N2004" t="str">
        <f t="shared" si="31"/>
        <v>SVEC_OUT5_05_PR24_OFWAT</v>
      </c>
    </row>
    <row r="2005" spans="1:14" customFormat="1">
      <c r="A2005" s="317" t="s">
        <v>370</v>
      </c>
      <c r="B2005" s="317" t="s">
        <v>213</v>
      </c>
      <c r="C2005" s="317" t="s">
        <v>497</v>
      </c>
      <c r="D2005" s="317" t="s">
        <v>453</v>
      </c>
      <c r="E2005" s="317" t="s">
        <v>448</v>
      </c>
      <c r="F2005" s="319">
        <v>2317375.398215231</v>
      </c>
      <c r="G2005" s="318" t="s">
        <v>449</v>
      </c>
      <c r="H2005" s="318" t="s">
        <v>449</v>
      </c>
      <c r="I2005" s="318" t="s">
        <v>449</v>
      </c>
      <c r="J2005" s="318" t="s">
        <v>449</v>
      </c>
      <c r="K2005" s="318" t="s">
        <v>449</v>
      </c>
      <c r="L2005" s="318" t="s">
        <v>449</v>
      </c>
      <c r="M2005" s="318" t="s">
        <v>449</v>
      </c>
      <c r="N2005" t="str">
        <f t="shared" si="31"/>
        <v>SVEC_ODI_DD_POL_PR24</v>
      </c>
    </row>
    <row r="2006" spans="1:14" customFormat="1">
      <c r="A2006" s="317" t="s">
        <v>370</v>
      </c>
      <c r="B2006" s="317" t="s">
        <v>214</v>
      </c>
      <c r="C2006" s="317" t="s">
        <v>498</v>
      </c>
      <c r="D2006" s="317" t="s">
        <v>455</v>
      </c>
      <c r="E2006" s="317" t="s">
        <v>448</v>
      </c>
      <c r="F2006" s="320">
        <v>-7.4999999999999997E-3</v>
      </c>
      <c r="G2006" s="318" t="s">
        <v>449</v>
      </c>
      <c r="H2006" s="318" t="s">
        <v>449</v>
      </c>
      <c r="I2006" s="318" t="s">
        <v>449</v>
      </c>
      <c r="J2006" s="318" t="s">
        <v>449</v>
      </c>
      <c r="K2006" s="318" t="s">
        <v>449</v>
      </c>
      <c r="L2006" s="318" t="s">
        <v>449</v>
      </c>
      <c r="M2006" s="318" t="s">
        <v>449</v>
      </c>
      <c r="N2006" t="str">
        <f t="shared" si="31"/>
        <v>SVEC_ODIRISK_POL_COLL_PR24_DD</v>
      </c>
    </row>
    <row r="2007" spans="1:14" customFormat="1">
      <c r="A2007" s="317" t="s">
        <v>370</v>
      </c>
      <c r="B2007" s="317" t="s">
        <v>426</v>
      </c>
      <c r="C2007" s="317" t="s">
        <v>499</v>
      </c>
      <c r="D2007" s="317" t="s">
        <v>455</v>
      </c>
      <c r="E2007" s="317" t="s">
        <v>448</v>
      </c>
      <c r="F2007" s="318" t="s">
        <v>449</v>
      </c>
      <c r="G2007" s="318" t="s">
        <v>449</v>
      </c>
      <c r="H2007" s="320">
        <v>0</v>
      </c>
      <c r="I2007" s="320">
        <v>0</v>
      </c>
      <c r="J2007" s="320">
        <v>0</v>
      </c>
      <c r="K2007" s="320">
        <v>0</v>
      </c>
      <c r="L2007" s="320">
        <v>0</v>
      </c>
      <c r="M2007" s="320">
        <v>0</v>
      </c>
      <c r="N2007" t="str">
        <f t="shared" si="31"/>
        <v>SVEC_OUT5_08_PR24_OFWAT</v>
      </c>
    </row>
    <row r="2008" spans="1:14" customFormat="1">
      <c r="A2008" s="317" t="s">
        <v>370</v>
      </c>
      <c r="B2008" s="317" t="s">
        <v>225</v>
      </c>
      <c r="C2008" s="317" t="s">
        <v>500</v>
      </c>
      <c r="D2008" s="317" t="s">
        <v>455</v>
      </c>
      <c r="E2008" s="317" t="s">
        <v>448</v>
      </c>
      <c r="F2008" s="318" t="s">
        <v>449</v>
      </c>
      <c r="G2008" s="318" t="s">
        <v>449</v>
      </c>
      <c r="H2008" s="318" t="s">
        <v>449</v>
      </c>
      <c r="I2008" s="318" t="s">
        <v>449</v>
      </c>
      <c r="J2008" s="318" t="s">
        <v>449</v>
      </c>
      <c r="K2008" s="318" t="s">
        <v>449</v>
      </c>
      <c r="L2008" s="318" t="s">
        <v>449</v>
      </c>
      <c r="M2008" s="318" t="s">
        <v>449</v>
      </c>
      <c r="N2008" t="str">
        <f t="shared" si="31"/>
        <v>SVEC_ODIRISK_BWQ_DDBND_PR24_DD</v>
      </c>
    </row>
    <row r="2009" spans="1:14" customFormat="1">
      <c r="A2009" s="317" t="s">
        <v>370</v>
      </c>
      <c r="B2009" s="317" t="s">
        <v>226</v>
      </c>
      <c r="C2009" s="317" t="s">
        <v>501</v>
      </c>
      <c r="D2009" s="317" t="s">
        <v>453</v>
      </c>
      <c r="E2009" s="317" t="s">
        <v>448</v>
      </c>
      <c r="F2009" s="319">
        <v>109589.69115989462</v>
      </c>
      <c r="G2009" s="318" t="s">
        <v>449</v>
      </c>
      <c r="H2009" s="318" t="s">
        <v>449</v>
      </c>
      <c r="I2009" s="318" t="s">
        <v>449</v>
      </c>
      <c r="J2009" s="318" t="s">
        <v>449</v>
      </c>
      <c r="K2009" s="318" t="s">
        <v>449</v>
      </c>
      <c r="L2009" s="318" t="s">
        <v>449</v>
      </c>
      <c r="M2009" s="318" t="s">
        <v>449</v>
      </c>
      <c r="N2009" t="str">
        <f t="shared" si="31"/>
        <v>SVEC_ODI_DD_BWQ_PR24</v>
      </c>
    </row>
    <row r="2010" spans="1:14" customFormat="1">
      <c r="A2010" s="317" t="s">
        <v>370</v>
      </c>
      <c r="B2010" s="317" t="s">
        <v>227</v>
      </c>
      <c r="C2010" s="317" t="s">
        <v>502</v>
      </c>
      <c r="D2010" s="317" t="s">
        <v>455</v>
      </c>
      <c r="E2010" s="317" t="s">
        <v>448</v>
      </c>
      <c r="F2010" s="320">
        <v>-5.0000000000000001E-3</v>
      </c>
      <c r="G2010" s="318" t="s">
        <v>449</v>
      </c>
      <c r="H2010" s="318" t="s">
        <v>449</v>
      </c>
      <c r="I2010" s="318" t="s">
        <v>449</v>
      </c>
      <c r="J2010" s="318" t="s">
        <v>449</v>
      </c>
      <c r="K2010" s="318" t="s">
        <v>449</v>
      </c>
      <c r="L2010" s="318" t="s">
        <v>449</v>
      </c>
      <c r="M2010" s="318" t="s">
        <v>449</v>
      </c>
      <c r="N2010" t="str">
        <f t="shared" si="31"/>
        <v>SVEC_ODIRISK_BWQ_COLL_PR24_DD</v>
      </c>
    </row>
    <row r="2011" spans="1:14" customFormat="1">
      <c r="A2011" s="317" t="s">
        <v>370</v>
      </c>
      <c r="B2011" s="317" t="s">
        <v>228</v>
      </c>
      <c r="C2011" s="317" t="s">
        <v>503</v>
      </c>
      <c r="D2011" s="317" t="s">
        <v>455</v>
      </c>
      <c r="E2011" s="317" t="s">
        <v>448</v>
      </c>
      <c r="F2011" s="320">
        <v>5.0000000000000001E-3</v>
      </c>
      <c r="G2011" s="318" t="s">
        <v>449</v>
      </c>
      <c r="H2011" s="318" t="s">
        <v>449</v>
      </c>
      <c r="I2011" s="318" t="s">
        <v>449</v>
      </c>
      <c r="J2011" s="318" t="s">
        <v>449</v>
      </c>
      <c r="K2011" s="318" t="s">
        <v>449</v>
      </c>
      <c r="L2011" s="318" t="s">
        <v>449</v>
      </c>
      <c r="M2011" s="318" t="s">
        <v>449</v>
      </c>
      <c r="N2011" t="str">
        <f t="shared" si="31"/>
        <v>SVEC_ODIRISK_BWQ_CAP_PR24_DD</v>
      </c>
    </row>
    <row r="2012" spans="1:14" customFormat="1">
      <c r="A2012" s="317" t="s">
        <v>370</v>
      </c>
      <c r="B2012" s="317" t="s">
        <v>427</v>
      </c>
      <c r="C2012" s="317" t="s">
        <v>231</v>
      </c>
      <c r="D2012" s="317" t="s">
        <v>455</v>
      </c>
      <c r="E2012" s="317" t="s">
        <v>448</v>
      </c>
      <c r="F2012" s="318" t="s">
        <v>449</v>
      </c>
      <c r="G2012" s="318" t="s">
        <v>449</v>
      </c>
      <c r="H2012" s="320">
        <v>0.1205</v>
      </c>
      <c r="I2012" s="320">
        <v>0.37869999999999998</v>
      </c>
      <c r="J2012" s="320">
        <v>0.40339999999999998</v>
      </c>
      <c r="K2012" s="320">
        <v>0.50449999999999995</v>
      </c>
      <c r="L2012" s="320">
        <v>0.57369999999999999</v>
      </c>
      <c r="M2012" s="320">
        <v>0.57369999999999999</v>
      </c>
      <c r="N2012" t="str">
        <f t="shared" si="31"/>
        <v>SVEC_OUT5_09_PR24_OFWAT</v>
      </c>
    </row>
    <row r="2013" spans="1:14" customFormat="1">
      <c r="A2013" s="317" t="s">
        <v>370</v>
      </c>
      <c r="B2013" s="317" t="s">
        <v>232</v>
      </c>
      <c r="C2013" s="317" t="s">
        <v>504</v>
      </c>
      <c r="D2013" s="317" t="s">
        <v>453</v>
      </c>
      <c r="E2013" s="317" t="s">
        <v>448</v>
      </c>
      <c r="F2013" s="318" t="s">
        <v>449</v>
      </c>
      <c r="G2013" s="318" t="s">
        <v>449</v>
      </c>
      <c r="H2013" s="318" t="s">
        <v>449</v>
      </c>
      <c r="I2013" s="318" t="s">
        <v>449</v>
      </c>
      <c r="J2013" s="318" t="s">
        <v>449</v>
      </c>
      <c r="K2013" s="318" t="s">
        <v>449</v>
      </c>
      <c r="L2013" s="318" t="s">
        <v>449</v>
      </c>
      <c r="M2013" s="318" t="s">
        <v>449</v>
      </c>
      <c r="N2013" t="str">
        <f t="shared" si="31"/>
        <v>SVEC_ODI_DD_RWQ_PR24</v>
      </c>
    </row>
    <row r="2014" spans="1:14" customFormat="1">
      <c r="A2014" s="317" t="s">
        <v>370</v>
      </c>
      <c r="B2014" s="317" t="s">
        <v>505</v>
      </c>
      <c r="C2014" s="317" t="s">
        <v>506</v>
      </c>
      <c r="D2014" s="317" t="s">
        <v>455</v>
      </c>
      <c r="E2014" s="317" t="s">
        <v>448</v>
      </c>
      <c r="F2014" s="320">
        <v>-5.0000000000000001E-3</v>
      </c>
      <c r="G2014" s="318" t="s">
        <v>449</v>
      </c>
      <c r="H2014" s="318" t="s">
        <v>449</v>
      </c>
      <c r="I2014" s="318" t="s">
        <v>449</v>
      </c>
      <c r="J2014" s="318" t="s">
        <v>449</v>
      </c>
      <c r="K2014" s="318" t="s">
        <v>449</v>
      </c>
      <c r="L2014" s="318" t="s">
        <v>449</v>
      </c>
      <c r="M2014" s="318" t="s">
        <v>449</v>
      </c>
      <c r="N2014" t="str">
        <f t="shared" si="31"/>
        <v>SVEC_ODIRISK_RWQ_COLL_PR24_DD</v>
      </c>
    </row>
    <row r="2015" spans="1:14" customFormat="1">
      <c r="A2015" s="317" t="s">
        <v>370</v>
      </c>
      <c r="B2015" s="317" t="s">
        <v>507</v>
      </c>
      <c r="C2015" s="317" t="s">
        <v>508</v>
      </c>
      <c r="D2015" s="317" t="s">
        <v>455</v>
      </c>
      <c r="E2015" s="317" t="s">
        <v>448</v>
      </c>
      <c r="F2015" s="320">
        <v>5.0000000000000001E-3</v>
      </c>
      <c r="G2015" s="318" t="s">
        <v>449</v>
      </c>
      <c r="H2015" s="318" t="s">
        <v>449</v>
      </c>
      <c r="I2015" s="318" t="s">
        <v>449</v>
      </c>
      <c r="J2015" s="318" t="s">
        <v>449</v>
      </c>
      <c r="K2015" s="318" t="s">
        <v>449</v>
      </c>
      <c r="L2015" s="318" t="s">
        <v>449</v>
      </c>
      <c r="M2015" s="318" t="s">
        <v>449</v>
      </c>
      <c r="N2015" t="str">
        <f t="shared" si="31"/>
        <v>SVEC_ODIRISK_RWQ_CAP_PR24_DD</v>
      </c>
    </row>
    <row r="2016" spans="1:14" customFormat="1">
      <c r="A2016" s="317" t="s">
        <v>370</v>
      </c>
      <c r="B2016" s="317" t="s">
        <v>428</v>
      </c>
      <c r="C2016" s="317" t="s">
        <v>509</v>
      </c>
      <c r="D2016" s="317" t="s">
        <v>261</v>
      </c>
      <c r="E2016" s="317" t="s">
        <v>448</v>
      </c>
      <c r="F2016" s="318" t="s">
        <v>449</v>
      </c>
      <c r="G2016" s="318" t="s">
        <v>449</v>
      </c>
      <c r="H2016" s="318" t="s">
        <v>449</v>
      </c>
      <c r="I2016" s="321">
        <v>18.8</v>
      </c>
      <c r="J2016" s="321">
        <v>18</v>
      </c>
      <c r="K2016" s="321">
        <v>17.21</v>
      </c>
      <c r="L2016" s="321">
        <v>16.400000000000002</v>
      </c>
      <c r="M2016" s="321">
        <v>14.000000000000002</v>
      </c>
      <c r="N2016" t="str">
        <f t="shared" si="31"/>
        <v>SVEC_OUT5_10_F_PR24_OFWAT</v>
      </c>
    </row>
    <row r="2017" spans="1:14" customFormat="1">
      <c r="A2017" s="317" t="s">
        <v>370</v>
      </c>
      <c r="B2017" s="317" t="s">
        <v>510</v>
      </c>
      <c r="C2017" s="317" t="s">
        <v>511</v>
      </c>
      <c r="D2017" s="317" t="s">
        <v>455</v>
      </c>
      <c r="E2017" s="317" t="s">
        <v>448</v>
      </c>
      <c r="F2017" s="318" t="s">
        <v>449</v>
      </c>
      <c r="G2017" s="318" t="s">
        <v>449</v>
      </c>
      <c r="H2017" s="318" t="s">
        <v>449</v>
      </c>
      <c r="I2017" s="320">
        <v>0.97</v>
      </c>
      <c r="J2017" s="320">
        <v>0.97250000000000003</v>
      </c>
      <c r="K2017" s="320">
        <v>0.97499999999999998</v>
      </c>
      <c r="L2017" s="320">
        <v>0.97750000000000004</v>
      </c>
      <c r="M2017" s="320">
        <v>0.97999999999999976</v>
      </c>
      <c r="N2017" t="str">
        <f t="shared" si="31"/>
        <v>SVEC_OUT5_10_D_PR24_OFWAT</v>
      </c>
    </row>
    <row r="2018" spans="1:14" customFormat="1">
      <c r="A2018" s="317" t="s">
        <v>370</v>
      </c>
      <c r="B2018" s="317" t="s">
        <v>237</v>
      </c>
      <c r="C2018" s="317" t="s">
        <v>512</v>
      </c>
      <c r="D2018" s="317" t="s">
        <v>453</v>
      </c>
      <c r="E2018" s="317" t="s">
        <v>448</v>
      </c>
      <c r="F2018" s="319">
        <v>2075764.4642227429</v>
      </c>
      <c r="G2018" s="318" t="s">
        <v>449</v>
      </c>
      <c r="H2018" s="318" t="s">
        <v>449</v>
      </c>
      <c r="I2018" s="318" t="s">
        <v>449</v>
      </c>
      <c r="J2018" s="318" t="s">
        <v>449</v>
      </c>
      <c r="K2018" s="318" t="s">
        <v>449</v>
      </c>
      <c r="L2018" s="318" t="s">
        <v>449</v>
      </c>
      <c r="M2018" s="318" t="s">
        <v>449</v>
      </c>
      <c r="N2018" t="str">
        <f t="shared" si="31"/>
        <v>SVEC_ODI_DD_SOF_PR24</v>
      </c>
    </row>
    <row r="2019" spans="1:14" customFormat="1">
      <c r="A2019" s="317" t="s">
        <v>370</v>
      </c>
      <c r="B2019" s="317" t="s">
        <v>238</v>
      </c>
      <c r="C2019" s="317" t="s">
        <v>513</v>
      </c>
      <c r="D2019" s="317" t="s">
        <v>455</v>
      </c>
      <c r="E2019" s="317" t="s">
        <v>448</v>
      </c>
      <c r="F2019" s="320">
        <v>-5.0000000000000001E-3</v>
      </c>
      <c r="G2019" s="318" t="s">
        <v>449</v>
      </c>
      <c r="H2019" s="318" t="s">
        <v>449</v>
      </c>
      <c r="I2019" s="318" t="s">
        <v>449</v>
      </c>
      <c r="J2019" s="318" t="s">
        <v>449</v>
      </c>
      <c r="K2019" s="318" t="s">
        <v>449</v>
      </c>
      <c r="L2019" s="318" t="s">
        <v>449</v>
      </c>
      <c r="M2019" s="318" t="s">
        <v>449</v>
      </c>
      <c r="N2019" t="str">
        <f t="shared" si="31"/>
        <v>SVEC_ODIRISK_SOF_COLL_PR24_DD</v>
      </c>
    </row>
    <row r="2020" spans="1:14" customFormat="1">
      <c r="A2020" s="317" t="s">
        <v>370</v>
      </c>
      <c r="B2020" s="317" t="s">
        <v>239</v>
      </c>
      <c r="C2020" s="317" t="s">
        <v>514</v>
      </c>
      <c r="D2020" s="317" t="s">
        <v>455</v>
      </c>
      <c r="E2020" s="317" t="s">
        <v>448</v>
      </c>
      <c r="F2020" s="320">
        <v>5.0000000000000001E-3</v>
      </c>
      <c r="G2020" s="318" t="s">
        <v>449</v>
      </c>
      <c r="H2020" s="318" t="s">
        <v>449</v>
      </c>
      <c r="I2020" s="318" t="s">
        <v>449</v>
      </c>
      <c r="J2020" s="318" t="s">
        <v>449</v>
      </c>
      <c r="K2020" s="318" t="s">
        <v>449</v>
      </c>
      <c r="L2020" s="318" t="s">
        <v>449</v>
      </c>
      <c r="M2020" s="318" t="s">
        <v>449</v>
      </c>
      <c r="N2020" t="str">
        <f t="shared" si="31"/>
        <v>SVEC_ODIRISK_SOF_CAP_PR24_DD</v>
      </c>
    </row>
    <row r="2021" spans="1:14" customFormat="1">
      <c r="A2021" s="317" t="s">
        <v>370</v>
      </c>
      <c r="B2021" s="317" t="s">
        <v>415</v>
      </c>
      <c r="C2021" s="317" t="s">
        <v>242</v>
      </c>
      <c r="D2021" s="317" t="s">
        <v>261</v>
      </c>
      <c r="E2021" s="317" t="s">
        <v>448</v>
      </c>
      <c r="F2021" s="318" t="s">
        <v>449</v>
      </c>
      <c r="G2021" s="318" t="s">
        <v>449</v>
      </c>
      <c r="H2021" s="323">
        <v>1.62</v>
      </c>
      <c r="I2021" s="323">
        <v>1.54</v>
      </c>
      <c r="J2021" s="323">
        <v>1.46</v>
      </c>
      <c r="K2021" s="323">
        <v>1.39</v>
      </c>
      <c r="L2021" s="323">
        <v>1.31</v>
      </c>
      <c r="M2021" s="323">
        <v>1.23</v>
      </c>
      <c r="N2021" t="str">
        <f t="shared" si="31"/>
        <v>SVEC_OUT5_01_PR24_OFWAT</v>
      </c>
    </row>
    <row r="2022" spans="1:14" customFormat="1">
      <c r="A2022" s="317" t="s">
        <v>370</v>
      </c>
      <c r="B2022" s="317" t="s">
        <v>244</v>
      </c>
      <c r="C2022" s="317" t="s">
        <v>515</v>
      </c>
      <c r="D2022" s="317" t="s">
        <v>516</v>
      </c>
      <c r="E2022" s="317" t="s">
        <v>448</v>
      </c>
      <c r="F2022" s="318" t="s">
        <v>449</v>
      </c>
      <c r="G2022" s="318" t="s">
        <v>449</v>
      </c>
      <c r="H2022" s="318" t="s">
        <v>449</v>
      </c>
      <c r="I2022" s="319">
        <v>1.0383983051474184</v>
      </c>
      <c r="J2022" s="319">
        <v>0.98445553604885117</v>
      </c>
      <c r="K2022" s="319">
        <v>0.93725561308760486</v>
      </c>
      <c r="L2022" s="319">
        <v>0.88331284398903775</v>
      </c>
      <c r="M2022" s="319">
        <v>0.82937007489047054</v>
      </c>
      <c r="N2022" t="str">
        <f t="shared" si="31"/>
        <v>SVEC_ET_DD_ISF_PR24</v>
      </c>
    </row>
    <row r="2023" spans="1:14" customFormat="1">
      <c r="A2023" s="317" t="s">
        <v>370</v>
      </c>
      <c r="B2023" s="317" t="s">
        <v>243</v>
      </c>
      <c r="C2023" s="317" t="s">
        <v>517</v>
      </c>
      <c r="D2023" s="317" t="s">
        <v>453</v>
      </c>
      <c r="E2023" s="317" t="s">
        <v>448</v>
      </c>
      <c r="F2023" s="319">
        <v>25647071.054683428</v>
      </c>
      <c r="G2023" s="318" t="s">
        <v>449</v>
      </c>
      <c r="H2023" s="318" t="s">
        <v>449</v>
      </c>
      <c r="I2023" s="318" t="s">
        <v>449</v>
      </c>
      <c r="J2023" s="318" t="s">
        <v>449</v>
      </c>
      <c r="K2023" s="318" t="s">
        <v>449</v>
      </c>
      <c r="L2023" s="318" t="s">
        <v>449</v>
      </c>
      <c r="M2023" s="318" t="s">
        <v>449</v>
      </c>
      <c r="N2023" t="str">
        <f t="shared" si="31"/>
        <v>SVEC_ODI_DD_ISF_PR24</v>
      </c>
    </row>
    <row r="2024" spans="1:14" customFormat="1">
      <c r="A2024" s="317" t="s">
        <v>370</v>
      </c>
      <c r="B2024" s="317" t="s">
        <v>245</v>
      </c>
      <c r="C2024" s="317" t="s">
        <v>518</v>
      </c>
      <c r="D2024" s="317" t="s">
        <v>455</v>
      </c>
      <c r="E2024" s="317" t="s">
        <v>448</v>
      </c>
      <c r="F2024" s="320">
        <v>-6.0000000000000001E-3</v>
      </c>
      <c r="G2024" s="318" t="s">
        <v>449</v>
      </c>
      <c r="H2024" s="318" t="s">
        <v>449</v>
      </c>
      <c r="I2024" s="318" t="s">
        <v>449</v>
      </c>
      <c r="J2024" s="318" t="s">
        <v>449</v>
      </c>
      <c r="K2024" s="318" t="s">
        <v>449</v>
      </c>
      <c r="L2024" s="318" t="s">
        <v>449</v>
      </c>
      <c r="M2024" s="318" t="s">
        <v>449</v>
      </c>
      <c r="N2024" t="str">
        <f t="shared" si="31"/>
        <v>SVEC_ODIRISK_ISF_COLL_PR24_DD</v>
      </c>
    </row>
    <row r="2025" spans="1:14" customFormat="1">
      <c r="A2025" s="317" t="s">
        <v>370</v>
      </c>
      <c r="B2025" s="317" t="s">
        <v>416</v>
      </c>
      <c r="C2025" s="317" t="s">
        <v>248</v>
      </c>
      <c r="D2025" s="317" t="s">
        <v>261</v>
      </c>
      <c r="E2025" s="317" t="s">
        <v>448</v>
      </c>
      <c r="F2025" s="318" t="s">
        <v>449</v>
      </c>
      <c r="G2025" s="318" t="s">
        <v>449</v>
      </c>
      <c r="H2025" s="323">
        <v>15.52</v>
      </c>
      <c r="I2025" s="323">
        <v>15.29</v>
      </c>
      <c r="J2025" s="323">
        <v>15.059999999999999</v>
      </c>
      <c r="K2025" s="323">
        <v>14.829999999999998</v>
      </c>
      <c r="L2025" s="323">
        <v>14.599999999999998</v>
      </c>
      <c r="M2025" s="323">
        <v>14.37</v>
      </c>
      <c r="N2025" t="str">
        <f t="shared" si="31"/>
        <v>SVEC_OUT5_02_PR24_OFWAT</v>
      </c>
    </row>
    <row r="2026" spans="1:14" customFormat="1">
      <c r="A2026" s="317" t="s">
        <v>370</v>
      </c>
      <c r="B2026" s="317" t="s">
        <v>250</v>
      </c>
      <c r="C2026" s="317" t="s">
        <v>519</v>
      </c>
      <c r="D2026" s="317" t="s">
        <v>516</v>
      </c>
      <c r="E2026" s="317" t="s">
        <v>448</v>
      </c>
      <c r="F2026" s="318" t="s">
        <v>449</v>
      </c>
      <c r="G2026" s="318" t="s">
        <v>449</v>
      </c>
      <c r="H2026" s="318" t="s">
        <v>449</v>
      </c>
      <c r="I2026" s="319">
        <v>9.8951834390927793</v>
      </c>
      <c r="J2026" s="319">
        <v>9.3851834390927795</v>
      </c>
      <c r="K2026" s="319">
        <v>8.8751834390927797</v>
      </c>
      <c r="L2026" s="319">
        <v>8.3651834390927799</v>
      </c>
      <c r="M2026" s="319">
        <v>7.8351834390927779</v>
      </c>
      <c r="N2026" t="str">
        <f t="shared" si="31"/>
        <v>SVEC_ET_DD_ESF_PR24</v>
      </c>
    </row>
    <row r="2027" spans="1:14" customFormat="1">
      <c r="A2027" s="317" t="s">
        <v>370</v>
      </c>
      <c r="B2027" s="317" t="s">
        <v>249</v>
      </c>
      <c r="C2027" s="317" t="s">
        <v>517</v>
      </c>
      <c r="D2027" s="317" t="s">
        <v>453</v>
      </c>
      <c r="E2027" s="317" t="s">
        <v>448</v>
      </c>
      <c r="F2027" s="319">
        <v>7038940.9799538702</v>
      </c>
      <c r="G2027" s="318" t="s">
        <v>449</v>
      </c>
      <c r="H2027" s="318" t="s">
        <v>449</v>
      </c>
      <c r="I2027" s="318" t="s">
        <v>449</v>
      </c>
      <c r="J2027" s="318" t="s">
        <v>449</v>
      </c>
      <c r="K2027" s="318" t="s">
        <v>449</v>
      </c>
      <c r="L2027" s="318" t="s">
        <v>449</v>
      </c>
      <c r="M2027" s="318" t="s">
        <v>449</v>
      </c>
      <c r="N2027" t="str">
        <f t="shared" si="31"/>
        <v>SVEC_ODI_DD_ESF_PR24</v>
      </c>
    </row>
    <row r="2028" spans="1:14" customFormat="1">
      <c r="A2028" s="317" t="s">
        <v>370</v>
      </c>
      <c r="B2028" s="317" t="s">
        <v>251</v>
      </c>
      <c r="C2028" s="317" t="s">
        <v>520</v>
      </c>
      <c r="D2028" s="317" t="s">
        <v>455</v>
      </c>
      <c r="E2028" s="317" t="s">
        <v>448</v>
      </c>
      <c r="F2028" s="320">
        <v>-6.0000000000000001E-3</v>
      </c>
      <c r="G2028" s="318" t="s">
        <v>449</v>
      </c>
      <c r="H2028" s="318" t="s">
        <v>449</v>
      </c>
      <c r="I2028" s="318" t="s">
        <v>449</v>
      </c>
      <c r="J2028" s="318" t="s">
        <v>449</v>
      </c>
      <c r="K2028" s="318" t="s">
        <v>449</v>
      </c>
      <c r="L2028" s="318" t="s">
        <v>449</v>
      </c>
      <c r="M2028" s="318" t="s">
        <v>449</v>
      </c>
      <c r="N2028" t="str">
        <f t="shared" si="31"/>
        <v>SVEC_ODIRISK_ESF_COLL_PR24_DD</v>
      </c>
    </row>
    <row r="2029" spans="1:14" customFormat="1">
      <c r="A2029" s="317" t="s">
        <v>370</v>
      </c>
      <c r="B2029" s="317" t="s">
        <v>431</v>
      </c>
      <c r="C2029" s="317" t="s">
        <v>255</v>
      </c>
      <c r="D2029" s="317" t="s">
        <v>261</v>
      </c>
      <c r="E2029" s="317" t="s">
        <v>448</v>
      </c>
      <c r="F2029" s="318" t="s">
        <v>449</v>
      </c>
      <c r="G2029" s="318" t="s">
        <v>449</v>
      </c>
      <c r="H2029" s="323">
        <v>8</v>
      </c>
      <c r="I2029" s="323">
        <v>7.8</v>
      </c>
      <c r="J2029" s="323">
        <v>7.6</v>
      </c>
      <c r="K2029" s="323">
        <v>7.4</v>
      </c>
      <c r="L2029" s="323">
        <v>7.2</v>
      </c>
      <c r="M2029" s="323">
        <v>7</v>
      </c>
      <c r="N2029" t="str">
        <f t="shared" si="31"/>
        <v>SVEC_OUT5_11_PR24_OFWAT</v>
      </c>
    </row>
    <row r="2030" spans="1:14" customFormat="1">
      <c r="A2030" s="317" t="s">
        <v>370</v>
      </c>
      <c r="B2030" s="317" t="s">
        <v>256</v>
      </c>
      <c r="C2030" s="317" t="s">
        <v>521</v>
      </c>
      <c r="D2030" s="317" t="s">
        <v>453</v>
      </c>
      <c r="E2030" s="317" t="s">
        <v>448</v>
      </c>
      <c r="F2030" s="319">
        <v>1300258.0263379836</v>
      </c>
      <c r="G2030" s="318" t="s">
        <v>449</v>
      </c>
      <c r="H2030" s="318" t="s">
        <v>449</v>
      </c>
      <c r="I2030" s="318" t="s">
        <v>449</v>
      </c>
      <c r="J2030" s="318" t="s">
        <v>449</v>
      </c>
      <c r="K2030" s="318" t="s">
        <v>449</v>
      </c>
      <c r="L2030" s="318" t="s">
        <v>449</v>
      </c>
      <c r="M2030" s="318" t="s">
        <v>449</v>
      </c>
      <c r="N2030" t="str">
        <f t="shared" si="31"/>
        <v>SVEC_ODI_DD_SCO_PR24</v>
      </c>
    </row>
    <row r="2031" spans="1:14" customFormat="1">
      <c r="A2031" s="317" t="s">
        <v>370</v>
      </c>
      <c r="B2031" s="317" t="s">
        <v>257</v>
      </c>
      <c r="C2031" s="317" t="s">
        <v>522</v>
      </c>
      <c r="D2031" s="317" t="s">
        <v>455</v>
      </c>
      <c r="E2031" s="317" t="s">
        <v>448</v>
      </c>
      <c r="F2031" s="320">
        <v>-5.0000000000000001E-3</v>
      </c>
      <c r="G2031" s="318" t="s">
        <v>449</v>
      </c>
      <c r="H2031" s="318" t="s">
        <v>449</v>
      </c>
      <c r="I2031" s="318" t="s">
        <v>449</v>
      </c>
      <c r="J2031" s="318" t="s">
        <v>449</v>
      </c>
      <c r="K2031" s="318" t="s">
        <v>449</v>
      </c>
      <c r="L2031" s="318" t="s">
        <v>449</v>
      </c>
      <c r="M2031" s="318" t="s">
        <v>449</v>
      </c>
      <c r="N2031" t="str">
        <f t="shared" si="31"/>
        <v>SVEC_ODIRISK_SCO_COLL_PR24_DD</v>
      </c>
    </row>
    <row r="2032" spans="1:14" customFormat="1">
      <c r="A2032" s="317" t="s">
        <v>370</v>
      </c>
      <c r="B2032" s="317" t="s">
        <v>258</v>
      </c>
      <c r="C2032" s="317" t="s">
        <v>523</v>
      </c>
      <c r="D2032" s="317" t="s">
        <v>455</v>
      </c>
      <c r="E2032" s="317" t="s">
        <v>448</v>
      </c>
      <c r="F2032" s="320">
        <v>5.0000000000000001E-3</v>
      </c>
      <c r="G2032" s="318" t="s">
        <v>449</v>
      </c>
      <c r="H2032" s="318" t="s">
        <v>449</v>
      </c>
      <c r="I2032" s="318" t="s">
        <v>449</v>
      </c>
      <c r="J2032" s="318" t="s">
        <v>449</v>
      </c>
      <c r="K2032" s="318" t="s">
        <v>449</v>
      </c>
      <c r="L2032" s="318" t="s">
        <v>449</v>
      </c>
      <c r="M2032" s="318" t="s">
        <v>449</v>
      </c>
      <c r="N2032" t="str">
        <f t="shared" si="31"/>
        <v>SVEC_ODIRISK_SCO_CAP_PR24_DD</v>
      </c>
    </row>
    <row r="2033" spans="1:14" customFormat="1">
      <c r="A2033" s="317" t="s">
        <v>370</v>
      </c>
      <c r="B2033" s="317" t="s">
        <v>420</v>
      </c>
      <c r="C2033" s="317" t="s">
        <v>524</v>
      </c>
      <c r="D2033" s="317" t="s">
        <v>455</v>
      </c>
      <c r="E2033" s="317" t="s">
        <v>448</v>
      </c>
      <c r="F2033" s="318" t="s">
        <v>449</v>
      </c>
      <c r="G2033" s="318" t="s">
        <v>449</v>
      </c>
      <c r="H2033" s="320">
        <v>0.14699999999999999</v>
      </c>
      <c r="I2033" s="320">
        <v>0.21</v>
      </c>
      <c r="J2033" s="320">
        <v>0.25</v>
      </c>
      <c r="K2033" s="320">
        <v>0.27100000000000002</v>
      </c>
      <c r="L2033" s="320">
        <v>0.28799999999999998</v>
      </c>
      <c r="M2033" s="320">
        <v>0.316</v>
      </c>
      <c r="N2033" t="str">
        <f t="shared" si="31"/>
        <v>SVEC_OUT4_05_PR24_OFWAT</v>
      </c>
    </row>
    <row r="2034" spans="1:14" customFormat="1">
      <c r="A2034" s="317" t="s">
        <v>370</v>
      </c>
      <c r="B2034" s="317" t="s">
        <v>270</v>
      </c>
      <c r="C2034" s="317" t="s">
        <v>525</v>
      </c>
      <c r="D2034" s="317" t="s">
        <v>455</v>
      </c>
      <c r="E2034" s="317" t="s">
        <v>448</v>
      </c>
      <c r="F2034" s="318" t="s">
        <v>449</v>
      </c>
      <c r="G2034" s="318" t="s">
        <v>449</v>
      </c>
      <c r="H2034" s="318" t="s">
        <v>449</v>
      </c>
      <c r="I2034" s="320">
        <v>0.21549323241821461</v>
      </c>
      <c r="J2034" s="320">
        <v>0.26445374982495951</v>
      </c>
      <c r="K2034" s="320">
        <v>0.29939677795560715</v>
      </c>
      <c r="L2034" s="320">
        <v>0.32916906030837012</v>
      </c>
      <c r="M2034" s="320">
        <v>0.36777486182069052</v>
      </c>
      <c r="N2034" t="str">
        <f t="shared" si="31"/>
        <v>SVEC_ET_DD_LEA_PR24</v>
      </c>
    </row>
    <row r="2035" spans="1:14" customFormat="1">
      <c r="A2035" s="317" t="s">
        <v>370</v>
      </c>
      <c r="B2035" s="317" t="s">
        <v>269</v>
      </c>
      <c r="C2035" s="317" t="s">
        <v>526</v>
      </c>
      <c r="D2035" s="317" t="s">
        <v>453</v>
      </c>
      <c r="E2035" s="317" t="s">
        <v>448</v>
      </c>
      <c r="F2035" s="319">
        <v>688160.37064622296</v>
      </c>
      <c r="G2035" s="318" t="s">
        <v>449</v>
      </c>
      <c r="H2035" s="318" t="s">
        <v>449</v>
      </c>
      <c r="I2035" s="318" t="s">
        <v>449</v>
      </c>
      <c r="J2035" s="318" t="s">
        <v>449</v>
      </c>
      <c r="K2035" s="318" t="s">
        <v>449</v>
      </c>
      <c r="L2035" s="318" t="s">
        <v>449</v>
      </c>
      <c r="M2035" s="318" t="s">
        <v>449</v>
      </c>
      <c r="N2035" t="str">
        <f t="shared" si="31"/>
        <v>SVEC_ODI_DD_LEA_PR24</v>
      </c>
    </row>
    <row r="2036" spans="1:14" customFormat="1">
      <c r="A2036" s="317" t="s">
        <v>370</v>
      </c>
      <c r="B2036" s="317" t="s">
        <v>271</v>
      </c>
      <c r="C2036" s="317" t="s">
        <v>527</v>
      </c>
      <c r="D2036" s="317" t="s">
        <v>455</v>
      </c>
      <c r="E2036" s="317" t="s">
        <v>448</v>
      </c>
      <c r="F2036" s="320">
        <v>0.01</v>
      </c>
      <c r="G2036" s="318" t="s">
        <v>449</v>
      </c>
      <c r="H2036" s="318" t="s">
        <v>449</v>
      </c>
      <c r="I2036" s="318" t="s">
        <v>449</v>
      </c>
      <c r="J2036" s="318" t="s">
        <v>449</v>
      </c>
      <c r="K2036" s="318" t="s">
        <v>449</v>
      </c>
      <c r="L2036" s="318" t="s">
        <v>449</v>
      </c>
      <c r="M2036" s="318" t="s">
        <v>449</v>
      </c>
      <c r="N2036" t="str">
        <f t="shared" si="31"/>
        <v>SVEC_ODIRISK_LEA_CAP_PR24_DD</v>
      </c>
    </row>
    <row r="2037" spans="1:14" customFormat="1">
      <c r="A2037" s="317" t="s">
        <v>370</v>
      </c>
      <c r="B2037" s="317" t="s">
        <v>528</v>
      </c>
      <c r="C2037" s="317" t="s">
        <v>524</v>
      </c>
      <c r="D2037" s="317" t="s">
        <v>455</v>
      </c>
      <c r="E2037" s="317" t="s">
        <v>448</v>
      </c>
      <c r="F2037" s="318" t="s">
        <v>449</v>
      </c>
      <c r="G2037" s="318" t="s">
        <v>449</v>
      </c>
      <c r="H2037" s="318" t="s">
        <v>449</v>
      </c>
      <c r="I2037" s="318" t="s">
        <v>449</v>
      </c>
      <c r="J2037" s="318" t="s">
        <v>449</v>
      </c>
      <c r="K2037" s="318" t="s">
        <v>449</v>
      </c>
      <c r="L2037" s="318" t="s">
        <v>449</v>
      </c>
      <c r="M2037" s="318" t="s">
        <v>449</v>
      </c>
      <c r="N2037" t="str">
        <f t="shared" si="31"/>
        <v>SVEC_OUT4_06_PR24_OFWAT</v>
      </c>
    </row>
    <row r="2038" spans="1:14" customFormat="1">
      <c r="A2038" s="317" t="s">
        <v>370</v>
      </c>
      <c r="B2038" s="317" t="s">
        <v>529</v>
      </c>
      <c r="C2038" s="317" t="s">
        <v>530</v>
      </c>
      <c r="D2038" s="317" t="s">
        <v>455</v>
      </c>
      <c r="E2038" s="317" t="s">
        <v>448</v>
      </c>
      <c r="F2038" s="318" t="s">
        <v>449</v>
      </c>
      <c r="G2038" s="318" t="s">
        <v>449</v>
      </c>
      <c r="H2038" s="318" t="s">
        <v>449</v>
      </c>
      <c r="I2038" s="318" t="s">
        <v>449</v>
      </c>
      <c r="J2038" s="318" t="s">
        <v>449</v>
      </c>
      <c r="K2038" s="318" t="s">
        <v>449</v>
      </c>
      <c r="L2038" s="318" t="s">
        <v>449</v>
      </c>
      <c r="M2038" s="318" t="s">
        <v>449</v>
      </c>
      <c r="N2038" t="str">
        <f t="shared" si="31"/>
        <v>SVEC_ET_DD_LEA_1_PR24</v>
      </c>
    </row>
    <row r="2039" spans="1:14" customFormat="1">
      <c r="A2039" s="317" t="s">
        <v>370</v>
      </c>
      <c r="B2039" s="317" t="s">
        <v>531</v>
      </c>
      <c r="C2039" s="317" t="s">
        <v>532</v>
      </c>
      <c r="D2039" s="317" t="s">
        <v>453</v>
      </c>
      <c r="E2039" s="317" t="s">
        <v>448</v>
      </c>
      <c r="F2039" s="318" t="s">
        <v>449</v>
      </c>
      <c r="G2039" s="318" t="s">
        <v>449</v>
      </c>
      <c r="H2039" s="318" t="s">
        <v>449</v>
      </c>
      <c r="I2039" s="318" t="s">
        <v>449</v>
      </c>
      <c r="J2039" s="318" t="s">
        <v>449</v>
      </c>
      <c r="K2039" s="318" t="s">
        <v>449</v>
      </c>
      <c r="L2039" s="318" t="s">
        <v>449</v>
      </c>
      <c r="M2039" s="318" t="s">
        <v>449</v>
      </c>
      <c r="N2039" t="str">
        <f t="shared" si="31"/>
        <v>SVEC_ODI_DD_LEA_1_PR24</v>
      </c>
    </row>
    <row r="2040" spans="1:14" customFormat="1">
      <c r="A2040" s="317" t="s">
        <v>370</v>
      </c>
      <c r="B2040" s="317" t="s">
        <v>533</v>
      </c>
      <c r="C2040" s="317" t="s">
        <v>534</v>
      </c>
      <c r="D2040" s="317" t="s">
        <v>455</v>
      </c>
      <c r="E2040" s="317" t="s">
        <v>448</v>
      </c>
      <c r="F2040" s="318" t="s">
        <v>449</v>
      </c>
      <c r="G2040" s="318" t="s">
        <v>449</v>
      </c>
      <c r="H2040" s="318" t="s">
        <v>449</v>
      </c>
      <c r="I2040" s="318" t="s">
        <v>449</v>
      </c>
      <c r="J2040" s="318" t="s">
        <v>449</v>
      </c>
      <c r="K2040" s="318" t="s">
        <v>449</v>
      </c>
      <c r="L2040" s="318" t="s">
        <v>449</v>
      </c>
      <c r="M2040" s="318" t="s">
        <v>449</v>
      </c>
      <c r="N2040" t="str">
        <f t="shared" si="31"/>
        <v>SVEC_ODIRISK_LEA_1_CAP_PR24_DD</v>
      </c>
    </row>
    <row r="2041" spans="1:14" customFormat="1">
      <c r="A2041" s="317" t="s">
        <v>370</v>
      </c>
      <c r="B2041" s="317" t="s">
        <v>535</v>
      </c>
      <c r="C2041" s="317" t="s">
        <v>524</v>
      </c>
      <c r="D2041" s="317" t="s">
        <v>455</v>
      </c>
      <c r="E2041" s="317" t="s">
        <v>448</v>
      </c>
      <c r="F2041" s="318" t="s">
        <v>449</v>
      </c>
      <c r="G2041" s="318" t="s">
        <v>449</v>
      </c>
      <c r="H2041" s="318" t="s">
        <v>449</v>
      </c>
      <c r="I2041" s="318" t="s">
        <v>449</v>
      </c>
      <c r="J2041" s="318" t="s">
        <v>449</v>
      </c>
      <c r="K2041" s="318" t="s">
        <v>449</v>
      </c>
      <c r="L2041" s="318" t="s">
        <v>449</v>
      </c>
      <c r="M2041" s="318" t="s">
        <v>449</v>
      </c>
      <c r="N2041" t="str">
        <f t="shared" si="31"/>
        <v>SVEC_OUT4_07_PR24_OFWAT</v>
      </c>
    </row>
    <row r="2042" spans="1:14" customFormat="1">
      <c r="A2042" s="317" t="s">
        <v>370</v>
      </c>
      <c r="B2042" s="317" t="s">
        <v>536</v>
      </c>
      <c r="C2042" s="317" t="s">
        <v>537</v>
      </c>
      <c r="D2042" s="317" t="s">
        <v>455</v>
      </c>
      <c r="E2042" s="317" t="s">
        <v>448</v>
      </c>
      <c r="F2042" s="318" t="s">
        <v>449</v>
      </c>
      <c r="G2042" s="318" t="s">
        <v>449</v>
      </c>
      <c r="H2042" s="318" t="s">
        <v>449</v>
      </c>
      <c r="I2042" s="318" t="s">
        <v>449</v>
      </c>
      <c r="J2042" s="318" t="s">
        <v>449</v>
      </c>
      <c r="K2042" s="318" t="s">
        <v>449</v>
      </c>
      <c r="L2042" s="318" t="s">
        <v>449</v>
      </c>
      <c r="M2042" s="318" t="s">
        <v>449</v>
      </c>
      <c r="N2042" t="str">
        <f t="shared" si="31"/>
        <v>SVEC_ET_DD_LEA_2_PR24</v>
      </c>
    </row>
    <row r="2043" spans="1:14" customFormat="1">
      <c r="A2043" s="317" t="s">
        <v>370</v>
      </c>
      <c r="B2043" s="317" t="s">
        <v>538</v>
      </c>
      <c r="C2043" s="317" t="s">
        <v>539</v>
      </c>
      <c r="D2043" s="317" t="s">
        <v>453</v>
      </c>
      <c r="E2043" s="317" t="s">
        <v>448</v>
      </c>
      <c r="F2043" s="318" t="s">
        <v>449</v>
      </c>
      <c r="G2043" s="318" t="s">
        <v>449</v>
      </c>
      <c r="H2043" s="318" t="s">
        <v>449</v>
      </c>
      <c r="I2043" s="318" t="s">
        <v>449</v>
      </c>
      <c r="J2043" s="318" t="s">
        <v>449</v>
      </c>
      <c r="K2043" s="318" t="s">
        <v>449</v>
      </c>
      <c r="L2043" s="318" t="s">
        <v>449</v>
      </c>
      <c r="M2043" s="318" t="s">
        <v>449</v>
      </c>
      <c r="N2043" t="str">
        <f t="shared" si="31"/>
        <v>SVEC_ODI_DD_LEA_2_PR24</v>
      </c>
    </row>
    <row r="2044" spans="1:14" customFormat="1">
      <c r="A2044" s="317" t="s">
        <v>370</v>
      </c>
      <c r="B2044" s="317" t="s">
        <v>540</v>
      </c>
      <c r="C2044" s="317" t="s">
        <v>541</v>
      </c>
      <c r="D2044" s="317" t="s">
        <v>455</v>
      </c>
      <c r="E2044" s="317" t="s">
        <v>448</v>
      </c>
      <c r="F2044" s="318" t="s">
        <v>449</v>
      </c>
      <c r="G2044" s="318" t="s">
        <v>449</v>
      </c>
      <c r="H2044" s="318" t="s">
        <v>449</v>
      </c>
      <c r="I2044" s="318" t="s">
        <v>449</v>
      </c>
      <c r="J2044" s="318" t="s">
        <v>449</v>
      </c>
      <c r="K2044" s="318" t="s">
        <v>449</v>
      </c>
      <c r="L2044" s="318" t="s">
        <v>449</v>
      </c>
      <c r="M2044" s="318" t="s">
        <v>449</v>
      </c>
      <c r="N2044" t="str">
        <f t="shared" si="31"/>
        <v>SVEC_ODIRISK_LEA_2_CAP_PR24_DD</v>
      </c>
    </row>
    <row r="2045" spans="1:14" customFormat="1">
      <c r="A2045" s="317" t="s">
        <v>370</v>
      </c>
      <c r="B2045" s="317" t="s">
        <v>421</v>
      </c>
      <c r="C2045" s="317" t="s">
        <v>524</v>
      </c>
      <c r="D2045" s="317" t="s">
        <v>455</v>
      </c>
      <c r="E2045" s="317" t="s">
        <v>448</v>
      </c>
      <c r="F2045" s="318" t="s">
        <v>449</v>
      </c>
      <c r="G2045" s="318" t="s">
        <v>449</v>
      </c>
      <c r="H2045" s="320">
        <v>2.3E-2</v>
      </c>
      <c r="I2045" s="320">
        <v>0.03</v>
      </c>
      <c r="J2045" s="320">
        <v>4.5999999999999999E-2</v>
      </c>
      <c r="K2045" s="320">
        <v>6.0999999999999999E-2</v>
      </c>
      <c r="L2045" s="320">
        <v>7.4999999999999997E-2</v>
      </c>
      <c r="M2045" s="320">
        <v>8.5000000000000006E-2</v>
      </c>
      <c r="N2045" t="str">
        <f t="shared" si="31"/>
        <v>SVEC_OUT4_08_PR24_OFWAT</v>
      </c>
    </row>
    <row r="2046" spans="1:14" customFormat="1">
      <c r="A2046" s="317" t="s">
        <v>370</v>
      </c>
      <c r="B2046" s="317" t="s">
        <v>277</v>
      </c>
      <c r="C2046" s="317" t="s">
        <v>542</v>
      </c>
      <c r="D2046" s="317" t="s">
        <v>455</v>
      </c>
      <c r="E2046" s="317" t="s">
        <v>448</v>
      </c>
      <c r="F2046" s="318" t="s">
        <v>449</v>
      </c>
      <c r="G2046" s="318" t="s">
        <v>449</v>
      </c>
      <c r="H2046" s="318" t="s">
        <v>449</v>
      </c>
      <c r="I2046" s="320">
        <v>3.946148092744961E-2</v>
      </c>
      <c r="J2046" s="320">
        <v>6.4554973821989603E-2</v>
      </c>
      <c r="K2046" s="320">
        <v>8.9733233607579233E-2</v>
      </c>
      <c r="L2046" s="320">
        <v>0.10255048616305185</v>
      </c>
      <c r="M2046" s="320">
        <v>0.11294938917975583</v>
      </c>
      <c r="N2046" t="str">
        <f t="shared" si="31"/>
        <v>SVEC_ET_DD_PCC_PR24</v>
      </c>
    </row>
    <row r="2047" spans="1:14" customFormat="1">
      <c r="A2047" s="317" t="s">
        <v>370</v>
      </c>
      <c r="B2047" s="317" t="s">
        <v>276</v>
      </c>
      <c r="C2047" s="317" t="s">
        <v>543</v>
      </c>
      <c r="D2047" s="317" t="s">
        <v>453</v>
      </c>
      <c r="E2047" s="317" t="s">
        <v>448</v>
      </c>
      <c r="F2047" s="319">
        <v>1497886.5661994943</v>
      </c>
      <c r="G2047" s="318" t="s">
        <v>449</v>
      </c>
      <c r="H2047" s="318" t="s">
        <v>449</v>
      </c>
      <c r="I2047" s="318" t="s">
        <v>449</v>
      </c>
      <c r="J2047" s="318" t="s">
        <v>449</v>
      </c>
      <c r="K2047" s="318" t="s">
        <v>449</v>
      </c>
      <c r="L2047" s="318" t="s">
        <v>449</v>
      </c>
      <c r="M2047" s="318" t="s">
        <v>449</v>
      </c>
      <c r="N2047" t="str">
        <f t="shared" si="31"/>
        <v>SVEC_ODI_DD_PCC_PR24</v>
      </c>
    </row>
    <row r="2048" spans="1:14" customFormat="1">
      <c r="A2048" s="317" t="s">
        <v>370</v>
      </c>
      <c r="B2048" s="317" t="s">
        <v>278</v>
      </c>
      <c r="C2048" s="317" t="s">
        <v>544</v>
      </c>
      <c r="D2048" s="317" t="s">
        <v>455</v>
      </c>
      <c r="E2048" s="317" t="s">
        <v>448</v>
      </c>
      <c r="F2048" s="320">
        <v>-5.0000000000000001E-3</v>
      </c>
      <c r="G2048" s="318" t="s">
        <v>449</v>
      </c>
      <c r="H2048" s="318" t="s">
        <v>449</v>
      </c>
      <c r="I2048" s="318" t="s">
        <v>449</v>
      </c>
      <c r="J2048" s="318" t="s">
        <v>449</v>
      </c>
      <c r="K2048" s="318" t="s">
        <v>449</v>
      </c>
      <c r="L2048" s="318" t="s">
        <v>449</v>
      </c>
      <c r="M2048" s="318" t="s">
        <v>449</v>
      </c>
      <c r="N2048" t="str">
        <f t="shared" si="31"/>
        <v>SVEC_ODIRISK_PCC_COLL_PR24_DD</v>
      </c>
    </row>
    <row r="2049" spans="1:14" customFormat="1">
      <c r="A2049" s="317" t="s">
        <v>370</v>
      </c>
      <c r="B2049" s="317" t="s">
        <v>279</v>
      </c>
      <c r="C2049" s="317" t="s">
        <v>545</v>
      </c>
      <c r="D2049" s="317" t="s">
        <v>455</v>
      </c>
      <c r="E2049" s="317" t="s">
        <v>448</v>
      </c>
      <c r="F2049" s="320">
        <v>0.01</v>
      </c>
      <c r="G2049" s="318" t="s">
        <v>449</v>
      </c>
      <c r="H2049" s="318" t="s">
        <v>449</v>
      </c>
      <c r="I2049" s="318" t="s">
        <v>449</v>
      </c>
      <c r="J2049" s="318" t="s">
        <v>449</v>
      </c>
      <c r="K2049" s="318" t="s">
        <v>449</v>
      </c>
      <c r="L2049" s="318" t="s">
        <v>449</v>
      </c>
      <c r="M2049" s="318" t="s">
        <v>449</v>
      </c>
      <c r="N2049" t="str">
        <f t="shared" si="31"/>
        <v>SVEC_ODIRISK_PCC_CAP_PR24_DD</v>
      </c>
    </row>
    <row r="2050" spans="1:14" customFormat="1">
      <c r="A2050" s="317" t="s">
        <v>370</v>
      </c>
      <c r="B2050" s="317" t="s">
        <v>546</v>
      </c>
      <c r="C2050" s="317" t="s">
        <v>524</v>
      </c>
      <c r="D2050" s="317" t="s">
        <v>455</v>
      </c>
      <c r="E2050" s="317" t="s">
        <v>448</v>
      </c>
      <c r="F2050" s="318" t="s">
        <v>449</v>
      </c>
      <c r="G2050" s="318" t="s">
        <v>449</v>
      </c>
      <c r="H2050" s="318" t="s">
        <v>449</v>
      </c>
      <c r="I2050" s="318" t="s">
        <v>449</v>
      </c>
      <c r="J2050" s="318" t="s">
        <v>449</v>
      </c>
      <c r="K2050" s="318" t="s">
        <v>449</v>
      </c>
      <c r="L2050" s="318" t="s">
        <v>449</v>
      </c>
      <c r="M2050" s="318" t="s">
        <v>449</v>
      </c>
      <c r="N2050" t="str">
        <f t="shared" si="31"/>
        <v>SVEC_OUT4_09_D_PR24_OFWAT</v>
      </c>
    </row>
    <row r="2051" spans="1:14" customFormat="1">
      <c r="A2051" s="317" t="s">
        <v>370</v>
      </c>
      <c r="B2051" s="317" t="s">
        <v>547</v>
      </c>
      <c r="C2051" s="317" t="s">
        <v>548</v>
      </c>
      <c r="D2051" s="317" t="s">
        <v>455</v>
      </c>
      <c r="E2051" s="317" t="s">
        <v>448</v>
      </c>
      <c r="F2051" s="318" t="s">
        <v>449</v>
      </c>
      <c r="G2051" s="318" t="s">
        <v>449</v>
      </c>
      <c r="H2051" s="318" t="s">
        <v>449</v>
      </c>
      <c r="I2051" s="318" t="s">
        <v>449</v>
      </c>
      <c r="J2051" s="318" t="s">
        <v>449</v>
      </c>
      <c r="K2051" s="318" t="s">
        <v>449</v>
      </c>
      <c r="L2051" s="318" t="s">
        <v>449</v>
      </c>
      <c r="M2051" s="318" t="s">
        <v>449</v>
      </c>
      <c r="N2051" t="str">
        <f t="shared" si="31"/>
        <v>SVEC_ET_DD_PCC_1_PR24</v>
      </c>
    </row>
    <row r="2052" spans="1:14" customFormat="1">
      <c r="A2052" s="317" t="s">
        <v>370</v>
      </c>
      <c r="B2052" s="317" t="s">
        <v>549</v>
      </c>
      <c r="C2052" s="317" t="s">
        <v>550</v>
      </c>
      <c r="D2052" s="317" t="s">
        <v>453</v>
      </c>
      <c r="E2052" s="317" t="s">
        <v>448</v>
      </c>
      <c r="F2052" s="318" t="s">
        <v>449</v>
      </c>
      <c r="G2052" s="318" t="s">
        <v>449</v>
      </c>
      <c r="H2052" s="318" t="s">
        <v>449</v>
      </c>
      <c r="I2052" s="318" t="s">
        <v>449</v>
      </c>
      <c r="J2052" s="318" t="s">
        <v>449</v>
      </c>
      <c r="K2052" s="318" t="s">
        <v>449</v>
      </c>
      <c r="L2052" s="318" t="s">
        <v>449</v>
      </c>
      <c r="M2052" s="318" t="s">
        <v>449</v>
      </c>
      <c r="N2052" t="str">
        <f t="shared" si="31"/>
        <v>SVEC_ODI_DD_PCC_1_PR24</v>
      </c>
    </row>
    <row r="2053" spans="1:14" customFormat="1">
      <c r="A2053" s="317" t="s">
        <v>370</v>
      </c>
      <c r="B2053" s="317" t="s">
        <v>551</v>
      </c>
      <c r="C2053" s="317" t="s">
        <v>552</v>
      </c>
      <c r="D2053" s="317" t="s">
        <v>455</v>
      </c>
      <c r="E2053" s="317" t="s">
        <v>448</v>
      </c>
      <c r="F2053" s="318" t="s">
        <v>449</v>
      </c>
      <c r="G2053" s="318" t="s">
        <v>449</v>
      </c>
      <c r="H2053" s="318" t="s">
        <v>449</v>
      </c>
      <c r="I2053" s="318" t="s">
        <v>449</v>
      </c>
      <c r="J2053" s="318" t="s">
        <v>449</v>
      </c>
      <c r="K2053" s="318" t="s">
        <v>449</v>
      </c>
      <c r="L2053" s="318" t="s">
        <v>449</v>
      </c>
      <c r="M2053" s="318" t="s">
        <v>449</v>
      </c>
      <c r="N2053" t="str">
        <f t="shared" ref="N2053:N2116" si="32">A2053&amp;B2053</f>
        <v>SVEC_ODIRISK_PCC_1_COLL_PR24_DD</v>
      </c>
    </row>
    <row r="2054" spans="1:14" customFormat="1">
      <c r="A2054" s="317" t="s">
        <v>370</v>
      </c>
      <c r="B2054" s="317" t="s">
        <v>553</v>
      </c>
      <c r="C2054" s="317" t="s">
        <v>554</v>
      </c>
      <c r="D2054" s="317" t="s">
        <v>455</v>
      </c>
      <c r="E2054" s="317" t="s">
        <v>448</v>
      </c>
      <c r="F2054" s="318" t="s">
        <v>449</v>
      </c>
      <c r="G2054" s="318" t="s">
        <v>449</v>
      </c>
      <c r="H2054" s="318" t="s">
        <v>449</v>
      </c>
      <c r="I2054" s="318" t="s">
        <v>449</v>
      </c>
      <c r="J2054" s="318" t="s">
        <v>449</v>
      </c>
      <c r="K2054" s="318" t="s">
        <v>449</v>
      </c>
      <c r="L2054" s="318" t="s">
        <v>449</v>
      </c>
      <c r="M2054" s="318" t="s">
        <v>449</v>
      </c>
      <c r="N2054" t="str">
        <f t="shared" si="32"/>
        <v>SVEC_ODIRISK_PCC_1_CAP_PR24_DD</v>
      </c>
    </row>
    <row r="2055" spans="1:14" customFormat="1">
      <c r="A2055" s="317" t="s">
        <v>370</v>
      </c>
      <c r="B2055" s="317" t="s">
        <v>555</v>
      </c>
      <c r="C2055" s="317" t="s">
        <v>524</v>
      </c>
      <c r="D2055" s="317" t="s">
        <v>455</v>
      </c>
      <c r="E2055" s="317" t="s">
        <v>448</v>
      </c>
      <c r="F2055" s="318" t="s">
        <v>449</v>
      </c>
      <c r="G2055" s="318" t="s">
        <v>449</v>
      </c>
      <c r="H2055" s="318" t="s">
        <v>449</v>
      </c>
      <c r="I2055" s="318" t="s">
        <v>449</v>
      </c>
      <c r="J2055" s="318" t="s">
        <v>449</v>
      </c>
      <c r="K2055" s="318" t="s">
        <v>449</v>
      </c>
      <c r="L2055" s="318" t="s">
        <v>449</v>
      </c>
      <c r="M2055" s="318" t="s">
        <v>449</v>
      </c>
      <c r="N2055" t="str">
        <f t="shared" si="32"/>
        <v>SVEC_OUT4_10_D_PR24_OFWAT</v>
      </c>
    </row>
    <row r="2056" spans="1:14" customFormat="1">
      <c r="A2056" s="317" t="s">
        <v>370</v>
      </c>
      <c r="B2056" s="317" t="s">
        <v>556</v>
      </c>
      <c r="C2056" s="317" t="s">
        <v>557</v>
      </c>
      <c r="D2056" s="317" t="s">
        <v>455</v>
      </c>
      <c r="E2056" s="317" t="s">
        <v>448</v>
      </c>
      <c r="F2056" s="318" t="s">
        <v>449</v>
      </c>
      <c r="G2056" s="318" t="s">
        <v>449</v>
      </c>
      <c r="H2056" s="318" t="s">
        <v>449</v>
      </c>
      <c r="I2056" s="318" t="s">
        <v>449</v>
      </c>
      <c r="J2056" s="318" t="s">
        <v>449</v>
      </c>
      <c r="K2056" s="318" t="s">
        <v>449</v>
      </c>
      <c r="L2056" s="318" t="s">
        <v>449</v>
      </c>
      <c r="M2056" s="318" t="s">
        <v>449</v>
      </c>
      <c r="N2056" t="str">
        <f t="shared" si="32"/>
        <v>SVEC_ET_DD_PCC_2_PR24</v>
      </c>
    </row>
    <row r="2057" spans="1:14" customFormat="1">
      <c r="A2057" s="317" t="s">
        <v>370</v>
      </c>
      <c r="B2057" s="317" t="s">
        <v>558</v>
      </c>
      <c r="C2057" s="317" t="s">
        <v>559</v>
      </c>
      <c r="D2057" s="317" t="s">
        <v>453</v>
      </c>
      <c r="E2057" s="317" t="s">
        <v>448</v>
      </c>
      <c r="F2057" s="318" t="s">
        <v>449</v>
      </c>
      <c r="G2057" s="318" t="s">
        <v>449</v>
      </c>
      <c r="H2057" s="318" t="s">
        <v>449</v>
      </c>
      <c r="I2057" s="318" t="s">
        <v>449</v>
      </c>
      <c r="J2057" s="318" t="s">
        <v>449</v>
      </c>
      <c r="K2057" s="318" t="s">
        <v>449</v>
      </c>
      <c r="L2057" s="318" t="s">
        <v>449</v>
      </c>
      <c r="M2057" s="318" t="s">
        <v>449</v>
      </c>
      <c r="N2057" t="str">
        <f t="shared" si="32"/>
        <v>SVEC_ODI_DD_PCC_2_PR24</v>
      </c>
    </row>
    <row r="2058" spans="1:14" customFormat="1">
      <c r="A2058" s="317" t="s">
        <v>370</v>
      </c>
      <c r="B2058" s="317" t="s">
        <v>560</v>
      </c>
      <c r="C2058" s="317" t="s">
        <v>561</v>
      </c>
      <c r="D2058" s="317" t="s">
        <v>455</v>
      </c>
      <c r="E2058" s="317" t="s">
        <v>448</v>
      </c>
      <c r="F2058" s="318" t="s">
        <v>449</v>
      </c>
      <c r="G2058" s="318" t="s">
        <v>449</v>
      </c>
      <c r="H2058" s="318" t="s">
        <v>449</v>
      </c>
      <c r="I2058" s="318" t="s">
        <v>449</v>
      </c>
      <c r="J2058" s="318" t="s">
        <v>449</v>
      </c>
      <c r="K2058" s="318" t="s">
        <v>449</v>
      </c>
      <c r="L2058" s="318" t="s">
        <v>449</v>
      </c>
      <c r="M2058" s="318" t="s">
        <v>449</v>
      </c>
      <c r="N2058" t="str">
        <f t="shared" si="32"/>
        <v>SVEC_ODIRISK_PCC_2_COLL_PR24_DD</v>
      </c>
    </row>
    <row r="2059" spans="1:14" customFormat="1">
      <c r="A2059" s="317" t="s">
        <v>370</v>
      </c>
      <c r="B2059" s="317" t="s">
        <v>562</v>
      </c>
      <c r="C2059" s="317" t="s">
        <v>563</v>
      </c>
      <c r="D2059" s="317" t="s">
        <v>455</v>
      </c>
      <c r="E2059" s="317" t="s">
        <v>448</v>
      </c>
      <c r="F2059" s="318" t="s">
        <v>449</v>
      </c>
      <c r="G2059" s="318" t="s">
        <v>449</v>
      </c>
      <c r="H2059" s="318" t="s">
        <v>449</v>
      </c>
      <c r="I2059" s="318" t="s">
        <v>449</v>
      </c>
      <c r="J2059" s="318" t="s">
        <v>449</v>
      </c>
      <c r="K2059" s="318" t="s">
        <v>449</v>
      </c>
      <c r="L2059" s="318" t="s">
        <v>449</v>
      </c>
      <c r="M2059" s="318" t="s">
        <v>449</v>
      </c>
      <c r="N2059" t="str">
        <f t="shared" si="32"/>
        <v>SVEC_ODIRISK_PCC_2_CAP_PR24_DD</v>
      </c>
    </row>
    <row r="2060" spans="1:14" customFormat="1">
      <c r="A2060" s="317" t="s">
        <v>370</v>
      </c>
      <c r="B2060" s="317" t="s">
        <v>422</v>
      </c>
      <c r="C2060" s="317" t="s">
        <v>524</v>
      </c>
      <c r="D2060" s="317" t="s">
        <v>455</v>
      </c>
      <c r="E2060" s="317" t="s">
        <v>448</v>
      </c>
      <c r="F2060" s="318" t="s">
        <v>449</v>
      </c>
      <c r="G2060" s="318" t="s">
        <v>449</v>
      </c>
      <c r="H2060" s="320">
        <v>-2E-3</v>
      </c>
      <c r="I2060" s="320">
        <v>-2.5000000000000001E-2</v>
      </c>
      <c r="J2060" s="320">
        <v>-3.9E-2</v>
      </c>
      <c r="K2060" s="320">
        <v>-3.7999999999999999E-2</v>
      </c>
      <c r="L2060" s="320">
        <v>-3.5999999999999997E-2</v>
      </c>
      <c r="M2060" s="320">
        <v>-3.5000000000000003E-2</v>
      </c>
      <c r="N2060" t="str">
        <f t="shared" si="32"/>
        <v>SVEC_OUT4_11_PR24_OFWAT</v>
      </c>
    </row>
    <row r="2061" spans="1:14" customFormat="1">
      <c r="A2061" s="317" t="s">
        <v>370</v>
      </c>
      <c r="B2061" s="317" t="s">
        <v>284</v>
      </c>
      <c r="C2061" s="317" t="s">
        <v>526</v>
      </c>
      <c r="D2061" s="317" t="s">
        <v>453</v>
      </c>
      <c r="E2061" s="317" t="s">
        <v>448</v>
      </c>
      <c r="F2061" s="319">
        <v>178976.80764958225</v>
      </c>
      <c r="G2061" s="318" t="s">
        <v>449</v>
      </c>
      <c r="H2061" s="318" t="s">
        <v>449</v>
      </c>
      <c r="I2061" s="318" t="s">
        <v>449</v>
      </c>
      <c r="J2061" s="318" t="s">
        <v>449</v>
      </c>
      <c r="K2061" s="318" t="s">
        <v>449</v>
      </c>
      <c r="L2061" s="318" t="s">
        <v>449</v>
      </c>
      <c r="M2061" s="318" t="s">
        <v>449</v>
      </c>
      <c r="N2061" t="str">
        <f t="shared" si="32"/>
        <v>SVEC_ODI_DD_NHH_PR24</v>
      </c>
    </row>
    <row r="2062" spans="1:14" customFormat="1">
      <c r="A2062" s="317" t="s">
        <v>370</v>
      </c>
      <c r="B2062" s="317" t="s">
        <v>285</v>
      </c>
      <c r="C2062" s="317" t="s">
        <v>564</v>
      </c>
      <c r="D2062" s="317" t="s">
        <v>455</v>
      </c>
      <c r="E2062" s="317" t="s">
        <v>448</v>
      </c>
      <c r="F2062" s="320">
        <v>-5.0000000000000001E-3</v>
      </c>
      <c r="G2062" s="318" t="s">
        <v>449</v>
      </c>
      <c r="H2062" s="318" t="s">
        <v>449</v>
      </c>
      <c r="I2062" s="318" t="s">
        <v>449</v>
      </c>
      <c r="J2062" s="318" t="s">
        <v>449</v>
      </c>
      <c r="K2062" s="318" t="s">
        <v>449</v>
      </c>
      <c r="L2062" s="318" t="s">
        <v>449</v>
      </c>
      <c r="M2062" s="318" t="s">
        <v>449</v>
      </c>
      <c r="N2062" t="str">
        <f t="shared" si="32"/>
        <v>SVEC_ODIRISK_NHH_COLL_PR24_DD</v>
      </c>
    </row>
    <row r="2063" spans="1:14" customFormat="1">
      <c r="A2063" s="317" t="s">
        <v>370</v>
      </c>
      <c r="B2063" s="317" t="s">
        <v>286</v>
      </c>
      <c r="C2063" s="317" t="s">
        <v>565</v>
      </c>
      <c r="D2063" s="317" t="s">
        <v>455</v>
      </c>
      <c r="E2063" s="317" t="s">
        <v>448</v>
      </c>
      <c r="F2063" s="320">
        <v>5.0000000000000001E-3</v>
      </c>
      <c r="G2063" s="318" t="s">
        <v>449</v>
      </c>
      <c r="H2063" s="318" t="s">
        <v>449</v>
      </c>
      <c r="I2063" s="318" t="s">
        <v>449</v>
      </c>
      <c r="J2063" s="318" t="s">
        <v>449</v>
      </c>
      <c r="K2063" s="318" t="s">
        <v>449</v>
      </c>
      <c r="L2063" s="318" t="s">
        <v>449</v>
      </c>
      <c r="M2063" s="318" t="s">
        <v>449</v>
      </c>
      <c r="N2063" t="str">
        <f t="shared" si="32"/>
        <v>SVEC_ODIRISK_NHH_CAP_PR24_DD</v>
      </c>
    </row>
    <row r="2064" spans="1:14" customFormat="1">
      <c r="A2064" s="317" t="s">
        <v>370</v>
      </c>
      <c r="B2064" s="317" t="s">
        <v>566</v>
      </c>
      <c r="C2064" s="317" t="s">
        <v>524</v>
      </c>
      <c r="D2064" s="317" t="s">
        <v>455</v>
      </c>
      <c r="E2064" s="317" t="s">
        <v>448</v>
      </c>
      <c r="F2064" s="318" t="s">
        <v>449</v>
      </c>
      <c r="G2064" s="318" t="s">
        <v>449</v>
      </c>
      <c r="H2064" s="318" t="s">
        <v>449</v>
      </c>
      <c r="I2064" s="318" t="s">
        <v>449</v>
      </c>
      <c r="J2064" s="318" t="s">
        <v>449</v>
      </c>
      <c r="K2064" s="318" t="s">
        <v>449</v>
      </c>
      <c r="L2064" s="318" t="s">
        <v>449</v>
      </c>
      <c r="M2064" s="318" t="s">
        <v>449</v>
      </c>
      <c r="N2064" t="str">
        <f t="shared" si="32"/>
        <v>SVEC_OUT4_12_PR24_OFWAT</v>
      </c>
    </row>
    <row r="2065" spans="1:14" customFormat="1">
      <c r="A2065" s="317" t="s">
        <v>370</v>
      </c>
      <c r="B2065" s="317" t="s">
        <v>567</v>
      </c>
      <c r="C2065" s="317" t="s">
        <v>532</v>
      </c>
      <c r="D2065" s="317" t="s">
        <v>453</v>
      </c>
      <c r="E2065" s="317" t="s">
        <v>448</v>
      </c>
      <c r="F2065" s="318" t="s">
        <v>449</v>
      </c>
      <c r="G2065" s="318" t="s">
        <v>449</v>
      </c>
      <c r="H2065" s="318" t="s">
        <v>449</v>
      </c>
      <c r="I2065" s="318" t="s">
        <v>449</v>
      </c>
      <c r="J2065" s="318" t="s">
        <v>449</v>
      </c>
      <c r="K2065" s="318" t="s">
        <v>449</v>
      </c>
      <c r="L2065" s="318" t="s">
        <v>449</v>
      </c>
      <c r="M2065" s="318" t="s">
        <v>449</v>
      </c>
      <c r="N2065" t="str">
        <f t="shared" si="32"/>
        <v>SVEC_ODI_DD_NHH_1_PR24</v>
      </c>
    </row>
    <row r="2066" spans="1:14" customFormat="1">
      <c r="A2066" s="317" t="s">
        <v>370</v>
      </c>
      <c r="B2066" s="317" t="s">
        <v>568</v>
      </c>
      <c r="C2066" s="317" t="s">
        <v>569</v>
      </c>
      <c r="D2066" s="317" t="s">
        <v>455</v>
      </c>
      <c r="E2066" s="317" t="s">
        <v>448</v>
      </c>
      <c r="F2066" s="318" t="s">
        <v>449</v>
      </c>
      <c r="G2066" s="318" t="s">
        <v>449</v>
      </c>
      <c r="H2066" s="318" t="s">
        <v>449</v>
      </c>
      <c r="I2066" s="318" t="s">
        <v>449</v>
      </c>
      <c r="J2066" s="318" t="s">
        <v>449</v>
      </c>
      <c r="K2066" s="318" t="s">
        <v>449</v>
      </c>
      <c r="L2066" s="318" t="s">
        <v>449</v>
      </c>
      <c r="M2066" s="318" t="s">
        <v>449</v>
      </c>
      <c r="N2066" t="str">
        <f t="shared" si="32"/>
        <v>SVEC_ODIRISK_NHH_1_COLL_PR24_DD</v>
      </c>
    </row>
    <row r="2067" spans="1:14" customFormat="1">
      <c r="A2067" s="317" t="s">
        <v>370</v>
      </c>
      <c r="B2067" s="317" t="s">
        <v>570</v>
      </c>
      <c r="C2067" s="317" t="s">
        <v>571</v>
      </c>
      <c r="D2067" s="317" t="s">
        <v>455</v>
      </c>
      <c r="E2067" s="317" t="s">
        <v>448</v>
      </c>
      <c r="F2067" s="318" t="s">
        <v>449</v>
      </c>
      <c r="G2067" s="318" t="s">
        <v>449</v>
      </c>
      <c r="H2067" s="318" t="s">
        <v>449</v>
      </c>
      <c r="I2067" s="318" t="s">
        <v>449</v>
      </c>
      <c r="J2067" s="318" t="s">
        <v>449</v>
      </c>
      <c r="K2067" s="318" t="s">
        <v>449</v>
      </c>
      <c r="L2067" s="318" t="s">
        <v>449</v>
      </c>
      <c r="M2067" s="318" t="s">
        <v>449</v>
      </c>
      <c r="N2067" t="str">
        <f t="shared" si="32"/>
        <v>SVEC_ODIRISK_NHH_1_CAP_PR24_DD</v>
      </c>
    </row>
    <row r="2068" spans="1:14" customFormat="1">
      <c r="A2068" s="317" t="s">
        <v>370</v>
      </c>
      <c r="B2068" s="317" t="s">
        <v>572</v>
      </c>
      <c r="C2068" s="317" t="s">
        <v>524</v>
      </c>
      <c r="D2068" s="317" t="s">
        <v>455</v>
      </c>
      <c r="E2068" s="317" t="s">
        <v>448</v>
      </c>
      <c r="F2068" s="318" t="s">
        <v>449</v>
      </c>
      <c r="G2068" s="318" t="s">
        <v>449</v>
      </c>
      <c r="H2068" s="318" t="s">
        <v>449</v>
      </c>
      <c r="I2068" s="318" t="s">
        <v>449</v>
      </c>
      <c r="J2068" s="318" t="s">
        <v>449</v>
      </c>
      <c r="K2068" s="318" t="s">
        <v>449</v>
      </c>
      <c r="L2068" s="318" t="s">
        <v>449</v>
      </c>
      <c r="M2068" s="318" t="s">
        <v>449</v>
      </c>
      <c r="N2068" t="str">
        <f t="shared" si="32"/>
        <v>SVEC_OUT4_13_PR24_OFWAT</v>
      </c>
    </row>
    <row r="2069" spans="1:14" customFormat="1">
      <c r="A2069" s="317" t="s">
        <v>370</v>
      </c>
      <c r="B2069" s="317" t="s">
        <v>573</v>
      </c>
      <c r="C2069" s="317" t="s">
        <v>539</v>
      </c>
      <c r="D2069" s="317" t="s">
        <v>453</v>
      </c>
      <c r="E2069" s="317" t="s">
        <v>448</v>
      </c>
      <c r="F2069" s="318" t="s">
        <v>449</v>
      </c>
      <c r="G2069" s="318" t="s">
        <v>449</v>
      </c>
      <c r="H2069" s="318" t="s">
        <v>449</v>
      </c>
      <c r="I2069" s="318" t="s">
        <v>449</v>
      </c>
      <c r="J2069" s="318" t="s">
        <v>449</v>
      </c>
      <c r="K2069" s="318" t="s">
        <v>449</v>
      </c>
      <c r="L2069" s="318" t="s">
        <v>449</v>
      </c>
      <c r="M2069" s="318" t="s">
        <v>449</v>
      </c>
      <c r="N2069" t="str">
        <f t="shared" si="32"/>
        <v>SVEC_ODI_DD_NHH_2_PR24</v>
      </c>
    </row>
    <row r="2070" spans="1:14" customFormat="1">
      <c r="A2070" s="317" t="s">
        <v>370</v>
      </c>
      <c r="B2070" s="317" t="s">
        <v>574</v>
      </c>
      <c r="C2070" s="317" t="s">
        <v>575</v>
      </c>
      <c r="D2070" s="317" t="s">
        <v>455</v>
      </c>
      <c r="E2070" s="317" t="s">
        <v>448</v>
      </c>
      <c r="F2070" s="318" t="s">
        <v>449</v>
      </c>
      <c r="G2070" s="318" t="s">
        <v>449</v>
      </c>
      <c r="H2070" s="318" t="s">
        <v>449</v>
      </c>
      <c r="I2070" s="318" t="s">
        <v>449</v>
      </c>
      <c r="J2070" s="318" t="s">
        <v>449</v>
      </c>
      <c r="K2070" s="318" t="s">
        <v>449</v>
      </c>
      <c r="L2070" s="318" t="s">
        <v>449</v>
      </c>
      <c r="M2070" s="318" t="s">
        <v>449</v>
      </c>
      <c r="N2070" t="str">
        <f t="shared" si="32"/>
        <v>SVEC_ODIRISK_NHH_2_COLL_PR24_DD</v>
      </c>
    </row>
    <row r="2071" spans="1:14" customFormat="1">
      <c r="A2071" s="317" t="s">
        <v>370</v>
      </c>
      <c r="B2071" s="317" t="s">
        <v>576</v>
      </c>
      <c r="C2071" s="317" t="s">
        <v>577</v>
      </c>
      <c r="D2071" s="317" t="s">
        <v>455</v>
      </c>
      <c r="E2071" s="317" t="s">
        <v>448</v>
      </c>
      <c r="F2071" s="318" t="s">
        <v>449</v>
      </c>
      <c r="G2071" s="318" t="s">
        <v>449</v>
      </c>
      <c r="H2071" s="318" t="s">
        <v>449</v>
      </c>
      <c r="I2071" s="318" t="s">
        <v>449</v>
      </c>
      <c r="J2071" s="318" t="s">
        <v>449</v>
      </c>
      <c r="K2071" s="318" t="s">
        <v>449</v>
      </c>
      <c r="L2071" s="318" t="s">
        <v>449</v>
      </c>
      <c r="M2071" s="318" t="s">
        <v>449</v>
      </c>
      <c r="N2071" t="str">
        <f t="shared" si="32"/>
        <v>SVEC_ODIRISK_NHH_2_CAP_PR24_DD</v>
      </c>
    </row>
    <row r="2072" spans="1:14" customFormat="1">
      <c r="A2072" s="317" t="s">
        <v>370</v>
      </c>
      <c r="B2072" s="317" t="s">
        <v>432</v>
      </c>
      <c r="C2072" s="317" t="s">
        <v>578</v>
      </c>
      <c r="D2072" s="317" t="s">
        <v>261</v>
      </c>
      <c r="E2072" s="317" t="s">
        <v>448</v>
      </c>
      <c r="F2072" s="318" t="s">
        <v>449</v>
      </c>
      <c r="G2072" s="318" t="s">
        <v>449</v>
      </c>
      <c r="H2072" s="318" t="s">
        <v>449</v>
      </c>
      <c r="I2072" s="318" t="s">
        <v>449</v>
      </c>
      <c r="J2072" s="318" t="s">
        <v>449</v>
      </c>
      <c r="K2072" s="318" t="s">
        <v>449</v>
      </c>
      <c r="L2072" s="318" t="s">
        <v>449</v>
      </c>
      <c r="M2072" s="318" t="s">
        <v>449</v>
      </c>
      <c r="N2072" t="str">
        <f t="shared" si="32"/>
        <v>SVEBCEW_PCL_PR24</v>
      </c>
    </row>
    <row r="2073" spans="1:14" customFormat="1">
      <c r="A2073" s="317" t="s">
        <v>370</v>
      </c>
      <c r="B2073" s="317" t="s">
        <v>290</v>
      </c>
      <c r="C2073" s="317" t="s">
        <v>579</v>
      </c>
      <c r="D2073" s="317" t="s">
        <v>453</v>
      </c>
      <c r="E2073" s="317" t="s">
        <v>448</v>
      </c>
      <c r="F2073" s="318" t="s">
        <v>449</v>
      </c>
      <c r="G2073" s="318" t="s">
        <v>449</v>
      </c>
      <c r="H2073" s="318" t="s">
        <v>449</v>
      </c>
      <c r="I2073" s="318" t="s">
        <v>449</v>
      </c>
      <c r="J2073" s="318" t="s">
        <v>449</v>
      </c>
      <c r="K2073" s="318" t="s">
        <v>449</v>
      </c>
      <c r="L2073" s="318" t="s">
        <v>449</v>
      </c>
      <c r="M2073" s="318" t="s">
        <v>449</v>
      </c>
      <c r="N2073" t="str">
        <f t="shared" si="32"/>
        <v>SVEOUT7_034SOR_OFW_PR24</v>
      </c>
    </row>
    <row r="2074" spans="1:14" customFormat="1">
      <c r="A2074" s="317" t="s">
        <v>370</v>
      </c>
      <c r="B2074" s="317" t="s">
        <v>580</v>
      </c>
      <c r="C2074" s="317" t="s">
        <v>581</v>
      </c>
      <c r="D2074" s="317" t="s">
        <v>453</v>
      </c>
      <c r="E2074" s="317" t="s">
        <v>448</v>
      </c>
      <c r="F2074" s="318" t="s">
        <v>449</v>
      </c>
      <c r="G2074" s="318" t="s">
        <v>449</v>
      </c>
      <c r="H2074" s="318" t="s">
        <v>449</v>
      </c>
      <c r="I2074" s="318" t="s">
        <v>449</v>
      </c>
      <c r="J2074" s="318" t="s">
        <v>449</v>
      </c>
      <c r="K2074" s="318" t="s">
        <v>449</v>
      </c>
      <c r="L2074" s="318" t="s">
        <v>449</v>
      </c>
      <c r="M2074" s="318" t="s">
        <v>449</v>
      </c>
      <c r="N2074" t="str">
        <f t="shared" si="32"/>
        <v>SVEOUT7_034SUR_OFW_PR24</v>
      </c>
    </row>
    <row r="2075" spans="1:14" customFormat="1">
      <c r="A2075" s="317" t="s">
        <v>370</v>
      </c>
      <c r="B2075" s="317" t="s">
        <v>291</v>
      </c>
      <c r="C2075" s="317" t="s">
        <v>582</v>
      </c>
      <c r="D2075" s="317" t="s">
        <v>455</v>
      </c>
      <c r="E2075" s="317" t="s">
        <v>448</v>
      </c>
      <c r="F2075" s="318" t="s">
        <v>449</v>
      </c>
      <c r="G2075" s="318" t="s">
        <v>449</v>
      </c>
      <c r="H2075" s="318" t="s">
        <v>449</v>
      </c>
      <c r="I2075" s="318" t="s">
        <v>449</v>
      </c>
      <c r="J2075" s="318" t="s">
        <v>449</v>
      </c>
      <c r="K2075" s="318" t="s">
        <v>449</v>
      </c>
      <c r="L2075" s="318" t="s">
        <v>449</v>
      </c>
      <c r="M2075" s="318" t="s">
        <v>449</v>
      </c>
      <c r="N2075" t="str">
        <f t="shared" si="32"/>
        <v>SVEC_ODIRISK_BCEW_COLL_PR24_DD</v>
      </c>
    </row>
    <row r="2076" spans="1:14" customFormat="1">
      <c r="A2076" s="317" t="s">
        <v>370</v>
      </c>
      <c r="B2076" s="317" t="s">
        <v>292</v>
      </c>
      <c r="C2076" s="317" t="s">
        <v>583</v>
      </c>
      <c r="D2076" s="317" t="s">
        <v>455</v>
      </c>
      <c r="E2076" s="317" t="s">
        <v>448</v>
      </c>
      <c r="F2076" s="318" t="s">
        <v>449</v>
      </c>
      <c r="G2076" s="318" t="s">
        <v>449</v>
      </c>
      <c r="H2076" s="318" t="s">
        <v>449</v>
      </c>
      <c r="I2076" s="318" t="s">
        <v>449</v>
      </c>
      <c r="J2076" s="318" t="s">
        <v>449</v>
      </c>
      <c r="K2076" s="318" t="s">
        <v>449</v>
      </c>
      <c r="L2076" s="318" t="s">
        <v>449</v>
      </c>
      <c r="M2076" s="318" t="s">
        <v>449</v>
      </c>
      <c r="N2076" t="str">
        <f t="shared" si="32"/>
        <v>SVEC_ODIRISK_BCEW_CAP_PR24_DD</v>
      </c>
    </row>
    <row r="2077" spans="1:14" customFormat="1">
      <c r="A2077" s="317" t="s">
        <v>370</v>
      </c>
      <c r="B2077" s="317" t="s">
        <v>297</v>
      </c>
      <c r="C2077" s="317" t="s">
        <v>584</v>
      </c>
      <c r="D2077" s="317" t="s">
        <v>447</v>
      </c>
      <c r="E2077" s="317" t="s">
        <v>448</v>
      </c>
      <c r="F2077" s="318" t="s">
        <v>449</v>
      </c>
      <c r="G2077" s="318" t="s">
        <v>449</v>
      </c>
      <c r="H2077" s="318" t="s">
        <v>449</v>
      </c>
      <c r="I2077" s="318" t="s">
        <v>449</v>
      </c>
      <c r="J2077" s="318" t="s">
        <v>449</v>
      </c>
      <c r="K2077" s="318" t="s">
        <v>449</v>
      </c>
      <c r="L2077" s="318" t="s">
        <v>449</v>
      </c>
      <c r="M2077" s="318" t="s">
        <v>449</v>
      </c>
      <c r="N2077" t="str">
        <f t="shared" si="32"/>
        <v>SVEC_PCL_LPR_PR24</v>
      </c>
    </row>
    <row r="2078" spans="1:14" customFormat="1">
      <c r="A2078" s="317" t="s">
        <v>370</v>
      </c>
      <c r="B2078" s="317" t="s">
        <v>298</v>
      </c>
      <c r="C2078" s="317" t="s">
        <v>585</v>
      </c>
      <c r="D2078" s="317" t="s">
        <v>586</v>
      </c>
      <c r="E2078" s="317" t="s">
        <v>448</v>
      </c>
      <c r="F2078" s="318" t="s">
        <v>449</v>
      </c>
      <c r="G2078" s="318" t="s">
        <v>449</v>
      </c>
      <c r="H2078" s="318" t="s">
        <v>449</v>
      </c>
      <c r="I2078" s="318" t="s">
        <v>449</v>
      </c>
      <c r="J2078" s="318" t="s">
        <v>449</v>
      </c>
      <c r="K2078" s="318" t="s">
        <v>449</v>
      </c>
      <c r="L2078" s="318" t="s">
        <v>449</v>
      </c>
      <c r="M2078" s="318" t="s">
        <v>449</v>
      </c>
      <c r="N2078" t="str">
        <f t="shared" si="32"/>
        <v>SVEC_ODIRATE_LPR_PR24</v>
      </c>
    </row>
    <row r="2079" spans="1:14" customFormat="1">
      <c r="A2079" s="317" t="s">
        <v>370</v>
      </c>
      <c r="B2079" s="317" t="s">
        <v>299</v>
      </c>
      <c r="C2079" s="317" t="s">
        <v>587</v>
      </c>
      <c r="D2079" s="317" t="s">
        <v>455</v>
      </c>
      <c r="E2079" s="317" t="s">
        <v>448</v>
      </c>
      <c r="F2079" s="318" t="s">
        <v>449</v>
      </c>
      <c r="G2079" s="318" t="s">
        <v>449</v>
      </c>
      <c r="H2079" s="318" t="s">
        <v>449</v>
      </c>
      <c r="I2079" s="318" t="s">
        <v>449</v>
      </c>
      <c r="J2079" s="318" t="s">
        <v>449</v>
      </c>
      <c r="K2079" s="318" t="s">
        <v>449</v>
      </c>
      <c r="L2079" s="318" t="s">
        <v>449</v>
      </c>
      <c r="M2079" s="318" t="s">
        <v>449</v>
      </c>
      <c r="N2079" t="str">
        <f t="shared" si="32"/>
        <v>SVEC_ODIRISK_LPR_COLL_PR24</v>
      </c>
    </row>
    <row r="2080" spans="1:14" customFormat="1">
      <c r="A2080" s="317" t="s">
        <v>370</v>
      </c>
      <c r="B2080" s="317" t="s">
        <v>303</v>
      </c>
      <c r="C2080" s="317" t="s">
        <v>588</v>
      </c>
      <c r="D2080" s="317" t="s">
        <v>455</v>
      </c>
      <c r="E2080" s="317" t="s">
        <v>448</v>
      </c>
      <c r="F2080" s="318" t="s">
        <v>449</v>
      </c>
      <c r="G2080" s="318" t="s">
        <v>449</v>
      </c>
      <c r="H2080" s="318" t="s">
        <v>449</v>
      </c>
      <c r="I2080" s="318" t="s">
        <v>449</v>
      </c>
      <c r="J2080" s="318" t="s">
        <v>449</v>
      </c>
      <c r="K2080" s="318" t="s">
        <v>449</v>
      </c>
      <c r="L2080" s="318" t="s">
        <v>449</v>
      </c>
      <c r="M2080" s="318" t="s">
        <v>449</v>
      </c>
      <c r="N2080" t="str">
        <f t="shared" si="32"/>
        <v>SVEC_PCL_LCC_PR24</v>
      </c>
    </row>
    <row r="2081" spans="1:14" customFormat="1">
      <c r="A2081" s="317" t="s">
        <v>370</v>
      </c>
      <c r="B2081" s="317" t="s">
        <v>304</v>
      </c>
      <c r="C2081" s="317" t="s">
        <v>589</v>
      </c>
      <c r="D2081" s="317" t="s">
        <v>455</v>
      </c>
      <c r="E2081" s="317" t="s">
        <v>448</v>
      </c>
      <c r="F2081" s="318" t="s">
        <v>449</v>
      </c>
      <c r="G2081" s="318" t="s">
        <v>449</v>
      </c>
      <c r="H2081" s="318" t="s">
        <v>449</v>
      </c>
      <c r="I2081" s="318" t="s">
        <v>449</v>
      </c>
      <c r="J2081" s="318" t="s">
        <v>449</v>
      </c>
      <c r="K2081" s="318" t="s">
        <v>449</v>
      </c>
      <c r="L2081" s="318" t="s">
        <v>449</v>
      </c>
      <c r="M2081" s="318" t="s">
        <v>449</v>
      </c>
      <c r="N2081" t="str">
        <f t="shared" si="32"/>
        <v>SVEC_ODIRISK_LCC_DDBND_PR24</v>
      </c>
    </row>
    <row r="2082" spans="1:14" customFormat="1">
      <c r="A2082" s="317" t="s">
        <v>370</v>
      </c>
      <c r="B2082" s="317" t="s">
        <v>306</v>
      </c>
      <c r="C2082" s="317" t="s">
        <v>590</v>
      </c>
      <c r="D2082" s="317" t="s">
        <v>586</v>
      </c>
      <c r="E2082" s="317" t="s">
        <v>448</v>
      </c>
      <c r="F2082" s="318" t="s">
        <v>449</v>
      </c>
      <c r="G2082" s="318" t="s">
        <v>449</v>
      </c>
      <c r="H2082" s="318" t="s">
        <v>449</v>
      </c>
      <c r="I2082" s="318" t="s">
        <v>449</v>
      </c>
      <c r="J2082" s="318" t="s">
        <v>449</v>
      </c>
      <c r="K2082" s="318" t="s">
        <v>449</v>
      </c>
      <c r="L2082" s="318" t="s">
        <v>449</v>
      </c>
      <c r="M2082" s="318" t="s">
        <v>449</v>
      </c>
      <c r="N2082" t="str">
        <f t="shared" si="32"/>
        <v>SVEC_ODIRATE_LCC_UNDER_PR24</v>
      </c>
    </row>
    <row r="2083" spans="1:14" customFormat="1">
      <c r="A2083" s="317" t="s">
        <v>370</v>
      </c>
      <c r="B2083" s="317" t="s">
        <v>305</v>
      </c>
      <c r="C2083" s="317" t="s">
        <v>591</v>
      </c>
      <c r="D2083" s="317" t="s">
        <v>586</v>
      </c>
      <c r="E2083" s="317" t="s">
        <v>448</v>
      </c>
      <c r="F2083" s="318" t="s">
        <v>449</v>
      </c>
      <c r="G2083" s="318" t="s">
        <v>449</v>
      </c>
      <c r="H2083" s="318" t="s">
        <v>449</v>
      </c>
      <c r="I2083" s="318" t="s">
        <v>449</v>
      </c>
      <c r="J2083" s="318" t="s">
        <v>449</v>
      </c>
      <c r="K2083" s="318" t="s">
        <v>449</v>
      </c>
      <c r="L2083" s="318" t="s">
        <v>449</v>
      </c>
      <c r="M2083" s="318" t="s">
        <v>449</v>
      </c>
      <c r="N2083" t="str">
        <f t="shared" si="32"/>
        <v>SVEC_ODIRATE_LCC_OUT_PR24</v>
      </c>
    </row>
    <row r="2084" spans="1:14" customFormat="1">
      <c r="A2084" s="317" t="s">
        <v>370</v>
      </c>
      <c r="B2084" s="317" t="s">
        <v>307</v>
      </c>
      <c r="C2084" s="317" t="s">
        <v>592</v>
      </c>
      <c r="D2084" s="317" t="s">
        <v>455</v>
      </c>
      <c r="E2084" s="317" t="s">
        <v>448</v>
      </c>
      <c r="F2084" s="318" t="s">
        <v>449</v>
      </c>
      <c r="G2084" s="318" t="s">
        <v>449</v>
      </c>
      <c r="H2084" s="318" t="s">
        <v>449</v>
      </c>
      <c r="I2084" s="318" t="s">
        <v>449</v>
      </c>
      <c r="J2084" s="318" t="s">
        <v>449</v>
      </c>
      <c r="K2084" s="318" t="s">
        <v>449</v>
      </c>
      <c r="L2084" s="318" t="s">
        <v>449</v>
      </c>
      <c r="M2084" s="318" t="s">
        <v>449</v>
      </c>
      <c r="N2084" t="str">
        <f t="shared" si="32"/>
        <v>SVEC_ODIRISK_LCC_COLL_PR24</v>
      </c>
    </row>
    <row r="2085" spans="1:14" customFormat="1">
      <c r="A2085" s="317" t="s">
        <v>370</v>
      </c>
      <c r="B2085" s="317" t="s">
        <v>308</v>
      </c>
      <c r="C2085" s="317" t="s">
        <v>593</v>
      </c>
      <c r="D2085" s="317" t="s">
        <v>455</v>
      </c>
      <c r="E2085" s="317" t="s">
        <v>448</v>
      </c>
      <c r="F2085" s="318" t="s">
        <v>449</v>
      </c>
      <c r="G2085" s="318" t="s">
        <v>449</v>
      </c>
      <c r="H2085" s="318" t="s">
        <v>449</v>
      </c>
      <c r="I2085" s="318" t="s">
        <v>449</v>
      </c>
      <c r="J2085" s="318" t="s">
        <v>449</v>
      </c>
      <c r="K2085" s="318" t="s">
        <v>449</v>
      </c>
      <c r="L2085" s="318" t="s">
        <v>449</v>
      </c>
      <c r="M2085" s="318" t="s">
        <v>449</v>
      </c>
      <c r="N2085" t="str">
        <f t="shared" si="32"/>
        <v>SVEC_ODIRISK_LCC_CAP_PR24</v>
      </c>
    </row>
    <row r="2086" spans="1:14" customFormat="1">
      <c r="A2086" s="317" t="s">
        <v>370</v>
      </c>
      <c r="B2086" s="317" t="s">
        <v>311</v>
      </c>
      <c r="C2086" s="317" t="s">
        <v>594</v>
      </c>
      <c r="D2086" s="317" t="s">
        <v>595</v>
      </c>
      <c r="E2086" s="317" t="s">
        <v>448</v>
      </c>
      <c r="F2086" s="318" t="s">
        <v>449</v>
      </c>
      <c r="G2086" s="318" t="s">
        <v>449</v>
      </c>
      <c r="H2086" s="318" t="s">
        <v>449</v>
      </c>
      <c r="I2086" s="318" t="s">
        <v>449</v>
      </c>
      <c r="J2086" s="318" t="s">
        <v>449</v>
      </c>
      <c r="K2086" s="318" t="s">
        <v>449</v>
      </c>
      <c r="L2086" s="318" t="s">
        <v>449</v>
      </c>
      <c r="M2086" s="318" t="s">
        <v>449</v>
      </c>
      <c r="N2086" t="str">
        <f t="shared" si="32"/>
        <v>SVEC_PCL_WW_PR24</v>
      </c>
    </row>
    <row r="2087" spans="1:14" customFormat="1">
      <c r="A2087" s="317" t="s">
        <v>370</v>
      </c>
      <c r="B2087" s="317" t="s">
        <v>312</v>
      </c>
      <c r="C2087" s="317" t="s">
        <v>596</v>
      </c>
      <c r="D2087" s="317" t="s">
        <v>586</v>
      </c>
      <c r="E2087" s="317" t="s">
        <v>448</v>
      </c>
      <c r="F2087" s="318" t="s">
        <v>449</v>
      </c>
      <c r="G2087" s="318" t="s">
        <v>449</v>
      </c>
      <c r="H2087" s="318" t="s">
        <v>449</v>
      </c>
      <c r="I2087" s="318" t="s">
        <v>449</v>
      </c>
      <c r="J2087" s="318" t="s">
        <v>449</v>
      </c>
      <c r="K2087" s="318" t="s">
        <v>449</v>
      </c>
      <c r="L2087" s="318" t="s">
        <v>449</v>
      </c>
      <c r="M2087" s="318" t="s">
        <v>449</v>
      </c>
      <c r="N2087" t="str">
        <f t="shared" si="32"/>
        <v>SVEC_ODIRATE_WW_PR24</v>
      </c>
    </row>
    <row r="2088" spans="1:14" customFormat="1">
      <c r="A2088" s="317" t="s">
        <v>370</v>
      </c>
      <c r="B2088" s="317" t="s">
        <v>313</v>
      </c>
      <c r="C2088" s="317" t="s">
        <v>597</v>
      </c>
      <c r="D2088" s="317" t="s">
        <v>595</v>
      </c>
      <c r="E2088" s="317" t="s">
        <v>448</v>
      </c>
      <c r="F2088" s="318" t="s">
        <v>449</v>
      </c>
      <c r="G2088" s="318" t="s">
        <v>449</v>
      </c>
      <c r="H2088" s="318" t="s">
        <v>449</v>
      </c>
      <c r="I2088" s="318" t="s">
        <v>449</v>
      </c>
      <c r="J2088" s="318" t="s">
        <v>449</v>
      </c>
      <c r="K2088" s="318" t="s">
        <v>449</v>
      </c>
      <c r="L2088" s="318" t="s">
        <v>449</v>
      </c>
      <c r="M2088" s="318" t="s">
        <v>449</v>
      </c>
      <c r="N2088" t="str">
        <f t="shared" si="32"/>
        <v>SVEC_ODIRISK_WW_COLL_PR24</v>
      </c>
    </row>
    <row r="2089" spans="1:14" customFormat="1">
      <c r="A2089" s="317" t="s">
        <v>370</v>
      </c>
      <c r="B2089" s="317" t="s">
        <v>314</v>
      </c>
      <c r="C2089" s="317" t="s">
        <v>598</v>
      </c>
      <c r="D2089" s="317" t="s">
        <v>595</v>
      </c>
      <c r="E2089" s="317" t="s">
        <v>448</v>
      </c>
      <c r="F2089" s="318" t="s">
        <v>449</v>
      </c>
      <c r="G2089" s="318" t="s">
        <v>449</v>
      </c>
      <c r="H2089" s="318" t="s">
        <v>449</v>
      </c>
      <c r="I2089" s="318" t="s">
        <v>449</v>
      </c>
      <c r="J2089" s="318" t="s">
        <v>449</v>
      </c>
      <c r="K2089" s="318" t="s">
        <v>449</v>
      </c>
      <c r="L2089" s="318" t="s">
        <v>449</v>
      </c>
      <c r="M2089" s="318" t="s">
        <v>449</v>
      </c>
      <c r="N2089" t="str">
        <f t="shared" si="32"/>
        <v>SVEC_ODIRISK_WW_CAP_PR24</v>
      </c>
    </row>
    <row r="2090" spans="1:14" customFormat="1">
      <c r="A2090" s="317" t="s">
        <v>370</v>
      </c>
      <c r="B2090" s="317" t="s">
        <v>317</v>
      </c>
      <c r="C2090" s="317" t="s">
        <v>599</v>
      </c>
      <c r="D2090" s="317" t="s">
        <v>455</v>
      </c>
      <c r="E2090" s="317" t="s">
        <v>448</v>
      </c>
      <c r="F2090" s="318" t="s">
        <v>449</v>
      </c>
      <c r="G2090" s="318" t="s">
        <v>449</v>
      </c>
      <c r="H2090" s="318" t="s">
        <v>449</v>
      </c>
      <c r="I2090" s="320">
        <v>0</v>
      </c>
      <c r="J2090" s="320">
        <v>0</v>
      </c>
      <c r="K2090" s="320">
        <v>0</v>
      </c>
      <c r="L2090" s="320">
        <v>0</v>
      </c>
      <c r="M2090" s="320">
        <v>0.05</v>
      </c>
      <c r="N2090" t="str">
        <f t="shared" si="32"/>
        <v>SVEC_PCL_CC_PR24</v>
      </c>
    </row>
    <row r="2091" spans="1:14" customFormat="1">
      <c r="A2091" s="317" t="s">
        <v>370</v>
      </c>
      <c r="B2091" s="317" t="s">
        <v>318</v>
      </c>
      <c r="C2091" s="317" t="s">
        <v>600</v>
      </c>
      <c r="D2091" s="317" t="s">
        <v>455</v>
      </c>
      <c r="E2091" s="317" t="s">
        <v>448</v>
      </c>
      <c r="F2091" s="318" t="s">
        <v>449</v>
      </c>
      <c r="G2091" s="318" t="s">
        <v>449</v>
      </c>
      <c r="H2091" s="318" t="s">
        <v>449</v>
      </c>
      <c r="I2091" s="320">
        <v>0</v>
      </c>
      <c r="J2091" s="320">
        <v>0</v>
      </c>
      <c r="K2091" s="320">
        <v>0</v>
      </c>
      <c r="L2091" s="320">
        <v>0</v>
      </c>
      <c r="M2091" s="320">
        <v>0</v>
      </c>
      <c r="N2091" t="str">
        <f t="shared" si="32"/>
        <v>SVEC_ODIRISK_CC_DDBND_PR24</v>
      </c>
    </row>
    <row r="2092" spans="1:14" customFormat="1">
      <c r="A2092" s="317" t="s">
        <v>370</v>
      </c>
      <c r="B2092" s="317" t="s">
        <v>320</v>
      </c>
      <c r="C2092" s="317" t="s">
        <v>601</v>
      </c>
      <c r="D2092" s="317" t="s">
        <v>586</v>
      </c>
      <c r="E2092" s="317" t="s">
        <v>448</v>
      </c>
      <c r="F2092" s="321">
        <v>9.3999999999999994E-5</v>
      </c>
      <c r="G2092" s="318" t="s">
        <v>449</v>
      </c>
      <c r="H2092" s="318" t="s">
        <v>449</v>
      </c>
      <c r="I2092" s="318" t="s">
        <v>449</v>
      </c>
      <c r="J2092" s="318" t="s">
        <v>449</v>
      </c>
      <c r="K2092" s="318" t="s">
        <v>449</v>
      </c>
      <c r="L2092" s="318" t="s">
        <v>449</v>
      </c>
      <c r="M2092" s="318" t="s">
        <v>449</v>
      </c>
      <c r="N2092" t="str">
        <f t="shared" si="32"/>
        <v>SVEC_ODIRATE_CC_UNDER_PR24</v>
      </c>
    </row>
    <row r="2093" spans="1:14" customFormat="1">
      <c r="A2093" s="317" t="s">
        <v>370</v>
      </c>
      <c r="B2093" s="317" t="s">
        <v>319</v>
      </c>
      <c r="C2093" s="317" t="s">
        <v>602</v>
      </c>
      <c r="D2093" s="317" t="s">
        <v>586</v>
      </c>
      <c r="E2093" s="317" t="s">
        <v>448</v>
      </c>
      <c r="F2093" s="321">
        <v>1.8799999999999999E-4</v>
      </c>
      <c r="G2093" s="318" t="s">
        <v>449</v>
      </c>
      <c r="H2093" s="318" t="s">
        <v>449</v>
      </c>
      <c r="I2093" s="318" t="s">
        <v>449</v>
      </c>
      <c r="J2093" s="318" t="s">
        <v>449</v>
      </c>
      <c r="K2093" s="318" t="s">
        <v>449</v>
      </c>
      <c r="L2093" s="318" t="s">
        <v>449</v>
      </c>
      <c r="M2093" s="318" t="s">
        <v>449</v>
      </c>
      <c r="N2093" t="str">
        <f t="shared" si="32"/>
        <v>SVEC_ODIRATE_CC_OUT_PR24</v>
      </c>
    </row>
    <row r="2094" spans="1:14" customFormat="1">
      <c r="A2094" s="317" t="s">
        <v>370</v>
      </c>
      <c r="B2094" s="317" t="s">
        <v>321</v>
      </c>
      <c r="C2094" s="317" t="s">
        <v>603</v>
      </c>
      <c r="D2094" s="317" t="s">
        <v>455</v>
      </c>
      <c r="E2094" s="317" t="s">
        <v>448</v>
      </c>
      <c r="F2094" s="320">
        <v>-5.0000000000000001E-3</v>
      </c>
      <c r="G2094" s="318" t="s">
        <v>449</v>
      </c>
      <c r="H2094" s="318" t="s">
        <v>449</v>
      </c>
      <c r="I2094" s="318" t="s">
        <v>449</v>
      </c>
      <c r="J2094" s="318" t="s">
        <v>449</v>
      </c>
      <c r="K2094" s="318" t="s">
        <v>449</v>
      </c>
      <c r="L2094" s="318" t="s">
        <v>449</v>
      </c>
      <c r="M2094" s="318" t="s">
        <v>449</v>
      </c>
      <c r="N2094" t="str">
        <f t="shared" si="32"/>
        <v>SVEC_ODIRISK_CC_COLL_PR24</v>
      </c>
    </row>
    <row r="2095" spans="1:14" customFormat="1">
      <c r="A2095" s="317" t="s">
        <v>370</v>
      </c>
      <c r="B2095" s="317" t="s">
        <v>322</v>
      </c>
      <c r="C2095" s="317" t="s">
        <v>604</v>
      </c>
      <c r="D2095" s="317" t="s">
        <v>455</v>
      </c>
      <c r="E2095" s="317" t="s">
        <v>448</v>
      </c>
      <c r="F2095" s="320">
        <v>5.0000000000000001E-3</v>
      </c>
      <c r="G2095" s="318" t="s">
        <v>449</v>
      </c>
      <c r="H2095" s="318" t="s">
        <v>449</v>
      </c>
      <c r="I2095" s="318" t="s">
        <v>449</v>
      </c>
      <c r="J2095" s="318" t="s">
        <v>449</v>
      </c>
      <c r="K2095" s="318" t="s">
        <v>449</v>
      </c>
      <c r="L2095" s="318" t="s">
        <v>449</v>
      </c>
      <c r="M2095" s="318" t="s">
        <v>449</v>
      </c>
      <c r="N2095" t="str">
        <f t="shared" si="32"/>
        <v>SVEC_ODIRISK_CC_CAP_PR24</v>
      </c>
    </row>
    <row r="2096" spans="1:14" customFormat="1">
      <c r="A2096" s="317" t="s">
        <v>370</v>
      </c>
      <c r="B2096" s="317" t="s">
        <v>326</v>
      </c>
      <c r="C2096" s="317" t="s">
        <v>605</v>
      </c>
      <c r="D2096" s="317" t="s">
        <v>261</v>
      </c>
      <c r="E2096" s="317" t="s">
        <v>448</v>
      </c>
      <c r="F2096" s="318" t="s">
        <v>449</v>
      </c>
      <c r="G2096" s="318" t="s">
        <v>449</v>
      </c>
      <c r="H2096" s="318" t="s">
        <v>449</v>
      </c>
      <c r="I2096" s="318" t="s">
        <v>449</v>
      </c>
      <c r="J2096" s="318" t="s">
        <v>449</v>
      </c>
      <c r="K2096" s="318" t="s">
        <v>449</v>
      </c>
      <c r="L2096" s="318" t="s">
        <v>449</v>
      </c>
      <c r="M2096" s="318" t="s">
        <v>449</v>
      </c>
      <c r="N2096" t="str">
        <f t="shared" si="32"/>
        <v>SVEC_PCL_SWC_PR24</v>
      </c>
    </row>
    <row r="2097" spans="1:14" customFormat="1">
      <c r="A2097" s="317" t="s">
        <v>370</v>
      </c>
      <c r="B2097" s="317" t="s">
        <v>327</v>
      </c>
      <c r="C2097" s="317" t="s">
        <v>606</v>
      </c>
      <c r="D2097" s="317" t="s">
        <v>586</v>
      </c>
      <c r="E2097" s="317" t="s">
        <v>448</v>
      </c>
      <c r="F2097" s="318" t="s">
        <v>449</v>
      </c>
      <c r="G2097" s="318" t="s">
        <v>449</v>
      </c>
      <c r="H2097" s="318" t="s">
        <v>449</v>
      </c>
      <c r="I2097" s="318" t="s">
        <v>449</v>
      </c>
      <c r="J2097" s="318" t="s">
        <v>449</v>
      </c>
      <c r="K2097" s="318" t="s">
        <v>449</v>
      </c>
      <c r="L2097" s="318" t="s">
        <v>449</v>
      </c>
      <c r="M2097" s="318" t="s">
        <v>449</v>
      </c>
      <c r="N2097" t="str">
        <f t="shared" si="32"/>
        <v>SVEC_ODIRATE_SWC_PR24</v>
      </c>
    </row>
    <row r="2098" spans="1:14" customFormat="1">
      <c r="A2098" s="317" t="s">
        <v>370</v>
      </c>
      <c r="B2098" s="317" t="s">
        <v>328</v>
      </c>
      <c r="C2098" s="317" t="s">
        <v>607</v>
      </c>
      <c r="D2098" s="317" t="s">
        <v>455</v>
      </c>
      <c r="E2098" s="317" t="s">
        <v>448</v>
      </c>
      <c r="F2098" s="318" t="s">
        <v>449</v>
      </c>
      <c r="G2098" s="318" t="s">
        <v>449</v>
      </c>
      <c r="H2098" s="318" t="s">
        <v>449</v>
      </c>
      <c r="I2098" s="318" t="s">
        <v>449</v>
      </c>
      <c r="J2098" s="318" t="s">
        <v>449</v>
      </c>
      <c r="K2098" s="318" t="s">
        <v>449</v>
      </c>
      <c r="L2098" s="318" t="s">
        <v>449</v>
      </c>
      <c r="M2098" s="318" t="s">
        <v>449</v>
      </c>
      <c r="N2098" t="str">
        <f t="shared" si="32"/>
        <v>SVEC_ODIRISK_SWC_CAP_PR24</v>
      </c>
    </row>
    <row r="2099" spans="1:14" customFormat="1">
      <c r="A2099" s="317" t="s">
        <v>370</v>
      </c>
      <c r="B2099" s="317" t="s">
        <v>331</v>
      </c>
      <c r="C2099" s="317" t="s">
        <v>608</v>
      </c>
      <c r="D2099" s="317" t="s">
        <v>455</v>
      </c>
      <c r="E2099" s="317" t="s">
        <v>448</v>
      </c>
      <c r="F2099" s="318" t="s">
        <v>449</v>
      </c>
      <c r="G2099" s="318" t="s">
        <v>449</v>
      </c>
      <c r="H2099" s="318" t="s">
        <v>449</v>
      </c>
      <c r="I2099" s="318" t="s">
        <v>449</v>
      </c>
      <c r="J2099" s="318" t="s">
        <v>449</v>
      </c>
      <c r="K2099" s="318" t="s">
        <v>449</v>
      </c>
      <c r="L2099" s="318" t="s">
        <v>449</v>
      </c>
      <c r="M2099" s="318" t="s">
        <v>449</v>
      </c>
      <c r="N2099" t="str">
        <f t="shared" si="32"/>
        <v>SVEC_PCL_EGG_PR24</v>
      </c>
    </row>
    <row r="2100" spans="1:14" customFormat="1">
      <c r="A2100" s="317" t="s">
        <v>370</v>
      </c>
      <c r="B2100" s="317" t="s">
        <v>334</v>
      </c>
      <c r="C2100" s="317" t="s">
        <v>609</v>
      </c>
      <c r="D2100" s="317" t="s">
        <v>586</v>
      </c>
      <c r="E2100" s="317" t="s">
        <v>448</v>
      </c>
      <c r="F2100" s="318" t="s">
        <v>449</v>
      </c>
      <c r="G2100" s="318" t="s">
        <v>449</v>
      </c>
      <c r="H2100" s="318" t="s">
        <v>449</v>
      </c>
      <c r="I2100" s="318" t="s">
        <v>449</v>
      </c>
      <c r="J2100" s="318" t="s">
        <v>449</v>
      </c>
      <c r="K2100" s="318" t="s">
        <v>449</v>
      </c>
      <c r="L2100" s="318" t="s">
        <v>449</v>
      </c>
      <c r="M2100" s="318" t="s">
        <v>449</v>
      </c>
      <c r="N2100" t="str">
        <f t="shared" si="32"/>
        <v>SVEC_ODIRATE_EGG_UNDER_PR24</v>
      </c>
    </row>
    <row r="2101" spans="1:14" customFormat="1">
      <c r="A2101" s="317" t="s">
        <v>370</v>
      </c>
      <c r="B2101" s="317" t="s">
        <v>333</v>
      </c>
      <c r="C2101" s="317" t="s">
        <v>610</v>
      </c>
      <c r="D2101" s="317" t="s">
        <v>586</v>
      </c>
      <c r="E2101" s="317" t="s">
        <v>448</v>
      </c>
      <c r="F2101" s="318" t="s">
        <v>449</v>
      </c>
      <c r="G2101" s="318" t="s">
        <v>449</v>
      </c>
      <c r="H2101" s="318" t="s">
        <v>449</v>
      </c>
      <c r="I2101" s="318" t="s">
        <v>449</v>
      </c>
      <c r="J2101" s="318" t="s">
        <v>449</v>
      </c>
      <c r="K2101" s="318" t="s">
        <v>449</v>
      </c>
      <c r="L2101" s="318" t="s">
        <v>449</v>
      </c>
      <c r="M2101" s="318" t="s">
        <v>449</v>
      </c>
      <c r="N2101" t="str">
        <f t="shared" si="32"/>
        <v>SVEC_ODIRATE_EGG_OUT_PR24</v>
      </c>
    </row>
    <row r="2102" spans="1:14" customFormat="1">
      <c r="A2102" s="317" t="s">
        <v>370</v>
      </c>
      <c r="B2102" s="317" t="s">
        <v>335</v>
      </c>
      <c r="C2102" s="317" t="s">
        <v>611</v>
      </c>
      <c r="D2102" s="317" t="s">
        <v>455</v>
      </c>
      <c r="E2102" s="317" t="s">
        <v>448</v>
      </c>
      <c r="F2102" s="318" t="s">
        <v>449</v>
      </c>
      <c r="G2102" s="318" t="s">
        <v>449</v>
      </c>
      <c r="H2102" s="318" t="s">
        <v>449</v>
      </c>
      <c r="I2102" s="318" t="s">
        <v>449</v>
      </c>
      <c r="J2102" s="318" t="s">
        <v>449</v>
      </c>
      <c r="K2102" s="318" t="s">
        <v>449</v>
      </c>
      <c r="L2102" s="318" t="s">
        <v>449</v>
      </c>
      <c r="M2102" s="318" t="s">
        <v>449</v>
      </c>
      <c r="N2102" t="str">
        <f t="shared" si="32"/>
        <v>SVEC_ODIRISK_EGG_COLL_PR24</v>
      </c>
    </row>
    <row r="2103" spans="1:14" customFormat="1">
      <c r="A2103" s="317" t="s">
        <v>370</v>
      </c>
      <c r="B2103" s="317" t="s">
        <v>336</v>
      </c>
      <c r="C2103" s="317" t="s">
        <v>612</v>
      </c>
      <c r="D2103" s="317" t="s">
        <v>455</v>
      </c>
      <c r="E2103" s="317" t="s">
        <v>448</v>
      </c>
      <c r="F2103" s="318" t="s">
        <v>449</v>
      </c>
      <c r="G2103" s="318" t="s">
        <v>449</v>
      </c>
      <c r="H2103" s="318" t="s">
        <v>449</v>
      </c>
      <c r="I2103" s="318" t="s">
        <v>449</v>
      </c>
      <c r="J2103" s="318" t="s">
        <v>449</v>
      </c>
      <c r="K2103" s="318" t="s">
        <v>449</v>
      </c>
      <c r="L2103" s="318" t="s">
        <v>449</v>
      </c>
      <c r="M2103" s="318" t="s">
        <v>449</v>
      </c>
      <c r="N2103" t="str">
        <f t="shared" si="32"/>
        <v>SVEC_ODIRISK_EGG_CAP_PR24</v>
      </c>
    </row>
    <row r="2104" spans="1:14" customFormat="1">
      <c r="A2104" s="317" t="s">
        <v>370</v>
      </c>
      <c r="B2104" s="317" t="s">
        <v>613</v>
      </c>
      <c r="C2104" s="317" t="s">
        <v>614</v>
      </c>
      <c r="D2104" s="317" t="s">
        <v>447</v>
      </c>
      <c r="E2104" s="317" t="s">
        <v>448</v>
      </c>
      <c r="F2104" s="318" t="s">
        <v>449</v>
      </c>
      <c r="G2104" s="319">
        <v>4.6345486111111101E-3</v>
      </c>
      <c r="H2104" s="319">
        <v>4.1676273148148098E-3</v>
      </c>
      <c r="I2104" s="319">
        <v>3.8888888888888901E-3</v>
      </c>
      <c r="J2104" s="319">
        <v>3.7847222222222201E-3</v>
      </c>
      <c r="K2104" s="319">
        <v>3.6805555555555602E-3</v>
      </c>
      <c r="L2104" s="319">
        <v>3.5763888888888898E-3</v>
      </c>
      <c r="M2104" s="319">
        <v>3.4722222222222199E-3</v>
      </c>
      <c r="N2104" t="str">
        <f t="shared" si="32"/>
        <v>SVEOUT4_01_PR24_OFWAT</v>
      </c>
    </row>
    <row r="2105" spans="1:14" customFormat="1">
      <c r="A2105" s="317" t="s">
        <v>370</v>
      </c>
      <c r="B2105" s="317" t="s">
        <v>615</v>
      </c>
      <c r="C2105" s="317" t="s">
        <v>616</v>
      </c>
      <c r="D2105" s="317" t="s">
        <v>617</v>
      </c>
      <c r="E2105" s="317" t="s">
        <v>448</v>
      </c>
      <c r="F2105" s="318" t="s">
        <v>449</v>
      </c>
      <c r="G2105" s="322">
        <v>379.5</v>
      </c>
      <c r="H2105" s="322">
        <v>345.8</v>
      </c>
      <c r="I2105" s="322">
        <v>331.2</v>
      </c>
      <c r="J2105" s="322">
        <v>326.7</v>
      </c>
      <c r="K2105" s="322">
        <v>317.39999999999998</v>
      </c>
      <c r="L2105" s="322">
        <v>308.39999999999998</v>
      </c>
      <c r="M2105" s="322">
        <v>289.7</v>
      </c>
      <c r="N2105" t="str">
        <f t="shared" si="32"/>
        <v>SVEBN2345A_PR24_OFWAT</v>
      </c>
    </row>
    <row r="2106" spans="1:14" customFormat="1">
      <c r="A2106" s="317" t="s">
        <v>370</v>
      </c>
      <c r="B2106" s="317" t="s">
        <v>618</v>
      </c>
      <c r="C2106" s="317" t="s">
        <v>619</v>
      </c>
      <c r="D2106" s="317" t="s">
        <v>620</v>
      </c>
      <c r="E2106" s="317" t="s">
        <v>448</v>
      </c>
      <c r="F2106" s="318" t="s">
        <v>449</v>
      </c>
      <c r="G2106" s="322">
        <v>126.2</v>
      </c>
      <c r="H2106" s="322">
        <v>127.9</v>
      </c>
      <c r="I2106" s="322">
        <v>127.3</v>
      </c>
      <c r="J2106" s="322">
        <v>124.3</v>
      </c>
      <c r="K2106" s="322">
        <v>123.3</v>
      </c>
      <c r="L2106" s="322">
        <v>122.3</v>
      </c>
      <c r="M2106" s="322">
        <v>121.2</v>
      </c>
      <c r="N2106" t="str">
        <f t="shared" si="32"/>
        <v>SVEOUT4_08_B_PR24_OFWAT</v>
      </c>
    </row>
    <row r="2107" spans="1:14" customFormat="1">
      <c r="A2107" s="317" t="s">
        <v>370</v>
      </c>
      <c r="B2107" s="317" t="s">
        <v>621</v>
      </c>
      <c r="C2107" s="317" t="s">
        <v>622</v>
      </c>
      <c r="D2107" s="317" t="s">
        <v>261</v>
      </c>
      <c r="E2107" s="317" t="s">
        <v>448</v>
      </c>
      <c r="F2107" s="318" t="s">
        <v>449</v>
      </c>
      <c r="G2107" s="322">
        <v>97.9</v>
      </c>
      <c r="H2107" s="322">
        <v>116.6</v>
      </c>
      <c r="I2107" s="322">
        <v>116.6</v>
      </c>
      <c r="J2107" s="322">
        <v>116.6</v>
      </c>
      <c r="K2107" s="322">
        <v>116.6</v>
      </c>
      <c r="L2107" s="322">
        <v>116.6</v>
      </c>
      <c r="M2107" s="322">
        <v>116.6</v>
      </c>
      <c r="N2107" t="str">
        <f t="shared" si="32"/>
        <v>SVEOUT4_16_PR24_OFWAT</v>
      </c>
    </row>
    <row r="2108" spans="1:14" customFormat="1">
      <c r="A2108" s="317" t="s">
        <v>370</v>
      </c>
      <c r="B2108" s="317" t="s">
        <v>623</v>
      </c>
      <c r="C2108" s="317" t="s">
        <v>624</v>
      </c>
      <c r="D2108" s="317" t="s">
        <v>261</v>
      </c>
      <c r="E2108" s="317" t="s">
        <v>448</v>
      </c>
      <c r="F2108" s="318" t="s">
        <v>449</v>
      </c>
      <c r="G2108" s="323">
        <v>1.67</v>
      </c>
      <c r="H2108" s="323">
        <v>1.64</v>
      </c>
      <c r="I2108" s="323">
        <v>1.3</v>
      </c>
      <c r="J2108" s="323">
        <v>1.26</v>
      </c>
      <c r="K2108" s="323">
        <v>1.22</v>
      </c>
      <c r="L2108" s="323">
        <v>1.18</v>
      </c>
      <c r="M2108" s="323">
        <v>1.1399999999999999</v>
      </c>
      <c r="N2108" t="str">
        <f t="shared" si="32"/>
        <v>SVEOUT5_01_PR24_OFWAT</v>
      </c>
    </row>
    <row r="2109" spans="1:14" customFormat="1">
      <c r="A2109" s="317" t="s">
        <v>370</v>
      </c>
      <c r="B2109" s="317" t="s">
        <v>625</v>
      </c>
      <c r="C2109" s="317" t="s">
        <v>626</v>
      </c>
      <c r="D2109" s="317" t="s">
        <v>261</v>
      </c>
      <c r="E2109" s="317" t="s">
        <v>448</v>
      </c>
      <c r="F2109" s="318" t="s">
        <v>449</v>
      </c>
      <c r="G2109" s="323">
        <v>15.78</v>
      </c>
      <c r="H2109" s="323">
        <v>15.38</v>
      </c>
      <c r="I2109" s="323">
        <v>14.57</v>
      </c>
      <c r="J2109" s="323">
        <v>13.76</v>
      </c>
      <c r="K2109" s="323">
        <v>12.94</v>
      </c>
      <c r="L2109" s="323">
        <v>12.47</v>
      </c>
      <c r="M2109" s="323">
        <v>12</v>
      </c>
      <c r="N2109" t="str">
        <f t="shared" si="32"/>
        <v>SVEOUT5_02_PR24_OFWAT</v>
      </c>
    </row>
    <row r="2110" spans="1:14" customFormat="1">
      <c r="A2110" s="317" t="s">
        <v>370</v>
      </c>
      <c r="B2110" s="317" t="s">
        <v>627</v>
      </c>
      <c r="C2110" s="317" t="s">
        <v>628</v>
      </c>
      <c r="D2110" s="317" t="s">
        <v>261</v>
      </c>
      <c r="E2110" s="317" t="s">
        <v>448</v>
      </c>
      <c r="F2110" s="318" t="s">
        <v>449</v>
      </c>
      <c r="G2110" s="321">
        <v>27.66</v>
      </c>
      <c r="H2110" s="321">
        <v>20.99</v>
      </c>
      <c r="I2110" s="321">
        <v>18.8</v>
      </c>
      <c r="J2110" s="321">
        <v>17.600000000000001</v>
      </c>
      <c r="K2110" s="321">
        <v>16.399999999999999</v>
      </c>
      <c r="L2110" s="321">
        <v>15.2</v>
      </c>
      <c r="M2110" s="321">
        <v>14</v>
      </c>
      <c r="N2110" t="str">
        <f t="shared" si="32"/>
        <v>SVEOUT5_10_F_PR24_OFWAT</v>
      </c>
    </row>
    <row r="2111" spans="1:14" customFormat="1">
      <c r="A2111" s="317" t="s">
        <v>370</v>
      </c>
      <c r="B2111" s="317" t="s">
        <v>629</v>
      </c>
      <c r="C2111" s="317" t="s">
        <v>630</v>
      </c>
      <c r="D2111" s="317" t="s">
        <v>261</v>
      </c>
      <c r="E2111" s="317" t="s">
        <v>448</v>
      </c>
      <c r="F2111" s="318" t="s">
        <v>449</v>
      </c>
      <c r="G2111" s="321">
        <v>25.55</v>
      </c>
      <c r="H2111" s="321">
        <v>25.45</v>
      </c>
      <c r="I2111" s="321">
        <v>18.5</v>
      </c>
      <c r="J2111" s="321">
        <v>17.32</v>
      </c>
      <c r="K2111" s="321">
        <v>16.04</v>
      </c>
      <c r="L2111" s="321">
        <v>14.65</v>
      </c>
      <c r="M2111" s="321">
        <v>13.58</v>
      </c>
      <c r="N2111" t="str">
        <f t="shared" si="32"/>
        <v>SVEOUT5_05_PR24_OFWAT</v>
      </c>
    </row>
    <row r="2112" spans="1:14" customFormat="1">
      <c r="A2112" s="317" t="s">
        <v>370</v>
      </c>
      <c r="B2112" s="317" t="s">
        <v>631</v>
      </c>
      <c r="C2112" s="317" t="s">
        <v>632</v>
      </c>
      <c r="D2112" s="317" t="s">
        <v>261</v>
      </c>
      <c r="E2112" s="317" t="s">
        <v>448</v>
      </c>
      <c r="F2112" s="318" t="s">
        <v>449</v>
      </c>
      <c r="G2112" s="323">
        <v>7.52</v>
      </c>
      <c r="H2112" s="323">
        <v>8</v>
      </c>
      <c r="I2112" s="323">
        <v>8</v>
      </c>
      <c r="J2112" s="323">
        <v>8</v>
      </c>
      <c r="K2112" s="323">
        <v>8</v>
      </c>
      <c r="L2112" s="323">
        <v>8</v>
      </c>
      <c r="M2112" s="323">
        <v>8</v>
      </c>
      <c r="N2112" t="str">
        <f t="shared" si="32"/>
        <v>SVEOUT5_11_PR24_OFWAT</v>
      </c>
    </row>
    <row r="2113" spans="1:14" customFormat="1">
      <c r="A2113" s="317" t="s">
        <v>370</v>
      </c>
      <c r="B2113" s="317" t="s">
        <v>633</v>
      </c>
      <c r="C2113" s="317" t="s">
        <v>634</v>
      </c>
      <c r="D2113" s="317" t="s">
        <v>261</v>
      </c>
      <c r="E2113" s="317" t="s">
        <v>448</v>
      </c>
      <c r="F2113" s="318" t="s">
        <v>449</v>
      </c>
      <c r="G2113" s="321">
        <v>0.89</v>
      </c>
      <c r="H2113" s="321">
        <v>1.02</v>
      </c>
      <c r="I2113" s="321">
        <v>0.95</v>
      </c>
      <c r="J2113" s="321">
        <v>0.92</v>
      </c>
      <c r="K2113" s="321">
        <v>0.9</v>
      </c>
      <c r="L2113" s="321">
        <v>0.87</v>
      </c>
      <c r="M2113" s="321">
        <v>0.84</v>
      </c>
      <c r="N2113" t="str">
        <f t="shared" si="32"/>
        <v>SVEOUT4_02_PR24_OFWAT</v>
      </c>
    </row>
    <row r="2114" spans="1:14" customFormat="1">
      <c r="A2114" s="317" t="s">
        <v>370</v>
      </c>
      <c r="B2114" s="317" t="s">
        <v>635</v>
      </c>
      <c r="C2114" s="317" t="s">
        <v>636</v>
      </c>
      <c r="D2114" s="317" t="s">
        <v>462</v>
      </c>
      <c r="E2114" s="317" t="s">
        <v>448</v>
      </c>
      <c r="F2114" s="318" t="s">
        <v>449</v>
      </c>
      <c r="G2114" s="318" t="s">
        <v>449</v>
      </c>
      <c r="H2114" s="321">
        <v>0</v>
      </c>
      <c r="I2114" s="321">
        <v>0</v>
      </c>
      <c r="J2114" s="321">
        <v>0</v>
      </c>
      <c r="K2114" s="321">
        <v>0</v>
      </c>
      <c r="L2114" s="321">
        <v>0</v>
      </c>
      <c r="M2114" s="321">
        <v>1.9560644783099495</v>
      </c>
      <c r="N2114" t="str">
        <f t="shared" si="32"/>
        <v>SVEOUT4_20_PR24_OFWAT</v>
      </c>
    </row>
    <row r="2115" spans="1:14" customFormat="1">
      <c r="A2115" s="317" t="s">
        <v>370</v>
      </c>
      <c r="B2115" s="317" t="s">
        <v>637</v>
      </c>
      <c r="C2115" s="317" t="s">
        <v>638</v>
      </c>
      <c r="D2115" s="317" t="s">
        <v>455</v>
      </c>
      <c r="E2115" s="317" t="s">
        <v>448</v>
      </c>
      <c r="F2115" s="318" t="s">
        <v>449</v>
      </c>
      <c r="G2115" s="318" t="s">
        <v>449</v>
      </c>
      <c r="H2115" s="320">
        <v>0</v>
      </c>
      <c r="I2115" s="320">
        <v>0</v>
      </c>
      <c r="J2115" s="320">
        <v>0</v>
      </c>
      <c r="K2115" s="320">
        <v>0</v>
      </c>
      <c r="L2115" s="320">
        <v>0</v>
      </c>
      <c r="M2115" s="320">
        <v>0</v>
      </c>
      <c r="N2115" t="str">
        <f t="shared" si="32"/>
        <v>SVEOUT5_08_PR24_OFWAT</v>
      </c>
    </row>
    <row r="2116" spans="1:14" customFormat="1">
      <c r="A2116" s="317" t="s">
        <v>370</v>
      </c>
      <c r="B2116" s="317" t="s">
        <v>639</v>
      </c>
      <c r="C2116" s="317" t="s">
        <v>640</v>
      </c>
      <c r="D2116" s="317" t="s">
        <v>455</v>
      </c>
      <c r="E2116" s="317" t="s">
        <v>448</v>
      </c>
      <c r="F2116" s="318" t="s">
        <v>449</v>
      </c>
      <c r="G2116" s="320">
        <v>0.1171</v>
      </c>
      <c r="H2116" s="320">
        <v>0.1205</v>
      </c>
      <c r="I2116" s="320">
        <v>0.37869999999999998</v>
      </c>
      <c r="J2116" s="320">
        <v>0.40339999999999998</v>
      </c>
      <c r="K2116" s="320">
        <v>0.50449999999999995</v>
      </c>
      <c r="L2116" s="320">
        <v>0.57369999999999999</v>
      </c>
      <c r="M2116" s="320">
        <v>0.57369999999999999</v>
      </c>
      <c r="N2116" t="str">
        <f t="shared" si="32"/>
        <v>SVEOUT5_09_PR24_OFWAT</v>
      </c>
    </row>
    <row r="2117" spans="1:14" customFormat="1">
      <c r="A2117" s="317" t="s">
        <v>370</v>
      </c>
      <c r="B2117" s="317" t="s">
        <v>641</v>
      </c>
      <c r="C2117" s="317" t="s">
        <v>642</v>
      </c>
      <c r="D2117" s="317" t="s">
        <v>455</v>
      </c>
      <c r="E2117" s="317" t="s">
        <v>448</v>
      </c>
      <c r="F2117" s="318" t="s">
        <v>449</v>
      </c>
      <c r="G2117" s="320">
        <v>2.4399999999999998E-2</v>
      </c>
      <c r="H2117" s="320">
        <v>1.49E-2</v>
      </c>
      <c r="I2117" s="320">
        <v>1.4000000000000002E-2</v>
      </c>
      <c r="J2117" s="320">
        <v>1.4000000000000002E-2</v>
      </c>
      <c r="K2117" s="320">
        <v>1.4000000000000002E-2</v>
      </c>
      <c r="L2117" s="320">
        <v>1.4000000000000002E-2</v>
      </c>
      <c r="M2117" s="320">
        <v>1.4000000000000002E-2</v>
      </c>
      <c r="N2117" t="str">
        <f t="shared" ref="N2117:N2180" si="33">A2117&amp;B2117</f>
        <v>SVEOUT4_17_PR24_OFWAT</v>
      </c>
    </row>
    <row r="2118" spans="1:14" customFormat="1">
      <c r="A2118" s="317" t="s">
        <v>370</v>
      </c>
      <c r="B2118" s="317" t="s">
        <v>643</v>
      </c>
      <c r="C2118" s="317" t="s">
        <v>644</v>
      </c>
      <c r="D2118" s="317" t="s">
        <v>492</v>
      </c>
      <c r="E2118" s="317" t="s">
        <v>448</v>
      </c>
      <c r="F2118" s="318" t="s">
        <v>449</v>
      </c>
      <c r="G2118" s="321">
        <v>183898.16</v>
      </c>
      <c r="H2118" s="321">
        <v>188875.94</v>
      </c>
      <c r="I2118" s="321">
        <v>196080.16</v>
      </c>
      <c r="J2118" s="321">
        <v>194720.59</v>
      </c>
      <c r="K2118" s="321">
        <v>200892.45</v>
      </c>
      <c r="L2118" s="321">
        <v>203025.38</v>
      </c>
      <c r="M2118" s="321">
        <v>218596.17</v>
      </c>
      <c r="N2118" t="str">
        <f t="shared" si="33"/>
        <v>SVEOUT4_04_PR24_OFWAT</v>
      </c>
    </row>
    <row r="2119" spans="1:14" customFormat="1">
      <c r="A2119" s="317" t="s">
        <v>370</v>
      </c>
      <c r="B2119" s="317" t="s">
        <v>645</v>
      </c>
      <c r="C2119" s="317" t="s">
        <v>644</v>
      </c>
      <c r="D2119" s="317" t="s">
        <v>492</v>
      </c>
      <c r="E2119" s="317" t="s">
        <v>448</v>
      </c>
      <c r="F2119" s="318" t="s">
        <v>449</v>
      </c>
      <c r="G2119" s="321">
        <v>346046.17</v>
      </c>
      <c r="H2119" s="321">
        <v>359485.74</v>
      </c>
      <c r="I2119" s="321">
        <v>376807.36</v>
      </c>
      <c r="J2119" s="321">
        <v>387819.63</v>
      </c>
      <c r="K2119" s="321">
        <v>386601.11</v>
      </c>
      <c r="L2119" s="321">
        <v>394951.57</v>
      </c>
      <c r="M2119" s="321">
        <v>390004.09</v>
      </c>
      <c r="N2119" t="str">
        <f t="shared" si="33"/>
        <v>SVEOUT5_04_PR24_OFWAT</v>
      </c>
    </row>
    <row r="2120" spans="1:14" customFormat="1">
      <c r="A2120" s="317" t="s">
        <v>370</v>
      </c>
      <c r="B2120" s="317" t="s">
        <v>646</v>
      </c>
      <c r="C2120" s="317" t="s">
        <v>647</v>
      </c>
      <c r="D2120" s="317" t="s">
        <v>617</v>
      </c>
      <c r="E2120" s="317" t="s">
        <v>448</v>
      </c>
      <c r="F2120" s="318" t="s">
        <v>449</v>
      </c>
      <c r="G2120" s="322">
        <v>357</v>
      </c>
      <c r="H2120" s="322">
        <v>373.2</v>
      </c>
      <c r="I2120" s="322">
        <v>372.7</v>
      </c>
      <c r="J2120" s="322">
        <v>372.2</v>
      </c>
      <c r="K2120" s="322">
        <v>371.7</v>
      </c>
      <c r="L2120" s="322">
        <v>371.1</v>
      </c>
      <c r="M2120" s="322">
        <v>370.5</v>
      </c>
      <c r="N2120" t="str">
        <f t="shared" si="33"/>
        <v>SVEOUT4_11_B_PR24_OFWAT</v>
      </c>
    </row>
    <row r="2121" spans="1:14" customFormat="1">
      <c r="A2121" s="317" t="s">
        <v>370</v>
      </c>
      <c r="B2121" s="317" t="s">
        <v>648</v>
      </c>
      <c r="C2121" s="317" t="s">
        <v>649</v>
      </c>
      <c r="D2121" s="317" t="s">
        <v>261</v>
      </c>
      <c r="E2121" s="317" t="s">
        <v>448</v>
      </c>
      <c r="F2121" s="318" t="s">
        <v>449</v>
      </c>
      <c r="G2121" s="318" t="s">
        <v>449</v>
      </c>
      <c r="H2121" s="318" t="s">
        <v>449</v>
      </c>
      <c r="I2121" s="318" t="s">
        <v>449</v>
      </c>
      <c r="J2121" s="318" t="s">
        <v>449</v>
      </c>
      <c r="K2121" s="318" t="s">
        <v>449</v>
      </c>
      <c r="L2121" s="318" t="s">
        <v>449</v>
      </c>
      <c r="M2121" s="318" t="s">
        <v>449</v>
      </c>
      <c r="N2121" t="str">
        <f t="shared" si="33"/>
        <v>SVEOUT1_02_PR24_OFWAT</v>
      </c>
    </row>
    <row r="2122" spans="1:14" customFormat="1">
      <c r="A2122" s="317" t="s">
        <v>370</v>
      </c>
      <c r="B2122" s="317" t="s">
        <v>650</v>
      </c>
      <c r="C2122" s="317" t="s">
        <v>651</v>
      </c>
      <c r="D2122" s="317" t="s">
        <v>617</v>
      </c>
      <c r="E2122" s="317" t="s">
        <v>448</v>
      </c>
      <c r="F2122" s="318" t="s">
        <v>449</v>
      </c>
      <c r="G2122" s="322">
        <v>379.5</v>
      </c>
      <c r="H2122" s="322">
        <v>345.8</v>
      </c>
      <c r="I2122" s="322">
        <v>331.2</v>
      </c>
      <c r="J2122" s="322">
        <v>326.7</v>
      </c>
      <c r="K2122" s="322">
        <v>317.39999999999998</v>
      </c>
      <c r="L2122" s="322">
        <v>308.39999999999998</v>
      </c>
      <c r="M2122" s="322">
        <v>289.7</v>
      </c>
      <c r="N2122" t="str">
        <f t="shared" si="33"/>
        <v>SVEC_BN2345A_PR24_OFWAT</v>
      </c>
    </row>
    <row r="2123" spans="1:14" customFormat="1">
      <c r="A2123" s="317" t="s">
        <v>370</v>
      </c>
      <c r="B2123" s="317" t="s">
        <v>652</v>
      </c>
      <c r="C2123" s="317" t="s">
        <v>653</v>
      </c>
      <c r="D2123" s="317" t="s">
        <v>620</v>
      </c>
      <c r="E2123" s="317" t="s">
        <v>448</v>
      </c>
      <c r="F2123" s="318" t="s">
        <v>449</v>
      </c>
      <c r="G2123" s="322">
        <v>131.80000000000001</v>
      </c>
      <c r="H2123" s="322">
        <v>129.69999999999999</v>
      </c>
      <c r="I2123" s="322">
        <v>127.6</v>
      </c>
      <c r="J2123" s="322">
        <v>125.5</v>
      </c>
      <c r="K2123" s="322">
        <v>123.3</v>
      </c>
      <c r="L2123" s="322">
        <v>122.3</v>
      </c>
      <c r="M2123" s="322">
        <v>121.2</v>
      </c>
      <c r="N2123" t="str">
        <f t="shared" si="33"/>
        <v>SVEC_OUT4_08_B_PR24_OFWAT</v>
      </c>
    </row>
    <row r="2124" spans="1:14" customFormat="1">
      <c r="A2124" s="317" t="s">
        <v>370</v>
      </c>
      <c r="B2124" s="317" t="s">
        <v>430</v>
      </c>
      <c r="C2124" s="317" t="s">
        <v>654</v>
      </c>
      <c r="D2124" s="317" t="s">
        <v>455</v>
      </c>
      <c r="E2124" s="317" t="s">
        <v>448</v>
      </c>
      <c r="F2124" s="318" t="s">
        <v>449</v>
      </c>
      <c r="G2124" s="318" t="s">
        <v>449</v>
      </c>
      <c r="H2124" s="320">
        <v>2.1399999999999995E-2</v>
      </c>
      <c r="I2124" s="320">
        <v>2.1399999999999995E-2</v>
      </c>
      <c r="J2124" s="320">
        <v>2.1399999999999995E-2</v>
      </c>
      <c r="K2124" s="320">
        <v>2.1399999999999995E-2</v>
      </c>
      <c r="L2124" s="320">
        <v>2.1399999999999995E-2</v>
      </c>
      <c r="M2124" s="320">
        <v>2.1399999999999995E-2</v>
      </c>
      <c r="N2124" t="str">
        <f t="shared" si="33"/>
        <v>SVEC_OUT4_17_PR24_OFWAT</v>
      </c>
    </row>
    <row r="2125" spans="1:14" customFormat="1">
      <c r="A2125" s="317" t="s">
        <v>370</v>
      </c>
      <c r="B2125" s="317" t="s">
        <v>204</v>
      </c>
      <c r="C2125" s="317" t="s">
        <v>491</v>
      </c>
      <c r="D2125" s="317" t="s">
        <v>492</v>
      </c>
      <c r="E2125" s="317" t="s">
        <v>448</v>
      </c>
      <c r="F2125" s="318" t="s">
        <v>449</v>
      </c>
      <c r="G2125" s="318" t="s">
        <v>449</v>
      </c>
      <c r="H2125" s="321">
        <v>188875.94</v>
      </c>
      <c r="I2125" s="321">
        <v>196080.16</v>
      </c>
      <c r="J2125" s="321">
        <v>194720.59</v>
      </c>
      <c r="K2125" s="321">
        <v>200892.45</v>
      </c>
      <c r="L2125" s="321">
        <v>203025.38</v>
      </c>
      <c r="M2125" s="321">
        <v>216329.66</v>
      </c>
      <c r="N2125" t="str">
        <f t="shared" si="33"/>
        <v>SVEC_OUT4_04_PR24_OFWAT</v>
      </c>
    </row>
    <row r="2126" spans="1:14" customFormat="1">
      <c r="A2126" s="317" t="s">
        <v>370</v>
      </c>
      <c r="B2126" s="317" t="s">
        <v>655</v>
      </c>
      <c r="C2126" s="317" t="s">
        <v>656</v>
      </c>
      <c r="D2126" s="317" t="s">
        <v>617</v>
      </c>
      <c r="E2126" s="317" t="s">
        <v>448</v>
      </c>
      <c r="F2126" s="318" t="s">
        <v>449</v>
      </c>
      <c r="G2126" s="318" t="s">
        <v>449</v>
      </c>
      <c r="H2126" s="322">
        <v>373.2</v>
      </c>
      <c r="I2126" s="322">
        <v>372.7</v>
      </c>
      <c r="J2126" s="322">
        <v>372.2</v>
      </c>
      <c r="K2126" s="322">
        <v>371.7</v>
      </c>
      <c r="L2126" s="322">
        <v>371.1</v>
      </c>
      <c r="M2126" s="322">
        <v>370.5</v>
      </c>
      <c r="N2126" t="str">
        <f t="shared" si="33"/>
        <v>SVEC_OUT4_11_B_PR24_OFWAT</v>
      </c>
    </row>
    <row r="2127" spans="1:14" customFormat="1">
      <c r="A2127" s="317" t="s">
        <v>370</v>
      </c>
      <c r="B2127" s="317" t="s">
        <v>657</v>
      </c>
      <c r="C2127" s="317" t="s">
        <v>658</v>
      </c>
      <c r="D2127" s="317" t="s">
        <v>659</v>
      </c>
      <c r="E2127" s="317" t="s">
        <v>448</v>
      </c>
      <c r="F2127" s="318" t="s">
        <v>449</v>
      </c>
      <c r="G2127" s="318" t="s">
        <v>449</v>
      </c>
      <c r="H2127" s="319">
        <v>13162</v>
      </c>
      <c r="I2127" s="319">
        <v>13221</v>
      </c>
      <c r="J2127" s="319">
        <v>13279</v>
      </c>
      <c r="K2127" s="319">
        <v>13333</v>
      </c>
      <c r="L2127" s="319">
        <v>13386</v>
      </c>
      <c r="M2127" s="319">
        <v>13442</v>
      </c>
      <c r="N2127" t="str">
        <f t="shared" si="33"/>
        <v>SVEC_OUT4_01_D_PR24_OFWAT</v>
      </c>
    </row>
    <row r="2128" spans="1:14" customFormat="1">
      <c r="A2128" s="317" t="s">
        <v>370</v>
      </c>
      <c r="B2128" s="317" t="s">
        <v>660</v>
      </c>
      <c r="C2128" s="317" t="s">
        <v>661</v>
      </c>
      <c r="D2128" s="317" t="s">
        <v>617</v>
      </c>
      <c r="E2128" s="317" t="s">
        <v>448</v>
      </c>
      <c r="F2128" s="318" t="s">
        <v>449</v>
      </c>
      <c r="G2128" s="318" t="s">
        <v>449</v>
      </c>
      <c r="H2128" s="322">
        <v>1126.8</v>
      </c>
      <c r="I2128" s="322">
        <v>1111.8</v>
      </c>
      <c r="J2128" s="322">
        <v>1096.4000000000001</v>
      </c>
      <c r="K2128" s="322">
        <v>1079.7</v>
      </c>
      <c r="L2128" s="322">
        <v>1073.2</v>
      </c>
      <c r="M2128" s="322">
        <v>1065.9000000000001</v>
      </c>
      <c r="N2128" t="str">
        <f t="shared" si="33"/>
        <v>SVEC_APR3F_06_PR24_OFWAT</v>
      </c>
    </row>
    <row r="2129" spans="1:14" customFormat="1">
      <c r="A2129" s="317" t="s">
        <v>370</v>
      </c>
      <c r="B2129" s="317" t="s">
        <v>662</v>
      </c>
      <c r="C2129" s="317" t="s">
        <v>663</v>
      </c>
      <c r="D2129" s="317" t="s">
        <v>261</v>
      </c>
      <c r="E2129" s="317" t="s">
        <v>448</v>
      </c>
      <c r="F2129" s="318" t="s">
        <v>449</v>
      </c>
      <c r="G2129" s="318" t="s">
        <v>449</v>
      </c>
      <c r="H2129" s="319">
        <v>5630</v>
      </c>
      <c r="I2129" s="319">
        <v>5645</v>
      </c>
      <c r="J2129" s="319">
        <v>5664</v>
      </c>
      <c r="K2129" s="319">
        <v>5681</v>
      </c>
      <c r="L2129" s="319">
        <v>5700</v>
      </c>
      <c r="M2129" s="319">
        <v>5713</v>
      </c>
      <c r="N2129" t="str">
        <f t="shared" si="33"/>
        <v>SVEC_OUT4_16_C_PR24_OFWAT</v>
      </c>
    </row>
    <row r="2130" spans="1:14" customFormat="1">
      <c r="A2130" s="317" t="s">
        <v>370</v>
      </c>
      <c r="B2130" s="317" t="s">
        <v>664</v>
      </c>
      <c r="C2130" s="317" t="s">
        <v>665</v>
      </c>
      <c r="D2130" s="317" t="s">
        <v>261</v>
      </c>
      <c r="E2130" s="317" t="s">
        <v>448</v>
      </c>
      <c r="F2130" s="318" t="s">
        <v>449</v>
      </c>
      <c r="G2130" s="318" t="s">
        <v>449</v>
      </c>
      <c r="H2130" s="319">
        <v>692</v>
      </c>
      <c r="I2130" s="319">
        <v>662</v>
      </c>
      <c r="J2130" s="319">
        <v>631</v>
      </c>
      <c r="K2130" s="319">
        <v>604</v>
      </c>
      <c r="L2130" s="319">
        <v>572</v>
      </c>
      <c r="M2130" s="319">
        <v>540</v>
      </c>
      <c r="N2130" t="str">
        <f t="shared" si="33"/>
        <v>SVEC_OUT5_01_E_PR24_OFWAT</v>
      </c>
    </row>
    <row r="2131" spans="1:14" customFormat="1">
      <c r="A2131" s="317" t="s">
        <v>370</v>
      </c>
      <c r="B2131" s="317" t="s">
        <v>666</v>
      </c>
      <c r="C2131" s="317" t="s">
        <v>667</v>
      </c>
      <c r="D2131" s="317" t="s">
        <v>261</v>
      </c>
      <c r="E2131" s="317" t="s">
        <v>448</v>
      </c>
      <c r="F2131" s="318" t="s">
        <v>449</v>
      </c>
      <c r="G2131" s="318" t="s">
        <v>449</v>
      </c>
      <c r="H2131" s="319">
        <v>6631</v>
      </c>
      <c r="I2131" s="319">
        <v>6569</v>
      </c>
      <c r="J2131" s="319">
        <v>6506</v>
      </c>
      <c r="K2131" s="319">
        <v>6441</v>
      </c>
      <c r="L2131" s="319">
        <v>6374</v>
      </c>
      <c r="M2131" s="319">
        <v>6305</v>
      </c>
      <c r="N2131" t="str">
        <f t="shared" si="33"/>
        <v>SVEC_OUT5_02_E_PR24_OFWAT</v>
      </c>
    </row>
    <row r="2132" spans="1:14" customFormat="1">
      <c r="A2132" s="317" t="s">
        <v>370</v>
      </c>
      <c r="B2132" s="317" t="s">
        <v>668</v>
      </c>
      <c r="C2132" s="317" t="s">
        <v>669</v>
      </c>
      <c r="D2132" s="317" t="s">
        <v>261</v>
      </c>
      <c r="E2132" s="317" t="s">
        <v>448</v>
      </c>
      <c r="F2132" s="318" t="s">
        <v>449</v>
      </c>
      <c r="G2132" s="318" t="s">
        <v>449</v>
      </c>
      <c r="H2132" s="318" t="s">
        <v>449</v>
      </c>
      <c r="I2132" s="319">
        <v>2394</v>
      </c>
      <c r="J2132" s="319">
        <v>2387</v>
      </c>
      <c r="K2132" s="319">
        <v>2380</v>
      </c>
      <c r="L2132" s="319">
        <v>2373</v>
      </c>
      <c r="M2132" s="319">
        <v>2366</v>
      </c>
      <c r="N2132" t="str">
        <f t="shared" si="33"/>
        <v>SVEC_OUT5_10_B_PR24_OFWAT</v>
      </c>
    </row>
    <row r="2133" spans="1:14" customFormat="1">
      <c r="A2133" s="317" t="s">
        <v>370</v>
      </c>
      <c r="B2133" s="317" t="s">
        <v>670</v>
      </c>
      <c r="C2133" s="317" t="s">
        <v>671</v>
      </c>
      <c r="D2133" s="317" t="s">
        <v>261</v>
      </c>
      <c r="E2133" s="317" t="s">
        <v>448</v>
      </c>
      <c r="F2133" s="318" t="s">
        <v>449</v>
      </c>
      <c r="G2133" s="318" t="s">
        <v>449</v>
      </c>
      <c r="H2133" s="319">
        <v>249</v>
      </c>
      <c r="I2133" s="319">
        <v>234</v>
      </c>
      <c r="J2133" s="319">
        <v>219</v>
      </c>
      <c r="K2133" s="319">
        <v>204</v>
      </c>
      <c r="L2133" s="319">
        <v>189</v>
      </c>
      <c r="M2133" s="319">
        <v>175</v>
      </c>
      <c r="N2133" t="str">
        <f t="shared" si="33"/>
        <v>SVEC_OUT5_05_J_PR24_OFWAT</v>
      </c>
    </row>
    <row r="2134" spans="1:14" customFormat="1">
      <c r="A2134" s="317" t="s">
        <v>370</v>
      </c>
      <c r="B2134" s="317" t="s">
        <v>672</v>
      </c>
      <c r="C2134" s="317" t="s">
        <v>673</v>
      </c>
      <c r="D2134" s="317" t="s">
        <v>261</v>
      </c>
      <c r="E2134" s="317" t="s">
        <v>448</v>
      </c>
      <c r="F2134" s="318" t="s">
        <v>449</v>
      </c>
      <c r="G2134" s="318" t="s">
        <v>449</v>
      </c>
      <c r="H2134" s="319">
        <v>746</v>
      </c>
      <c r="I2134" s="319">
        <v>730</v>
      </c>
      <c r="J2134" s="319">
        <v>713</v>
      </c>
      <c r="K2134" s="319">
        <v>697</v>
      </c>
      <c r="L2134" s="319">
        <v>680</v>
      </c>
      <c r="M2134" s="319">
        <v>664</v>
      </c>
      <c r="N2134" t="str">
        <f t="shared" si="33"/>
        <v>SVEC_OUT5_11_A_PR24_OFWAT</v>
      </c>
    </row>
    <row r="2135" spans="1:14" customFormat="1">
      <c r="A2135" s="317" t="s">
        <v>370</v>
      </c>
      <c r="B2135" s="317" t="s">
        <v>674</v>
      </c>
      <c r="C2135" s="317" t="s">
        <v>675</v>
      </c>
      <c r="D2135" s="317" t="s">
        <v>261</v>
      </c>
      <c r="E2135" s="317" t="s">
        <v>448</v>
      </c>
      <c r="F2135" s="318" t="s">
        <v>449</v>
      </c>
      <c r="G2135" s="318" t="s">
        <v>449</v>
      </c>
      <c r="H2135" s="319">
        <v>9495</v>
      </c>
      <c r="I2135" s="319">
        <v>9134</v>
      </c>
      <c r="J2135" s="319">
        <v>8766</v>
      </c>
      <c r="K2135" s="319">
        <v>8391</v>
      </c>
      <c r="L2135" s="319">
        <v>8009</v>
      </c>
      <c r="M2135" s="319">
        <v>7619</v>
      </c>
      <c r="N2135" t="str">
        <f t="shared" si="33"/>
        <v>SVEC_OUT4_02_D_PR24_OFWAT</v>
      </c>
    </row>
    <row r="2136" spans="1:14" customFormat="1">
      <c r="A2136" s="317" t="s">
        <v>370</v>
      </c>
      <c r="B2136" s="317" t="s">
        <v>676</v>
      </c>
      <c r="C2136" s="317" t="s">
        <v>677</v>
      </c>
      <c r="D2136" s="317" t="s">
        <v>462</v>
      </c>
      <c r="E2136" s="317" t="s">
        <v>448</v>
      </c>
      <c r="F2136" s="318" t="s">
        <v>449</v>
      </c>
      <c r="G2136" s="318" t="s">
        <v>449</v>
      </c>
      <c r="H2136" s="321">
        <v>0</v>
      </c>
      <c r="I2136" s="321">
        <v>0</v>
      </c>
      <c r="J2136" s="321">
        <v>0</v>
      </c>
      <c r="K2136" s="321">
        <v>0</v>
      </c>
      <c r="L2136" s="321">
        <v>18.52</v>
      </c>
      <c r="M2136" s="321">
        <v>271.60000000000002</v>
      </c>
      <c r="N2136" t="str">
        <f t="shared" si="33"/>
        <v>SVEC_OUT4_20_B_PR24_OFWAT</v>
      </c>
    </row>
    <row r="2137" spans="1:14" customFormat="1">
      <c r="A2137" s="317" t="s">
        <v>370</v>
      </c>
      <c r="B2137" s="317" t="s">
        <v>678</v>
      </c>
      <c r="C2137" s="317" t="s">
        <v>679</v>
      </c>
      <c r="D2137" s="317" t="s">
        <v>261</v>
      </c>
      <c r="E2137" s="317" t="s">
        <v>448</v>
      </c>
      <c r="F2137" s="318" t="s">
        <v>449</v>
      </c>
      <c r="G2137" s="318" t="s">
        <v>449</v>
      </c>
      <c r="H2137" s="319">
        <v>0</v>
      </c>
      <c r="I2137" s="319">
        <v>0</v>
      </c>
      <c r="J2137" s="319">
        <v>0</v>
      </c>
      <c r="K2137" s="319">
        <v>0</v>
      </c>
      <c r="L2137" s="319">
        <v>0</v>
      </c>
      <c r="M2137" s="319">
        <v>0</v>
      </c>
      <c r="N2137" t="str">
        <f t="shared" si="33"/>
        <v>SVEC_OUT5_08_H_PR24_OFWAT</v>
      </c>
    </row>
    <row r="2138" spans="1:14" customFormat="1">
      <c r="A2138" s="317" t="s">
        <v>370</v>
      </c>
      <c r="B2138" s="317" t="s">
        <v>680</v>
      </c>
      <c r="C2138" s="317" t="s">
        <v>681</v>
      </c>
      <c r="D2138" s="317" t="s">
        <v>682</v>
      </c>
      <c r="E2138" s="317" t="s">
        <v>448</v>
      </c>
      <c r="F2138" s="318" t="s">
        <v>449</v>
      </c>
      <c r="G2138" s="318" t="s">
        <v>449</v>
      </c>
      <c r="H2138" s="324">
        <v>186267.44639999999</v>
      </c>
      <c r="I2138" s="324">
        <v>585367.69090000005</v>
      </c>
      <c r="J2138" s="324">
        <v>623415.72560000001</v>
      </c>
      <c r="K2138" s="324">
        <v>779730.41119999997</v>
      </c>
      <c r="L2138" s="324">
        <v>886671.86739999999</v>
      </c>
      <c r="M2138" s="324">
        <v>886671.86739999999</v>
      </c>
      <c r="N2138" t="str">
        <f t="shared" si="33"/>
        <v>SVEC_OUT5_09_H_PR24_OFWAT</v>
      </c>
    </row>
    <row r="2139" spans="1:14" customFormat="1">
      <c r="A2139" s="317" t="s">
        <v>370</v>
      </c>
      <c r="B2139" s="317" t="s">
        <v>683</v>
      </c>
      <c r="C2139" s="317" t="s">
        <v>684</v>
      </c>
      <c r="D2139" s="317" t="s">
        <v>617</v>
      </c>
      <c r="E2139" s="317" t="s">
        <v>448</v>
      </c>
      <c r="F2139" s="318" t="s">
        <v>449</v>
      </c>
      <c r="G2139" s="318" t="s">
        <v>449</v>
      </c>
      <c r="H2139" s="321">
        <v>53.74</v>
      </c>
      <c r="I2139" s="321">
        <v>56.14</v>
      </c>
      <c r="J2139" s="321">
        <v>56.14</v>
      </c>
      <c r="K2139" s="321">
        <v>56.14</v>
      </c>
      <c r="L2139" s="321">
        <v>56.14</v>
      </c>
      <c r="M2139" s="321">
        <v>56.14</v>
      </c>
      <c r="N2139" t="str">
        <f t="shared" si="33"/>
        <v>SVEC_OUT4_17_B_PR24_OFWAT</v>
      </c>
    </row>
    <row r="2140" spans="1:14" customFormat="1">
      <c r="A2140" s="317" t="s">
        <v>370</v>
      </c>
      <c r="B2140" s="317" t="s">
        <v>205</v>
      </c>
      <c r="C2140" s="317" t="s">
        <v>685</v>
      </c>
      <c r="D2140" s="317" t="s">
        <v>491</v>
      </c>
      <c r="E2140" s="317" t="s">
        <v>448</v>
      </c>
      <c r="F2140" s="318" t="s">
        <v>449</v>
      </c>
      <c r="G2140" s="318" t="s">
        <v>449</v>
      </c>
      <c r="H2140" s="318" t="s">
        <v>449</v>
      </c>
      <c r="I2140" s="321">
        <v>188875.94</v>
      </c>
      <c r="J2140" s="321">
        <v>188875.94</v>
      </c>
      <c r="K2140" s="321">
        <v>188875.94</v>
      </c>
      <c r="L2140" s="321">
        <v>188875.94</v>
      </c>
      <c r="M2140" s="321">
        <v>188875.94</v>
      </c>
      <c r="N2140" t="str">
        <f t="shared" si="33"/>
        <v>SVEC_ODIRISK_OGW_DDBND_PR24_DD</v>
      </c>
    </row>
    <row r="2141" spans="1:14" customFormat="1">
      <c r="A2141" s="317" t="s">
        <v>370</v>
      </c>
      <c r="B2141" s="317" t="s">
        <v>206</v>
      </c>
      <c r="C2141" s="317" t="s">
        <v>686</v>
      </c>
      <c r="D2141" s="317" t="s">
        <v>453</v>
      </c>
      <c r="E2141" s="317" t="s">
        <v>448</v>
      </c>
      <c r="F2141" s="319">
        <v>188</v>
      </c>
      <c r="G2141" s="318" t="s">
        <v>449</v>
      </c>
      <c r="H2141" s="318" t="s">
        <v>449</v>
      </c>
      <c r="I2141" s="318" t="s">
        <v>449</v>
      </c>
      <c r="J2141" s="318" t="s">
        <v>449</v>
      </c>
      <c r="K2141" s="318" t="s">
        <v>449</v>
      </c>
      <c r="L2141" s="318" t="s">
        <v>449</v>
      </c>
      <c r="M2141" s="318" t="s">
        <v>449</v>
      </c>
      <c r="N2141" t="str">
        <f t="shared" si="33"/>
        <v>SVEC_ODI_DD_GHG_PR24</v>
      </c>
    </row>
    <row r="2142" spans="1:14" customFormat="1">
      <c r="A2142" s="317" t="s">
        <v>370</v>
      </c>
      <c r="B2142" s="317" t="s">
        <v>207</v>
      </c>
      <c r="C2142" s="317" t="s">
        <v>687</v>
      </c>
      <c r="D2142" s="317" t="s">
        <v>455</v>
      </c>
      <c r="E2142" s="317" t="s">
        <v>448</v>
      </c>
      <c r="F2142" s="320">
        <v>-5.0000000000000001E-3</v>
      </c>
      <c r="G2142" s="318" t="s">
        <v>449</v>
      </c>
      <c r="H2142" s="318" t="s">
        <v>449</v>
      </c>
      <c r="I2142" s="318" t="s">
        <v>449</v>
      </c>
      <c r="J2142" s="318" t="s">
        <v>449</v>
      </c>
      <c r="K2142" s="318" t="s">
        <v>449</v>
      </c>
      <c r="L2142" s="318" t="s">
        <v>449</v>
      </c>
      <c r="M2142" s="318" t="s">
        <v>449</v>
      </c>
      <c r="N2142" t="str">
        <f t="shared" si="33"/>
        <v>SVEC_ODIRISK_OGW_COLL_PR24_DD</v>
      </c>
    </row>
    <row r="2143" spans="1:14" customFormat="1">
      <c r="A2143" s="317" t="s">
        <v>370</v>
      </c>
      <c r="B2143" s="317" t="s">
        <v>208</v>
      </c>
      <c r="C2143" s="317" t="s">
        <v>688</v>
      </c>
      <c r="D2143" s="317" t="s">
        <v>455</v>
      </c>
      <c r="E2143" s="317" t="s">
        <v>448</v>
      </c>
      <c r="F2143" s="320">
        <v>5.0000000000000001E-3</v>
      </c>
      <c r="G2143" s="318" t="s">
        <v>449</v>
      </c>
      <c r="H2143" s="318" t="s">
        <v>449</v>
      </c>
      <c r="I2143" s="318" t="s">
        <v>449</v>
      </c>
      <c r="J2143" s="318" t="s">
        <v>449</v>
      </c>
      <c r="K2143" s="318" t="s">
        <v>449</v>
      </c>
      <c r="L2143" s="318" t="s">
        <v>449</v>
      </c>
      <c r="M2143" s="318" t="s">
        <v>449</v>
      </c>
      <c r="N2143" t="str">
        <f t="shared" si="33"/>
        <v>SVEC_ODIRISK_OGW_CAP_PR24_DD</v>
      </c>
    </row>
    <row r="2144" spans="1:14" customFormat="1">
      <c r="A2144" s="317" t="s">
        <v>370</v>
      </c>
      <c r="B2144" s="317" t="s">
        <v>332</v>
      </c>
      <c r="C2144" s="317" t="s">
        <v>689</v>
      </c>
      <c r="D2144" s="317" t="s">
        <v>455</v>
      </c>
      <c r="E2144" s="317" t="s">
        <v>448</v>
      </c>
      <c r="F2144" s="318" t="s">
        <v>449</v>
      </c>
      <c r="G2144" s="318" t="s">
        <v>449</v>
      </c>
      <c r="H2144" s="318" t="s">
        <v>449</v>
      </c>
      <c r="I2144" s="318" t="s">
        <v>449</v>
      </c>
      <c r="J2144" s="318" t="s">
        <v>449</v>
      </c>
      <c r="K2144" s="318" t="s">
        <v>449</v>
      </c>
      <c r="L2144" s="318" t="s">
        <v>449</v>
      </c>
      <c r="M2144" s="318" t="s">
        <v>449</v>
      </c>
      <c r="N2144" t="str">
        <f t="shared" si="33"/>
        <v>SVEC_ODIRISK_EGG_DDBND_PR24</v>
      </c>
    </row>
    <row r="2145" spans="1:14" customFormat="1">
      <c r="A2145" s="317" t="s">
        <v>370</v>
      </c>
      <c r="B2145" s="317" t="s">
        <v>690</v>
      </c>
      <c r="C2145" s="317" t="s">
        <v>691</v>
      </c>
      <c r="D2145" s="317" t="s">
        <v>261</v>
      </c>
      <c r="E2145" s="317" t="s">
        <v>448</v>
      </c>
      <c r="F2145" s="318" t="s">
        <v>449</v>
      </c>
      <c r="G2145" s="318" t="s">
        <v>449</v>
      </c>
      <c r="H2145" s="318" t="s">
        <v>449</v>
      </c>
      <c r="I2145" s="319">
        <v>45007</v>
      </c>
      <c r="J2145" s="319">
        <v>42966</v>
      </c>
      <c r="K2145" s="319">
        <v>40960</v>
      </c>
      <c r="L2145" s="319">
        <v>38917</v>
      </c>
      <c r="M2145" s="319">
        <v>33124.000000000007</v>
      </c>
      <c r="N2145" t="str">
        <f t="shared" si="33"/>
        <v>SVEC_OUT5_10_A_PR24_OFWAT</v>
      </c>
    </row>
    <row r="2146" spans="1:14" customFormat="1">
      <c r="A2146" s="317" t="s">
        <v>370</v>
      </c>
      <c r="B2146" s="317" t="s">
        <v>430</v>
      </c>
      <c r="C2146" s="317" t="s">
        <v>654</v>
      </c>
      <c r="D2146" s="317" t="s">
        <v>455</v>
      </c>
      <c r="E2146" s="317" t="s">
        <v>448</v>
      </c>
      <c r="F2146" s="318" t="s">
        <v>449</v>
      </c>
      <c r="G2146" s="318" t="s">
        <v>449</v>
      </c>
      <c r="H2146" s="320">
        <v>2.1399999999999995E-2</v>
      </c>
      <c r="I2146" s="320">
        <v>2.1399999999999995E-2</v>
      </c>
      <c r="J2146" s="320">
        <v>2.1399999999999995E-2</v>
      </c>
      <c r="K2146" s="320">
        <v>2.1399999999999995E-2</v>
      </c>
      <c r="L2146" s="320">
        <v>2.1399999999999995E-2</v>
      </c>
      <c r="M2146" s="320">
        <v>2.1399999999999995E-2</v>
      </c>
      <c r="N2146" t="str">
        <f t="shared" si="33"/>
        <v>SVEC_OUT4_17_PR24_OFWAT</v>
      </c>
    </row>
    <row r="2147" spans="1:14" customFormat="1">
      <c r="A2147" s="317" t="s">
        <v>370</v>
      </c>
      <c r="B2147" s="317" t="s">
        <v>198</v>
      </c>
      <c r="C2147" s="317" t="s">
        <v>692</v>
      </c>
      <c r="D2147" s="317" t="s">
        <v>453</v>
      </c>
      <c r="E2147" s="317" t="s">
        <v>448</v>
      </c>
      <c r="F2147" s="319">
        <v>3236529.0719422367</v>
      </c>
      <c r="G2147" s="318" t="s">
        <v>449</v>
      </c>
      <c r="H2147" s="318" t="s">
        <v>449</v>
      </c>
      <c r="I2147" s="318" t="s">
        <v>449</v>
      </c>
      <c r="J2147" s="318" t="s">
        <v>449</v>
      </c>
      <c r="K2147" s="318" t="s">
        <v>449</v>
      </c>
      <c r="L2147" s="318" t="s">
        <v>449</v>
      </c>
      <c r="M2147" s="318" t="s">
        <v>449</v>
      </c>
      <c r="N2147" t="str">
        <f t="shared" si="33"/>
        <v>SVEC_ODI_DD_UNO_PR24</v>
      </c>
    </row>
    <row r="2148" spans="1:14" customFormat="1">
      <c r="A2148" s="317" t="s">
        <v>370</v>
      </c>
      <c r="B2148" s="317" t="s">
        <v>199</v>
      </c>
      <c r="C2148" s="317" t="s">
        <v>693</v>
      </c>
      <c r="D2148" s="317" t="s">
        <v>455</v>
      </c>
      <c r="E2148" s="317" t="s">
        <v>448</v>
      </c>
      <c r="F2148" s="320">
        <v>-5.0000000000000001E-3</v>
      </c>
      <c r="G2148" s="318" t="s">
        <v>449</v>
      </c>
      <c r="H2148" s="318" t="s">
        <v>449</v>
      </c>
      <c r="I2148" s="318" t="s">
        <v>449</v>
      </c>
      <c r="J2148" s="318" t="s">
        <v>449</v>
      </c>
      <c r="K2148" s="318" t="s">
        <v>449</v>
      </c>
      <c r="L2148" s="318" t="s">
        <v>449</v>
      </c>
      <c r="M2148" s="318" t="s">
        <v>449</v>
      </c>
      <c r="N2148" t="str">
        <f t="shared" si="33"/>
        <v>SVEC_ODIRISK_UNO_COLL_PR24_DD</v>
      </c>
    </row>
    <row r="2149" spans="1:14" customFormat="1">
      <c r="A2149" s="317" t="s">
        <v>370</v>
      </c>
      <c r="B2149" s="317" t="s">
        <v>200</v>
      </c>
      <c r="C2149" s="317" t="s">
        <v>694</v>
      </c>
      <c r="D2149" s="317" t="s">
        <v>455</v>
      </c>
      <c r="E2149" s="317" t="s">
        <v>448</v>
      </c>
      <c r="F2149" s="320">
        <v>5.0000000000000001E-3</v>
      </c>
      <c r="G2149" s="318" t="s">
        <v>449</v>
      </c>
      <c r="H2149" s="318" t="s">
        <v>449</v>
      </c>
      <c r="I2149" s="318" t="s">
        <v>449</v>
      </c>
      <c r="J2149" s="318" t="s">
        <v>449</v>
      </c>
      <c r="K2149" s="318" t="s">
        <v>449</v>
      </c>
      <c r="L2149" s="318" t="s">
        <v>449</v>
      </c>
      <c r="M2149" s="318" t="s">
        <v>449</v>
      </c>
      <c r="N2149" t="str">
        <f t="shared" si="33"/>
        <v>SVEC_ODIRISK_UNO_CAP_PR24_DD</v>
      </c>
    </row>
    <row r="2150" spans="1:14" customFormat="1">
      <c r="A2150" s="317" t="s">
        <v>370</v>
      </c>
      <c r="B2150" s="317" t="s">
        <v>252</v>
      </c>
      <c r="C2150" s="317" t="s">
        <v>695</v>
      </c>
      <c r="D2150" s="317" t="s">
        <v>455</v>
      </c>
      <c r="E2150" s="317" t="s">
        <v>448</v>
      </c>
      <c r="F2150" s="320">
        <v>1.4999999999999999E-2</v>
      </c>
      <c r="G2150" s="318" t="s">
        <v>449</v>
      </c>
      <c r="H2150" s="318" t="s">
        <v>449</v>
      </c>
      <c r="I2150" s="318" t="s">
        <v>449</v>
      </c>
      <c r="J2150" s="318" t="s">
        <v>449</v>
      </c>
      <c r="K2150" s="318" t="s">
        <v>449</v>
      </c>
      <c r="L2150" s="318" t="s">
        <v>449</v>
      </c>
      <c r="M2150" s="318" t="s">
        <v>449</v>
      </c>
      <c r="N2150" t="str">
        <f t="shared" si="33"/>
        <v>SVEC_ODIRISK_ESF_CAP_PR24_DD</v>
      </c>
    </row>
    <row r="2151" spans="1:14" customFormat="1">
      <c r="A2151" s="317" t="s">
        <v>370</v>
      </c>
      <c r="B2151" s="317" t="s">
        <v>419</v>
      </c>
      <c r="C2151" s="317" t="s">
        <v>696</v>
      </c>
      <c r="D2151" s="317" t="s">
        <v>455</v>
      </c>
      <c r="E2151" s="317" t="s">
        <v>448</v>
      </c>
      <c r="F2151" s="318" t="s">
        <v>449</v>
      </c>
      <c r="G2151" s="318" t="s">
        <v>449</v>
      </c>
      <c r="H2151" s="320">
        <v>0</v>
      </c>
      <c r="I2151" s="320">
        <v>-3.8100000000000002E-2</v>
      </c>
      <c r="J2151" s="320">
        <v>-3.0899999999999997E-2</v>
      </c>
      <c r="K2151" s="320">
        <v>-6.3600000000000004E-2</v>
      </c>
      <c r="L2151" s="320">
        <v>-7.4899999999999994E-2</v>
      </c>
      <c r="M2151" s="320">
        <v>-0.1454</v>
      </c>
      <c r="N2151" t="str">
        <f t="shared" si="33"/>
        <v>SVEC_OUT4_04_H_PR24_OFWAT</v>
      </c>
    </row>
    <row r="2152" spans="1:14" customFormat="1">
      <c r="A2152" s="317" t="s">
        <v>370</v>
      </c>
      <c r="B2152" s="317" t="s">
        <v>418</v>
      </c>
      <c r="C2152" s="317" t="s">
        <v>697</v>
      </c>
      <c r="D2152" s="317" t="s">
        <v>455</v>
      </c>
      <c r="E2152" s="317" t="s">
        <v>448</v>
      </c>
      <c r="F2152" s="318" t="s">
        <v>449</v>
      </c>
      <c r="G2152" s="318" t="s">
        <v>449</v>
      </c>
      <c r="H2152" s="320">
        <v>0</v>
      </c>
      <c r="I2152" s="320">
        <v>-4.82E-2</v>
      </c>
      <c r="J2152" s="320">
        <v>-7.8799999999999995E-2</v>
      </c>
      <c r="K2152" s="320">
        <v>-7.5399999999999995E-2</v>
      </c>
      <c r="L2152" s="320">
        <v>-9.8699999999999996E-2</v>
      </c>
      <c r="M2152" s="320">
        <v>-7.2900000000000006E-2</v>
      </c>
      <c r="N2152" t="str">
        <f t="shared" si="33"/>
        <v>SVEC_OUT5_04_G_PR24_OFWAT</v>
      </c>
    </row>
    <row r="2153" spans="1:14" customFormat="1">
      <c r="A2153" s="317" t="s">
        <v>370</v>
      </c>
      <c r="B2153" s="317" t="s">
        <v>204</v>
      </c>
      <c r="C2153" s="317" t="s">
        <v>491</v>
      </c>
      <c r="D2153" s="317" t="s">
        <v>492</v>
      </c>
      <c r="E2153" s="317" t="s">
        <v>448</v>
      </c>
      <c r="F2153" s="318" t="s">
        <v>449</v>
      </c>
      <c r="G2153" s="318" t="s">
        <v>449</v>
      </c>
      <c r="H2153" s="321">
        <v>188875.94</v>
      </c>
      <c r="I2153" s="321">
        <v>196080.16</v>
      </c>
      <c r="J2153" s="321">
        <v>194720.59</v>
      </c>
      <c r="K2153" s="321">
        <v>200892.45</v>
      </c>
      <c r="L2153" s="321">
        <v>203025.38</v>
      </c>
      <c r="M2153" s="321">
        <v>216329.66</v>
      </c>
      <c r="N2153" t="str">
        <f t="shared" si="33"/>
        <v>SVEC_OUT4_04_PR24_OFWAT</v>
      </c>
    </row>
    <row r="2154" spans="1:14" customFormat="1">
      <c r="A2154" s="317" t="s">
        <v>370</v>
      </c>
      <c r="B2154" s="317" t="s">
        <v>217</v>
      </c>
      <c r="C2154" s="317" t="s">
        <v>491</v>
      </c>
      <c r="D2154" s="317" t="s">
        <v>492</v>
      </c>
      <c r="E2154" s="317" t="s">
        <v>448</v>
      </c>
      <c r="F2154" s="318" t="s">
        <v>449</v>
      </c>
      <c r="G2154" s="318" t="s">
        <v>449</v>
      </c>
      <c r="H2154" s="321">
        <v>359485.74</v>
      </c>
      <c r="I2154" s="321">
        <v>376807.36</v>
      </c>
      <c r="J2154" s="321">
        <v>387819.63</v>
      </c>
      <c r="K2154" s="321">
        <v>386601.11</v>
      </c>
      <c r="L2154" s="321">
        <v>394951.57</v>
      </c>
      <c r="M2154" s="321">
        <v>385690.26</v>
      </c>
      <c r="N2154" t="str">
        <f t="shared" si="33"/>
        <v>SVEC_OUT5_04_PR24_OFWAT</v>
      </c>
    </row>
    <row r="2155" spans="1:14" customFormat="1">
      <c r="A2155" s="317" t="s">
        <v>370</v>
      </c>
      <c r="B2155" s="317" t="s">
        <v>268</v>
      </c>
      <c r="C2155" s="317" t="s">
        <v>698</v>
      </c>
      <c r="D2155" s="317" t="s">
        <v>617</v>
      </c>
      <c r="E2155" s="317" t="s">
        <v>448</v>
      </c>
      <c r="F2155" s="318" t="s">
        <v>449</v>
      </c>
      <c r="G2155" s="318" t="s">
        <v>449</v>
      </c>
      <c r="H2155" s="322">
        <v>380.4</v>
      </c>
      <c r="I2155" s="322">
        <v>352.2</v>
      </c>
      <c r="J2155" s="322">
        <v>334.6</v>
      </c>
      <c r="K2155" s="322">
        <v>325.10000000000002</v>
      </c>
      <c r="L2155" s="322">
        <v>317.5</v>
      </c>
      <c r="M2155" s="322">
        <v>305.2</v>
      </c>
      <c r="N2155" t="str">
        <f t="shared" si="33"/>
        <v>SVEC_OUT4_05_B_PR24_OFWAT</v>
      </c>
    </row>
    <row r="2156" spans="1:14" customFormat="1">
      <c r="A2156" s="317" t="s">
        <v>370</v>
      </c>
      <c r="B2156" s="317" t="s">
        <v>699</v>
      </c>
      <c r="C2156" s="317" t="s">
        <v>698</v>
      </c>
      <c r="D2156" s="317" t="s">
        <v>617</v>
      </c>
      <c r="E2156" s="317" t="s">
        <v>448</v>
      </c>
      <c r="F2156" s="318" t="s">
        <v>449</v>
      </c>
      <c r="G2156" s="318" t="s">
        <v>449</v>
      </c>
      <c r="H2156" s="318" t="s">
        <v>449</v>
      </c>
      <c r="I2156" s="318" t="s">
        <v>449</v>
      </c>
      <c r="J2156" s="318" t="s">
        <v>449</v>
      </c>
      <c r="K2156" s="318" t="s">
        <v>449</v>
      </c>
      <c r="L2156" s="318" t="s">
        <v>449</v>
      </c>
      <c r="M2156" s="318" t="s">
        <v>449</v>
      </c>
      <c r="N2156" t="str">
        <f t="shared" si="33"/>
        <v>SVEC_OUT4_06_B_PR24_OFWAT</v>
      </c>
    </row>
    <row r="2157" spans="1:14" customFormat="1">
      <c r="A2157" s="317" t="s">
        <v>370</v>
      </c>
      <c r="B2157" s="317" t="s">
        <v>700</v>
      </c>
      <c r="C2157" s="317" t="s">
        <v>698</v>
      </c>
      <c r="D2157" s="317" t="s">
        <v>617</v>
      </c>
      <c r="E2157" s="317" t="s">
        <v>448</v>
      </c>
      <c r="F2157" s="318" t="s">
        <v>449</v>
      </c>
      <c r="G2157" s="318" t="s">
        <v>449</v>
      </c>
      <c r="H2157" s="318" t="s">
        <v>449</v>
      </c>
      <c r="I2157" s="318" t="s">
        <v>449</v>
      </c>
      <c r="J2157" s="318" t="s">
        <v>449</v>
      </c>
      <c r="K2157" s="318" t="s">
        <v>449</v>
      </c>
      <c r="L2157" s="318" t="s">
        <v>449</v>
      </c>
      <c r="M2157" s="318" t="s">
        <v>449</v>
      </c>
      <c r="N2157" t="str">
        <f t="shared" si="33"/>
        <v>SVEC_OUT4_07_B_PR24_OFWAT</v>
      </c>
    </row>
    <row r="2158" spans="1:14" customFormat="1">
      <c r="A2158" s="317" t="s">
        <v>370</v>
      </c>
      <c r="B2158" s="317" t="s">
        <v>275</v>
      </c>
      <c r="C2158" s="317" t="s">
        <v>701</v>
      </c>
      <c r="D2158" s="317" t="s">
        <v>620</v>
      </c>
      <c r="E2158" s="317" t="s">
        <v>448</v>
      </c>
      <c r="F2158" s="318" t="s">
        <v>449</v>
      </c>
      <c r="G2158" s="318" t="s">
        <v>449</v>
      </c>
      <c r="H2158" s="322">
        <v>130.6</v>
      </c>
      <c r="I2158" s="322">
        <v>129.69999999999999</v>
      </c>
      <c r="J2158" s="322">
        <v>127.6</v>
      </c>
      <c r="K2158" s="322">
        <v>125.5</v>
      </c>
      <c r="L2158" s="322">
        <v>123.7</v>
      </c>
      <c r="M2158" s="322">
        <v>122.3</v>
      </c>
      <c r="N2158" t="str">
        <f t="shared" si="33"/>
        <v>SVEC_OUT4_08_C_PR24_OFWAT</v>
      </c>
    </row>
    <row r="2159" spans="1:14" customFormat="1">
      <c r="A2159" s="317" t="s">
        <v>370</v>
      </c>
      <c r="B2159" s="317" t="s">
        <v>702</v>
      </c>
      <c r="C2159" s="317" t="s">
        <v>701</v>
      </c>
      <c r="D2159" s="317" t="s">
        <v>620</v>
      </c>
      <c r="E2159" s="317" t="s">
        <v>448</v>
      </c>
      <c r="F2159" s="318" t="s">
        <v>449</v>
      </c>
      <c r="G2159" s="318" t="s">
        <v>449</v>
      </c>
      <c r="H2159" s="318" t="s">
        <v>449</v>
      </c>
      <c r="I2159" s="318" t="s">
        <v>449</v>
      </c>
      <c r="J2159" s="318" t="s">
        <v>449</v>
      </c>
      <c r="K2159" s="318" t="s">
        <v>449</v>
      </c>
      <c r="L2159" s="318" t="s">
        <v>449</v>
      </c>
      <c r="M2159" s="318" t="s">
        <v>449</v>
      </c>
      <c r="N2159" t="str">
        <f t="shared" si="33"/>
        <v>SVEC_OUT4_09_C_PR24_OFWAT</v>
      </c>
    </row>
    <row r="2160" spans="1:14" customFormat="1">
      <c r="A2160" s="317" t="s">
        <v>370</v>
      </c>
      <c r="B2160" s="317" t="s">
        <v>703</v>
      </c>
      <c r="C2160" s="317" t="s">
        <v>701</v>
      </c>
      <c r="D2160" s="317" t="s">
        <v>617</v>
      </c>
      <c r="E2160" s="317" t="s">
        <v>448</v>
      </c>
      <c r="F2160" s="318" t="s">
        <v>449</v>
      </c>
      <c r="G2160" s="318" t="s">
        <v>449</v>
      </c>
      <c r="H2160" s="318" t="s">
        <v>449</v>
      </c>
      <c r="I2160" s="318" t="s">
        <v>449</v>
      </c>
      <c r="J2160" s="318" t="s">
        <v>449</v>
      </c>
      <c r="K2160" s="318" t="s">
        <v>449</v>
      </c>
      <c r="L2160" s="318" t="s">
        <v>449</v>
      </c>
      <c r="M2160" s="318" t="s">
        <v>449</v>
      </c>
      <c r="N2160" t="str">
        <f t="shared" si="33"/>
        <v>SVEC_OUT4_10_C_PR24_OFWAT</v>
      </c>
    </row>
    <row r="2161" spans="1:14" customFormat="1">
      <c r="A2161" s="317" t="s">
        <v>370</v>
      </c>
      <c r="B2161" s="317" t="s">
        <v>283</v>
      </c>
      <c r="C2161" s="317" t="s">
        <v>698</v>
      </c>
      <c r="D2161" s="317" t="s">
        <v>617</v>
      </c>
      <c r="E2161" s="317" t="s">
        <v>448</v>
      </c>
      <c r="F2161" s="318" t="s">
        <v>449</v>
      </c>
      <c r="G2161" s="318" t="s">
        <v>449</v>
      </c>
      <c r="H2161" s="322">
        <v>359.5</v>
      </c>
      <c r="I2161" s="322">
        <v>367.6</v>
      </c>
      <c r="J2161" s="322">
        <v>372.7</v>
      </c>
      <c r="K2161" s="322">
        <v>372.2</v>
      </c>
      <c r="L2161" s="322">
        <v>371.7</v>
      </c>
      <c r="M2161" s="322">
        <v>371.1</v>
      </c>
      <c r="N2161" t="str">
        <f t="shared" si="33"/>
        <v>SVEC_OUT4_11_C_PR24_OFWAT</v>
      </c>
    </row>
    <row r="2162" spans="1:14" customFormat="1">
      <c r="A2162" s="317" t="s">
        <v>370</v>
      </c>
      <c r="B2162" s="317" t="s">
        <v>704</v>
      </c>
      <c r="C2162" s="317" t="s">
        <v>698</v>
      </c>
      <c r="D2162" s="317" t="s">
        <v>617</v>
      </c>
      <c r="E2162" s="317" t="s">
        <v>448</v>
      </c>
      <c r="F2162" s="318" t="s">
        <v>449</v>
      </c>
      <c r="G2162" s="318" t="s">
        <v>449</v>
      </c>
      <c r="H2162" s="318" t="s">
        <v>449</v>
      </c>
      <c r="I2162" s="318" t="s">
        <v>449</v>
      </c>
      <c r="J2162" s="318" t="s">
        <v>449</v>
      </c>
      <c r="K2162" s="318" t="s">
        <v>449</v>
      </c>
      <c r="L2162" s="318" t="s">
        <v>449</v>
      </c>
      <c r="M2162" s="318" t="s">
        <v>449</v>
      </c>
      <c r="N2162" t="str">
        <f t="shared" si="33"/>
        <v>SVEC_OUT4_12_C_PR24_OFWAT</v>
      </c>
    </row>
    <row r="2163" spans="1:14" customFormat="1">
      <c r="A2163" s="317" t="s">
        <v>370</v>
      </c>
      <c r="B2163" s="317" t="s">
        <v>705</v>
      </c>
      <c r="C2163" s="317" t="s">
        <v>698</v>
      </c>
      <c r="D2163" s="317" t="s">
        <v>617</v>
      </c>
      <c r="E2163" s="317" t="s">
        <v>448</v>
      </c>
      <c r="F2163" s="318" t="s">
        <v>449</v>
      </c>
      <c r="G2163" s="318" t="s">
        <v>449</v>
      </c>
      <c r="H2163" s="318" t="s">
        <v>449</v>
      </c>
      <c r="I2163" s="318" t="s">
        <v>449</v>
      </c>
      <c r="J2163" s="318" t="s">
        <v>449</v>
      </c>
      <c r="K2163" s="318" t="s">
        <v>449</v>
      </c>
      <c r="L2163" s="318" t="s">
        <v>449</v>
      </c>
      <c r="M2163" s="318" t="s">
        <v>449</v>
      </c>
      <c r="N2163" t="str">
        <f t="shared" si="33"/>
        <v>SVEC_OUT4_13_C_PR24_OFWAT</v>
      </c>
    </row>
    <row r="2164" spans="1:14" customFormat="1">
      <c r="A2164" s="317" t="s">
        <v>370</v>
      </c>
      <c r="B2164" s="317" t="s">
        <v>706</v>
      </c>
      <c r="C2164" s="317" t="s">
        <v>707</v>
      </c>
      <c r="D2164" s="317" t="s">
        <v>620</v>
      </c>
      <c r="E2164" s="317" t="s">
        <v>448</v>
      </c>
      <c r="F2164" s="322">
        <v>133.69999999999999</v>
      </c>
      <c r="G2164" s="318" t="s">
        <v>449</v>
      </c>
      <c r="H2164" s="318" t="s">
        <v>449</v>
      </c>
      <c r="I2164" s="318" t="s">
        <v>449</v>
      </c>
      <c r="J2164" s="318" t="s">
        <v>449</v>
      </c>
      <c r="K2164" s="318" t="s">
        <v>449</v>
      </c>
      <c r="L2164" s="318" t="s">
        <v>449</v>
      </c>
      <c r="M2164" s="318" t="s">
        <v>449</v>
      </c>
      <c r="N2164" t="str">
        <f t="shared" si="33"/>
        <v>SVEC_OUT4_08_A_PR24_OFWAT</v>
      </c>
    </row>
    <row r="2165" spans="1:14" customFormat="1">
      <c r="A2165" s="317" t="s">
        <v>370</v>
      </c>
      <c r="B2165" s="317" t="s">
        <v>708</v>
      </c>
      <c r="C2165" s="317" t="s">
        <v>707</v>
      </c>
      <c r="D2165" s="317" t="s">
        <v>617</v>
      </c>
      <c r="E2165" s="317" t="s">
        <v>448</v>
      </c>
      <c r="F2165" s="322">
        <v>446.1</v>
      </c>
      <c r="G2165" s="318" t="s">
        <v>449</v>
      </c>
      <c r="H2165" s="318" t="s">
        <v>449</v>
      </c>
      <c r="I2165" s="318" t="s">
        <v>449</v>
      </c>
      <c r="J2165" s="318" t="s">
        <v>449</v>
      </c>
      <c r="K2165" s="318" t="s">
        <v>449</v>
      </c>
      <c r="L2165" s="318" t="s">
        <v>449</v>
      </c>
      <c r="M2165" s="318" t="s">
        <v>449</v>
      </c>
      <c r="N2165" t="str">
        <f t="shared" si="33"/>
        <v>SVEC_OUT4_05_A_PR24_OFWAT</v>
      </c>
    </row>
    <row r="2166" spans="1:14" customFormat="1">
      <c r="A2166" s="317" t="s">
        <v>370</v>
      </c>
      <c r="B2166" s="317" t="s">
        <v>709</v>
      </c>
      <c r="C2166" s="317" t="s">
        <v>710</v>
      </c>
      <c r="D2166" s="317" t="s">
        <v>586</v>
      </c>
      <c r="E2166" s="317" t="s">
        <v>448</v>
      </c>
      <c r="F2166" s="318" t="s">
        <v>449</v>
      </c>
      <c r="G2166" s="318" t="s">
        <v>449</v>
      </c>
      <c r="H2166" s="323">
        <v>367.91607765011139</v>
      </c>
      <c r="I2166" s="323">
        <v>353.73450176652523</v>
      </c>
      <c r="J2166" s="323">
        <v>340.09956438763942</v>
      </c>
      <c r="K2166" s="323">
        <v>326.99019495985175</v>
      </c>
      <c r="L2166" s="323">
        <v>314.38613510840429</v>
      </c>
      <c r="M2166" s="323">
        <v>302.26790733139683</v>
      </c>
      <c r="N2166" t="str">
        <f t="shared" si="33"/>
        <v>SVEC_PR24FM_PBI_106</v>
      </c>
    </row>
    <row r="2167" spans="1:14" customFormat="1">
      <c r="A2167" s="317" t="s">
        <v>370</v>
      </c>
      <c r="B2167" s="317" t="s">
        <v>711</v>
      </c>
      <c r="C2167" s="317" t="s">
        <v>712</v>
      </c>
      <c r="D2167" s="317" t="s">
        <v>586</v>
      </c>
      <c r="E2167" s="317" t="s">
        <v>448</v>
      </c>
      <c r="F2167" s="318" t="s">
        <v>449</v>
      </c>
      <c r="G2167" s="318" t="s">
        <v>449</v>
      </c>
      <c r="H2167" s="323">
        <v>4039.1580845011445</v>
      </c>
      <c r="I2167" s="323">
        <v>3856.0025408453184</v>
      </c>
      <c r="J2167" s="323">
        <v>3681.1521817032094</v>
      </c>
      <c r="K2167" s="323">
        <v>3514.230408646893</v>
      </c>
      <c r="L2167" s="323">
        <v>3354.8777000967261</v>
      </c>
      <c r="M2167" s="323">
        <v>3202.7508369720026</v>
      </c>
      <c r="N2167" t="str">
        <f t="shared" si="33"/>
        <v>SVEC_PR24FM_PBI_107</v>
      </c>
    </row>
    <row r="2168" spans="1:14" customFormat="1">
      <c r="A2168" s="317" t="s">
        <v>370</v>
      </c>
      <c r="B2168" s="317" t="s">
        <v>713</v>
      </c>
      <c r="C2168" s="317" t="s">
        <v>714</v>
      </c>
      <c r="D2168" s="317" t="s">
        <v>586</v>
      </c>
      <c r="E2168" s="317" t="s">
        <v>448</v>
      </c>
      <c r="F2168" s="318" t="s">
        <v>449</v>
      </c>
      <c r="G2168" s="318" t="s">
        <v>449</v>
      </c>
      <c r="H2168" s="323">
        <v>3704.9293824337242</v>
      </c>
      <c r="I2168" s="323">
        <v>3541.0274963703991</v>
      </c>
      <c r="J2168" s="323">
        <v>3384.3764443938144</v>
      </c>
      <c r="K2168" s="323">
        <v>3234.6554578037653</v>
      </c>
      <c r="L2168" s="323">
        <v>3091.5579583445974</v>
      </c>
      <c r="M2168" s="323">
        <v>2954.7909304359823</v>
      </c>
      <c r="N2168" t="str">
        <f t="shared" si="33"/>
        <v>SVEC_PR24FM_PBI_108</v>
      </c>
    </row>
    <row r="2169" spans="1:14" customFormat="1">
      <c r="A2169" s="317" t="s">
        <v>370</v>
      </c>
      <c r="B2169" s="317" t="s">
        <v>715</v>
      </c>
      <c r="C2169" s="317" t="s">
        <v>716</v>
      </c>
      <c r="D2169" s="317" t="s">
        <v>586</v>
      </c>
      <c r="E2169" s="317" t="s">
        <v>448</v>
      </c>
      <c r="F2169" s="318" t="s">
        <v>449</v>
      </c>
      <c r="G2169" s="318" t="s">
        <v>449</v>
      </c>
      <c r="H2169" s="323">
        <v>436.79748655890739</v>
      </c>
      <c r="I2169" s="323">
        <v>408.22001352946359</v>
      </c>
      <c r="J2169" s="323">
        <v>381.51222150753267</v>
      </c>
      <c r="K2169" s="323">
        <v>356.55178662402204</v>
      </c>
      <c r="L2169" s="323">
        <v>333.22438804826612</v>
      </c>
      <c r="M2169" s="323">
        <v>311.42318438928402</v>
      </c>
      <c r="N2169" t="str">
        <f t="shared" si="33"/>
        <v>SVEC_PR24FM_PBI_109</v>
      </c>
    </row>
    <row r="2170" spans="1:14" customFormat="1">
      <c r="A2170" s="317" t="s">
        <v>370</v>
      </c>
      <c r="B2170" s="317" t="s">
        <v>717</v>
      </c>
      <c r="C2170" s="317" t="s">
        <v>718</v>
      </c>
      <c r="D2170" s="317" t="s">
        <v>586</v>
      </c>
      <c r="E2170" s="317" t="s">
        <v>448</v>
      </c>
      <c r="F2170" s="318" t="s">
        <v>449</v>
      </c>
      <c r="G2170" s="318" t="s">
        <v>449</v>
      </c>
      <c r="H2170" s="323">
        <v>0</v>
      </c>
      <c r="I2170" s="323">
        <v>0</v>
      </c>
      <c r="J2170" s="323">
        <v>0</v>
      </c>
      <c r="K2170" s="323">
        <v>0</v>
      </c>
      <c r="L2170" s="323">
        <v>0</v>
      </c>
      <c r="M2170" s="323">
        <v>0</v>
      </c>
      <c r="N2170" t="str">
        <f t="shared" si="33"/>
        <v>SVEC_PR24FM_PBI_110</v>
      </c>
    </row>
    <row r="2171" spans="1:14" customFormat="1">
      <c r="A2171" s="317" t="s">
        <v>370</v>
      </c>
      <c r="B2171" s="317" t="s">
        <v>719</v>
      </c>
      <c r="C2171" s="317" t="s">
        <v>720</v>
      </c>
      <c r="D2171" s="317" t="s">
        <v>586</v>
      </c>
      <c r="E2171" s="317" t="s">
        <v>448</v>
      </c>
      <c r="F2171" s="318" t="s">
        <v>449</v>
      </c>
      <c r="G2171" s="318" t="s">
        <v>449</v>
      </c>
      <c r="H2171" s="323">
        <v>0</v>
      </c>
      <c r="I2171" s="323">
        <v>0</v>
      </c>
      <c r="J2171" s="323">
        <v>0</v>
      </c>
      <c r="K2171" s="323">
        <v>0</v>
      </c>
      <c r="L2171" s="323">
        <v>0</v>
      </c>
      <c r="M2171" s="323">
        <v>0</v>
      </c>
      <c r="N2171" t="str">
        <f t="shared" si="33"/>
        <v>SVEC_PR24FM_PBI_111</v>
      </c>
    </row>
    <row r="2172" spans="1:14" customFormat="1">
      <c r="A2172" s="317" t="s">
        <v>370</v>
      </c>
      <c r="B2172" s="317" t="s">
        <v>721</v>
      </c>
      <c r="C2172" s="317" t="s">
        <v>722</v>
      </c>
      <c r="D2172" s="317" t="s">
        <v>586</v>
      </c>
      <c r="E2172" s="317" t="s">
        <v>448</v>
      </c>
      <c r="F2172" s="318" t="s">
        <v>449</v>
      </c>
      <c r="G2172" s="318" t="s">
        <v>449</v>
      </c>
      <c r="H2172" s="323">
        <v>136.11105743649534</v>
      </c>
      <c r="I2172" s="323">
        <v>130.86456399168722</v>
      </c>
      <c r="J2172" s="323">
        <v>125.82030021127841</v>
      </c>
      <c r="K2172" s="323">
        <v>120.97047101507039</v>
      </c>
      <c r="L2172" s="323">
        <v>116.30758178954194</v>
      </c>
      <c r="M2172" s="323">
        <v>111.8244268061563</v>
      </c>
      <c r="N2172" t="str">
        <f t="shared" si="33"/>
        <v>SVEC_PR24FM_PBI_112</v>
      </c>
    </row>
    <row r="2173" spans="1:14" customFormat="1">
      <c r="A2173" s="317" t="s">
        <v>370</v>
      </c>
      <c r="B2173" s="317" t="s">
        <v>723</v>
      </c>
      <c r="C2173" s="317" t="s">
        <v>724</v>
      </c>
      <c r="D2173" s="317" t="s">
        <v>586</v>
      </c>
      <c r="E2173" s="317" t="s">
        <v>448</v>
      </c>
      <c r="F2173" s="318" t="s">
        <v>449</v>
      </c>
      <c r="G2173" s="318" t="s">
        <v>449</v>
      </c>
      <c r="H2173" s="323">
        <v>1529.1489997907552</v>
      </c>
      <c r="I2173" s="323">
        <v>1459.8097685628125</v>
      </c>
      <c r="J2173" s="323">
        <v>1393.6147234069526</v>
      </c>
      <c r="K2173" s="323">
        <v>1330.4212912677669</v>
      </c>
      <c r="L2173" s="323">
        <v>1270.0933640622313</v>
      </c>
      <c r="M2173" s="323">
        <v>1212.5010055256612</v>
      </c>
      <c r="N2173" t="str">
        <f t="shared" si="33"/>
        <v>SVEC_PR24FM_PBI_113</v>
      </c>
    </row>
    <row r="2174" spans="1:14" customFormat="1">
      <c r="A2174" s="317" t="s">
        <v>370</v>
      </c>
      <c r="B2174" s="317" t="s">
        <v>725</v>
      </c>
      <c r="C2174" s="317" t="s">
        <v>726</v>
      </c>
      <c r="D2174" s="317" t="s">
        <v>586</v>
      </c>
      <c r="E2174" s="317" t="s">
        <v>448</v>
      </c>
      <c r="F2174" s="318" t="s">
        <v>449</v>
      </c>
      <c r="G2174" s="318" t="s">
        <v>449</v>
      </c>
      <c r="H2174" s="323">
        <v>1853.9334012018812</v>
      </c>
      <c r="I2174" s="323">
        <v>1771.9174841014103</v>
      </c>
      <c r="J2174" s="323">
        <v>1693.5298584236359</v>
      </c>
      <c r="K2174" s="323">
        <v>1618.6100126591652</v>
      </c>
      <c r="L2174" s="323">
        <v>1547.0045361462628</v>
      </c>
      <c r="M2174" s="323">
        <v>1478.5668049373801</v>
      </c>
      <c r="N2174" t="str">
        <f t="shared" si="33"/>
        <v>SVEC_PR24FM_PBI_114</v>
      </c>
    </row>
    <row r="2175" spans="1:14" customFormat="1">
      <c r="A2175" s="317" t="s">
        <v>370</v>
      </c>
      <c r="B2175" s="317" t="s">
        <v>727</v>
      </c>
      <c r="C2175" s="317" t="s">
        <v>728</v>
      </c>
      <c r="D2175" s="317" t="s">
        <v>586</v>
      </c>
      <c r="E2175" s="317" t="s">
        <v>448</v>
      </c>
      <c r="F2175" s="318" t="s">
        <v>449</v>
      </c>
      <c r="G2175" s="318" t="s">
        <v>449</v>
      </c>
      <c r="H2175" s="323">
        <v>190.69856459161957</v>
      </c>
      <c r="I2175" s="323">
        <v>178.22211210718956</v>
      </c>
      <c r="J2175" s="323">
        <v>166.56193145432573</v>
      </c>
      <c r="K2175" s="323">
        <v>155.66461805317331</v>
      </c>
      <c r="L2175" s="323">
        <v>145.48026131820546</v>
      </c>
      <c r="M2175" s="323">
        <v>135.96221606366444</v>
      </c>
      <c r="N2175" t="str">
        <f t="shared" si="33"/>
        <v>SVEC_PR24FM_PBI_115</v>
      </c>
    </row>
    <row r="2176" spans="1:14" customFormat="1">
      <c r="A2176" s="317" t="s">
        <v>370</v>
      </c>
      <c r="B2176" s="317" t="s">
        <v>729</v>
      </c>
      <c r="C2176" s="317" t="s">
        <v>730</v>
      </c>
      <c r="D2176" s="317" t="s">
        <v>586</v>
      </c>
      <c r="E2176" s="317" t="s">
        <v>448</v>
      </c>
      <c r="F2176" s="318" t="s">
        <v>449</v>
      </c>
      <c r="G2176" s="318" t="s">
        <v>449</v>
      </c>
      <c r="H2176" s="323">
        <v>0</v>
      </c>
      <c r="I2176" s="323">
        <v>0</v>
      </c>
      <c r="J2176" s="323">
        <v>0</v>
      </c>
      <c r="K2176" s="323">
        <v>0</v>
      </c>
      <c r="L2176" s="323">
        <v>0</v>
      </c>
      <c r="M2176" s="323">
        <v>0</v>
      </c>
      <c r="N2176" t="str">
        <f t="shared" si="33"/>
        <v>SVEC_PR24FM_PBI_116</v>
      </c>
    </row>
    <row r="2177" spans="1:14" customFormat="1">
      <c r="A2177" s="317" t="s">
        <v>370</v>
      </c>
      <c r="B2177" s="317" t="s">
        <v>731</v>
      </c>
      <c r="C2177" s="317" t="s">
        <v>732</v>
      </c>
      <c r="D2177" s="317" t="s">
        <v>586</v>
      </c>
      <c r="E2177" s="317" t="s">
        <v>448</v>
      </c>
      <c r="F2177" s="318" t="s">
        <v>449</v>
      </c>
      <c r="G2177" s="318" t="s">
        <v>449</v>
      </c>
      <c r="H2177" s="323">
        <v>0</v>
      </c>
      <c r="I2177" s="323">
        <v>0</v>
      </c>
      <c r="J2177" s="323">
        <v>0</v>
      </c>
      <c r="K2177" s="323">
        <v>0</v>
      </c>
      <c r="L2177" s="323">
        <v>0</v>
      </c>
      <c r="M2177" s="323">
        <v>0</v>
      </c>
      <c r="N2177" t="str">
        <f t="shared" si="33"/>
        <v>SVEC_PR24FM_PBI_117</v>
      </c>
    </row>
    <row r="2178" spans="1:14" customFormat="1">
      <c r="A2178" s="317" t="s">
        <v>370</v>
      </c>
      <c r="B2178" s="317" t="s">
        <v>733</v>
      </c>
      <c r="C2178" s="317" t="s">
        <v>734</v>
      </c>
      <c r="D2178" s="317" t="s">
        <v>586</v>
      </c>
      <c r="E2178" s="317" t="s">
        <v>448</v>
      </c>
      <c r="F2178" s="318" t="s">
        <v>449</v>
      </c>
      <c r="G2178" s="318" t="s">
        <v>449</v>
      </c>
      <c r="H2178" s="323">
        <v>0</v>
      </c>
      <c r="I2178" s="323">
        <v>107.73939511823608</v>
      </c>
      <c r="J2178" s="323">
        <v>205.25199009410156</v>
      </c>
      <c r="K2178" s="323">
        <v>286.70210431789945</v>
      </c>
      <c r="L2178" s="323">
        <v>351.56291078795243</v>
      </c>
      <c r="M2178" s="323">
        <v>413.18153110935953</v>
      </c>
      <c r="N2178" t="str">
        <f t="shared" si="33"/>
        <v>SVEC_PR24FM_PBI_118</v>
      </c>
    </row>
    <row r="2179" spans="1:14" customFormat="1">
      <c r="A2179" s="317" t="s">
        <v>370</v>
      </c>
      <c r="B2179" s="317" t="s">
        <v>735</v>
      </c>
      <c r="C2179" s="317" t="s">
        <v>736</v>
      </c>
      <c r="D2179" s="317" t="s">
        <v>586</v>
      </c>
      <c r="E2179" s="317" t="s">
        <v>448</v>
      </c>
      <c r="F2179" s="318" t="s">
        <v>449</v>
      </c>
      <c r="G2179" s="318" t="s">
        <v>449</v>
      </c>
      <c r="H2179" s="323">
        <v>0</v>
      </c>
      <c r="I2179" s="323">
        <v>418.53536431685325</v>
      </c>
      <c r="J2179" s="323">
        <v>865.1966235479789</v>
      </c>
      <c r="K2179" s="323">
        <v>1372.5532811742512</v>
      </c>
      <c r="L2179" s="323">
        <v>1804.6041152222808</v>
      </c>
      <c r="M2179" s="323">
        <v>2115.2130692177329</v>
      </c>
      <c r="N2179" t="str">
        <f t="shared" si="33"/>
        <v>SVEC_PR24FM_PBI_119</v>
      </c>
    </row>
    <row r="2180" spans="1:14" customFormat="1">
      <c r="A2180" s="317" t="s">
        <v>370</v>
      </c>
      <c r="B2180" s="317" t="s">
        <v>737</v>
      </c>
      <c r="C2180" s="317" t="s">
        <v>738</v>
      </c>
      <c r="D2180" s="317" t="s">
        <v>586</v>
      </c>
      <c r="E2180" s="317" t="s">
        <v>448</v>
      </c>
      <c r="F2180" s="318" t="s">
        <v>449</v>
      </c>
      <c r="G2180" s="318" t="s">
        <v>449</v>
      </c>
      <c r="H2180" s="323">
        <v>0</v>
      </c>
      <c r="I2180" s="323">
        <v>877.00689996490451</v>
      </c>
      <c r="J2180" s="323">
        <v>1867.4030856229679</v>
      </c>
      <c r="K2180" s="323">
        <v>2737.9958139777536</v>
      </c>
      <c r="L2180" s="323">
        <v>3522.0304594445533</v>
      </c>
      <c r="M2180" s="323">
        <v>4101.5714182715828</v>
      </c>
      <c r="N2180" t="str">
        <f t="shared" si="33"/>
        <v>SVEC_PR24FM_PBI_120</v>
      </c>
    </row>
    <row r="2181" spans="1:14" customFormat="1">
      <c r="A2181" s="317" t="s">
        <v>370</v>
      </c>
      <c r="B2181" s="317" t="s">
        <v>739</v>
      </c>
      <c r="C2181" s="317" t="s">
        <v>740</v>
      </c>
      <c r="D2181" s="317" t="s">
        <v>586</v>
      </c>
      <c r="E2181" s="317" t="s">
        <v>448</v>
      </c>
      <c r="F2181" s="318" t="s">
        <v>449</v>
      </c>
      <c r="G2181" s="318" t="s">
        <v>449</v>
      </c>
      <c r="H2181" s="323">
        <v>0</v>
      </c>
      <c r="I2181" s="323">
        <v>182.66783653854424</v>
      </c>
      <c r="J2181" s="323">
        <v>416.1417238713247</v>
      </c>
      <c r="K2181" s="323">
        <v>573.20337752956095</v>
      </c>
      <c r="L2181" s="323">
        <v>725.63856640360098</v>
      </c>
      <c r="M2181" s="323">
        <v>847.7995591483334</v>
      </c>
      <c r="N2181" t="str">
        <f t="shared" ref="N2181:N2244" si="34">A2181&amp;B2181</f>
        <v>SVEC_PR24FM_PBI_121</v>
      </c>
    </row>
    <row r="2182" spans="1:14" customFormat="1">
      <c r="A2182" s="317" t="s">
        <v>370</v>
      </c>
      <c r="B2182" s="317" t="s">
        <v>741</v>
      </c>
      <c r="C2182" s="317" t="s">
        <v>742</v>
      </c>
      <c r="D2182" s="317" t="s">
        <v>586</v>
      </c>
      <c r="E2182" s="317" t="s">
        <v>448</v>
      </c>
      <c r="F2182" s="318" t="s">
        <v>449</v>
      </c>
      <c r="G2182" s="318" t="s">
        <v>449</v>
      </c>
      <c r="H2182" s="323">
        <v>0</v>
      </c>
      <c r="I2182" s="323">
        <v>0</v>
      </c>
      <c r="J2182" s="323">
        <v>0</v>
      </c>
      <c r="K2182" s="323">
        <v>0</v>
      </c>
      <c r="L2182" s="323">
        <v>0</v>
      </c>
      <c r="M2182" s="323">
        <v>0</v>
      </c>
      <c r="N2182" t="str">
        <f t="shared" si="34"/>
        <v>SVEC_PR24FM_PBI_122</v>
      </c>
    </row>
    <row r="2183" spans="1:14" customFormat="1">
      <c r="A2183" s="317" t="s">
        <v>370</v>
      </c>
      <c r="B2183" s="317" t="s">
        <v>743</v>
      </c>
      <c r="C2183" s="317" t="s">
        <v>744</v>
      </c>
      <c r="D2183" s="317" t="s">
        <v>586</v>
      </c>
      <c r="E2183" s="317" t="s">
        <v>448</v>
      </c>
      <c r="F2183" s="318" t="s">
        <v>449</v>
      </c>
      <c r="G2183" s="318" t="s">
        <v>449</v>
      </c>
      <c r="H2183" s="323">
        <v>0</v>
      </c>
      <c r="I2183" s="323">
        <v>0</v>
      </c>
      <c r="J2183" s="323">
        <v>0</v>
      </c>
      <c r="K2183" s="323">
        <v>0</v>
      </c>
      <c r="L2183" s="323">
        <v>0</v>
      </c>
      <c r="M2183" s="323">
        <v>0</v>
      </c>
      <c r="N2183" t="str">
        <f t="shared" si="34"/>
        <v>SVEC_PR24FM_PBI_123</v>
      </c>
    </row>
    <row r="2184" spans="1:14" customFormat="1">
      <c r="A2184" s="317" t="s">
        <v>370</v>
      </c>
      <c r="B2184" s="317" t="s">
        <v>745</v>
      </c>
      <c r="C2184" s="317" t="s">
        <v>746</v>
      </c>
      <c r="D2184" s="317" t="s">
        <v>455</v>
      </c>
      <c r="E2184" s="317" t="s">
        <v>448</v>
      </c>
      <c r="F2184" s="320">
        <v>0</v>
      </c>
      <c r="G2184" s="318" t="s">
        <v>449</v>
      </c>
      <c r="H2184" s="318" t="s">
        <v>449</v>
      </c>
      <c r="I2184" s="318" t="s">
        <v>449</v>
      </c>
      <c r="J2184" s="318" t="s">
        <v>449</v>
      </c>
      <c r="K2184" s="318" t="s">
        <v>449</v>
      </c>
      <c r="L2184" s="318" t="s">
        <v>449</v>
      </c>
      <c r="M2184" s="318" t="s">
        <v>449</v>
      </c>
      <c r="N2184" t="str">
        <f t="shared" si="34"/>
        <v>SVEOUT7_001BIO_PR24</v>
      </c>
    </row>
    <row r="2185" spans="1:14" customFormat="1">
      <c r="A2185" s="317" t="s">
        <v>370</v>
      </c>
      <c r="B2185" s="317" t="s">
        <v>747</v>
      </c>
      <c r="C2185" s="317" t="s">
        <v>748</v>
      </c>
      <c r="D2185" s="317" t="s">
        <v>455</v>
      </c>
      <c r="E2185" s="317" t="s">
        <v>448</v>
      </c>
      <c r="F2185" s="320">
        <v>0</v>
      </c>
      <c r="G2185" s="318" t="s">
        <v>449</v>
      </c>
      <c r="H2185" s="318" t="s">
        <v>449</v>
      </c>
      <c r="I2185" s="318" t="s">
        <v>449</v>
      </c>
      <c r="J2185" s="318" t="s">
        <v>449</v>
      </c>
      <c r="K2185" s="318" t="s">
        <v>449</v>
      </c>
      <c r="L2185" s="318" t="s">
        <v>449</v>
      </c>
      <c r="M2185" s="318" t="s">
        <v>449</v>
      </c>
      <c r="N2185" t="str">
        <f t="shared" si="34"/>
        <v>SVEOUT7_002BIO_PR24</v>
      </c>
    </row>
    <row r="2186" spans="1:14" customFormat="1">
      <c r="A2186" s="317" t="s">
        <v>370</v>
      </c>
      <c r="B2186" s="317" t="s">
        <v>749</v>
      </c>
      <c r="C2186" s="317" t="s">
        <v>750</v>
      </c>
      <c r="D2186" s="317" t="s">
        <v>455</v>
      </c>
      <c r="E2186" s="317" t="s">
        <v>448</v>
      </c>
      <c r="F2186" s="320">
        <v>0</v>
      </c>
      <c r="G2186" s="318" t="s">
        <v>449</v>
      </c>
      <c r="H2186" s="318" t="s">
        <v>449</v>
      </c>
      <c r="I2186" s="318" t="s">
        <v>449</v>
      </c>
      <c r="J2186" s="318" t="s">
        <v>449</v>
      </c>
      <c r="K2186" s="318" t="s">
        <v>449</v>
      </c>
      <c r="L2186" s="318" t="s">
        <v>449</v>
      </c>
      <c r="M2186" s="318" t="s">
        <v>449</v>
      </c>
      <c r="N2186" t="str">
        <f t="shared" si="34"/>
        <v>SVEOUT7_003BIO_PR24</v>
      </c>
    </row>
    <row r="2187" spans="1:14" customFormat="1">
      <c r="A2187" s="317" t="s">
        <v>370</v>
      </c>
      <c r="B2187" s="317" t="s">
        <v>751</v>
      </c>
      <c r="C2187" s="317" t="s">
        <v>752</v>
      </c>
      <c r="D2187" s="317" t="s">
        <v>455</v>
      </c>
      <c r="E2187" s="317" t="s">
        <v>448</v>
      </c>
      <c r="F2187" s="320">
        <v>0</v>
      </c>
      <c r="G2187" s="318" t="s">
        <v>449</v>
      </c>
      <c r="H2187" s="318" t="s">
        <v>449</v>
      </c>
      <c r="I2187" s="318" t="s">
        <v>449</v>
      </c>
      <c r="J2187" s="318" t="s">
        <v>449</v>
      </c>
      <c r="K2187" s="318" t="s">
        <v>449</v>
      </c>
      <c r="L2187" s="318" t="s">
        <v>449</v>
      </c>
      <c r="M2187" s="318" t="s">
        <v>449</v>
      </c>
      <c r="N2187" t="str">
        <f t="shared" si="34"/>
        <v>SVEOUT7_004BIO_PR24</v>
      </c>
    </row>
    <row r="2188" spans="1:14" customFormat="1">
      <c r="A2188" s="317" t="s">
        <v>370</v>
      </c>
      <c r="B2188" s="317" t="s">
        <v>753</v>
      </c>
      <c r="C2188" s="317" t="s">
        <v>754</v>
      </c>
      <c r="D2188" s="317" t="s">
        <v>455</v>
      </c>
      <c r="E2188" s="317" t="s">
        <v>448</v>
      </c>
      <c r="F2188" s="320">
        <v>0</v>
      </c>
      <c r="G2188" s="318" t="s">
        <v>449</v>
      </c>
      <c r="H2188" s="318" t="s">
        <v>449</v>
      </c>
      <c r="I2188" s="318" t="s">
        <v>449</v>
      </c>
      <c r="J2188" s="318" t="s">
        <v>449</v>
      </c>
      <c r="K2188" s="318" t="s">
        <v>449</v>
      </c>
      <c r="L2188" s="318" t="s">
        <v>449</v>
      </c>
      <c r="M2188" s="318" t="s">
        <v>449</v>
      </c>
      <c r="N2188" t="str">
        <f t="shared" si="34"/>
        <v>SVEOUT7_005BIO_PR24</v>
      </c>
    </row>
    <row r="2189" spans="1:14" customFormat="1">
      <c r="A2189" s="317" t="s">
        <v>370</v>
      </c>
      <c r="B2189" s="317" t="s">
        <v>755</v>
      </c>
      <c r="C2189" s="317" t="s">
        <v>756</v>
      </c>
      <c r="D2189" s="317" t="s">
        <v>455</v>
      </c>
      <c r="E2189" s="317" t="s">
        <v>448</v>
      </c>
      <c r="F2189" s="320">
        <v>0</v>
      </c>
      <c r="G2189" s="318" t="s">
        <v>449</v>
      </c>
      <c r="H2189" s="318" t="s">
        <v>449</v>
      </c>
      <c r="I2189" s="318" t="s">
        <v>449</v>
      </c>
      <c r="J2189" s="318" t="s">
        <v>449</v>
      </c>
      <c r="K2189" s="318" t="s">
        <v>449</v>
      </c>
      <c r="L2189" s="318" t="s">
        <v>449</v>
      </c>
      <c r="M2189" s="318" t="s">
        <v>449</v>
      </c>
      <c r="N2189" t="str">
        <f t="shared" si="34"/>
        <v>SVEOUT7_006BIO_PR24</v>
      </c>
    </row>
    <row r="2190" spans="1:14" customFormat="1">
      <c r="A2190" s="317" t="s">
        <v>370</v>
      </c>
      <c r="B2190" s="317" t="s">
        <v>757</v>
      </c>
      <c r="C2190" s="317" t="s">
        <v>758</v>
      </c>
      <c r="D2190" s="317" t="s">
        <v>455</v>
      </c>
      <c r="E2190" s="317" t="s">
        <v>448</v>
      </c>
      <c r="F2190" s="320">
        <v>0</v>
      </c>
      <c r="G2190" s="318" t="s">
        <v>449</v>
      </c>
      <c r="H2190" s="318" t="s">
        <v>449</v>
      </c>
      <c r="I2190" s="318" t="s">
        <v>449</v>
      </c>
      <c r="J2190" s="318" t="s">
        <v>449</v>
      </c>
      <c r="K2190" s="318" t="s">
        <v>449</v>
      </c>
      <c r="L2190" s="318" t="s">
        <v>449</v>
      </c>
      <c r="M2190" s="318" t="s">
        <v>449</v>
      </c>
      <c r="N2190" t="str">
        <f t="shared" si="34"/>
        <v>SVEOUT7_007BIO_PR24</v>
      </c>
    </row>
    <row r="2191" spans="1:14" customFormat="1">
      <c r="A2191" s="317" t="s">
        <v>370</v>
      </c>
      <c r="B2191" s="317" t="s">
        <v>759</v>
      </c>
      <c r="C2191" s="317" t="s">
        <v>760</v>
      </c>
      <c r="D2191" s="317" t="s">
        <v>455</v>
      </c>
      <c r="E2191" s="317" t="s">
        <v>448</v>
      </c>
      <c r="F2191" s="320">
        <v>0.15</v>
      </c>
      <c r="G2191" s="318" t="s">
        <v>449</v>
      </c>
      <c r="H2191" s="318" t="s">
        <v>449</v>
      </c>
      <c r="I2191" s="318" t="s">
        <v>449</v>
      </c>
      <c r="J2191" s="318" t="s">
        <v>449</v>
      </c>
      <c r="K2191" s="318" t="s">
        <v>449</v>
      </c>
      <c r="L2191" s="318" t="s">
        <v>449</v>
      </c>
      <c r="M2191" s="318" t="s">
        <v>449</v>
      </c>
      <c r="N2191" t="str">
        <f t="shared" si="34"/>
        <v>SVEOUT7_008BIO_PR24</v>
      </c>
    </row>
    <row r="2192" spans="1:14" customFormat="1">
      <c r="A2192" s="317" t="s">
        <v>370</v>
      </c>
      <c r="B2192" s="317" t="s">
        <v>761</v>
      </c>
      <c r="C2192" s="317" t="s">
        <v>762</v>
      </c>
      <c r="D2192" s="317" t="s">
        <v>455</v>
      </c>
      <c r="E2192" s="317" t="s">
        <v>448</v>
      </c>
      <c r="F2192" s="320">
        <v>0</v>
      </c>
      <c r="G2192" s="318" t="s">
        <v>449</v>
      </c>
      <c r="H2192" s="318" t="s">
        <v>449</v>
      </c>
      <c r="I2192" s="318" t="s">
        <v>449</v>
      </c>
      <c r="J2192" s="318" t="s">
        <v>449</v>
      </c>
      <c r="K2192" s="318" t="s">
        <v>449</v>
      </c>
      <c r="L2192" s="318" t="s">
        <v>449</v>
      </c>
      <c r="M2192" s="318" t="s">
        <v>449</v>
      </c>
      <c r="N2192" t="str">
        <f t="shared" si="34"/>
        <v>SVEOUT7_009BIO_PR24</v>
      </c>
    </row>
    <row r="2193" spans="1:14" customFormat="1">
      <c r="A2193" s="317" t="s">
        <v>370</v>
      </c>
      <c r="B2193" s="317" t="s">
        <v>763</v>
      </c>
      <c r="C2193" s="317" t="s">
        <v>764</v>
      </c>
      <c r="D2193" s="317" t="s">
        <v>455</v>
      </c>
      <c r="E2193" s="317" t="s">
        <v>448</v>
      </c>
      <c r="F2193" s="320">
        <v>0</v>
      </c>
      <c r="G2193" s="318" t="s">
        <v>449</v>
      </c>
      <c r="H2193" s="318" t="s">
        <v>449</v>
      </c>
      <c r="I2193" s="318" t="s">
        <v>449</v>
      </c>
      <c r="J2193" s="318" t="s">
        <v>449</v>
      </c>
      <c r="K2193" s="318" t="s">
        <v>449</v>
      </c>
      <c r="L2193" s="318" t="s">
        <v>449</v>
      </c>
      <c r="M2193" s="318" t="s">
        <v>449</v>
      </c>
      <c r="N2193" t="str">
        <f t="shared" si="34"/>
        <v>SVEOUT7_010BIO_PR24</v>
      </c>
    </row>
    <row r="2194" spans="1:14" customFormat="1">
      <c r="A2194" s="317" t="s">
        <v>370</v>
      </c>
      <c r="B2194" s="317" t="s">
        <v>765</v>
      </c>
      <c r="C2194" s="317" t="s">
        <v>766</v>
      </c>
      <c r="D2194" s="317" t="s">
        <v>455</v>
      </c>
      <c r="E2194" s="317" t="s">
        <v>448</v>
      </c>
      <c r="F2194" s="320">
        <v>0</v>
      </c>
      <c r="G2194" s="318" t="s">
        <v>449</v>
      </c>
      <c r="H2194" s="318" t="s">
        <v>449</v>
      </c>
      <c r="I2194" s="318" t="s">
        <v>449</v>
      </c>
      <c r="J2194" s="318" t="s">
        <v>449</v>
      </c>
      <c r="K2194" s="318" t="s">
        <v>449</v>
      </c>
      <c r="L2194" s="318" t="s">
        <v>449</v>
      </c>
      <c r="M2194" s="318" t="s">
        <v>449</v>
      </c>
      <c r="N2194" t="str">
        <f t="shared" si="34"/>
        <v>SVEOUT7_011BIO_PR24</v>
      </c>
    </row>
    <row r="2195" spans="1:14" customFormat="1">
      <c r="A2195" s="317" t="s">
        <v>370</v>
      </c>
      <c r="B2195" s="317" t="s">
        <v>767</v>
      </c>
      <c r="C2195" s="317" t="s">
        <v>768</v>
      </c>
      <c r="D2195" s="317" t="s">
        <v>455</v>
      </c>
      <c r="E2195" s="317" t="s">
        <v>448</v>
      </c>
      <c r="F2195" s="320">
        <v>0</v>
      </c>
      <c r="G2195" s="318" t="s">
        <v>449</v>
      </c>
      <c r="H2195" s="318" t="s">
        <v>449</v>
      </c>
      <c r="I2195" s="318" t="s">
        <v>449</v>
      </c>
      <c r="J2195" s="318" t="s">
        <v>449</v>
      </c>
      <c r="K2195" s="318" t="s">
        <v>449</v>
      </c>
      <c r="L2195" s="318" t="s">
        <v>449</v>
      </c>
      <c r="M2195" s="318" t="s">
        <v>449</v>
      </c>
      <c r="N2195" t="str">
        <f t="shared" si="34"/>
        <v>SVEOUT7_012BIO_PR24</v>
      </c>
    </row>
    <row r="2196" spans="1:14" customFormat="1">
      <c r="A2196" s="317" t="s">
        <v>370</v>
      </c>
      <c r="B2196" s="317" t="s">
        <v>769</v>
      </c>
      <c r="C2196" s="317" t="s">
        <v>770</v>
      </c>
      <c r="D2196" s="317" t="s">
        <v>455</v>
      </c>
      <c r="E2196" s="317" t="s">
        <v>448</v>
      </c>
      <c r="F2196" s="320">
        <v>0</v>
      </c>
      <c r="G2196" s="318" t="s">
        <v>449</v>
      </c>
      <c r="H2196" s="318" t="s">
        <v>449</v>
      </c>
      <c r="I2196" s="318" t="s">
        <v>449</v>
      </c>
      <c r="J2196" s="318" t="s">
        <v>449</v>
      </c>
      <c r="K2196" s="318" t="s">
        <v>449</v>
      </c>
      <c r="L2196" s="318" t="s">
        <v>449</v>
      </c>
      <c r="M2196" s="318" t="s">
        <v>449</v>
      </c>
      <c r="N2196" t="str">
        <f t="shared" si="34"/>
        <v>SVEOUT7_013BIO_PR24</v>
      </c>
    </row>
    <row r="2197" spans="1:14" customFormat="1">
      <c r="A2197" s="317" t="s">
        <v>370</v>
      </c>
      <c r="B2197" s="317" t="s">
        <v>771</v>
      </c>
      <c r="C2197" s="317" t="s">
        <v>772</v>
      </c>
      <c r="D2197" s="317" t="s">
        <v>455</v>
      </c>
      <c r="E2197" s="317" t="s">
        <v>448</v>
      </c>
      <c r="F2197" s="320">
        <v>0</v>
      </c>
      <c r="G2197" s="318" t="s">
        <v>449</v>
      </c>
      <c r="H2197" s="318" t="s">
        <v>449</v>
      </c>
      <c r="I2197" s="318" t="s">
        <v>449</v>
      </c>
      <c r="J2197" s="318" t="s">
        <v>449</v>
      </c>
      <c r="K2197" s="318" t="s">
        <v>449</v>
      </c>
      <c r="L2197" s="318" t="s">
        <v>449</v>
      </c>
      <c r="M2197" s="318" t="s">
        <v>449</v>
      </c>
      <c r="N2197" t="str">
        <f t="shared" si="34"/>
        <v>SVEOUT7_014BIO_PR24</v>
      </c>
    </row>
    <row r="2198" spans="1:14" customFormat="1">
      <c r="A2198" s="317" t="s">
        <v>370</v>
      </c>
      <c r="B2198" s="317" t="s">
        <v>773</v>
      </c>
      <c r="C2198" s="317" t="s">
        <v>774</v>
      </c>
      <c r="D2198" s="317" t="s">
        <v>455</v>
      </c>
      <c r="E2198" s="317" t="s">
        <v>448</v>
      </c>
      <c r="F2198" s="320">
        <v>0</v>
      </c>
      <c r="G2198" s="318" t="s">
        <v>449</v>
      </c>
      <c r="H2198" s="318" t="s">
        <v>449</v>
      </c>
      <c r="I2198" s="318" t="s">
        <v>449</v>
      </c>
      <c r="J2198" s="318" t="s">
        <v>449</v>
      </c>
      <c r="K2198" s="318" t="s">
        <v>449</v>
      </c>
      <c r="L2198" s="318" t="s">
        <v>449</v>
      </c>
      <c r="M2198" s="318" t="s">
        <v>449</v>
      </c>
      <c r="N2198" t="str">
        <f t="shared" si="34"/>
        <v>SVEOUT7_015BIO_PR24</v>
      </c>
    </row>
    <row r="2199" spans="1:14" customFormat="1">
      <c r="A2199" s="317" t="s">
        <v>370</v>
      </c>
      <c r="B2199" s="317" t="s">
        <v>775</v>
      </c>
      <c r="C2199" s="317" t="s">
        <v>776</v>
      </c>
      <c r="D2199" s="317" t="s">
        <v>455</v>
      </c>
      <c r="E2199" s="317" t="s">
        <v>448</v>
      </c>
      <c r="F2199" s="320">
        <v>0</v>
      </c>
      <c r="G2199" s="318" t="s">
        <v>449</v>
      </c>
      <c r="H2199" s="318" t="s">
        <v>449</v>
      </c>
      <c r="I2199" s="318" t="s">
        <v>449</v>
      </c>
      <c r="J2199" s="318" t="s">
        <v>449</v>
      </c>
      <c r="K2199" s="318" t="s">
        <v>449</v>
      </c>
      <c r="L2199" s="318" t="s">
        <v>449</v>
      </c>
      <c r="M2199" s="318" t="s">
        <v>449</v>
      </c>
      <c r="N2199" t="str">
        <f t="shared" si="34"/>
        <v>SVEOUT7_016BIO_PR24</v>
      </c>
    </row>
    <row r="2200" spans="1:14" customFormat="1">
      <c r="A2200" s="317" t="s">
        <v>370</v>
      </c>
      <c r="B2200" s="317" t="s">
        <v>777</v>
      </c>
      <c r="C2200" s="317" t="s">
        <v>778</v>
      </c>
      <c r="D2200" s="317" t="s">
        <v>455</v>
      </c>
      <c r="E2200" s="317" t="s">
        <v>448</v>
      </c>
      <c r="F2200" s="320">
        <v>0</v>
      </c>
      <c r="G2200" s="318" t="s">
        <v>449</v>
      </c>
      <c r="H2200" s="318" t="s">
        <v>449</v>
      </c>
      <c r="I2200" s="318" t="s">
        <v>449</v>
      </c>
      <c r="J2200" s="318" t="s">
        <v>449</v>
      </c>
      <c r="K2200" s="318" t="s">
        <v>449</v>
      </c>
      <c r="L2200" s="318" t="s">
        <v>449</v>
      </c>
      <c r="M2200" s="318" t="s">
        <v>449</v>
      </c>
      <c r="N2200" t="str">
        <f t="shared" si="34"/>
        <v>SVEOUT7_017BIO_PR24</v>
      </c>
    </row>
    <row r="2201" spans="1:14" customFormat="1">
      <c r="A2201" s="317" t="s">
        <v>370</v>
      </c>
      <c r="B2201" s="317" t="s">
        <v>779</v>
      </c>
      <c r="C2201" s="317" t="s">
        <v>780</v>
      </c>
      <c r="D2201" s="317" t="s">
        <v>455</v>
      </c>
      <c r="E2201" s="317" t="s">
        <v>448</v>
      </c>
      <c r="F2201" s="320">
        <v>0</v>
      </c>
      <c r="G2201" s="318" t="s">
        <v>449</v>
      </c>
      <c r="H2201" s="318" t="s">
        <v>449</v>
      </c>
      <c r="I2201" s="318" t="s">
        <v>449</v>
      </c>
      <c r="J2201" s="318" t="s">
        <v>449</v>
      </c>
      <c r="K2201" s="318" t="s">
        <v>449</v>
      </c>
      <c r="L2201" s="318" t="s">
        <v>449</v>
      </c>
      <c r="M2201" s="318" t="s">
        <v>449</v>
      </c>
      <c r="N2201" t="str">
        <f t="shared" si="34"/>
        <v>SVEOUT7_018BIO_PR24</v>
      </c>
    </row>
    <row r="2202" spans="1:14" customFormat="1">
      <c r="A2202" s="317" t="s">
        <v>370</v>
      </c>
      <c r="B2202" s="317" t="s">
        <v>781</v>
      </c>
      <c r="C2202" s="317" t="s">
        <v>782</v>
      </c>
      <c r="D2202" s="317" t="s">
        <v>455</v>
      </c>
      <c r="E2202" s="317" t="s">
        <v>448</v>
      </c>
      <c r="F2202" s="320">
        <v>0</v>
      </c>
      <c r="G2202" s="318" t="s">
        <v>449</v>
      </c>
      <c r="H2202" s="318" t="s">
        <v>449</v>
      </c>
      <c r="I2202" s="318" t="s">
        <v>449</v>
      </c>
      <c r="J2202" s="318" t="s">
        <v>449</v>
      </c>
      <c r="K2202" s="318" t="s">
        <v>449</v>
      </c>
      <c r="L2202" s="318" t="s">
        <v>449</v>
      </c>
      <c r="M2202" s="318" t="s">
        <v>449</v>
      </c>
      <c r="N2202" t="str">
        <f t="shared" si="34"/>
        <v>SVEOUT7_019BIO_PR24</v>
      </c>
    </row>
    <row r="2203" spans="1:14" customFormat="1">
      <c r="A2203" s="317" t="s">
        <v>370</v>
      </c>
      <c r="B2203" s="317" t="s">
        <v>783</v>
      </c>
      <c r="C2203" s="317" t="s">
        <v>784</v>
      </c>
      <c r="D2203" s="317" t="s">
        <v>455</v>
      </c>
      <c r="E2203" s="317" t="s">
        <v>448</v>
      </c>
      <c r="F2203" s="320">
        <v>0</v>
      </c>
      <c r="G2203" s="318" t="s">
        <v>449</v>
      </c>
      <c r="H2203" s="318" t="s">
        <v>449</v>
      </c>
      <c r="I2203" s="318" t="s">
        <v>449</v>
      </c>
      <c r="J2203" s="318" t="s">
        <v>449</v>
      </c>
      <c r="K2203" s="318" t="s">
        <v>449</v>
      </c>
      <c r="L2203" s="318" t="s">
        <v>449</v>
      </c>
      <c r="M2203" s="318" t="s">
        <v>449</v>
      </c>
      <c r="N2203" t="str">
        <f t="shared" si="34"/>
        <v>SVEOUT7_020BIO_PR24</v>
      </c>
    </row>
    <row r="2204" spans="1:14" customFormat="1">
      <c r="A2204" s="317" t="s">
        <v>370</v>
      </c>
      <c r="B2204" s="317" t="s">
        <v>785</v>
      </c>
      <c r="C2204" s="317" t="s">
        <v>786</v>
      </c>
      <c r="D2204" s="317" t="s">
        <v>455</v>
      </c>
      <c r="E2204" s="317" t="s">
        <v>448</v>
      </c>
      <c r="F2204" s="320">
        <v>1</v>
      </c>
      <c r="G2204" s="318" t="s">
        <v>449</v>
      </c>
      <c r="H2204" s="318" t="s">
        <v>449</v>
      </c>
      <c r="I2204" s="318" t="s">
        <v>449</v>
      </c>
      <c r="J2204" s="318" t="s">
        <v>449</v>
      </c>
      <c r="K2204" s="318" t="s">
        <v>449</v>
      </c>
      <c r="L2204" s="318" t="s">
        <v>449</v>
      </c>
      <c r="M2204" s="318" t="s">
        <v>449</v>
      </c>
      <c r="N2204" t="str">
        <f t="shared" si="34"/>
        <v>SVEOUT7_001WNP_PR24</v>
      </c>
    </row>
    <row r="2205" spans="1:14" customFormat="1">
      <c r="A2205" s="317" t="s">
        <v>370</v>
      </c>
      <c r="B2205" s="317" t="s">
        <v>787</v>
      </c>
      <c r="C2205" s="317" t="s">
        <v>788</v>
      </c>
      <c r="D2205" s="317" t="s">
        <v>455</v>
      </c>
      <c r="E2205" s="317" t="s">
        <v>448</v>
      </c>
      <c r="F2205" s="320">
        <v>1</v>
      </c>
      <c r="G2205" s="318" t="s">
        <v>449</v>
      </c>
      <c r="H2205" s="318" t="s">
        <v>449</v>
      </c>
      <c r="I2205" s="318" t="s">
        <v>449</v>
      </c>
      <c r="J2205" s="318" t="s">
        <v>449</v>
      </c>
      <c r="K2205" s="318" t="s">
        <v>449</v>
      </c>
      <c r="L2205" s="318" t="s">
        <v>449</v>
      </c>
      <c r="M2205" s="318" t="s">
        <v>449</v>
      </c>
      <c r="N2205" t="str">
        <f t="shared" si="34"/>
        <v>SVEOUT7_002WNP_PR24</v>
      </c>
    </row>
    <row r="2206" spans="1:14" customFormat="1">
      <c r="A2206" s="317" t="s">
        <v>370</v>
      </c>
      <c r="B2206" s="317" t="s">
        <v>789</v>
      </c>
      <c r="C2206" s="317" t="s">
        <v>790</v>
      </c>
      <c r="D2206" s="317" t="s">
        <v>455</v>
      </c>
      <c r="E2206" s="317" t="s">
        <v>448</v>
      </c>
      <c r="F2206" s="320">
        <v>1</v>
      </c>
      <c r="G2206" s="318" t="s">
        <v>449</v>
      </c>
      <c r="H2206" s="318" t="s">
        <v>449</v>
      </c>
      <c r="I2206" s="318" t="s">
        <v>449</v>
      </c>
      <c r="J2206" s="318" t="s">
        <v>449</v>
      </c>
      <c r="K2206" s="318" t="s">
        <v>449</v>
      </c>
      <c r="L2206" s="318" t="s">
        <v>449</v>
      </c>
      <c r="M2206" s="318" t="s">
        <v>449</v>
      </c>
      <c r="N2206" t="str">
        <f t="shared" si="34"/>
        <v>SVEOUT7_003WNP_PR24</v>
      </c>
    </row>
    <row r="2207" spans="1:14" customFormat="1">
      <c r="A2207" s="317" t="s">
        <v>370</v>
      </c>
      <c r="B2207" s="317" t="s">
        <v>791</v>
      </c>
      <c r="C2207" s="317" t="s">
        <v>792</v>
      </c>
      <c r="D2207" s="317" t="s">
        <v>455</v>
      </c>
      <c r="E2207" s="317" t="s">
        <v>448</v>
      </c>
      <c r="F2207" s="320">
        <v>0</v>
      </c>
      <c r="G2207" s="318" t="s">
        <v>449</v>
      </c>
      <c r="H2207" s="318" t="s">
        <v>449</v>
      </c>
      <c r="I2207" s="318" t="s">
        <v>449</v>
      </c>
      <c r="J2207" s="318" t="s">
        <v>449</v>
      </c>
      <c r="K2207" s="318" t="s">
        <v>449</v>
      </c>
      <c r="L2207" s="318" t="s">
        <v>449</v>
      </c>
      <c r="M2207" s="318" t="s">
        <v>449</v>
      </c>
      <c r="N2207" t="str">
        <f t="shared" si="34"/>
        <v>SVEOUT7_004WNP_PR24</v>
      </c>
    </row>
    <row r="2208" spans="1:14" customFormat="1">
      <c r="A2208" s="317" t="s">
        <v>370</v>
      </c>
      <c r="B2208" s="317" t="s">
        <v>793</v>
      </c>
      <c r="C2208" s="317" t="s">
        <v>794</v>
      </c>
      <c r="D2208" s="317" t="s">
        <v>455</v>
      </c>
      <c r="E2208" s="317" t="s">
        <v>448</v>
      </c>
      <c r="F2208" s="320">
        <v>0</v>
      </c>
      <c r="G2208" s="318" t="s">
        <v>449</v>
      </c>
      <c r="H2208" s="318" t="s">
        <v>449</v>
      </c>
      <c r="I2208" s="318" t="s">
        <v>449</v>
      </c>
      <c r="J2208" s="318" t="s">
        <v>449</v>
      </c>
      <c r="K2208" s="318" t="s">
        <v>449</v>
      </c>
      <c r="L2208" s="318" t="s">
        <v>449</v>
      </c>
      <c r="M2208" s="318" t="s">
        <v>449</v>
      </c>
      <c r="N2208" t="str">
        <f t="shared" si="34"/>
        <v>SVEOUT7_005WNP_PR24</v>
      </c>
    </row>
    <row r="2209" spans="1:14" customFormat="1">
      <c r="A2209" s="317" t="s">
        <v>370</v>
      </c>
      <c r="B2209" s="317" t="s">
        <v>795</v>
      </c>
      <c r="C2209" s="317" t="s">
        <v>796</v>
      </c>
      <c r="D2209" s="317" t="s">
        <v>455</v>
      </c>
      <c r="E2209" s="317" t="s">
        <v>448</v>
      </c>
      <c r="F2209" s="320">
        <v>0.5</v>
      </c>
      <c r="G2209" s="318" t="s">
        <v>449</v>
      </c>
      <c r="H2209" s="318" t="s">
        <v>449</v>
      </c>
      <c r="I2209" s="318" t="s">
        <v>449</v>
      </c>
      <c r="J2209" s="318" t="s">
        <v>449</v>
      </c>
      <c r="K2209" s="318" t="s">
        <v>449</v>
      </c>
      <c r="L2209" s="318" t="s">
        <v>449</v>
      </c>
      <c r="M2209" s="318" t="s">
        <v>449</v>
      </c>
      <c r="N2209" t="str">
        <f t="shared" si="34"/>
        <v>SVEOUT7_006WNP_PR24</v>
      </c>
    </row>
    <row r="2210" spans="1:14" customFormat="1">
      <c r="A2210" s="317" t="s">
        <v>370</v>
      </c>
      <c r="B2210" s="317" t="s">
        <v>797</v>
      </c>
      <c r="C2210" s="317" t="s">
        <v>798</v>
      </c>
      <c r="D2210" s="317" t="s">
        <v>455</v>
      </c>
      <c r="E2210" s="317" t="s">
        <v>448</v>
      </c>
      <c r="F2210" s="320">
        <v>0.85</v>
      </c>
      <c r="G2210" s="318" t="s">
        <v>449</v>
      </c>
      <c r="H2210" s="318" t="s">
        <v>449</v>
      </c>
      <c r="I2210" s="318" t="s">
        <v>449</v>
      </c>
      <c r="J2210" s="318" t="s">
        <v>449</v>
      </c>
      <c r="K2210" s="318" t="s">
        <v>449</v>
      </c>
      <c r="L2210" s="318" t="s">
        <v>449</v>
      </c>
      <c r="M2210" s="318" t="s">
        <v>449</v>
      </c>
      <c r="N2210" t="str">
        <f t="shared" si="34"/>
        <v>SVEOUT7_007WNP_PR24</v>
      </c>
    </row>
    <row r="2211" spans="1:14" customFormat="1">
      <c r="A2211" s="317" t="s">
        <v>370</v>
      </c>
      <c r="B2211" s="317" t="s">
        <v>799</v>
      </c>
      <c r="C2211" s="317" t="s">
        <v>800</v>
      </c>
      <c r="D2211" s="317" t="s">
        <v>455</v>
      </c>
      <c r="E2211" s="317" t="s">
        <v>448</v>
      </c>
      <c r="F2211" s="320">
        <v>0</v>
      </c>
      <c r="G2211" s="318" t="s">
        <v>449</v>
      </c>
      <c r="H2211" s="318" t="s">
        <v>449</v>
      </c>
      <c r="I2211" s="318" t="s">
        <v>449</v>
      </c>
      <c r="J2211" s="318" t="s">
        <v>449</v>
      </c>
      <c r="K2211" s="318" t="s">
        <v>449</v>
      </c>
      <c r="L2211" s="318" t="s">
        <v>449</v>
      </c>
      <c r="M2211" s="318" t="s">
        <v>449</v>
      </c>
      <c r="N2211" t="str">
        <f t="shared" si="34"/>
        <v>SVEOUT7_008WNP_PR24</v>
      </c>
    </row>
    <row r="2212" spans="1:14" customFormat="1">
      <c r="A2212" s="317" t="s">
        <v>370</v>
      </c>
      <c r="B2212" s="317" t="s">
        <v>801</v>
      </c>
      <c r="C2212" s="317" t="s">
        <v>802</v>
      </c>
      <c r="D2212" s="317" t="s">
        <v>455</v>
      </c>
      <c r="E2212" s="317" t="s">
        <v>448</v>
      </c>
      <c r="F2212" s="320">
        <v>1</v>
      </c>
      <c r="G2212" s="318" t="s">
        <v>449</v>
      </c>
      <c r="H2212" s="318" t="s">
        <v>449</v>
      </c>
      <c r="I2212" s="318" t="s">
        <v>449</v>
      </c>
      <c r="J2212" s="318" t="s">
        <v>449</v>
      </c>
      <c r="K2212" s="318" t="s">
        <v>449</v>
      </c>
      <c r="L2212" s="318" t="s">
        <v>449</v>
      </c>
      <c r="M2212" s="318" t="s">
        <v>449</v>
      </c>
      <c r="N2212" t="str">
        <f t="shared" si="34"/>
        <v>SVEOUT7_009WNP_PR24</v>
      </c>
    </row>
    <row r="2213" spans="1:14" customFormat="1">
      <c r="A2213" s="317" t="s">
        <v>370</v>
      </c>
      <c r="B2213" s="317" t="s">
        <v>803</v>
      </c>
      <c r="C2213" s="317" t="s">
        <v>804</v>
      </c>
      <c r="D2213" s="317" t="s">
        <v>455</v>
      </c>
      <c r="E2213" s="317" t="s">
        <v>448</v>
      </c>
      <c r="F2213" s="320">
        <v>0.5</v>
      </c>
      <c r="G2213" s="318" t="s">
        <v>449</v>
      </c>
      <c r="H2213" s="318" t="s">
        <v>449</v>
      </c>
      <c r="I2213" s="318" t="s">
        <v>449</v>
      </c>
      <c r="J2213" s="318" t="s">
        <v>449</v>
      </c>
      <c r="K2213" s="318" t="s">
        <v>449</v>
      </c>
      <c r="L2213" s="318" t="s">
        <v>449</v>
      </c>
      <c r="M2213" s="318" t="s">
        <v>449</v>
      </c>
      <c r="N2213" t="str">
        <f t="shared" si="34"/>
        <v>SVEOUT7_010WNP_PR24</v>
      </c>
    </row>
    <row r="2214" spans="1:14" customFormat="1">
      <c r="A2214" s="317" t="s">
        <v>370</v>
      </c>
      <c r="B2214" s="317" t="s">
        <v>805</v>
      </c>
      <c r="C2214" s="317" t="s">
        <v>806</v>
      </c>
      <c r="D2214" s="317" t="s">
        <v>455</v>
      </c>
      <c r="E2214" s="317" t="s">
        <v>448</v>
      </c>
      <c r="F2214" s="320">
        <v>0.5</v>
      </c>
      <c r="G2214" s="318" t="s">
        <v>449</v>
      </c>
      <c r="H2214" s="318" t="s">
        <v>449</v>
      </c>
      <c r="I2214" s="318" t="s">
        <v>449</v>
      </c>
      <c r="J2214" s="318" t="s">
        <v>449</v>
      </c>
      <c r="K2214" s="318" t="s">
        <v>449</v>
      </c>
      <c r="L2214" s="318" t="s">
        <v>449</v>
      </c>
      <c r="M2214" s="318" t="s">
        <v>449</v>
      </c>
      <c r="N2214" t="str">
        <f t="shared" si="34"/>
        <v>SVEOUT7_011WNP_PR24</v>
      </c>
    </row>
    <row r="2215" spans="1:14" customFormat="1">
      <c r="A2215" s="317" t="s">
        <v>370</v>
      </c>
      <c r="B2215" s="317" t="s">
        <v>807</v>
      </c>
      <c r="C2215" s="317" t="s">
        <v>808</v>
      </c>
      <c r="D2215" s="317" t="s">
        <v>455</v>
      </c>
      <c r="E2215" s="317" t="s">
        <v>448</v>
      </c>
      <c r="F2215" s="320">
        <v>0</v>
      </c>
      <c r="G2215" s="318" t="s">
        <v>449</v>
      </c>
      <c r="H2215" s="318" t="s">
        <v>449</v>
      </c>
      <c r="I2215" s="318" t="s">
        <v>449</v>
      </c>
      <c r="J2215" s="318" t="s">
        <v>449</v>
      </c>
      <c r="K2215" s="318" t="s">
        <v>449</v>
      </c>
      <c r="L2215" s="318" t="s">
        <v>449</v>
      </c>
      <c r="M2215" s="318" t="s">
        <v>449</v>
      </c>
      <c r="N2215" t="str">
        <f t="shared" si="34"/>
        <v>SVEOUT7_012WNP_PR24</v>
      </c>
    </row>
    <row r="2216" spans="1:14" customFormat="1">
      <c r="A2216" s="317" t="s">
        <v>370</v>
      </c>
      <c r="B2216" s="317" t="s">
        <v>809</v>
      </c>
      <c r="C2216" s="317" t="s">
        <v>810</v>
      </c>
      <c r="D2216" s="317" t="s">
        <v>455</v>
      </c>
      <c r="E2216" s="317" t="s">
        <v>448</v>
      </c>
      <c r="F2216" s="320">
        <v>0.5</v>
      </c>
      <c r="G2216" s="318" t="s">
        <v>449</v>
      </c>
      <c r="H2216" s="318" t="s">
        <v>449</v>
      </c>
      <c r="I2216" s="318" t="s">
        <v>449</v>
      </c>
      <c r="J2216" s="318" t="s">
        <v>449</v>
      </c>
      <c r="K2216" s="318" t="s">
        <v>449</v>
      </c>
      <c r="L2216" s="318" t="s">
        <v>449</v>
      </c>
      <c r="M2216" s="318" t="s">
        <v>449</v>
      </c>
      <c r="N2216" t="str">
        <f t="shared" si="34"/>
        <v>SVEOUT7_013WNP_PR24</v>
      </c>
    </row>
    <row r="2217" spans="1:14" customFormat="1">
      <c r="A2217" s="317" t="s">
        <v>370</v>
      </c>
      <c r="B2217" s="317" t="s">
        <v>811</v>
      </c>
      <c r="C2217" s="317" t="s">
        <v>812</v>
      </c>
      <c r="D2217" s="317" t="s">
        <v>455</v>
      </c>
      <c r="E2217" s="317" t="s">
        <v>448</v>
      </c>
      <c r="F2217" s="320">
        <v>0.06</v>
      </c>
      <c r="G2217" s="318" t="s">
        <v>449</v>
      </c>
      <c r="H2217" s="318" t="s">
        <v>449</v>
      </c>
      <c r="I2217" s="318" t="s">
        <v>449</v>
      </c>
      <c r="J2217" s="318" t="s">
        <v>449</v>
      </c>
      <c r="K2217" s="318" t="s">
        <v>449</v>
      </c>
      <c r="L2217" s="318" t="s">
        <v>449</v>
      </c>
      <c r="M2217" s="318" t="s">
        <v>449</v>
      </c>
      <c r="N2217" t="str">
        <f t="shared" si="34"/>
        <v>SVEOUT7_014WNP_PR24</v>
      </c>
    </row>
    <row r="2218" spans="1:14" customFormat="1">
      <c r="A2218" s="317" t="s">
        <v>370</v>
      </c>
      <c r="B2218" s="317" t="s">
        <v>813</v>
      </c>
      <c r="C2218" s="317" t="s">
        <v>814</v>
      </c>
      <c r="D2218" s="317" t="s">
        <v>455</v>
      </c>
      <c r="E2218" s="317" t="s">
        <v>448</v>
      </c>
      <c r="F2218" s="320">
        <v>0</v>
      </c>
      <c r="G2218" s="318" t="s">
        <v>449</v>
      </c>
      <c r="H2218" s="318" t="s">
        <v>449</v>
      </c>
      <c r="I2218" s="318" t="s">
        <v>449</v>
      </c>
      <c r="J2218" s="318" t="s">
        <v>449</v>
      </c>
      <c r="K2218" s="318" t="s">
        <v>449</v>
      </c>
      <c r="L2218" s="318" t="s">
        <v>449</v>
      </c>
      <c r="M2218" s="318" t="s">
        <v>449</v>
      </c>
      <c r="N2218" t="str">
        <f t="shared" si="34"/>
        <v>SVEOUT7_015WNP_PR24</v>
      </c>
    </row>
    <row r="2219" spans="1:14" customFormat="1">
      <c r="A2219" s="317" t="s">
        <v>370</v>
      </c>
      <c r="B2219" s="317" t="s">
        <v>815</v>
      </c>
      <c r="C2219" s="317" t="s">
        <v>816</v>
      </c>
      <c r="D2219" s="317" t="s">
        <v>455</v>
      </c>
      <c r="E2219" s="317" t="s">
        <v>448</v>
      </c>
      <c r="F2219" s="320">
        <v>0</v>
      </c>
      <c r="G2219" s="318" t="s">
        <v>449</v>
      </c>
      <c r="H2219" s="318" t="s">
        <v>449</v>
      </c>
      <c r="I2219" s="318" t="s">
        <v>449</v>
      </c>
      <c r="J2219" s="318" t="s">
        <v>449</v>
      </c>
      <c r="K2219" s="318" t="s">
        <v>449</v>
      </c>
      <c r="L2219" s="318" t="s">
        <v>449</v>
      </c>
      <c r="M2219" s="318" t="s">
        <v>449</v>
      </c>
      <c r="N2219" t="str">
        <f t="shared" si="34"/>
        <v>SVEOUT7_016WNP_PR24</v>
      </c>
    </row>
    <row r="2220" spans="1:14" customFormat="1">
      <c r="A2220" s="317" t="s">
        <v>370</v>
      </c>
      <c r="B2220" s="317" t="s">
        <v>817</v>
      </c>
      <c r="C2220" s="317" t="s">
        <v>818</v>
      </c>
      <c r="D2220" s="317" t="s">
        <v>455</v>
      </c>
      <c r="E2220" s="317" t="s">
        <v>448</v>
      </c>
      <c r="F2220" s="320">
        <v>0</v>
      </c>
      <c r="G2220" s="318" t="s">
        <v>449</v>
      </c>
      <c r="H2220" s="318" t="s">
        <v>449</v>
      </c>
      <c r="I2220" s="318" t="s">
        <v>449</v>
      </c>
      <c r="J2220" s="318" t="s">
        <v>449</v>
      </c>
      <c r="K2220" s="318" t="s">
        <v>449</v>
      </c>
      <c r="L2220" s="318" t="s">
        <v>449</v>
      </c>
      <c r="M2220" s="318" t="s">
        <v>449</v>
      </c>
      <c r="N2220" t="str">
        <f t="shared" si="34"/>
        <v>SVEOUT7_017WNP_PR24</v>
      </c>
    </row>
    <row r="2221" spans="1:14" customFormat="1">
      <c r="A2221" s="317" t="s">
        <v>370</v>
      </c>
      <c r="B2221" s="317" t="s">
        <v>819</v>
      </c>
      <c r="C2221" s="317" t="s">
        <v>820</v>
      </c>
      <c r="D2221" s="317" t="s">
        <v>455</v>
      </c>
      <c r="E2221" s="317" t="s">
        <v>448</v>
      </c>
      <c r="F2221" s="320">
        <v>1</v>
      </c>
      <c r="G2221" s="318" t="s">
        <v>449</v>
      </c>
      <c r="H2221" s="318" t="s">
        <v>449</v>
      </c>
      <c r="I2221" s="318" t="s">
        <v>449</v>
      </c>
      <c r="J2221" s="318" t="s">
        <v>449</v>
      </c>
      <c r="K2221" s="318" t="s">
        <v>449</v>
      </c>
      <c r="L2221" s="318" t="s">
        <v>449</v>
      </c>
      <c r="M2221" s="318" t="s">
        <v>449</v>
      </c>
      <c r="N2221" t="str">
        <f t="shared" si="34"/>
        <v>SVEOUT7_018WNP_PR24</v>
      </c>
    </row>
    <row r="2222" spans="1:14" customFormat="1">
      <c r="A2222" s="317" t="s">
        <v>370</v>
      </c>
      <c r="B2222" s="317" t="s">
        <v>821</v>
      </c>
      <c r="C2222" s="317" t="s">
        <v>822</v>
      </c>
      <c r="D2222" s="317" t="s">
        <v>455</v>
      </c>
      <c r="E2222" s="317" t="s">
        <v>448</v>
      </c>
      <c r="F2222" s="320">
        <v>1</v>
      </c>
      <c r="G2222" s="318" t="s">
        <v>449</v>
      </c>
      <c r="H2222" s="318" t="s">
        <v>449</v>
      </c>
      <c r="I2222" s="318" t="s">
        <v>449</v>
      </c>
      <c r="J2222" s="318" t="s">
        <v>449</v>
      </c>
      <c r="K2222" s="318" t="s">
        <v>449</v>
      </c>
      <c r="L2222" s="318" t="s">
        <v>449</v>
      </c>
      <c r="M2222" s="318" t="s">
        <v>449</v>
      </c>
      <c r="N2222" t="str">
        <f t="shared" si="34"/>
        <v>SVEOUT7_019WNP_PR24</v>
      </c>
    </row>
    <row r="2223" spans="1:14" customFormat="1">
      <c r="A2223" s="317" t="s">
        <v>370</v>
      </c>
      <c r="B2223" s="317" t="s">
        <v>823</v>
      </c>
      <c r="C2223" s="317" t="s">
        <v>824</v>
      </c>
      <c r="D2223" s="317" t="s">
        <v>455</v>
      </c>
      <c r="E2223" s="317" t="s">
        <v>448</v>
      </c>
      <c r="F2223" s="320">
        <v>0</v>
      </c>
      <c r="G2223" s="318" t="s">
        <v>449</v>
      </c>
      <c r="H2223" s="318" t="s">
        <v>449</v>
      </c>
      <c r="I2223" s="318" t="s">
        <v>449</v>
      </c>
      <c r="J2223" s="318" t="s">
        <v>449</v>
      </c>
      <c r="K2223" s="318" t="s">
        <v>449</v>
      </c>
      <c r="L2223" s="318" t="s">
        <v>449</v>
      </c>
      <c r="M2223" s="318" t="s">
        <v>449</v>
      </c>
      <c r="N2223" t="str">
        <f t="shared" si="34"/>
        <v>SVEOUT7_020WNP_PR24</v>
      </c>
    </row>
    <row r="2224" spans="1:14" customFormat="1">
      <c r="A2224" s="317" t="s">
        <v>370</v>
      </c>
      <c r="B2224" s="317" t="s">
        <v>825</v>
      </c>
      <c r="C2224" s="317" t="s">
        <v>826</v>
      </c>
      <c r="D2224" s="317" t="s">
        <v>455</v>
      </c>
      <c r="E2224" s="317" t="s">
        <v>448</v>
      </c>
      <c r="F2224" s="320">
        <v>0</v>
      </c>
      <c r="G2224" s="318" t="s">
        <v>449</v>
      </c>
      <c r="H2224" s="318" t="s">
        <v>449</v>
      </c>
      <c r="I2224" s="318" t="s">
        <v>449</v>
      </c>
      <c r="J2224" s="318" t="s">
        <v>449</v>
      </c>
      <c r="K2224" s="318" t="s">
        <v>449</v>
      </c>
      <c r="L2224" s="318" t="s">
        <v>449</v>
      </c>
      <c r="M2224" s="318" t="s">
        <v>449</v>
      </c>
      <c r="N2224" t="str">
        <f t="shared" si="34"/>
        <v>SVEOUT7_001WR_PR24</v>
      </c>
    </row>
    <row r="2225" spans="1:14" customFormat="1">
      <c r="A2225" s="317" t="s">
        <v>370</v>
      </c>
      <c r="B2225" s="317" t="s">
        <v>827</v>
      </c>
      <c r="C2225" s="317" t="s">
        <v>828</v>
      </c>
      <c r="D2225" s="317" t="s">
        <v>455</v>
      </c>
      <c r="E2225" s="317" t="s">
        <v>448</v>
      </c>
      <c r="F2225" s="320">
        <v>0</v>
      </c>
      <c r="G2225" s="318" t="s">
        <v>449</v>
      </c>
      <c r="H2225" s="318" t="s">
        <v>449</v>
      </c>
      <c r="I2225" s="318" t="s">
        <v>449</v>
      </c>
      <c r="J2225" s="318" t="s">
        <v>449</v>
      </c>
      <c r="K2225" s="318" t="s">
        <v>449</v>
      </c>
      <c r="L2225" s="318" t="s">
        <v>449</v>
      </c>
      <c r="M2225" s="318" t="s">
        <v>449</v>
      </c>
      <c r="N2225" t="str">
        <f t="shared" si="34"/>
        <v>SVEOUT7_002WR_PR24</v>
      </c>
    </row>
    <row r="2226" spans="1:14" customFormat="1">
      <c r="A2226" s="317" t="s">
        <v>370</v>
      </c>
      <c r="B2226" s="317" t="s">
        <v>829</v>
      </c>
      <c r="C2226" s="317" t="s">
        <v>830</v>
      </c>
      <c r="D2226" s="317" t="s">
        <v>455</v>
      </c>
      <c r="E2226" s="317" t="s">
        <v>448</v>
      </c>
      <c r="F2226" s="320">
        <v>0</v>
      </c>
      <c r="G2226" s="318" t="s">
        <v>449</v>
      </c>
      <c r="H2226" s="318" t="s">
        <v>449</v>
      </c>
      <c r="I2226" s="318" t="s">
        <v>449</v>
      </c>
      <c r="J2226" s="318" t="s">
        <v>449</v>
      </c>
      <c r="K2226" s="318" t="s">
        <v>449</v>
      </c>
      <c r="L2226" s="318" t="s">
        <v>449</v>
      </c>
      <c r="M2226" s="318" t="s">
        <v>449</v>
      </c>
      <c r="N2226" t="str">
        <f t="shared" si="34"/>
        <v>SVEOUT7_003WR_PR24</v>
      </c>
    </row>
    <row r="2227" spans="1:14" customFormat="1">
      <c r="A2227" s="317" t="s">
        <v>370</v>
      </c>
      <c r="B2227" s="317" t="s">
        <v>831</v>
      </c>
      <c r="C2227" s="317" t="s">
        <v>832</v>
      </c>
      <c r="D2227" s="317" t="s">
        <v>455</v>
      </c>
      <c r="E2227" s="317" t="s">
        <v>448</v>
      </c>
      <c r="F2227" s="320">
        <v>0</v>
      </c>
      <c r="G2227" s="318" t="s">
        <v>449</v>
      </c>
      <c r="H2227" s="318" t="s">
        <v>449</v>
      </c>
      <c r="I2227" s="318" t="s">
        <v>449</v>
      </c>
      <c r="J2227" s="318" t="s">
        <v>449</v>
      </c>
      <c r="K2227" s="318" t="s">
        <v>449</v>
      </c>
      <c r="L2227" s="318" t="s">
        <v>449</v>
      </c>
      <c r="M2227" s="318" t="s">
        <v>449</v>
      </c>
      <c r="N2227" t="str">
        <f t="shared" si="34"/>
        <v>SVEOUT7_004WR_PR24</v>
      </c>
    </row>
    <row r="2228" spans="1:14" customFormat="1">
      <c r="A2228" s="317" t="s">
        <v>370</v>
      </c>
      <c r="B2228" s="317" t="s">
        <v>833</v>
      </c>
      <c r="C2228" s="317" t="s">
        <v>834</v>
      </c>
      <c r="D2228" s="317" t="s">
        <v>455</v>
      </c>
      <c r="E2228" s="317" t="s">
        <v>448</v>
      </c>
      <c r="F2228" s="320">
        <v>0</v>
      </c>
      <c r="G2228" s="318" t="s">
        <v>449</v>
      </c>
      <c r="H2228" s="318" t="s">
        <v>449</v>
      </c>
      <c r="I2228" s="318" t="s">
        <v>449</v>
      </c>
      <c r="J2228" s="318" t="s">
        <v>449</v>
      </c>
      <c r="K2228" s="318" t="s">
        <v>449</v>
      </c>
      <c r="L2228" s="318" t="s">
        <v>449</v>
      </c>
      <c r="M2228" s="318" t="s">
        <v>449</v>
      </c>
      <c r="N2228" t="str">
        <f t="shared" si="34"/>
        <v>SVEOUT7_005WR_PR24</v>
      </c>
    </row>
    <row r="2229" spans="1:14" customFormat="1">
      <c r="A2229" s="317" t="s">
        <v>370</v>
      </c>
      <c r="B2229" s="317" t="s">
        <v>835</v>
      </c>
      <c r="C2229" s="317" t="s">
        <v>836</v>
      </c>
      <c r="D2229" s="317" t="s">
        <v>455</v>
      </c>
      <c r="E2229" s="317" t="s">
        <v>448</v>
      </c>
      <c r="F2229" s="320">
        <v>0</v>
      </c>
      <c r="G2229" s="318" t="s">
        <v>449</v>
      </c>
      <c r="H2229" s="318" t="s">
        <v>449</v>
      </c>
      <c r="I2229" s="318" t="s">
        <v>449</v>
      </c>
      <c r="J2229" s="318" t="s">
        <v>449</v>
      </c>
      <c r="K2229" s="318" t="s">
        <v>449</v>
      </c>
      <c r="L2229" s="318" t="s">
        <v>449</v>
      </c>
      <c r="M2229" s="318" t="s">
        <v>449</v>
      </c>
      <c r="N2229" t="str">
        <f t="shared" si="34"/>
        <v>SVEOUT7_006WR_PR24</v>
      </c>
    </row>
    <row r="2230" spans="1:14" customFormat="1">
      <c r="A2230" s="317" t="s">
        <v>370</v>
      </c>
      <c r="B2230" s="317" t="s">
        <v>837</v>
      </c>
      <c r="C2230" s="317" t="s">
        <v>838</v>
      </c>
      <c r="D2230" s="317" t="s">
        <v>455</v>
      </c>
      <c r="E2230" s="317" t="s">
        <v>448</v>
      </c>
      <c r="F2230" s="320">
        <v>0.15</v>
      </c>
      <c r="G2230" s="318" t="s">
        <v>449</v>
      </c>
      <c r="H2230" s="318" t="s">
        <v>449</v>
      </c>
      <c r="I2230" s="318" t="s">
        <v>449</v>
      </c>
      <c r="J2230" s="318" t="s">
        <v>449</v>
      </c>
      <c r="K2230" s="318" t="s">
        <v>449</v>
      </c>
      <c r="L2230" s="318" t="s">
        <v>449</v>
      </c>
      <c r="M2230" s="318" t="s">
        <v>449</v>
      </c>
      <c r="N2230" t="str">
        <f t="shared" si="34"/>
        <v>SVEOUT7_007WR_PR24</v>
      </c>
    </row>
    <row r="2231" spans="1:14" customFormat="1">
      <c r="A2231" s="317" t="s">
        <v>370</v>
      </c>
      <c r="B2231" s="317" t="s">
        <v>839</v>
      </c>
      <c r="C2231" s="317" t="s">
        <v>840</v>
      </c>
      <c r="D2231" s="317" t="s">
        <v>455</v>
      </c>
      <c r="E2231" s="317" t="s">
        <v>448</v>
      </c>
      <c r="F2231" s="320">
        <v>0</v>
      </c>
      <c r="G2231" s="318" t="s">
        <v>449</v>
      </c>
      <c r="H2231" s="318" t="s">
        <v>449</v>
      </c>
      <c r="I2231" s="318" t="s">
        <v>449</v>
      </c>
      <c r="J2231" s="318" t="s">
        <v>449</v>
      </c>
      <c r="K2231" s="318" t="s">
        <v>449</v>
      </c>
      <c r="L2231" s="318" t="s">
        <v>449</v>
      </c>
      <c r="M2231" s="318" t="s">
        <v>449</v>
      </c>
      <c r="N2231" t="str">
        <f t="shared" si="34"/>
        <v>SVEOUT7_008WR_PR24</v>
      </c>
    </row>
    <row r="2232" spans="1:14" customFormat="1">
      <c r="A2232" s="317" t="s">
        <v>370</v>
      </c>
      <c r="B2232" s="317" t="s">
        <v>841</v>
      </c>
      <c r="C2232" s="317" t="s">
        <v>842</v>
      </c>
      <c r="D2232" s="317" t="s">
        <v>455</v>
      </c>
      <c r="E2232" s="317" t="s">
        <v>448</v>
      </c>
      <c r="F2232" s="320">
        <v>0</v>
      </c>
      <c r="G2232" s="318" t="s">
        <v>449</v>
      </c>
      <c r="H2232" s="318" t="s">
        <v>449</v>
      </c>
      <c r="I2232" s="318" t="s">
        <v>449</v>
      </c>
      <c r="J2232" s="318" t="s">
        <v>449</v>
      </c>
      <c r="K2232" s="318" t="s">
        <v>449</v>
      </c>
      <c r="L2232" s="318" t="s">
        <v>449</v>
      </c>
      <c r="M2232" s="318" t="s">
        <v>449</v>
      </c>
      <c r="N2232" t="str">
        <f t="shared" si="34"/>
        <v>SVEOUT7_009WR_PR24</v>
      </c>
    </row>
    <row r="2233" spans="1:14" customFormat="1">
      <c r="A2233" s="317" t="s">
        <v>370</v>
      </c>
      <c r="B2233" s="317" t="s">
        <v>843</v>
      </c>
      <c r="C2233" s="317" t="s">
        <v>844</v>
      </c>
      <c r="D2233" s="317" t="s">
        <v>455</v>
      </c>
      <c r="E2233" s="317" t="s">
        <v>448</v>
      </c>
      <c r="F2233" s="320">
        <v>0.5</v>
      </c>
      <c r="G2233" s="318" t="s">
        <v>449</v>
      </c>
      <c r="H2233" s="318" t="s">
        <v>449</v>
      </c>
      <c r="I2233" s="318" t="s">
        <v>449</v>
      </c>
      <c r="J2233" s="318" t="s">
        <v>449</v>
      </c>
      <c r="K2233" s="318" t="s">
        <v>449</v>
      </c>
      <c r="L2233" s="318" t="s">
        <v>449</v>
      </c>
      <c r="M2233" s="318" t="s">
        <v>449</v>
      </c>
      <c r="N2233" t="str">
        <f t="shared" si="34"/>
        <v>SVEOUT7_010WR_PR24</v>
      </c>
    </row>
    <row r="2234" spans="1:14" customFormat="1">
      <c r="A2234" s="317" t="s">
        <v>370</v>
      </c>
      <c r="B2234" s="317" t="s">
        <v>845</v>
      </c>
      <c r="C2234" s="317" t="s">
        <v>846</v>
      </c>
      <c r="D2234" s="317" t="s">
        <v>455</v>
      </c>
      <c r="E2234" s="317" t="s">
        <v>448</v>
      </c>
      <c r="F2234" s="320">
        <v>0.5</v>
      </c>
      <c r="G2234" s="318" t="s">
        <v>449</v>
      </c>
      <c r="H2234" s="318" t="s">
        <v>449</v>
      </c>
      <c r="I2234" s="318" t="s">
        <v>449</v>
      </c>
      <c r="J2234" s="318" t="s">
        <v>449</v>
      </c>
      <c r="K2234" s="318" t="s">
        <v>449</v>
      </c>
      <c r="L2234" s="318" t="s">
        <v>449</v>
      </c>
      <c r="M2234" s="318" t="s">
        <v>449</v>
      </c>
      <c r="N2234" t="str">
        <f t="shared" si="34"/>
        <v>SVEOUT7_011WR_PR24</v>
      </c>
    </row>
    <row r="2235" spans="1:14" customFormat="1">
      <c r="A2235" s="317" t="s">
        <v>370</v>
      </c>
      <c r="B2235" s="317" t="s">
        <v>847</v>
      </c>
      <c r="C2235" s="317" t="s">
        <v>848</v>
      </c>
      <c r="D2235" s="317" t="s">
        <v>455</v>
      </c>
      <c r="E2235" s="317" t="s">
        <v>448</v>
      </c>
      <c r="F2235" s="320">
        <v>0</v>
      </c>
      <c r="G2235" s="318" t="s">
        <v>449</v>
      </c>
      <c r="H2235" s="318" t="s">
        <v>449</v>
      </c>
      <c r="I2235" s="318" t="s">
        <v>449</v>
      </c>
      <c r="J2235" s="318" t="s">
        <v>449</v>
      </c>
      <c r="K2235" s="318" t="s">
        <v>449</v>
      </c>
      <c r="L2235" s="318" t="s">
        <v>449</v>
      </c>
      <c r="M2235" s="318" t="s">
        <v>449</v>
      </c>
      <c r="N2235" t="str">
        <f t="shared" si="34"/>
        <v>SVEOUT7_012WR_PR24</v>
      </c>
    </row>
    <row r="2236" spans="1:14" customFormat="1">
      <c r="A2236" s="317" t="s">
        <v>370</v>
      </c>
      <c r="B2236" s="317" t="s">
        <v>849</v>
      </c>
      <c r="C2236" s="317" t="s">
        <v>850</v>
      </c>
      <c r="D2236" s="317" t="s">
        <v>455</v>
      </c>
      <c r="E2236" s="317" t="s">
        <v>448</v>
      </c>
      <c r="F2236" s="320">
        <v>0</v>
      </c>
      <c r="G2236" s="318" t="s">
        <v>449</v>
      </c>
      <c r="H2236" s="318" t="s">
        <v>449</v>
      </c>
      <c r="I2236" s="318" t="s">
        <v>449</v>
      </c>
      <c r="J2236" s="318" t="s">
        <v>449</v>
      </c>
      <c r="K2236" s="318" t="s">
        <v>449</v>
      </c>
      <c r="L2236" s="318" t="s">
        <v>449</v>
      </c>
      <c r="M2236" s="318" t="s">
        <v>449</v>
      </c>
      <c r="N2236" t="str">
        <f t="shared" si="34"/>
        <v>SVEOUT7_013WR_PR24</v>
      </c>
    </row>
    <row r="2237" spans="1:14" customFormat="1">
      <c r="A2237" s="317" t="s">
        <v>370</v>
      </c>
      <c r="B2237" s="317" t="s">
        <v>851</v>
      </c>
      <c r="C2237" s="317" t="s">
        <v>852</v>
      </c>
      <c r="D2237" s="317" t="s">
        <v>455</v>
      </c>
      <c r="E2237" s="317" t="s">
        <v>448</v>
      </c>
      <c r="F2237" s="320">
        <v>0</v>
      </c>
      <c r="G2237" s="318" t="s">
        <v>449</v>
      </c>
      <c r="H2237" s="318" t="s">
        <v>449</v>
      </c>
      <c r="I2237" s="318" t="s">
        <v>449</v>
      </c>
      <c r="J2237" s="318" t="s">
        <v>449</v>
      </c>
      <c r="K2237" s="318" t="s">
        <v>449</v>
      </c>
      <c r="L2237" s="318" t="s">
        <v>449</v>
      </c>
      <c r="M2237" s="318" t="s">
        <v>449</v>
      </c>
      <c r="N2237" t="str">
        <f t="shared" si="34"/>
        <v>SVEOUT7_014WR_PR24</v>
      </c>
    </row>
    <row r="2238" spans="1:14" customFormat="1">
      <c r="A2238" s="317" t="s">
        <v>370</v>
      </c>
      <c r="B2238" s="317" t="s">
        <v>853</v>
      </c>
      <c r="C2238" s="317" t="s">
        <v>854</v>
      </c>
      <c r="D2238" s="317" t="s">
        <v>455</v>
      </c>
      <c r="E2238" s="317" t="s">
        <v>448</v>
      </c>
      <c r="F2238" s="320">
        <v>0</v>
      </c>
      <c r="G2238" s="318" t="s">
        <v>449</v>
      </c>
      <c r="H2238" s="318" t="s">
        <v>449</v>
      </c>
      <c r="I2238" s="318" t="s">
        <v>449</v>
      </c>
      <c r="J2238" s="318" t="s">
        <v>449</v>
      </c>
      <c r="K2238" s="318" t="s">
        <v>449</v>
      </c>
      <c r="L2238" s="318" t="s">
        <v>449</v>
      </c>
      <c r="M2238" s="318" t="s">
        <v>449</v>
      </c>
      <c r="N2238" t="str">
        <f t="shared" si="34"/>
        <v>SVEOUT7_015WR_PR24</v>
      </c>
    </row>
    <row r="2239" spans="1:14" customFormat="1">
      <c r="A2239" s="317" t="s">
        <v>370</v>
      </c>
      <c r="B2239" s="317" t="s">
        <v>855</v>
      </c>
      <c r="C2239" s="317" t="s">
        <v>856</v>
      </c>
      <c r="D2239" s="317" t="s">
        <v>455</v>
      </c>
      <c r="E2239" s="317" t="s">
        <v>448</v>
      </c>
      <c r="F2239" s="320">
        <v>0</v>
      </c>
      <c r="G2239" s="318" t="s">
        <v>449</v>
      </c>
      <c r="H2239" s="318" t="s">
        <v>449</v>
      </c>
      <c r="I2239" s="318" t="s">
        <v>449</v>
      </c>
      <c r="J2239" s="318" t="s">
        <v>449</v>
      </c>
      <c r="K2239" s="318" t="s">
        <v>449</v>
      </c>
      <c r="L2239" s="318" t="s">
        <v>449</v>
      </c>
      <c r="M2239" s="318" t="s">
        <v>449</v>
      </c>
      <c r="N2239" t="str">
        <f t="shared" si="34"/>
        <v>SVEOUT7_016WR_PR24</v>
      </c>
    </row>
    <row r="2240" spans="1:14" customFormat="1">
      <c r="A2240" s="317" t="s">
        <v>370</v>
      </c>
      <c r="B2240" s="317" t="s">
        <v>857</v>
      </c>
      <c r="C2240" s="317" t="s">
        <v>858</v>
      </c>
      <c r="D2240" s="317" t="s">
        <v>455</v>
      </c>
      <c r="E2240" s="317" t="s">
        <v>448</v>
      </c>
      <c r="F2240" s="320">
        <v>0</v>
      </c>
      <c r="G2240" s="318" t="s">
        <v>449</v>
      </c>
      <c r="H2240" s="318" t="s">
        <v>449</v>
      </c>
      <c r="I2240" s="318" t="s">
        <v>449</v>
      </c>
      <c r="J2240" s="318" t="s">
        <v>449</v>
      </c>
      <c r="K2240" s="318" t="s">
        <v>449</v>
      </c>
      <c r="L2240" s="318" t="s">
        <v>449</v>
      </c>
      <c r="M2240" s="318" t="s">
        <v>449</v>
      </c>
      <c r="N2240" t="str">
        <f t="shared" si="34"/>
        <v>SVEOUT7_017WR_PR24</v>
      </c>
    </row>
    <row r="2241" spans="1:14" customFormat="1">
      <c r="A2241" s="317" t="s">
        <v>370</v>
      </c>
      <c r="B2241" s="317" t="s">
        <v>859</v>
      </c>
      <c r="C2241" s="317" t="s">
        <v>860</v>
      </c>
      <c r="D2241" s="317" t="s">
        <v>455</v>
      </c>
      <c r="E2241" s="317" t="s">
        <v>448</v>
      </c>
      <c r="F2241" s="320">
        <v>0</v>
      </c>
      <c r="G2241" s="318" t="s">
        <v>449</v>
      </c>
      <c r="H2241" s="318" t="s">
        <v>449</v>
      </c>
      <c r="I2241" s="318" t="s">
        <v>449</v>
      </c>
      <c r="J2241" s="318" t="s">
        <v>449</v>
      </c>
      <c r="K2241" s="318" t="s">
        <v>449</v>
      </c>
      <c r="L2241" s="318" t="s">
        <v>449</v>
      </c>
      <c r="M2241" s="318" t="s">
        <v>449</v>
      </c>
      <c r="N2241" t="str">
        <f t="shared" si="34"/>
        <v>SVEOUT7_018WR_PR24</v>
      </c>
    </row>
    <row r="2242" spans="1:14" customFormat="1">
      <c r="A2242" s="317" t="s">
        <v>370</v>
      </c>
      <c r="B2242" s="317" t="s">
        <v>861</v>
      </c>
      <c r="C2242" s="317" t="s">
        <v>862</v>
      </c>
      <c r="D2242" s="317" t="s">
        <v>455</v>
      </c>
      <c r="E2242" s="317" t="s">
        <v>448</v>
      </c>
      <c r="F2242" s="320">
        <v>0</v>
      </c>
      <c r="G2242" s="318" t="s">
        <v>449</v>
      </c>
      <c r="H2242" s="318" t="s">
        <v>449</v>
      </c>
      <c r="I2242" s="318" t="s">
        <v>449</v>
      </c>
      <c r="J2242" s="318" t="s">
        <v>449</v>
      </c>
      <c r="K2242" s="318" t="s">
        <v>449</v>
      </c>
      <c r="L2242" s="318" t="s">
        <v>449</v>
      </c>
      <c r="M2242" s="318" t="s">
        <v>449</v>
      </c>
      <c r="N2242" t="str">
        <f t="shared" si="34"/>
        <v>SVEOUT7_019WR_PR24</v>
      </c>
    </row>
    <row r="2243" spans="1:14" customFormat="1">
      <c r="A2243" s="317" t="s">
        <v>370</v>
      </c>
      <c r="B2243" s="317" t="s">
        <v>863</v>
      </c>
      <c r="C2243" s="317" t="s">
        <v>864</v>
      </c>
      <c r="D2243" s="317" t="s">
        <v>455</v>
      </c>
      <c r="E2243" s="317" t="s">
        <v>448</v>
      </c>
      <c r="F2243" s="320">
        <v>0</v>
      </c>
      <c r="G2243" s="318" t="s">
        <v>449</v>
      </c>
      <c r="H2243" s="318" t="s">
        <v>449</v>
      </c>
      <c r="I2243" s="318" t="s">
        <v>449</v>
      </c>
      <c r="J2243" s="318" t="s">
        <v>449</v>
      </c>
      <c r="K2243" s="318" t="s">
        <v>449</v>
      </c>
      <c r="L2243" s="318" t="s">
        <v>449</v>
      </c>
      <c r="M2243" s="318" t="s">
        <v>449</v>
      </c>
      <c r="N2243" t="str">
        <f t="shared" si="34"/>
        <v>SVEOUT7_020WR_PR24</v>
      </c>
    </row>
    <row r="2244" spans="1:14" customFormat="1">
      <c r="A2244" s="317" t="s">
        <v>370</v>
      </c>
      <c r="B2244" s="317" t="s">
        <v>865</v>
      </c>
      <c r="C2244" s="317" t="s">
        <v>866</v>
      </c>
      <c r="D2244" s="317" t="s">
        <v>455</v>
      </c>
      <c r="E2244" s="317" t="s">
        <v>448</v>
      </c>
      <c r="F2244" s="320">
        <v>0</v>
      </c>
      <c r="G2244" s="318" t="s">
        <v>449</v>
      </c>
      <c r="H2244" s="318" t="s">
        <v>449</v>
      </c>
      <c r="I2244" s="318" t="s">
        <v>449</v>
      </c>
      <c r="J2244" s="318" t="s">
        <v>449</v>
      </c>
      <c r="K2244" s="318" t="s">
        <v>449</v>
      </c>
      <c r="L2244" s="318" t="s">
        <v>449</v>
      </c>
      <c r="M2244" s="318" t="s">
        <v>449</v>
      </c>
      <c r="N2244" t="str">
        <f t="shared" si="34"/>
        <v>SVEOUT7_001WWNP_PR24</v>
      </c>
    </row>
    <row r="2245" spans="1:14" customFormat="1">
      <c r="A2245" s="317" t="s">
        <v>370</v>
      </c>
      <c r="B2245" s="317" t="s">
        <v>867</v>
      </c>
      <c r="C2245" s="317" t="s">
        <v>868</v>
      </c>
      <c r="D2245" s="317" t="s">
        <v>455</v>
      </c>
      <c r="E2245" s="317" t="s">
        <v>448</v>
      </c>
      <c r="F2245" s="320">
        <v>0</v>
      </c>
      <c r="G2245" s="318" t="s">
        <v>449</v>
      </c>
      <c r="H2245" s="318" t="s">
        <v>449</v>
      </c>
      <c r="I2245" s="318" t="s">
        <v>449</v>
      </c>
      <c r="J2245" s="318" t="s">
        <v>449</v>
      </c>
      <c r="K2245" s="318" t="s">
        <v>449</v>
      </c>
      <c r="L2245" s="318" t="s">
        <v>449</v>
      </c>
      <c r="M2245" s="318" t="s">
        <v>449</v>
      </c>
      <c r="N2245" t="str">
        <f t="shared" ref="N2245:N2308" si="35">A2245&amp;B2245</f>
        <v>SVEOUT7_002WWNP_PR24</v>
      </c>
    </row>
    <row r="2246" spans="1:14" customFormat="1">
      <c r="A2246" s="317" t="s">
        <v>370</v>
      </c>
      <c r="B2246" s="317" t="s">
        <v>869</v>
      </c>
      <c r="C2246" s="317" t="s">
        <v>870</v>
      </c>
      <c r="D2246" s="317" t="s">
        <v>455</v>
      </c>
      <c r="E2246" s="317" t="s">
        <v>448</v>
      </c>
      <c r="F2246" s="320">
        <v>0</v>
      </c>
      <c r="G2246" s="318" t="s">
        <v>449</v>
      </c>
      <c r="H2246" s="318" t="s">
        <v>449</v>
      </c>
      <c r="I2246" s="318" t="s">
        <v>449</v>
      </c>
      <c r="J2246" s="318" t="s">
        <v>449</v>
      </c>
      <c r="K2246" s="318" t="s">
        <v>449</v>
      </c>
      <c r="L2246" s="318" t="s">
        <v>449</v>
      </c>
      <c r="M2246" s="318" t="s">
        <v>449</v>
      </c>
      <c r="N2246" t="str">
        <f t="shared" si="35"/>
        <v>SVEOUT7_003WWNP_PR24</v>
      </c>
    </row>
    <row r="2247" spans="1:14" customFormat="1">
      <c r="A2247" s="317" t="s">
        <v>370</v>
      </c>
      <c r="B2247" s="317" t="s">
        <v>871</v>
      </c>
      <c r="C2247" s="317" t="s">
        <v>872</v>
      </c>
      <c r="D2247" s="317" t="s">
        <v>455</v>
      </c>
      <c r="E2247" s="317" t="s">
        <v>448</v>
      </c>
      <c r="F2247" s="320">
        <v>1</v>
      </c>
      <c r="G2247" s="318" t="s">
        <v>449</v>
      </c>
      <c r="H2247" s="318" t="s">
        <v>449</v>
      </c>
      <c r="I2247" s="318" t="s">
        <v>449</v>
      </c>
      <c r="J2247" s="318" t="s">
        <v>449</v>
      </c>
      <c r="K2247" s="318" t="s">
        <v>449</v>
      </c>
      <c r="L2247" s="318" t="s">
        <v>449</v>
      </c>
      <c r="M2247" s="318" t="s">
        <v>449</v>
      </c>
      <c r="N2247" t="str">
        <f t="shared" si="35"/>
        <v>SVEOUT7_004WWNP_PR24</v>
      </c>
    </row>
    <row r="2248" spans="1:14" customFormat="1">
      <c r="A2248" s="317" t="s">
        <v>370</v>
      </c>
      <c r="B2248" s="317" t="s">
        <v>873</v>
      </c>
      <c r="C2248" s="317" t="s">
        <v>874</v>
      </c>
      <c r="D2248" s="317" t="s">
        <v>455</v>
      </c>
      <c r="E2248" s="317" t="s">
        <v>448</v>
      </c>
      <c r="F2248" s="320">
        <v>1</v>
      </c>
      <c r="G2248" s="318" t="s">
        <v>449</v>
      </c>
      <c r="H2248" s="318" t="s">
        <v>449</v>
      </c>
      <c r="I2248" s="318" t="s">
        <v>449</v>
      </c>
      <c r="J2248" s="318" t="s">
        <v>449</v>
      </c>
      <c r="K2248" s="318" t="s">
        <v>449</v>
      </c>
      <c r="L2248" s="318" t="s">
        <v>449</v>
      </c>
      <c r="M2248" s="318" t="s">
        <v>449</v>
      </c>
      <c r="N2248" t="str">
        <f t="shared" si="35"/>
        <v>SVEOUT7_005WWNP_PR24</v>
      </c>
    </row>
    <row r="2249" spans="1:14" customFormat="1">
      <c r="A2249" s="317" t="s">
        <v>370</v>
      </c>
      <c r="B2249" s="317" t="s">
        <v>875</v>
      </c>
      <c r="C2249" s="317" t="s">
        <v>876</v>
      </c>
      <c r="D2249" s="317" t="s">
        <v>455</v>
      </c>
      <c r="E2249" s="317" t="s">
        <v>448</v>
      </c>
      <c r="F2249" s="320">
        <v>0.5</v>
      </c>
      <c r="G2249" s="318" t="s">
        <v>449</v>
      </c>
      <c r="H2249" s="318" t="s">
        <v>449</v>
      </c>
      <c r="I2249" s="318" t="s">
        <v>449</v>
      </c>
      <c r="J2249" s="318" t="s">
        <v>449</v>
      </c>
      <c r="K2249" s="318" t="s">
        <v>449</v>
      </c>
      <c r="L2249" s="318" t="s">
        <v>449</v>
      </c>
      <c r="M2249" s="318" t="s">
        <v>449</v>
      </c>
      <c r="N2249" t="str">
        <f t="shared" si="35"/>
        <v>SVEOUT7_006WWNP_PR24</v>
      </c>
    </row>
    <row r="2250" spans="1:14" customFormat="1">
      <c r="A2250" s="317" t="s">
        <v>370</v>
      </c>
      <c r="B2250" s="317" t="s">
        <v>877</v>
      </c>
      <c r="C2250" s="317" t="s">
        <v>878</v>
      </c>
      <c r="D2250" s="317" t="s">
        <v>455</v>
      </c>
      <c r="E2250" s="317" t="s">
        <v>448</v>
      </c>
      <c r="F2250" s="320">
        <v>0</v>
      </c>
      <c r="G2250" s="318" t="s">
        <v>449</v>
      </c>
      <c r="H2250" s="318" t="s">
        <v>449</v>
      </c>
      <c r="I2250" s="318" t="s">
        <v>449</v>
      </c>
      <c r="J2250" s="318" t="s">
        <v>449</v>
      </c>
      <c r="K2250" s="318" t="s">
        <v>449</v>
      </c>
      <c r="L2250" s="318" t="s">
        <v>449</v>
      </c>
      <c r="M2250" s="318" t="s">
        <v>449</v>
      </c>
      <c r="N2250" t="str">
        <f t="shared" si="35"/>
        <v>SVEOUT7_007WWNP_PR24</v>
      </c>
    </row>
    <row r="2251" spans="1:14" customFormat="1">
      <c r="A2251" s="317" t="s">
        <v>370</v>
      </c>
      <c r="B2251" s="317" t="s">
        <v>879</v>
      </c>
      <c r="C2251" s="317" t="s">
        <v>880</v>
      </c>
      <c r="D2251" s="317" t="s">
        <v>455</v>
      </c>
      <c r="E2251" s="317" t="s">
        <v>448</v>
      </c>
      <c r="F2251" s="320">
        <v>0.85</v>
      </c>
      <c r="G2251" s="318" t="s">
        <v>449</v>
      </c>
      <c r="H2251" s="318" t="s">
        <v>449</v>
      </c>
      <c r="I2251" s="318" t="s">
        <v>449</v>
      </c>
      <c r="J2251" s="318" t="s">
        <v>449</v>
      </c>
      <c r="K2251" s="318" t="s">
        <v>449</v>
      </c>
      <c r="L2251" s="318" t="s">
        <v>449</v>
      </c>
      <c r="M2251" s="318" t="s">
        <v>449</v>
      </c>
      <c r="N2251" t="str">
        <f t="shared" si="35"/>
        <v>SVEOUT7_008WWNP_PR24</v>
      </c>
    </row>
    <row r="2252" spans="1:14" customFormat="1">
      <c r="A2252" s="317" t="s">
        <v>370</v>
      </c>
      <c r="B2252" s="317" t="s">
        <v>881</v>
      </c>
      <c r="C2252" s="317" t="s">
        <v>882</v>
      </c>
      <c r="D2252" s="317" t="s">
        <v>455</v>
      </c>
      <c r="E2252" s="317" t="s">
        <v>448</v>
      </c>
      <c r="F2252" s="320">
        <v>0</v>
      </c>
      <c r="G2252" s="318" t="s">
        <v>449</v>
      </c>
      <c r="H2252" s="318" t="s">
        <v>449</v>
      </c>
      <c r="I2252" s="318" t="s">
        <v>449</v>
      </c>
      <c r="J2252" s="318" t="s">
        <v>449</v>
      </c>
      <c r="K2252" s="318" t="s">
        <v>449</v>
      </c>
      <c r="L2252" s="318" t="s">
        <v>449</v>
      </c>
      <c r="M2252" s="318" t="s">
        <v>449</v>
      </c>
      <c r="N2252" t="str">
        <f t="shared" si="35"/>
        <v>SVEOUT7_009WWNP_PR24</v>
      </c>
    </row>
    <row r="2253" spans="1:14" customFormat="1">
      <c r="A2253" s="317" t="s">
        <v>370</v>
      </c>
      <c r="B2253" s="317" t="s">
        <v>883</v>
      </c>
      <c r="C2253" s="317" t="s">
        <v>884</v>
      </c>
      <c r="D2253" s="317" t="s">
        <v>455</v>
      </c>
      <c r="E2253" s="317" t="s">
        <v>448</v>
      </c>
      <c r="F2253" s="320">
        <v>0</v>
      </c>
      <c r="G2253" s="318" t="s">
        <v>449</v>
      </c>
      <c r="H2253" s="318" t="s">
        <v>449</v>
      </c>
      <c r="I2253" s="318" t="s">
        <v>449</v>
      </c>
      <c r="J2253" s="318" t="s">
        <v>449</v>
      </c>
      <c r="K2253" s="318" t="s">
        <v>449</v>
      </c>
      <c r="L2253" s="318" t="s">
        <v>449</v>
      </c>
      <c r="M2253" s="318" t="s">
        <v>449</v>
      </c>
      <c r="N2253" t="str">
        <f t="shared" si="35"/>
        <v>SVEOUT7_010WWNP_PR24</v>
      </c>
    </row>
    <row r="2254" spans="1:14" customFormat="1">
      <c r="A2254" s="317" t="s">
        <v>370</v>
      </c>
      <c r="B2254" s="317" t="s">
        <v>885</v>
      </c>
      <c r="C2254" s="317" t="s">
        <v>886</v>
      </c>
      <c r="D2254" s="317" t="s">
        <v>455</v>
      </c>
      <c r="E2254" s="317" t="s">
        <v>448</v>
      </c>
      <c r="F2254" s="320">
        <v>0</v>
      </c>
      <c r="G2254" s="318" t="s">
        <v>449</v>
      </c>
      <c r="H2254" s="318" t="s">
        <v>449</v>
      </c>
      <c r="I2254" s="318" t="s">
        <v>449</v>
      </c>
      <c r="J2254" s="318" t="s">
        <v>449</v>
      </c>
      <c r="K2254" s="318" t="s">
        <v>449</v>
      </c>
      <c r="L2254" s="318" t="s">
        <v>449</v>
      </c>
      <c r="M2254" s="318" t="s">
        <v>449</v>
      </c>
      <c r="N2254" t="str">
        <f t="shared" si="35"/>
        <v>SVEOUT7_011WWNP_PR24</v>
      </c>
    </row>
    <row r="2255" spans="1:14" customFormat="1">
      <c r="A2255" s="317" t="s">
        <v>370</v>
      </c>
      <c r="B2255" s="317" t="s">
        <v>887</v>
      </c>
      <c r="C2255" s="317" t="s">
        <v>888</v>
      </c>
      <c r="D2255" s="317" t="s">
        <v>455</v>
      </c>
      <c r="E2255" s="317" t="s">
        <v>448</v>
      </c>
      <c r="F2255" s="320">
        <v>1</v>
      </c>
      <c r="G2255" s="318" t="s">
        <v>449</v>
      </c>
      <c r="H2255" s="318" t="s">
        <v>449</v>
      </c>
      <c r="I2255" s="318" t="s">
        <v>449</v>
      </c>
      <c r="J2255" s="318" t="s">
        <v>449</v>
      </c>
      <c r="K2255" s="318" t="s">
        <v>449</v>
      </c>
      <c r="L2255" s="318" t="s">
        <v>449</v>
      </c>
      <c r="M2255" s="318" t="s">
        <v>449</v>
      </c>
      <c r="N2255" t="str">
        <f t="shared" si="35"/>
        <v>SVEOUT7_012WWNP_PR24</v>
      </c>
    </row>
    <row r="2256" spans="1:14" customFormat="1">
      <c r="A2256" s="317" t="s">
        <v>370</v>
      </c>
      <c r="B2256" s="317" t="s">
        <v>889</v>
      </c>
      <c r="C2256" s="317" t="s">
        <v>890</v>
      </c>
      <c r="D2256" s="317" t="s">
        <v>455</v>
      </c>
      <c r="E2256" s="317" t="s">
        <v>448</v>
      </c>
      <c r="F2256" s="320">
        <v>0.5</v>
      </c>
      <c r="G2256" s="318" t="s">
        <v>449</v>
      </c>
      <c r="H2256" s="318" t="s">
        <v>449</v>
      </c>
      <c r="I2256" s="318" t="s">
        <v>449</v>
      </c>
      <c r="J2256" s="318" t="s">
        <v>449</v>
      </c>
      <c r="K2256" s="318" t="s">
        <v>449</v>
      </c>
      <c r="L2256" s="318" t="s">
        <v>449</v>
      </c>
      <c r="M2256" s="318" t="s">
        <v>449</v>
      </c>
      <c r="N2256" t="str">
        <f t="shared" si="35"/>
        <v>SVEOUT7_013WWNP_PR24</v>
      </c>
    </row>
    <row r="2257" spans="1:14" customFormat="1">
      <c r="A2257" s="317" t="s">
        <v>370</v>
      </c>
      <c r="B2257" s="317" t="s">
        <v>891</v>
      </c>
      <c r="C2257" s="317" t="s">
        <v>892</v>
      </c>
      <c r="D2257" s="317" t="s">
        <v>455</v>
      </c>
      <c r="E2257" s="317" t="s">
        <v>448</v>
      </c>
      <c r="F2257" s="320">
        <v>0.94</v>
      </c>
      <c r="G2257" s="318" t="s">
        <v>449</v>
      </c>
      <c r="H2257" s="318" t="s">
        <v>449</v>
      </c>
      <c r="I2257" s="318" t="s">
        <v>449</v>
      </c>
      <c r="J2257" s="318" t="s">
        <v>449</v>
      </c>
      <c r="K2257" s="318" t="s">
        <v>449</v>
      </c>
      <c r="L2257" s="318" t="s">
        <v>449</v>
      </c>
      <c r="M2257" s="318" t="s">
        <v>449</v>
      </c>
      <c r="N2257" t="str">
        <f t="shared" si="35"/>
        <v>SVEOUT7_014WWNP_PR24</v>
      </c>
    </row>
    <row r="2258" spans="1:14" customFormat="1">
      <c r="A2258" s="317" t="s">
        <v>370</v>
      </c>
      <c r="B2258" s="317" t="s">
        <v>893</v>
      </c>
      <c r="C2258" s="317" t="s">
        <v>894</v>
      </c>
      <c r="D2258" s="317" t="s">
        <v>455</v>
      </c>
      <c r="E2258" s="317" t="s">
        <v>448</v>
      </c>
      <c r="F2258" s="320">
        <v>1</v>
      </c>
      <c r="G2258" s="318" t="s">
        <v>449</v>
      </c>
      <c r="H2258" s="318" t="s">
        <v>449</v>
      </c>
      <c r="I2258" s="318" t="s">
        <v>449</v>
      </c>
      <c r="J2258" s="318" t="s">
        <v>449</v>
      </c>
      <c r="K2258" s="318" t="s">
        <v>449</v>
      </c>
      <c r="L2258" s="318" t="s">
        <v>449</v>
      </c>
      <c r="M2258" s="318" t="s">
        <v>449</v>
      </c>
      <c r="N2258" t="str">
        <f t="shared" si="35"/>
        <v>SVEOUT7_015WWNP_PR24</v>
      </c>
    </row>
    <row r="2259" spans="1:14" customFormat="1">
      <c r="A2259" s="317" t="s">
        <v>370</v>
      </c>
      <c r="B2259" s="317" t="s">
        <v>895</v>
      </c>
      <c r="C2259" s="317" t="s">
        <v>896</v>
      </c>
      <c r="D2259" s="317" t="s">
        <v>455</v>
      </c>
      <c r="E2259" s="317" t="s">
        <v>448</v>
      </c>
      <c r="F2259" s="320">
        <v>1</v>
      </c>
      <c r="G2259" s="318" t="s">
        <v>449</v>
      </c>
      <c r="H2259" s="318" t="s">
        <v>449</v>
      </c>
      <c r="I2259" s="318" t="s">
        <v>449</v>
      </c>
      <c r="J2259" s="318" t="s">
        <v>449</v>
      </c>
      <c r="K2259" s="318" t="s">
        <v>449</v>
      </c>
      <c r="L2259" s="318" t="s">
        <v>449</v>
      </c>
      <c r="M2259" s="318" t="s">
        <v>449</v>
      </c>
      <c r="N2259" t="str">
        <f t="shared" si="35"/>
        <v>SVEOUT7_016WWNP_PR24</v>
      </c>
    </row>
    <row r="2260" spans="1:14" customFormat="1">
      <c r="A2260" s="317" t="s">
        <v>370</v>
      </c>
      <c r="B2260" s="317" t="s">
        <v>897</v>
      </c>
      <c r="C2260" s="317" t="s">
        <v>898</v>
      </c>
      <c r="D2260" s="317" t="s">
        <v>455</v>
      </c>
      <c r="E2260" s="317" t="s">
        <v>448</v>
      </c>
      <c r="F2260" s="320">
        <v>1</v>
      </c>
      <c r="G2260" s="318" t="s">
        <v>449</v>
      </c>
      <c r="H2260" s="318" t="s">
        <v>449</v>
      </c>
      <c r="I2260" s="318" t="s">
        <v>449</v>
      </c>
      <c r="J2260" s="318" t="s">
        <v>449</v>
      </c>
      <c r="K2260" s="318" t="s">
        <v>449</v>
      </c>
      <c r="L2260" s="318" t="s">
        <v>449</v>
      </c>
      <c r="M2260" s="318" t="s">
        <v>449</v>
      </c>
      <c r="N2260" t="str">
        <f t="shared" si="35"/>
        <v>SVEOUT7_017WWNP_PR24</v>
      </c>
    </row>
    <row r="2261" spans="1:14" customFormat="1">
      <c r="A2261" s="317" t="s">
        <v>370</v>
      </c>
      <c r="B2261" s="317" t="s">
        <v>899</v>
      </c>
      <c r="C2261" s="317" t="s">
        <v>900</v>
      </c>
      <c r="D2261" s="317" t="s">
        <v>455</v>
      </c>
      <c r="E2261" s="317" t="s">
        <v>448</v>
      </c>
      <c r="F2261" s="320">
        <v>0</v>
      </c>
      <c r="G2261" s="318" t="s">
        <v>449</v>
      </c>
      <c r="H2261" s="318" t="s">
        <v>449</v>
      </c>
      <c r="I2261" s="318" t="s">
        <v>449</v>
      </c>
      <c r="J2261" s="318" t="s">
        <v>449</v>
      </c>
      <c r="K2261" s="318" t="s">
        <v>449</v>
      </c>
      <c r="L2261" s="318" t="s">
        <v>449</v>
      </c>
      <c r="M2261" s="318" t="s">
        <v>449</v>
      </c>
      <c r="N2261" t="str">
        <f t="shared" si="35"/>
        <v>SVEOUT7_018WWNP_PR24</v>
      </c>
    </row>
    <row r="2262" spans="1:14" customFormat="1">
      <c r="A2262" s="317" t="s">
        <v>370</v>
      </c>
      <c r="B2262" s="317" t="s">
        <v>901</v>
      </c>
      <c r="C2262" s="317" t="s">
        <v>902</v>
      </c>
      <c r="D2262" s="317" t="s">
        <v>455</v>
      </c>
      <c r="E2262" s="317" t="s">
        <v>448</v>
      </c>
      <c r="F2262" s="320">
        <v>0</v>
      </c>
      <c r="G2262" s="318" t="s">
        <v>449</v>
      </c>
      <c r="H2262" s="318" t="s">
        <v>449</v>
      </c>
      <c r="I2262" s="318" t="s">
        <v>449</v>
      </c>
      <c r="J2262" s="318" t="s">
        <v>449</v>
      </c>
      <c r="K2262" s="318" t="s">
        <v>449</v>
      </c>
      <c r="L2262" s="318" t="s">
        <v>449</v>
      </c>
      <c r="M2262" s="318" t="s">
        <v>449</v>
      </c>
      <c r="N2262" t="str">
        <f t="shared" si="35"/>
        <v>SVEOUT7_019WWNP_PR24</v>
      </c>
    </row>
    <row r="2263" spans="1:14" customFormat="1">
      <c r="A2263" s="317" t="s">
        <v>370</v>
      </c>
      <c r="B2263" s="317" t="s">
        <v>903</v>
      </c>
      <c r="C2263" s="317" t="s">
        <v>904</v>
      </c>
      <c r="D2263" s="317" t="s">
        <v>455</v>
      </c>
      <c r="E2263" s="317" t="s">
        <v>448</v>
      </c>
      <c r="F2263" s="320">
        <v>1</v>
      </c>
      <c r="G2263" s="318" t="s">
        <v>449</v>
      </c>
      <c r="H2263" s="318" t="s">
        <v>449</v>
      </c>
      <c r="I2263" s="318" t="s">
        <v>449</v>
      </c>
      <c r="J2263" s="318" t="s">
        <v>449</v>
      </c>
      <c r="K2263" s="318" t="s">
        <v>449</v>
      </c>
      <c r="L2263" s="318" t="s">
        <v>449</v>
      </c>
      <c r="M2263" s="318" t="s">
        <v>449</v>
      </c>
      <c r="N2263" t="str">
        <f t="shared" si="35"/>
        <v>SVEOUT7_020WWNP_PR24</v>
      </c>
    </row>
    <row r="2264" spans="1:14" customFormat="1">
      <c r="A2264" s="317" t="s">
        <v>370</v>
      </c>
      <c r="B2264" s="317" t="s">
        <v>905</v>
      </c>
      <c r="C2264" s="317" t="s">
        <v>906</v>
      </c>
      <c r="D2264" s="317" t="s">
        <v>447</v>
      </c>
      <c r="E2264" s="317" t="s">
        <v>448</v>
      </c>
      <c r="F2264" s="318" t="s">
        <v>449</v>
      </c>
      <c r="G2264" s="318" t="s">
        <v>449</v>
      </c>
      <c r="H2264" s="318" t="s">
        <v>449</v>
      </c>
      <c r="I2264" s="318" t="s">
        <v>449</v>
      </c>
      <c r="J2264" s="318" t="s">
        <v>449</v>
      </c>
      <c r="K2264" s="318" t="s">
        <v>449</v>
      </c>
      <c r="L2264" s="318" t="s">
        <v>449</v>
      </c>
      <c r="M2264" s="318" t="s">
        <v>449</v>
      </c>
      <c r="N2264" t="str">
        <f t="shared" si="35"/>
        <v>SVEC_ODIRISK_WSI_DDBND_PR24_DD</v>
      </c>
    </row>
    <row r="2265" spans="1:14" customFormat="1">
      <c r="A2265" s="317" t="s">
        <v>370</v>
      </c>
      <c r="B2265" s="317" t="s">
        <v>907</v>
      </c>
      <c r="C2265" s="317" t="s">
        <v>908</v>
      </c>
      <c r="D2265" s="317" t="s">
        <v>455</v>
      </c>
      <c r="E2265" s="317" t="s">
        <v>448</v>
      </c>
      <c r="F2265" s="320">
        <v>0</v>
      </c>
      <c r="G2265" s="318" t="s">
        <v>449</v>
      </c>
      <c r="H2265" s="318" t="s">
        <v>449</v>
      </c>
      <c r="I2265" s="318" t="s">
        <v>449</v>
      </c>
      <c r="J2265" s="318" t="s">
        <v>449</v>
      </c>
      <c r="K2265" s="318" t="s">
        <v>449</v>
      </c>
      <c r="L2265" s="318" t="s">
        <v>449</v>
      </c>
      <c r="M2265" s="318" t="s">
        <v>449</v>
      </c>
      <c r="N2265" t="str">
        <f t="shared" si="35"/>
        <v>SVEC_ODI_021WNP_PR24</v>
      </c>
    </row>
    <row r="2266" spans="1:14" customFormat="1">
      <c r="A2266" s="317" t="s">
        <v>370</v>
      </c>
      <c r="B2266" s="317" t="s">
        <v>909</v>
      </c>
      <c r="C2266" s="317" t="s">
        <v>910</v>
      </c>
      <c r="D2266" s="317" t="s">
        <v>455</v>
      </c>
      <c r="E2266" s="317" t="s">
        <v>448</v>
      </c>
      <c r="F2266" s="320">
        <v>0.26400000000000001</v>
      </c>
      <c r="G2266" s="318" t="s">
        <v>449</v>
      </c>
      <c r="H2266" s="318" t="s">
        <v>449</v>
      </c>
      <c r="I2266" s="318" t="s">
        <v>449</v>
      </c>
      <c r="J2266" s="318" t="s">
        <v>449</v>
      </c>
      <c r="K2266" s="318" t="s">
        <v>449</v>
      </c>
      <c r="L2266" s="318" t="s">
        <v>449</v>
      </c>
      <c r="M2266" s="318" t="s">
        <v>449</v>
      </c>
      <c r="N2266" t="str">
        <f t="shared" si="35"/>
        <v>SVEC_ODI_023WNP_PR24</v>
      </c>
    </row>
    <row r="2267" spans="1:14" customFormat="1">
      <c r="A2267" s="317" t="s">
        <v>370</v>
      </c>
      <c r="B2267" s="317" t="s">
        <v>911</v>
      </c>
      <c r="C2267" s="317" t="s">
        <v>912</v>
      </c>
      <c r="D2267" s="317" t="s">
        <v>455</v>
      </c>
      <c r="E2267" s="317" t="s">
        <v>448</v>
      </c>
      <c r="F2267" s="320">
        <v>0</v>
      </c>
      <c r="G2267" s="318" t="s">
        <v>449</v>
      </c>
      <c r="H2267" s="318" t="s">
        <v>449</v>
      </c>
      <c r="I2267" s="318" t="s">
        <v>449</v>
      </c>
      <c r="J2267" s="318" t="s">
        <v>449</v>
      </c>
      <c r="K2267" s="318" t="s">
        <v>449</v>
      </c>
      <c r="L2267" s="318" t="s">
        <v>449</v>
      </c>
      <c r="M2267" s="318" t="s">
        <v>449</v>
      </c>
      <c r="N2267" t="str">
        <f t="shared" si="35"/>
        <v>SVEC_ODI_022WNP_PR24</v>
      </c>
    </row>
    <row r="2268" spans="1:14" customFormat="1">
      <c r="A2268" s="317" t="s">
        <v>370</v>
      </c>
      <c r="B2268" s="317" t="s">
        <v>913</v>
      </c>
      <c r="C2268" s="317" t="s">
        <v>914</v>
      </c>
      <c r="D2268" s="317" t="s">
        <v>455</v>
      </c>
      <c r="E2268" s="317" t="s">
        <v>448</v>
      </c>
      <c r="F2268" s="320">
        <v>0</v>
      </c>
      <c r="G2268" s="318" t="s">
        <v>449</v>
      </c>
      <c r="H2268" s="318" t="s">
        <v>449</v>
      </c>
      <c r="I2268" s="318" t="s">
        <v>449</v>
      </c>
      <c r="J2268" s="318" t="s">
        <v>449</v>
      </c>
      <c r="K2268" s="318" t="s">
        <v>449</v>
      </c>
      <c r="L2268" s="318" t="s">
        <v>449</v>
      </c>
      <c r="M2268" s="318" t="s">
        <v>449</v>
      </c>
      <c r="N2268" t="str">
        <f t="shared" si="35"/>
        <v>SVEC_ODI_024WNP_PR24</v>
      </c>
    </row>
    <row r="2269" spans="1:14" customFormat="1">
      <c r="A2269" s="317" t="s">
        <v>370</v>
      </c>
      <c r="B2269" s="317" t="s">
        <v>915</v>
      </c>
      <c r="C2269" s="317" t="s">
        <v>916</v>
      </c>
      <c r="D2269" s="317" t="s">
        <v>455</v>
      </c>
      <c r="E2269" s="317" t="s">
        <v>448</v>
      </c>
      <c r="F2269" s="320">
        <v>0</v>
      </c>
      <c r="G2269" s="318" t="s">
        <v>449</v>
      </c>
      <c r="H2269" s="318" t="s">
        <v>449</v>
      </c>
      <c r="I2269" s="318" t="s">
        <v>449</v>
      </c>
      <c r="J2269" s="318" t="s">
        <v>449</v>
      </c>
      <c r="K2269" s="318" t="s">
        <v>449</v>
      </c>
      <c r="L2269" s="318" t="s">
        <v>449</v>
      </c>
      <c r="M2269" s="318" t="s">
        <v>449</v>
      </c>
      <c r="N2269" t="str">
        <f t="shared" si="35"/>
        <v>SVEC_ODI_025WNP_PR24</v>
      </c>
    </row>
    <row r="2270" spans="1:14" customFormat="1">
      <c r="A2270" s="317" t="s">
        <v>370</v>
      </c>
      <c r="B2270" s="317" t="s">
        <v>917</v>
      </c>
      <c r="C2270" s="317" t="s">
        <v>918</v>
      </c>
      <c r="D2270" s="317" t="s">
        <v>455</v>
      </c>
      <c r="E2270" s="317" t="s">
        <v>448</v>
      </c>
      <c r="F2270" s="320">
        <v>0</v>
      </c>
      <c r="G2270" s="318" t="s">
        <v>449</v>
      </c>
      <c r="H2270" s="318" t="s">
        <v>449</v>
      </c>
      <c r="I2270" s="318" t="s">
        <v>449</v>
      </c>
      <c r="J2270" s="318" t="s">
        <v>449</v>
      </c>
      <c r="K2270" s="318" t="s">
        <v>449</v>
      </c>
      <c r="L2270" s="318" t="s">
        <v>449</v>
      </c>
      <c r="M2270" s="318" t="s">
        <v>449</v>
      </c>
      <c r="N2270" t="str">
        <f t="shared" si="35"/>
        <v>SVEC_ODI_026WNP_PR24</v>
      </c>
    </row>
    <row r="2271" spans="1:14" customFormat="1">
      <c r="A2271" s="317" t="s">
        <v>370</v>
      </c>
      <c r="B2271" s="317" t="s">
        <v>919</v>
      </c>
      <c r="C2271" s="317" t="s">
        <v>920</v>
      </c>
      <c r="D2271" s="317" t="s">
        <v>455</v>
      </c>
      <c r="E2271" s="317" t="s">
        <v>448</v>
      </c>
      <c r="F2271" s="320">
        <v>0</v>
      </c>
      <c r="G2271" s="318" t="s">
        <v>449</v>
      </c>
      <c r="H2271" s="318" t="s">
        <v>449</v>
      </c>
      <c r="I2271" s="318" t="s">
        <v>449</v>
      </c>
      <c r="J2271" s="318" t="s">
        <v>449</v>
      </c>
      <c r="K2271" s="318" t="s">
        <v>449</v>
      </c>
      <c r="L2271" s="318" t="s">
        <v>449</v>
      </c>
      <c r="M2271" s="318" t="s">
        <v>449</v>
      </c>
      <c r="N2271" t="str">
        <f t="shared" si="35"/>
        <v>SVEC_ODI_027WNP_PR24</v>
      </c>
    </row>
    <row r="2272" spans="1:14" customFormat="1">
      <c r="A2272" s="317" t="s">
        <v>370</v>
      </c>
      <c r="B2272" s="317" t="s">
        <v>921</v>
      </c>
      <c r="C2272" s="317" t="s">
        <v>922</v>
      </c>
      <c r="D2272" s="317" t="s">
        <v>455</v>
      </c>
      <c r="E2272" s="317" t="s">
        <v>448</v>
      </c>
      <c r="F2272" s="320">
        <v>0</v>
      </c>
      <c r="G2272" s="318" t="s">
        <v>449</v>
      </c>
      <c r="H2272" s="318" t="s">
        <v>449</v>
      </c>
      <c r="I2272" s="318" t="s">
        <v>449</v>
      </c>
      <c r="J2272" s="318" t="s">
        <v>449</v>
      </c>
      <c r="K2272" s="318" t="s">
        <v>449</v>
      </c>
      <c r="L2272" s="318" t="s">
        <v>449</v>
      </c>
      <c r="M2272" s="318" t="s">
        <v>449</v>
      </c>
      <c r="N2272" t="str">
        <f t="shared" si="35"/>
        <v>SVEC_ODI_021WR_PR24</v>
      </c>
    </row>
    <row r="2273" spans="1:14" customFormat="1">
      <c r="A2273" s="317" t="s">
        <v>370</v>
      </c>
      <c r="B2273" s="317" t="s">
        <v>923</v>
      </c>
      <c r="C2273" s="317" t="s">
        <v>924</v>
      </c>
      <c r="D2273" s="317" t="s">
        <v>455</v>
      </c>
      <c r="E2273" s="317" t="s">
        <v>448</v>
      </c>
      <c r="F2273" s="320">
        <v>0</v>
      </c>
      <c r="G2273" s="318" t="s">
        <v>449</v>
      </c>
      <c r="H2273" s="318" t="s">
        <v>449</v>
      </c>
      <c r="I2273" s="318" t="s">
        <v>449</v>
      </c>
      <c r="J2273" s="318" t="s">
        <v>449</v>
      </c>
      <c r="K2273" s="318" t="s">
        <v>449</v>
      </c>
      <c r="L2273" s="318" t="s">
        <v>449</v>
      </c>
      <c r="M2273" s="318" t="s">
        <v>449</v>
      </c>
      <c r="N2273" t="str">
        <f t="shared" si="35"/>
        <v>SVEC_ODI_022WR_PR24</v>
      </c>
    </row>
    <row r="2274" spans="1:14" customFormat="1">
      <c r="A2274" s="317" t="s">
        <v>370</v>
      </c>
      <c r="B2274" s="317" t="s">
        <v>925</v>
      </c>
      <c r="C2274" s="317" t="s">
        <v>926</v>
      </c>
      <c r="D2274" s="317" t="s">
        <v>455</v>
      </c>
      <c r="E2274" s="317" t="s">
        <v>448</v>
      </c>
      <c r="F2274" s="320">
        <v>2.5000000000000001E-2</v>
      </c>
      <c r="G2274" s="318" t="s">
        <v>449</v>
      </c>
      <c r="H2274" s="318" t="s">
        <v>449</v>
      </c>
      <c r="I2274" s="318" t="s">
        <v>449</v>
      </c>
      <c r="J2274" s="318" t="s">
        <v>449</v>
      </c>
      <c r="K2274" s="318" t="s">
        <v>449</v>
      </c>
      <c r="L2274" s="318" t="s">
        <v>449</v>
      </c>
      <c r="M2274" s="318" t="s">
        <v>449</v>
      </c>
      <c r="N2274" t="str">
        <f t="shared" si="35"/>
        <v>SVEC_ODI_023WR_PR24</v>
      </c>
    </row>
    <row r="2275" spans="1:14" customFormat="1">
      <c r="A2275" s="317" t="s">
        <v>370</v>
      </c>
      <c r="B2275" s="317" t="s">
        <v>927</v>
      </c>
      <c r="C2275" s="317" t="s">
        <v>928</v>
      </c>
      <c r="D2275" s="317" t="s">
        <v>455</v>
      </c>
      <c r="E2275" s="317" t="s">
        <v>448</v>
      </c>
      <c r="F2275" s="320">
        <v>0</v>
      </c>
      <c r="G2275" s="318" t="s">
        <v>449</v>
      </c>
      <c r="H2275" s="318" t="s">
        <v>449</v>
      </c>
      <c r="I2275" s="318" t="s">
        <v>449</v>
      </c>
      <c r="J2275" s="318" t="s">
        <v>449</v>
      </c>
      <c r="K2275" s="318" t="s">
        <v>449</v>
      </c>
      <c r="L2275" s="318" t="s">
        <v>449</v>
      </c>
      <c r="M2275" s="318" t="s">
        <v>449</v>
      </c>
      <c r="N2275" t="str">
        <f t="shared" si="35"/>
        <v>SVEC_ODI_024WR_PR24</v>
      </c>
    </row>
    <row r="2276" spans="1:14" customFormat="1">
      <c r="A2276" s="317" t="s">
        <v>370</v>
      </c>
      <c r="B2276" s="317" t="s">
        <v>929</v>
      </c>
      <c r="C2276" s="317" t="s">
        <v>930</v>
      </c>
      <c r="D2276" s="317" t="s">
        <v>455</v>
      </c>
      <c r="E2276" s="317" t="s">
        <v>448</v>
      </c>
      <c r="F2276" s="320">
        <v>0</v>
      </c>
      <c r="G2276" s="318" t="s">
        <v>449</v>
      </c>
      <c r="H2276" s="318" t="s">
        <v>449</v>
      </c>
      <c r="I2276" s="318" t="s">
        <v>449</v>
      </c>
      <c r="J2276" s="318" t="s">
        <v>449</v>
      </c>
      <c r="K2276" s="318" t="s">
        <v>449</v>
      </c>
      <c r="L2276" s="318" t="s">
        <v>449</v>
      </c>
      <c r="M2276" s="318" t="s">
        <v>449</v>
      </c>
      <c r="N2276" t="str">
        <f t="shared" si="35"/>
        <v>SVEC_ODI_025WR_PR24</v>
      </c>
    </row>
    <row r="2277" spans="1:14" customFormat="1">
      <c r="A2277" s="317" t="s">
        <v>370</v>
      </c>
      <c r="B2277" s="317" t="s">
        <v>931</v>
      </c>
      <c r="C2277" s="317" t="s">
        <v>932</v>
      </c>
      <c r="D2277" s="317" t="s">
        <v>455</v>
      </c>
      <c r="E2277" s="317" t="s">
        <v>448</v>
      </c>
      <c r="F2277" s="320">
        <v>0</v>
      </c>
      <c r="G2277" s="318" t="s">
        <v>449</v>
      </c>
      <c r="H2277" s="318" t="s">
        <v>449</v>
      </c>
      <c r="I2277" s="318" t="s">
        <v>449</v>
      </c>
      <c r="J2277" s="318" t="s">
        <v>449</v>
      </c>
      <c r="K2277" s="318" t="s">
        <v>449</v>
      </c>
      <c r="L2277" s="318" t="s">
        <v>449</v>
      </c>
      <c r="M2277" s="318" t="s">
        <v>449</v>
      </c>
      <c r="N2277" t="str">
        <f t="shared" si="35"/>
        <v>SVEC_ODI_026WR_PR24</v>
      </c>
    </row>
    <row r="2278" spans="1:14" customFormat="1">
      <c r="A2278" s="317" t="s">
        <v>370</v>
      </c>
      <c r="B2278" s="317" t="s">
        <v>933</v>
      </c>
      <c r="C2278" s="317" t="s">
        <v>934</v>
      </c>
      <c r="D2278" s="317" t="s">
        <v>455</v>
      </c>
      <c r="E2278" s="317" t="s">
        <v>448</v>
      </c>
      <c r="F2278" s="320">
        <v>0</v>
      </c>
      <c r="G2278" s="318" t="s">
        <v>449</v>
      </c>
      <c r="H2278" s="318" t="s">
        <v>449</v>
      </c>
      <c r="I2278" s="318" t="s">
        <v>449</v>
      </c>
      <c r="J2278" s="318" t="s">
        <v>449</v>
      </c>
      <c r="K2278" s="318" t="s">
        <v>449</v>
      </c>
      <c r="L2278" s="318" t="s">
        <v>449</v>
      </c>
      <c r="M2278" s="318" t="s">
        <v>449</v>
      </c>
      <c r="N2278" t="str">
        <f t="shared" si="35"/>
        <v>SVEC_ODI_027WR_PR24</v>
      </c>
    </row>
    <row r="2279" spans="1:14" customFormat="1">
      <c r="A2279" s="317" t="s">
        <v>370</v>
      </c>
      <c r="B2279" s="317" t="s">
        <v>935</v>
      </c>
      <c r="C2279" s="317" t="s">
        <v>936</v>
      </c>
      <c r="D2279" s="317" t="s">
        <v>455</v>
      </c>
      <c r="E2279" s="317" t="s">
        <v>448</v>
      </c>
      <c r="F2279" s="320">
        <v>0</v>
      </c>
      <c r="G2279" s="318" t="s">
        <v>449</v>
      </c>
      <c r="H2279" s="318" t="s">
        <v>449</v>
      </c>
      <c r="I2279" s="318" t="s">
        <v>449</v>
      </c>
      <c r="J2279" s="318" t="s">
        <v>449</v>
      </c>
      <c r="K2279" s="318" t="s">
        <v>449</v>
      </c>
      <c r="L2279" s="318" t="s">
        <v>449</v>
      </c>
      <c r="M2279" s="318" t="s">
        <v>449</v>
      </c>
      <c r="N2279" t="str">
        <f t="shared" si="35"/>
        <v>SVEC_ODI_021BIO_PR24</v>
      </c>
    </row>
    <row r="2280" spans="1:14" customFormat="1">
      <c r="A2280" s="317" t="s">
        <v>370</v>
      </c>
      <c r="B2280" s="317" t="s">
        <v>937</v>
      </c>
      <c r="C2280" s="317" t="s">
        <v>938</v>
      </c>
      <c r="D2280" s="317" t="s">
        <v>455</v>
      </c>
      <c r="E2280" s="317" t="s">
        <v>448</v>
      </c>
      <c r="F2280" s="320">
        <v>0</v>
      </c>
      <c r="G2280" s="318" t="s">
        <v>449</v>
      </c>
      <c r="H2280" s="318" t="s">
        <v>449</v>
      </c>
      <c r="I2280" s="318" t="s">
        <v>449</v>
      </c>
      <c r="J2280" s="318" t="s">
        <v>449</v>
      </c>
      <c r="K2280" s="318" t="s">
        <v>449</v>
      </c>
      <c r="L2280" s="318" t="s">
        <v>449</v>
      </c>
      <c r="M2280" s="318" t="s">
        <v>449</v>
      </c>
      <c r="N2280" t="str">
        <f t="shared" si="35"/>
        <v>SVEC_ODI_022BIO_PR24</v>
      </c>
    </row>
    <row r="2281" spans="1:14" customFormat="1">
      <c r="A2281" s="317" t="s">
        <v>370</v>
      </c>
      <c r="B2281" s="317" t="s">
        <v>939</v>
      </c>
      <c r="C2281" s="317" t="s">
        <v>940</v>
      </c>
      <c r="D2281" s="317" t="s">
        <v>455</v>
      </c>
      <c r="E2281" s="317" t="s">
        <v>448</v>
      </c>
      <c r="F2281" s="320">
        <v>0.121</v>
      </c>
      <c r="G2281" s="318" t="s">
        <v>449</v>
      </c>
      <c r="H2281" s="318" t="s">
        <v>449</v>
      </c>
      <c r="I2281" s="318" t="s">
        <v>449</v>
      </c>
      <c r="J2281" s="318" t="s">
        <v>449</v>
      </c>
      <c r="K2281" s="318" t="s">
        <v>449</v>
      </c>
      <c r="L2281" s="318" t="s">
        <v>449</v>
      </c>
      <c r="M2281" s="318" t="s">
        <v>449</v>
      </c>
      <c r="N2281" t="str">
        <f t="shared" si="35"/>
        <v>SVEC_ODI_023BIO_PR24</v>
      </c>
    </row>
    <row r="2282" spans="1:14" customFormat="1">
      <c r="A2282" s="317" t="s">
        <v>370</v>
      </c>
      <c r="B2282" s="317" t="s">
        <v>941</v>
      </c>
      <c r="C2282" s="317" t="s">
        <v>942</v>
      </c>
      <c r="D2282" s="317" t="s">
        <v>455</v>
      </c>
      <c r="E2282" s="317" t="s">
        <v>448</v>
      </c>
      <c r="F2282" s="320">
        <v>0</v>
      </c>
      <c r="G2282" s="318" t="s">
        <v>449</v>
      </c>
      <c r="H2282" s="318" t="s">
        <v>449</v>
      </c>
      <c r="I2282" s="318" t="s">
        <v>449</v>
      </c>
      <c r="J2282" s="318" t="s">
        <v>449</v>
      </c>
      <c r="K2282" s="318" t="s">
        <v>449</v>
      </c>
      <c r="L2282" s="318" t="s">
        <v>449</v>
      </c>
      <c r="M2282" s="318" t="s">
        <v>449</v>
      </c>
      <c r="N2282" t="str">
        <f t="shared" si="35"/>
        <v>SVEC_ODI_024BIO_PR24</v>
      </c>
    </row>
    <row r="2283" spans="1:14" customFormat="1">
      <c r="A2283" s="317" t="s">
        <v>370</v>
      </c>
      <c r="B2283" s="317" t="s">
        <v>943</v>
      </c>
      <c r="C2283" s="317" t="s">
        <v>944</v>
      </c>
      <c r="D2283" s="317" t="s">
        <v>455</v>
      </c>
      <c r="E2283" s="317" t="s">
        <v>448</v>
      </c>
      <c r="F2283" s="320">
        <v>0</v>
      </c>
      <c r="G2283" s="318" t="s">
        <v>449</v>
      </c>
      <c r="H2283" s="318" t="s">
        <v>449</v>
      </c>
      <c r="I2283" s="318" t="s">
        <v>449</v>
      </c>
      <c r="J2283" s="318" t="s">
        <v>449</v>
      </c>
      <c r="K2283" s="318" t="s">
        <v>449</v>
      </c>
      <c r="L2283" s="318" t="s">
        <v>449</v>
      </c>
      <c r="M2283" s="318" t="s">
        <v>449</v>
      </c>
      <c r="N2283" t="str">
        <f t="shared" si="35"/>
        <v>SVEC_ODI_025BIO_PR24</v>
      </c>
    </row>
    <row r="2284" spans="1:14" customFormat="1">
      <c r="A2284" s="317" t="s">
        <v>370</v>
      </c>
      <c r="B2284" s="317" t="s">
        <v>945</v>
      </c>
      <c r="C2284" s="317" t="s">
        <v>946</v>
      </c>
      <c r="D2284" s="317" t="s">
        <v>455</v>
      </c>
      <c r="E2284" s="317" t="s">
        <v>448</v>
      </c>
      <c r="F2284" s="320">
        <v>0</v>
      </c>
      <c r="G2284" s="318" t="s">
        <v>449</v>
      </c>
      <c r="H2284" s="318" t="s">
        <v>449</v>
      </c>
      <c r="I2284" s="318" t="s">
        <v>449</v>
      </c>
      <c r="J2284" s="318" t="s">
        <v>449</v>
      </c>
      <c r="K2284" s="318" t="s">
        <v>449</v>
      </c>
      <c r="L2284" s="318" t="s">
        <v>449</v>
      </c>
      <c r="M2284" s="318" t="s">
        <v>449</v>
      </c>
      <c r="N2284" t="str">
        <f t="shared" si="35"/>
        <v>SVEC_ODI_026BIO_PR24</v>
      </c>
    </row>
    <row r="2285" spans="1:14" customFormat="1">
      <c r="A2285" s="317" t="s">
        <v>370</v>
      </c>
      <c r="B2285" s="317" t="s">
        <v>947</v>
      </c>
      <c r="C2285" s="317" t="s">
        <v>948</v>
      </c>
      <c r="D2285" s="317" t="s">
        <v>455</v>
      </c>
      <c r="E2285" s="317" t="s">
        <v>448</v>
      </c>
      <c r="F2285" s="320">
        <v>0</v>
      </c>
      <c r="G2285" s="318" t="s">
        <v>449</v>
      </c>
      <c r="H2285" s="318" t="s">
        <v>449</v>
      </c>
      <c r="I2285" s="318" t="s">
        <v>449</v>
      </c>
      <c r="J2285" s="318" t="s">
        <v>449</v>
      </c>
      <c r="K2285" s="318" t="s">
        <v>449</v>
      </c>
      <c r="L2285" s="318" t="s">
        <v>449</v>
      </c>
      <c r="M2285" s="318" t="s">
        <v>449</v>
      </c>
      <c r="N2285" t="str">
        <f t="shared" si="35"/>
        <v>SVEC_ODI_027BIO_PR24</v>
      </c>
    </row>
    <row r="2286" spans="1:14" customFormat="1">
      <c r="A2286" s="317" t="s">
        <v>370</v>
      </c>
      <c r="B2286" s="317" t="s">
        <v>949</v>
      </c>
      <c r="C2286" s="317" t="s">
        <v>950</v>
      </c>
      <c r="D2286" s="317" t="s">
        <v>455</v>
      </c>
      <c r="E2286" s="317" t="s">
        <v>448</v>
      </c>
      <c r="F2286" s="320">
        <v>0</v>
      </c>
      <c r="G2286" s="318" t="s">
        <v>449</v>
      </c>
      <c r="H2286" s="318" t="s">
        <v>449</v>
      </c>
      <c r="I2286" s="318" t="s">
        <v>449</v>
      </c>
      <c r="J2286" s="318" t="s">
        <v>449</v>
      </c>
      <c r="K2286" s="318" t="s">
        <v>449</v>
      </c>
      <c r="L2286" s="318" t="s">
        <v>449</v>
      </c>
      <c r="M2286" s="318" t="s">
        <v>449</v>
      </c>
      <c r="N2286" t="str">
        <f t="shared" si="35"/>
        <v>SVEC_ODI_021WWNP_PR24</v>
      </c>
    </row>
    <row r="2287" spans="1:14" customFormat="1">
      <c r="A2287" s="317" t="s">
        <v>370</v>
      </c>
      <c r="B2287" s="317" t="s">
        <v>951</v>
      </c>
      <c r="C2287" s="317" t="s">
        <v>952</v>
      </c>
      <c r="D2287" s="317" t="s">
        <v>455</v>
      </c>
      <c r="E2287" s="317" t="s">
        <v>448</v>
      </c>
      <c r="F2287" s="320">
        <v>0</v>
      </c>
      <c r="G2287" s="318" t="s">
        <v>449</v>
      </c>
      <c r="H2287" s="318" t="s">
        <v>449</v>
      </c>
      <c r="I2287" s="318" t="s">
        <v>449</v>
      </c>
      <c r="J2287" s="318" t="s">
        <v>449</v>
      </c>
      <c r="K2287" s="318" t="s">
        <v>449</v>
      </c>
      <c r="L2287" s="318" t="s">
        <v>449</v>
      </c>
      <c r="M2287" s="318" t="s">
        <v>449</v>
      </c>
      <c r="N2287" t="str">
        <f t="shared" si="35"/>
        <v>SVEC_ODI_022WWNP_PR24</v>
      </c>
    </row>
    <row r="2288" spans="1:14" customFormat="1">
      <c r="A2288" s="317" t="s">
        <v>370</v>
      </c>
      <c r="B2288" s="317" t="s">
        <v>953</v>
      </c>
      <c r="C2288" s="317" t="s">
        <v>954</v>
      </c>
      <c r="D2288" s="317" t="s">
        <v>455</v>
      </c>
      <c r="E2288" s="317" t="s">
        <v>448</v>
      </c>
      <c r="F2288" s="320">
        <v>0.59</v>
      </c>
      <c r="G2288" s="318" t="s">
        <v>449</v>
      </c>
      <c r="H2288" s="318" t="s">
        <v>449</v>
      </c>
      <c r="I2288" s="318" t="s">
        <v>449</v>
      </c>
      <c r="J2288" s="318" t="s">
        <v>449</v>
      </c>
      <c r="K2288" s="318" t="s">
        <v>449</v>
      </c>
      <c r="L2288" s="318" t="s">
        <v>449</v>
      </c>
      <c r="M2288" s="318" t="s">
        <v>449</v>
      </c>
      <c r="N2288" t="str">
        <f t="shared" si="35"/>
        <v>SVEC_ODI_023WWNP_PR24</v>
      </c>
    </row>
    <row r="2289" spans="1:14" customFormat="1">
      <c r="A2289" s="317" t="s">
        <v>370</v>
      </c>
      <c r="B2289" s="317" t="s">
        <v>955</v>
      </c>
      <c r="C2289" s="317" t="s">
        <v>956</v>
      </c>
      <c r="D2289" s="317" t="s">
        <v>455</v>
      </c>
      <c r="E2289" s="317" t="s">
        <v>448</v>
      </c>
      <c r="F2289" s="320">
        <v>0</v>
      </c>
      <c r="G2289" s="318" t="s">
        <v>449</v>
      </c>
      <c r="H2289" s="318" t="s">
        <v>449</v>
      </c>
      <c r="I2289" s="318" t="s">
        <v>449</v>
      </c>
      <c r="J2289" s="318" t="s">
        <v>449</v>
      </c>
      <c r="K2289" s="318" t="s">
        <v>449</v>
      </c>
      <c r="L2289" s="318" t="s">
        <v>449</v>
      </c>
      <c r="M2289" s="318" t="s">
        <v>449</v>
      </c>
      <c r="N2289" t="str">
        <f t="shared" si="35"/>
        <v>SVEC_ODI_024WWNP_PR24</v>
      </c>
    </row>
    <row r="2290" spans="1:14" customFormat="1">
      <c r="A2290" s="317" t="s">
        <v>370</v>
      </c>
      <c r="B2290" s="317" t="s">
        <v>957</v>
      </c>
      <c r="C2290" s="317" t="s">
        <v>958</v>
      </c>
      <c r="D2290" s="317" t="s">
        <v>455</v>
      </c>
      <c r="E2290" s="317" t="s">
        <v>448</v>
      </c>
      <c r="F2290" s="320">
        <v>0</v>
      </c>
      <c r="G2290" s="318" t="s">
        <v>449</v>
      </c>
      <c r="H2290" s="318" t="s">
        <v>449</v>
      </c>
      <c r="I2290" s="318" t="s">
        <v>449</v>
      </c>
      <c r="J2290" s="318" t="s">
        <v>449</v>
      </c>
      <c r="K2290" s="318" t="s">
        <v>449</v>
      </c>
      <c r="L2290" s="318" t="s">
        <v>449</v>
      </c>
      <c r="M2290" s="318" t="s">
        <v>449</v>
      </c>
      <c r="N2290" t="str">
        <f t="shared" si="35"/>
        <v>SVEC_ODI_025WWNP_PR24</v>
      </c>
    </row>
    <row r="2291" spans="1:14" customFormat="1">
      <c r="A2291" s="317" t="s">
        <v>370</v>
      </c>
      <c r="B2291" s="317" t="s">
        <v>959</v>
      </c>
      <c r="C2291" s="317" t="s">
        <v>960</v>
      </c>
      <c r="D2291" s="317" t="s">
        <v>455</v>
      </c>
      <c r="E2291" s="317" t="s">
        <v>448</v>
      </c>
      <c r="F2291" s="320">
        <v>0</v>
      </c>
      <c r="G2291" s="318" t="s">
        <v>449</v>
      </c>
      <c r="H2291" s="318" t="s">
        <v>449</v>
      </c>
      <c r="I2291" s="318" t="s">
        <v>449</v>
      </c>
      <c r="J2291" s="318" t="s">
        <v>449</v>
      </c>
      <c r="K2291" s="318" t="s">
        <v>449</v>
      </c>
      <c r="L2291" s="318" t="s">
        <v>449</v>
      </c>
      <c r="M2291" s="318" t="s">
        <v>449</v>
      </c>
      <c r="N2291" t="str">
        <f t="shared" si="35"/>
        <v>SVEC_ODI_026WWNP_PR24</v>
      </c>
    </row>
    <row r="2292" spans="1:14" customFormat="1">
      <c r="A2292" s="317" t="s">
        <v>370</v>
      </c>
      <c r="B2292" s="317" t="s">
        <v>961</v>
      </c>
      <c r="C2292" s="317" t="s">
        <v>962</v>
      </c>
      <c r="D2292" s="317" t="s">
        <v>455</v>
      </c>
      <c r="E2292" s="317" t="s">
        <v>448</v>
      </c>
      <c r="F2292" s="320">
        <v>0</v>
      </c>
      <c r="G2292" s="318" t="s">
        <v>449</v>
      </c>
      <c r="H2292" s="318" t="s">
        <v>449</v>
      </c>
      <c r="I2292" s="318" t="s">
        <v>449</v>
      </c>
      <c r="J2292" s="318" t="s">
        <v>449</v>
      </c>
      <c r="K2292" s="318" t="s">
        <v>449</v>
      </c>
      <c r="L2292" s="318" t="s">
        <v>449</v>
      </c>
      <c r="M2292" s="318" t="s">
        <v>449</v>
      </c>
      <c r="N2292" t="str">
        <f t="shared" si="35"/>
        <v>SVEC_ODI_027WWNP_PR24</v>
      </c>
    </row>
    <row r="2293" spans="1:14" customFormat="1">
      <c r="A2293" s="317" t="s">
        <v>388</v>
      </c>
      <c r="B2293" s="317" t="s">
        <v>412</v>
      </c>
      <c r="C2293" s="317" t="s">
        <v>446</v>
      </c>
      <c r="D2293" s="317" t="s">
        <v>447</v>
      </c>
      <c r="E2293" s="317" t="s">
        <v>448</v>
      </c>
      <c r="F2293" s="318" t="s">
        <v>449</v>
      </c>
      <c r="G2293" s="318" t="s">
        <v>449</v>
      </c>
      <c r="H2293" s="319">
        <v>3.472222222222222E-3</v>
      </c>
      <c r="I2293" s="319">
        <v>3.472222222222222E-3</v>
      </c>
      <c r="J2293" s="319">
        <v>3.472222222222222E-3</v>
      </c>
      <c r="K2293" s="319">
        <v>3.472222222222222E-3</v>
      </c>
      <c r="L2293" s="319">
        <v>3.472222222222222E-3</v>
      </c>
      <c r="M2293" s="319">
        <v>3.47E-3</v>
      </c>
      <c r="N2293" t="str">
        <f t="shared" si="35"/>
        <v>TMSC_OUT4_01_PR24_OFWAT</v>
      </c>
    </row>
    <row r="2294" spans="1:14" customFormat="1">
      <c r="A2294" s="317" t="s">
        <v>388</v>
      </c>
      <c r="B2294" s="317" t="s">
        <v>155</v>
      </c>
      <c r="C2294" s="317" t="s">
        <v>450</v>
      </c>
      <c r="D2294" s="317" t="s">
        <v>451</v>
      </c>
      <c r="E2294" s="317" t="s">
        <v>448</v>
      </c>
      <c r="F2294" s="318" t="s">
        <v>449</v>
      </c>
      <c r="G2294" s="318" t="s">
        <v>449</v>
      </c>
      <c r="H2294" s="318" t="s">
        <v>449</v>
      </c>
      <c r="I2294" s="319">
        <v>1.8444930555555549E-3</v>
      </c>
      <c r="J2294" s="319">
        <v>1.8444930555555549E-3</v>
      </c>
      <c r="K2294" s="319">
        <v>1.8444930555555549E-3</v>
      </c>
      <c r="L2294" s="319">
        <v>1.8444930555555549E-3</v>
      </c>
      <c r="M2294" s="319">
        <v>1.8422708333333331E-3</v>
      </c>
      <c r="N2294" t="str">
        <f t="shared" si="35"/>
        <v>TMSC_ET_DD_WSI_PR24</v>
      </c>
    </row>
    <row r="2295" spans="1:14" customFormat="1">
      <c r="A2295" s="317" t="s">
        <v>388</v>
      </c>
      <c r="B2295" s="317" t="s">
        <v>153</v>
      </c>
      <c r="C2295" s="317" t="s">
        <v>452</v>
      </c>
      <c r="D2295" s="317" t="s">
        <v>453</v>
      </c>
      <c r="E2295" s="317" t="s">
        <v>448</v>
      </c>
      <c r="F2295" s="319">
        <v>1882353.9429432265</v>
      </c>
      <c r="G2295" s="318" t="s">
        <v>449</v>
      </c>
      <c r="H2295" s="318" t="s">
        <v>449</v>
      </c>
      <c r="I2295" s="318" t="s">
        <v>449</v>
      </c>
      <c r="J2295" s="318" t="s">
        <v>449</v>
      </c>
      <c r="K2295" s="318" t="s">
        <v>449</v>
      </c>
      <c r="L2295" s="318" t="s">
        <v>449</v>
      </c>
      <c r="M2295" s="318" t="s">
        <v>449</v>
      </c>
      <c r="N2295" t="str">
        <f t="shared" si="35"/>
        <v>TMSC_ODI_DD_WSI_PR24</v>
      </c>
    </row>
    <row r="2296" spans="1:14" customFormat="1">
      <c r="A2296" s="317" t="s">
        <v>388</v>
      </c>
      <c r="B2296" s="317" t="s">
        <v>156</v>
      </c>
      <c r="C2296" s="317" t="s">
        <v>454</v>
      </c>
      <c r="D2296" s="317" t="s">
        <v>455</v>
      </c>
      <c r="E2296" s="317" t="s">
        <v>448</v>
      </c>
      <c r="F2296" s="320">
        <v>-0.01</v>
      </c>
      <c r="G2296" s="318" t="s">
        <v>449</v>
      </c>
      <c r="H2296" s="318" t="s">
        <v>449</v>
      </c>
      <c r="I2296" s="318" t="s">
        <v>449</v>
      </c>
      <c r="J2296" s="318" t="s">
        <v>449</v>
      </c>
      <c r="K2296" s="318" t="s">
        <v>449</v>
      </c>
      <c r="L2296" s="318" t="s">
        <v>449</v>
      </c>
      <c r="M2296" s="318" t="s">
        <v>449</v>
      </c>
      <c r="N2296" t="str">
        <f t="shared" si="35"/>
        <v>TMSC_ODIRISK_WSI_COLL_PR24_DD</v>
      </c>
    </row>
    <row r="2297" spans="1:14" customFormat="1">
      <c r="A2297" s="317" t="s">
        <v>388</v>
      </c>
      <c r="B2297" s="317" t="s">
        <v>413</v>
      </c>
      <c r="C2297" s="317" t="s">
        <v>456</v>
      </c>
      <c r="D2297" s="317" t="s">
        <v>457</v>
      </c>
      <c r="E2297" s="317" t="s">
        <v>448</v>
      </c>
      <c r="F2297" s="318" t="s">
        <v>449</v>
      </c>
      <c r="G2297" s="318" t="s">
        <v>449</v>
      </c>
      <c r="H2297" s="321">
        <v>0</v>
      </c>
      <c r="I2297" s="321">
        <v>0</v>
      </c>
      <c r="J2297" s="321">
        <v>0</v>
      </c>
      <c r="K2297" s="321">
        <v>0</v>
      </c>
      <c r="L2297" s="321">
        <v>0</v>
      </c>
      <c r="M2297" s="321">
        <v>0</v>
      </c>
      <c r="N2297" t="str">
        <f t="shared" si="35"/>
        <v>TMSC_QEBW0183_PR24_OFWAT</v>
      </c>
    </row>
    <row r="2298" spans="1:14" customFormat="1">
      <c r="A2298" s="317" t="s">
        <v>388</v>
      </c>
      <c r="B2298" s="317" t="s">
        <v>163</v>
      </c>
      <c r="C2298" s="317" t="s">
        <v>458</v>
      </c>
      <c r="D2298" s="317" t="s">
        <v>162</v>
      </c>
      <c r="E2298" s="317" t="s">
        <v>448</v>
      </c>
      <c r="F2298" s="318" t="s">
        <v>449</v>
      </c>
      <c r="G2298" s="318" t="s">
        <v>449</v>
      </c>
      <c r="H2298" s="321">
        <v>2</v>
      </c>
      <c r="I2298" s="321">
        <v>1.83</v>
      </c>
      <c r="J2298" s="321">
        <v>1.67</v>
      </c>
      <c r="K2298" s="321">
        <v>1.5</v>
      </c>
      <c r="L2298" s="321">
        <v>1.25</v>
      </c>
      <c r="M2298" s="321">
        <v>1</v>
      </c>
      <c r="N2298" t="str">
        <f t="shared" si="35"/>
        <v>TMSC_ODIRISK_CRI_DDBND_PR24_DD</v>
      </c>
    </row>
    <row r="2299" spans="1:14" customFormat="1">
      <c r="A2299" s="317" t="s">
        <v>388</v>
      </c>
      <c r="B2299" s="317" t="s">
        <v>164</v>
      </c>
      <c r="C2299" s="317" t="s">
        <v>459</v>
      </c>
      <c r="D2299" s="317" t="s">
        <v>453</v>
      </c>
      <c r="E2299" s="317" t="s">
        <v>448</v>
      </c>
      <c r="F2299" s="319">
        <v>2722068.4042310119</v>
      </c>
      <c r="G2299" s="318" t="s">
        <v>449</v>
      </c>
      <c r="H2299" s="318" t="s">
        <v>449</v>
      </c>
      <c r="I2299" s="318" t="s">
        <v>449</v>
      </c>
      <c r="J2299" s="318" t="s">
        <v>449</v>
      </c>
      <c r="K2299" s="318" t="s">
        <v>449</v>
      </c>
      <c r="L2299" s="318" t="s">
        <v>449</v>
      </c>
      <c r="M2299" s="318" t="s">
        <v>449</v>
      </c>
      <c r="N2299" t="str">
        <f t="shared" si="35"/>
        <v>TMSC_ODI_DD_CRI_PR24</v>
      </c>
    </row>
    <row r="2300" spans="1:14" customFormat="1">
      <c r="A2300" s="317" t="s">
        <v>388</v>
      </c>
      <c r="B2300" s="317" t="s">
        <v>414</v>
      </c>
      <c r="C2300" s="317" t="s">
        <v>167</v>
      </c>
      <c r="D2300" s="317" t="s">
        <v>261</v>
      </c>
      <c r="E2300" s="317" t="s">
        <v>448</v>
      </c>
      <c r="F2300" s="318" t="s">
        <v>449</v>
      </c>
      <c r="G2300" s="318" t="s">
        <v>449</v>
      </c>
      <c r="H2300" s="321">
        <v>0.66</v>
      </c>
      <c r="I2300" s="321">
        <v>0.57999999999999996</v>
      </c>
      <c r="J2300" s="321">
        <v>0.56000000000000005</v>
      </c>
      <c r="K2300" s="321">
        <v>0.54</v>
      </c>
      <c r="L2300" s="321">
        <v>0.52</v>
      </c>
      <c r="M2300" s="321">
        <v>0.5</v>
      </c>
      <c r="N2300" t="str">
        <f t="shared" si="35"/>
        <v>TMSC_OUT4_02_PR24_OFWAT</v>
      </c>
    </row>
    <row r="2301" spans="1:14" customFormat="1">
      <c r="A2301" s="317" t="s">
        <v>388</v>
      </c>
      <c r="B2301" s="317" t="s">
        <v>168</v>
      </c>
      <c r="C2301" s="317" t="s">
        <v>460</v>
      </c>
      <c r="D2301" s="317" t="s">
        <v>261</v>
      </c>
      <c r="E2301" s="317" t="s">
        <v>448</v>
      </c>
      <c r="F2301" s="318" t="s">
        <v>449</v>
      </c>
      <c r="G2301" s="318" t="s">
        <v>449</v>
      </c>
      <c r="H2301" s="318" t="s">
        <v>449</v>
      </c>
      <c r="I2301" s="321">
        <v>0.52</v>
      </c>
      <c r="J2301" s="321">
        <v>0.5</v>
      </c>
      <c r="K2301" s="321">
        <v>0.49</v>
      </c>
      <c r="L2301" s="321">
        <v>0.47</v>
      </c>
      <c r="M2301" s="321">
        <v>0.45</v>
      </c>
      <c r="N2301" t="str">
        <f t="shared" si="35"/>
        <v>TMSC_ODIRISK_WQC_DDBND_PR24_DD</v>
      </c>
    </row>
    <row r="2302" spans="1:14" customFormat="1">
      <c r="A2302" s="317" t="s">
        <v>388</v>
      </c>
      <c r="B2302" s="317" t="s">
        <v>169</v>
      </c>
      <c r="C2302" s="317" t="s">
        <v>461</v>
      </c>
      <c r="D2302" s="317" t="s">
        <v>453</v>
      </c>
      <c r="E2302" s="317" t="s">
        <v>448</v>
      </c>
      <c r="F2302" s="319">
        <v>7265406.9491083985</v>
      </c>
      <c r="G2302" s="318" t="s">
        <v>449</v>
      </c>
      <c r="H2302" s="318" t="s">
        <v>449</v>
      </c>
      <c r="I2302" s="318" t="s">
        <v>449</v>
      </c>
      <c r="J2302" s="318" t="s">
        <v>449</v>
      </c>
      <c r="K2302" s="318" t="s">
        <v>449</v>
      </c>
      <c r="L2302" s="318" t="s">
        <v>449</v>
      </c>
      <c r="M2302" s="318" t="s">
        <v>449</v>
      </c>
      <c r="N2302" t="str">
        <f t="shared" si="35"/>
        <v>TMSC_ODI_DD_WQC_PR24</v>
      </c>
    </row>
    <row r="2303" spans="1:14" customFormat="1">
      <c r="A2303" s="317" t="s">
        <v>388</v>
      </c>
      <c r="B2303" s="317" t="s">
        <v>417</v>
      </c>
      <c r="C2303" s="317" t="s">
        <v>172</v>
      </c>
      <c r="D2303" s="317" t="s">
        <v>462</v>
      </c>
      <c r="E2303" s="317" t="s">
        <v>448</v>
      </c>
      <c r="F2303" s="318" t="s">
        <v>449</v>
      </c>
      <c r="G2303" s="318" t="s">
        <v>449</v>
      </c>
      <c r="H2303" s="321">
        <v>0</v>
      </c>
      <c r="I2303" s="321">
        <v>0</v>
      </c>
      <c r="J2303" s="321">
        <v>0</v>
      </c>
      <c r="K2303" s="321">
        <v>0</v>
      </c>
      <c r="L2303" s="321">
        <v>4.9778677696996745E-2</v>
      </c>
      <c r="M2303" s="321">
        <v>0.73</v>
      </c>
      <c r="N2303" t="str">
        <f t="shared" si="35"/>
        <v>TMSC_OUT4_20_PR24_OFWAT</v>
      </c>
    </row>
    <row r="2304" spans="1:14" customFormat="1">
      <c r="A2304" s="317" t="s">
        <v>388</v>
      </c>
      <c r="B2304" s="317" t="s">
        <v>173</v>
      </c>
      <c r="C2304" s="317" t="s">
        <v>463</v>
      </c>
      <c r="D2304" s="317" t="s">
        <v>453</v>
      </c>
      <c r="E2304" s="317" t="s">
        <v>448</v>
      </c>
      <c r="F2304" s="319">
        <v>3876511.8472285843</v>
      </c>
      <c r="G2304" s="318" t="s">
        <v>449</v>
      </c>
      <c r="H2304" s="318" t="s">
        <v>449</v>
      </c>
      <c r="I2304" s="318" t="s">
        <v>449</v>
      </c>
      <c r="J2304" s="318" t="s">
        <v>449</v>
      </c>
      <c r="K2304" s="318" t="s">
        <v>449</v>
      </c>
      <c r="L2304" s="318" t="s">
        <v>449</v>
      </c>
      <c r="M2304" s="318" t="s">
        <v>449</v>
      </c>
      <c r="N2304" t="str">
        <f t="shared" si="35"/>
        <v>TMSC_ODI_DD_BIO_PR24</v>
      </c>
    </row>
    <row r="2305" spans="1:14" customFormat="1">
      <c r="A2305" s="317" t="s">
        <v>388</v>
      </c>
      <c r="B2305" s="317" t="s">
        <v>174</v>
      </c>
      <c r="C2305" s="317" t="s">
        <v>464</v>
      </c>
      <c r="D2305" s="317" t="s">
        <v>455</v>
      </c>
      <c r="E2305" s="317" t="s">
        <v>448</v>
      </c>
      <c r="F2305" s="320">
        <v>-5.0000000000000001E-3</v>
      </c>
      <c r="G2305" s="318" t="s">
        <v>449</v>
      </c>
      <c r="H2305" s="318" t="s">
        <v>449</v>
      </c>
      <c r="I2305" s="318" t="s">
        <v>449</v>
      </c>
      <c r="J2305" s="318" t="s">
        <v>449</v>
      </c>
      <c r="K2305" s="318" t="s">
        <v>449</v>
      </c>
      <c r="L2305" s="318" t="s">
        <v>449</v>
      </c>
      <c r="M2305" s="318" t="s">
        <v>449</v>
      </c>
      <c r="N2305" t="str">
        <f t="shared" si="35"/>
        <v>TMSC_ODIRISK_BIO_COLL_PR24_DD</v>
      </c>
    </row>
    <row r="2306" spans="1:14" customFormat="1">
      <c r="A2306" s="317" t="s">
        <v>388</v>
      </c>
      <c r="B2306" s="317" t="s">
        <v>175</v>
      </c>
      <c r="C2306" s="317" t="s">
        <v>465</v>
      </c>
      <c r="D2306" s="317" t="s">
        <v>455</v>
      </c>
      <c r="E2306" s="317" t="s">
        <v>448</v>
      </c>
      <c r="F2306" s="320">
        <v>5.0000000000000001E-3</v>
      </c>
      <c r="G2306" s="318" t="s">
        <v>449</v>
      </c>
      <c r="H2306" s="318" t="s">
        <v>449</v>
      </c>
      <c r="I2306" s="318" t="s">
        <v>449</v>
      </c>
      <c r="J2306" s="318" t="s">
        <v>449</v>
      </c>
      <c r="K2306" s="318" t="s">
        <v>449</v>
      </c>
      <c r="L2306" s="318" t="s">
        <v>449</v>
      </c>
      <c r="M2306" s="318" t="s">
        <v>449</v>
      </c>
      <c r="N2306" t="str">
        <f t="shared" si="35"/>
        <v>TMSC_ODIRISK_BIO_CAP_PR24_DD</v>
      </c>
    </row>
    <row r="2307" spans="1:14" customFormat="1">
      <c r="A2307" s="317" t="s">
        <v>388</v>
      </c>
      <c r="B2307" s="317" t="s">
        <v>424</v>
      </c>
      <c r="C2307" s="317" t="s">
        <v>180</v>
      </c>
      <c r="D2307" s="317" t="s">
        <v>261</v>
      </c>
      <c r="E2307" s="317" t="s">
        <v>448</v>
      </c>
      <c r="F2307" s="318" t="s">
        <v>449</v>
      </c>
      <c r="G2307" s="318" t="s">
        <v>449</v>
      </c>
      <c r="H2307" s="319">
        <v>0</v>
      </c>
      <c r="I2307" s="319">
        <v>0</v>
      </c>
      <c r="J2307" s="319">
        <v>0</v>
      </c>
      <c r="K2307" s="319">
        <v>0</v>
      </c>
      <c r="L2307" s="319">
        <v>0</v>
      </c>
      <c r="M2307" s="319">
        <v>0</v>
      </c>
      <c r="N2307" t="str">
        <f t="shared" si="35"/>
        <v>TMSC_OUT4_18_PR24_OFWAT</v>
      </c>
    </row>
    <row r="2308" spans="1:14" customFormat="1">
      <c r="A2308" s="317" t="s">
        <v>388</v>
      </c>
      <c r="B2308" s="317" t="s">
        <v>181</v>
      </c>
      <c r="C2308" s="317" t="s">
        <v>466</v>
      </c>
      <c r="D2308" s="317" t="s">
        <v>261</v>
      </c>
      <c r="E2308" s="317" t="s">
        <v>448</v>
      </c>
      <c r="F2308" s="318" t="s">
        <v>449</v>
      </c>
      <c r="G2308" s="318" t="s">
        <v>449</v>
      </c>
      <c r="H2308" s="318" t="s">
        <v>449</v>
      </c>
      <c r="I2308" s="319">
        <v>1</v>
      </c>
      <c r="J2308" s="319">
        <v>1</v>
      </c>
      <c r="K2308" s="319">
        <v>1</v>
      </c>
      <c r="L2308" s="319">
        <v>1</v>
      </c>
      <c r="M2308" s="319">
        <v>1</v>
      </c>
      <c r="N2308" t="str">
        <f t="shared" si="35"/>
        <v>TMSC_ODIRISK_SPL_DDBND_PR24_DD</v>
      </c>
    </row>
    <row r="2309" spans="1:14" customFormat="1">
      <c r="A2309" s="317" t="s">
        <v>388</v>
      </c>
      <c r="B2309" s="317" t="s">
        <v>182</v>
      </c>
      <c r="C2309" s="317" t="s">
        <v>467</v>
      </c>
      <c r="D2309" s="317" t="s">
        <v>453</v>
      </c>
      <c r="E2309" s="317" t="s">
        <v>448</v>
      </c>
      <c r="F2309" s="319">
        <v>1556875.7725911823</v>
      </c>
      <c r="G2309" s="318" t="s">
        <v>449</v>
      </c>
      <c r="H2309" s="318" t="s">
        <v>449</v>
      </c>
      <c r="I2309" s="318" t="s">
        <v>449</v>
      </c>
      <c r="J2309" s="318" t="s">
        <v>449</v>
      </c>
      <c r="K2309" s="318" t="s">
        <v>449</v>
      </c>
      <c r="L2309" s="318" t="s">
        <v>449</v>
      </c>
      <c r="M2309" s="318" t="s">
        <v>449</v>
      </c>
      <c r="N2309" t="str">
        <f t="shared" ref="N2309:N2372" si="36">A2309&amp;B2309</f>
        <v>TMSC_ODI_DD_SPL_PR24</v>
      </c>
    </row>
    <row r="2310" spans="1:14" customFormat="1">
      <c r="A2310" s="317" t="s">
        <v>388</v>
      </c>
      <c r="B2310" s="317" t="s">
        <v>425</v>
      </c>
      <c r="C2310" s="317" t="s">
        <v>185</v>
      </c>
      <c r="D2310" s="317" t="s">
        <v>455</v>
      </c>
      <c r="E2310" s="317" t="s">
        <v>448</v>
      </c>
      <c r="F2310" s="318" t="s">
        <v>449</v>
      </c>
      <c r="G2310" s="318" t="s">
        <v>449</v>
      </c>
      <c r="H2310" s="320">
        <v>1</v>
      </c>
      <c r="I2310" s="320">
        <v>1</v>
      </c>
      <c r="J2310" s="320">
        <v>1</v>
      </c>
      <c r="K2310" s="320">
        <v>1</v>
      </c>
      <c r="L2310" s="320">
        <v>1</v>
      </c>
      <c r="M2310" s="320">
        <v>1</v>
      </c>
      <c r="N2310" t="str">
        <f t="shared" si="36"/>
        <v>TMSC_OUT4_19_PR24_OFWAT</v>
      </c>
    </row>
    <row r="2311" spans="1:14" customFormat="1">
      <c r="A2311" s="317" t="s">
        <v>388</v>
      </c>
      <c r="B2311" s="317" t="s">
        <v>186</v>
      </c>
      <c r="C2311" s="317" t="s">
        <v>468</v>
      </c>
      <c r="D2311" s="317" t="s">
        <v>455</v>
      </c>
      <c r="E2311" s="317" t="s">
        <v>448</v>
      </c>
      <c r="F2311" s="318" t="s">
        <v>449</v>
      </c>
      <c r="G2311" s="318" t="s">
        <v>449</v>
      </c>
      <c r="H2311" s="318" t="s">
        <v>449</v>
      </c>
      <c r="I2311" s="320">
        <v>0.99</v>
      </c>
      <c r="J2311" s="320">
        <v>0.99</v>
      </c>
      <c r="K2311" s="320">
        <v>0.99</v>
      </c>
      <c r="L2311" s="320">
        <v>0.99</v>
      </c>
      <c r="M2311" s="320">
        <v>0.99</v>
      </c>
      <c r="N2311" t="str">
        <f t="shared" si="36"/>
        <v>TMSC_ODIRISK_DPC_DDBND_PR24_DD</v>
      </c>
    </row>
    <row r="2312" spans="1:14" customFormat="1">
      <c r="A2312" s="317" t="s">
        <v>388</v>
      </c>
      <c r="B2312" s="317" t="s">
        <v>187</v>
      </c>
      <c r="C2312" s="317" t="s">
        <v>469</v>
      </c>
      <c r="D2312" s="317" t="s">
        <v>453</v>
      </c>
      <c r="E2312" s="317" t="s">
        <v>448</v>
      </c>
      <c r="F2312" s="319">
        <v>1224418.4992006489</v>
      </c>
      <c r="G2312" s="318" t="s">
        <v>449</v>
      </c>
      <c r="H2312" s="318" t="s">
        <v>449</v>
      </c>
      <c r="I2312" s="318" t="s">
        <v>449</v>
      </c>
      <c r="J2312" s="318" t="s">
        <v>449</v>
      </c>
      <c r="K2312" s="318" t="s">
        <v>449</v>
      </c>
      <c r="L2312" s="318" t="s">
        <v>449</v>
      </c>
      <c r="M2312" s="318" t="s">
        <v>449</v>
      </c>
      <c r="N2312" t="str">
        <f t="shared" si="36"/>
        <v>TMSC_ODI_DD_DPC_PR24</v>
      </c>
    </row>
    <row r="2313" spans="1:14" customFormat="1">
      <c r="A2313" s="317" t="s">
        <v>388</v>
      </c>
      <c r="B2313" s="317" t="s">
        <v>429</v>
      </c>
      <c r="C2313" s="317" t="s">
        <v>470</v>
      </c>
      <c r="D2313" s="317" t="s">
        <v>261</v>
      </c>
      <c r="E2313" s="317" t="s">
        <v>448</v>
      </c>
      <c r="F2313" s="318" t="s">
        <v>449</v>
      </c>
      <c r="G2313" s="318" t="s">
        <v>449</v>
      </c>
      <c r="H2313" s="322">
        <v>251.1</v>
      </c>
      <c r="I2313" s="322">
        <v>248.4</v>
      </c>
      <c r="J2313" s="322">
        <v>245.70000000000002</v>
      </c>
      <c r="K2313" s="322">
        <v>243.00000000000003</v>
      </c>
      <c r="L2313" s="322">
        <v>240.30000000000004</v>
      </c>
      <c r="M2313" s="322">
        <v>237.7</v>
      </c>
      <c r="N2313" t="str">
        <f t="shared" si="36"/>
        <v>TMSC_OUT4_16_PR24_OFWAT</v>
      </c>
    </row>
    <row r="2314" spans="1:14" customFormat="1">
      <c r="A2314" s="317" t="s">
        <v>388</v>
      </c>
      <c r="B2314" s="317" t="s">
        <v>191</v>
      </c>
      <c r="C2314" s="317" t="s">
        <v>471</v>
      </c>
      <c r="D2314" s="317" t="s">
        <v>261</v>
      </c>
      <c r="E2314" s="317" t="s">
        <v>448</v>
      </c>
      <c r="F2314" s="318" t="s">
        <v>449</v>
      </c>
      <c r="G2314" s="318" t="s">
        <v>449</v>
      </c>
      <c r="H2314" s="318" t="s">
        <v>449</v>
      </c>
      <c r="I2314" s="322">
        <v>258.39999999999998</v>
      </c>
      <c r="J2314" s="322">
        <v>255.70000000000002</v>
      </c>
      <c r="K2314" s="322">
        <v>253.00000000000003</v>
      </c>
      <c r="L2314" s="322">
        <v>250.30000000000004</v>
      </c>
      <c r="M2314" s="322">
        <v>247.7</v>
      </c>
      <c r="N2314" t="str">
        <f t="shared" si="36"/>
        <v>TMSC_ODIRISK_MRP_DDBND_PR24_DD</v>
      </c>
    </row>
    <row r="2315" spans="1:14" customFormat="1">
      <c r="A2315" s="317" t="s">
        <v>388</v>
      </c>
      <c r="B2315" s="317" t="s">
        <v>192</v>
      </c>
      <c r="C2315" s="317" t="s">
        <v>472</v>
      </c>
      <c r="D2315" s="317" t="s">
        <v>453</v>
      </c>
      <c r="E2315" s="317" t="s">
        <v>448</v>
      </c>
      <c r="F2315" s="319">
        <v>254297.05400101276</v>
      </c>
      <c r="G2315" s="318" t="s">
        <v>449</v>
      </c>
      <c r="H2315" s="318" t="s">
        <v>449</v>
      </c>
      <c r="I2315" s="318" t="s">
        <v>449</v>
      </c>
      <c r="J2315" s="318" t="s">
        <v>449</v>
      </c>
      <c r="K2315" s="318" t="s">
        <v>449</v>
      </c>
      <c r="L2315" s="318" t="s">
        <v>449</v>
      </c>
      <c r="M2315" s="318" t="s">
        <v>449</v>
      </c>
      <c r="N2315" t="str">
        <f t="shared" si="36"/>
        <v>TMSC_ODI_DD_MRP_PR24</v>
      </c>
    </row>
    <row r="2316" spans="1:14" customFormat="1">
      <c r="A2316" s="317" t="s">
        <v>388</v>
      </c>
      <c r="B2316" s="317" t="s">
        <v>193</v>
      </c>
      <c r="C2316" s="317" t="s">
        <v>473</v>
      </c>
      <c r="D2316" s="317" t="s">
        <v>455</v>
      </c>
      <c r="E2316" s="317" t="s">
        <v>448</v>
      </c>
      <c r="F2316" s="320">
        <v>-5.0000000000000001E-3</v>
      </c>
      <c r="G2316" s="318" t="s">
        <v>449</v>
      </c>
      <c r="H2316" s="318" t="s">
        <v>449</v>
      </c>
      <c r="I2316" s="318" t="s">
        <v>449</v>
      </c>
      <c r="J2316" s="318" t="s">
        <v>449</v>
      </c>
      <c r="K2316" s="318" t="s">
        <v>449</v>
      </c>
      <c r="L2316" s="318" t="s">
        <v>449</v>
      </c>
      <c r="M2316" s="318" t="s">
        <v>449</v>
      </c>
      <c r="N2316" t="str">
        <f t="shared" si="36"/>
        <v>TMSC_ODIRISK_MRP_COLL_PR24_DD</v>
      </c>
    </row>
    <row r="2317" spans="1:14" customFormat="1">
      <c r="A2317" s="317" t="s">
        <v>388</v>
      </c>
      <c r="B2317" s="317" t="s">
        <v>194</v>
      </c>
      <c r="C2317" s="317" t="s">
        <v>474</v>
      </c>
      <c r="D2317" s="317" t="s">
        <v>455</v>
      </c>
      <c r="E2317" s="317" t="s">
        <v>448</v>
      </c>
      <c r="F2317" s="320">
        <v>5.0000000000000001E-3</v>
      </c>
      <c r="G2317" s="318" t="s">
        <v>449</v>
      </c>
      <c r="H2317" s="318" t="s">
        <v>449</v>
      </c>
      <c r="I2317" s="318" t="s">
        <v>449</v>
      </c>
      <c r="J2317" s="318" t="s">
        <v>449</v>
      </c>
      <c r="K2317" s="318" t="s">
        <v>449</v>
      </c>
      <c r="L2317" s="318" t="s">
        <v>449</v>
      </c>
      <c r="M2317" s="318" t="s">
        <v>449</v>
      </c>
      <c r="N2317" t="str">
        <f t="shared" si="36"/>
        <v>TMSC_ODIRISK_MRP_CAP_PR24_DD</v>
      </c>
    </row>
    <row r="2318" spans="1:14" customFormat="1">
      <c r="A2318" s="317" t="s">
        <v>388</v>
      </c>
      <c r="B2318" s="317" t="s">
        <v>475</v>
      </c>
      <c r="C2318" s="317" t="s">
        <v>476</v>
      </c>
      <c r="D2318" s="317" t="s">
        <v>453</v>
      </c>
      <c r="E2318" s="317" t="s">
        <v>448</v>
      </c>
      <c r="F2318" s="319">
        <v>-4.5654599999999999</v>
      </c>
      <c r="G2318" s="318" t="s">
        <v>449</v>
      </c>
      <c r="H2318" s="318" t="s">
        <v>449</v>
      </c>
      <c r="I2318" s="319">
        <v>-4.5654599999999999</v>
      </c>
      <c r="J2318" s="319">
        <v>-4.5654599999999999</v>
      </c>
      <c r="K2318" s="319">
        <v>-4.5654599999999999</v>
      </c>
      <c r="L2318" s="319">
        <v>-4.5654599999999999</v>
      </c>
      <c r="M2318" s="319">
        <v>-4.5654599999999999</v>
      </c>
      <c r="N2318" t="str">
        <f t="shared" si="36"/>
        <v>TMSOUT7_035SUR_OFW_PR24</v>
      </c>
    </row>
    <row r="2319" spans="1:14" customFormat="1">
      <c r="A2319" s="317" t="s">
        <v>388</v>
      </c>
      <c r="B2319" s="317" t="s">
        <v>477</v>
      </c>
      <c r="C2319" s="317" t="s">
        <v>478</v>
      </c>
      <c r="D2319" s="317" t="s">
        <v>453</v>
      </c>
      <c r="E2319" s="317" t="s">
        <v>448</v>
      </c>
      <c r="F2319" s="319">
        <v>4.5654599999999999</v>
      </c>
      <c r="G2319" s="318" t="s">
        <v>449</v>
      </c>
      <c r="H2319" s="318" t="s">
        <v>449</v>
      </c>
      <c r="I2319" s="319">
        <v>4.5654599999999999</v>
      </c>
      <c r="J2319" s="319">
        <v>4.5654599999999999</v>
      </c>
      <c r="K2319" s="319">
        <v>4.5654599999999999</v>
      </c>
      <c r="L2319" s="319">
        <v>4.5654599999999999</v>
      </c>
      <c r="M2319" s="319">
        <v>4.5654599999999999</v>
      </c>
      <c r="N2319" t="str">
        <f t="shared" si="36"/>
        <v>TMSOUT7_035SOR_OFW_PR24</v>
      </c>
    </row>
    <row r="2320" spans="1:14" customFormat="1">
      <c r="A2320" s="317" t="s">
        <v>388</v>
      </c>
      <c r="B2320" s="317" t="s">
        <v>479</v>
      </c>
      <c r="C2320" s="317" t="s">
        <v>480</v>
      </c>
      <c r="D2320" s="317" t="s">
        <v>455</v>
      </c>
      <c r="E2320" s="317" t="s">
        <v>448</v>
      </c>
      <c r="F2320" s="320">
        <v>-4.0000000000000001E-3</v>
      </c>
      <c r="G2320" s="318" t="s">
        <v>449</v>
      </c>
      <c r="H2320" s="318" t="s">
        <v>449</v>
      </c>
      <c r="I2320" s="320">
        <v>-4.0000000000000001E-3</v>
      </c>
      <c r="J2320" s="320">
        <v>-4.0000000000000001E-3</v>
      </c>
      <c r="K2320" s="320">
        <v>-4.0000000000000001E-3</v>
      </c>
      <c r="L2320" s="320">
        <v>-4.0000000000000001E-3</v>
      </c>
      <c r="M2320" s="318" t="s">
        <v>449</v>
      </c>
      <c r="N2320" t="str">
        <f t="shared" si="36"/>
        <v>TMSC_PR24OC34_COLLAR</v>
      </c>
    </row>
    <row r="2321" spans="1:14" customFormat="1">
      <c r="A2321" s="317" t="s">
        <v>388</v>
      </c>
      <c r="B2321" s="317" t="s">
        <v>481</v>
      </c>
      <c r="C2321" s="317" t="s">
        <v>482</v>
      </c>
      <c r="D2321" s="317" t="s">
        <v>455</v>
      </c>
      <c r="E2321" s="317" t="s">
        <v>448</v>
      </c>
      <c r="F2321" s="320">
        <v>4.0000000000000001E-3</v>
      </c>
      <c r="G2321" s="318" t="s">
        <v>449</v>
      </c>
      <c r="H2321" s="318" t="s">
        <v>449</v>
      </c>
      <c r="I2321" s="320">
        <v>4.0000000000000001E-3</v>
      </c>
      <c r="J2321" s="320">
        <v>4.0000000000000001E-3</v>
      </c>
      <c r="K2321" s="320">
        <v>4.0000000000000001E-3</v>
      </c>
      <c r="L2321" s="320">
        <v>4.0000000000000001E-3</v>
      </c>
      <c r="M2321" s="318" t="s">
        <v>449</v>
      </c>
      <c r="N2321" t="str">
        <f t="shared" si="36"/>
        <v>TMSC_PR24OC34_CAP</v>
      </c>
    </row>
    <row r="2322" spans="1:14" customFormat="1">
      <c r="A2322" s="317" t="s">
        <v>388</v>
      </c>
      <c r="B2322" s="317" t="s">
        <v>483</v>
      </c>
      <c r="C2322" s="317" t="s">
        <v>484</v>
      </c>
      <c r="D2322" s="317" t="s">
        <v>453</v>
      </c>
      <c r="E2322" s="317" t="s">
        <v>448</v>
      </c>
      <c r="F2322" s="319">
        <v>-2.1561599999999999</v>
      </c>
      <c r="G2322" s="318" t="s">
        <v>449</v>
      </c>
      <c r="H2322" s="318" t="s">
        <v>449</v>
      </c>
      <c r="I2322" s="319">
        <v>-2.1561599999999999</v>
      </c>
      <c r="J2322" s="319">
        <v>-2.1561599999999999</v>
      </c>
      <c r="K2322" s="319">
        <v>-2.1561599999999999</v>
      </c>
      <c r="L2322" s="319">
        <v>-2.1561599999999999</v>
      </c>
      <c r="M2322" s="319">
        <v>-2.1561599999999999</v>
      </c>
      <c r="N2322" t="str">
        <f t="shared" si="36"/>
        <v>TMSOUT7_036SUR_OFW_PR24</v>
      </c>
    </row>
    <row r="2323" spans="1:14" customFormat="1">
      <c r="A2323" s="317" t="s">
        <v>388</v>
      </c>
      <c r="B2323" s="317" t="s">
        <v>485</v>
      </c>
      <c r="C2323" s="317" t="s">
        <v>486</v>
      </c>
      <c r="D2323" s="317" t="s">
        <v>453</v>
      </c>
      <c r="E2323" s="317" t="s">
        <v>448</v>
      </c>
      <c r="F2323" s="319">
        <v>2.1561599999999999</v>
      </c>
      <c r="G2323" s="318" t="s">
        <v>449</v>
      </c>
      <c r="H2323" s="318" t="s">
        <v>449</v>
      </c>
      <c r="I2323" s="319">
        <v>2.1561599999999999</v>
      </c>
      <c r="J2323" s="319">
        <v>2.1561599999999999</v>
      </c>
      <c r="K2323" s="319">
        <v>2.1561599999999999</v>
      </c>
      <c r="L2323" s="319">
        <v>2.1561599999999999</v>
      </c>
      <c r="M2323" s="319">
        <v>2.1561599999999999</v>
      </c>
      <c r="N2323" t="str">
        <f t="shared" si="36"/>
        <v>TMSOUT7_036SOR_OFW_PR24</v>
      </c>
    </row>
    <row r="2324" spans="1:14" customFormat="1">
      <c r="A2324" s="317" t="s">
        <v>388</v>
      </c>
      <c r="B2324" s="317" t="s">
        <v>487</v>
      </c>
      <c r="C2324" s="317" t="s">
        <v>488</v>
      </c>
      <c r="D2324" s="317" t="s">
        <v>455</v>
      </c>
      <c r="E2324" s="317" t="s">
        <v>448</v>
      </c>
      <c r="F2324" s="320">
        <v>-2E-3</v>
      </c>
      <c r="G2324" s="318" t="s">
        <v>449</v>
      </c>
      <c r="H2324" s="318" t="s">
        <v>449</v>
      </c>
      <c r="I2324" s="320">
        <v>-2E-3</v>
      </c>
      <c r="J2324" s="320">
        <v>-2E-3</v>
      </c>
      <c r="K2324" s="320">
        <v>-2E-3</v>
      </c>
      <c r="L2324" s="320">
        <v>-2E-3</v>
      </c>
      <c r="M2324" s="318" t="s">
        <v>449</v>
      </c>
      <c r="N2324" t="str">
        <f t="shared" si="36"/>
        <v>TMSC_PR24OC35_COLLAR</v>
      </c>
    </row>
    <row r="2325" spans="1:14" customFormat="1">
      <c r="A2325" s="317" t="s">
        <v>388</v>
      </c>
      <c r="B2325" s="317" t="s">
        <v>489</v>
      </c>
      <c r="C2325" s="317" t="s">
        <v>490</v>
      </c>
      <c r="D2325" s="317" t="s">
        <v>455</v>
      </c>
      <c r="E2325" s="317" t="s">
        <v>448</v>
      </c>
      <c r="F2325" s="320">
        <v>2E-3</v>
      </c>
      <c r="G2325" s="318" t="s">
        <v>449</v>
      </c>
      <c r="H2325" s="318" t="s">
        <v>449</v>
      </c>
      <c r="I2325" s="320">
        <v>2E-3</v>
      </c>
      <c r="J2325" s="320">
        <v>2E-3</v>
      </c>
      <c r="K2325" s="320">
        <v>2E-3</v>
      </c>
      <c r="L2325" s="320">
        <v>2E-3</v>
      </c>
      <c r="M2325" s="318" t="s">
        <v>449</v>
      </c>
      <c r="N2325" t="str">
        <f t="shared" si="36"/>
        <v>TMSC_PR24OC35_CAP</v>
      </c>
    </row>
    <row r="2326" spans="1:14" customFormat="1">
      <c r="A2326" s="317" t="s">
        <v>388</v>
      </c>
      <c r="B2326" s="317" t="s">
        <v>217</v>
      </c>
      <c r="C2326" s="317" t="s">
        <v>491</v>
      </c>
      <c r="D2326" s="317" t="s">
        <v>492</v>
      </c>
      <c r="E2326" s="317" t="s">
        <v>448</v>
      </c>
      <c r="F2326" s="318" t="s">
        <v>449</v>
      </c>
      <c r="G2326" s="318" t="s">
        <v>449</v>
      </c>
      <c r="H2326" s="321">
        <v>395336.33</v>
      </c>
      <c r="I2326" s="321">
        <v>395336.33</v>
      </c>
      <c r="J2326" s="321">
        <v>390784.04</v>
      </c>
      <c r="K2326" s="321">
        <v>386493.75</v>
      </c>
      <c r="L2326" s="321">
        <v>380564.54</v>
      </c>
      <c r="M2326" s="321">
        <v>368716.35</v>
      </c>
      <c r="N2326" t="str">
        <f t="shared" si="36"/>
        <v>TMSC_OUT5_04_PR24_OFWAT</v>
      </c>
    </row>
    <row r="2327" spans="1:14" customFormat="1">
      <c r="A2327" s="317" t="s">
        <v>388</v>
      </c>
      <c r="B2327" s="317" t="s">
        <v>218</v>
      </c>
      <c r="C2327" s="317" t="s">
        <v>493</v>
      </c>
      <c r="D2327" s="317" t="s">
        <v>491</v>
      </c>
      <c r="E2327" s="317" t="s">
        <v>448</v>
      </c>
      <c r="F2327" s="318" t="s">
        <v>449</v>
      </c>
      <c r="G2327" s="318" t="s">
        <v>449</v>
      </c>
      <c r="H2327" s="318" t="s">
        <v>449</v>
      </c>
      <c r="I2327" s="318" t="s">
        <v>449</v>
      </c>
      <c r="J2327" s="318" t="s">
        <v>449</v>
      </c>
      <c r="K2327" s="318" t="s">
        <v>449</v>
      </c>
      <c r="L2327" s="318" t="s">
        <v>449</v>
      </c>
      <c r="M2327" s="318" t="s">
        <v>449</v>
      </c>
      <c r="N2327" t="str">
        <f t="shared" si="36"/>
        <v>TMSC_ODIRISK_OGWW_DDBND_PR24_DD</v>
      </c>
    </row>
    <row r="2328" spans="1:14" customFormat="1">
      <c r="A2328" s="317" t="s">
        <v>388</v>
      </c>
      <c r="B2328" s="317" t="s">
        <v>219</v>
      </c>
      <c r="C2328" s="317" t="s">
        <v>494</v>
      </c>
      <c r="D2328" s="317" t="s">
        <v>453</v>
      </c>
      <c r="E2328" s="317" t="s">
        <v>448</v>
      </c>
      <c r="F2328" s="319">
        <v>188</v>
      </c>
      <c r="G2328" s="318" t="s">
        <v>449</v>
      </c>
      <c r="H2328" s="318" t="s">
        <v>449</v>
      </c>
      <c r="I2328" s="318" t="s">
        <v>449</v>
      </c>
      <c r="J2328" s="318" t="s">
        <v>449</v>
      </c>
      <c r="K2328" s="318" t="s">
        <v>449</v>
      </c>
      <c r="L2328" s="318" t="s">
        <v>449</v>
      </c>
      <c r="M2328" s="318" t="s">
        <v>449</v>
      </c>
      <c r="N2328" t="str">
        <f t="shared" si="36"/>
        <v>TMSC_ODI_DD_GHG_WW_PR24</v>
      </c>
    </row>
    <row r="2329" spans="1:14" customFormat="1">
      <c r="A2329" s="317" t="s">
        <v>388</v>
      </c>
      <c r="B2329" s="317" t="s">
        <v>220</v>
      </c>
      <c r="C2329" s="317" t="s">
        <v>495</v>
      </c>
      <c r="D2329" s="317" t="s">
        <v>455</v>
      </c>
      <c r="E2329" s="317" t="s">
        <v>448</v>
      </c>
      <c r="F2329" s="320">
        <v>-5.0000000000000001E-3</v>
      </c>
      <c r="G2329" s="318" t="s">
        <v>449</v>
      </c>
      <c r="H2329" s="318" t="s">
        <v>449</v>
      </c>
      <c r="I2329" s="318" t="s">
        <v>449</v>
      </c>
      <c r="J2329" s="318" t="s">
        <v>449</v>
      </c>
      <c r="K2329" s="318" t="s">
        <v>449</v>
      </c>
      <c r="L2329" s="318" t="s">
        <v>449</v>
      </c>
      <c r="M2329" s="318" t="s">
        <v>449</v>
      </c>
      <c r="N2329" t="str">
        <f t="shared" si="36"/>
        <v>TMSC_ODIRISK_OGWW_COLL_PR24_DD</v>
      </c>
    </row>
    <row r="2330" spans="1:14" customFormat="1">
      <c r="A2330" s="317" t="s">
        <v>388</v>
      </c>
      <c r="B2330" s="317" t="s">
        <v>221</v>
      </c>
      <c r="C2330" s="317" t="s">
        <v>496</v>
      </c>
      <c r="D2330" s="317" t="s">
        <v>455</v>
      </c>
      <c r="E2330" s="317" t="s">
        <v>448</v>
      </c>
      <c r="F2330" s="320">
        <v>5.0000000000000001E-3</v>
      </c>
      <c r="G2330" s="318" t="s">
        <v>449</v>
      </c>
      <c r="H2330" s="318" t="s">
        <v>449</v>
      </c>
      <c r="I2330" s="318" t="s">
        <v>449</v>
      </c>
      <c r="J2330" s="318" t="s">
        <v>449</v>
      </c>
      <c r="K2330" s="318" t="s">
        <v>449</v>
      </c>
      <c r="L2330" s="318" t="s">
        <v>449</v>
      </c>
      <c r="M2330" s="318" t="s">
        <v>449</v>
      </c>
      <c r="N2330" t="str">
        <f t="shared" si="36"/>
        <v>TMSC_ODIRISK_OGWW_CAP_PR24_DD</v>
      </c>
    </row>
    <row r="2331" spans="1:14" customFormat="1">
      <c r="A2331" s="317" t="s">
        <v>388</v>
      </c>
      <c r="B2331" s="317" t="s">
        <v>423</v>
      </c>
      <c r="C2331" s="317" t="s">
        <v>212</v>
      </c>
      <c r="D2331" s="317" t="s">
        <v>261</v>
      </c>
      <c r="E2331" s="317" t="s">
        <v>448</v>
      </c>
      <c r="F2331" s="318" t="s">
        <v>449</v>
      </c>
      <c r="G2331" s="318" t="s">
        <v>449</v>
      </c>
      <c r="H2331" s="321">
        <v>26.61</v>
      </c>
      <c r="I2331" s="321">
        <v>25.02</v>
      </c>
      <c r="J2331" s="321">
        <v>23.42</v>
      </c>
      <c r="K2331" s="321">
        <v>21.82</v>
      </c>
      <c r="L2331" s="321">
        <v>20.23</v>
      </c>
      <c r="M2331" s="321">
        <v>18.63</v>
      </c>
      <c r="N2331" t="str">
        <f t="shared" si="36"/>
        <v>TMSC_OUT5_05_PR24_OFWAT</v>
      </c>
    </row>
    <row r="2332" spans="1:14" customFormat="1">
      <c r="A2332" s="317" t="s">
        <v>388</v>
      </c>
      <c r="B2332" s="317" t="s">
        <v>213</v>
      </c>
      <c r="C2332" s="317" t="s">
        <v>497</v>
      </c>
      <c r="D2332" s="317" t="s">
        <v>453</v>
      </c>
      <c r="E2332" s="317" t="s">
        <v>448</v>
      </c>
      <c r="F2332" s="319">
        <v>2700321.5279069329</v>
      </c>
      <c r="G2332" s="318" t="s">
        <v>449</v>
      </c>
      <c r="H2332" s="318" t="s">
        <v>449</v>
      </c>
      <c r="I2332" s="318" t="s">
        <v>449</v>
      </c>
      <c r="J2332" s="318" t="s">
        <v>449</v>
      </c>
      <c r="K2332" s="318" t="s">
        <v>449</v>
      </c>
      <c r="L2332" s="318" t="s">
        <v>449</v>
      </c>
      <c r="M2332" s="318" t="s">
        <v>449</v>
      </c>
      <c r="N2332" t="str">
        <f t="shared" si="36"/>
        <v>TMSC_ODI_DD_POL_PR24</v>
      </c>
    </row>
    <row r="2333" spans="1:14" customFormat="1">
      <c r="A2333" s="317" t="s">
        <v>388</v>
      </c>
      <c r="B2333" s="317" t="s">
        <v>214</v>
      </c>
      <c r="C2333" s="317" t="s">
        <v>498</v>
      </c>
      <c r="D2333" s="317" t="s">
        <v>455</v>
      </c>
      <c r="E2333" s="317" t="s">
        <v>448</v>
      </c>
      <c r="F2333" s="320">
        <v>-7.4999999999999997E-3</v>
      </c>
      <c r="G2333" s="318" t="s">
        <v>449</v>
      </c>
      <c r="H2333" s="318" t="s">
        <v>449</v>
      </c>
      <c r="I2333" s="318" t="s">
        <v>449</v>
      </c>
      <c r="J2333" s="318" t="s">
        <v>449</v>
      </c>
      <c r="K2333" s="318" t="s">
        <v>449</v>
      </c>
      <c r="L2333" s="318" t="s">
        <v>449</v>
      </c>
      <c r="M2333" s="318" t="s">
        <v>449</v>
      </c>
      <c r="N2333" t="str">
        <f t="shared" si="36"/>
        <v>TMSC_ODIRISK_POL_COLL_PR24_DD</v>
      </c>
    </row>
    <row r="2334" spans="1:14" customFormat="1">
      <c r="A2334" s="317" t="s">
        <v>388</v>
      </c>
      <c r="B2334" s="317" t="s">
        <v>426</v>
      </c>
      <c r="C2334" s="317" t="s">
        <v>499</v>
      </c>
      <c r="D2334" s="317" t="s">
        <v>455</v>
      </c>
      <c r="E2334" s="317" t="s">
        <v>448</v>
      </c>
      <c r="F2334" s="318" t="s">
        <v>449</v>
      </c>
      <c r="G2334" s="318" t="s">
        <v>449</v>
      </c>
      <c r="H2334" s="320">
        <v>0.33300000000000002</v>
      </c>
      <c r="I2334" s="320">
        <v>0.33300000000000002</v>
      </c>
      <c r="J2334" s="320">
        <v>0.33300000000000002</v>
      </c>
      <c r="K2334" s="320">
        <v>0.33300000000000002</v>
      </c>
      <c r="L2334" s="320">
        <v>0.33300000000000002</v>
      </c>
      <c r="M2334" s="320">
        <v>0.55300000000000005</v>
      </c>
      <c r="N2334" t="str">
        <f t="shared" si="36"/>
        <v>TMSC_OUT5_08_PR24_OFWAT</v>
      </c>
    </row>
    <row r="2335" spans="1:14" customFormat="1">
      <c r="A2335" s="317" t="s">
        <v>388</v>
      </c>
      <c r="B2335" s="317" t="s">
        <v>225</v>
      </c>
      <c r="C2335" s="317" t="s">
        <v>500</v>
      </c>
      <c r="D2335" s="317" t="s">
        <v>455</v>
      </c>
      <c r="E2335" s="317" t="s">
        <v>448</v>
      </c>
      <c r="F2335" s="318" t="s">
        <v>449</v>
      </c>
      <c r="G2335" s="318" t="s">
        <v>449</v>
      </c>
      <c r="H2335" s="318" t="s">
        <v>449</v>
      </c>
      <c r="I2335" s="318" t="s">
        <v>449</v>
      </c>
      <c r="J2335" s="318" t="s">
        <v>449</v>
      </c>
      <c r="K2335" s="318" t="s">
        <v>449</v>
      </c>
      <c r="L2335" s="318" t="s">
        <v>449</v>
      </c>
      <c r="M2335" s="318" t="s">
        <v>449</v>
      </c>
      <c r="N2335" t="str">
        <f t="shared" si="36"/>
        <v>TMSC_ODIRISK_BWQ_DDBND_PR24_DD</v>
      </c>
    </row>
    <row r="2336" spans="1:14" customFormat="1">
      <c r="A2336" s="317" t="s">
        <v>388</v>
      </c>
      <c r="B2336" s="317" t="s">
        <v>226</v>
      </c>
      <c r="C2336" s="317" t="s">
        <v>501</v>
      </c>
      <c r="D2336" s="317" t="s">
        <v>453</v>
      </c>
      <c r="E2336" s="317" t="s">
        <v>448</v>
      </c>
      <c r="F2336" s="319">
        <v>109589.69115989462</v>
      </c>
      <c r="G2336" s="318" t="s">
        <v>449</v>
      </c>
      <c r="H2336" s="318" t="s">
        <v>449</v>
      </c>
      <c r="I2336" s="318" t="s">
        <v>449</v>
      </c>
      <c r="J2336" s="318" t="s">
        <v>449</v>
      </c>
      <c r="K2336" s="318" t="s">
        <v>449</v>
      </c>
      <c r="L2336" s="318" t="s">
        <v>449</v>
      </c>
      <c r="M2336" s="318" t="s">
        <v>449</v>
      </c>
      <c r="N2336" t="str">
        <f t="shared" si="36"/>
        <v>TMSC_ODI_DD_BWQ_PR24</v>
      </c>
    </row>
    <row r="2337" spans="1:14" customFormat="1">
      <c r="A2337" s="317" t="s">
        <v>388</v>
      </c>
      <c r="B2337" s="317" t="s">
        <v>227</v>
      </c>
      <c r="C2337" s="317" t="s">
        <v>502</v>
      </c>
      <c r="D2337" s="317" t="s">
        <v>455</v>
      </c>
      <c r="E2337" s="317" t="s">
        <v>448</v>
      </c>
      <c r="F2337" s="320">
        <v>-5.0000000000000001E-3</v>
      </c>
      <c r="G2337" s="318" t="s">
        <v>449</v>
      </c>
      <c r="H2337" s="318" t="s">
        <v>449</v>
      </c>
      <c r="I2337" s="318" t="s">
        <v>449</v>
      </c>
      <c r="J2337" s="318" t="s">
        <v>449</v>
      </c>
      <c r="K2337" s="318" t="s">
        <v>449</v>
      </c>
      <c r="L2337" s="318" t="s">
        <v>449</v>
      </c>
      <c r="M2337" s="318" t="s">
        <v>449</v>
      </c>
      <c r="N2337" t="str">
        <f t="shared" si="36"/>
        <v>TMSC_ODIRISK_BWQ_COLL_PR24_DD</v>
      </c>
    </row>
    <row r="2338" spans="1:14" customFormat="1">
      <c r="A2338" s="317" t="s">
        <v>388</v>
      </c>
      <c r="B2338" s="317" t="s">
        <v>228</v>
      </c>
      <c r="C2338" s="317" t="s">
        <v>503</v>
      </c>
      <c r="D2338" s="317" t="s">
        <v>455</v>
      </c>
      <c r="E2338" s="317" t="s">
        <v>448</v>
      </c>
      <c r="F2338" s="320">
        <v>5.0000000000000001E-3</v>
      </c>
      <c r="G2338" s="318" t="s">
        <v>449</v>
      </c>
      <c r="H2338" s="318" t="s">
        <v>449</v>
      </c>
      <c r="I2338" s="318" t="s">
        <v>449</v>
      </c>
      <c r="J2338" s="318" t="s">
        <v>449</v>
      </c>
      <c r="K2338" s="318" t="s">
        <v>449</v>
      </c>
      <c r="L2338" s="318" t="s">
        <v>449</v>
      </c>
      <c r="M2338" s="318" t="s">
        <v>449</v>
      </c>
      <c r="N2338" t="str">
        <f t="shared" si="36"/>
        <v>TMSC_ODIRISK_BWQ_CAP_PR24_DD</v>
      </c>
    </row>
    <row r="2339" spans="1:14" customFormat="1">
      <c r="A2339" s="317" t="s">
        <v>388</v>
      </c>
      <c r="B2339" s="317" t="s">
        <v>427</v>
      </c>
      <c r="C2339" s="317" t="s">
        <v>231</v>
      </c>
      <c r="D2339" s="317" t="s">
        <v>455</v>
      </c>
      <c r="E2339" s="317" t="s">
        <v>448</v>
      </c>
      <c r="F2339" s="318" t="s">
        <v>449</v>
      </c>
      <c r="G2339" s="318" t="s">
        <v>449</v>
      </c>
      <c r="H2339" s="320">
        <v>3.8899999999999997E-2</v>
      </c>
      <c r="I2339" s="320">
        <v>5.1499999999999997E-2</v>
      </c>
      <c r="J2339" s="320">
        <v>5.1499999999999997E-2</v>
      </c>
      <c r="K2339" s="320">
        <v>7.6899999999999996E-2</v>
      </c>
      <c r="L2339" s="320">
        <v>0.14499999999999999</v>
      </c>
      <c r="M2339" s="320">
        <v>0.19159999999999999</v>
      </c>
      <c r="N2339" t="str">
        <f t="shared" si="36"/>
        <v>TMSC_OUT5_09_PR24_OFWAT</v>
      </c>
    </row>
    <row r="2340" spans="1:14" customFormat="1">
      <c r="A2340" s="317" t="s">
        <v>388</v>
      </c>
      <c r="B2340" s="317" t="s">
        <v>232</v>
      </c>
      <c r="C2340" s="317" t="s">
        <v>504</v>
      </c>
      <c r="D2340" s="317" t="s">
        <v>453</v>
      </c>
      <c r="E2340" s="317" t="s">
        <v>448</v>
      </c>
      <c r="F2340" s="318" t="s">
        <v>449</v>
      </c>
      <c r="G2340" s="318" t="s">
        <v>449</v>
      </c>
      <c r="H2340" s="318" t="s">
        <v>449</v>
      </c>
      <c r="I2340" s="318" t="s">
        <v>449</v>
      </c>
      <c r="J2340" s="318" t="s">
        <v>449</v>
      </c>
      <c r="K2340" s="318" t="s">
        <v>449</v>
      </c>
      <c r="L2340" s="318" t="s">
        <v>449</v>
      </c>
      <c r="M2340" s="318" t="s">
        <v>449</v>
      </c>
      <c r="N2340" t="str">
        <f t="shared" si="36"/>
        <v>TMSC_ODI_DD_RWQ_PR24</v>
      </c>
    </row>
    <row r="2341" spans="1:14" customFormat="1">
      <c r="A2341" s="317" t="s">
        <v>388</v>
      </c>
      <c r="B2341" s="317" t="s">
        <v>505</v>
      </c>
      <c r="C2341" s="317" t="s">
        <v>506</v>
      </c>
      <c r="D2341" s="317" t="s">
        <v>455</v>
      </c>
      <c r="E2341" s="317" t="s">
        <v>448</v>
      </c>
      <c r="F2341" s="320">
        <v>-5.0000000000000001E-3</v>
      </c>
      <c r="G2341" s="318" t="s">
        <v>449</v>
      </c>
      <c r="H2341" s="318" t="s">
        <v>449</v>
      </c>
      <c r="I2341" s="318" t="s">
        <v>449</v>
      </c>
      <c r="J2341" s="318" t="s">
        <v>449</v>
      </c>
      <c r="K2341" s="318" t="s">
        <v>449</v>
      </c>
      <c r="L2341" s="318" t="s">
        <v>449</v>
      </c>
      <c r="M2341" s="318" t="s">
        <v>449</v>
      </c>
      <c r="N2341" t="str">
        <f t="shared" si="36"/>
        <v>TMSC_ODIRISK_RWQ_COLL_PR24_DD</v>
      </c>
    </row>
    <row r="2342" spans="1:14" customFormat="1">
      <c r="A2342" s="317" t="s">
        <v>388</v>
      </c>
      <c r="B2342" s="317" t="s">
        <v>507</v>
      </c>
      <c r="C2342" s="317" t="s">
        <v>508</v>
      </c>
      <c r="D2342" s="317" t="s">
        <v>455</v>
      </c>
      <c r="E2342" s="317" t="s">
        <v>448</v>
      </c>
      <c r="F2342" s="320">
        <v>5.0000000000000001E-3</v>
      </c>
      <c r="G2342" s="318" t="s">
        <v>449</v>
      </c>
      <c r="H2342" s="318" t="s">
        <v>449</v>
      </c>
      <c r="I2342" s="318" t="s">
        <v>449</v>
      </c>
      <c r="J2342" s="318" t="s">
        <v>449</v>
      </c>
      <c r="K2342" s="318" t="s">
        <v>449</v>
      </c>
      <c r="L2342" s="318" t="s">
        <v>449</v>
      </c>
      <c r="M2342" s="318" t="s">
        <v>449</v>
      </c>
      <c r="N2342" t="str">
        <f t="shared" si="36"/>
        <v>TMSC_ODIRISK_RWQ_CAP_PR24_DD</v>
      </c>
    </row>
    <row r="2343" spans="1:14" customFormat="1">
      <c r="A2343" s="317" t="s">
        <v>388</v>
      </c>
      <c r="B2343" s="317" t="s">
        <v>428</v>
      </c>
      <c r="C2343" s="317" t="s">
        <v>509</v>
      </c>
      <c r="D2343" s="317" t="s">
        <v>261</v>
      </c>
      <c r="E2343" s="317" t="s">
        <v>448</v>
      </c>
      <c r="F2343" s="318" t="s">
        <v>449</v>
      </c>
      <c r="G2343" s="318" t="s">
        <v>449</v>
      </c>
      <c r="H2343" s="318" t="s">
        <v>449</v>
      </c>
      <c r="I2343" s="321">
        <v>20</v>
      </c>
      <c r="J2343" s="321">
        <v>19.41</v>
      </c>
      <c r="K2343" s="321">
        <v>18.07</v>
      </c>
      <c r="L2343" s="321">
        <v>17.88</v>
      </c>
      <c r="M2343" s="321">
        <v>14.21</v>
      </c>
      <c r="N2343" t="str">
        <f t="shared" si="36"/>
        <v>TMSC_OUT5_10_F_PR24_OFWAT</v>
      </c>
    </row>
    <row r="2344" spans="1:14" customFormat="1">
      <c r="A2344" s="317" t="s">
        <v>388</v>
      </c>
      <c r="B2344" s="317" t="s">
        <v>510</v>
      </c>
      <c r="C2344" s="317" t="s">
        <v>511</v>
      </c>
      <c r="D2344" s="317" t="s">
        <v>455</v>
      </c>
      <c r="E2344" s="317" t="s">
        <v>448</v>
      </c>
      <c r="F2344" s="318" t="s">
        <v>449</v>
      </c>
      <c r="G2344" s="318" t="s">
        <v>449</v>
      </c>
      <c r="H2344" s="318" t="s">
        <v>449</v>
      </c>
      <c r="I2344" s="320">
        <v>0.97</v>
      </c>
      <c r="J2344" s="320">
        <v>0.97250000000000003</v>
      </c>
      <c r="K2344" s="320">
        <v>0.97499999999999998</v>
      </c>
      <c r="L2344" s="320">
        <v>0.97750000000000004</v>
      </c>
      <c r="M2344" s="320">
        <v>0.97999999999999976</v>
      </c>
      <c r="N2344" t="str">
        <f t="shared" si="36"/>
        <v>TMSC_OUT5_10_D_PR24_OFWAT</v>
      </c>
    </row>
    <row r="2345" spans="1:14" customFormat="1">
      <c r="A2345" s="317" t="s">
        <v>388</v>
      </c>
      <c r="B2345" s="317" t="s">
        <v>237</v>
      </c>
      <c r="C2345" s="317" t="s">
        <v>512</v>
      </c>
      <c r="D2345" s="317" t="s">
        <v>453</v>
      </c>
      <c r="E2345" s="317" t="s">
        <v>448</v>
      </c>
      <c r="F2345" s="319">
        <v>515961.14246061619</v>
      </c>
      <c r="G2345" s="318" t="s">
        <v>449</v>
      </c>
      <c r="H2345" s="318" t="s">
        <v>449</v>
      </c>
      <c r="I2345" s="318" t="s">
        <v>449</v>
      </c>
      <c r="J2345" s="318" t="s">
        <v>449</v>
      </c>
      <c r="K2345" s="318" t="s">
        <v>449</v>
      </c>
      <c r="L2345" s="318" t="s">
        <v>449</v>
      </c>
      <c r="M2345" s="318" t="s">
        <v>449</v>
      </c>
      <c r="N2345" t="str">
        <f t="shared" si="36"/>
        <v>TMSC_ODI_DD_SOF_PR24</v>
      </c>
    </row>
    <row r="2346" spans="1:14" customFormat="1">
      <c r="A2346" s="317" t="s">
        <v>388</v>
      </c>
      <c r="B2346" s="317" t="s">
        <v>238</v>
      </c>
      <c r="C2346" s="317" t="s">
        <v>513</v>
      </c>
      <c r="D2346" s="317" t="s">
        <v>455</v>
      </c>
      <c r="E2346" s="317" t="s">
        <v>448</v>
      </c>
      <c r="F2346" s="320">
        <v>-5.0000000000000001E-3</v>
      </c>
      <c r="G2346" s="318" t="s">
        <v>449</v>
      </c>
      <c r="H2346" s="318" t="s">
        <v>449</v>
      </c>
      <c r="I2346" s="318" t="s">
        <v>449</v>
      </c>
      <c r="J2346" s="318" t="s">
        <v>449</v>
      </c>
      <c r="K2346" s="318" t="s">
        <v>449</v>
      </c>
      <c r="L2346" s="318" t="s">
        <v>449</v>
      </c>
      <c r="M2346" s="318" t="s">
        <v>449</v>
      </c>
      <c r="N2346" t="str">
        <f t="shared" si="36"/>
        <v>TMSC_ODIRISK_SOF_COLL_PR24_DD</v>
      </c>
    </row>
    <row r="2347" spans="1:14" customFormat="1">
      <c r="A2347" s="317" t="s">
        <v>388</v>
      </c>
      <c r="B2347" s="317" t="s">
        <v>239</v>
      </c>
      <c r="C2347" s="317" t="s">
        <v>514</v>
      </c>
      <c r="D2347" s="317" t="s">
        <v>455</v>
      </c>
      <c r="E2347" s="317" t="s">
        <v>448</v>
      </c>
      <c r="F2347" s="320">
        <v>5.0000000000000001E-3</v>
      </c>
      <c r="G2347" s="318" t="s">
        <v>449</v>
      </c>
      <c r="H2347" s="318" t="s">
        <v>449</v>
      </c>
      <c r="I2347" s="318" t="s">
        <v>449</v>
      </c>
      <c r="J2347" s="318" t="s">
        <v>449</v>
      </c>
      <c r="K2347" s="318" t="s">
        <v>449</v>
      </c>
      <c r="L2347" s="318" t="s">
        <v>449</v>
      </c>
      <c r="M2347" s="318" t="s">
        <v>449</v>
      </c>
      <c r="N2347" t="str">
        <f t="shared" si="36"/>
        <v>TMSC_ODIRISK_SOF_CAP_PR24_DD</v>
      </c>
    </row>
    <row r="2348" spans="1:14" customFormat="1">
      <c r="A2348" s="317" t="s">
        <v>388</v>
      </c>
      <c r="B2348" s="317" t="s">
        <v>415</v>
      </c>
      <c r="C2348" s="317" t="s">
        <v>242</v>
      </c>
      <c r="D2348" s="317" t="s">
        <v>261</v>
      </c>
      <c r="E2348" s="317" t="s">
        <v>448</v>
      </c>
      <c r="F2348" s="318" t="s">
        <v>449</v>
      </c>
      <c r="G2348" s="318" t="s">
        <v>449</v>
      </c>
      <c r="H2348" s="323">
        <v>1.62</v>
      </c>
      <c r="I2348" s="323">
        <v>1.54</v>
      </c>
      <c r="J2348" s="323">
        <v>1.46</v>
      </c>
      <c r="K2348" s="323">
        <v>1.39</v>
      </c>
      <c r="L2348" s="323">
        <v>1.31</v>
      </c>
      <c r="M2348" s="323">
        <v>1.23</v>
      </c>
      <c r="N2348" t="str">
        <f t="shared" si="36"/>
        <v>TMSC_OUT5_01_PR24_OFWAT</v>
      </c>
    </row>
    <row r="2349" spans="1:14" customFormat="1">
      <c r="A2349" s="317" t="s">
        <v>388</v>
      </c>
      <c r="B2349" s="317" t="s">
        <v>244</v>
      </c>
      <c r="C2349" s="317" t="s">
        <v>515</v>
      </c>
      <c r="D2349" s="317" t="s">
        <v>516</v>
      </c>
      <c r="E2349" s="317" t="s">
        <v>448</v>
      </c>
      <c r="F2349" s="318" t="s">
        <v>449</v>
      </c>
      <c r="G2349" s="318" t="s">
        <v>449</v>
      </c>
      <c r="H2349" s="318" t="s">
        <v>449</v>
      </c>
      <c r="I2349" s="319">
        <v>1.0383983051474184</v>
      </c>
      <c r="J2349" s="319">
        <v>0.98445553604885117</v>
      </c>
      <c r="K2349" s="319">
        <v>0.93725561308760486</v>
      </c>
      <c r="L2349" s="319">
        <v>0.88331284398903775</v>
      </c>
      <c r="M2349" s="319">
        <v>0.82937007489047054</v>
      </c>
      <c r="N2349" t="str">
        <f t="shared" si="36"/>
        <v>TMSC_ET_DD_ISF_PR24</v>
      </c>
    </row>
    <row r="2350" spans="1:14" customFormat="1">
      <c r="A2350" s="317" t="s">
        <v>388</v>
      </c>
      <c r="B2350" s="317" t="s">
        <v>243</v>
      </c>
      <c r="C2350" s="317" t="s">
        <v>517</v>
      </c>
      <c r="D2350" s="317" t="s">
        <v>453</v>
      </c>
      <c r="E2350" s="317" t="s">
        <v>448</v>
      </c>
      <c r="F2350" s="319">
        <v>35012181.182775654</v>
      </c>
      <c r="G2350" s="318" t="s">
        <v>449</v>
      </c>
      <c r="H2350" s="318" t="s">
        <v>449</v>
      </c>
      <c r="I2350" s="318" t="s">
        <v>449</v>
      </c>
      <c r="J2350" s="318" t="s">
        <v>449</v>
      </c>
      <c r="K2350" s="318" t="s">
        <v>449</v>
      </c>
      <c r="L2350" s="318" t="s">
        <v>449</v>
      </c>
      <c r="M2350" s="318" t="s">
        <v>449</v>
      </c>
      <c r="N2350" t="str">
        <f t="shared" si="36"/>
        <v>TMSC_ODI_DD_ISF_PR24</v>
      </c>
    </row>
    <row r="2351" spans="1:14" customFormat="1">
      <c r="A2351" s="317" t="s">
        <v>388</v>
      </c>
      <c r="B2351" s="317" t="s">
        <v>245</v>
      </c>
      <c r="C2351" s="317" t="s">
        <v>518</v>
      </c>
      <c r="D2351" s="317" t="s">
        <v>455</v>
      </c>
      <c r="E2351" s="317" t="s">
        <v>448</v>
      </c>
      <c r="F2351" s="320">
        <v>-6.0000000000000001E-3</v>
      </c>
      <c r="G2351" s="318" t="s">
        <v>449</v>
      </c>
      <c r="H2351" s="318" t="s">
        <v>449</v>
      </c>
      <c r="I2351" s="318" t="s">
        <v>449</v>
      </c>
      <c r="J2351" s="318" t="s">
        <v>449</v>
      </c>
      <c r="K2351" s="318" t="s">
        <v>449</v>
      </c>
      <c r="L2351" s="318" t="s">
        <v>449</v>
      </c>
      <c r="M2351" s="318" t="s">
        <v>449</v>
      </c>
      <c r="N2351" t="str">
        <f t="shared" si="36"/>
        <v>TMSC_ODIRISK_ISF_COLL_PR24_DD</v>
      </c>
    </row>
    <row r="2352" spans="1:14" customFormat="1">
      <c r="A2352" s="317" t="s">
        <v>388</v>
      </c>
      <c r="B2352" s="317" t="s">
        <v>416</v>
      </c>
      <c r="C2352" s="317" t="s">
        <v>248</v>
      </c>
      <c r="D2352" s="317" t="s">
        <v>261</v>
      </c>
      <c r="E2352" s="317" t="s">
        <v>448</v>
      </c>
      <c r="F2352" s="318" t="s">
        <v>449</v>
      </c>
      <c r="G2352" s="318" t="s">
        <v>449</v>
      </c>
      <c r="H2352" s="323">
        <v>20.57</v>
      </c>
      <c r="I2352" s="323">
        <v>19.78</v>
      </c>
      <c r="J2352" s="323">
        <v>18.990000000000002</v>
      </c>
      <c r="K2352" s="323">
        <v>18.200000000000003</v>
      </c>
      <c r="L2352" s="323">
        <v>17.410000000000004</v>
      </c>
      <c r="M2352" s="323">
        <v>16.620000000000005</v>
      </c>
      <c r="N2352" t="str">
        <f t="shared" si="36"/>
        <v>TMSC_OUT5_02_PR24_OFWAT</v>
      </c>
    </row>
    <row r="2353" spans="1:14" customFormat="1">
      <c r="A2353" s="317" t="s">
        <v>388</v>
      </c>
      <c r="B2353" s="317" t="s">
        <v>250</v>
      </c>
      <c r="C2353" s="317" t="s">
        <v>519</v>
      </c>
      <c r="D2353" s="317" t="s">
        <v>516</v>
      </c>
      <c r="E2353" s="317" t="s">
        <v>448</v>
      </c>
      <c r="F2353" s="318" t="s">
        <v>449</v>
      </c>
      <c r="G2353" s="318" t="s">
        <v>449</v>
      </c>
      <c r="H2353" s="318" t="s">
        <v>449</v>
      </c>
      <c r="I2353" s="319">
        <v>7.8751834390927788</v>
      </c>
      <c r="J2353" s="319">
        <v>7.8751834390927788</v>
      </c>
      <c r="K2353" s="319">
        <v>7.8751834390927788</v>
      </c>
      <c r="L2353" s="319">
        <v>7.8751834390927788</v>
      </c>
      <c r="M2353" s="319">
        <v>7.8751834390927788</v>
      </c>
      <c r="N2353" t="str">
        <f t="shared" si="36"/>
        <v>TMSC_ET_DD_ESF_PR24</v>
      </c>
    </row>
    <row r="2354" spans="1:14" customFormat="1">
      <c r="A2354" s="317" t="s">
        <v>388</v>
      </c>
      <c r="B2354" s="317" t="s">
        <v>249</v>
      </c>
      <c r="C2354" s="317" t="s">
        <v>517</v>
      </c>
      <c r="D2354" s="317" t="s">
        <v>453</v>
      </c>
      <c r="E2354" s="317" t="s">
        <v>448</v>
      </c>
      <c r="F2354" s="319">
        <v>5779399.5847343542</v>
      </c>
      <c r="G2354" s="318" t="s">
        <v>449</v>
      </c>
      <c r="H2354" s="318" t="s">
        <v>449</v>
      </c>
      <c r="I2354" s="318" t="s">
        <v>449</v>
      </c>
      <c r="J2354" s="318" t="s">
        <v>449</v>
      </c>
      <c r="K2354" s="318" t="s">
        <v>449</v>
      </c>
      <c r="L2354" s="318" t="s">
        <v>449</v>
      </c>
      <c r="M2354" s="318" t="s">
        <v>449</v>
      </c>
      <c r="N2354" t="str">
        <f t="shared" si="36"/>
        <v>TMSC_ODI_DD_ESF_PR24</v>
      </c>
    </row>
    <row r="2355" spans="1:14" customFormat="1">
      <c r="A2355" s="317" t="s">
        <v>388</v>
      </c>
      <c r="B2355" s="317" t="s">
        <v>251</v>
      </c>
      <c r="C2355" s="317" t="s">
        <v>520</v>
      </c>
      <c r="D2355" s="317" t="s">
        <v>455</v>
      </c>
      <c r="E2355" s="317" t="s">
        <v>448</v>
      </c>
      <c r="F2355" s="320">
        <v>-5.0000000000000001E-3</v>
      </c>
      <c r="G2355" s="318" t="s">
        <v>449</v>
      </c>
      <c r="H2355" s="318" t="s">
        <v>449</v>
      </c>
      <c r="I2355" s="318" t="s">
        <v>449</v>
      </c>
      <c r="J2355" s="318" t="s">
        <v>449</v>
      </c>
      <c r="K2355" s="318" t="s">
        <v>449</v>
      </c>
      <c r="L2355" s="318" t="s">
        <v>449</v>
      </c>
      <c r="M2355" s="318" t="s">
        <v>449</v>
      </c>
      <c r="N2355" t="str">
        <f t="shared" si="36"/>
        <v>TMSC_ODIRISK_ESF_COLL_PR24_DD</v>
      </c>
    </row>
    <row r="2356" spans="1:14" customFormat="1">
      <c r="A2356" s="317" t="s">
        <v>388</v>
      </c>
      <c r="B2356" s="317" t="s">
        <v>431</v>
      </c>
      <c r="C2356" s="317" t="s">
        <v>255</v>
      </c>
      <c r="D2356" s="317" t="s">
        <v>261</v>
      </c>
      <c r="E2356" s="317" t="s">
        <v>448</v>
      </c>
      <c r="F2356" s="318" t="s">
        <v>449</v>
      </c>
      <c r="G2356" s="318" t="s">
        <v>449</v>
      </c>
      <c r="H2356" s="323">
        <v>4</v>
      </c>
      <c r="I2356" s="323">
        <v>3.91</v>
      </c>
      <c r="J2356" s="323">
        <v>3.82</v>
      </c>
      <c r="K2356" s="323">
        <v>3.73</v>
      </c>
      <c r="L2356" s="323">
        <v>3.64</v>
      </c>
      <c r="M2356" s="323">
        <v>3.56</v>
      </c>
      <c r="N2356" t="str">
        <f t="shared" si="36"/>
        <v>TMSC_OUT5_11_PR24_OFWAT</v>
      </c>
    </row>
    <row r="2357" spans="1:14" customFormat="1">
      <c r="A2357" s="317" t="s">
        <v>388</v>
      </c>
      <c r="B2357" s="317" t="s">
        <v>256</v>
      </c>
      <c r="C2357" s="317" t="s">
        <v>521</v>
      </c>
      <c r="D2357" s="317" t="s">
        <v>453</v>
      </c>
      <c r="E2357" s="317" t="s">
        <v>448</v>
      </c>
      <c r="F2357" s="319">
        <v>1515125.5782979252</v>
      </c>
      <c r="G2357" s="318" t="s">
        <v>449</v>
      </c>
      <c r="H2357" s="318" t="s">
        <v>449</v>
      </c>
      <c r="I2357" s="318" t="s">
        <v>449</v>
      </c>
      <c r="J2357" s="318" t="s">
        <v>449</v>
      </c>
      <c r="K2357" s="318" t="s">
        <v>449</v>
      </c>
      <c r="L2357" s="318" t="s">
        <v>449</v>
      </c>
      <c r="M2357" s="318" t="s">
        <v>449</v>
      </c>
      <c r="N2357" t="str">
        <f t="shared" si="36"/>
        <v>TMSC_ODI_DD_SCO_PR24</v>
      </c>
    </row>
    <row r="2358" spans="1:14" customFormat="1">
      <c r="A2358" s="317" t="s">
        <v>388</v>
      </c>
      <c r="B2358" s="317" t="s">
        <v>257</v>
      </c>
      <c r="C2358" s="317" t="s">
        <v>522</v>
      </c>
      <c r="D2358" s="317" t="s">
        <v>455</v>
      </c>
      <c r="E2358" s="317" t="s">
        <v>448</v>
      </c>
      <c r="F2358" s="320">
        <v>-5.0000000000000001E-3</v>
      </c>
      <c r="G2358" s="318" t="s">
        <v>449</v>
      </c>
      <c r="H2358" s="318" t="s">
        <v>449</v>
      </c>
      <c r="I2358" s="318" t="s">
        <v>449</v>
      </c>
      <c r="J2358" s="318" t="s">
        <v>449</v>
      </c>
      <c r="K2358" s="318" t="s">
        <v>449</v>
      </c>
      <c r="L2358" s="318" t="s">
        <v>449</v>
      </c>
      <c r="M2358" s="318" t="s">
        <v>449</v>
      </c>
      <c r="N2358" t="str">
        <f t="shared" si="36"/>
        <v>TMSC_ODIRISK_SCO_COLL_PR24_DD</v>
      </c>
    </row>
    <row r="2359" spans="1:14" customFormat="1">
      <c r="A2359" s="317" t="s">
        <v>388</v>
      </c>
      <c r="B2359" s="317" t="s">
        <v>258</v>
      </c>
      <c r="C2359" s="317" t="s">
        <v>523</v>
      </c>
      <c r="D2359" s="317" t="s">
        <v>455</v>
      </c>
      <c r="E2359" s="317" t="s">
        <v>448</v>
      </c>
      <c r="F2359" s="320">
        <v>5.0000000000000001E-3</v>
      </c>
      <c r="G2359" s="318" t="s">
        <v>449</v>
      </c>
      <c r="H2359" s="318" t="s">
        <v>449</v>
      </c>
      <c r="I2359" s="318" t="s">
        <v>449</v>
      </c>
      <c r="J2359" s="318" t="s">
        <v>449</v>
      </c>
      <c r="K2359" s="318" t="s">
        <v>449</v>
      </c>
      <c r="L2359" s="318" t="s">
        <v>449</v>
      </c>
      <c r="M2359" s="318" t="s">
        <v>449</v>
      </c>
      <c r="N2359" t="str">
        <f t="shared" si="36"/>
        <v>TMSC_ODIRISK_SCO_CAP_PR24_DD</v>
      </c>
    </row>
    <row r="2360" spans="1:14" customFormat="1">
      <c r="A2360" s="317" t="s">
        <v>388</v>
      </c>
      <c r="B2360" s="317" t="s">
        <v>420</v>
      </c>
      <c r="C2360" s="317" t="s">
        <v>524</v>
      </c>
      <c r="D2360" s="317" t="s">
        <v>455</v>
      </c>
      <c r="E2360" s="317" t="s">
        <v>448</v>
      </c>
      <c r="F2360" s="318" t="s">
        <v>449</v>
      </c>
      <c r="G2360" s="318" t="s">
        <v>449</v>
      </c>
      <c r="H2360" s="320">
        <v>0.155</v>
      </c>
      <c r="I2360" s="320">
        <v>0.21299999999999999</v>
      </c>
      <c r="J2360" s="320">
        <v>0.26200000000000001</v>
      </c>
      <c r="K2360" s="320">
        <v>0.3</v>
      </c>
      <c r="L2360" s="320">
        <v>0.33500000000000002</v>
      </c>
      <c r="M2360" s="320">
        <v>0.36700000000000005</v>
      </c>
      <c r="N2360" t="str">
        <f t="shared" si="36"/>
        <v>TMSC_OUT4_05_PR24_OFWAT</v>
      </c>
    </row>
    <row r="2361" spans="1:14" customFormat="1">
      <c r="A2361" s="317" t="s">
        <v>388</v>
      </c>
      <c r="B2361" s="317" t="s">
        <v>270</v>
      </c>
      <c r="C2361" s="317" t="s">
        <v>525</v>
      </c>
      <c r="D2361" s="317" t="s">
        <v>455</v>
      </c>
      <c r="E2361" s="317" t="s">
        <v>448</v>
      </c>
      <c r="F2361" s="318" t="s">
        <v>449</v>
      </c>
      <c r="G2361" s="318" t="s">
        <v>449</v>
      </c>
      <c r="H2361" s="318" t="s">
        <v>449</v>
      </c>
      <c r="I2361" s="320">
        <v>0.21794440790187175</v>
      </c>
      <c r="J2361" s="320">
        <v>0.2763696934029688</v>
      </c>
      <c r="K2361" s="320">
        <v>0.32707730656465517</v>
      </c>
      <c r="L2361" s="320">
        <v>0.3732340412103462</v>
      </c>
      <c r="M2361" s="320">
        <v>0.41455082234298002</v>
      </c>
      <c r="N2361" t="str">
        <f t="shared" si="36"/>
        <v>TMSC_ET_DD_LEA_PR24</v>
      </c>
    </row>
    <row r="2362" spans="1:14" customFormat="1">
      <c r="A2362" s="317" t="s">
        <v>388</v>
      </c>
      <c r="B2362" s="317" t="s">
        <v>269</v>
      </c>
      <c r="C2362" s="317" t="s">
        <v>526</v>
      </c>
      <c r="D2362" s="317" t="s">
        <v>453</v>
      </c>
      <c r="E2362" s="317" t="s">
        <v>448</v>
      </c>
      <c r="F2362" s="319">
        <v>688160.37064622296</v>
      </c>
      <c r="G2362" s="318" t="s">
        <v>449</v>
      </c>
      <c r="H2362" s="318" t="s">
        <v>449</v>
      </c>
      <c r="I2362" s="318" t="s">
        <v>449</v>
      </c>
      <c r="J2362" s="318" t="s">
        <v>449</v>
      </c>
      <c r="K2362" s="318" t="s">
        <v>449</v>
      </c>
      <c r="L2362" s="318" t="s">
        <v>449</v>
      </c>
      <c r="M2362" s="318" t="s">
        <v>449</v>
      </c>
      <c r="N2362" t="str">
        <f t="shared" si="36"/>
        <v>TMSC_ODI_DD_LEA_PR24</v>
      </c>
    </row>
    <row r="2363" spans="1:14" customFormat="1">
      <c r="A2363" s="317" t="s">
        <v>388</v>
      </c>
      <c r="B2363" s="317" t="s">
        <v>271</v>
      </c>
      <c r="C2363" s="317" t="s">
        <v>527</v>
      </c>
      <c r="D2363" s="317" t="s">
        <v>455</v>
      </c>
      <c r="E2363" s="317" t="s">
        <v>448</v>
      </c>
      <c r="F2363" s="320">
        <v>0.01</v>
      </c>
      <c r="G2363" s="318" t="s">
        <v>449</v>
      </c>
      <c r="H2363" s="318" t="s">
        <v>449</v>
      </c>
      <c r="I2363" s="318" t="s">
        <v>449</v>
      </c>
      <c r="J2363" s="318" t="s">
        <v>449</v>
      </c>
      <c r="K2363" s="318" t="s">
        <v>449</v>
      </c>
      <c r="L2363" s="318" t="s">
        <v>449</v>
      </c>
      <c r="M2363" s="318" t="s">
        <v>449</v>
      </c>
      <c r="N2363" t="str">
        <f t="shared" si="36"/>
        <v>TMSC_ODIRISK_LEA_CAP_PR24_DD</v>
      </c>
    </row>
    <row r="2364" spans="1:14" customFormat="1">
      <c r="A2364" s="317" t="s">
        <v>388</v>
      </c>
      <c r="B2364" s="317" t="s">
        <v>528</v>
      </c>
      <c r="C2364" s="317" t="s">
        <v>524</v>
      </c>
      <c r="D2364" s="317" t="s">
        <v>455</v>
      </c>
      <c r="E2364" s="317" t="s">
        <v>448</v>
      </c>
      <c r="F2364" s="318" t="s">
        <v>449</v>
      </c>
      <c r="G2364" s="318" t="s">
        <v>449</v>
      </c>
      <c r="H2364" s="318" t="s">
        <v>449</v>
      </c>
      <c r="I2364" s="318" t="s">
        <v>449</v>
      </c>
      <c r="J2364" s="318" t="s">
        <v>449</v>
      </c>
      <c r="K2364" s="318" t="s">
        <v>449</v>
      </c>
      <c r="L2364" s="318" t="s">
        <v>449</v>
      </c>
      <c r="M2364" s="318" t="s">
        <v>449</v>
      </c>
      <c r="N2364" t="str">
        <f t="shared" si="36"/>
        <v>TMSC_OUT4_06_PR24_OFWAT</v>
      </c>
    </row>
    <row r="2365" spans="1:14" customFormat="1">
      <c r="A2365" s="317" t="s">
        <v>388</v>
      </c>
      <c r="B2365" s="317" t="s">
        <v>529</v>
      </c>
      <c r="C2365" s="317" t="s">
        <v>530</v>
      </c>
      <c r="D2365" s="317" t="s">
        <v>455</v>
      </c>
      <c r="E2365" s="317" t="s">
        <v>448</v>
      </c>
      <c r="F2365" s="318" t="s">
        <v>449</v>
      </c>
      <c r="G2365" s="318" t="s">
        <v>449</v>
      </c>
      <c r="H2365" s="318" t="s">
        <v>449</v>
      </c>
      <c r="I2365" s="318" t="s">
        <v>449</v>
      </c>
      <c r="J2365" s="318" t="s">
        <v>449</v>
      </c>
      <c r="K2365" s="318" t="s">
        <v>449</v>
      </c>
      <c r="L2365" s="318" t="s">
        <v>449</v>
      </c>
      <c r="M2365" s="318" t="s">
        <v>449</v>
      </c>
      <c r="N2365" t="str">
        <f t="shared" si="36"/>
        <v>TMSC_ET_DD_LEA_1_PR24</v>
      </c>
    </row>
    <row r="2366" spans="1:14" customFormat="1">
      <c r="A2366" s="317" t="s">
        <v>388</v>
      </c>
      <c r="B2366" s="317" t="s">
        <v>531</v>
      </c>
      <c r="C2366" s="317" t="s">
        <v>532</v>
      </c>
      <c r="D2366" s="317" t="s">
        <v>453</v>
      </c>
      <c r="E2366" s="317" t="s">
        <v>448</v>
      </c>
      <c r="F2366" s="318" t="s">
        <v>449</v>
      </c>
      <c r="G2366" s="318" t="s">
        <v>449</v>
      </c>
      <c r="H2366" s="318" t="s">
        <v>449</v>
      </c>
      <c r="I2366" s="318" t="s">
        <v>449</v>
      </c>
      <c r="J2366" s="318" t="s">
        <v>449</v>
      </c>
      <c r="K2366" s="318" t="s">
        <v>449</v>
      </c>
      <c r="L2366" s="318" t="s">
        <v>449</v>
      </c>
      <c r="M2366" s="318" t="s">
        <v>449</v>
      </c>
      <c r="N2366" t="str">
        <f t="shared" si="36"/>
        <v>TMSC_ODI_DD_LEA_1_PR24</v>
      </c>
    </row>
    <row r="2367" spans="1:14" customFormat="1">
      <c r="A2367" s="317" t="s">
        <v>388</v>
      </c>
      <c r="B2367" s="317" t="s">
        <v>533</v>
      </c>
      <c r="C2367" s="317" t="s">
        <v>534</v>
      </c>
      <c r="D2367" s="317" t="s">
        <v>455</v>
      </c>
      <c r="E2367" s="317" t="s">
        <v>448</v>
      </c>
      <c r="F2367" s="318" t="s">
        <v>449</v>
      </c>
      <c r="G2367" s="318" t="s">
        <v>449</v>
      </c>
      <c r="H2367" s="318" t="s">
        <v>449</v>
      </c>
      <c r="I2367" s="318" t="s">
        <v>449</v>
      </c>
      <c r="J2367" s="318" t="s">
        <v>449</v>
      </c>
      <c r="K2367" s="318" t="s">
        <v>449</v>
      </c>
      <c r="L2367" s="318" t="s">
        <v>449</v>
      </c>
      <c r="M2367" s="318" t="s">
        <v>449</v>
      </c>
      <c r="N2367" t="str">
        <f t="shared" si="36"/>
        <v>TMSC_ODIRISK_LEA_1_CAP_PR24_DD</v>
      </c>
    </row>
    <row r="2368" spans="1:14" customFormat="1">
      <c r="A2368" s="317" t="s">
        <v>388</v>
      </c>
      <c r="B2368" s="317" t="s">
        <v>535</v>
      </c>
      <c r="C2368" s="317" t="s">
        <v>524</v>
      </c>
      <c r="D2368" s="317" t="s">
        <v>455</v>
      </c>
      <c r="E2368" s="317" t="s">
        <v>448</v>
      </c>
      <c r="F2368" s="318" t="s">
        <v>449</v>
      </c>
      <c r="G2368" s="318" t="s">
        <v>449</v>
      </c>
      <c r="H2368" s="318" t="s">
        <v>449</v>
      </c>
      <c r="I2368" s="318" t="s">
        <v>449</v>
      </c>
      <c r="J2368" s="318" t="s">
        <v>449</v>
      </c>
      <c r="K2368" s="318" t="s">
        <v>449</v>
      </c>
      <c r="L2368" s="318" t="s">
        <v>449</v>
      </c>
      <c r="M2368" s="318" t="s">
        <v>449</v>
      </c>
      <c r="N2368" t="str">
        <f t="shared" si="36"/>
        <v>TMSC_OUT4_07_PR24_OFWAT</v>
      </c>
    </row>
    <row r="2369" spans="1:14" customFormat="1">
      <c r="A2369" s="317" t="s">
        <v>388</v>
      </c>
      <c r="B2369" s="317" t="s">
        <v>536</v>
      </c>
      <c r="C2369" s="317" t="s">
        <v>537</v>
      </c>
      <c r="D2369" s="317" t="s">
        <v>455</v>
      </c>
      <c r="E2369" s="317" t="s">
        <v>448</v>
      </c>
      <c r="F2369" s="318" t="s">
        <v>449</v>
      </c>
      <c r="G2369" s="318" t="s">
        <v>449</v>
      </c>
      <c r="H2369" s="318" t="s">
        <v>449</v>
      </c>
      <c r="I2369" s="318" t="s">
        <v>449</v>
      </c>
      <c r="J2369" s="318" t="s">
        <v>449</v>
      </c>
      <c r="K2369" s="318" t="s">
        <v>449</v>
      </c>
      <c r="L2369" s="318" t="s">
        <v>449</v>
      </c>
      <c r="M2369" s="318" t="s">
        <v>449</v>
      </c>
      <c r="N2369" t="str">
        <f t="shared" si="36"/>
        <v>TMSC_ET_DD_LEA_2_PR24</v>
      </c>
    </row>
    <row r="2370" spans="1:14" customFormat="1">
      <c r="A2370" s="317" t="s">
        <v>388</v>
      </c>
      <c r="B2370" s="317" t="s">
        <v>538</v>
      </c>
      <c r="C2370" s="317" t="s">
        <v>539</v>
      </c>
      <c r="D2370" s="317" t="s">
        <v>453</v>
      </c>
      <c r="E2370" s="317" t="s">
        <v>448</v>
      </c>
      <c r="F2370" s="318" t="s">
        <v>449</v>
      </c>
      <c r="G2370" s="318" t="s">
        <v>449</v>
      </c>
      <c r="H2370" s="318" t="s">
        <v>449</v>
      </c>
      <c r="I2370" s="318" t="s">
        <v>449</v>
      </c>
      <c r="J2370" s="318" t="s">
        <v>449</v>
      </c>
      <c r="K2370" s="318" t="s">
        <v>449</v>
      </c>
      <c r="L2370" s="318" t="s">
        <v>449</v>
      </c>
      <c r="M2370" s="318" t="s">
        <v>449</v>
      </c>
      <c r="N2370" t="str">
        <f t="shared" si="36"/>
        <v>TMSC_ODI_DD_LEA_2_PR24</v>
      </c>
    </row>
    <row r="2371" spans="1:14" customFormat="1">
      <c r="A2371" s="317" t="s">
        <v>388</v>
      </c>
      <c r="B2371" s="317" t="s">
        <v>540</v>
      </c>
      <c r="C2371" s="317" t="s">
        <v>541</v>
      </c>
      <c r="D2371" s="317" t="s">
        <v>455</v>
      </c>
      <c r="E2371" s="317" t="s">
        <v>448</v>
      </c>
      <c r="F2371" s="318" t="s">
        <v>449</v>
      </c>
      <c r="G2371" s="318" t="s">
        <v>449</v>
      </c>
      <c r="H2371" s="318" t="s">
        <v>449</v>
      </c>
      <c r="I2371" s="318" t="s">
        <v>449</v>
      </c>
      <c r="J2371" s="318" t="s">
        <v>449</v>
      </c>
      <c r="K2371" s="318" t="s">
        <v>449</v>
      </c>
      <c r="L2371" s="318" t="s">
        <v>449</v>
      </c>
      <c r="M2371" s="318" t="s">
        <v>449</v>
      </c>
      <c r="N2371" t="str">
        <f t="shared" si="36"/>
        <v>TMSC_ODIRISK_LEA_2_CAP_PR24_DD</v>
      </c>
    </row>
    <row r="2372" spans="1:14" customFormat="1">
      <c r="A2372" s="317" t="s">
        <v>388</v>
      </c>
      <c r="B2372" s="317" t="s">
        <v>421</v>
      </c>
      <c r="C2372" s="317" t="s">
        <v>524</v>
      </c>
      <c r="D2372" s="317" t="s">
        <v>455</v>
      </c>
      <c r="E2372" s="317" t="s">
        <v>448</v>
      </c>
      <c r="F2372" s="318" t="s">
        <v>449</v>
      </c>
      <c r="G2372" s="318" t="s">
        <v>449</v>
      </c>
      <c r="H2372" s="320">
        <v>4.7E-2</v>
      </c>
      <c r="I2372" s="320">
        <v>5.2000000000000005E-2</v>
      </c>
      <c r="J2372" s="320">
        <v>6.3E-2</v>
      </c>
      <c r="K2372" s="320">
        <v>6.8000000000000005E-2</v>
      </c>
      <c r="L2372" s="320">
        <v>7.2999999999999995E-2</v>
      </c>
      <c r="M2372" s="320">
        <v>7.8E-2</v>
      </c>
      <c r="N2372" t="str">
        <f t="shared" si="36"/>
        <v>TMSC_OUT4_08_PR24_OFWAT</v>
      </c>
    </row>
    <row r="2373" spans="1:14" customFormat="1">
      <c r="A2373" s="317" t="s">
        <v>388</v>
      </c>
      <c r="B2373" s="317" t="s">
        <v>277</v>
      </c>
      <c r="C2373" s="317" t="s">
        <v>542</v>
      </c>
      <c r="D2373" s="317" t="s">
        <v>455</v>
      </c>
      <c r="E2373" s="317" t="s">
        <v>448</v>
      </c>
      <c r="F2373" s="318" t="s">
        <v>449</v>
      </c>
      <c r="G2373" s="318" t="s">
        <v>449</v>
      </c>
      <c r="H2373" s="318" t="s">
        <v>449</v>
      </c>
      <c r="I2373" s="320">
        <v>6.2159742942391565E-2</v>
      </c>
      <c r="J2373" s="320">
        <v>8.1574477851732996E-2</v>
      </c>
      <c r="K2373" s="320">
        <v>9.6098921276107307E-2</v>
      </c>
      <c r="L2373" s="320">
        <v>0.10101904980491161</v>
      </c>
      <c r="M2373" s="320">
        <v>0.10547165480835441</v>
      </c>
      <c r="N2373" t="str">
        <f t="shared" ref="N2373:N2436" si="37">A2373&amp;B2373</f>
        <v>TMSC_ET_DD_PCC_PR24</v>
      </c>
    </row>
    <row r="2374" spans="1:14" customFormat="1">
      <c r="A2374" s="317" t="s">
        <v>388</v>
      </c>
      <c r="B2374" s="317" t="s">
        <v>276</v>
      </c>
      <c r="C2374" s="317" t="s">
        <v>543</v>
      </c>
      <c r="D2374" s="317" t="s">
        <v>453</v>
      </c>
      <c r="E2374" s="317" t="s">
        <v>448</v>
      </c>
      <c r="F2374" s="319">
        <v>1785911.2874580212</v>
      </c>
      <c r="G2374" s="318" t="s">
        <v>449</v>
      </c>
      <c r="H2374" s="318" t="s">
        <v>449</v>
      </c>
      <c r="I2374" s="318" t="s">
        <v>449</v>
      </c>
      <c r="J2374" s="318" t="s">
        <v>449</v>
      </c>
      <c r="K2374" s="318" t="s">
        <v>449</v>
      </c>
      <c r="L2374" s="318" t="s">
        <v>449</v>
      </c>
      <c r="M2374" s="318" t="s">
        <v>449</v>
      </c>
      <c r="N2374" t="str">
        <f t="shared" si="37"/>
        <v>TMSC_ODI_DD_PCC_PR24</v>
      </c>
    </row>
    <row r="2375" spans="1:14" customFormat="1">
      <c r="A2375" s="317" t="s">
        <v>388</v>
      </c>
      <c r="B2375" s="317" t="s">
        <v>278</v>
      </c>
      <c r="C2375" s="317" t="s">
        <v>544</v>
      </c>
      <c r="D2375" s="317" t="s">
        <v>455</v>
      </c>
      <c r="E2375" s="317" t="s">
        <v>448</v>
      </c>
      <c r="F2375" s="320">
        <v>-5.0000000000000001E-3</v>
      </c>
      <c r="G2375" s="318" t="s">
        <v>449</v>
      </c>
      <c r="H2375" s="318" t="s">
        <v>449</v>
      </c>
      <c r="I2375" s="318" t="s">
        <v>449</v>
      </c>
      <c r="J2375" s="318" t="s">
        <v>449</v>
      </c>
      <c r="K2375" s="318" t="s">
        <v>449</v>
      </c>
      <c r="L2375" s="318" t="s">
        <v>449</v>
      </c>
      <c r="M2375" s="318" t="s">
        <v>449</v>
      </c>
      <c r="N2375" t="str">
        <f t="shared" si="37"/>
        <v>TMSC_ODIRISK_PCC_COLL_PR24_DD</v>
      </c>
    </row>
    <row r="2376" spans="1:14" customFormat="1">
      <c r="A2376" s="317" t="s">
        <v>388</v>
      </c>
      <c r="B2376" s="317" t="s">
        <v>279</v>
      </c>
      <c r="C2376" s="317" t="s">
        <v>545</v>
      </c>
      <c r="D2376" s="317" t="s">
        <v>455</v>
      </c>
      <c r="E2376" s="317" t="s">
        <v>448</v>
      </c>
      <c r="F2376" s="320">
        <v>0.01</v>
      </c>
      <c r="G2376" s="318" t="s">
        <v>449</v>
      </c>
      <c r="H2376" s="318" t="s">
        <v>449</v>
      </c>
      <c r="I2376" s="318" t="s">
        <v>449</v>
      </c>
      <c r="J2376" s="318" t="s">
        <v>449</v>
      </c>
      <c r="K2376" s="318" t="s">
        <v>449</v>
      </c>
      <c r="L2376" s="318" t="s">
        <v>449</v>
      </c>
      <c r="M2376" s="318" t="s">
        <v>449</v>
      </c>
      <c r="N2376" t="str">
        <f t="shared" si="37"/>
        <v>TMSC_ODIRISK_PCC_CAP_PR24_DD</v>
      </c>
    </row>
    <row r="2377" spans="1:14" customFormat="1">
      <c r="A2377" s="317" t="s">
        <v>388</v>
      </c>
      <c r="B2377" s="317" t="s">
        <v>546</v>
      </c>
      <c r="C2377" s="317" t="s">
        <v>524</v>
      </c>
      <c r="D2377" s="317" t="s">
        <v>455</v>
      </c>
      <c r="E2377" s="317" t="s">
        <v>448</v>
      </c>
      <c r="F2377" s="318" t="s">
        <v>449</v>
      </c>
      <c r="G2377" s="318" t="s">
        <v>449</v>
      </c>
      <c r="H2377" s="318" t="s">
        <v>449</v>
      </c>
      <c r="I2377" s="318" t="s">
        <v>449</v>
      </c>
      <c r="J2377" s="318" t="s">
        <v>449</v>
      </c>
      <c r="K2377" s="318" t="s">
        <v>449</v>
      </c>
      <c r="L2377" s="318" t="s">
        <v>449</v>
      </c>
      <c r="M2377" s="318" t="s">
        <v>449</v>
      </c>
      <c r="N2377" t="str">
        <f t="shared" si="37"/>
        <v>TMSC_OUT4_09_D_PR24_OFWAT</v>
      </c>
    </row>
    <row r="2378" spans="1:14" customFormat="1">
      <c r="A2378" s="317" t="s">
        <v>388</v>
      </c>
      <c r="B2378" s="317" t="s">
        <v>547</v>
      </c>
      <c r="C2378" s="317" t="s">
        <v>548</v>
      </c>
      <c r="D2378" s="317" t="s">
        <v>455</v>
      </c>
      <c r="E2378" s="317" t="s">
        <v>448</v>
      </c>
      <c r="F2378" s="318" t="s">
        <v>449</v>
      </c>
      <c r="G2378" s="318" t="s">
        <v>449</v>
      </c>
      <c r="H2378" s="318" t="s">
        <v>449</v>
      </c>
      <c r="I2378" s="318" t="s">
        <v>449</v>
      </c>
      <c r="J2378" s="318" t="s">
        <v>449</v>
      </c>
      <c r="K2378" s="318" t="s">
        <v>449</v>
      </c>
      <c r="L2378" s="318" t="s">
        <v>449</v>
      </c>
      <c r="M2378" s="318" t="s">
        <v>449</v>
      </c>
      <c r="N2378" t="str">
        <f t="shared" si="37"/>
        <v>TMSC_ET_DD_PCC_1_PR24</v>
      </c>
    </row>
    <row r="2379" spans="1:14" customFormat="1">
      <c r="A2379" s="317" t="s">
        <v>388</v>
      </c>
      <c r="B2379" s="317" t="s">
        <v>549</v>
      </c>
      <c r="C2379" s="317" t="s">
        <v>550</v>
      </c>
      <c r="D2379" s="317" t="s">
        <v>453</v>
      </c>
      <c r="E2379" s="317" t="s">
        <v>448</v>
      </c>
      <c r="F2379" s="318" t="s">
        <v>449</v>
      </c>
      <c r="G2379" s="318" t="s">
        <v>449</v>
      </c>
      <c r="H2379" s="318" t="s">
        <v>449</v>
      </c>
      <c r="I2379" s="318" t="s">
        <v>449</v>
      </c>
      <c r="J2379" s="318" t="s">
        <v>449</v>
      </c>
      <c r="K2379" s="318" t="s">
        <v>449</v>
      </c>
      <c r="L2379" s="318" t="s">
        <v>449</v>
      </c>
      <c r="M2379" s="318" t="s">
        <v>449</v>
      </c>
      <c r="N2379" t="str">
        <f t="shared" si="37"/>
        <v>TMSC_ODI_DD_PCC_1_PR24</v>
      </c>
    </row>
    <row r="2380" spans="1:14" customFormat="1">
      <c r="A2380" s="317" t="s">
        <v>388</v>
      </c>
      <c r="B2380" s="317" t="s">
        <v>551</v>
      </c>
      <c r="C2380" s="317" t="s">
        <v>552</v>
      </c>
      <c r="D2380" s="317" t="s">
        <v>455</v>
      </c>
      <c r="E2380" s="317" t="s">
        <v>448</v>
      </c>
      <c r="F2380" s="318" t="s">
        <v>449</v>
      </c>
      <c r="G2380" s="318" t="s">
        <v>449</v>
      </c>
      <c r="H2380" s="318" t="s">
        <v>449</v>
      </c>
      <c r="I2380" s="318" t="s">
        <v>449</v>
      </c>
      <c r="J2380" s="318" t="s">
        <v>449</v>
      </c>
      <c r="K2380" s="318" t="s">
        <v>449</v>
      </c>
      <c r="L2380" s="318" t="s">
        <v>449</v>
      </c>
      <c r="M2380" s="318" t="s">
        <v>449</v>
      </c>
      <c r="N2380" t="str">
        <f t="shared" si="37"/>
        <v>TMSC_ODIRISK_PCC_1_COLL_PR24_DD</v>
      </c>
    </row>
    <row r="2381" spans="1:14" customFormat="1">
      <c r="A2381" s="317" t="s">
        <v>388</v>
      </c>
      <c r="B2381" s="317" t="s">
        <v>553</v>
      </c>
      <c r="C2381" s="317" t="s">
        <v>554</v>
      </c>
      <c r="D2381" s="317" t="s">
        <v>455</v>
      </c>
      <c r="E2381" s="317" t="s">
        <v>448</v>
      </c>
      <c r="F2381" s="318" t="s">
        <v>449</v>
      </c>
      <c r="G2381" s="318" t="s">
        <v>449</v>
      </c>
      <c r="H2381" s="318" t="s">
        <v>449</v>
      </c>
      <c r="I2381" s="318" t="s">
        <v>449</v>
      </c>
      <c r="J2381" s="318" t="s">
        <v>449</v>
      </c>
      <c r="K2381" s="318" t="s">
        <v>449</v>
      </c>
      <c r="L2381" s="318" t="s">
        <v>449</v>
      </c>
      <c r="M2381" s="318" t="s">
        <v>449</v>
      </c>
      <c r="N2381" t="str">
        <f t="shared" si="37"/>
        <v>TMSC_ODIRISK_PCC_1_CAP_PR24_DD</v>
      </c>
    </row>
    <row r="2382" spans="1:14" customFormat="1">
      <c r="A2382" s="317" t="s">
        <v>388</v>
      </c>
      <c r="B2382" s="317" t="s">
        <v>555</v>
      </c>
      <c r="C2382" s="317" t="s">
        <v>524</v>
      </c>
      <c r="D2382" s="317" t="s">
        <v>455</v>
      </c>
      <c r="E2382" s="317" t="s">
        <v>448</v>
      </c>
      <c r="F2382" s="318" t="s">
        <v>449</v>
      </c>
      <c r="G2382" s="318" t="s">
        <v>449</v>
      </c>
      <c r="H2382" s="318" t="s">
        <v>449</v>
      </c>
      <c r="I2382" s="318" t="s">
        <v>449</v>
      </c>
      <c r="J2382" s="318" t="s">
        <v>449</v>
      </c>
      <c r="K2382" s="318" t="s">
        <v>449</v>
      </c>
      <c r="L2382" s="318" t="s">
        <v>449</v>
      </c>
      <c r="M2382" s="318" t="s">
        <v>449</v>
      </c>
      <c r="N2382" t="str">
        <f t="shared" si="37"/>
        <v>TMSC_OUT4_10_D_PR24_OFWAT</v>
      </c>
    </row>
    <row r="2383" spans="1:14" customFormat="1">
      <c r="A2383" s="317" t="s">
        <v>388</v>
      </c>
      <c r="B2383" s="317" t="s">
        <v>556</v>
      </c>
      <c r="C2383" s="317" t="s">
        <v>557</v>
      </c>
      <c r="D2383" s="317" t="s">
        <v>455</v>
      </c>
      <c r="E2383" s="317" t="s">
        <v>448</v>
      </c>
      <c r="F2383" s="318" t="s">
        <v>449</v>
      </c>
      <c r="G2383" s="318" t="s">
        <v>449</v>
      </c>
      <c r="H2383" s="318" t="s">
        <v>449</v>
      </c>
      <c r="I2383" s="318" t="s">
        <v>449</v>
      </c>
      <c r="J2383" s="318" t="s">
        <v>449</v>
      </c>
      <c r="K2383" s="318" t="s">
        <v>449</v>
      </c>
      <c r="L2383" s="318" t="s">
        <v>449</v>
      </c>
      <c r="M2383" s="318" t="s">
        <v>449</v>
      </c>
      <c r="N2383" t="str">
        <f t="shared" si="37"/>
        <v>TMSC_ET_DD_PCC_2_PR24</v>
      </c>
    </row>
    <row r="2384" spans="1:14" customFormat="1">
      <c r="A2384" s="317" t="s">
        <v>388</v>
      </c>
      <c r="B2384" s="317" t="s">
        <v>558</v>
      </c>
      <c r="C2384" s="317" t="s">
        <v>559</v>
      </c>
      <c r="D2384" s="317" t="s">
        <v>453</v>
      </c>
      <c r="E2384" s="317" t="s">
        <v>448</v>
      </c>
      <c r="F2384" s="318" t="s">
        <v>449</v>
      </c>
      <c r="G2384" s="318" t="s">
        <v>449</v>
      </c>
      <c r="H2384" s="318" t="s">
        <v>449</v>
      </c>
      <c r="I2384" s="318" t="s">
        <v>449</v>
      </c>
      <c r="J2384" s="318" t="s">
        <v>449</v>
      </c>
      <c r="K2384" s="318" t="s">
        <v>449</v>
      </c>
      <c r="L2384" s="318" t="s">
        <v>449</v>
      </c>
      <c r="M2384" s="318" t="s">
        <v>449</v>
      </c>
      <c r="N2384" t="str">
        <f t="shared" si="37"/>
        <v>TMSC_ODI_DD_PCC_2_PR24</v>
      </c>
    </row>
    <row r="2385" spans="1:14" customFormat="1">
      <c r="A2385" s="317" t="s">
        <v>388</v>
      </c>
      <c r="B2385" s="317" t="s">
        <v>560</v>
      </c>
      <c r="C2385" s="317" t="s">
        <v>561</v>
      </c>
      <c r="D2385" s="317" t="s">
        <v>455</v>
      </c>
      <c r="E2385" s="317" t="s">
        <v>448</v>
      </c>
      <c r="F2385" s="318" t="s">
        <v>449</v>
      </c>
      <c r="G2385" s="318" t="s">
        <v>449</v>
      </c>
      <c r="H2385" s="318" t="s">
        <v>449</v>
      </c>
      <c r="I2385" s="318" t="s">
        <v>449</v>
      </c>
      <c r="J2385" s="318" t="s">
        <v>449</v>
      </c>
      <c r="K2385" s="318" t="s">
        <v>449</v>
      </c>
      <c r="L2385" s="318" t="s">
        <v>449</v>
      </c>
      <c r="M2385" s="318" t="s">
        <v>449</v>
      </c>
      <c r="N2385" t="str">
        <f t="shared" si="37"/>
        <v>TMSC_ODIRISK_PCC_2_COLL_PR24_DD</v>
      </c>
    </row>
    <row r="2386" spans="1:14" customFormat="1">
      <c r="A2386" s="317" t="s">
        <v>388</v>
      </c>
      <c r="B2386" s="317" t="s">
        <v>562</v>
      </c>
      <c r="C2386" s="317" t="s">
        <v>563</v>
      </c>
      <c r="D2386" s="317" t="s">
        <v>455</v>
      </c>
      <c r="E2386" s="317" t="s">
        <v>448</v>
      </c>
      <c r="F2386" s="318" t="s">
        <v>449</v>
      </c>
      <c r="G2386" s="318" t="s">
        <v>449</v>
      </c>
      <c r="H2386" s="318" t="s">
        <v>449</v>
      </c>
      <c r="I2386" s="318" t="s">
        <v>449</v>
      </c>
      <c r="J2386" s="318" t="s">
        <v>449</v>
      </c>
      <c r="K2386" s="318" t="s">
        <v>449</v>
      </c>
      <c r="L2386" s="318" t="s">
        <v>449</v>
      </c>
      <c r="M2386" s="318" t="s">
        <v>449</v>
      </c>
      <c r="N2386" t="str">
        <f t="shared" si="37"/>
        <v>TMSC_ODIRISK_PCC_2_CAP_PR24_DD</v>
      </c>
    </row>
    <row r="2387" spans="1:14" customFormat="1">
      <c r="A2387" s="317" t="s">
        <v>388</v>
      </c>
      <c r="B2387" s="317" t="s">
        <v>422</v>
      </c>
      <c r="C2387" s="317" t="s">
        <v>524</v>
      </c>
      <c r="D2387" s="317" t="s">
        <v>455</v>
      </c>
      <c r="E2387" s="317" t="s">
        <v>448</v>
      </c>
      <c r="F2387" s="318" t="s">
        <v>449</v>
      </c>
      <c r="G2387" s="318" t="s">
        <v>449</v>
      </c>
      <c r="H2387" s="320">
        <v>7.8E-2</v>
      </c>
      <c r="I2387" s="320">
        <v>7.8E-2</v>
      </c>
      <c r="J2387" s="320">
        <v>0.08</v>
      </c>
      <c r="K2387" s="320">
        <v>8.5000000000000006E-2</v>
      </c>
      <c r="L2387" s="320">
        <v>9.0999999999999998E-2</v>
      </c>
      <c r="M2387" s="320">
        <v>9.7000000000000017E-2</v>
      </c>
      <c r="N2387" t="str">
        <f t="shared" si="37"/>
        <v>TMSC_OUT4_11_PR24_OFWAT</v>
      </c>
    </row>
    <row r="2388" spans="1:14" customFormat="1">
      <c r="A2388" s="317" t="s">
        <v>388</v>
      </c>
      <c r="B2388" s="317" t="s">
        <v>284</v>
      </c>
      <c r="C2388" s="317" t="s">
        <v>526</v>
      </c>
      <c r="D2388" s="317" t="s">
        <v>453</v>
      </c>
      <c r="E2388" s="317" t="s">
        <v>448</v>
      </c>
      <c r="F2388" s="319">
        <v>178976.80764958228</v>
      </c>
      <c r="G2388" s="318" t="s">
        <v>449</v>
      </c>
      <c r="H2388" s="318" t="s">
        <v>449</v>
      </c>
      <c r="I2388" s="318" t="s">
        <v>449</v>
      </c>
      <c r="J2388" s="318" t="s">
        <v>449</v>
      </c>
      <c r="K2388" s="318" t="s">
        <v>449</v>
      </c>
      <c r="L2388" s="318" t="s">
        <v>449</v>
      </c>
      <c r="M2388" s="318" t="s">
        <v>449</v>
      </c>
      <c r="N2388" t="str">
        <f t="shared" si="37"/>
        <v>TMSC_ODI_DD_NHH_PR24</v>
      </c>
    </row>
    <row r="2389" spans="1:14" customFormat="1">
      <c r="A2389" s="317" t="s">
        <v>388</v>
      </c>
      <c r="B2389" s="317" t="s">
        <v>285</v>
      </c>
      <c r="C2389" s="317" t="s">
        <v>564</v>
      </c>
      <c r="D2389" s="317" t="s">
        <v>455</v>
      </c>
      <c r="E2389" s="317" t="s">
        <v>448</v>
      </c>
      <c r="F2389" s="320">
        <v>-5.0000000000000001E-3</v>
      </c>
      <c r="G2389" s="318" t="s">
        <v>449</v>
      </c>
      <c r="H2389" s="318" t="s">
        <v>449</v>
      </c>
      <c r="I2389" s="318" t="s">
        <v>449</v>
      </c>
      <c r="J2389" s="318" t="s">
        <v>449</v>
      </c>
      <c r="K2389" s="318" t="s">
        <v>449</v>
      </c>
      <c r="L2389" s="318" t="s">
        <v>449</v>
      </c>
      <c r="M2389" s="318" t="s">
        <v>449</v>
      </c>
      <c r="N2389" t="str">
        <f t="shared" si="37"/>
        <v>TMSC_ODIRISK_NHH_COLL_PR24_DD</v>
      </c>
    </row>
    <row r="2390" spans="1:14" customFormat="1">
      <c r="A2390" s="317" t="s">
        <v>388</v>
      </c>
      <c r="B2390" s="317" t="s">
        <v>286</v>
      </c>
      <c r="C2390" s="317" t="s">
        <v>565</v>
      </c>
      <c r="D2390" s="317" t="s">
        <v>455</v>
      </c>
      <c r="E2390" s="317" t="s">
        <v>448</v>
      </c>
      <c r="F2390" s="320">
        <v>5.0000000000000001E-3</v>
      </c>
      <c r="G2390" s="318" t="s">
        <v>449</v>
      </c>
      <c r="H2390" s="318" t="s">
        <v>449</v>
      </c>
      <c r="I2390" s="318" t="s">
        <v>449</v>
      </c>
      <c r="J2390" s="318" t="s">
        <v>449</v>
      </c>
      <c r="K2390" s="318" t="s">
        <v>449</v>
      </c>
      <c r="L2390" s="318" t="s">
        <v>449</v>
      </c>
      <c r="M2390" s="318" t="s">
        <v>449</v>
      </c>
      <c r="N2390" t="str">
        <f t="shared" si="37"/>
        <v>TMSC_ODIRISK_NHH_CAP_PR24_DD</v>
      </c>
    </row>
    <row r="2391" spans="1:14" customFormat="1">
      <c r="A2391" s="317" t="s">
        <v>388</v>
      </c>
      <c r="B2391" s="317" t="s">
        <v>566</v>
      </c>
      <c r="C2391" s="317" t="s">
        <v>524</v>
      </c>
      <c r="D2391" s="317" t="s">
        <v>455</v>
      </c>
      <c r="E2391" s="317" t="s">
        <v>448</v>
      </c>
      <c r="F2391" s="318" t="s">
        <v>449</v>
      </c>
      <c r="G2391" s="318" t="s">
        <v>449</v>
      </c>
      <c r="H2391" s="318" t="s">
        <v>449</v>
      </c>
      <c r="I2391" s="318" t="s">
        <v>449</v>
      </c>
      <c r="J2391" s="318" t="s">
        <v>449</v>
      </c>
      <c r="K2391" s="318" t="s">
        <v>449</v>
      </c>
      <c r="L2391" s="318" t="s">
        <v>449</v>
      </c>
      <c r="M2391" s="318" t="s">
        <v>449</v>
      </c>
      <c r="N2391" t="str">
        <f t="shared" si="37"/>
        <v>TMSC_OUT4_12_PR24_OFWAT</v>
      </c>
    </row>
    <row r="2392" spans="1:14" customFormat="1">
      <c r="A2392" s="317" t="s">
        <v>388</v>
      </c>
      <c r="B2392" s="317" t="s">
        <v>567</v>
      </c>
      <c r="C2392" s="317" t="s">
        <v>532</v>
      </c>
      <c r="D2392" s="317" t="s">
        <v>453</v>
      </c>
      <c r="E2392" s="317" t="s">
        <v>448</v>
      </c>
      <c r="F2392" s="318" t="s">
        <v>449</v>
      </c>
      <c r="G2392" s="318" t="s">
        <v>449</v>
      </c>
      <c r="H2392" s="318" t="s">
        <v>449</v>
      </c>
      <c r="I2392" s="318" t="s">
        <v>449</v>
      </c>
      <c r="J2392" s="318" t="s">
        <v>449</v>
      </c>
      <c r="K2392" s="318" t="s">
        <v>449</v>
      </c>
      <c r="L2392" s="318" t="s">
        <v>449</v>
      </c>
      <c r="M2392" s="318" t="s">
        <v>449</v>
      </c>
      <c r="N2392" t="str">
        <f t="shared" si="37"/>
        <v>TMSC_ODI_DD_NHH_1_PR24</v>
      </c>
    </row>
    <row r="2393" spans="1:14" customFormat="1">
      <c r="A2393" s="317" t="s">
        <v>388</v>
      </c>
      <c r="B2393" s="317" t="s">
        <v>568</v>
      </c>
      <c r="C2393" s="317" t="s">
        <v>569</v>
      </c>
      <c r="D2393" s="317" t="s">
        <v>455</v>
      </c>
      <c r="E2393" s="317" t="s">
        <v>448</v>
      </c>
      <c r="F2393" s="318" t="s">
        <v>449</v>
      </c>
      <c r="G2393" s="318" t="s">
        <v>449</v>
      </c>
      <c r="H2393" s="318" t="s">
        <v>449</v>
      </c>
      <c r="I2393" s="318" t="s">
        <v>449</v>
      </c>
      <c r="J2393" s="318" t="s">
        <v>449</v>
      </c>
      <c r="K2393" s="318" t="s">
        <v>449</v>
      </c>
      <c r="L2393" s="318" t="s">
        <v>449</v>
      </c>
      <c r="M2393" s="318" t="s">
        <v>449</v>
      </c>
      <c r="N2393" t="str">
        <f t="shared" si="37"/>
        <v>TMSC_ODIRISK_NHH_1_COLL_PR24_DD</v>
      </c>
    </row>
    <row r="2394" spans="1:14" customFormat="1">
      <c r="A2394" s="317" t="s">
        <v>388</v>
      </c>
      <c r="B2394" s="317" t="s">
        <v>570</v>
      </c>
      <c r="C2394" s="317" t="s">
        <v>571</v>
      </c>
      <c r="D2394" s="317" t="s">
        <v>455</v>
      </c>
      <c r="E2394" s="317" t="s">
        <v>448</v>
      </c>
      <c r="F2394" s="318" t="s">
        <v>449</v>
      </c>
      <c r="G2394" s="318" t="s">
        <v>449</v>
      </c>
      <c r="H2394" s="318" t="s">
        <v>449</v>
      </c>
      <c r="I2394" s="318" t="s">
        <v>449</v>
      </c>
      <c r="J2394" s="318" t="s">
        <v>449</v>
      </c>
      <c r="K2394" s="318" t="s">
        <v>449</v>
      </c>
      <c r="L2394" s="318" t="s">
        <v>449</v>
      </c>
      <c r="M2394" s="318" t="s">
        <v>449</v>
      </c>
      <c r="N2394" t="str">
        <f t="shared" si="37"/>
        <v>TMSC_ODIRISK_NHH_1_CAP_PR24_DD</v>
      </c>
    </row>
    <row r="2395" spans="1:14" customFormat="1">
      <c r="A2395" s="317" t="s">
        <v>388</v>
      </c>
      <c r="B2395" s="317" t="s">
        <v>572</v>
      </c>
      <c r="C2395" s="317" t="s">
        <v>524</v>
      </c>
      <c r="D2395" s="317" t="s">
        <v>455</v>
      </c>
      <c r="E2395" s="317" t="s">
        <v>448</v>
      </c>
      <c r="F2395" s="318" t="s">
        <v>449</v>
      </c>
      <c r="G2395" s="318" t="s">
        <v>449</v>
      </c>
      <c r="H2395" s="318" t="s">
        <v>449</v>
      </c>
      <c r="I2395" s="318" t="s">
        <v>449</v>
      </c>
      <c r="J2395" s="318" t="s">
        <v>449</v>
      </c>
      <c r="K2395" s="318" t="s">
        <v>449</v>
      </c>
      <c r="L2395" s="318" t="s">
        <v>449</v>
      </c>
      <c r="M2395" s="318" t="s">
        <v>449</v>
      </c>
      <c r="N2395" t="str">
        <f t="shared" si="37"/>
        <v>TMSC_OUT4_13_PR24_OFWAT</v>
      </c>
    </row>
    <row r="2396" spans="1:14" customFormat="1">
      <c r="A2396" s="317" t="s">
        <v>388</v>
      </c>
      <c r="B2396" s="317" t="s">
        <v>573</v>
      </c>
      <c r="C2396" s="317" t="s">
        <v>539</v>
      </c>
      <c r="D2396" s="317" t="s">
        <v>453</v>
      </c>
      <c r="E2396" s="317" t="s">
        <v>448</v>
      </c>
      <c r="F2396" s="318" t="s">
        <v>449</v>
      </c>
      <c r="G2396" s="318" t="s">
        <v>449</v>
      </c>
      <c r="H2396" s="318" t="s">
        <v>449</v>
      </c>
      <c r="I2396" s="318" t="s">
        <v>449</v>
      </c>
      <c r="J2396" s="318" t="s">
        <v>449</v>
      </c>
      <c r="K2396" s="318" t="s">
        <v>449</v>
      </c>
      <c r="L2396" s="318" t="s">
        <v>449</v>
      </c>
      <c r="M2396" s="318" t="s">
        <v>449</v>
      </c>
      <c r="N2396" t="str">
        <f t="shared" si="37"/>
        <v>TMSC_ODI_DD_NHH_2_PR24</v>
      </c>
    </row>
    <row r="2397" spans="1:14" customFormat="1">
      <c r="A2397" s="317" t="s">
        <v>388</v>
      </c>
      <c r="B2397" s="317" t="s">
        <v>574</v>
      </c>
      <c r="C2397" s="317" t="s">
        <v>575</v>
      </c>
      <c r="D2397" s="317" t="s">
        <v>455</v>
      </c>
      <c r="E2397" s="317" t="s">
        <v>448</v>
      </c>
      <c r="F2397" s="318" t="s">
        <v>449</v>
      </c>
      <c r="G2397" s="318" t="s">
        <v>449</v>
      </c>
      <c r="H2397" s="318" t="s">
        <v>449</v>
      </c>
      <c r="I2397" s="318" t="s">
        <v>449</v>
      </c>
      <c r="J2397" s="318" t="s">
        <v>449</v>
      </c>
      <c r="K2397" s="318" t="s">
        <v>449</v>
      </c>
      <c r="L2397" s="318" t="s">
        <v>449</v>
      </c>
      <c r="M2397" s="318" t="s">
        <v>449</v>
      </c>
      <c r="N2397" t="str">
        <f t="shared" si="37"/>
        <v>TMSC_ODIRISK_NHH_2_COLL_PR24_DD</v>
      </c>
    </row>
    <row r="2398" spans="1:14" customFormat="1">
      <c r="A2398" s="317" t="s">
        <v>388</v>
      </c>
      <c r="B2398" s="317" t="s">
        <v>576</v>
      </c>
      <c r="C2398" s="317" t="s">
        <v>577</v>
      </c>
      <c r="D2398" s="317" t="s">
        <v>455</v>
      </c>
      <c r="E2398" s="317" t="s">
        <v>448</v>
      </c>
      <c r="F2398" s="318" t="s">
        <v>449</v>
      </c>
      <c r="G2398" s="318" t="s">
        <v>449</v>
      </c>
      <c r="H2398" s="318" t="s">
        <v>449</v>
      </c>
      <c r="I2398" s="318" t="s">
        <v>449</v>
      </c>
      <c r="J2398" s="318" t="s">
        <v>449</v>
      </c>
      <c r="K2398" s="318" t="s">
        <v>449</v>
      </c>
      <c r="L2398" s="318" t="s">
        <v>449</v>
      </c>
      <c r="M2398" s="318" t="s">
        <v>449</v>
      </c>
      <c r="N2398" t="str">
        <f t="shared" si="37"/>
        <v>TMSC_ODIRISK_NHH_2_CAP_PR24_DD</v>
      </c>
    </row>
    <row r="2399" spans="1:14" customFormat="1">
      <c r="A2399" s="317" t="s">
        <v>388</v>
      </c>
      <c r="B2399" s="317" t="s">
        <v>432</v>
      </c>
      <c r="C2399" s="317" t="s">
        <v>578</v>
      </c>
      <c r="D2399" s="317" t="s">
        <v>261</v>
      </c>
      <c r="E2399" s="317" t="s">
        <v>448</v>
      </c>
      <c r="F2399" s="318" t="s">
        <v>449</v>
      </c>
      <c r="G2399" s="318" t="s">
        <v>449</v>
      </c>
      <c r="H2399" s="318" t="s">
        <v>449</v>
      </c>
      <c r="I2399" s="318" t="s">
        <v>449</v>
      </c>
      <c r="J2399" s="318" t="s">
        <v>449</v>
      </c>
      <c r="K2399" s="318" t="s">
        <v>449</v>
      </c>
      <c r="L2399" s="318" t="s">
        <v>449</v>
      </c>
      <c r="M2399" s="318" t="s">
        <v>449</v>
      </c>
      <c r="N2399" t="str">
        <f t="shared" si="37"/>
        <v>TMSBCEW_PCL_PR24</v>
      </c>
    </row>
    <row r="2400" spans="1:14" customFormat="1">
      <c r="A2400" s="317" t="s">
        <v>388</v>
      </c>
      <c r="B2400" s="317" t="s">
        <v>290</v>
      </c>
      <c r="C2400" s="317" t="s">
        <v>579</v>
      </c>
      <c r="D2400" s="317" t="s">
        <v>453</v>
      </c>
      <c r="E2400" s="317" t="s">
        <v>448</v>
      </c>
      <c r="F2400" s="318" t="s">
        <v>449</v>
      </c>
      <c r="G2400" s="318" t="s">
        <v>449</v>
      </c>
      <c r="H2400" s="318" t="s">
        <v>449</v>
      </c>
      <c r="I2400" s="318" t="s">
        <v>449</v>
      </c>
      <c r="J2400" s="318" t="s">
        <v>449</v>
      </c>
      <c r="K2400" s="318" t="s">
        <v>449</v>
      </c>
      <c r="L2400" s="318" t="s">
        <v>449</v>
      </c>
      <c r="M2400" s="318" t="s">
        <v>449</v>
      </c>
      <c r="N2400" t="str">
        <f t="shared" si="37"/>
        <v>TMSOUT7_034SOR_OFW_PR24</v>
      </c>
    </row>
    <row r="2401" spans="1:14" customFormat="1">
      <c r="A2401" s="317" t="s">
        <v>388</v>
      </c>
      <c r="B2401" s="317" t="s">
        <v>580</v>
      </c>
      <c r="C2401" s="317" t="s">
        <v>581</v>
      </c>
      <c r="D2401" s="317" t="s">
        <v>453</v>
      </c>
      <c r="E2401" s="317" t="s">
        <v>448</v>
      </c>
      <c r="F2401" s="318" t="s">
        <v>449</v>
      </c>
      <c r="G2401" s="318" t="s">
        <v>449</v>
      </c>
      <c r="H2401" s="318" t="s">
        <v>449</v>
      </c>
      <c r="I2401" s="318" t="s">
        <v>449</v>
      </c>
      <c r="J2401" s="318" t="s">
        <v>449</v>
      </c>
      <c r="K2401" s="318" t="s">
        <v>449</v>
      </c>
      <c r="L2401" s="318" t="s">
        <v>449</v>
      </c>
      <c r="M2401" s="318" t="s">
        <v>449</v>
      </c>
      <c r="N2401" t="str">
        <f t="shared" si="37"/>
        <v>TMSOUT7_034SUR_OFW_PR24</v>
      </c>
    </row>
    <row r="2402" spans="1:14" customFormat="1">
      <c r="A2402" s="317" t="s">
        <v>388</v>
      </c>
      <c r="B2402" s="317" t="s">
        <v>291</v>
      </c>
      <c r="C2402" s="317" t="s">
        <v>582</v>
      </c>
      <c r="D2402" s="317" t="s">
        <v>455</v>
      </c>
      <c r="E2402" s="317" t="s">
        <v>448</v>
      </c>
      <c r="F2402" s="318" t="s">
        <v>449</v>
      </c>
      <c r="G2402" s="318" t="s">
        <v>449</v>
      </c>
      <c r="H2402" s="318" t="s">
        <v>449</v>
      </c>
      <c r="I2402" s="318" t="s">
        <v>449</v>
      </c>
      <c r="J2402" s="318" t="s">
        <v>449</v>
      </c>
      <c r="K2402" s="318" t="s">
        <v>449</v>
      </c>
      <c r="L2402" s="318" t="s">
        <v>449</v>
      </c>
      <c r="M2402" s="318" t="s">
        <v>449</v>
      </c>
      <c r="N2402" t="str">
        <f t="shared" si="37"/>
        <v>TMSC_ODIRISK_BCEW_COLL_PR24_DD</v>
      </c>
    </row>
    <row r="2403" spans="1:14" customFormat="1">
      <c r="A2403" s="317" t="s">
        <v>388</v>
      </c>
      <c r="B2403" s="317" t="s">
        <v>292</v>
      </c>
      <c r="C2403" s="317" t="s">
        <v>583</v>
      </c>
      <c r="D2403" s="317" t="s">
        <v>455</v>
      </c>
      <c r="E2403" s="317" t="s">
        <v>448</v>
      </c>
      <c r="F2403" s="318" t="s">
        <v>449</v>
      </c>
      <c r="G2403" s="318" t="s">
        <v>449</v>
      </c>
      <c r="H2403" s="318" t="s">
        <v>449</v>
      </c>
      <c r="I2403" s="318" t="s">
        <v>449</v>
      </c>
      <c r="J2403" s="318" t="s">
        <v>449</v>
      </c>
      <c r="K2403" s="318" t="s">
        <v>449</v>
      </c>
      <c r="L2403" s="318" t="s">
        <v>449</v>
      </c>
      <c r="M2403" s="318" t="s">
        <v>449</v>
      </c>
      <c r="N2403" t="str">
        <f t="shared" si="37"/>
        <v>TMSC_ODIRISK_BCEW_CAP_PR24_DD</v>
      </c>
    </row>
    <row r="2404" spans="1:14" customFormat="1">
      <c r="A2404" s="317" t="s">
        <v>388</v>
      </c>
      <c r="B2404" s="317" t="s">
        <v>297</v>
      </c>
      <c r="C2404" s="317" t="s">
        <v>584</v>
      </c>
      <c r="D2404" s="317" t="s">
        <v>447</v>
      </c>
      <c r="E2404" s="317" t="s">
        <v>448</v>
      </c>
      <c r="F2404" s="318" t="s">
        <v>449</v>
      </c>
      <c r="G2404" s="318" t="s">
        <v>449</v>
      </c>
      <c r="H2404" s="318" t="s">
        <v>449</v>
      </c>
      <c r="I2404" s="318" t="s">
        <v>449</v>
      </c>
      <c r="J2404" s="318" t="s">
        <v>449</v>
      </c>
      <c r="K2404" s="318" t="s">
        <v>449</v>
      </c>
      <c r="L2404" s="318" t="s">
        <v>449</v>
      </c>
      <c r="M2404" s="318" t="s">
        <v>449</v>
      </c>
      <c r="N2404" t="str">
        <f t="shared" si="37"/>
        <v>TMSC_PCL_LPR_PR24</v>
      </c>
    </row>
    <row r="2405" spans="1:14" customFormat="1">
      <c r="A2405" s="317" t="s">
        <v>388</v>
      </c>
      <c r="B2405" s="317" t="s">
        <v>298</v>
      </c>
      <c r="C2405" s="317" t="s">
        <v>585</v>
      </c>
      <c r="D2405" s="317" t="s">
        <v>586</v>
      </c>
      <c r="E2405" s="317" t="s">
        <v>448</v>
      </c>
      <c r="F2405" s="318" t="s">
        <v>449</v>
      </c>
      <c r="G2405" s="318" t="s">
        <v>449</v>
      </c>
      <c r="H2405" s="318" t="s">
        <v>449</v>
      </c>
      <c r="I2405" s="318" t="s">
        <v>449</v>
      </c>
      <c r="J2405" s="318" t="s">
        <v>449</v>
      </c>
      <c r="K2405" s="318" t="s">
        <v>449</v>
      </c>
      <c r="L2405" s="318" t="s">
        <v>449</v>
      </c>
      <c r="M2405" s="318" t="s">
        <v>449</v>
      </c>
      <c r="N2405" t="str">
        <f t="shared" si="37"/>
        <v>TMSC_ODIRATE_LPR_PR24</v>
      </c>
    </row>
    <row r="2406" spans="1:14" customFormat="1">
      <c r="A2406" s="317" t="s">
        <v>388</v>
      </c>
      <c r="B2406" s="317" t="s">
        <v>299</v>
      </c>
      <c r="C2406" s="317" t="s">
        <v>587</v>
      </c>
      <c r="D2406" s="317" t="s">
        <v>455</v>
      </c>
      <c r="E2406" s="317" t="s">
        <v>448</v>
      </c>
      <c r="F2406" s="318" t="s">
        <v>449</v>
      </c>
      <c r="G2406" s="318" t="s">
        <v>449</v>
      </c>
      <c r="H2406" s="318" t="s">
        <v>449</v>
      </c>
      <c r="I2406" s="318" t="s">
        <v>449</v>
      </c>
      <c r="J2406" s="318" t="s">
        <v>449</v>
      </c>
      <c r="K2406" s="318" t="s">
        <v>449</v>
      </c>
      <c r="L2406" s="318" t="s">
        <v>449</v>
      </c>
      <c r="M2406" s="318" t="s">
        <v>449</v>
      </c>
      <c r="N2406" t="str">
        <f t="shared" si="37"/>
        <v>TMSC_ODIRISK_LPR_COLL_PR24</v>
      </c>
    </row>
    <row r="2407" spans="1:14" customFormat="1">
      <c r="A2407" s="317" t="s">
        <v>388</v>
      </c>
      <c r="B2407" s="317" t="s">
        <v>303</v>
      </c>
      <c r="C2407" s="317" t="s">
        <v>588</v>
      </c>
      <c r="D2407" s="317" t="s">
        <v>455</v>
      </c>
      <c r="E2407" s="317" t="s">
        <v>448</v>
      </c>
      <c r="F2407" s="318" t="s">
        <v>449</v>
      </c>
      <c r="G2407" s="318" t="s">
        <v>449</v>
      </c>
      <c r="H2407" s="318" t="s">
        <v>449</v>
      </c>
      <c r="I2407" s="318" t="s">
        <v>449</v>
      </c>
      <c r="J2407" s="318" t="s">
        <v>449</v>
      </c>
      <c r="K2407" s="318" t="s">
        <v>449</v>
      </c>
      <c r="L2407" s="318" t="s">
        <v>449</v>
      </c>
      <c r="M2407" s="318" t="s">
        <v>449</v>
      </c>
      <c r="N2407" t="str">
        <f t="shared" si="37"/>
        <v>TMSC_PCL_LCC_PR24</v>
      </c>
    </row>
    <row r="2408" spans="1:14" customFormat="1">
      <c r="A2408" s="317" t="s">
        <v>388</v>
      </c>
      <c r="B2408" s="317" t="s">
        <v>304</v>
      </c>
      <c r="C2408" s="317" t="s">
        <v>589</v>
      </c>
      <c r="D2408" s="317" t="s">
        <v>455</v>
      </c>
      <c r="E2408" s="317" t="s">
        <v>448</v>
      </c>
      <c r="F2408" s="318" t="s">
        <v>449</v>
      </c>
      <c r="G2408" s="318" t="s">
        <v>449</v>
      </c>
      <c r="H2408" s="318" t="s">
        <v>449</v>
      </c>
      <c r="I2408" s="318" t="s">
        <v>449</v>
      </c>
      <c r="J2408" s="318" t="s">
        <v>449</v>
      </c>
      <c r="K2408" s="318" t="s">
        <v>449</v>
      </c>
      <c r="L2408" s="318" t="s">
        <v>449</v>
      </c>
      <c r="M2408" s="318" t="s">
        <v>449</v>
      </c>
      <c r="N2408" t="str">
        <f t="shared" si="37"/>
        <v>TMSC_ODIRISK_LCC_DDBND_PR24</v>
      </c>
    </row>
    <row r="2409" spans="1:14" customFormat="1">
      <c r="A2409" s="317" t="s">
        <v>388</v>
      </c>
      <c r="B2409" s="317" t="s">
        <v>306</v>
      </c>
      <c r="C2409" s="317" t="s">
        <v>590</v>
      </c>
      <c r="D2409" s="317" t="s">
        <v>586</v>
      </c>
      <c r="E2409" s="317" t="s">
        <v>448</v>
      </c>
      <c r="F2409" s="318" t="s">
        <v>449</v>
      </c>
      <c r="G2409" s="318" t="s">
        <v>449</v>
      </c>
      <c r="H2409" s="318" t="s">
        <v>449</v>
      </c>
      <c r="I2409" s="318" t="s">
        <v>449</v>
      </c>
      <c r="J2409" s="318" t="s">
        <v>449</v>
      </c>
      <c r="K2409" s="318" t="s">
        <v>449</v>
      </c>
      <c r="L2409" s="318" t="s">
        <v>449</v>
      </c>
      <c r="M2409" s="318" t="s">
        <v>449</v>
      </c>
      <c r="N2409" t="str">
        <f t="shared" si="37"/>
        <v>TMSC_ODIRATE_LCC_UNDER_PR24</v>
      </c>
    </row>
    <row r="2410" spans="1:14" customFormat="1">
      <c r="A2410" s="317" t="s">
        <v>388</v>
      </c>
      <c r="B2410" s="317" t="s">
        <v>305</v>
      </c>
      <c r="C2410" s="317" t="s">
        <v>591</v>
      </c>
      <c r="D2410" s="317" t="s">
        <v>586</v>
      </c>
      <c r="E2410" s="317" t="s">
        <v>448</v>
      </c>
      <c r="F2410" s="318" t="s">
        <v>449</v>
      </c>
      <c r="G2410" s="318" t="s">
        <v>449</v>
      </c>
      <c r="H2410" s="318" t="s">
        <v>449</v>
      </c>
      <c r="I2410" s="318" t="s">
        <v>449</v>
      </c>
      <c r="J2410" s="318" t="s">
        <v>449</v>
      </c>
      <c r="K2410" s="318" t="s">
        <v>449</v>
      </c>
      <c r="L2410" s="318" t="s">
        <v>449</v>
      </c>
      <c r="M2410" s="318" t="s">
        <v>449</v>
      </c>
      <c r="N2410" t="str">
        <f t="shared" si="37"/>
        <v>TMSC_ODIRATE_LCC_OUT_PR24</v>
      </c>
    </row>
    <row r="2411" spans="1:14" customFormat="1">
      <c r="A2411" s="317" t="s">
        <v>388</v>
      </c>
      <c r="B2411" s="317" t="s">
        <v>307</v>
      </c>
      <c r="C2411" s="317" t="s">
        <v>592</v>
      </c>
      <c r="D2411" s="317" t="s">
        <v>455</v>
      </c>
      <c r="E2411" s="317" t="s">
        <v>448</v>
      </c>
      <c r="F2411" s="318" t="s">
        <v>449</v>
      </c>
      <c r="G2411" s="318" t="s">
        <v>449</v>
      </c>
      <c r="H2411" s="318" t="s">
        <v>449</v>
      </c>
      <c r="I2411" s="318" t="s">
        <v>449</v>
      </c>
      <c r="J2411" s="318" t="s">
        <v>449</v>
      </c>
      <c r="K2411" s="318" t="s">
        <v>449</v>
      </c>
      <c r="L2411" s="318" t="s">
        <v>449</v>
      </c>
      <c r="M2411" s="318" t="s">
        <v>449</v>
      </c>
      <c r="N2411" t="str">
        <f t="shared" si="37"/>
        <v>TMSC_ODIRISK_LCC_COLL_PR24</v>
      </c>
    </row>
    <row r="2412" spans="1:14" customFormat="1">
      <c r="A2412" s="317" t="s">
        <v>388</v>
      </c>
      <c r="B2412" s="317" t="s">
        <v>308</v>
      </c>
      <c r="C2412" s="317" t="s">
        <v>593</v>
      </c>
      <c r="D2412" s="317" t="s">
        <v>455</v>
      </c>
      <c r="E2412" s="317" t="s">
        <v>448</v>
      </c>
      <c r="F2412" s="318" t="s">
        <v>449</v>
      </c>
      <c r="G2412" s="318" t="s">
        <v>449</v>
      </c>
      <c r="H2412" s="318" t="s">
        <v>449</v>
      </c>
      <c r="I2412" s="318" t="s">
        <v>449</v>
      </c>
      <c r="J2412" s="318" t="s">
        <v>449</v>
      </c>
      <c r="K2412" s="318" t="s">
        <v>449</v>
      </c>
      <c r="L2412" s="318" t="s">
        <v>449</v>
      </c>
      <c r="M2412" s="318" t="s">
        <v>449</v>
      </c>
      <c r="N2412" t="str">
        <f t="shared" si="37"/>
        <v>TMSC_ODIRISK_LCC_CAP_PR24</v>
      </c>
    </row>
    <row r="2413" spans="1:14" customFormat="1">
      <c r="A2413" s="317" t="s">
        <v>388</v>
      </c>
      <c r="B2413" s="317" t="s">
        <v>311</v>
      </c>
      <c r="C2413" s="317" t="s">
        <v>594</v>
      </c>
      <c r="D2413" s="317" t="s">
        <v>595</v>
      </c>
      <c r="E2413" s="317" t="s">
        <v>448</v>
      </c>
      <c r="F2413" s="318" t="s">
        <v>449</v>
      </c>
      <c r="G2413" s="318" t="s">
        <v>449</v>
      </c>
      <c r="H2413" s="318" t="s">
        <v>449</v>
      </c>
      <c r="I2413" s="318" t="s">
        <v>449</v>
      </c>
      <c r="J2413" s="318" t="s">
        <v>449</v>
      </c>
      <c r="K2413" s="318" t="s">
        <v>449</v>
      </c>
      <c r="L2413" s="318" t="s">
        <v>449</v>
      </c>
      <c r="M2413" s="318" t="s">
        <v>449</v>
      </c>
      <c r="N2413" t="str">
        <f t="shared" si="37"/>
        <v>TMSC_PCL_WW_PR24</v>
      </c>
    </row>
    <row r="2414" spans="1:14" customFormat="1">
      <c r="A2414" s="317" t="s">
        <v>388</v>
      </c>
      <c r="B2414" s="317" t="s">
        <v>312</v>
      </c>
      <c r="C2414" s="317" t="s">
        <v>596</v>
      </c>
      <c r="D2414" s="317" t="s">
        <v>586</v>
      </c>
      <c r="E2414" s="317" t="s">
        <v>448</v>
      </c>
      <c r="F2414" s="318" t="s">
        <v>449</v>
      </c>
      <c r="G2414" s="318" t="s">
        <v>449</v>
      </c>
      <c r="H2414" s="318" t="s">
        <v>449</v>
      </c>
      <c r="I2414" s="318" t="s">
        <v>449</v>
      </c>
      <c r="J2414" s="318" t="s">
        <v>449</v>
      </c>
      <c r="K2414" s="318" t="s">
        <v>449</v>
      </c>
      <c r="L2414" s="318" t="s">
        <v>449</v>
      </c>
      <c r="M2414" s="318" t="s">
        <v>449</v>
      </c>
      <c r="N2414" t="str">
        <f t="shared" si="37"/>
        <v>TMSC_ODIRATE_WW_PR24</v>
      </c>
    </row>
    <row r="2415" spans="1:14" customFormat="1">
      <c r="A2415" s="317" t="s">
        <v>388</v>
      </c>
      <c r="B2415" s="317" t="s">
        <v>313</v>
      </c>
      <c r="C2415" s="317" t="s">
        <v>597</v>
      </c>
      <c r="D2415" s="317" t="s">
        <v>595</v>
      </c>
      <c r="E2415" s="317" t="s">
        <v>448</v>
      </c>
      <c r="F2415" s="318" t="s">
        <v>449</v>
      </c>
      <c r="G2415" s="318" t="s">
        <v>449</v>
      </c>
      <c r="H2415" s="318" t="s">
        <v>449</v>
      </c>
      <c r="I2415" s="318" t="s">
        <v>449</v>
      </c>
      <c r="J2415" s="318" t="s">
        <v>449</v>
      </c>
      <c r="K2415" s="318" t="s">
        <v>449</v>
      </c>
      <c r="L2415" s="318" t="s">
        <v>449</v>
      </c>
      <c r="M2415" s="318" t="s">
        <v>449</v>
      </c>
      <c r="N2415" t="str">
        <f t="shared" si="37"/>
        <v>TMSC_ODIRISK_WW_COLL_PR24</v>
      </c>
    </row>
    <row r="2416" spans="1:14" customFormat="1">
      <c r="A2416" s="317" t="s">
        <v>388</v>
      </c>
      <c r="B2416" s="317" t="s">
        <v>314</v>
      </c>
      <c r="C2416" s="317" t="s">
        <v>598</v>
      </c>
      <c r="D2416" s="317" t="s">
        <v>595</v>
      </c>
      <c r="E2416" s="317" t="s">
        <v>448</v>
      </c>
      <c r="F2416" s="318" t="s">
        <v>449</v>
      </c>
      <c r="G2416" s="318" t="s">
        <v>449</v>
      </c>
      <c r="H2416" s="318" t="s">
        <v>449</v>
      </c>
      <c r="I2416" s="318" t="s">
        <v>449</v>
      </c>
      <c r="J2416" s="318" t="s">
        <v>449</v>
      </c>
      <c r="K2416" s="318" t="s">
        <v>449</v>
      </c>
      <c r="L2416" s="318" t="s">
        <v>449</v>
      </c>
      <c r="M2416" s="318" t="s">
        <v>449</v>
      </c>
      <c r="N2416" t="str">
        <f t="shared" si="37"/>
        <v>TMSC_ODIRISK_WW_CAP_PR24</v>
      </c>
    </row>
    <row r="2417" spans="1:14" customFormat="1">
      <c r="A2417" s="317" t="s">
        <v>388</v>
      </c>
      <c r="B2417" s="317" t="s">
        <v>317</v>
      </c>
      <c r="C2417" s="317" t="s">
        <v>599</v>
      </c>
      <c r="D2417" s="317" t="s">
        <v>455</v>
      </c>
      <c r="E2417" s="317" t="s">
        <v>448</v>
      </c>
      <c r="F2417" s="318" t="s">
        <v>449</v>
      </c>
      <c r="G2417" s="318" t="s">
        <v>449</v>
      </c>
      <c r="H2417" s="318" t="s">
        <v>449</v>
      </c>
      <c r="I2417" s="318" t="s">
        <v>449</v>
      </c>
      <c r="J2417" s="318" t="s">
        <v>449</v>
      </c>
      <c r="K2417" s="318" t="s">
        <v>449</v>
      </c>
      <c r="L2417" s="318" t="s">
        <v>449</v>
      </c>
      <c r="M2417" s="318" t="s">
        <v>449</v>
      </c>
      <c r="N2417" t="str">
        <f t="shared" si="37"/>
        <v>TMSC_PCL_CC_PR24</v>
      </c>
    </row>
    <row r="2418" spans="1:14" customFormat="1">
      <c r="A2418" s="317" t="s">
        <v>388</v>
      </c>
      <c r="B2418" s="317" t="s">
        <v>318</v>
      </c>
      <c r="C2418" s="317" t="s">
        <v>600</v>
      </c>
      <c r="D2418" s="317" t="s">
        <v>455</v>
      </c>
      <c r="E2418" s="317" t="s">
        <v>448</v>
      </c>
      <c r="F2418" s="318" t="s">
        <v>449</v>
      </c>
      <c r="G2418" s="318" t="s">
        <v>449</v>
      </c>
      <c r="H2418" s="318" t="s">
        <v>449</v>
      </c>
      <c r="I2418" s="318" t="s">
        <v>449</v>
      </c>
      <c r="J2418" s="318" t="s">
        <v>449</v>
      </c>
      <c r="K2418" s="318" t="s">
        <v>449</v>
      </c>
      <c r="L2418" s="318" t="s">
        <v>449</v>
      </c>
      <c r="M2418" s="318" t="s">
        <v>449</v>
      </c>
      <c r="N2418" t="str">
        <f t="shared" si="37"/>
        <v>TMSC_ODIRISK_CC_DDBND_PR24</v>
      </c>
    </row>
    <row r="2419" spans="1:14" customFormat="1">
      <c r="A2419" s="317" t="s">
        <v>388</v>
      </c>
      <c r="B2419" s="317" t="s">
        <v>320</v>
      </c>
      <c r="C2419" s="317" t="s">
        <v>601</v>
      </c>
      <c r="D2419" s="317" t="s">
        <v>586</v>
      </c>
      <c r="E2419" s="317" t="s">
        <v>448</v>
      </c>
      <c r="F2419" s="318" t="s">
        <v>449</v>
      </c>
      <c r="G2419" s="318" t="s">
        <v>449</v>
      </c>
      <c r="H2419" s="318" t="s">
        <v>449</v>
      </c>
      <c r="I2419" s="318" t="s">
        <v>449</v>
      </c>
      <c r="J2419" s="318" t="s">
        <v>449</v>
      </c>
      <c r="K2419" s="318" t="s">
        <v>449</v>
      </c>
      <c r="L2419" s="318" t="s">
        <v>449</v>
      </c>
      <c r="M2419" s="318" t="s">
        <v>449</v>
      </c>
      <c r="N2419" t="str">
        <f t="shared" si="37"/>
        <v>TMSC_ODIRATE_CC_UNDER_PR24</v>
      </c>
    </row>
    <row r="2420" spans="1:14" customFormat="1">
      <c r="A2420" s="317" t="s">
        <v>388</v>
      </c>
      <c r="B2420" s="317" t="s">
        <v>319</v>
      </c>
      <c r="C2420" s="317" t="s">
        <v>602</v>
      </c>
      <c r="D2420" s="317" t="s">
        <v>586</v>
      </c>
      <c r="E2420" s="317" t="s">
        <v>448</v>
      </c>
      <c r="F2420" s="318" t="s">
        <v>449</v>
      </c>
      <c r="G2420" s="318" t="s">
        <v>449</v>
      </c>
      <c r="H2420" s="318" t="s">
        <v>449</v>
      </c>
      <c r="I2420" s="318" t="s">
        <v>449</v>
      </c>
      <c r="J2420" s="318" t="s">
        <v>449</v>
      </c>
      <c r="K2420" s="318" t="s">
        <v>449</v>
      </c>
      <c r="L2420" s="318" t="s">
        <v>449</v>
      </c>
      <c r="M2420" s="318" t="s">
        <v>449</v>
      </c>
      <c r="N2420" t="str">
        <f t="shared" si="37"/>
        <v>TMSC_ODIRATE_CC_OUT_PR24</v>
      </c>
    </row>
    <row r="2421" spans="1:14" customFormat="1">
      <c r="A2421" s="317" t="s">
        <v>388</v>
      </c>
      <c r="B2421" s="317" t="s">
        <v>321</v>
      </c>
      <c r="C2421" s="317" t="s">
        <v>603</v>
      </c>
      <c r="D2421" s="317" t="s">
        <v>455</v>
      </c>
      <c r="E2421" s="317" t="s">
        <v>448</v>
      </c>
      <c r="F2421" s="318" t="s">
        <v>449</v>
      </c>
      <c r="G2421" s="318" t="s">
        <v>449</v>
      </c>
      <c r="H2421" s="318" t="s">
        <v>449</v>
      </c>
      <c r="I2421" s="318" t="s">
        <v>449</v>
      </c>
      <c r="J2421" s="318" t="s">
        <v>449</v>
      </c>
      <c r="K2421" s="318" t="s">
        <v>449</v>
      </c>
      <c r="L2421" s="318" t="s">
        <v>449</v>
      </c>
      <c r="M2421" s="318" t="s">
        <v>449</v>
      </c>
      <c r="N2421" t="str">
        <f t="shared" si="37"/>
        <v>TMSC_ODIRISK_CC_COLL_PR24</v>
      </c>
    </row>
    <row r="2422" spans="1:14" customFormat="1">
      <c r="A2422" s="317" t="s">
        <v>388</v>
      </c>
      <c r="B2422" s="317" t="s">
        <v>322</v>
      </c>
      <c r="C2422" s="317" t="s">
        <v>604</v>
      </c>
      <c r="D2422" s="317" t="s">
        <v>455</v>
      </c>
      <c r="E2422" s="317" t="s">
        <v>448</v>
      </c>
      <c r="F2422" s="318" t="s">
        <v>449</v>
      </c>
      <c r="G2422" s="318" t="s">
        <v>449</v>
      </c>
      <c r="H2422" s="318" t="s">
        <v>449</v>
      </c>
      <c r="I2422" s="318" t="s">
        <v>449</v>
      </c>
      <c r="J2422" s="318" t="s">
        <v>449</v>
      </c>
      <c r="K2422" s="318" t="s">
        <v>449</v>
      </c>
      <c r="L2422" s="318" t="s">
        <v>449</v>
      </c>
      <c r="M2422" s="318" t="s">
        <v>449</v>
      </c>
      <c r="N2422" t="str">
        <f t="shared" si="37"/>
        <v>TMSC_ODIRISK_CC_CAP_PR24</v>
      </c>
    </row>
    <row r="2423" spans="1:14" customFormat="1">
      <c r="A2423" s="317" t="s">
        <v>388</v>
      </c>
      <c r="B2423" s="317" t="s">
        <v>326</v>
      </c>
      <c r="C2423" s="317" t="s">
        <v>605</v>
      </c>
      <c r="D2423" s="317" t="s">
        <v>261</v>
      </c>
      <c r="E2423" s="317" t="s">
        <v>448</v>
      </c>
      <c r="F2423" s="318" t="s">
        <v>449</v>
      </c>
      <c r="G2423" s="318" t="s">
        <v>449</v>
      </c>
      <c r="H2423" s="318" t="s">
        <v>449</v>
      </c>
      <c r="I2423" s="318" t="s">
        <v>449</v>
      </c>
      <c r="J2423" s="318" t="s">
        <v>449</v>
      </c>
      <c r="K2423" s="318" t="s">
        <v>449</v>
      </c>
      <c r="L2423" s="318" t="s">
        <v>449</v>
      </c>
      <c r="M2423" s="321">
        <v>22</v>
      </c>
      <c r="N2423" t="str">
        <f t="shared" si="37"/>
        <v>TMSC_PCL_SWC_PR24</v>
      </c>
    </row>
    <row r="2424" spans="1:14" customFormat="1">
      <c r="A2424" s="317" t="s">
        <v>388</v>
      </c>
      <c r="B2424" s="317" t="s">
        <v>327</v>
      </c>
      <c r="C2424" s="317" t="s">
        <v>606</v>
      </c>
      <c r="D2424" s="317" t="s">
        <v>586</v>
      </c>
      <c r="E2424" s="317" t="s">
        <v>448</v>
      </c>
      <c r="F2424" s="321">
        <v>0.12355000000000001</v>
      </c>
      <c r="G2424" s="318" t="s">
        <v>449</v>
      </c>
      <c r="H2424" s="318" t="s">
        <v>449</v>
      </c>
      <c r="I2424" s="318" t="s">
        <v>449</v>
      </c>
      <c r="J2424" s="318" t="s">
        <v>449</v>
      </c>
      <c r="K2424" s="318" t="s">
        <v>449</v>
      </c>
      <c r="L2424" s="318" t="s">
        <v>449</v>
      </c>
      <c r="M2424" s="318" t="s">
        <v>449</v>
      </c>
      <c r="N2424" t="str">
        <f t="shared" si="37"/>
        <v>TMSC_ODIRATE_SWC_PR24</v>
      </c>
    </row>
    <row r="2425" spans="1:14" customFormat="1">
      <c r="A2425" s="317" t="s">
        <v>388</v>
      </c>
      <c r="B2425" s="317" t="s">
        <v>328</v>
      </c>
      <c r="C2425" s="317" t="s">
        <v>607</v>
      </c>
      <c r="D2425" s="317" t="s">
        <v>455</v>
      </c>
      <c r="E2425" s="317" t="s">
        <v>448</v>
      </c>
      <c r="F2425" s="320">
        <v>5.0000000000000001E-3</v>
      </c>
      <c r="G2425" s="318" t="s">
        <v>449</v>
      </c>
      <c r="H2425" s="318" t="s">
        <v>449</v>
      </c>
      <c r="I2425" s="318" t="s">
        <v>449</v>
      </c>
      <c r="J2425" s="318" t="s">
        <v>449</v>
      </c>
      <c r="K2425" s="318" t="s">
        <v>449</v>
      </c>
      <c r="L2425" s="318" t="s">
        <v>449</v>
      </c>
      <c r="M2425" s="318" t="s">
        <v>449</v>
      </c>
      <c r="N2425" t="str">
        <f t="shared" si="37"/>
        <v>TMSC_ODIRISK_SWC_CAP_PR24</v>
      </c>
    </row>
    <row r="2426" spans="1:14" customFormat="1">
      <c r="A2426" s="317" t="s">
        <v>388</v>
      </c>
      <c r="B2426" s="317" t="s">
        <v>331</v>
      </c>
      <c r="C2426" s="317" t="s">
        <v>608</v>
      </c>
      <c r="D2426" s="317" t="s">
        <v>455</v>
      </c>
      <c r="E2426" s="317" t="s">
        <v>448</v>
      </c>
      <c r="F2426" s="318" t="s">
        <v>449</v>
      </c>
      <c r="G2426" s="318" t="s">
        <v>449</v>
      </c>
      <c r="H2426" s="318" t="s">
        <v>449</v>
      </c>
      <c r="I2426" s="318" t="s">
        <v>449</v>
      </c>
      <c r="J2426" s="318" t="s">
        <v>449</v>
      </c>
      <c r="K2426" s="318" t="s">
        <v>449</v>
      </c>
      <c r="L2426" s="318" t="s">
        <v>449</v>
      </c>
      <c r="M2426" s="318" t="s">
        <v>449</v>
      </c>
      <c r="N2426" t="str">
        <f t="shared" si="37"/>
        <v>TMSC_PCL_EGG_PR24</v>
      </c>
    </row>
    <row r="2427" spans="1:14" customFormat="1">
      <c r="A2427" s="317" t="s">
        <v>388</v>
      </c>
      <c r="B2427" s="317" t="s">
        <v>334</v>
      </c>
      <c r="C2427" s="317" t="s">
        <v>609</v>
      </c>
      <c r="D2427" s="317" t="s">
        <v>586</v>
      </c>
      <c r="E2427" s="317" t="s">
        <v>448</v>
      </c>
      <c r="F2427" s="318" t="s">
        <v>449</v>
      </c>
      <c r="G2427" s="318" t="s">
        <v>449</v>
      </c>
      <c r="H2427" s="318" t="s">
        <v>449</v>
      </c>
      <c r="I2427" s="318" t="s">
        <v>449</v>
      </c>
      <c r="J2427" s="318" t="s">
        <v>449</v>
      </c>
      <c r="K2427" s="318" t="s">
        <v>449</v>
      </c>
      <c r="L2427" s="318" t="s">
        <v>449</v>
      </c>
      <c r="M2427" s="318" t="s">
        <v>449</v>
      </c>
      <c r="N2427" t="str">
        <f t="shared" si="37"/>
        <v>TMSC_ODIRATE_EGG_UNDER_PR24</v>
      </c>
    </row>
    <row r="2428" spans="1:14" customFormat="1">
      <c r="A2428" s="317" t="s">
        <v>388</v>
      </c>
      <c r="B2428" s="317" t="s">
        <v>333</v>
      </c>
      <c r="C2428" s="317" t="s">
        <v>610</v>
      </c>
      <c r="D2428" s="317" t="s">
        <v>586</v>
      </c>
      <c r="E2428" s="317" t="s">
        <v>448</v>
      </c>
      <c r="F2428" s="318" t="s">
        <v>449</v>
      </c>
      <c r="G2428" s="318" t="s">
        <v>449</v>
      </c>
      <c r="H2428" s="318" t="s">
        <v>449</v>
      </c>
      <c r="I2428" s="318" t="s">
        <v>449</v>
      </c>
      <c r="J2428" s="318" t="s">
        <v>449</v>
      </c>
      <c r="K2428" s="318" t="s">
        <v>449</v>
      </c>
      <c r="L2428" s="318" t="s">
        <v>449</v>
      </c>
      <c r="M2428" s="318" t="s">
        <v>449</v>
      </c>
      <c r="N2428" t="str">
        <f t="shared" si="37"/>
        <v>TMSC_ODIRATE_EGG_OUT_PR24</v>
      </c>
    </row>
    <row r="2429" spans="1:14" customFormat="1">
      <c r="A2429" s="317" t="s">
        <v>388</v>
      </c>
      <c r="B2429" s="317" t="s">
        <v>335</v>
      </c>
      <c r="C2429" s="317" t="s">
        <v>611</v>
      </c>
      <c r="D2429" s="317" t="s">
        <v>455</v>
      </c>
      <c r="E2429" s="317" t="s">
        <v>448</v>
      </c>
      <c r="F2429" s="318" t="s">
        <v>449</v>
      </c>
      <c r="G2429" s="318" t="s">
        <v>449</v>
      </c>
      <c r="H2429" s="318" t="s">
        <v>449</v>
      </c>
      <c r="I2429" s="318" t="s">
        <v>449</v>
      </c>
      <c r="J2429" s="318" t="s">
        <v>449</v>
      </c>
      <c r="K2429" s="318" t="s">
        <v>449</v>
      </c>
      <c r="L2429" s="318" t="s">
        <v>449</v>
      </c>
      <c r="M2429" s="318" t="s">
        <v>449</v>
      </c>
      <c r="N2429" t="str">
        <f t="shared" si="37"/>
        <v>TMSC_ODIRISK_EGG_COLL_PR24</v>
      </c>
    </row>
    <row r="2430" spans="1:14" customFormat="1">
      <c r="A2430" s="317" t="s">
        <v>388</v>
      </c>
      <c r="B2430" s="317" t="s">
        <v>336</v>
      </c>
      <c r="C2430" s="317" t="s">
        <v>612</v>
      </c>
      <c r="D2430" s="317" t="s">
        <v>455</v>
      </c>
      <c r="E2430" s="317" t="s">
        <v>448</v>
      </c>
      <c r="F2430" s="318" t="s">
        <v>449</v>
      </c>
      <c r="G2430" s="318" t="s">
        <v>449</v>
      </c>
      <c r="H2430" s="318" t="s">
        <v>449</v>
      </c>
      <c r="I2430" s="318" t="s">
        <v>449</v>
      </c>
      <c r="J2430" s="318" t="s">
        <v>449</v>
      </c>
      <c r="K2430" s="318" t="s">
        <v>449</v>
      </c>
      <c r="L2430" s="318" t="s">
        <v>449</v>
      </c>
      <c r="M2430" s="318" t="s">
        <v>449</v>
      </c>
      <c r="N2430" t="str">
        <f t="shared" si="37"/>
        <v>TMSC_ODIRISK_EGG_CAP_PR24</v>
      </c>
    </row>
    <row r="2431" spans="1:14" customFormat="1">
      <c r="A2431" s="317" t="s">
        <v>388</v>
      </c>
      <c r="B2431" s="317" t="s">
        <v>613</v>
      </c>
      <c r="C2431" s="317" t="s">
        <v>614</v>
      </c>
      <c r="D2431" s="317" t="s">
        <v>447</v>
      </c>
      <c r="E2431" s="317" t="s">
        <v>448</v>
      </c>
      <c r="F2431" s="318" t="s">
        <v>449</v>
      </c>
      <c r="G2431" s="319">
        <v>1.1755856481481501E-2</v>
      </c>
      <c r="H2431" s="319">
        <v>7.2453703703703699E-3</v>
      </c>
      <c r="I2431" s="319">
        <v>7.1527777777777796E-3</v>
      </c>
      <c r="J2431" s="319">
        <v>6.97916666666667E-3</v>
      </c>
      <c r="K2431" s="319">
        <v>6.8055555555555603E-3</v>
      </c>
      <c r="L2431" s="319">
        <v>6.6203703703703702E-3</v>
      </c>
      <c r="M2431" s="319">
        <v>6.4467592592592597E-3</v>
      </c>
      <c r="N2431" t="str">
        <f t="shared" si="37"/>
        <v>TMSOUT4_01_PR24_OFWAT</v>
      </c>
    </row>
    <row r="2432" spans="1:14" customFormat="1">
      <c r="A2432" s="317" t="s">
        <v>388</v>
      </c>
      <c r="B2432" s="317" t="s">
        <v>615</v>
      </c>
      <c r="C2432" s="317" t="s">
        <v>616</v>
      </c>
      <c r="D2432" s="317" t="s">
        <v>617</v>
      </c>
      <c r="E2432" s="317" t="s">
        <v>448</v>
      </c>
      <c r="F2432" s="318" t="s">
        <v>449</v>
      </c>
      <c r="G2432" s="322">
        <v>570.4</v>
      </c>
      <c r="H2432" s="322">
        <v>527</v>
      </c>
      <c r="I2432" s="322">
        <v>491.4</v>
      </c>
      <c r="J2432" s="322">
        <v>464.4</v>
      </c>
      <c r="K2432" s="322">
        <v>445.2</v>
      </c>
      <c r="L2432" s="322">
        <v>425.9</v>
      </c>
      <c r="M2432" s="322">
        <v>407.7</v>
      </c>
      <c r="N2432" t="str">
        <f t="shared" si="37"/>
        <v>TMSBN2345A_PR24_OFWAT</v>
      </c>
    </row>
    <row r="2433" spans="1:14" customFormat="1">
      <c r="A2433" s="317" t="s">
        <v>388</v>
      </c>
      <c r="B2433" s="317" t="s">
        <v>618</v>
      </c>
      <c r="C2433" s="317" t="s">
        <v>619</v>
      </c>
      <c r="D2433" s="317" t="s">
        <v>620</v>
      </c>
      <c r="E2433" s="317" t="s">
        <v>448</v>
      </c>
      <c r="F2433" s="318" t="s">
        <v>449</v>
      </c>
      <c r="G2433" s="322">
        <v>138.19999999999999</v>
      </c>
      <c r="H2433" s="322">
        <v>137.19999999999999</v>
      </c>
      <c r="I2433" s="322">
        <v>136.4</v>
      </c>
      <c r="J2433" s="322">
        <v>136</v>
      </c>
      <c r="K2433" s="322">
        <v>135.5</v>
      </c>
      <c r="L2433" s="322">
        <v>135.1</v>
      </c>
      <c r="M2433" s="322">
        <v>134.69999999999999</v>
      </c>
      <c r="N2433" t="str">
        <f t="shared" si="37"/>
        <v>TMSOUT4_08_B_PR24_OFWAT</v>
      </c>
    </row>
    <row r="2434" spans="1:14" customFormat="1">
      <c r="A2434" s="317" t="s">
        <v>388</v>
      </c>
      <c r="B2434" s="317" t="s">
        <v>621</v>
      </c>
      <c r="C2434" s="317" t="s">
        <v>622</v>
      </c>
      <c r="D2434" s="317" t="s">
        <v>261</v>
      </c>
      <c r="E2434" s="317" t="s">
        <v>448</v>
      </c>
      <c r="F2434" s="318" t="s">
        <v>449</v>
      </c>
      <c r="G2434" s="322">
        <v>185.3</v>
      </c>
      <c r="H2434" s="322">
        <v>251.5</v>
      </c>
      <c r="I2434" s="322">
        <v>270.10000000000002</v>
      </c>
      <c r="J2434" s="322">
        <v>261.8</v>
      </c>
      <c r="K2434" s="322">
        <v>253.7</v>
      </c>
      <c r="L2434" s="322">
        <v>245.7</v>
      </c>
      <c r="M2434" s="322">
        <v>237.7</v>
      </c>
      <c r="N2434" t="str">
        <f t="shared" si="37"/>
        <v>TMSOUT4_16_PR24_OFWAT</v>
      </c>
    </row>
    <row r="2435" spans="1:14" customFormat="1">
      <c r="A2435" s="317" t="s">
        <v>388</v>
      </c>
      <c r="B2435" s="317" t="s">
        <v>623</v>
      </c>
      <c r="C2435" s="317" t="s">
        <v>624</v>
      </c>
      <c r="D2435" s="317" t="s">
        <v>261</v>
      </c>
      <c r="E2435" s="317" t="s">
        <v>448</v>
      </c>
      <c r="F2435" s="318" t="s">
        <v>449</v>
      </c>
      <c r="G2435" s="323">
        <v>1.88</v>
      </c>
      <c r="H2435" s="323">
        <v>1.85</v>
      </c>
      <c r="I2435" s="323">
        <v>1.82</v>
      </c>
      <c r="J2435" s="323">
        <v>1.72</v>
      </c>
      <c r="K2435" s="323">
        <v>1.66</v>
      </c>
      <c r="L2435" s="323">
        <v>1.61</v>
      </c>
      <c r="M2435" s="323">
        <v>1.56</v>
      </c>
      <c r="N2435" t="str">
        <f t="shared" si="37"/>
        <v>TMSOUT5_01_PR24_OFWAT</v>
      </c>
    </row>
    <row r="2436" spans="1:14" customFormat="1">
      <c r="A2436" s="317" t="s">
        <v>388</v>
      </c>
      <c r="B2436" s="317" t="s">
        <v>625</v>
      </c>
      <c r="C2436" s="317" t="s">
        <v>626</v>
      </c>
      <c r="D2436" s="317" t="s">
        <v>261</v>
      </c>
      <c r="E2436" s="317" t="s">
        <v>448</v>
      </c>
      <c r="F2436" s="318" t="s">
        <v>449</v>
      </c>
      <c r="G2436" s="323">
        <v>21.45</v>
      </c>
      <c r="H2436" s="323">
        <v>23.13</v>
      </c>
      <c r="I2436" s="323">
        <v>22.08</v>
      </c>
      <c r="J2436" s="323">
        <v>21.3</v>
      </c>
      <c r="K2436" s="323">
        <v>20.81</v>
      </c>
      <c r="L2436" s="323">
        <v>20.350000000000001</v>
      </c>
      <c r="M2436" s="323">
        <v>19.93</v>
      </c>
      <c r="N2436" t="str">
        <f t="shared" si="37"/>
        <v>TMSOUT5_02_PR24_OFWAT</v>
      </c>
    </row>
    <row r="2437" spans="1:14" customFormat="1">
      <c r="A2437" s="317" t="s">
        <v>388</v>
      </c>
      <c r="B2437" s="317" t="s">
        <v>627</v>
      </c>
      <c r="C2437" s="317" t="s">
        <v>628</v>
      </c>
      <c r="D2437" s="317" t="s">
        <v>261</v>
      </c>
      <c r="E2437" s="317" t="s">
        <v>448</v>
      </c>
      <c r="F2437" s="318" t="s">
        <v>449</v>
      </c>
      <c r="G2437" s="321">
        <v>30.4</v>
      </c>
      <c r="H2437" s="321">
        <v>24.31</v>
      </c>
      <c r="I2437" s="321">
        <v>22.77</v>
      </c>
      <c r="J2437" s="321">
        <v>19.66</v>
      </c>
      <c r="K2437" s="321">
        <v>18.32</v>
      </c>
      <c r="L2437" s="321">
        <v>18.13</v>
      </c>
      <c r="M2437" s="321">
        <v>15.38</v>
      </c>
      <c r="N2437" t="str">
        <f t="shared" ref="N2437:N2500" si="38">A2437&amp;B2437</f>
        <v>TMSOUT5_10_F_PR24_OFWAT</v>
      </c>
    </row>
    <row r="2438" spans="1:14" customFormat="1">
      <c r="A2438" s="317" t="s">
        <v>388</v>
      </c>
      <c r="B2438" s="317" t="s">
        <v>629</v>
      </c>
      <c r="C2438" s="317" t="s">
        <v>630</v>
      </c>
      <c r="D2438" s="317" t="s">
        <v>261</v>
      </c>
      <c r="E2438" s="317" t="s">
        <v>448</v>
      </c>
      <c r="F2438" s="318" t="s">
        <v>449</v>
      </c>
      <c r="G2438" s="321">
        <v>32.119999999999997</v>
      </c>
      <c r="H2438" s="321">
        <v>32.94</v>
      </c>
      <c r="I2438" s="321">
        <v>31.66</v>
      </c>
      <c r="J2438" s="321">
        <v>29.64</v>
      </c>
      <c r="K2438" s="321">
        <v>27.62</v>
      </c>
      <c r="L2438" s="321">
        <v>25.69</v>
      </c>
      <c r="M2438" s="321">
        <v>23.4</v>
      </c>
      <c r="N2438" t="str">
        <f t="shared" si="38"/>
        <v>TMSOUT5_05_PR24_OFWAT</v>
      </c>
    </row>
    <row r="2439" spans="1:14" customFormat="1">
      <c r="A2439" s="317" t="s">
        <v>388</v>
      </c>
      <c r="B2439" s="317" t="s">
        <v>631</v>
      </c>
      <c r="C2439" s="317" t="s">
        <v>632</v>
      </c>
      <c r="D2439" s="317" t="s">
        <v>261</v>
      </c>
      <c r="E2439" s="317" t="s">
        <v>448</v>
      </c>
      <c r="F2439" s="318" t="s">
        <v>449</v>
      </c>
      <c r="G2439" s="323">
        <v>2.64</v>
      </c>
      <c r="H2439" s="323">
        <v>3.5</v>
      </c>
      <c r="I2439" s="323">
        <v>3.89</v>
      </c>
      <c r="J2439" s="323">
        <v>3.89</v>
      </c>
      <c r="K2439" s="323">
        <v>3.89</v>
      </c>
      <c r="L2439" s="323">
        <v>3.89</v>
      </c>
      <c r="M2439" s="323">
        <v>3.89</v>
      </c>
      <c r="N2439" t="str">
        <f t="shared" si="38"/>
        <v>TMSOUT5_11_PR24_OFWAT</v>
      </c>
    </row>
    <row r="2440" spans="1:14" customFormat="1">
      <c r="A2440" s="317" t="s">
        <v>388</v>
      </c>
      <c r="B2440" s="317" t="s">
        <v>633</v>
      </c>
      <c r="C2440" s="317" t="s">
        <v>634</v>
      </c>
      <c r="D2440" s="317" t="s">
        <v>261</v>
      </c>
      <c r="E2440" s="317" t="s">
        <v>448</v>
      </c>
      <c r="F2440" s="318" t="s">
        <v>449</v>
      </c>
      <c r="G2440" s="321">
        <v>0.44</v>
      </c>
      <c r="H2440" s="321">
        <v>0.45</v>
      </c>
      <c r="I2440" s="321">
        <v>0.45</v>
      </c>
      <c r="J2440" s="321">
        <v>0.45</v>
      </c>
      <c r="K2440" s="321">
        <v>0.45</v>
      </c>
      <c r="L2440" s="321">
        <v>0.45</v>
      </c>
      <c r="M2440" s="321">
        <v>0.45</v>
      </c>
      <c r="N2440" t="str">
        <f t="shared" si="38"/>
        <v>TMSOUT4_02_PR24_OFWAT</v>
      </c>
    </row>
    <row r="2441" spans="1:14" customFormat="1">
      <c r="A2441" s="317" t="s">
        <v>388</v>
      </c>
      <c r="B2441" s="317" t="s">
        <v>635</v>
      </c>
      <c r="C2441" s="317" t="s">
        <v>636</v>
      </c>
      <c r="D2441" s="317" t="s">
        <v>462</v>
      </c>
      <c r="E2441" s="317" t="s">
        <v>448</v>
      </c>
      <c r="F2441" s="318" t="s">
        <v>449</v>
      </c>
      <c r="G2441" s="318" t="s">
        <v>449</v>
      </c>
      <c r="H2441" s="321">
        <v>0</v>
      </c>
      <c r="I2441" s="321">
        <v>0</v>
      </c>
      <c r="J2441" s="321">
        <v>0</v>
      </c>
      <c r="K2441" s="321">
        <v>0</v>
      </c>
      <c r="L2441" s="321">
        <v>0.32</v>
      </c>
      <c r="M2441" s="321">
        <v>0.44</v>
      </c>
      <c r="N2441" t="str">
        <f t="shared" si="38"/>
        <v>TMSOUT4_20_PR24_OFWAT</v>
      </c>
    </row>
    <row r="2442" spans="1:14" customFormat="1">
      <c r="A2442" s="317" t="s">
        <v>388</v>
      </c>
      <c r="B2442" s="317" t="s">
        <v>637</v>
      </c>
      <c r="C2442" s="317" t="s">
        <v>638</v>
      </c>
      <c r="D2442" s="317" t="s">
        <v>455</v>
      </c>
      <c r="E2442" s="317" t="s">
        <v>448</v>
      </c>
      <c r="F2442" s="318" t="s">
        <v>449</v>
      </c>
      <c r="G2442" s="320">
        <v>0.5</v>
      </c>
      <c r="H2442" s="320">
        <v>0.33300000000000002</v>
      </c>
      <c r="I2442" s="320">
        <v>0.33300000000000002</v>
      </c>
      <c r="J2442" s="320">
        <v>0.33300000000000002</v>
      </c>
      <c r="K2442" s="320">
        <v>0.33300000000000002</v>
      </c>
      <c r="L2442" s="320">
        <v>0.33300000000000002</v>
      </c>
      <c r="M2442" s="320">
        <v>0.55300000000000005</v>
      </c>
      <c r="N2442" t="str">
        <f t="shared" si="38"/>
        <v>TMSOUT5_08_PR24_OFWAT</v>
      </c>
    </row>
    <row r="2443" spans="1:14" customFormat="1">
      <c r="A2443" s="317" t="s">
        <v>388</v>
      </c>
      <c r="B2443" s="317" t="s">
        <v>639</v>
      </c>
      <c r="C2443" s="317" t="s">
        <v>640</v>
      </c>
      <c r="D2443" s="317" t="s">
        <v>455</v>
      </c>
      <c r="E2443" s="317" t="s">
        <v>448</v>
      </c>
      <c r="F2443" s="318" t="s">
        <v>449</v>
      </c>
      <c r="G2443" s="320">
        <v>3.8600000000000002E-2</v>
      </c>
      <c r="H2443" s="320">
        <v>3.8899999999999997E-2</v>
      </c>
      <c r="I2443" s="320">
        <v>5.1499999999999997E-2</v>
      </c>
      <c r="J2443" s="320">
        <v>5.1499999999999997E-2</v>
      </c>
      <c r="K2443" s="320">
        <v>7.6899999999999996E-2</v>
      </c>
      <c r="L2443" s="320">
        <v>0.14499999999999999</v>
      </c>
      <c r="M2443" s="320">
        <v>0.19159999999999999</v>
      </c>
      <c r="N2443" t="str">
        <f t="shared" si="38"/>
        <v>TMSOUT5_09_PR24_OFWAT</v>
      </c>
    </row>
    <row r="2444" spans="1:14" customFormat="1">
      <c r="A2444" s="317" t="s">
        <v>388</v>
      </c>
      <c r="B2444" s="317" t="s">
        <v>641</v>
      </c>
      <c r="C2444" s="317" t="s">
        <v>642</v>
      </c>
      <c r="D2444" s="317" t="s">
        <v>455</v>
      </c>
      <c r="E2444" s="317" t="s">
        <v>448</v>
      </c>
      <c r="F2444" s="318" t="s">
        <v>449</v>
      </c>
      <c r="G2444" s="320">
        <v>2.0099999999999996E-2</v>
      </c>
      <c r="H2444" s="320">
        <v>2.3399999999999997E-2</v>
      </c>
      <c r="I2444" s="320">
        <v>2.3E-2</v>
      </c>
      <c r="J2444" s="320">
        <v>2.0500000000000004E-2</v>
      </c>
      <c r="K2444" s="320">
        <v>1.7999999999999999E-2</v>
      </c>
      <c r="L2444" s="320">
        <v>1.55E-2</v>
      </c>
      <c r="M2444" s="320">
        <v>1.3000000000000001E-2</v>
      </c>
      <c r="N2444" t="str">
        <f t="shared" si="38"/>
        <v>TMSOUT4_17_PR24_OFWAT</v>
      </c>
    </row>
    <row r="2445" spans="1:14" customFormat="1">
      <c r="A2445" s="317" t="s">
        <v>388</v>
      </c>
      <c r="B2445" s="317" t="s">
        <v>643</v>
      </c>
      <c r="C2445" s="317" t="s">
        <v>644</v>
      </c>
      <c r="D2445" s="317" t="s">
        <v>492</v>
      </c>
      <c r="E2445" s="317" t="s">
        <v>448</v>
      </c>
      <c r="F2445" s="318" t="s">
        <v>449</v>
      </c>
      <c r="G2445" s="321">
        <v>177150.35</v>
      </c>
      <c r="H2445" s="321">
        <v>179919.07</v>
      </c>
      <c r="I2445" s="321">
        <v>179919.07</v>
      </c>
      <c r="J2445" s="321">
        <v>180292.28</v>
      </c>
      <c r="K2445" s="321">
        <v>180665.5</v>
      </c>
      <c r="L2445" s="321">
        <v>181057.31</v>
      </c>
      <c r="M2445" s="321">
        <v>181449.12</v>
      </c>
      <c r="N2445" t="str">
        <f t="shared" si="38"/>
        <v>TMSOUT4_04_PR24_OFWAT</v>
      </c>
    </row>
    <row r="2446" spans="1:14" customFormat="1">
      <c r="A2446" s="317" t="s">
        <v>388</v>
      </c>
      <c r="B2446" s="317" t="s">
        <v>645</v>
      </c>
      <c r="C2446" s="317" t="s">
        <v>644</v>
      </c>
      <c r="D2446" s="317" t="s">
        <v>492</v>
      </c>
      <c r="E2446" s="317" t="s">
        <v>448</v>
      </c>
      <c r="F2446" s="318" t="s">
        <v>449</v>
      </c>
      <c r="G2446" s="321">
        <v>396741.87</v>
      </c>
      <c r="H2446" s="321">
        <v>395336.33</v>
      </c>
      <c r="I2446" s="321">
        <v>395336.33</v>
      </c>
      <c r="J2446" s="321">
        <v>390784.04</v>
      </c>
      <c r="K2446" s="321">
        <v>386493.75</v>
      </c>
      <c r="L2446" s="321">
        <v>380564.54</v>
      </c>
      <c r="M2446" s="321">
        <v>373460.39</v>
      </c>
      <c r="N2446" t="str">
        <f t="shared" si="38"/>
        <v>TMSOUT5_04_PR24_OFWAT</v>
      </c>
    </row>
    <row r="2447" spans="1:14" customFormat="1">
      <c r="A2447" s="317" t="s">
        <v>388</v>
      </c>
      <c r="B2447" s="317" t="s">
        <v>646</v>
      </c>
      <c r="C2447" s="317" t="s">
        <v>647</v>
      </c>
      <c r="D2447" s="317" t="s">
        <v>617</v>
      </c>
      <c r="E2447" s="317" t="s">
        <v>448</v>
      </c>
      <c r="F2447" s="318" t="s">
        <v>449</v>
      </c>
      <c r="G2447" s="322">
        <v>446.9</v>
      </c>
      <c r="H2447" s="322">
        <v>449.4</v>
      </c>
      <c r="I2447" s="322">
        <v>446.9</v>
      </c>
      <c r="J2447" s="322">
        <v>444.4</v>
      </c>
      <c r="K2447" s="322">
        <v>441.6</v>
      </c>
      <c r="L2447" s="322">
        <v>438.5</v>
      </c>
      <c r="M2447" s="322">
        <v>435.4</v>
      </c>
      <c r="N2447" t="str">
        <f t="shared" si="38"/>
        <v>TMSOUT4_11_B_PR24_OFWAT</v>
      </c>
    </row>
    <row r="2448" spans="1:14" customFormat="1">
      <c r="A2448" s="317" t="s">
        <v>388</v>
      </c>
      <c r="B2448" s="317" t="s">
        <v>648</v>
      </c>
      <c r="C2448" s="317" t="s">
        <v>649</v>
      </c>
      <c r="D2448" s="317" t="s">
        <v>261</v>
      </c>
      <c r="E2448" s="317" t="s">
        <v>448</v>
      </c>
      <c r="F2448" s="318" t="s">
        <v>449</v>
      </c>
      <c r="G2448" s="318" t="s">
        <v>449</v>
      </c>
      <c r="H2448" s="318" t="s">
        <v>449</v>
      </c>
      <c r="I2448" s="318" t="s">
        <v>449</v>
      </c>
      <c r="J2448" s="318" t="s">
        <v>449</v>
      </c>
      <c r="K2448" s="318" t="s">
        <v>449</v>
      </c>
      <c r="L2448" s="318" t="s">
        <v>449</v>
      </c>
      <c r="M2448" s="318" t="s">
        <v>449</v>
      </c>
      <c r="N2448" t="str">
        <f t="shared" si="38"/>
        <v>TMSOUT1_02_PR24_OFWAT</v>
      </c>
    </row>
    <row r="2449" spans="1:14" customFormat="1">
      <c r="A2449" s="317" t="s">
        <v>388</v>
      </c>
      <c r="B2449" s="317" t="s">
        <v>650</v>
      </c>
      <c r="C2449" s="317" t="s">
        <v>651</v>
      </c>
      <c r="D2449" s="317" t="s">
        <v>617</v>
      </c>
      <c r="E2449" s="317" t="s">
        <v>448</v>
      </c>
      <c r="F2449" s="318" t="s">
        <v>449</v>
      </c>
      <c r="G2449" s="322">
        <v>570.4</v>
      </c>
      <c r="H2449" s="322">
        <v>521.79999999999995</v>
      </c>
      <c r="I2449" s="322">
        <v>496.3</v>
      </c>
      <c r="J2449" s="322">
        <v>470.8</v>
      </c>
      <c r="K2449" s="322">
        <v>445.2</v>
      </c>
      <c r="L2449" s="322">
        <v>425.9</v>
      </c>
      <c r="M2449" s="322">
        <v>407.6</v>
      </c>
      <c r="N2449" t="str">
        <f t="shared" si="38"/>
        <v>TMSC_BN2345A_PR24_OFWAT</v>
      </c>
    </row>
    <row r="2450" spans="1:14" customFormat="1">
      <c r="A2450" s="317" t="s">
        <v>388</v>
      </c>
      <c r="B2450" s="317" t="s">
        <v>652</v>
      </c>
      <c r="C2450" s="317" t="s">
        <v>653</v>
      </c>
      <c r="D2450" s="317" t="s">
        <v>620</v>
      </c>
      <c r="E2450" s="317" t="s">
        <v>448</v>
      </c>
      <c r="F2450" s="318" t="s">
        <v>449</v>
      </c>
      <c r="G2450" s="322">
        <v>139.69999999999999</v>
      </c>
      <c r="H2450" s="322">
        <v>136.9</v>
      </c>
      <c r="I2450" s="322">
        <v>136.1</v>
      </c>
      <c r="J2450" s="322">
        <v>135.30000000000001</v>
      </c>
      <c r="K2450" s="322">
        <v>134.61000000000001</v>
      </c>
      <c r="L2450" s="322">
        <v>133.88999999999999</v>
      </c>
      <c r="M2450" s="322">
        <v>133.30000000000001</v>
      </c>
      <c r="N2450" t="str">
        <f t="shared" si="38"/>
        <v>TMSC_OUT4_08_B_PR24_OFWAT</v>
      </c>
    </row>
    <row r="2451" spans="1:14" customFormat="1">
      <c r="A2451" s="317" t="s">
        <v>388</v>
      </c>
      <c r="B2451" s="317" t="s">
        <v>430</v>
      </c>
      <c r="C2451" s="317" t="s">
        <v>654</v>
      </c>
      <c r="D2451" s="317" t="s">
        <v>455</v>
      </c>
      <c r="E2451" s="317" t="s">
        <v>448</v>
      </c>
      <c r="F2451" s="318" t="s">
        <v>449</v>
      </c>
      <c r="G2451" s="318" t="s">
        <v>449</v>
      </c>
      <c r="H2451" s="320">
        <v>2.3300000000000001E-2</v>
      </c>
      <c r="I2451" s="320">
        <v>2.29E-2</v>
      </c>
      <c r="J2451" s="320">
        <v>2.2499999999999999E-2</v>
      </c>
      <c r="K2451" s="320">
        <v>2.2099999999999998E-2</v>
      </c>
      <c r="L2451" s="320">
        <v>2.1700000000000001E-2</v>
      </c>
      <c r="M2451" s="320">
        <v>2.1399999999999995E-2</v>
      </c>
      <c r="N2451" t="str">
        <f t="shared" si="38"/>
        <v>TMSC_OUT4_17_PR24_OFWAT</v>
      </c>
    </row>
    <row r="2452" spans="1:14" customFormat="1">
      <c r="A2452" s="317" t="s">
        <v>388</v>
      </c>
      <c r="B2452" s="317" t="s">
        <v>204</v>
      </c>
      <c r="C2452" s="317" t="s">
        <v>491</v>
      </c>
      <c r="D2452" s="317" t="s">
        <v>492</v>
      </c>
      <c r="E2452" s="317" t="s">
        <v>448</v>
      </c>
      <c r="F2452" s="318" t="s">
        <v>449</v>
      </c>
      <c r="G2452" s="318" t="s">
        <v>449</v>
      </c>
      <c r="H2452" s="321">
        <v>179919.07</v>
      </c>
      <c r="I2452" s="321">
        <v>179919.07</v>
      </c>
      <c r="J2452" s="321">
        <v>180292.28</v>
      </c>
      <c r="K2452" s="321">
        <v>180665.5</v>
      </c>
      <c r="L2452" s="321">
        <v>181057.31</v>
      </c>
      <c r="M2452" s="321">
        <v>179290.09</v>
      </c>
      <c r="N2452" t="str">
        <f t="shared" si="38"/>
        <v>TMSC_OUT4_04_PR24_OFWAT</v>
      </c>
    </row>
    <row r="2453" spans="1:14" customFormat="1">
      <c r="A2453" s="317" t="s">
        <v>388</v>
      </c>
      <c r="B2453" s="317" t="s">
        <v>655</v>
      </c>
      <c r="C2453" s="317" t="s">
        <v>656</v>
      </c>
      <c r="D2453" s="317" t="s">
        <v>617</v>
      </c>
      <c r="E2453" s="317" t="s">
        <v>448</v>
      </c>
      <c r="F2453" s="318" t="s">
        <v>449</v>
      </c>
      <c r="G2453" s="318" t="s">
        <v>449</v>
      </c>
      <c r="H2453" s="322">
        <v>449.4</v>
      </c>
      <c r="I2453" s="322">
        <v>446.9</v>
      </c>
      <c r="J2453" s="322">
        <v>444.4</v>
      </c>
      <c r="K2453" s="322">
        <v>441.6</v>
      </c>
      <c r="L2453" s="322">
        <v>438.5</v>
      </c>
      <c r="M2453" s="322">
        <v>435.4</v>
      </c>
      <c r="N2453" t="str">
        <f t="shared" si="38"/>
        <v>TMSC_OUT4_11_B_PR24_OFWAT</v>
      </c>
    </row>
    <row r="2454" spans="1:14" customFormat="1">
      <c r="A2454" s="317" t="s">
        <v>388</v>
      </c>
      <c r="B2454" s="317" t="s">
        <v>657</v>
      </c>
      <c r="C2454" s="317" t="s">
        <v>658</v>
      </c>
      <c r="D2454" s="317" t="s">
        <v>659</v>
      </c>
      <c r="E2454" s="317" t="s">
        <v>448</v>
      </c>
      <c r="F2454" s="318" t="s">
        <v>449</v>
      </c>
      <c r="G2454" s="318" t="s">
        <v>449</v>
      </c>
      <c r="H2454" s="319">
        <v>14295</v>
      </c>
      <c r="I2454" s="319">
        <v>14490</v>
      </c>
      <c r="J2454" s="319">
        <v>14686</v>
      </c>
      <c r="K2454" s="319">
        <v>14872</v>
      </c>
      <c r="L2454" s="319">
        <v>15046</v>
      </c>
      <c r="M2454" s="319">
        <v>15212</v>
      </c>
      <c r="N2454" t="str">
        <f t="shared" si="38"/>
        <v>TMSC_OUT4_01_D_PR24_OFWAT</v>
      </c>
    </row>
    <row r="2455" spans="1:14" customFormat="1">
      <c r="A2455" s="317" t="s">
        <v>388</v>
      </c>
      <c r="B2455" s="317" t="s">
        <v>660</v>
      </c>
      <c r="C2455" s="317" t="s">
        <v>661</v>
      </c>
      <c r="D2455" s="317" t="s">
        <v>617</v>
      </c>
      <c r="E2455" s="317" t="s">
        <v>448</v>
      </c>
      <c r="F2455" s="318" t="s">
        <v>449</v>
      </c>
      <c r="G2455" s="318" t="s">
        <v>449</v>
      </c>
      <c r="H2455" s="322">
        <v>1451.7</v>
      </c>
      <c r="I2455" s="322">
        <v>1456.7</v>
      </c>
      <c r="J2455" s="322">
        <v>1460.1</v>
      </c>
      <c r="K2455" s="322">
        <v>1464</v>
      </c>
      <c r="L2455" s="322">
        <v>1466.9</v>
      </c>
      <c r="M2455" s="322">
        <v>1469</v>
      </c>
      <c r="N2455" t="str">
        <f t="shared" si="38"/>
        <v>TMSC_APR3F_06_PR24_OFWAT</v>
      </c>
    </row>
    <row r="2456" spans="1:14" customFormat="1">
      <c r="A2456" s="317" t="s">
        <v>388</v>
      </c>
      <c r="B2456" s="317" t="s">
        <v>662</v>
      </c>
      <c r="C2456" s="317" t="s">
        <v>663</v>
      </c>
      <c r="D2456" s="317" t="s">
        <v>261</v>
      </c>
      <c r="E2456" s="317" t="s">
        <v>448</v>
      </c>
      <c r="F2456" s="318" t="s">
        <v>449</v>
      </c>
      <c r="G2456" s="318" t="s">
        <v>449</v>
      </c>
      <c r="H2456" s="319">
        <v>8054</v>
      </c>
      <c r="I2456" s="319">
        <v>7983</v>
      </c>
      <c r="J2456" s="319">
        <v>7910</v>
      </c>
      <c r="K2456" s="319">
        <v>7836</v>
      </c>
      <c r="L2456" s="319">
        <v>7760</v>
      </c>
      <c r="M2456" s="319">
        <v>7686</v>
      </c>
      <c r="N2456" t="str">
        <f t="shared" si="38"/>
        <v>TMSC_OUT4_16_C_PR24_OFWAT</v>
      </c>
    </row>
    <row r="2457" spans="1:14" customFormat="1">
      <c r="A2457" s="317" t="s">
        <v>388</v>
      </c>
      <c r="B2457" s="317" t="s">
        <v>664</v>
      </c>
      <c r="C2457" s="317" t="s">
        <v>665</v>
      </c>
      <c r="D2457" s="317" t="s">
        <v>261</v>
      </c>
      <c r="E2457" s="317" t="s">
        <v>448</v>
      </c>
      <c r="F2457" s="318" t="s">
        <v>449</v>
      </c>
      <c r="G2457" s="318" t="s">
        <v>449</v>
      </c>
      <c r="H2457" s="319">
        <v>1013</v>
      </c>
      <c r="I2457" s="319">
        <v>976</v>
      </c>
      <c r="J2457" s="319">
        <v>938</v>
      </c>
      <c r="K2457" s="319">
        <v>905</v>
      </c>
      <c r="L2457" s="319">
        <v>863</v>
      </c>
      <c r="M2457" s="319">
        <v>820</v>
      </c>
      <c r="N2457" t="str">
        <f t="shared" si="38"/>
        <v>TMSC_OUT5_01_E_PR24_OFWAT</v>
      </c>
    </row>
    <row r="2458" spans="1:14" customFormat="1">
      <c r="A2458" s="317" t="s">
        <v>388</v>
      </c>
      <c r="B2458" s="317" t="s">
        <v>666</v>
      </c>
      <c r="C2458" s="317" t="s">
        <v>667</v>
      </c>
      <c r="D2458" s="317" t="s">
        <v>261</v>
      </c>
      <c r="E2458" s="317" t="s">
        <v>448</v>
      </c>
      <c r="F2458" s="318" t="s">
        <v>449</v>
      </c>
      <c r="G2458" s="318" t="s">
        <v>449</v>
      </c>
      <c r="H2458" s="319">
        <v>12859</v>
      </c>
      <c r="I2458" s="319">
        <v>12539</v>
      </c>
      <c r="J2458" s="319">
        <v>12201</v>
      </c>
      <c r="K2458" s="319">
        <v>11845</v>
      </c>
      <c r="L2458" s="319">
        <v>11469</v>
      </c>
      <c r="M2458" s="319">
        <v>11075</v>
      </c>
      <c r="N2458" t="str">
        <f t="shared" si="38"/>
        <v>TMSC_OUT5_02_E_PR24_OFWAT</v>
      </c>
    </row>
    <row r="2459" spans="1:14" customFormat="1">
      <c r="A2459" s="317" t="s">
        <v>388</v>
      </c>
      <c r="B2459" s="317" t="s">
        <v>668</v>
      </c>
      <c r="C2459" s="317" t="s">
        <v>669</v>
      </c>
      <c r="D2459" s="317" t="s">
        <v>261</v>
      </c>
      <c r="E2459" s="317" t="s">
        <v>448</v>
      </c>
      <c r="F2459" s="318" t="s">
        <v>449</v>
      </c>
      <c r="G2459" s="318" t="s">
        <v>449</v>
      </c>
      <c r="H2459" s="318" t="s">
        <v>449</v>
      </c>
      <c r="I2459" s="319">
        <v>606</v>
      </c>
      <c r="J2459" s="319">
        <v>606</v>
      </c>
      <c r="K2459" s="319">
        <v>606</v>
      </c>
      <c r="L2459" s="319">
        <v>606</v>
      </c>
      <c r="M2459" s="319">
        <v>606</v>
      </c>
      <c r="N2459" t="str">
        <f t="shared" si="38"/>
        <v>TMSC_OUT5_10_B_PR24_OFWAT</v>
      </c>
    </row>
    <row r="2460" spans="1:14" customFormat="1">
      <c r="A2460" s="317" t="s">
        <v>388</v>
      </c>
      <c r="B2460" s="317" t="s">
        <v>670</v>
      </c>
      <c r="C2460" s="317" t="s">
        <v>671</v>
      </c>
      <c r="D2460" s="317" t="s">
        <v>261</v>
      </c>
      <c r="E2460" s="317" t="s">
        <v>448</v>
      </c>
      <c r="F2460" s="318" t="s">
        <v>449</v>
      </c>
      <c r="G2460" s="318" t="s">
        <v>449</v>
      </c>
      <c r="H2460" s="319">
        <v>290</v>
      </c>
      <c r="I2460" s="319">
        <v>273</v>
      </c>
      <c r="J2460" s="319">
        <v>256</v>
      </c>
      <c r="K2460" s="319">
        <v>238</v>
      </c>
      <c r="L2460" s="319">
        <v>221</v>
      </c>
      <c r="M2460" s="319">
        <v>204</v>
      </c>
      <c r="N2460" t="str">
        <f t="shared" si="38"/>
        <v>TMSC_OUT5_05_J_PR24_OFWAT</v>
      </c>
    </row>
    <row r="2461" spans="1:14" customFormat="1">
      <c r="A2461" s="317" t="s">
        <v>388</v>
      </c>
      <c r="B2461" s="317" t="s">
        <v>672</v>
      </c>
      <c r="C2461" s="317" t="s">
        <v>673</v>
      </c>
      <c r="D2461" s="317" t="s">
        <v>261</v>
      </c>
      <c r="E2461" s="317" t="s">
        <v>448</v>
      </c>
      <c r="F2461" s="318" t="s">
        <v>449</v>
      </c>
      <c r="G2461" s="318" t="s">
        <v>449</v>
      </c>
      <c r="H2461" s="319">
        <v>437</v>
      </c>
      <c r="I2461" s="319">
        <v>428</v>
      </c>
      <c r="J2461" s="319">
        <v>418</v>
      </c>
      <c r="K2461" s="319">
        <v>408</v>
      </c>
      <c r="L2461" s="319">
        <v>398</v>
      </c>
      <c r="M2461" s="319">
        <v>390</v>
      </c>
      <c r="N2461" t="str">
        <f t="shared" si="38"/>
        <v>TMSC_OUT5_11_A_PR24_OFWAT</v>
      </c>
    </row>
    <row r="2462" spans="1:14" customFormat="1">
      <c r="A2462" s="317" t="s">
        <v>388</v>
      </c>
      <c r="B2462" s="317" t="s">
        <v>674</v>
      </c>
      <c r="C2462" s="317" t="s">
        <v>675</v>
      </c>
      <c r="D2462" s="317" t="s">
        <v>261</v>
      </c>
      <c r="E2462" s="317" t="s">
        <v>448</v>
      </c>
      <c r="F2462" s="318" t="s">
        <v>449</v>
      </c>
      <c r="G2462" s="318" t="s">
        <v>449</v>
      </c>
      <c r="H2462" s="319">
        <v>6813</v>
      </c>
      <c r="I2462" s="319">
        <v>6046</v>
      </c>
      <c r="J2462" s="319">
        <v>5888</v>
      </c>
      <c r="K2462" s="319">
        <v>5723</v>
      </c>
      <c r="L2462" s="319">
        <v>5554</v>
      </c>
      <c r="M2462" s="319">
        <v>5373</v>
      </c>
      <c r="N2462" t="str">
        <f t="shared" si="38"/>
        <v>TMSC_OUT4_02_D_PR24_OFWAT</v>
      </c>
    </row>
    <row r="2463" spans="1:14" customFormat="1">
      <c r="A2463" s="317" t="s">
        <v>388</v>
      </c>
      <c r="B2463" s="317" t="s">
        <v>676</v>
      </c>
      <c r="C2463" s="317" t="s">
        <v>677</v>
      </c>
      <c r="D2463" s="317" t="s">
        <v>462</v>
      </c>
      <c r="E2463" s="317" t="s">
        <v>448</v>
      </c>
      <c r="F2463" s="318" t="s">
        <v>449</v>
      </c>
      <c r="G2463" s="318" t="s">
        <v>449</v>
      </c>
      <c r="H2463" s="321">
        <v>0</v>
      </c>
      <c r="I2463" s="321">
        <v>0</v>
      </c>
      <c r="J2463" s="321">
        <v>0</v>
      </c>
      <c r="K2463" s="321">
        <v>0</v>
      </c>
      <c r="L2463" s="321">
        <v>10.83</v>
      </c>
      <c r="M2463" s="321">
        <v>158.87</v>
      </c>
      <c r="N2463" t="str">
        <f t="shared" si="38"/>
        <v>TMSC_OUT4_20_B_PR24_OFWAT</v>
      </c>
    </row>
    <row r="2464" spans="1:14" customFormat="1">
      <c r="A2464" s="317" t="s">
        <v>388</v>
      </c>
      <c r="B2464" s="317" t="s">
        <v>678</v>
      </c>
      <c r="C2464" s="317" t="s">
        <v>679</v>
      </c>
      <c r="D2464" s="317" t="s">
        <v>261</v>
      </c>
      <c r="E2464" s="317" t="s">
        <v>448</v>
      </c>
      <c r="F2464" s="318" t="s">
        <v>449</v>
      </c>
      <c r="G2464" s="318" t="s">
        <v>449</v>
      </c>
      <c r="H2464" s="319">
        <v>1</v>
      </c>
      <c r="I2464" s="319">
        <v>1</v>
      </c>
      <c r="J2464" s="319">
        <v>1</v>
      </c>
      <c r="K2464" s="319">
        <v>1</v>
      </c>
      <c r="L2464" s="319">
        <v>1</v>
      </c>
      <c r="M2464" s="319">
        <v>1</v>
      </c>
      <c r="N2464" t="str">
        <f t="shared" si="38"/>
        <v>TMSC_OUT5_08_H_PR24_OFWAT</v>
      </c>
    </row>
    <row r="2465" spans="1:14" customFormat="1">
      <c r="A2465" s="317" t="s">
        <v>388</v>
      </c>
      <c r="B2465" s="317" t="s">
        <v>680</v>
      </c>
      <c r="C2465" s="317" t="s">
        <v>681</v>
      </c>
      <c r="D2465" s="317" t="s">
        <v>682</v>
      </c>
      <c r="E2465" s="317" t="s">
        <v>448</v>
      </c>
      <c r="F2465" s="318" t="s">
        <v>449</v>
      </c>
      <c r="G2465" s="318" t="s">
        <v>449</v>
      </c>
      <c r="H2465" s="324">
        <v>33229.629399999998</v>
      </c>
      <c r="I2465" s="324">
        <v>44064.112500000003</v>
      </c>
      <c r="J2465" s="324">
        <v>44064.112500000003</v>
      </c>
      <c r="K2465" s="324">
        <v>65737.865300000005</v>
      </c>
      <c r="L2465" s="324">
        <v>123963.0919</v>
      </c>
      <c r="M2465" s="324">
        <v>163853.63320000001</v>
      </c>
      <c r="N2465" t="str">
        <f t="shared" si="38"/>
        <v>TMSC_OUT5_09_H_PR24_OFWAT</v>
      </c>
    </row>
    <row r="2466" spans="1:14" customFormat="1">
      <c r="A2466" s="317" t="s">
        <v>388</v>
      </c>
      <c r="B2466" s="317" t="s">
        <v>683</v>
      </c>
      <c r="C2466" s="317" t="s">
        <v>684</v>
      </c>
      <c r="D2466" s="317" t="s">
        <v>617</v>
      </c>
      <c r="E2466" s="317" t="s">
        <v>448</v>
      </c>
      <c r="F2466" s="318" t="s">
        <v>449</v>
      </c>
      <c r="G2466" s="318" t="s">
        <v>449</v>
      </c>
      <c r="H2466" s="321">
        <v>75.37</v>
      </c>
      <c r="I2466" s="321">
        <v>73.569999999999993</v>
      </c>
      <c r="J2466" s="321">
        <v>71.98</v>
      </c>
      <c r="K2466" s="321">
        <v>70.7</v>
      </c>
      <c r="L2466" s="321">
        <v>69.42</v>
      </c>
      <c r="M2466" s="321">
        <v>68.39</v>
      </c>
      <c r="N2466" t="str">
        <f t="shared" si="38"/>
        <v>TMSC_OUT4_17_B_PR24_OFWAT</v>
      </c>
    </row>
    <row r="2467" spans="1:14" customFormat="1">
      <c r="A2467" s="317" t="s">
        <v>388</v>
      </c>
      <c r="B2467" s="317" t="s">
        <v>205</v>
      </c>
      <c r="C2467" s="317" t="s">
        <v>685</v>
      </c>
      <c r="D2467" s="317" t="s">
        <v>491</v>
      </c>
      <c r="E2467" s="317" t="s">
        <v>448</v>
      </c>
      <c r="F2467" s="318" t="s">
        <v>449</v>
      </c>
      <c r="G2467" s="318" t="s">
        <v>449</v>
      </c>
      <c r="H2467" s="318" t="s">
        <v>449</v>
      </c>
      <c r="I2467" s="318" t="s">
        <v>449</v>
      </c>
      <c r="J2467" s="321">
        <v>179919.07</v>
      </c>
      <c r="K2467" s="321">
        <v>179919.07</v>
      </c>
      <c r="L2467" s="321">
        <v>179919.07</v>
      </c>
      <c r="M2467" s="318" t="s">
        <v>449</v>
      </c>
      <c r="N2467" t="str">
        <f t="shared" si="38"/>
        <v>TMSC_ODIRISK_OGW_DDBND_PR24_DD</v>
      </c>
    </row>
    <row r="2468" spans="1:14" customFormat="1">
      <c r="A2468" s="317" t="s">
        <v>388</v>
      </c>
      <c r="B2468" s="317" t="s">
        <v>206</v>
      </c>
      <c r="C2468" s="317" t="s">
        <v>686</v>
      </c>
      <c r="D2468" s="317" t="s">
        <v>453</v>
      </c>
      <c r="E2468" s="317" t="s">
        <v>448</v>
      </c>
      <c r="F2468" s="319">
        <v>188</v>
      </c>
      <c r="G2468" s="318" t="s">
        <v>449</v>
      </c>
      <c r="H2468" s="318" t="s">
        <v>449</v>
      </c>
      <c r="I2468" s="318" t="s">
        <v>449</v>
      </c>
      <c r="J2468" s="318" t="s">
        <v>449</v>
      </c>
      <c r="K2468" s="318" t="s">
        <v>449</v>
      </c>
      <c r="L2468" s="318" t="s">
        <v>449</v>
      </c>
      <c r="M2468" s="318" t="s">
        <v>449</v>
      </c>
      <c r="N2468" t="str">
        <f t="shared" si="38"/>
        <v>TMSC_ODI_DD_GHG_PR24</v>
      </c>
    </row>
    <row r="2469" spans="1:14" customFormat="1">
      <c r="A2469" s="317" t="s">
        <v>388</v>
      </c>
      <c r="B2469" s="317" t="s">
        <v>207</v>
      </c>
      <c r="C2469" s="317" t="s">
        <v>687</v>
      </c>
      <c r="D2469" s="317" t="s">
        <v>455</v>
      </c>
      <c r="E2469" s="317" t="s">
        <v>448</v>
      </c>
      <c r="F2469" s="320">
        <v>-5.0000000000000001E-3</v>
      </c>
      <c r="G2469" s="318" t="s">
        <v>449</v>
      </c>
      <c r="H2469" s="318" t="s">
        <v>449</v>
      </c>
      <c r="I2469" s="318" t="s">
        <v>449</v>
      </c>
      <c r="J2469" s="318" t="s">
        <v>449</v>
      </c>
      <c r="K2469" s="318" t="s">
        <v>449</v>
      </c>
      <c r="L2469" s="318" t="s">
        <v>449</v>
      </c>
      <c r="M2469" s="318" t="s">
        <v>449</v>
      </c>
      <c r="N2469" t="str">
        <f t="shared" si="38"/>
        <v>TMSC_ODIRISK_OGW_COLL_PR24_DD</v>
      </c>
    </row>
    <row r="2470" spans="1:14" customFormat="1">
      <c r="A2470" s="317" t="s">
        <v>388</v>
      </c>
      <c r="B2470" s="317" t="s">
        <v>208</v>
      </c>
      <c r="C2470" s="317" t="s">
        <v>688</v>
      </c>
      <c r="D2470" s="317" t="s">
        <v>455</v>
      </c>
      <c r="E2470" s="317" t="s">
        <v>448</v>
      </c>
      <c r="F2470" s="320">
        <v>5.0000000000000001E-3</v>
      </c>
      <c r="G2470" s="318" t="s">
        <v>449</v>
      </c>
      <c r="H2470" s="318" t="s">
        <v>449</v>
      </c>
      <c r="I2470" s="318" t="s">
        <v>449</v>
      </c>
      <c r="J2470" s="318" t="s">
        <v>449</v>
      </c>
      <c r="K2470" s="318" t="s">
        <v>449</v>
      </c>
      <c r="L2470" s="318" t="s">
        <v>449</v>
      </c>
      <c r="M2470" s="318" t="s">
        <v>449</v>
      </c>
      <c r="N2470" t="str">
        <f t="shared" si="38"/>
        <v>TMSC_ODIRISK_OGW_CAP_PR24_DD</v>
      </c>
    </row>
    <row r="2471" spans="1:14" customFormat="1">
      <c r="A2471" s="317" t="s">
        <v>388</v>
      </c>
      <c r="B2471" s="317" t="s">
        <v>332</v>
      </c>
      <c r="C2471" s="317" t="s">
        <v>689</v>
      </c>
      <c r="D2471" s="317" t="s">
        <v>455</v>
      </c>
      <c r="E2471" s="317" t="s">
        <v>448</v>
      </c>
      <c r="F2471" s="318" t="s">
        <v>449</v>
      </c>
      <c r="G2471" s="318" t="s">
        <v>449</v>
      </c>
      <c r="H2471" s="318" t="s">
        <v>449</v>
      </c>
      <c r="I2471" s="318" t="s">
        <v>449</v>
      </c>
      <c r="J2471" s="318" t="s">
        <v>449</v>
      </c>
      <c r="K2471" s="318" t="s">
        <v>449</v>
      </c>
      <c r="L2471" s="318" t="s">
        <v>449</v>
      </c>
      <c r="M2471" s="318" t="s">
        <v>449</v>
      </c>
      <c r="N2471" t="str">
        <f t="shared" si="38"/>
        <v>TMSC_ODIRISK_EGG_DDBND_PR24</v>
      </c>
    </row>
    <row r="2472" spans="1:14" customFormat="1">
      <c r="A2472" s="317" t="s">
        <v>388</v>
      </c>
      <c r="B2472" s="317" t="s">
        <v>690</v>
      </c>
      <c r="C2472" s="317" t="s">
        <v>691</v>
      </c>
      <c r="D2472" s="317" t="s">
        <v>261</v>
      </c>
      <c r="E2472" s="317" t="s">
        <v>448</v>
      </c>
      <c r="F2472" s="318" t="s">
        <v>449</v>
      </c>
      <c r="G2472" s="318" t="s">
        <v>449</v>
      </c>
      <c r="H2472" s="318" t="s">
        <v>449</v>
      </c>
      <c r="I2472" s="319">
        <v>12120</v>
      </c>
      <c r="J2472" s="319">
        <v>11762</v>
      </c>
      <c r="K2472" s="319">
        <v>10950</v>
      </c>
      <c r="L2472" s="319">
        <v>10835</v>
      </c>
      <c r="M2472" s="319">
        <v>8611</v>
      </c>
      <c r="N2472" t="str">
        <f t="shared" si="38"/>
        <v>TMSC_OUT5_10_A_PR24_OFWAT</v>
      </c>
    </row>
    <row r="2473" spans="1:14" customFormat="1">
      <c r="A2473" s="317" t="s">
        <v>388</v>
      </c>
      <c r="B2473" s="317" t="s">
        <v>430</v>
      </c>
      <c r="C2473" s="317" t="s">
        <v>654</v>
      </c>
      <c r="D2473" s="317" t="s">
        <v>455</v>
      </c>
      <c r="E2473" s="317" t="s">
        <v>448</v>
      </c>
      <c r="F2473" s="318" t="s">
        <v>449</v>
      </c>
      <c r="G2473" s="318" t="s">
        <v>449</v>
      </c>
      <c r="H2473" s="320">
        <v>2.3300000000000001E-2</v>
      </c>
      <c r="I2473" s="320">
        <v>2.29E-2</v>
      </c>
      <c r="J2473" s="320">
        <v>2.2499999999999999E-2</v>
      </c>
      <c r="K2473" s="320">
        <v>2.2099999999999998E-2</v>
      </c>
      <c r="L2473" s="320">
        <v>2.1700000000000001E-2</v>
      </c>
      <c r="M2473" s="320">
        <v>2.1399999999999995E-2</v>
      </c>
      <c r="N2473" t="str">
        <f t="shared" si="38"/>
        <v>TMSC_OUT4_17_PR24_OFWAT</v>
      </c>
    </row>
    <row r="2474" spans="1:14" customFormat="1">
      <c r="A2474" s="317" t="s">
        <v>388</v>
      </c>
      <c r="B2474" s="317" t="s">
        <v>198</v>
      </c>
      <c r="C2474" s="317" t="s">
        <v>692</v>
      </c>
      <c r="D2474" s="317" t="s">
        <v>453</v>
      </c>
      <c r="E2474" s="317" t="s">
        <v>448</v>
      </c>
      <c r="F2474" s="319">
        <v>4387144.3109894153</v>
      </c>
      <c r="G2474" s="318" t="s">
        <v>449</v>
      </c>
      <c r="H2474" s="318" t="s">
        <v>449</v>
      </c>
      <c r="I2474" s="318" t="s">
        <v>449</v>
      </c>
      <c r="J2474" s="318" t="s">
        <v>449</v>
      </c>
      <c r="K2474" s="318" t="s">
        <v>449</v>
      </c>
      <c r="L2474" s="318" t="s">
        <v>449</v>
      </c>
      <c r="M2474" s="318" t="s">
        <v>449</v>
      </c>
      <c r="N2474" t="str">
        <f t="shared" si="38"/>
        <v>TMSC_ODI_DD_UNO_PR24</v>
      </c>
    </row>
    <row r="2475" spans="1:14" customFormat="1">
      <c r="A2475" s="317" t="s">
        <v>388</v>
      </c>
      <c r="B2475" s="317" t="s">
        <v>199</v>
      </c>
      <c r="C2475" s="317" t="s">
        <v>693</v>
      </c>
      <c r="D2475" s="317" t="s">
        <v>455</v>
      </c>
      <c r="E2475" s="317" t="s">
        <v>448</v>
      </c>
      <c r="F2475" s="320">
        <v>-5.0000000000000001E-3</v>
      </c>
      <c r="G2475" s="318" t="s">
        <v>449</v>
      </c>
      <c r="H2475" s="318" t="s">
        <v>449</v>
      </c>
      <c r="I2475" s="318" t="s">
        <v>449</v>
      </c>
      <c r="J2475" s="318" t="s">
        <v>449</v>
      </c>
      <c r="K2475" s="318" t="s">
        <v>449</v>
      </c>
      <c r="L2475" s="318" t="s">
        <v>449</v>
      </c>
      <c r="M2475" s="318" t="s">
        <v>449</v>
      </c>
      <c r="N2475" t="str">
        <f t="shared" si="38"/>
        <v>TMSC_ODIRISK_UNO_COLL_PR24_DD</v>
      </c>
    </row>
    <row r="2476" spans="1:14" customFormat="1">
      <c r="A2476" s="317" t="s">
        <v>388</v>
      </c>
      <c r="B2476" s="317" t="s">
        <v>200</v>
      </c>
      <c r="C2476" s="317" t="s">
        <v>694</v>
      </c>
      <c r="D2476" s="317" t="s">
        <v>455</v>
      </c>
      <c r="E2476" s="317" t="s">
        <v>448</v>
      </c>
      <c r="F2476" s="320">
        <v>5.0000000000000001E-3</v>
      </c>
      <c r="G2476" s="318" t="s">
        <v>449</v>
      </c>
      <c r="H2476" s="318" t="s">
        <v>449</v>
      </c>
      <c r="I2476" s="318" t="s">
        <v>449</v>
      </c>
      <c r="J2476" s="318" t="s">
        <v>449</v>
      </c>
      <c r="K2476" s="318" t="s">
        <v>449</v>
      </c>
      <c r="L2476" s="318" t="s">
        <v>449</v>
      </c>
      <c r="M2476" s="318" t="s">
        <v>449</v>
      </c>
      <c r="N2476" t="str">
        <f t="shared" si="38"/>
        <v>TMSC_ODIRISK_UNO_CAP_PR24_DD</v>
      </c>
    </row>
    <row r="2477" spans="1:14" customFormat="1">
      <c r="A2477" s="317" t="s">
        <v>388</v>
      </c>
      <c r="B2477" s="317" t="s">
        <v>252</v>
      </c>
      <c r="C2477" s="317" t="s">
        <v>695</v>
      </c>
      <c r="D2477" s="317" t="s">
        <v>455</v>
      </c>
      <c r="E2477" s="317" t="s">
        <v>448</v>
      </c>
      <c r="F2477" s="320">
        <v>5.0000000000000001E-3</v>
      </c>
      <c r="G2477" s="318" t="s">
        <v>449</v>
      </c>
      <c r="H2477" s="318" t="s">
        <v>449</v>
      </c>
      <c r="I2477" s="318" t="s">
        <v>449</v>
      </c>
      <c r="J2477" s="318" t="s">
        <v>449</v>
      </c>
      <c r="K2477" s="318" t="s">
        <v>449</v>
      </c>
      <c r="L2477" s="318" t="s">
        <v>449</v>
      </c>
      <c r="M2477" s="318" t="s">
        <v>449</v>
      </c>
      <c r="N2477" t="str">
        <f t="shared" si="38"/>
        <v>TMSC_ODIRISK_ESF_CAP_PR24_DD</v>
      </c>
    </row>
    <row r="2478" spans="1:14" customFormat="1">
      <c r="A2478" s="317" t="s">
        <v>388</v>
      </c>
      <c r="B2478" s="317" t="s">
        <v>419</v>
      </c>
      <c r="C2478" s="317" t="s">
        <v>696</v>
      </c>
      <c r="D2478" s="317" t="s">
        <v>455</v>
      </c>
      <c r="E2478" s="317" t="s">
        <v>448</v>
      </c>
      <c r="F2478" s="318" t="s">
        <v>449</v>
      </c>
      <c r="G2478" s="318" t="s">
        <v>449</v>
      </c>
      <c r="H2478" s="320">
        <v>0</v>
      </c>
      <c r="I2478" s="320">
        <v>0</v>
      </c>
      <c r="J2478" s="320">
        <v>-2.0999999999999999E-3</v>
      </c>
      <c r="K2478" s="320">
        <v>-4.1000000000000003E-3</v>
      </c>
      <c r="L2478" s="320">
        <v>-6.3E-3</v>
      </c>
      <c r="M2478" s="320">
        <v>3.5000000000000005E-3</v>
      </c>
      <c r="N2478" t="str">
        <f t="shared" si="38"/>
        <v>TMSC_OUT4_04_H_PR24_OFWAT</v>
      </c>
    </row>
    <row r="2479" spans="1:14" customFormat="1">
      <c r="A2479" s="317" t="s">
        <v>388</v>
      </c>
      <c r="B2479" s="317" t="s">
        <v>418</v>
      </c>
      <c r="C2479" s="317" t="s">
        <v>697</v>
      </c>
      <c r="D2479" s="317" t="s">
        <v>455</v>
      </c>
      <c r="E2479" s="317" t="s">
        <v>448</v>
      </c>
      <c r="F2479" s="318" t="s">
        <v>449</v>
      </c>
      <c r="G2479" s="318" t="s">
        <v>449</v>
      </c>
      <c r="H2479" s="320">
        <v>0</v>
      </c>
      <c r="I2479" s="320">
        <v>0</v>
      </c>
      <c r="J2479" s="320">
        <v>1.15E-2</v>
      </c>
      <c r="K2479" s="320">
        <v>2.2399999999999996E-2</v>
      </c>
      <c r="L2479" s="320">
        <v>3.7400000000000003E-2</v>
      </c>
      <c r="M2479" s="320">
        <v>6.7299999999999999E-2</v>
      </c>
      <c r="N2479" t="str">
        <f t="shared" si="38"/>
        <v>TMSC_OUT5_04_G_PR24_OFWAT</v>
      </c>
    </row>
    <row r="2480" spans="1:14" customFormat="1">
      <c r="A2480" s="317" t="s">
        <v>388</v>
      </c>
      <c r="B2480" s="317" t="s">
        <v>204</v>
      </c>
      <c r="C2480" s="317" t="s">
        <v>491</v>
      </c>
      <c r="D2480" s="317" t="s">
        <v>492</v>
      </c>
      <c r="E2480" s="317" t="s">
        <v>448</v>
      </c>
      <c r="F2480" s="318" t="s">
        <v>449</v>
      </c>
      <c r="G2480" s="318" t="s">
        <v>449</v>
      </c>
      <c r="H2480" s="321">
        <v>179919.07</v>
      </c>
      <c r="I2480" s="321">
        <v>179919.07</v>
      </c>
      <c r="J2480" s="321">
        <v>180292.28</v>
      </c>
      <c r="K2480" s="321">
        <v>180665.5</v>
      </c>
      <c r="L2480" s="321">
        <v>181057.31</v>
      </c>
      <c r="M2480" s="321">
        <v>179290.09</v>
      </c>
      <c r="N2480" t="str">
        <f t="shared" si="38"/>
        <v>TMSC_OUT4_04_PR24_OFWAT</v>
      </c>
    </row>
    <row r="2481" spans="1:14" customFormat="1">
      <c r="A2481" s="317" t="s">
        <v>388</v>
      </c>
      <c r="B2481" s="317" t="s">
        <v>217</v>
      </c>
      <c r="C2481" s="317" t="s">
        <v>491</v>
      </c>
      <c r="D2481" s="317" t="s">
        <v>492</v>
      </c>
      <c r="E2481" s="317" t="s">
        <v>448</v>
      </c>
      <c r="F2481" s="318" t="s">
        <v>449</v>
      </c>
      <c r="G2481" s="318" t="s">
        <v>449</v>
      </c>
      <c r="H2481" s="321">
        <v>395336.33</v>
      </c>
      <c r="I2481" s="321">
        <v>395336.33</v>
      </c>
      <c r="J2481" s="321">
        <v>390784.04</v>
      </c>
      <c r="K2481" s="321">
        <v>386493.75</v>
      </c>
      <c r="L2481" s="321">
        <v>380564.54</v>
      </c>
      <c r="M2481" s="321">
        <v>368716.35</v>
      </c>
      <c r="N2481" t="str">
        <f t="shared" si="38"/>
        <v>TMSC_OUT5_04_PR24_OFWAT</v>
      </c>
    </row>
    <row r="2482" spans="1:14" customFormat="1">
      <c r="A2482" s="317" t="s">
        <v>388</v>
      </c>
      <c r="B2482" s="317" t="s">
        <v>268</v>
      </c>
      <c r="C2482" s="317" t="s">
        <v>698</v>
      </c>
      <c r="D2482" s="317" t="s">
        <v>617</v>
      </c>
      <c r="E2482" s="317" t="s">
        <v>448</v>
      </c>
      <c r="F2482" s="318" t="s">
        <v>449</v>
      </c>
      <c r="G2482" s="318" t="s">
        <v>449</v>
      </c>
      <c r="H2482" s="322">
        <v>568.6</v>
      </c>
      <c r="I2482" s="322">
        <v>529.5</v>
      </c>
      <c r="J2482" s="322">
        <v>496.3</v>
      </c>
      <c r="K2482" s="322">
        <v>470.8</v>
      </c>
      <c r="L2482" s="322">
        <v>447.3</v>
      </c>
      <c r="M2482" s="322">
        <v>426.2</v>
      </c>
      <c r="N2482" t="str">
        <f t="shared" si="38"/>
        <v>TMSC_OUT4_05_B_PR24_OFWAT</v>
      </c>
    </row>
    <row r="2483" spans="1:14" customFormat="1">
      <c r="A2483" s="317" t="s">
        <v>388</v>
      </c>
      <c r="B2483" s="317" t="s">
        <v>699</v>
      </c>
      <c r="C2483" s="317" t="s">
        <v>698</v>
      </c>
      <c r="D2483" s="317" t="s">
        <v>617</v>
      </c>
      <c r="E2483" s="317" t="s">
        <v>448</v>
      </c>
      <c r="F2483" s="318" t="s">
        <v>449</v>
      </c>
      <c r="G2483" s="318" t="s">
        <v>449</v>
      </c>
      <c r="H2483" s="318" t="s">
        <v>449</v>
      </c>
      <c r="I2483" s="318" t="s">
        <v>449</v>
      </c>
      <c r="J2483" s="318" t="s">
        <v>449</v>
      </c>
      <c r="K2483" s="318" t="s">
        <v>449</v>
      </c>
      <c r="L2483" s="318" t="s">
        <v>449</v>
      </c>
      <c r="M2483" s="318" t="s">
        <v>449</v>
      </c>
      <c r="N2483" t="str">
        <f t="shared" si="38"/>
        <v>TMSC_OUT4_06_B_PR24_OFWAT</v>
      </c>
    </row>
    <row r="2484" spans="1:14" customFormat="1">
      <c r="A2484" s="317" t="s">
        <v>388</v>
      </c>
      <c r="B2484" s="317" t="s">
        <v>700</v>
      </c>
      <c r="C2484" s="317" t="s">
        <v>698</v>
      </c>
      <c r="D2484" s="317" t="s">
        <v>617</v>
      </c>
      <c r="E2484" s="317" t="s">
        <v>448</v>
      </c>
      <c r="F2484" s="318" t="s">
        <v>449</v>
      </c>
      <c r="G2484" s="318" t="s">
        <v>449</v>
      </c>
      <c r="H2484" s="318" t="s">
        <v>449</v>
      </c>
      <c r="I2484" s="318" t="s">
        <v>449</v>
      </c>
      <c r="J2484" s="318" t="s">
        <v>449</v>
      </c>
      <c r="K2484" s="318" t="s">
        <v>449</v>
      </c>
      <c r="L2484" s="318" t="s">
        <v>449</v>
      </c>
      <c r="M2484" s="318" t="s">
        <v>449</v>
      </c>
      <c r="N2484" t="str">
        <f t="shared" si="38"/>
        <v>TMSC_OUT4_07_B_PR24_OFWAT</v>
      </c>
    </row>
    <row r="2485" spans="1:14" customFormat="1">
      <c r="A2485" s="317" t="s">
        <v>388</v>
      </c>
      <c r="B2485" s="317" t="s">
        <v>275</v>
      </c>
      <c r="C2485" s="317" t="s">
        <v>701</v>
      </c>
      <c r="D2485" s="317" t="s">
        <v>620</v>
      </c>
      <c r="E2485" s="317" t="s">
        <v>448</v>
      </c>
      <c r="F2485" s="318" t="s">
        <v>449</v>
      </c>
      <c r="G2485" s="318" t="s">
        <v>449</v>
      </c>
      <c r="H2485" s="322">
        <v>138.4</v>
      </c>
      <c r="I2485" s="322">
        <v>137.6</v>
      </c>
      <c r="J2485" s="322">
        <v>136.1</v>
      </c>
      <c r="K2485" s="322">
        <v>135.30000000000001</v>
      </c>
      <c r="L2485" s="322">
        <v>134.6</v>
      </c>
      <c r="M2485" s="322">
        <v>133.9</v>
      </c>
      <c r="N2485" t="str">
        <f t="shared" si="38"/>
        <v>TMSC_OUT4_08_C_PR24_OFWAT</v>
      </c>
    </row>
    <row r="2486" spans="1:14" customFormat="1">
      <c r="A2486" s="317" t="s">
        <v>388</v>
      </c>
      <c r="B2486" s="317" t="s">
        <v>702</v>
      </c>
      <c r="C2486" s="317" t="s">
        <v>701</v>
      </c>
      <c r="D2486" s="317" t="s">
        <v>620</v>
      </c>
      <c r="E2486" s="317" t="s">
        <v>448</v>
      </c>
      <c r="F2486" s="318" t="s">
        <v>449</v>
      </c>
      <c r="G2486" s="318" t="s">
        <v>449</v>
      </c>
      <c r="H2486" s="318" t="s">
        <v>449</v>
      </c>
      <c r="I2486" s="318" t="s">
        <v>449</v>
      </c>
      <c r="J2486" s="318" t="s">
        <v>449</v>
      </c>
      <c r="K2486" s="318" t="s">
        <v>449</v>
      </c>
      <c r="L2486" s="318" t="s">
        <v>449</v>
      </c>
      <c r="M2486" s="318" t="s">
        <v>449</v>
      </c>
      <c r="N2486" t="str">
        <f t="shared" si="38"/>
        <v>TMSC_OUT4_09_C_PR24_OFWAT</v>
      </c>
    </row>
    <row r="2487" spans="1:14" customFormat="1">
      <c r="A2487" s="317" t="s">
        <v>388</v>
      </c>
      <c r="B2487" s="317" t="s">
        <v>703</v>
      </c>
      <c r="C2487" s="317" t="s">
        <v>701</v>
      </c>
      <c r="D2487" s="317" t="s">
        <v>617</v>
      </c>
      <c r="E2487" s="317" t="s">
        <v>448</v>
      </c>
      <c r="F2487" s="318" t="s">
        <v>449</v>
      </c>
      <c r="G2487" s="318" t="s">
        <v>449</v>
      </c>
      <c r="H2487" s="318" t="s">
        <v>449</v>
      </c>
      <c r="I2487" s="318" t="s">
        <v>449</v>
      </c>
      <c r="J2487" s="318" t="s">
        <v>449</v>
      </c>
      <c r="K2487" s="318" t="s">
        <v>449</v>
      </c>
      <c r="L2487" s="318" t="s">
        <v>449</v>
      </c>
      <c r="M2487" s="318" t="s">
        <v>449</v>
      </c>
      <c r="N2487" t="str">
        <f t="shared" si="38"/>
        <v>TMSC_OUT4_10_C_PR24_OFWAT</v>
      </c>
    </row>
    <row r="2488" spans="1:14" customFormat="1">
      <c r="A2488" s="317" t="s">
        <v>388</v>
      </c>
      <c r="B2488" s="317" t="s">
        <v>283</v>
      </c>
      <c r="C2488" s="317" t="s">
        <v>698</v>
      </c>
      <c r="D2488" s="317" t="s">
        <v>617</v>
      </c>
      <c r="E2488" s="317" t="s">
        <v>448</v>
      </c>
      <c r="F2488" s="318" t="s">
        <v>449</v>
      </c>
      <c r="G2488" s="318" t="s">
        <v>449</v>
      </c>
      <c r="H2488" s="322">
        <v>447.7</v>
      </c>
      <c r="I2488" s="322">
        <v>447.7</v>
      </c>
      <c r="J2488" s="322">
        <v>446.9</v>
      </c>
      <c r="K2488" s="322">
        <v>444.3</v>
      </c>
      <c r="L2488" s="322">
        <v>441.5</v>
      </c>
      <c r="M2488" s="322">
        <v>438.5</v>
      </c>
      <c r="N2488" t="str">
        <f t="shared" si="38"/>
        <v>TMSC_OUT4_11_C_PR24_OFWAT</v>
      </c>
    </row>
    <row r="2489" spans="1:14" customFormat="1">
      <c r="A2489" s="317" t="s">
        <v>388</v>
      </c>
      <c r="B2489" s="317" t="s">
        <v>704</v>
      </c>
      <c r="C2489" s="317" t="s">
        <v>698</v>
      </c>
      <c r="D2489" s="317" t="s">
        <v>617</v>
      </c>
      <c r="E2489" s="317" t="s">
        <v>448</v>
      </c>
      <c r="F2489" s="318" t="s">
        <v>449</v>
      </c>
      <c r="G2489" s="318" t="s">
        <v>449</v>
      </c>
      <c r="H2489" s="318" t="s">
        <v>449</v>
      </c>
      <c r="I2489" s="318" t="s">
        <v>449</v>
      </c>
      <c r="J2489" s="318" t="s">
        <v>449</v>
      </c>
      <c r="K2489" s="318" t="s">
        <v>449</v>
      </c>
      <c r="L2489" s="318" t="s">
        <v>449</v>
      </c>
      <c r="M2489" s="318" t="s">
        <v>449</v>
      </c>
      <c r="N2489" t="str">
        <f t="shared" si="38"/>
        <v>TMSC_OUT4_12_C_PR24_OFWAT</v>
      </c>
    </row>
    <row r="2490" spans="1:14" customFormat="1">
      <c r="A2490" s="317" t="s">
        <v>388</v>
      </c>
      <c r="B2490" s="317" t="s">
        <v>705</v>
      </c>
      <c r="C2490" s="317" t="s">
        <v>698</v>
      </c>
      <c r="D2490" s="317" t="s">
        <v>617</v>
      </c>
      <c r="E2490" s="317" t="s">
        <v>448</v>
      </c>
      <c r="F2490" s="318" t="s">
        <v>449</v>
      </c>
      <c r="G2490" s="318" t="s">
        <v>449</v>
      </c>
      <c r="H2490" s="318" t="s">
        <v>449</v>
      </c>
      <c r="I2490" s="318" t="s">
        <v>449</v>
      </c>
      <c r="J2490" s="318" t="s">
        <v>449</v>
      </c>
      <c r="K2490" s="318" t="s">
        <v>449</v>
      </c>
      <c r="L2490" s="318" t="s">
        <v>449</v>
      </c>
      <c r="M2490" s="318" t="s">
        <v>449</v>
      </c>
      <c r="N2490" t="str">
        <f t="shared" si="38"/>
        <v>TMSC_OUT4_13_C_PR24_OFWAT</v>
      </c>
    </row>
    <row r="2491" spans="1:14" customFormat="1">
      <c r="A2491" s="317" t="s">
        <v>388</v>
      </c>
      <c r="B2491" s="317" t="s">
        <v>706</v>
      </c>
      <c r="C2491" s="317" t="s">
        <v>707</v>
      </c>
      <c r="D2491" s="317" t="s">
        <v>620</v>
      </c>
      <c r="E2491" s="317" t="s">
        <v>448</v>
      </c>
      <c r="F2491" s="322">
        <v>145.19999999999999</v>
      </c>
      <c r="G2491" s="318" t="s">
        <v>449</v>
      </c>
      <c r="H2491" s="318" t="s">
        <v>449</v>
      </c>
      <c r="I2491" s="318" t="s">
        <v>449</v>
      </c>
      <c r="J2491" s="318" t="s">
        <v>449</v>
      </c>
      <c r="K2491" s="318" t="s">
        <v>449</v>
      </c>
      <c r="L2491" s="318" t="s">
        <v>449</v>
      </c>
      <c r="M2491" s="318" t="s">
        <v>449</v>
      </c>
      <c r="N2491" t="str">
        <f t="shared" si="38"/>
        <v>TMSC_OUT4_08_A_PR24_OFWAT</v>
      </c>
    </row>
    <row r="2492" spans="1:14" customFormat="1">
      <c r="A2492" s="317" t="s">
        <v>388</v>
      </c>
      <c r="B2492" s="317" t="s">
        <v>708</v>
      </c>
      <c r="C2492" s="317" t="s">
        <v>707</v>
      </c>
      <c r="D2492" s="317" t="s">
        <v>617</v>
      </c>
      <c r="E2492" s="317" t="s">
        <v>448</v>
      </c>
      <c r="F2492" s="322">
        <v>672.9</v>
      </c>
      <c r="G2492" s="318" t="s">
        <v>449</v>
      </c>
      <c r="H2492" s="318" t="s">
        <v>449</v>
      </c>
      <c r="I2492" s="318" t="s">
        <v>449</v>
      </c>
      <c r="J2492" s="318" t="s">
        <v>449</v>
      </c>
      <c r="K2492" s="318" t="s">
        <v>449</v>
      </c>
      <c r="L2492" s="318" t="s">
        <v>449</v>
      </c>
      <c r="M2492" s="318" t="s">
        <v>449</v>
      </c>
      <c r="N2492" t="str">
        <f t="shared" si="38"/>
        <v>TMSC_OUT4_05_A_PR24_OFWAT</v>
      </c>
    </row>
    <row r="2493" spans="1:14" customFormat="1">
      <c r="A2493" s="317" t="s">
        <v>388</v>
      </c>
      <c r="B2493" s="317" t="s">
        <v>709</v>
      </c>
      <c r="C2493" s="317" t="s">
        <v>710</v>
      </c>
      <c r="D2493" s="317" t="s">
        <v>586</v>
      </c>
      <c r="E2493" s="317" t="s">
        <v>448</v>
      </c>
      <c r="F2493" s="318" t="s">
        <v>449</v>
      </c>
      <c r="G2493" s="318" t="s">
        <v>449</v>
      </c>
      <c r="H2493" s="323">
        <v>298.10653345582182</v>
      </c>
      <c r="I2493" s="323">
        <v>288.14977523839735</v>
      </c>
      <c r="J2493" s="323">
        <v>278.52557274543489</v>
      </c>
      <c r="K2493" s="323">
        <v>269.22281861573731</v>
      </c>
      <c r="L2493" s="323">
        <v>260.23077647397167</v>
      </c>
      <c r="M2493" s="323">
        <v>251.53906853974101</v>
      </c>
      <c r="N2493" t="str">
        <f t="shared" si="38"/>
        <v>TMSC_PR24FM_PBI_106</v>
      </c>
    </row>
    <row r="2494" spans="1:14" customFormat="1">
      <c r="A2494" s="317" t="s">
        <v>388</v>
      </c>
      <c r="B2494" s="317" t="s">
        <v>711</v>
      </c>
      <c r="C2494" s="317" t="s">
        <v>712</v>
      </c>
      <c r="D2494" s="317" t="s">
        <v>586</v>
      </c>
      <c r="E2494" s="317" t="s">
        <v>448</v>
      </c>
      <c r="F2494" s="318" t="s">
        <v>449</v>
      </c>
      <c r="G2494" s="318" t="s">
        <v>449</v>
      </c>
      <c r="H2494" s="323">
        <v>5856.3821031281168</v>
      </c>
      <c r="I2494" s="323">
        <v>5618.6129897411156</v>
      </c>
      <c r="J2494" s="323">
        <v>5390.4973023576267</v>
      </c>
      <c r="K2494" s="323">
        <v>5171.6431118819064</v>
      </c>
      <c r="L2494" s="323">
        <v>4961.6744015395006</v>
      </c>
      <c r="M2494" s="323">
        <v>4760.2304208369969</v>
      </c>
      <c r="N2494" t="str">
        <f t="shared" si="38"/>
        <v>TMSC_PR24FM_PBI_107</v>
      </c>
    </row>
    <row r="2495" spans="1:14" customFormat="1">
      <c r="A2495" s="317" t="s">
        <v>388</v>
      </c>
      <c r="B2495" s="317" t="s">
        <v>713</v>
      </c>
      <c r="C2495" s="317" t="s">
        <v>714</v>
      </c>
      <c r="D2495" s="317" t="s">
        <v>586</v>
      </c>
      <c r="E2495" s="317" t="s">
        <v>448</v>
      </c>
      <c r="F2495" s="318" t="s">
        <v>449</v>
      </c>
      <c r="G2495" s="318" t="s">
        <v>449</v>
      </c>
      <c r="H2495" s="323">
        <v>4678.6400833430644</v>
      </c>
      <c r="I2495" s="323">
        <v>4468.1012795926263</v>
      </c>
      <c r="J2495" s="323">
        <v>4267.0367220109574</v>
      </c>
      <c r="K2495" s="323">
        <v>4075.0200695204639</v>
      </c>
      <c r="L2495" s="323">
        <v>3891.6441663920432</v>
      </c>
      <c r="M2495" s="323">
        <v>3716.5201789044017</v>
      </c>
      <c r="N2495" t="str">
        <f t="shared" si="38"/>
        <v>TMSC_PR24FM_PBI_108</v>
      </c>
    </row>
    <row r="2496" spans="1:14" customFormat="1">
      <c r="A2496" s="317" t="s">
        <v>388</v>
      </c>
      <c r="B2496" s="317" t="s">
        <v>715</v>
      </c>
      <c r="C2496" s="317" t="s">
        <v>716</v>
      </c>
      <c r="D2496" s="317" t="s">
        <v>586</v>
      </c>
      <c r="E2496" s="317" t="s">
        <v>448</v>
      </c>
      <c r="F2496" s="318" t="s">
        <v>449</v>
      </c>
      <c r="G2496" s="318" t="s">
        <v>449</v>
      </c>
      <c r="H2496" s="323">
        <v>1467.3034495069105</v>
      </c>
      <c r="I2496" s="323">
        <v>1395.9925018608747</v>
      </c>
      <c r="J2496" s="323">
        <v>1328.1472662704361</v>
      </c>
      <c r="K2496" s="323">
        <v>1263.5993091296928</v>
      </c>
      <c r="L2496" s="323">
        <v>1202.1883827059896</v>
      </c>
      <c r="M2496" s="323">
        <v>1143.7620273064786</v>
      </c>
      <c r="N2496" t="str">
        <f t="shared" si="38"/>
        <v>TMSC_PR24FM_PBI_109</v>
      </c>
    </row>
    <row r="2497" spans="1:14" customFormat="1">
      <c r="A2497" s="317" t="s">
        <v>388</v>
      </c>
      <c r="B2497" s="317" t="s">
        <v>717</v>
      </c>
      <c r="C2497" s="317" t="s">
        <v>718</v>
      </c>
      <c r="D2497" s="317" t="s">
        <v>586</v>
      </c>
      <c r="E2497" s="317" t="s">
        <v>448</v>
      </c>
      <c r="F2497" s="318" t="s">
        <v>449</v>
      </c>
      <c r="G2497" s="318" t="s">
        <v>449</v>
      </c>
      <c r="H2497" s="323">
        <v>1575.7898045682839</v>
      </c>
      <c r="I2497" s="323">
        <v>1571.8503300568634</v>
      </c>
      <c r="J2497" s="323">
        <v>1567.9207042317212</v>
      </c>
      <c r="K2497" s="323">
        <v>1564.0009024711419</v>
      </c>
      <c r="L2497" s="323">
        <v>1560.0909002149642</v>
      </c>
      <c r="M2497" s="323">
        <v>1556.1906729644268</v>
      </c>
      <c r="N2497" t="str">
        <f t="shared" si="38"/>
        <v>TMSC_PR24FM_PBI_110</v>
      </c>
    </row>
    <row r="2498" spans="1:14" customFormat="1">
      <c r="A2498" s="317" t="s">
        <v>388</v>
      </c>
      <c r="B2498" s="317" t="s">
        <v>719</v>
      </c>
      <c r="C2498" s="317" t="s">
        <v>720</v>
      </c>
      <c r="D2498" s="317" t="s">
        <v>586</v>
      </c>
      <c r="E2498" s="317" t="s">
        <v>448</v>
      </c>
      <c r="F2498" s="318" t="s">
        <v>449</v>
      </c>
      <c r="G2498" s="318" t="s">
        <v>449</v>
      </c>
      <c r="H2498" s="323">
        <v>0</v>
      </c>
      <c r="I2498" s="323">
        <v>0</v>
      </c>
      <c r="J2498" s="323">
        <v>0</v>
      </c>
      <c r="K2498" s="323">
        <v>0</v>
      </c>
      <c r="L2498" s="323">
        <v>0</v>
      </c>
      <c r="M2498" s="323">
        <v>0</v>
      </c>
      <c r="N2498" t="str">
        <f t="shared" si="38"/>
        <v>TMSC_PR24FM_PBI_111</v>
      </c>
    </row>
    <row r="2499" spans="1:14" customFormat="1">
      <c r="A2499" s="317" t="s">
        <v>388</v>
      </c>
      <c r="B2499" s="317" t="s">
        <v>721</v>
      </c>
      <c r="C2499" s="317" t="s">
        <v>722</v>
      </c>
      <c r="D2499" s="317" t="s">
        <v>586</v>
      </c>
      <c r="E2499" s="317" t="s">
        <v>448</v>
      </c>
      <c r="F2499" s="318" t="s">
        <v>449</v>
      </c>
      <c r="G2499" s="318" t="s">
        <v>449</v>
      </c>
      <c r="H2499" s="323">
        <v>172.63364780260389</v>
      </c>
      <c r="I2499" s="323">
        <v>166.86768396599695</v>
      </c>
      <c r="J2499" s="323">
        <v>161.29430332153265</v>
      </c>
      <c r="K2499" s="323">
        <v>155.90707359059343</v>
      </c>
      <c r="L2499" s="323">
        <v>150.69977733266759</v>
      </c>
      <c r="M2499" s="323">
        <v>145.6664047697565</v>
      </c>
      <c r="N2499" t="str">
        <f t="shared" si="38"/>
        <v>TMSC_PR24FM_PBI_112</v>
      </c>
    </row>
    <row r="2500" spans="1:14" customFormat="1">
      <c r="A2500" s="317" t="s">
        <v>388</v>
      </c>
      <c r="B2500" s="317" t="s">
        <v>723</v>
      </c>
      <c r="C2500" s="317" t="s">
        <v>724</v>
      </c>
      <c r="D2500" s="317" t="s">
        <v>586</v>
      </c>
      <c r="E2500" s="317" t="s">
        <v>448</v>
      </c>
      <c r="F2500" s="318" t="s">
        <v>449</v>
      </c>
      <c r="G2500" s="318" t="s">
        <v>449</v>
      </c>
      <c r="H2500" s="323">
        <v>2488.0748626428745</v>
      </c>
      <c r="I2500" s="323">
        <v>2387.0590232195741</v>
      </c>
      <c r="J2500" s="323">
        <v>2290.1444268768591</v>
      </c>
      <c r="K2500" s="323">
        <v>2197.1645631456581</v>
      </c>
      <c r="L2500" s="323">
        <v>2107.9596818819446</v>
      </c>
      <c r="M2500" s="323">
        <v>2022.3765187975373</v>
      </c>
      <c r="N2500" t="str">
        <f t="shared" si="38"/>
        <v>TMSC_PR24FM_PBI_113</v>
      </c>
    </row>
    <row r="2501" spans="1:14" customFormat="1">
      <c r="A2501" s="317" t="s">
        <v>388</v>
      </c>
      <c r="B2501" s="317" t="s">
        <v>725</v>
      </c>
      <c r="C2501" s="317" t="s">
        <v>726</v>
      </c>
      <c r="D2501" s="317" t="s">
        <v>586</v>
      </c>
      <c r="E2501" s="317" t="s">
        <v>448</v>
      </c>
      <c r="F2501" s="318" t="s">
        <v>449</v>
      </c>
      <c r="G2501" s="318" t="s">
        <v>449</v>
      </c>
      <c r="H2501" s="323">
        <v>1958.4927251367578</v>
      </c>
      <c r="I2501" s="323">
        <v>1870.3605525056037</v>
      </c>
      <c r="J2501" s="323">
        <v>1786.1943276428515</v>
      </c>
      <c r="K2501" s="323">
        <v>1705.8155828989231</v>
      </c>
      <c r="L2501" s="323">
        <v>1629.0538816684716</v>
      </c>
      <c r="M2501" s="323">
        <v>1555.7464569933904</v>
      </c>
      <c r="N2501" t="str">
        <f t="shared" ref="N2501:N2564" si="39">A2501&amp;B2501</f>
        <v>TMSC_PR24FM_PBI_114</v>
      </c>
    </row>
    <row r="2502" spans="1:14" customFormat="1">
      <c r="A2502" s="317" t="s">
        <v>388</v>
      </c>
      <c r="B2502" s="317" t="s">
        <v>727</v>
      </c>
      <c r="C2502" s="317" t="s">
        <v>728</v>
      </c>
      <c r="D2502" s="317" t="s">
        <v>586</v>
      </c>
      <c r="E2502" s="317" t="s">
        <v>448</v>
      </c>
      <c r="F2502" s="318" t="s">
        <v>449</v>
      </c>
      <c r="G2502" s="318" t="s">
        <v>449</v>
      </c>
      <c r="H2502" s="323">
        <v>328.32419938220789</v>
      </c>
      <c r="I2502" s="323">
        <v>312.36764329223263</v>
      </c>
      <c r="J2502" s="323">
        <v>297.18657582823005</v>
      </c>
      <c r="K2502" s="323">
        <v>282.74330824297806</v>
      </c>
      <c r="L2502" s="323">
        <v>269.00198346236931</v>
      </c>
      <c r="M2502" s="323">
        <v>255.9284870660982</v>
      </c>
      <c r="N2502" t="str">
        <f t="shared" si="39"/>
        <v>TMSC_PR24FM_PBI_115</v>
      </c>
    </row>
    <row r="2503" spans="1:14" customFormat="1">
      <c r="A2503" s="317" t="s">
        <v>388</v>
      </c>
      <c r="B2503" s="317" t="s">
        <v>729</v>
      </c>
      <c r="C2503" s="317" t="s">
        <v>730</v>
      </c>
      <c r="D2503" s="317" t="s">
        <v>586</v>
      </c>
      <c r="E2503" s="317" t="s">
        <v>448</v>
      </c>
      <c r="F2503" s="318" t="s">
        <v>449</v>
      </c>
      <c r="G2503" s="318" t="s">
        <v>449</v>
      </c>
      <c r="H2503" s="323">
        <v>103.79964537193894</v>
      </c>
      <c r="I2503" s="323">
        <v>103.5401462585091</v>
      </c>
      <c r="J2503" s="323">
        <v>103.28129589286281</v>
      </c>
      <c r="K2503" s="323">
        <v>103.02309265313065</v>
      </c>
      <c r="L2503" s="323">
        <v>102.76553492149782</v>
      </c>
      <c r="M2503" s="323">
        <v>102.50862108419408</v>
      </c>
      <c r="N2503" t="str">
        <f t="shared" si="39"/>
        <v>TMSC_PR24FM_PBI_116</v>
      </c>
    </row>
    <row r="2504" spans="1:14" customFormat="1">
      <c r="A2504" s="317" t="s">
        <v>388</v>
      </c>
      <c r="B2504" s="317" t="s">
        <v>731</v>
      </c>
      <c r="C2504" s="317" t="s">
        <v>732</v>
      </c>
      <c r="D2504" s="317" t="s">
        <v>586</v>
      </c>
      <c r="E2504" s="317" t="s">
        <v>448</v>
      </c>
      <c r="F2504" s="318" t="s">
        <v>449</v>
      </c>
      <c r="G2504" s="318" t="s">
        <v>449</v>
      </c>
      <c r="H2504" s="323">
        <v>0</v>
      </c>
      <c r="I2504" s="323">
        <v>0</v>
      </c>
      <c r="J2504" s="323">
        <v>0</v>
      </c>
      <c r="K2504" s="323">
        <v>0</v>
      </c>
      <c r="L2504" s="323">
        <v>0</v>
      </c>
      <c r="M2504" s="323">
        <v>0</v>
      </c>
      <c r="N2504" t="str">
        <f t="shared" si="39"/>
        <v>TMSC_PR24FM_PBI_117</v>
      </c>
    </row>
    <row r="2505" spans="1:14" customFormat="1">
      <c r="A2505" s="317" t="s">
        <v>388</v>
      </c>
      <c r="B2505" s="317" t="s">
        <v>733</v>
      </c>
      <c r="C2505" s="317" t="s">
        <v>734</v>
      </c>
      <c r="D2505" s="317" t="s">
        <v>586</v>
      </c>
      <c r="E2505" s="317" t="s">
        <v>448</v>
      </c>
      <c r="F2505" s="318" t="s">
        <v>449</v>
      </c>
      <c r="G2505" s="318" t="s">
        <v>449</v>
      </c>
      <c r="H2505" s="323">
        <v>0</v>
      </c>
      <c r="I2505" s="323">
        <v>71.727466144256155</v>
      </c>
      <c r="J2505" s="323">
        <v>154.36083006434225</v>
      </c>
      <c r="K2505" s="323">
        <v>240.11002821364761</v>
      </c>
      <c r="L2505" s="323">
        <v>303.25449848759513</v>
      </c>
      <c r="M2505" s="323">
        <v>371.73019788256335</v>
      </c>
      <c r="N2505" t="str">
        <f t="shared" si="39"/>
        <v>TMSC_PR24FM_PBI_118</v>
      </c>
    </row>
    <row r="2506" spans="1:14" customFormat="1">
      <c r="A2506" s="317" t="s">
        <v>388</v>
      </c>
      <c r="B2506" s="317" t="s">
        <v>735</v>
      </c>
      <c r="C2506" s="317" t="s">
        <v>736</v>
      </c>
      <c r="D2506" s="317" t="s">
        <v>586</v>
      </c>
      <c r="E2506" s="317" t="s">
        <v>448</v>
      </c>
      <c r="F2506" s="318" t="s">
        <v>449</v>
      </c>
      <c r="G2506" s="318" t="s">
        <v>449</v>
      </c>
      <c r="H2506" s="323">
        <v>0</v>
      </c>
      <c r="I2506" s="323">
        <v>816.82766726586249</v>
      </c>
      <c r="J2506" s="323">
        <v>1663.3509748487829</v>
      </c>
      <c r="K2506" s="323">
        <v>2509.1679613871097</v>
      </c>
      <c r="L2506" s="323">
        <v>3335.8846683605725</v>
      </c>
      <c r="M2506" s="323">
        <v>4335.0597681271547</v>
      </c>
      <c r="N2506" t="str">
        <f t="shared" si="39"/>
        <v>TMSC_PR24FM_PBI_119</v>
      </c>
    </row>
    <row r="2507" spans="1:14" customFormat="1">
      <c r="A2507" s="317" t="s">
        <v>388</v>
      </c>
      <c r="B2507" s="317" t="s">
        <v>737</v>
      </c>
      <c r="C2507" s="317" t="s">
        <v>738</v>
      </c>
      <c r="D2507" s="317" t="s">
        <v>586</v>
      </c>
      <c r="E2507" s="317" t="s">
        <v>448</v>
      </c>
      <c r="F2507" s="318" t="s">
        <v>449</v>
      </c>
      <c r="G2507" s="318" t="s">
        <v>449</v>
      </c>
      <c r="H2507" s="323">
        <v>0</v>
      </c>
      <c r="I2507" s="323">
        <v>773.85777085127165</v>
      </c>
      <c r="J2507" s="323">
        <v>1581.8725423741748</v>
      </c>
      <c r="K2507" s="323">
        <v>2474.0321588528968</v>
      </c>
      <c r="L2507" s="323">
        <v>3653.8323595988168</v>
      </c>
      <c r="M2507" s="323">
        <v>5297.7318379920844</v>
      </c>
      <c r="N2507" t="str">
        <f t="shared" si="39"/>
        <v>TMSC_PR24FM_PBI_120</v>
      </c>
    </row>
    <row r="2508" spans="1:14" customFormat="1">
      <c r="A2508" s="317" t="s">
        <v>388</v>
      </c>
      <c r="B2508" s="317" t="s">
        <v>739</v>
      </c>
      <c r="C2508" s="317" t="s">
        <v>740</v>
      </c>
      <c r="D2508" s="317" t="s">
        <v>586</v>
      </c>
      <c r="E2508" s="317" t="s">
        <v>448</v>
      </c>
      <c r="F2508" s="318" t="s">
        <v>449</v>
      </c>
      <c r="G2508" s="318" t="s">
        <v>449</v>
      </c>
      <c r="H2508" s="323">
        <v>0</v>
      </c>
      <c r="I2508" s="323">
        <v>80.428599356859053</v>
      </c>
      <c r="J2508" s="323">
        <v>162.71690211122925</v>
      </c>
      <c r="K2508" s="323">
        <v>269.47551461195621</v>
      </c>
      <c r="L2508" s="323">
        <v>411.92767135851034</v>
      </c>
      <c r="M2508" s="323">
        <v>639.49344887811708</v>
      </c>
      <c r="N2508" t="str">
        <f t="shared" si="39"/>
        <v>TMSC_PR24FM_PBI_121</v>
      </c>
    </row>
    <row r="2509" spans="1:14" customFormat="1">
      <c r="A2509" s="317" t="s">
        <v>388</v>
      </c>
      <c r="B2509" s="317" t="s">
        <v>741</v>
      </c>
      <c r="C2509" s="317" t="s">
        <v>742</v>
      </c>
      <c r="D2509" s="317" t="s">
        <v>586</v>
      </c>
      <c r="E2509" s="317" t="s">
        <v>448</v>
      </c>
      <c r="F2509" s="318" t="s">
        <v>449</v>
      </c>
      <c r="G2509" s="318" t="s">
        <v>449</v>
      </c>
      <c r="H2509" s="323">
        <v>0</v>
      </c>
      <c r="I2509" s="323">
        <v>-66.690913523125019</v>
      </c>
      <c r="J2509" s="323">
        <v>-52.321109749012201</v>
      </c>
      <c r="K2509" s="323">
        <v>-37.444318345050689</v>
      </c>
      <c r="L2509" s="323">
        <v>-29.956506201278529</v>
      </c>
      <c r="M2509" s="323">
        <v>-24.447844538844897</v>
      </c>
      <c r="N2509" t="str">
        <f t="shared" si="39"/>
        <v>TMSC_PR24FM_PBI_122</v>
      </c>
    </row>
    <row r="2510" spans="1:14" customFormat="1">
      <c r="A2510" s="317" t="s">
        <v>388</v>
      </c>
      <c r="B2510" s="317" t="s">
        <v>743</v>
      </c>
      <c r="C2510" s="317" t="s">
        <v>744</v>
      </c>
      <c r="D2510" s="317" t="s">
        <v>586</v>
      </c>
      <c r="E2510" s="317" t="s">
        <v>448</v>
      </c>
      <c r="F2510" s="318" t="s">
        <v>449</v>
      </c>
      <c r="G2510" s="318" t="s">
        <v>449</v>
      </c>
      <c r="H2510" s="323">
        <v>0</v>
      </c>
      <c r="I2510" s="323">
        <v>0</v>
      </c>
      <c r="J2510" s="323">
        <v>0</v>
      </c>
      <c r="K2510" s="323">
        <v>0</v>
      </c>
      <c r="L2510" s="323">
        <v>0</v>
      </c>
      <c r="M2510" s="323">
        <v>0</v>
      </c>
      <c r="N2510" t="str">
        <f t="shared" si="39"/>
        <v>TMSC_PR24FM_PBI_123</v>
      </c>
    </row>
    <row r="2511" spans="1:14" customFormat="1">
      <c r="A2511" s="317" t="s">
        <v>388</v>
      </c>
      <c r="B2511" s="317" t="s">
        <v>745</v>
      </c>
      <c r="C2511" s="317" t="s">
        <v>746</v>
      </c>
      <c r="D2511" s="317" t="s">
        <v>455</v>
      </c>
      <c r="E2511" s="317" t="s">
        <v>448</v>
      </c>
      <c r="F2511" s="320">
        <v>0</v>
      </c>
      <c r="G2511" s="318" t="s">
        <v>449</v>
      </c>
      <c r="H2511" s="318" t="s">
        <v>449</v>
      </c>
      <c r="I2511" s="318" t="s">
        <v>449</v>
      </c>
      <c r="J2511" s="318" t="s">
        <v>449</v>
      </c>
      <c r="K2511" s="318" t="s">
        <v>449</v>
      </c>
      <c r="L2511" s="318" t="s">
        <v>449</v>
      </c>
      <c r="M2511" s="318" t="s">
        <v>449</v>
      </c>
      <c r="N2511" t="str">
        <f t="shared" si="39"/>
        <v>TMSOUT7_001BIO_PR24</v>
      </c>
    </row>
    <row r="2512" spans="1:14" customFormat="1">
      <c r="A2512" s="317" t="s">
        <v>388</v>
      </c>
      <c r="B2512" s="317" t="s">
        <v>747</v>
      </c>
      <c r="C2512" s="317" t="s">
        <v>748</v>
      </c>
      <c r="D2512" s="317" t="s">
        <v>455</v>
      </c>
      <c r="E2512" s="317" t="s">
        <v>448</v>
      </c>
      <c r="F2512" s="320">
        <v>0</v>
      </c>
      <c r="G2512" s="318" t="s">
        <v>449</v>
      </c>
      <c r="H2512" s="318" t="s">
        <v>449</v>
      </c>
      <c r="I2512" s="318" t="s">
        <v>449</v>
      </c>
      <c r="J2512" s="318" t="s">
        <v>449</v>
      </c>
      <c r="K2512" s="318" t="s">
        <v>449</v>
      </c>
      <c r="L2512" s="318" t="s">
        <v>449</v>
      </c>
      <c r="M2512" s="318" t="s">
        <v>449</v>
      </c>
      <c r="N2512" t="str">
        <f t="shared" si="39"/>
        <v>TMSOUT7_002BIO_PR24</v>
      </c>
    </row>
    <row r="2513" spans="1:14" customFormat="1">
      <c r="A2513" s="317" t="s">
        <v>388</v>
      </c>
      <c r="B2513" s="317" t="s">
        <v>749</v>
      </c>
      <c r="C2513" s="317" t="s">
        <v>750</v>
      </c>
      <c r="D2513" s="317" t="s">
        <v>455</v>
      </c>
      <c r="E2513" s="317" t="s">
        <v>448</v>
      </c>
      <c r="F2513" s="320">
        <v>0</v>
      </c>
      <c r="G2513" s="318" t="s">
        <v>449</v>
      </c>
      <c r="H2513" s="318" t="s">
        <v>449</v>
      </c>
      <c r="I2513" s="318" t="s">
        <v>449</v>
      </c>
      <c r="J2513" s="318" t="s">
        <v>449</v>
      </c>
      <c r="K2513" s="318" t="s">
        <v>449</v>
      </c>
      <c r="L2513" s="318" t="s">
        <v>449</v>
      </c>
      <c r="M2513" s="318" t="s">
        <v>449</v>
      </c>
      <c r="N2513" t="str">
        <f t="shared" si="39"/>
        <v>TMSOUT7_003BIO_PR24</v>
      </c>
    </row>
    <row r="2514" spans="1:14" customFormat="1">
      <c r="A2514" s="317" t="s">
        <v>388</v>
      </c>
      <c r="B2514" s="317" t="s">
        <v>751</v>
      </c>
      <c r="C2514" s="317" t="s">
        <v>752</v>
      </c>
      <c r="D2514" s="317" t="s">
        <v>455</v>
      </c>
      <c r="E2514" s="317" t="s">
        <v>448</v>
      </c>
      <c r="F2514" s="320">
        <v>0</v>
      </c>
      <c r="G2514" s="318" t="s">
        <v>449</v>
      </c>
      <c r="H2514" s="318" t="s">
        <v>449</v>
      </c>
      <c r="I2514" s="318" t="s">
        <v>449</v>
      </c>
      <c r="J2514" s="318" t="s">
        <v>449</v>
      </c>
      <c r="K2514" s="318" t="s">
        <v>449</v>
      </c>
      <c r="L2514" s="318" t="s">
        <v>449</v>
      </c>
      <c r="M2514" s="318" t="s">
        <v>449</v>
      </c>
      <c r="N2514" t="str">
        <f t="shared" si="39"/>
        <v>TMSOUT7_004BIO_PR24</v>
      </c>
    </row>
    <row r="2515" spans="1:14" customFormat="1">
      <c r="A2515" s="317" t="s">
        <v>388</v>
      </c>
      <c r="B2515" s="317" t="s">
        <v>753</v>
      </c>
      <c r="C2515" s="317" t="s">
        <v>754</v>
      </c>
      <c r="D2515" s="317" t="s">
        <v>455</v>
      </c>
      <c r="E2515" s="317" t="s">
        <v>448</v>
      </c>
      <c r="F2515" s="320">
        <v>0</v>
      </c>
      <c r="G2515" s="318" t="s">
        <v>449</v>
      </c>
      <c r="H2515" s="318" t="s">
        <v>449</v>
      </c>
      <c r="I2515" s="318" t="s">
        <v>449</v>
      </c>
      <c r="J2515" s="318" t="s">
        <v>449</v>
      </c>
      <c r="K2515" s="318" t="s">
        <v>449</v>
      </c>
      <c r="L2515" s="318" t="s">
        <v>449</v>
      </c>
      <c r="M2515" s="318" t="s">
        <v>449</v>
      </c>
      <c r="N2515" t="str">
        <f t="shared" si="39"/>
        <v>TMSOUT7_005BIO_PR24</v>
      </c>
    </row>
    <row r="2516" spans="1:14" customFormat="1">
      <c r="A2516" s="317" t="s">
        <v>388</v>
      </c>
      <c r="B2516" s="317" t="s">
        <v>755</v>
      </c>
      <c r="C2516" s="317" t="s">
        <v>756</v>
      </c>
      <c r="D2516" s="317" t="s">
        <v>455</v>
      </c>
      <c r="E2516" s="317" t="s">
        <v>448</v>
      </c>
      <c r="F2516" s="320">
        <v>0</v>
      </c>
      <c r="G2516" s="318" t="s">
        <v>449</v>
      </c>
      <c r="H2516" s="318" t="s">
        <v>449</v>
      </c>
      <c r="I2516" s="318" t="s">
        <v>449</v>
      </c>
      <c r="J2516" s="318" t="s">
        <v>449</v>
      </c>
      <c r="K2516" s="318" t="s">
        <v>449</v>
      </c>
      <c r="L2516" s="318" t="s">
        <v>449</v>
      </c>
      <c r="M2516" s="318" t="s">
        <v>449</v>
      </c>
      <c r="N2516" t="str">
        <f t="shared" si="39"/>
        <v>TMSOUT7_006BIO_PR24</v>
      </c>
    </row>
    <row r="2517" spans="1:14" customFormat="1">
      <c r="A2517" s="317" t="s">
        <v>388</v>
      </c>
      <c r="B2517" s="317" t="s">
        <v>757</v>
      </c>
      <c r="C2517" s="317" t="s">
        <v>758</v>
      </c>
      <c r="D2517" s="317" t="s">
        <v>455</v>
      </c>
      <c r="E2517" s="317" t="s">
        <v>448</v>
      </c>
      <c r="F2517" s="320">
        <v>0</v>
      </c>
      <c r="G2517" s="318" t="s">
        <v>449</v>
      </c>
      <c r="H2517" s="318" t="s">
        <v>449</v>
      </c>
      <c r="I2517" s="318" t="s">
        <v>449</v>
      </c>
      <c r="J2517" s="318" t="s">
        <v>449</v>
      </c>
      <c r="K2517" s="318" t="s">
        <v>449</v>
      </c>
      <c r="L2517" s="318" t="s">
        <v>449</v>
      </c>
      <c r="M2517" s="318" t="s">
        <v>449</v>
      </c>
      <c r="N2517" t="str">
        <f t="shared" si="39"/>
        <v>TMSOUT7_007BIO_PR24</v>
      </c>
    </row>
    <row r="2518" spans="1:14" customFormat="1">
      <c r="A2518" s="317" t="s">
        <v>388</v>
      </c>
      <c r="B2518" s="317" t="s">
        <v>759</v>
      </c>
      <c r="C2518" s="317" t="s">
        <v>760</v>
      </c>
      <c r="D2518" s="317" t="s">
        <v>455</v>
      </c>
      <c r="E2518" s="317" t="s">
        <v>448</v>
      </c>
      <c r="F2518" s="320">
        <v>0.15</v>
      </c>
      <c r="G2518" s="318" t="s">
        <v>449</v>
      </c>
      <c r="H2518" s="318" t="s">
        <v>449</v>
      </c>
      <c r="I2518" s="318" t="s">
        <v>449</v>
      </c>
      <c r="J2518" s="318" t="s">
        <v>449</v>
      </c>
      <c r="K2518" s="318" t="s">
        <v>449</v>
      </c>
      <c r="L2518" s="318" t="s">
        <v>449</v>
      </c>
      <c r="M2518" s="318" t="s">
        <v>449</v>
      </c>
      <c r="N2518" t="str">
        <f t="shared" si="39"/>
        <v>TMSOUT7_008BIO_PR24</v>
      </c>
    </row>
    <row r="2519" spans="1:14" customFormat="1">
      <c r="A2519" s="317" t="s">
        <v>388</v>
      </c>
      <c r="B2519" s="317" t="s">
        <v>761</v>
      </c>
      <c r="C2519" s="317" t="s">
        <v>762</v>
      </c>
      <c r="D2519" s="317" t="s">
        <v>455</v>
      </c>
      <c r="E2519" s="317" t="s">
        <v>448</v>
      </c>
      <c r="F2519" s="320">
        <v>0</v>
      </c>
      <c r="G2519" s="318" t="s">
        <v>449</v>
      </c>
      <c r="H2519" s="318" t="s">
        <v>449</v>
      </c>
      <c r="I2519" s="318" t="s">
        <v>449</v>
      </c>
      <c r="J2519" s="318" t="s">
        <v>449</v>
      </c>
      <c r="K2519" s="318" t="s">
        <v>449</v>
      </c>
      <c r="L2519" s="318" t="s">
        <v>449</v>
      </c>
      <c r="M2519" s="318" t="s">
        <v>449</v>
      </c>
      <c r="N2519" t="str">
        <f t="shared" si="39"/>
        <v>TMSOUT7_009BIO_PR24</v>
      </c>
    </row>
    <row r="2520" spans="1:14" customFormat="1">
      <c r="A2520" s="317" t="s">
        <v>388</v>
      </c>
      <c r="B2520" s="317" t="s">
        <v>763</v>
      </c>
      <c r="C2520" s="317" t="s">
        <v>764</v>
      </c>
      <c r="D2520" s="317" t="s">
        <v>455</v>
      </c>
      <c r="E2520" s="317" t="s">
        <v>448</v>
      </c>
      <c r="F2520" s="320">
        <v>0</v>
      </c>
      <c r="G2520" s="318" t="s">
        <v>449</v>
      </c>
      <c r="H2520" s="318" t="s">
        <v>449</v>
      </c>
      <c r="I2520" s="318" t="s">
        <v>449</v>
      </c>
      <c r="J2520" s="318" t="s">
        <v>449</v>
      </c>
      <c r="K2520" s="318" t="s">
        <v>449</v>
      </c>
      <c r="L2520" s="318" t="s">
        <v>449</v>
      </c>
      <c r="M2520" s="318" t="s">
        <v>449</v>
      </c>
      <c r="N2520" t="str">
        <f t="shared" si="39"/>
        <v>TMSOUT7_010BIO_PR24</v>
      </c>
    </row>
    <row r="2521" spans="1:14" customFormat="1">
      <c r="A2521" s="317" t="s">
        <v>388</v>
      </c>
      <c r="B2521" s="317" t="s">
        <v>765</v>
      </c>
      <c r="C2521" s="317" t="s">
        <v>766</v>
      </c>
      <c r="D2521" s="317" t="s">
        <v>455</v>
      </c>
      <c r="E2521" s="317" t="s">
        <v>448</v>
      </c>
      <c r="F2521" s="320">
        <v>0</v>
      </c>
      <c r="G2521" s="318" t="s">
        <v>449</v>
      </c>
      <c r="H2521" s="318" t="s">
        <v>449</v>
      </c>
      <c r="I2521" s="318" t="s">
        <v>449</v>
      </c>
      <c r="J2521" s="318" t="s">
        <v>449</v>
      </c>
      <c r="K2521" s="318" t="s">
        <v>449</v>
      </c>
      <c r="L2521" s="318" t="s">
        <v>449</v>
      </c>
      <c r="M2521" s="318" t="s">
        <v>449</v>
      </c>
      <c r="N2521" t="str">
        <f t="shared" si="39"/>
        <v>TMSOUT7_011BIO_PR24</v>
      </c>
    </row>
    <row r="2522" spans="1:14" customFormat="1">
      <c r="A2522" s="317" t="s">
        <v>388</v>
      </c>
      <c r="B2522" s="317" t="s">
        <v>767</v>
      </c>
      <c r="C2522" s="317" t="s">
        <v>768</v>
      </c>
      <c r="D2522" s="317" t="s">
        <v>455</v>
      </c>
      <c r="E2522" s="317" t="s">
        <v>448</v>
      </c>
      <c r="F2522" s="320">
        <v>0</v>
      </c>
      <c r="G2522" s="318" t="s">
        <v>449</v>
      </c>
      <c r="H2522" s="318" t="s">
        <v>449</v>
      </c>
      <c r="I2522" s="318" t="s">
        <v>449</v>
      </c>
      <c r="J2522" s="318" t="s">
        <v>449</v>
      </c>
      <c r="K2522" s="318" t="s">
        <v>449</v>
      </c>
      <c r="L2522" s="318" t="s">
        <v>449</v>
      </c>
      <c r="M2522" s="318" t="s">
        <v>449</v>
      </c>
      <c r="N2522" t="str">
        <f t="shared" si="39"/>
        <v>TMSOUT7_012BIO_PR24</v>
      </c>
    </row>
    <row r="2523" spans="1:14" customFormat="1">
      <c r="A2523" s="317" t="s">
        <v>388</v>
      </c>
      <c r="B2523" s="317" t="s">
        <v>769</v>
      </c>
      <c r="C2523" s="317" t="s">
        <v>770</v>
      </c>
      <c r="D2523" s="317" t="s">
        <v>455</v>
      </c>
      <c r="E2523" s="317" t="s">
        <v>448</v>
      </c>
      <c r="F2523" s="320">
        <v>0</v>
      </c>
      <c r="G2523" s="318" t="s">
        <v>449</v>
      </c>
      <c r="H2523" s="318" t="s">
        <v>449</v>
      </c>
      <c r="I2523" s="318" t="s">
        <v>449</v>
      </c>
      <c r="J2523" s="318" t="s">
        <v>449</v>
      </c>
      <c r="K2523" s="318" t="s">
        <v>449</v>
      </c>
      <c r="L2523" s="318" t="s">
        <v>449</v>
      </c>
      <c r="M2523" s="318" t="s">
        <v>449</v>
      </c>
      <c r="N2523" t="str">
        <f t="shared" si="39"/>
        <v>TMSOUT7_013BIO_PR24</v>
      </c>
    </row>
    <row r="2524" spans="1:14" customFormat="1">
      <c r="A2524" s="317" t="s">
        <v>388</v>
      </c>
      <c r="B2524" s="317" t="s">
        <v>771</v>
      </c>
      <c r="C2524" s="317" t="s">
        <v>772</v>
      </c>
      <c r="D2524" s="317" t="s">
        <v>455</v>
      </c>
      <c r="E2524" s="317" t="s">
        <v>448</v>
      </c>
      <c r="F2524" s="320">
        <v>0</v>
      </c>
      <c r="G2524" s="318" t="s">
        <v>449</v>
      </c>
      <c r="H2524" s="318" t="s">
        <v>449</v>
      </c>
      <c r="I2524" s="318" t="s">
        <v>449</v>
      </c>
      <c r="J2524" s="318" t="s">
        <v>449</v>
      </c>
      <c r="K2524" s="318" t="s">
        <v>449</v>
      </c>
      <c r="L2524" s="318" t="s">
        <v>449</v>
      </c>
      <c r="M2524" s="318" t="s">
        <v>449</v>
      </c>
      <c r="N2524" t="str">
        <f t="shared" si="39"/>
        <v>TMSOUT7_014BIO_PR24</v>
      </c>
    </row>
    <row r="2525" spans="1:14" customFormat="1">
      <c r="A2525" s="317" t="s">
        <v>388</v>
      </c>
      <c r="B2525" s="317" t="s">
        <v>773</v>
      </c>
      <c r="C2525" s="317" t="s">
        <v>774</v>
      </c>
      <c r="D2525" s="317" t="s">
        <v>455</v>
      </c>
      <c r="E2525" s="317" t="s">
        <v>448</v>
      </c>
      <c r="F2525" s="320">
        <v>0</v>
      </c>
      <c r="G2525" s="318" t="s">
        <v>449</v>
      </c>
      <c r="H2525" s="318" t="s">
        <v>449</v>
      </c>
      <c r="I2525" s="318" t="s">
        <v>449</v>
      </c>
      <c r="J2525" s="318" t="s">
        <v>449</v>
      </c>
      <c r="K2525" s="318" t="s">
        <v>449</v>
      </c>
      <c r="L2525" s="318" t="s">
        <v>449</v>
      </c>
      <c r="M2525" s="318" t="s">
        <v>449</v>
      </c>
      <c r="N2525" t="str">
        <f t="shared" si="39"/>
        <v>TMSOUT7_015BIO_PR24</v>
      </c>
    </row>
    <row r="2526" spans="1:14" customFormat="1">
      <c r="A2526" s="317" t="s">
        <v>388</v>
      </c>
      <c r="B2526" s="317" t="s">
        <v>775</v>
      </c>
      <c r="C2526" s="317" t="s">
        <v>776</v>
      </c>
      <c r="D2526" s="317" t="s">
        <v>455</v>
      </c>
      <c r="E2526" s="317" t="s">
        <v>448</v>
      </c>
      <c r="F2526" s="320">
        <v>0</v>
      </c>
      <c r="G2526" s="318" t="s">
        <v>449</v>
      </c>
      <c r="H2526" s="318" t="s">
        <v>449</v>
      </c>
      <c r="I2526" s="318" t="s">
        <v>449</v>
      </c>
      <c r="J2526" s="318" t="s">
        <v>449</v>
      </c>
      <c r="K2526" s="318" t="s">
        <v>449</v>
      </c>
      <c r="L2526" s="318" t="s">
        <v>449</v>
      </c>
      <c r="M2526" s="318" t="s">
        <v>449</v>
      </c>
      <c r="N2526" t="str">
        <f t="shared" si="39"/>
        <v>TMSOUT7_016BIO_PR24</v>
      </c>
    </row>
    <row r="2527" spans="1:14" customFormat="1">
      <c r="A2527" s="317" t="s">
        <v>388</v>
      </c>
      <c r="B2527" s="317" t="s">
        <v>777</v>
      </c>
      <c r="C2527" s="317" t="s">
        <v>778</v>
      </c>
      <c r="D2527" s="317" t="s">
        <v>455</v>
      </c>
      <c r="E2527" s="317" t="s">
        <v>448</v>
      </c>
      <c r="F2527" s="320">
        <v>0</v>
      </c>
      <c r="G2527" s="318" t="s">
        <v>449</v>
      </c>
      <c r="H2527" s="318" t="s">
        <v>449</v>
      </c>
      <c r="I2527" s="318" t="s">
        <v>449</v>
      </c>
      <c r="J2527" s="318" t="s">
        <v>449</v>
      </c>
      <c r="K2527" s="318" t="s">
        <v>449</v>
      </c>
      <c r="L2527" s="318" t="s">
        <v>449</v>
      </c>
      <c r="M2527" s="318" t="s">
        <v>449</v>
      </c>
      <c r="N2527" t="str">
        <f t="shared" si="39"/>
        <v>TMSOUT7_017BIO_PR24</v>
      </c>
    </row>
    <row r="2528" spans="1:14" customFormat="1">
      <c r="A2528" s="317" t="s">
        <v>388</v>
      </c>
      <c r="B2528" s="317" t="s">
        <v>779</v>
      </c>
      <c r="C2528" s="317" t="s">
        <v>780</v>
      </c>
      <c r="D2528" s="317" t="s">
        <v>455</v>
      </c>
      <c r="E2528" s="317" t="s">
        <v>448</v>
      </c>
      <c r="F2528" s="320">
        <v>0</v>
      </c>
      <c r="G2528" s="318" t="s">
        <v>449</v>
      </c>
      <c r="H2528" s="318" t="s">
        <v>449</v>
      </c>
      <c r="I2528" s="318" t="s">
        <v>449</v>
      </c>
      <c r="J2528" s="318" t="s">
        <v>449</v>
      </c>
      <c r="K2528" s="318" t="s">
        <v>449</v>
      </c>
      <c r="L2528" s="318" t="s">
        <v>449</v>
      </c>
      <c r="M2528" s="318" t="s">
        <v>449</v>
      </c>
      <c r="N2528" t="str">
        <f t="shared" si="39"/>
        <v>TMSOUT7_018BIO_PR24</v>
      </c>
    </row>
    <row r="2529" spans="1:14" customFormat="1">
      <c r="A2529" s="317" t="s">
        <v>388</v>
      </c>
      <c r="B2529" s="317" t="s">
        <v>781</v>
      </c>
      <c r="C2529" s="317" t="s">
        <v>782</v>
      </c>
      <c r="D2529" s="317" t="s">
        <v>455</v>
      </c>
      <c r="E2529" s="317" t="s">
        <v>448</v>
      </c>
      <c r="F2529" s="320">
        <v>0</v>
      </c>
      <c r="G2529" s="318" t="s">
        <v>449</v>
      </c>
      <c r="H2529" s="318" t="s">
        <v>449</v>
      </c>
      <c r="I2529" s="318" t="s">
        <v>449</v>
      </c>
      <c r="J2529" s="318" t="s">
        <v>449</v>
      </c>
      <c r="K2529" s="318" t="s">
        <v>449</v>
      </c>
      <c r="L2529" s="318" t="s">
        <v>449</v>
      </c>
      <c r="M2529" s="318" t="s">
        <v>449</v>
      </c>
      <c r="N2529" t="str">
        <f t="shared" si="39"/>
        <v>TMSOUT7_019BIO_PR24</v>
      </c>
    </row>
    <row r="2530" spans="1:14" customFormat="1">
      <c r="A2530" s="317" t="s">
        <v>388</v>
      </c>
      <c r="B2530" s="317" t="s">
        <v>783</v>
      </c>
      <c r="C2530" s="317" t="s">
        <v>784</v>
      </c>
      <c r="D2530" s="317" t="s">
        <v>455</v>
      </c>
      <c r="E2530" s="317" t="s">
        <v>448</v>
      </c>
      <c r="F2530" s="320">
        <v>0</v>
      </c>
      <c r="G2530" s="318" t="s">
        <v>449</v>
      </c>
      <c r="H2530" s="318" t="s">
        <v>449</v>
      </c>
      <c r="I2530" s="318" t="s">
        <v>449</v>
      </c>
      <c r="J2530" s="318" t="s">
        <v>449</v>
      </c>
      <c r="K2530" s="318" t="s">
        <v>449</v>
      </c>
      <c r="L2530" s="318" t="s">
        <v>449</v>
      </c>
      <c r="M2530" s="318" t="s">
        <v>449</v>
      </c>
      <c r="N2530" t="str">
        <f t="shared" si="39"/>
        <v>TMSOUT7_020BIO_PR24</v>
      </c>
    </row>
    <row r="2531" spans="1:14" customFormat="1">
      <c r="A2531" s="317" t="s">
        <v>388</v>
      </c>
      <c r="B2531" s="317" t="s">
        <v>785</v>
      </c>
      <c r="C2531" s="317" t="s">
        <v>786</v>
      </c>
      <c r="D2531" s="317" t="s">
        <v>455</v>
      </c>
      <c r="E2531" s="317" t="s">
        <v>448</v>
      </c>
      <c r="F2531" s="320">
        <v>1</v>
      </c>
      <c r="G2531" s="318" t="s">
        <v>449</v>
      </c>
      <c r="H2531" s="318" t="s">
        <v>449</v>
      </c>
      <c r="I2531" s="318" t="s">
        <v>449</v>
      </c>
      <c r="J2531" s="318" t="s">
        <v>449</v>
      </c>
      <c r="K2531" s="318" t="s">
        <v>449</v>
      </c>
      <c r="L2531" s="318" t="s">
        <v>449</v>
      </c>
      <c r="M2531" s="318" t="s">
        <v>449</v>
      </c>
      <c r="N2531" t="str">
        <f t="shared" si="39"/>
        <v>TMSOUT7_001WNP_PR24</v>
      </c>
    </row>
    <row r="2532" spans="1:14" customFormat="1">
      <c r="A2532" s="317" t="s">
        <v>388</v>
      </c>
      <c r="B2532" s="317" t="s">
        <v>787</v>
      </c>
      <c r="C2532" s="317" t="s">
        <v>788</v>
      </c>
      <c r="D2532" s="317" t="s">
        <v>455</v>
      </c>
      <c r="E2532" s="317" t="s">
        <v>448</v>
      </c>
      <c r="F2532" s="320">
        <v>1</v>
      </c>
      <c r="G2532" s="318" t="s">
        <v>449</v>
      </c>
      <c r="H2532" s="318" t="s">
        <v>449</v>
      </c>
      <c r="I2532" s="318" t="s">
        <v>449</v>
      </c>
      <c r="J2532" s="318" t="s">
        <v>449</v>
      </c>
      <c r="K2532" s="318" t="s">
        <v>449</v>
      </c>
      <c r="L2532" s="318" t="s">
        <v>449</v>
      </c>
      <c r="M2532" s="318" t="s">
        <v>449</v>
      </c>
      <c r="N2532" t="str">
        <f t="shared" si="39"/>
        <v>TMSOUT7_002WNP_PR24</v>
      </c>
    </row>
    <row r="2533" spans="1:14" customFormat="1">
      <c r="A2533" s="317" t="s">
        <v>388</v>
      </c>
      <c r="B2533" s="317" t="s">
        <v>789</v>
      </c>
      <c r="C2533" s="317" t="s">
        <v>790</v>
      </c>
      <c r="D2533" s="317" t="s">
        <v>455</v>
      </c>
      <c r="E2533" s="317" t="s">
        <v>448</v>
      </c>
      <c r="F2533" s="320">
        <v>1</v>
      </c>
      <c r="G2533" s="318" t="s">
        <v>449</v>
      </c>
      <c r="H2533" s="318" t="s">
        <v>449</v>
      </c>
      <c r="I2533" s="318" t="s">
        <v>449</v>
      </c>
      <c r="J2533" s="318" t="s">
        <v>449</v>
      </c>
      <c r="K2533" s="318" t="s">
        <v>449</v>
      </c>
      <c r="L2533" s="318" t="s">
        <v>449</v>
      </c>
      <c r="M2533" s="318" t="s">
        <v>449</v>
      </c>
      <c r="N2533" t="str">
        <f t="shared" si="39"/>
        <v>TMSOUT7_003WNP_PR24</v>
      </c>
    </row>
    <row r="2534" spans="1:14" customFormat="1">
      <c r="A2534" s="317" t="s">
        <v>388</v>
      </c>
      <c r="B2534" s="317" t="s">
        <v>791</v>
      </c>
      <c r="C2534" s="317" t="s">
        <v>792</v>
      </c>
      <c r="D2534" s="317" t="s">
        <v>455</v>
      </c>
      <c r="E2534" s="317" t="s">
        <v>448</v>
      </c>
      <c r="F2534" s="320">
        <v>0</v>
      </c>
      <c r="G2534" s="318" t="s">
        <v>449</v>
      </c>
      <c r="H2534" s="318" t="s">
        <v>449</v>
      </c>
      <c r="I2534" s="318" t="s">
        <v>449</v>
      </c>
      <c r="J2534" s="318" t="s">
        <v>449</v>
      </c>
      <c r="K2534" s="318" t="s">
        <v>449</v>
      </c>
      <c r="L2534" s="318" t="s">
        <v>449</v>
      </c>
      <c r="M2534" s="318" t="s">
        <v>449</v>
      </c>
      <c r="N2534" t="str">
        <f t="shared" si="39"/>
        <v>TMSOUT7_004WNP_PR24</v>
      </c>
    </row>
    <row r="2535" spans="1:14" customFormat="1">
      <c r="A2535" s="317" t="s">
        <v>388</v>
      </c>
      <c r="B2535" s="317" t="s">
        <v>793</v>
      </c>
      <c r="C2535" s="317" t="s">
        <v>794</v>
      </c>
      <c r="D2535" s="317" t="s">
        <v>455</v>
      </c>
      <c r="E2535" s="317" t="s">
        <v>448</v>
      </c>
      <c r="F2535" s="320">
        <v>0</v>
      </c>
      <c r="G2535" s="318" t="s">
        <v>449</v>
      </c>
      <c r="H2535" s="318" t="s">
        <v>449</v>
      </c>
      <c r="I2535" s="318" t="s">
        <v>449</v>
      </c>
      <c r="J2535" s="318" t="s">
        <v>449</v>
      </c>
      <c r="K2535" s="318" t="s">
        <v>449</v>
      </c>
      <c r="L2535" s="318" t="s">
        <v>449</v>
      </c>
      <c r="M2535" s="318" t="s">
        <v>449</v>
      </c>
      <c r="N2535" t="str">
        <f t="shared" si="39"/>
        <v>TMSOUT7_005WNP_PR24</v>
      </c>
    </row>
    <row r="2536" spans="1:14" customFormat="1">
      <c r="A2536" s="317" t="s">
        <v>388</v>
      </c>
      <c r="B2536" s="317" t="s">
        <v>795</v>
      </c>
      <c r="C2536" s="317" t="s">
        <v>796</v>
      </c>
      <c r="D2536" s="317" t="s">
        <v>455</v>
      </c>
      <c r="E2536" s="317" t="s">
        <v>448</v>
      </c>
      <c r="F2536" s="320">
        <v>0.33333333333333326</v>
      </c>
      <c r="G2536" s="318" t="s">
        <v>449</v>
      </c>
      <c r="H2536" s="318" t="s">
        <v>449</v>
      </c>
      <c r="I2536" s="318" t="s">
        <v>449</v>
      </c>
      <c r="J2536" s="318" t="s">
        <v>449</v>
      </c>
      <c r="K2536" s="318" t="s">
        <v>449</v>
      </c>
      <c r="L2536" s="318" t="s">
        <v>449</v>
      </c>
      <c r="M2536" s="318" t="s">
        <v>449</v>
      </c>
      <c r="N2536" t="str">
        <f t="shared" si="39"/>
        <v>TMSOUT7_006WNP_PR24</v>
      </c>
    </row>
    <row r="2537" spans="1:14" customFormat="1">
      <c r="A2537" s="317" t="s">
        <v>388</v>
      </c>
      <c r="B2537" s="317" t="s">
        <v>797</v>
      </c>
      <c r="C2537" s="317" t="s">
        <v>798</v>
      </c>
      <c r="D2537" s="317" t="s">
        <v>455</v>
      </c>
      <c r="E2537" s="317" t="s">
        <v>448</v>
      </c>
      <c r="F2537" s="320">
        <v>0.85</v>
      </c>
      <c r="G2537" s="318" t="s">
        <v>449</v>
      </c>
      <c r="H2537" s="318" t="s">
        <v>449</v>
      </c>
      <c r="I2537" s="318" t="s">
        <v>449</v>
      </c>
      <c r="J2537" s="318" t="s">
        <v>449</v>
      </c>
      <c r="K2537" s="318" t="s">
        <v>449</v>
      </c>
      <c r="L2537" s="318" t="s">
        <v>449</v>
      </c>
      <c r="M2537" s="318" t="s">
        <v>449</v>
      </c>
      <c r="N2537" t="str">
        <f t="shared" si="39"/>
        <v>TMSOUT7_007WNP_PR24</v>
      </c>
    </row>
    <row r="2538" spans="1:14" customFormat="1">
      <c r="A2538" s="317" t="s">
        <v>388</v>
      </c>
      <c r="B2538" s="317" t="s">
        <v>799</v>
      </c>
      <c r="C2538" s="317" t="s">
        <v>800</v>
      </c>
      <c r="D2538" s="317" t="s">
        <v>455</v>
      </c>
      <c r="E2538" s="317" t="s">
        <v>448</v>
      </c>
      <c r="F2538" s="320">
        <v>0</v>
      </c>
      <c r="G2538" s="318" t="s">
        <v>449</v>
      </c>
      <c r="H2538" s="318" t="s">
        <v>449</v>
      </c>
      <c r="I2538" s="318" t="s">
        <v>449</v>
      </c>
      <c r="J2538" s="318" t="s">
        <v>449</v>
      </c>
      <c r="K2538" s="318" t="s">
        <v>449</v>
      </c>
      <c r="L2538" s="318" t="s">
        <v>449</v>
      </c>
      <c r="M2538" s="318" t="s">
        <v>449</v>
      </c>
      <c r="N2538" t="str">
        <f t="shared" si="39"/>
        <v>TMSOUT7_008WNP_PR24</v>
      </c>
    </row>
    <row r="2539" spans="1:14" customFormat="1">
      <c r="A2539" s="317" t="s">
        <v>388</v>
      </c>
      <c r="B2539" s="317" t="s">
        <v>801</v>
      </c>
      <c r="C2539" s="317" t="s">
        <v>802</v>
      </c>
      <c r="D2539" s="317" t="s">
        <v>455</v>
      </c>
      <c r="E2539" s="317" t="s">
        <v>448</v>
      </c>
      <c r="F2539" s="320">
        <v>1</v>
      </c>
      <c r="G2539" s="318" t="s">
        <v>449</v>
      </c>
      <c r="H2539" s="318" t="s">
        <v>449</v>
      </c>
      <c r="I2539" s="318" t="s">
        <v>449</v>
      </c>
      <c r="J2539" s="318" t="s">
        <v>449</v>
      </c>
      <c r="K2539" s="318" t="s">
        <v>449</v>
      </c>
      <c r="L2539" s="318" t="s">
        <v>449</v>
      </c>
      <c r="M2539" s="318" t="s">
        <v>449</v>
      </c>
      <c r="N2539" t="str">
        <f t="shared" si="39"/>
        <v>TMSOUT7_009WNP_PR24</v>
      </c>
    </row>
    <row r="2540" spans="1:14" customFormat="1">
      <c r="A2540" s="317" t="s">
        <v>388</v>
      </c>
      <c r="B2540" s="317" t="s">
        <v>803</v>
      </c>
      <c r="C2540" s="317" t="s">
        <v>804</v>
      </c>
      <c r="D2540" s="317" t="s">
        <v>455</v>
      </c>
      <c r="E2540" s="317" t="s">
        <v>448</v>
      </c>
      <c r="F2540" s="320">
        <v>0.5</v>
      </c>
      <c r="G2540" s="318" t="s">
        <v>449</v>
      </c>
      <c r="H2540" s="318" t="s">
        <v>449</v>
      </c>
      <c r="I2540" s="318" t="s">
        <v>449</v>
      </c>
      <c r="J2540" s="318" t="s">
        <v>449</v>
      </c>
      <c r="K2540" s="318" t="s">
        <v>449</v>
      </c>
      <c r="L2540" s="318" t="s">
        <v>449</v>
      </c>
      <c r="M2540" s="318" t="s">
        <v>449</v>
      </c>
      <c r="N2540" t="str">
        <f t="shared" si="39"/>
        <v>TMSOUT7_010WNP_PR24</v>
      </c>
    </row>
    <row r="2541" spans="1:14" customFormat="1">
      <c r="A2541" s="317" t="s">
        <v>388</v>
      </c>
      <c r="B2541" s="317" t="s">
        <v>805</v>
      </c>
      <c r="C2541" s="317" t="s">
        <v>806</v>
      </c>
      <c r="D2541" s="317" t="s">
        <v>455</v>
      </c>
      <c r="E2541" s="317" t="s">
        <v>448</v>
      </c>
      <c r="F2541" s="320">
        <v>0.5</v>
      </c>
      <c r="G2541" s="318" t="s">
        <v>449</v>
      </c>
      <c r="H2541" s="318" t="s">
        <v>449</v>
      </c>
      <c r="I2541" s="318" t="s">
        <v>449</v>
      </c>
      <c r="J2541" s="318" t="s">
        <v>449</v>
      </c>
      <c r="K2541" s="318" t="s">
        <v>449</v>
      </c>
      <c r="L2541" s="318" t="s">
        <v>449</v>
      </c>
      <c r="M2541" s="318" t="s">
        <v>449</v>
      </c>
      <c r="N2541" t="str">
        <f t="shared" si="39"/>
        <v>TMSOUT7_011WNP_PR24</v>
      </c>
    </row>
    <row r="2542" spans="1:14" customFormat="1">
      <c r="A2542" s="317" t="s">
        <v>388</v>
      </c>
      <c r="B2542" s="317" t="s">
        <v>807</v>
      </c>
      <c r="C2542" s="317" t="s">
        <v>808</v>
      </c>
      <c r="D2542" s="317" t="s">
        <v>455</v>
      </c>
      <c r="E2542" s="317" t="s">
        <v>448</v>
      </c>
      <c r="F2542" s="320">
        <v>0</v>
      </c>
      <c r="G2542" s="318" t="s">
        <v>449</v>
      </c>
      <c r="H2542" s="318" t="s">
        <v>449</v>
      </c>
      <c r="I2542" s="318" t="s">
        <v>449</v>
      </c>
      <c r="J2542" s="318" t="s">
        <v>449</v>
      </c>
      <c r="K2542" s="318" t="s">
        <v>449</v>
      </c>
      <c r="L2542" s="318" t="s">
        <v>449</v>
      </c>
      <c r="M2542" s="318" t="s">
        <v>449</v>
      </c>
      <c r="N2542" t="str">
        <f t="shared" si="39"/>
        <v>TMSOUT7_012WNP_PR24</v>
      </c>
    </row>
    <row r="2543" spans="1:14" customFormat="1">
      <c r="A2543" s="317" t="s">
        <v>388</v>
      </c>
      <c r="B2543" s="317" t="s">
        <v>809</v>
      </c>
      <c r="C2543" s="317" t="s">
        <v>810</v>
      </c>
      <c r="D2543" s="317" t="s">
        <v>455</v>
      </c>
      <c r="E2543" s="317" t="s">
        <v>448</v>
      </c>
      <c r="F2543" s="320">
        <v>0.05</v>
      </c>
      <c r="G2543" s="318" t="s">
        <v>449</v>
      </c>
      <c r="H2543" s="318" t="s">
        <v>449</v>
      </c>
      <c r="I2543" s="318" t="s">
        <v>449</v>
      </c>
      <c r="J2543" s="318" t="s">
        <v>449</v>
      </c>
      <c r="K2543" s="318" t="s">
        <v>449</v>
      </c>
      <c r="L2543" s="318" t="s">
        <v>449</v>
      </c>
      <c r="M2543" s="318" t="s">
        <v>449</v>
      </c>
      <c r="N2543" t="str">
        <f t="shared" si="39"/>
        <v>TMSOUT7_013WNP_PR24</v>
      </c>
    </row>
    <row r="2544" spans="1:14" customFormat="1">
      <c r="A2544" s="317" t="s">
        <v>388</v>
      </c>
      <c r="B2544" s="317" t="s">
        <v>811</v>
      </c>
      <c r="C2544" s="317" t="s">
        <v>812</v>
      </c>
      <c r="D2544" s="317" t="s">
        <v>455</v>
      </c>
      <c r="E2544" s="317" t="s">
        <v>448</v>
      </c>
      <c r="F2544" s="320">
        <v>0.05</v>
      </c>
      <c r="G2544" s="318" t="s">
        <v>449</v>
      </c>
      <c r="H2544" s="318" t="s">
        <v>449</v>
      </c>
      <c r="I2544" s="318" t="s">
        <v>449</v>
      </c>
      <c r="J2544" s="318" t="s">
        <v>449</v>
      </c>
      <c r="K2544" s="318" t="s">
        <v>449</v>
      </c>
      <c r="L2544" s="318" t="s">
        <v>449</v>
      </c>
      <c r="M2544" s="318" t="s">
        <v>449</v>
      </c>
      <c r="N2544" t="str">
        <f t="shared" si="39"/>
        <v>TMSOUT7_014WNP_PR24</v>
      </c>
    </row>
    <row r="2545" spans="1:14" customFormat="1">
      <c r="A2545" s="317" t="s">
        <v>388</v>
      </c>
      <c r="B2545" s="317" t="s">
        <v>813</v>
      </c>
      <c r="C2545" s="317" t="s">
        <v>814</v>
      </c>
      <c r="D2545" s="317" t="s">
        <v>455</v>
      </c>
      <c r="E2545" s="317" t="s">
        <v>448</v>
      </c>
      <c r="F2545" s="320">
        <v>0</v>
      </c>
      <c r="G2545" s="318" t="s">
        <v>449</v>
      </c>
      <c r="H2545" s="318" t="s">
        <v>449</v>
      </c>
      <c r="I2545" s="318" t="s">
        <v>449</v>
      </c>
      <c r="J2545" s="318" t="s">
        <v>449</v>
      </c>
      <c r="K2545" s="318" t="s">
        <v>449</v>
      </c>
      <c r="L2545" s="318" t="s">
        <v>449</v>
      </c>
      <c r="M2545" s="318" t="s">
        <v>449</v>
      </c>
      <c r="N2545" t="str">
        <f t="shared" si="39"/>
        <v>TMSOUT7_015WNP_PR24</v>
      </c>
    </row>
    <row r="2546" spans="1:14" customFormat="1">
      <c r="A2546" s="317" t="s">
        <v>388</v>
      </c>
      <c r="B2546" s="317" t="s">
        <v>815</v>
      </c>
      <c r="C2546" s="317" t="s">
        <v>816</v>
      </c>
      <c r="D2546" s="317" t="s">
        <v>455</v>
      </c>
      <c r="E2546" s="317" t="s">
        <v>448</v>
      </c>
      <c r="F2546" s="320">
        <v>0</v>
      </c>
      <c r="G2546" s="318" t="s">
        <v>449</v>
      </c>
      <c r="H2546" s="318" t="s">
        <v>449</v>
      </c>
      <c r="I2546" s="318" t="s">
        <v>449</v>
      </c>
      <c r="J2546" s="318" t="s">
        <v>449</v>
      </c>
      <c r="K2546" s="318" t="s">
        <v>449</v>
      </c>
      <c r="L2546" s="318" t="s">
        <v>449</v>
      </c>
      <c r="M2546" s="318" t="s">
        <v>449</v>
      </c>
      <c r="N2546" t="str">
        <f t="shared" si="39"/>
        <v>TMSOUT7_016WNP_PR24</v>
      </c>
    </row>
    <row r="2547" spans="1:14" customFormat="1">
      <c r="A2547" s="317" t="s">
        <v>388</v>
      </c>
      <c r="B2547" s="317" t="s">
        <v>817</v>
      </c>
      <c r="C2547" s="317" t="s">
        <v>818</v>
      </c>
      <c r="D2547" s="317" t="s">
        <v>455</v>
      </c>
      <c r="E2547" s="317" t="s">
        <v>448</v>
      </c>
      <c r="F2547" s="320">
        <v>0</v>
      </c>
      <c r="G2547" s="318" t="s">
        <v>449</v>
      </c>
      <c r="H2547" s="318" t="s">
        <v>449</v>
      </c>
      <c r="I2547" s="318" t="s">
        <v>449</v>
      </c>
      <c r="J2547" s="318" t="s">
        <v>449</v>
      </c>
      <c r="K2547" s="318" t="s">
        <v>449</v>
      </c>
      <c r="L2547" s="318" t="s">
        <v>449</v>
      </c>
      <c r="M2547" s="318" t="s">
        <v>449</v>
      </c>
      <c r="N2547" t="str">
        <f t="shared" si="39"/>
        <v>TMSOUT7_017WNP_PR24</v>
      </c>
    </row>
    <row r="2548" spans="1:14" customFormat="1">
      <c r="A2548" s="317" t="s">
        <v>388</v>
      </c>
      <c r="B2548" s="317" t="s">
        <v>819</v>
      </c>
      <c r="C2548" s="317" t="s">
        <v>820</v>
      </c>
      <c r="D2548" s="317" t="s">
        <v>455</v>
      </c>
      <c r="E2548" s="317" t="s">
        <v>448</v>
      </c>
      <c r="F2548" s="320">
        <v>1</v>
      </c>
      <c r="G2548" s="318" t="s">
        <v>449</v>
      </c>
      <c r="H2548" s="318" t="s">
        <v>449</v>
      </c>
      <c r="I2548" s="318" t="s">
        <v>449</v>
      </c>
      <c r="J2548" s="318" t="s">
        <v>449</v>
      </c>
      <c r="K2548" s="318" t="s">
        <v>449</v>
      </c>
      <c r="L2548" s="318" t="s">
        <v>449</v>
      </c>
      <c r="M2548" s="318" t="s">
        <v>449</v>
      </c>
      <c r="N2548" t="str">
        <f t="shared" si="39"/>
        <v>TMSOUT7_018WNP_PR24</v>
      </c>
    </row>
    <row r="2549" spans="1:14" customFormat="1">
      <c r="A2549" s="317" t="s">
        <v>388</v>
      </c>
      <c r="B2549" s="317" t="s">
        <v>821</v>
      </c>
      <c r="C2549" s="317" t="s">
        <v>822</v>
      </c>
      <c r="D2549" s="317" t="s">
        <v>455</v>
      </c>
      <c r="E2549" s="317" t="s">
        <v>448</v>
      </c>
      <c r="F2549" s="320">
        <v>1</v>
      </c>
      <c r="G2549" s="318" t="s">
        <v>449</v>
      </c>
      <c r="H2549" s="318" t="s">
        <v>449</v>
      </c>
      <c r="I2549" s="318" t="s">
        <v>449</v>
      </c>
      <c r="J2549" s="318" t="s">
        <v>449</v>
      </c>
      <c r="K2549" s="318" t="s">
        <v>449</v>
      </c>
      <c r="L2549" s="318" t="s">
        <v>449</v>
      </c>
      <c r="M2549" s="318" t="s">
        <v>449</v>
      </c>
      <c r="N2549" t="str">
        <f t="shared" si="39"/>
        <v>TMSOUT7_019WNP_PR24</v>
      </c>
    </row>
    <row r="2550" spans="1:14" customFormat="1">
      <c r="A2550" s="317" t="s">
        <v>388</v>
      </c>
      <c r="B2550" s="317" t="s">
        <v>823</v>
      </c>
      <c r="C2550" s="317" t="s">
        <v>824</v>
      </c>
      <c r="D2550" s="317" t="s">
        <v>455</v>
      </c>
      <c r="E2550" s="317" t="s">
        <v>448</v>
      </c>
      <c r="F2550" s="320">
        <v>0</v>
      </c>
      <c r="G2550" s="318" t="s">
        <v>449</v>
      </c>
      <c r="H2550" s="318" t="s">
        <v>449</v>
      </c>
      <c r="I2550" s="318" t="s">
        <v>449</v>
      </c>
      <c r="J2550" s="318" t="s">
        <v>449</v>
      </c>
      <c r="K2550" s="318" t="s">
        <v>449</v>
      </c>
      <c r="L2550" s="318" t="s">
        <v>449</v>
      </c>
      <c r="M2550" s="318" t="s">
        <v>449</v>
      </c>
      <c r="N2550" t="str">
        <f t="shared" si="39"/>
        <v>TMSOUT7_020WNP_PR24</v>
      </c>
    </row>
    <row r="2551" spans="1:14" customFormat="1">
      <c r="A2551" s="317" t="s">
        <v>388</v>
      </c>
      <c r="B2551" s="317" t="s">
        <v>825</v>
      </c>
      <c r="C2551" s="317" t="s">
        <v>826</v>
      </c>
      <c r="D2551" s="317" t="s">
        <v>455</v>
      </c>
      <c r="E2551" s="317" t="s">
        <v>448</v>
      </c>
      <c r="F2551" s="320">
        <v>0</v>
      </c>
      <c r="G2551" s="318" t="s">
        <v>449</v>
      </c>
      <c r="H2551" s="318" t="s">
        <v>449</v>
      </c>
      <c r="I2551" s="318" t="s">
        <v>449</v>
      </c>
      <c r="J2551" s="318" t="s">
        <v>449</v>
      </c>
      <c r="K2551" s="318" t="s">
        <v>449</v>
      </c>
      <c r="L2551" s="318" t="s">
        <v>449</v>
      </c>
      <c r="M2551" s="318" t="s">
        <v>449</v>
      </c>
      <c r="N2551" t="str">
        <f t="shared" si="39"/>
        <v>TMSOUT7_001WR_PR24</v>
      </c>
    </row>
    <row r="2552" spans="1:14" customFormat="1">
      <c r="A2552" s="317" t="s">
        <v>388</v>
      </c>
      <c r="B2552" s="317" t="s">
        <v>827</v>
      </c>
      <c r="C2552" s="317" t="s">
        <v>828</v>
      </c>
      <c r="D2552" s="317" t="s">
        <v>455</v>
      </c>
      <c r="E2552" s="317" t="s">
        <v>448</v>
      </c>
      <c r="F2552" s="320">
        <v>0</v>
      </c>
      <c r="G2552" s="318" t="s">
        <v>449</v>
      </c>
      <c r="H2552" s="318" t="s">
        <v>449</v>
      </c>
      <c r="I2552" s="318" t="s">
        <v>449</v>
      </c>
      <c r="J2552" s="318" t="s">
        <v>449</v>
      </c>
      <c r="K2552" s="318" t="s">
        <v>449</v>
      </c>
      <c r="L2552" s="318" t="s">
        <v>449</v>
      </c>
      <c r="M2552" s="318" t="s">
        <v>449</v>
      </c>
      <c r="N2552" t="str">
        <f t="shared" si="39"/>
        <v>TMSOUT7_002WR_PR24</v>
      </c>
    </row>
    <row r="2553" spans="1:14" customFormat="1">
      <c r="A2553" s="317" t="s">
        <v>388</v>
      </c>
      <c r="B2553" s="317" t="s">
        <v>829</v>
      </c>
      <c r="C2553" s="317" t="s">
        <v>830</v>
      </c>
      <c r="D2553" s="317" t="s">
        <v>455</v>
      </c>
      <c r="E2553" s="317" t="s">
        <v>448</v>
      </c>
      <c r="F2553" s="320">
        <v>0</v>
      </c>
      <c r="G2553" s="318" t="s">
        <v>449</v>
      </c>
      <c r="H2553" s="318" t="s">
        <v>449</v>
      </c>
      <c r="I2553" s="318" t="s">
        <v>449</v>
      </c>
      <c r="J2553" s="318" t="s">
        <v>449</v>
      </c>
      <c r="K2553" s="318" t="s">
        <v>449</v>
      </c>
      <c r="L2553" s="318" t="s">
        <v>449</v>
      </c>
      <c r="M2553" s="318" t="s">
        <v>449</v>
      </c>
      <c r="N2553" t="str">
        <f t="shared" si="39"/>
        <v>TMSOUT7_003WR_PR24</v>
      </c>
    </row>
    <row r="2554" spans="1:14" customFormat="1">
      <c r="A2554" s="317" t="s">
        <v>388</v>
      </c>
      <c r="B2554" s="317" t="s">
        <v>831</v>
      </c>
      <c r="C2554" s="317" t="s">
        <v>832</v>
      </c>
      <c r="D2554" s="317" t="s">
        <v>455</v>
      </c>
      <c r="E2554" s="317" t="s">
        <v>448</v>
      </c>
      <c r="F2554" s="320">
        <v>0</v>
      </c>
      <c r="G2554" s="318" t="s">
        <v>449</v>
      </c>
      <c r="H2554" s="318" t="s">
        <v>449</v>
      </c>
      <c r="I2554" s="318" t="s">
        <v>449</v>
      </c>
      <c r="J2554" s="318" t="s">
        <v>449</v>
      </c>
      <c r="K2554" s="318" t="s">
        <v>449</v>
      </c>
      <c r="L2554" s="318" t="s">
        <v>449</v>
      </c>
      <c r="M2554" s="318" t="s">
        <v>449</v>
      </c>
      <c r="N2554" t="str">
        <f t="shared" si="39"/>
        <v>TMSOUT7_004WR_PR24</v>
      </c>
    </row>
    <row r="2555" spans="1:14" customFormat="1">
      <c r="A2555" s="317" t="s">
        <v>388</v>
      </c>
      <c r="B2555" s="317" t="s">
        <v>833</v>
      </c>
      <c r="C2555" s="317" t="s">
        <v>834</v>
      </c>
      <c r="D2555" s="317" t="s">
        <v>455</v>
      </c>
      <c r="E2555" s="317" t="s">
        <v>448</v>
      </c>
      <c r="F2555" s="320">
        <v>0</v>
      </c>
      <c r="G2555" s="318" t="s">
        <v>449</v>
      </c>
      <c r="H2555" s="318" t="s">
        <v>449</v>
      </c>
      <c r="I2555" s="318" t="s">
        <v>449</v>
      </c>
      <c r="J2555" s="318" t="s">
        <v>449</v>
      </c>
      <c r="K2555" s="318" t="s">
        <v>449</v>
      </c>
      <c r="L2555" s="318" t="s">
        <v>449</v>
      </c>
      <c r="M2555" s="318" t="s">
        <v>449</v>
      </c>
      <c r="N2555" t="str">
        <f t="shared" si="39"/>
        <v>TMSOUT7_005WR_PR24</v>
      </c>
    </row>
    <row r="2556" spans="1:14" customFormat="1">
      <c r="A2556" s="317" t="s">
        <v>388</v>
      </c>
      <c r="B2556" s="317" t="s">
        <v>835</v>
      </c>
      <c r="C2556" s="317" t="s">
        <v>836</v>
      </c>
      <c r="D2556" s="317" t="s">
        <v>455</v>
      </c>
      <c r="E2556" s="317" t="s">
        <v>448</v>
      </c>
      <c r="F2556" s="320">
        <v>0.33333333333333326</v>
      </c>
      <c r="G2556" s="318" t="s">
        <v>449</v>
      </c>
      <c r="H2556" s="318" t="s">
        <v>449</v>
      </c>
      <c r="I2556" s="318" t="s">
        <v>449</v>
      </c>
      <c r="J2556" s="318" t="s">
        <v>449</v>
      </c>
      <c r="K2556" s="318" t="s">
        <v>449</v>
      </c>
      <c r="L2556" s="318" t="s">
        <v>449</v>
      </c>
      <c r="M2556" s="318" t="s">
        <v>449</v>
      </c>
      <c r="N2556" t="str">
        <f t="shared" si="39"/>
        <v>TMSOUT7_006WR_PR24</v>
      </c>
    </row>
    <row r="2557" spans="1:14" customFormat="1">
      <c r="A2557" s="317" t="s">
        <v>388</v>
      </c>
      <c r="B2557" s="317" t="s">
        <v>837</v>
      </c>
      <c r="C2557" s="317" t="s">
        <v>838</v>
      </c>
      <c r="D2557" s="317" t="s">
        <v>455</v>
      </c>
      <c r="E2557" s="317" t="s">
        <v>448</v>
      </c>
      <c r="F2557" s="320">
        <v>0.15</v>
      </c>
      <c r="G2557" s="318" t="s">
        <v>449</v>
      </c>
      <c r="H2557" s="318" t="s">
        <v>449</v>
      </c>
      <c r="I2557" s="318" t="s">
        <v>449</v>
      </c>
      <c r="J2557" s="318" t="s">
        <v>449</v>
      </c>
      <c r="K2557" s="318" t="s">
        <v>449</v>
      </c>
      <c r="L2557" s="318" t="s">
        <v>449</v>
      </c>
      <c r="M2557" s="318" t="s">
        <v>449</v>
      </c>
      <c r="N2557" t="str">
        <f t="shared" si="39"/>
        <v>TMSOUT7_007WR_PR24</v>
      </c>
    </row>
    <row r="2558" spans="1:14" customFormat="1">
      <c r="A2558" s="317" t="s">
        <v>388</v>
      </c>
      <c r="B2558" s="317" t="s">
        <v>839</v>
      </c>
      <c r="C2558" s="317" t="s">
        <v>840</v>
      </c>
      <c r="D2558" s="317" t="s">
        <v>455</v>
      </c>
      <c r="E2558" s="317" t="s">
        <v>448</v>
      </c>
      <c r="F2558" s="320">
        <v>0</v>
      </c>
      <c r="G2558" s="318" t="s">
        <v>449</v>
      </c>
      <c r="H2558" s="318" t="s">
        <v>449</v>
      </c>
      <c r="I2558" s="318" t="s">
        <v>449</v>
      </c>
      <c r="J2558" s="318" t="s">
        <v>449</v>
      </c>
      <c r="K2558" s="318" t="s">
        <v>449</v>
      </c>
      <c r="L2558" s="318" t="s">
        <v>449</v>
      </c>
      <c r="M2558" s="318" t="s">
        <v>449</v>
      </c>
      <c r="N2558" t="str">
        <f t="shared" si="39"/>
        <v>TMSOUT7_008WR_PR24</v>
      </c>
    </row>
    <row r="2559" spans="1:14" customFormat="1">
      <c r="A2559" s="317" t="s">
        <v>388</v>
      </c>
      <c r="B2559" s="317" t="s">
        <v>841</v>
      </c>
      <c r="C2559" s="317" t="s">
        <v>842</v>
      </c>
      <c r="D2559" s="317" t="s">
        <v>455</v>
      </c>
      <c r="E2559" s="317" t="s">
        <v>448</v>
      </c>
      <c r="F2559" s="320">
        <v>0</v>
      </c>
      <c r="G2559" s="318" t="s">
        <v>449</v>
      </c>
      <c r="H2559" s="318" t="s">
        <v>449</v>
      </c>
      <c r="I2559" s="318" t="s">
        <v>449</v>
      </c>
      <c r="J2559" s="318" t="s">
        <v>449</v>
      </c>
      <c r="K2559" s="318" t="s">
        <v>449</v>
      </c>
      <c r="L2559" s="318" t="s">
        <v>449</v>
      </c>
      <c r="M2559" s="318" t="s">
        <v>449</v>
      </c>
      <c r="N2559" t="str">
        <f t="shared" si="39"/>
        <v>TMSOUT7_009WR_PR24</v>
      </c>
    </row>
    <row r="2560" spans="1:14" customFormat="1">
      <c r="A2560" s="317" t="s">
        <v>388</v>
      </c>
      <c r="B2560" s="317" t="s">
        <v>843</v>
      </c>
      <c r="C2560" s="317" t="s">
        <v>844</v>
      </c>
      <c r="D2560" s="317" t="s">
        <v>455</v>
      </c>
      <c r="E2560" s="317" t="s">
        <v>448</v>
      </c>
      <c r="F2560" s="320">
        <v>0.5</v>
      </c>
      <c r="G2560" s="318" t="s">
        <v>449</v>
      </c>
      <c r="H2560" s="318" t="s">
        <v>449</v>
      </c>
      <c r="I2560" s="318" t="s">
        <v>449</v>
      </c>
      <c r="J2560" s="318" t="s">
        <v>449</v>
      </c>
      <c r="K2560" s="318" t="s">
        <v>449</v>
      </c>
      <c r="L2560" s="318" t="s">
        <v>449</v>
      </c>
      <c r="M2560" s="318" t="s">
        <v>449</v>
      </c>
      <c r="N2560" t="str">
        <f t="shared" si="39"/>
        <v>TMSOUT7_010WR_PR24</v>
      </c>
    </row>
    <row r="2561" spans="1:14" customFormat="1">
      <c r="A2561" s="317" t="s">
        <v>388</v>
      </c>
      <c r="B2561" s="317" t="s">
        <v>845</v>
      </c>
      <c r="C2561" s="317" t="s">
        <v>846</v>
      </c>
      <c r="D2561" s="317" t="s">
        <v>455</v>
      </c>
      <c r="E2561" s="317" t="s">
        <v>448</v>
      </c>
      <c r="F2561" s="320">
        <v>0.5</v>
      </c>
      <c r="G2561" s="318" t="s">
        <v>449</v>
      </c>
      <c r="H2561" s="318" t="s">
        <v>449</v>
      </c>
      <c r="I2561" s="318" t="s">
        <v>449</v>
      </c>
      <c r="J2561" s="318" t="s">
        <v>449</v>
      </c>
      <c r="K2561" s="318" t="s">
        <v>449</v>
      </c>
      <c r="L2561" s="318" t="s">
        <v>449</v>
      </c>
      <c r="M2561" s="318" t="s">
        <v>449</v>
      </c>
      <c r="N2561" t="str">
        <f t="shared" si="39"/>
        <v>TMSOUT7_011WR_PR24</v>
      </c>
    </row>
    <row r="2562" spans="1:14" customFormat="1">
      <c r="A2562" s="317" t="s">
        <v>388</v>
      </c>
      <c r="B2562" s="317" t="s">
        <v>847</v>
      </c>
      <c r="C2562" s="317" t="s">
        <v>848</v>
      </c>
      <c r="D2562" s="317" t="s">
        <v>455</v>
      </c>
      <c r="E2562" s="317" t="s">
        <v>448</v>
      </c>
      <c r="F2562" s="320">
        <v>0</v>
      </c>
      <c r="G2562" s="318" t="s">
        <v>449</v>
      </c>
      <c r="H2562" s="318" t="s">
        <v>449</v>
      </c>
      <c r="I2562" s="318" t="s">
        <v>449</v>
      </c>
      <c r="J2562" s="318" t="s">
        <v>449</v>
      </c>
      <c r="K2562" s="318" t="s">
        <v>449</v>
      </c>
      <c r="L2562" s="318" t="s">
        <v>449</v>
      </c>
      <c r="M2562" s="318" t="s">
        <v>449</v>
      </c>
      <c r="N2562" t="str">
        <f t="shared" si="39"/>
        <v>TMSOUT7_012WR_PR24</v>
      </c>
    </row>
    <row r="2563" spans="1:14" customFormat="1">
      <c r="A2563" s="317" t="s">
        <v>388</v>
      </c>
      <c r="B2563" s="317" t="s">
        <v>849</v>
      </c>
      <c r="C2563" s="317" t="s">
        <v>850</v>
      </c>
      <c r="D2563" s="317" t="s">
        <v>455</v>
      </c>
      <c r="E2563" s="317" t="s">
        <v>448</v>
      </c>
      <c r="F2563" s="320">
        <v>0</v>
      </c>
      <c r="G2563" s="318" t="s">
        <v>449</v>
      </c>
      <c r="H2563" s="318" t="s">
        <v>449</v>
      </c>
      <c r="I2563" s="318" t="s">
        <v>449</v>
      </c>
      <c r="J2563" s="318" t="s">
        <v>449</v>
      </c>
      <c r="K2563" s="318" t="s">
        <v>449</v>
      </c>
      <c r="L2563" s="318" t="s">
        <v>449</v>
      </c>
      <c r="M2563" s="318" t="s">
        <v>449</v>
      </c>
      <c r="N2563" t="str">
        <f t="shared" si="39"/>
        <v>TMSOUT7_013WR_PR24</v>
      </c>
    </row>
    <row r="2564" spans="1:14" customFormat="1">
      <c r="A2564" s="317" t="s">
        <v>388</v>
      </c>
      <c r="B2564" s="317" t="s">
        <v>851</v>
      </c>
      <c r="C2564" s="317" t="s">
        <v>852</v>
      </c>
      <c r="D2564" s="317" t="s">
        <v>455</v>
      </c>
      <c r="E2564" s="317" t="s">
        <v>448</v>
      </c>
      <c r="F2564" s="320">
        <v>0</v>
      </c>
      <c r="G2564" s="318" t="s">
        <v>449</v>
      </c>
      <c r="H2564" s="318" t="s">
        <v>449</v>
      </c>
      <c r="I2564" s="318" t="s">
        <v>449</v>
      </c>
      <c r="J2564" s="318" t="s">
        <v>449</v>
      </c>
      <c r="K2564" s="318" t="s">
        <v>449</v>
      </c>
      <c r="L2564" s="318" t="s">
        <v>449</v>
      </c>
      <c r="M2564" s="318" t="s">
        <v>449</v>
      </c>
      <c r="N2564" t="str">
        <f t="shared" si="39"/>
        <v>TMSOUT7_014WR_PR24</v>
      </c>
    </row>
    <row r="2565" spans="1:14" customFormat="1">
      <c r="A2565" s="317" t="s">
        <v>388</v>
      </c>
      <c r="B2565" s="317" t="s">
        <v>853</v>
      </c>
      <c r="C2565" s="317" t="s">
        <v>854</v>
      </c>
      <c r="D2565" s="317" t="s">
        <v>455</v>
      </c>
      <c r="E2565" s="317" t="s">
        <v>448</v>
      </c>
      <c r="F2565" s="320">
        <v>0</v>
      </c>
      <c r="G2565" s="318" t="s">
        <v>449</v>
      </c>
      <c r="H2565" s="318" t="s">
        <v>449</v>
      </c>
      <c r="I2565" s="318" t="s">
        <v>449</v>
      </c>
      <c r="J2565" s="318" t="s">
        <v>449</v>
      </c>
      <c r="K2565" s="318" t="s">
        <v>449</v>
      </c>
      <c r="L2565" s="318" t="s">
        <v>449</v>
      </c>
      <c r="M2565" s="318" t="s">
        <v>449</v>
      </c>
      <c r="N2565" t="str">
        <f t="shared" ref="N2565:N2628" si="40">A2565&amp;B2565</f>
        <v>TMSOUT7_015WR_PR24</v>
      </c>
    </row>
    <row r="2566" spans="1:14" customFormat="1">
      <c r="A2566" s="317" t="s">
        <v>388</v>
      </c>
      <c r="B2566" s="317" t="s">
        <v>855</v>
      </c>
      <c r="C2566" s="317" t="s">
        <v>856</v>
      </c>
      <c r="D2566" s="317" t="s">
        <v>455</v>
      </c>
      <c r="E2566" s="317" t="s">
        <v>448</v>
      </c>
      <c r="F2566" s="320">
        <v>0</v>
      </c>
      <c r="G2566" s="318" t="s">
        <v>449</v>
      </c>
      <c r="H2566" s="318" t="s">
        <v>449</v>
      </c>
      <c r="I2566" s="318" t="s">
        <v>449</v>
      </c>
      <c r="J2566" s="318" t="s">
        <v>449</v>
      </c>
      <c r="K2566" s="318" t="s">
        <v>449</v>
      </c>
      <c r="L2566" s="318" t="s">
        <v>449</v>
      </c>
      <c r="M2566" s="318" t="s">
        <v>449</v>
      </c>
      <c r="N2566" t="str">
        <f t="shared" si="40"/>
        <v>TMSOUT7_016WR_PR24</v>
      </c>
    </row>
    <row r="2567" spans="1:14" customFormat="1">
      <c r="A2567" s="317" t="s">
        <v>388</v>
      </c>
      <c r="B2567" s="317" t="s">
        <v>857</v>
      </c>
      <c r="C2567" s="317" t="s">
        <v>858</v>
      </c>
      <c r="D2567" s="317" t="s">
        <v>455</v>
      </c>
      <c r="E2567" s="317" t="s">
        <v>448</v>
      </c>
      <c r="F2567" s="320">
        <v>0</v>
      </c>
      <c r="G2567" s="318" t="s">
        <v>449</v>
      </c>
      <c r="H2567" s="318" t="s">
        <v>449</v>
      </c>
      <c r="I2567" s="318" t="s">
        <v>449</v>
      </c>
      <c r="J2567" s="318" t="s">
        <v>449</v>
      </c>
      <c r="K2567" s="318" t="s">
        <v>449</v>
      </c>
      <c r="L2567" s="318" t="s">
        <v>449</v>
      </c>
      <c r="M2567" s="318" t="s">
        <v>449</v>
      </c>
      <c r="N2567" t="str">
        <f t="shared" si="40"/>
        <v>TMSOUT7_017WR_PR24</v>
      </c>
    </row>
    <row r="2568" spans="1:14" customFormat="1">
      <c r="A2568" s="317" t="s">
        <v>388</v>
      </c>
      <c r="B2568" s="317" t="s">
        <v>859</v>
      </c>
      <c r="C2568" s="317" t="s">
        <v>860</v>
      </c>
      <c r="D2568" s="317" t="s">
        <v>455</v>
      </c>
      <c r="E2568" s="317" t="s">
        <v>448</v>
      </c>
      <c r="F2568" s="320">
        <v>0</v>
      </c>
      <c r="G2568" s="318" t="s">
        <v>449</v>
      </c>
      <c r="H2568" s="318" t="s">
        <v>449</v>
      </c>
      <c r="I2568" s="318" t="s">
        <v>449</v>
      </c>
      <c r="J2568" s="318" t="s">
        <v>449</v>
      </c>
      <c r="K2568" s="318" t="s">
        <v>449</v>
      </c>
      <c r="L2568" s="318" t="s">
        <v>449</v>
      </c>
      <c r="M2568" s="318" t="s">
        <v>449</v>
      </c>
      <c r="N2568" t="str">
        <f t="shared" si="40"/>
        <v>TMSOUT7_018WR_PR24</v>
      </c>
    </row>
    <row r="2569" spans="1:14" customFormat="1">
      <c r="A2569" s="317" t="s">
        <v>388</v>
      </c>
      <c r="B2569" s="317" t="s">
        <v>861</v>
      </c>
      <c r="C2569" s="317" t="s">
        <v>862</v>
      </c>
      <c r="D2569" s="317" t="s">
        <v>455</v>
      </c>
      <c r="E2569" s="317" t="s">
        <v>448</v>
      </c>
      <c r="F2569" s="320">
        <v>0</v>
      </c>
      <c r="G2569" s="318" t="s">
        <v>449</v>
      </c>
      <c r="H2569" s="318" t="s">
        <v>449</v>
      </c>
      <c r="I2569" s="318" t="s">
        <v>449</v>
      </c>
      <c r="J2569" s="318" t="s">
        <v>449</v>
      </c>
      <c r="K2569" s="318" t="s">
        <v>449</v>
      </c>
      <c r="L2569" s="318" t="s">
        <v>449</v>
      </c>
      <c r="M2569" s="318" t="s">
        <v>449</v>
      </c>
      <c r="N2569" t="str">
        <f t="shared" si="40"/>
        <v>TMSOUT7_019WR_PR24</v>
      </c>
    </row>
    <row r="2570" spans="1:14" customFormat="1">
      <c r="A2570" s="317" t="s">
        <v>388</v>
      </c>
      <c r="B2570" s="317" t="s">
        <v>863</v>
      </c>
      <c r="C2570" s="317" t="s">
        <v>864</v>
      </c>
      <c r="D2570" s="317" t="s">
        <v>455</v>
      </c>
      <c r="E2570" s="317" t="s">
        <v>448</v>
      </c>
      <c r="F2570" s="320">
        <v>0</v>
      </c>
      <c r="G2570" s="318" t="s">
        <v>449</v>
      </c>
      <c r="H2570" s="318" t="s">
        <v>449</v>
      </c>
      <c r="I2570" s="318" t="s">
        <v>449</v>
      </c>
      <c r="J2570" s="318" t="s">
        <v>449</v>
      </c>
      <c r="K2570" s="318" t="s">
        <v>449</v>
      </c>
      <c r="L2570" s="318" t="s">
        <v>449</v>
      </c>
      <c r="M2570" s="318" t="s">
        <v>449</v>
      </c>
      <c r="N2570" t="str">
        <f t="shared" si="40"/>
        <v>TMSOUT7_020WR_PR24</v>
      </c>
    </row>
    <row r="2571" spans="1:14" customFormat="1">
      <c r="A2571" s="317" t="s">
        <v>388</v>
      </c>
      <c r="B2571" s="317" t="s">
        <v>865</v>
      </c>
      <c r="C2571" s="317" t="s">
        <v>866</v>
      </c>
      <c r="D2571" s="317" t="s">
        <v>455</v>
      </c>
      <c r="E2571" s="317" t="s">
        <v>448</v>
      </c>
      <c r="F2571" s="320">
        <v>0</v>
      </c>
      <c r="G2571" s="318" t="s">
        <v>449</v>
      </c>
      <c r="H2571" s="318" t="s">
        <v>449</v>
      </c>
      <c r="I2571" s="318" t="s">
        <v>449</v>
      </c>
      <c r="J2571" s="318" t="s">
        <v>449</v>
      </c>
      <c r="K2571" s="318" t="s">
        <v>449</v>
      </c>
      <c r="L2571" s="318" t="s">
        <v>449</v>
      </c>
      <c r="M2571" s="318" t="s">
        <v>449</v>
      </c>
      <c r="N2571" t="str">
        <f t="shared" si="40"/>
        <v>TMSOUT7_001WWNP_PR24</v>
      </c>
    </row>
    <row r="2572" spans="1:14" customFormat="1">
      <c r="A2572" s="317" t="s">
        <v>388</v>
      </c>
      <c r="B2572" s="317" t="s">
        <v>867</v>
      </c>
      <c r="C2572" s="317" t="s">
        <v>868</v>
      </c>
      <c r="D2572" s="317" t="s">
        <v>455</v>
      </c>
      <c r="E2572" s="317" t="s">
        <v>448</v>
      </c>
      <c r="F2572" s="320">
        <v>0</v>
      </c>
      <c r="G2572" s="318" t="s">
        <v>449</v>
      </c>
      <c r="H2572" s="318" t="s">
        <v>449</v>
      </c>
      <c r="I2572" s="318" t="s">
        <v>449</v>
      </c>
      <c r="J2572" s="318" t="s">
        <v>449</v>
      </c>
      <c r="K2572" s="318" t="s">
        <v>449</v>
      </c>
      <c r="L2572" s="318" t="s">
        <v>449</v>
      </c>
      <c r="M2572" s="318" t="s">
        <v>449</v>
      </c>
      <c r="N2572" t="str">
        <f t="shared" si="40"/>
        <v>TMSOUT7_002WWNP_PR24</v>
      </c>
    </row>
    <row r="2573" spans="1:14" customFormat="1">
      <c r="A2573" s="317" t="s">
        <v>388</v>
      </c>
      <c r="B2573" s="317" t="s">
        <v>869</v>
      </c>
      <c r="C2573" s="317" t="s">
        <v>870</v>
      </c>
      <c r="D2573" s="317" t="s">
        <v>455</v>
      </c>
      <c r="E2573" s="317" t="s">
        <v>448</v>
      </c>
      <c r="F2573" s="320">
        <v>0</v>
      </c>
      <c r="G2573" s="318" t="s">
        <v>449</v>
      </c>
      <c r="H2573" s="318" t="s">
        <v>449</v>
      </c>
      <c r="I2573" s="318" t="s">
        <v>449</v>
      </c>
      <c r="J2573" s="318" t="s">
        <v>449</v>
      </c>
      <c r="K2573" s="318" t="s">
        <v>449</v>
      </c>
      <c r="L2573" s="318" t="s">
        <v>449</v>
      </c>
      <c r="M2573" s="318" t="s">
        <v>449</v>
      </c>
      <c r="N2573" t="str">
        <f t="shared" si="40"/>
        <v>TMSOUT7_003WWNP_PR24</v>
      </c>
    </row>
    <row r="2574" spans="1:14" customFormat="1">
      <c r="A2574" s="317" t="s">
        <v>388</v>
      </c>
      <c r="B2574" s="317" t="s">
        <v>871</v>
      </c>
      <c r="C2574" s="317" t="s">
        <v>872</v>
      </c>
      <c r="D2574" s="317" t="s">
        <v>455</v>
      </c>
      <c r="E2574" s="317" t="s">
        <v>448</v>
      </c>
      <c r="F2574" s="320">
        <v>1</v>
      </c>
      <c r="G2574" s="318" t="s">
        <v>449</v>
      </c>
      <c r="H2574" s="318" t="s">
        <v>449</v>
      </c>
      <c r="I2574" s="318" t="s">
        <v>449</v>
      </c>
      <c r="J2574" s="318" t="s">
        <v>449</v>
      </c>
      <c r="K2574" s="318" t="s">
        <v>449</v>
      </c>
      <c r="L2574" s="318" t="s">
        <v>449</v>
      </c>
      <c r="M2574" s="318" t="s">
        <v>449</v>
      </c>
      <c r="N2574" t="str">
        <f t="shared" si="40"/>
        <v>TMSOUT7_004WWNP_PR24</v>
      </c>
    </row>
    <row r="2575" spans="1:14" customFormat="1">
      <c r="A2575" s="317" t="s">
        <v>388</v>
      </c>
      <c r="B2575" s="317" t="s">
        <v>873</v>
      </c>
      <c r="C2575" s="317" t="s">
        <v>874</v>
      </c>
      <c r="D2575" s="317" t="s">
        <v>455</v>
      </c>
      <c r="E2575" s="317" t="s">
        <v>448</v>
      </c>
      <c r="F2575" s="320">
        <v>1</v>
      </c>
      <c r="G2575" s="318" t="s">
        <v>449</v>
      </c>
      <c r="H2575" s="318" t="s">
        <v>449</v>
      </c>
      <c r="I2575" s="318" t="s">
        <v>449</v>
      </c>
      <c r="J2575" s="318" t="s">
        <v>449</v>
      </c>
      <c r="K2575" s="318" t="s">
        <v>449</v>
      </c>
      <c r="L2575" s="318" t="s">
        <v>449</v>
      </c>
      <c r="M2575" s="318" t="s">
        <v>449</v>
      </c>
      <c r="N2575" t="str">
        <f t="shared" si="40"/>
        <v>TMSOUT7_005WWNP_PR24</v>
      </c>
    </row>
    <row r="2576" spans="1:14" customFormat="1">
      <c r="A2576" s="317" t="s">
        <v>388</v>
      </c>
      <c r="B2576" s="317" t="s">
        <v>875</v>
      </c>
      <c r="C2576" s="317" t="s">
        <v>876</v>
      </c>
      <c r="D2576" s="317" t="s">
        <v>455</v>
      </c>
      <c r="E2576" s="317" t="s">
        <v>448</v>
      </c>
      <c r="F2576" s="320">
        <v>0.33333333333333326</v>
      </c>
      <c r="G2576" s="318" t="s">
        <v>449</v>
      </c>
      <c r="H2576" s="318" t="s">
        <v>449</v>
      </c>
      <c r="I2576" s="318" t="s">
        <v>449</v>
      </c>
      <c r="J2576" s="318" t="s">
        <v>449</v>
      </c>
      <c r="K2576" s="318" t="s">
        <v>449</v>
      </c>
      <c r="L2576" s="318" t="s">
        <v>449</v>
      </c>
      <c r="M2576" s="318" t="s">
        <v>449</v>
      </c>
      <c r="N2576" t="str">
        <f t="shared" si="40"/>
        <v>TMSOUT7_006WWNP_PR24</v>
      </c>
    </row>
    <row r="2577" spans="1:14" customFormat="1">
      <c r="A2577" s="317" t="s">
        <v>388</v>
      </c>
      <c r="B2577" s="317" t="s">
        <v>877</v>
      </c>
      <c r="C2577" s="317" t="s">
        <v>878</v>
      </c>
      <c r="D2577" s="317" t="s">
        <v>455</v>
      </c>
      <c r="E2577" s="317" t="s">
        <v>448</v>
      </c>
      <c r="F2577" s="320">
        <v>0</v>
      </c>
      <c r="G2577" s="318" t="s">
        <v>449</v>
      </c>
      <c r="H2577" s="318" t="s">
        <v>449</v>
      </c>
      <c r="I2577" s="318" t="s">
        <v>449</v>
      </c>
      <c r="J2577" s="318" t="s">
        <v>449</v>
      </c>
      <c r="K2577" s="318" t="s">
        <v>449</v>
      </c>
      <c r="L2577" s="318" t="s">
        <v>449</v>
      </c>
      <c r="M2577" s="318" t="s">
        <v>449</v>
      </c>
      <c r="N2577" t="str">
        <f t="shared" si="40"/>
        <v>TMSOUT7_007WWNP_PR24</v>
      </c>
    </row>
    <row r="2578" spans="1:14" customFormat="1">
      <c r="A2578" s="317" t="s">
        <v>388</v>
      </c>
      <c r="B2578" s="317" t="s">
        <v>879</v>
      </c>
      <c r="C2578" s="317" t="s">
        <v>880</v>
      </c>
      <c r="D2578" s="317" t="s">
        <v>455</v>
      </c>
      <c r="E2578" s="317" t="s">
        <v>448</v>
      </c>
      <c r="F2578" s="320">
        <v>0.85</v>
      </c>
      <c r="G2578" s="318" t="s">
        <v>449</v>
      </c>
      <c r="H2578" s="318" t="s">
        <v>449</v>
      </c>
      <c r="I2578" s="318" t="s">
        <v>449</v>
      </c>
      <c r="J2578" s="318" t="s">
        <v>449</v>
      </c>
      <c r="K2578" s="318" t="s">
        <v>449</v>
      </c>
      <c r="L2578" s="318" t="s">
        <v>449</v>
      </c>
      <c r="M2578" s="318" t="s">
        <v>449</v>
      </c>
      <c r="N2578" t="str">
        <f t="shared" si="40"/>
        <v>TMSOUT7_008WWNP_PR24</v>
      </c>
    </row>
    <row r="2579" spans="1:14" customFormat="1">
      <c r="A2579" s="317" t="s">
        <v>388</v>
      </c>
      <c r="B2579" s="317" t="s">
        <v>881</v>
      </c>
      <c r="C2579" s="317" t="s">
        <v>882</v>
      </c>
      <c r="D2579" s="317" t="s">
        <v>455</v>
      </c>
      <c r="E2579" s="317" t="s">
        <v>448</v>
      </c>
      <c r="F2579" s="320">
        <v>0</v>
      </c>
      <c r="G2579" s="318" t="s">
        <v>449</v>
      </c>
      <c r="H2579" s="318" t="s">
        <v>449</v>
      </c>
      <c r="I2579" s="318" t="s">
        <v>449</v>
      </c>
      <c r="J2579" s="318" t="s">
        <v>449</v>
      </c>
      <c r="K2579" s="318" t="s">
        <v>449</v>
      </c>
      <c r="L2579" s="318" t="s">
        <v>449</v>
      </c>
      <c r="M2579" s="318" t="s">
        <v>449</v>
      </c>
      <c r="N2579" t="str">
        <f t="shared" si="40"/>
        <v>TMSOUT7_009WWNP_PR24</v>
      </c>
    </row>
    <row r="2580" spans="1:14" customFormat="1">
      <c r="A2580" s="317" t="s">
        <v>388</v>
      </c>
      <c r="B2580" s="317" t="s">
        <v>883</v>
      </c>
      <c r="C2580" s="317" t="s">
        <v>884</v>
      </c>
      <c r="D2580" s="317" t="s">
        <v>455</v>
      </c>
      <c r="E2580" s="317" t="s">
        <v>448</v>
      </c>
      <c r="F2580" s="320">
        <v>0</v>
      </c>
      <c r="G2580" s="318" t="s">
        <v>449</v>
      </c>
      <c r="H2580" s="318" t="s">
        <v>449</v>
      </c>
      <c r="I2580" s="318" t="s">
        <v>449</v>
      </c>
      <c r="J2580" s="318" t="s">
        <v>449</v>
      </c>
      <c r="K2580" s="318" t="s">
        <v>449</v>
      </c>
      <c r="L2580" s="318" t="s">
        <v>449</v>
      </c>
      <c r="M2580" s="318" t="s">
        <v>449</v>
      </c>
      <c r="N2580" t="str">
        <f t="shared" si="40"/>
        <v>TMSOUT7_010WWNP_PR24</v>
      </c>
    </row>
    <row r="2581" spans="1:14" customFormat="1">
      <c r="A2581" s="317" t="s">
        <v>388</v>
      </c>
      <c r="B2581" s="317" t="s">
        <v>885</v>
      </c>
      <c r="C2581" s="317" t="s">
        <v>886</v>
      </c>
      <c r="D2581" s="317" t="s">
        <v>455</v>
      </c>
      <c r="E2581" s="317" t="s">
        <v>448</v>
      </c>
      <c r="F2581" s="320">
        <v>0</v>
      </c>
      <c r="G2581" s="318" t="s">
        <v>449</v>
      </c>
      <c r="H2581" s="318" t="s">
        <v>449</v>
      </c>
      <c r="I2581" s="318" t="s">
        <v>449</v>
      </c>
      <c r="J2581" s="318" t="s">
        <v>449</v>
      </c>
      <c r="K2581" s="318" t="s">
        <v>449</v>
      </c>
      <c r="L2581" s="318" t="s">
        <v>449</v>
      </c>
      <c r="M2581" s="318" t="s">
        <v>449</v>
      </c>
      <c r="N2581" t="str">
        <f t="shared" si="40"/>
        <v>TMSOUT7_011WWNP_PR24</v>
      </c>
    </row>
    <row r="2582" spans="1:14" customFormat="1">
      <c r="A2582" s="317" t="s">
        <v>388</v>
      </c>
      <c r="B2582" s="317" t="s">
        <v>887</v>
      </c>
      <c r="C2582" s="317" t="s">
        <v>888</v>
      </c>
      <c r="D2582" s="317" t="s">
        <v>455</v>
      </c>
      <c r="E2582" s="317" t="s">
        <v>448</v>
      </c>
      <c r="F2582" s="320">
        <v>1</v>
      </c>
      <c r="G2582" s="318" t="s">
        <v>449</v>
      </c>
      <c r="H2582" s="318" t="s">
        <v>449</v>
      </c>
      <c r="I2582" s="318" t="s">
        <v>449</v>
      </c>
      <c r="J2582" s="318" t="s">
        <v>449</v>
      </c>
      <c r="K2582" s="318" t="s">
        <v>449</v>
      </c>
      <c r="L2582" s="318" t="s">
        <v>449</v>
      </c>
      <c r="M2582" s="318" t="s">
        <v>449</v>
      </c>
      <c r="N2582" t="str">
        <f t="shared" si="40"/>
        <v>TMSOUT7_012WWNP_PR24</v>
      </c>
    </row>
    <row r="2583" spans="1:14" customFormat="1">
      <c r="A2583" s="317" t="s">
        <v>388</v>
      </c>
      <c r="B2583" s="317" t="s">
        <v>889</v>
      </c>
      <c r="C2583" s="317" t="s">
        <v>890</v>
      </c>
      <c r="D2583" s="317" t="s">
        <v>455</v>
      </c>
      <c r="E2583" s="317" t="s">
        <v>448</v>
      </c>
      <c r="F2583" s="320">
        <v>0.95</v>
      </c>
      <c r="G2583" s="318" t="s">
        <v>449</v>
      </c>
      <c r="H2583" s="318" t="s">
        <v>449</v>
      </c>
      <c r="I2583" s="318" t="s">
        <v>449</v>
      </c>
      <c r="J2583" s="318" t="s">
        <v>449</v>
      </c>
      <c r="K2583" s="318" t="s">
        <v>449</v>
      </c>
      <c r="L2583" s="318" t="s">
        <v>449</v>
      </c>
      <c r="M2583" s="318" t="s">
        <v>449</v>
      </c>
      <c r="N2583" t="str">
        <f t="shared" si="40"/>
        <v>TMSOUT7_013WWNP_PR24</v>
      </c>
    </row>
    <row r="2584" spans="1:14" customFormat="1">
      <c r="A2584" s="317" t="s">
        <v>388</v>
      </c>
      <c r="B2584" s="317" t="s">
        <v>891</v>
      </c>
      <c r="C2584" s="317" t="s">
        <v>892</v>
      </c>
      <c r="D2584" s="317" t="s">
        <v>455</v>
      </c>
      <c r="E2584" s="317" t="s">
        <v>448</v>
      </c>
      <c r="F2584" s="320">
        <v>0.95</v>
      </c>
      <c r="G2584" s="318" t="s">
        <v>449</v>
      </c>
      <c r="H2584" s="318" t="s">
        <v>449</v>
      </c>
      <c r="I2584" s="318" t="s">
        <v>449</v>
      </c>
      <c r="J2584" s="318" t="s">
        <v>449</v>
      </c>
      <c r="K2584" s="318" t="s">
        <v>449</v>
      </c>
      <c r="L2584" s="318" t="s">
        <v>449</v>
      </c>
      <c r="M2584" s="318" t="s">
        <v>449</v>
      </c>
      <c r="N2584" t="str">
        <f t="shared" si="40"/>
        <v>TMSOUT7_014WWNP_PR24</v>
      </c>
    </row>
    <row r="2585" spans="1:14" customFormat="1">
      <c r="A2585" s="317" t="s">
        <v>388</v>
      </c>
      <c r="B2585" s="317" t="s">
        <v>893</v>
      </c>
      <c r="C2585" s="317" t="s">
        <v>894</v>
      </c>
      <c r="D2585" s="317" t="s">
        <v>455</v>
      </c>
      <c r="E2585" s="317" t="s">
        <v>448</v>
      </c>
      <c r="F2585" s="320">
        <v>1</v>
      </c>
      <c r="G2585" s="318" t="s">
        <v>449</v>
      </c>
      <c r="H2585" s="318" t="s">
        <v>449</v>
      </c>
      <c r="I2585" s="318" t="s">
        <v>449</v>
      </c>
      <c r="J2585" s="318" t="s">
        <v>449</v>
      </c>
      <c r="K2585" s="318" t="s">
        <v>449</v>
      </c>
      <c r="L2585" s="318" t="s">
        <v>449</v>
      </c>
      <c r="M2585" s="318" t="s">
        <v>449</v>
      </c>
      <c r="N2585" t="str">
        <f t="shared" si="40"/>
        <v>TMSOUT7_015WWNP_PR24</v>
      </c>
    </row>
    <row r="2586" spans="1:14" customFormat="1">
      <c r="A2586" s="317" t="s">
        <v>388</v>
      </c>
      <c r="B2586" s="317" t="s">
        <v>895</v>
      </c>
      <c r="C2586" s="317" t="s">
        <v>896</v>
      </c>
      <c r="D2586" s="317" t="s">
        <v>455</v>
      </c>
      <c r="E2586" s="317" t="s">
        <v>448</v>
      </c>
      <c r="F2586" s="320">
        <v>1</v>
      </c>
      <c r="G2586" s="318" t="s">
        <v>449</v>
      </c>
      <c r="H2586" s="318" t="s">
        <v>449</v>
      </c>
      <c r="I2586" s="318" t="s">
        <v>449</v>
      </c>
      <c r="J2586" s="318" t="s">
        <v>449</v>
      </c>
      <c r="K2586" s="318" t="s">
        <v>449</v>
      </c>
      <c r="L2586" s="318" t="s">
        <v>449</v>
      </c>
      <c r="M2586" s="318" t="s">
        <v>449</v>
      </c>
      <c r="N2586" t="str">
        <f t="shared" si="40"/>
        <v>TMSOUT7_016WWNP_PR24</v>
      </c>
    </row>
    <row r="2587" spans="1:14" customFormat="1">
      <c r="A2587" s="317" t="s">
        <v>388</v>
      </c>
      <c r="B2587" s="317" t="s">
        <v>897</v>
      </c>
      <c r="C2587" s="317" t="s">
        <v>898</v>
      </c>
      <c r="D2587" s="317" t="s">
        <v>455</v>
      </c>
      <c r="E2587" s="317" t="s">
        <v>448</v>
      </c>
      <c r="F2587" s="320">
        <v>1</v>
      </c>
      <c r="G2587" s="318" t="s">
        <v>449</v>
      </c>
      <c r="H2587" s="318" t="s">
        <v>449</v>
      </c>
      <c r="I2587" s="318" t="s">
        <v>449</v>
      </c>
      <c r="J2587" s="318" t="s">
        <v>449</v>
      </c>
      <c r="K2587" s="318" t="s">
        <v>449</v>
      </c>
      <c r="L2587" s="318" t="s">
        <v>449</v>
      </c>
      <c r="M2587" s="318" t="s">
        <v>449</v>
      </c>
      <c r="N2587" t="str">
        <f t="shared" si="40"/>
        <v>TMSOUT7_017WWNP_PR24</v>
      </c>
    </row>
    <row r="2588" spans="1:14" customFormat="1">
      <c r="A2588" s="317" t="s">
        <v>388</v>
      </c>
      <c r="B2588" s="317" t="s">
        <v>899</v>
      </c>
      <c r="C2588" s="317" t="s">
        <v>900</v>
      </c>
      <c r="D2588" s="317" t="s">
        <v>455</v>
      </c>
      <c r="E2588" s="317" t="s">
        <v>448</v>
      </c>
      <c r="F2588" s="320">
        <v>0</v>
      </c>
      <c r="G2588" s="318" t="s">
        <v>449</v>
      </c>
      <c r="H2588" s="318" t="s">
        <v>449</v>
      </c>
      <c r="I2588" s="318" t="s">
        <v>449</v>
      </c>
      <c r="J2588" s="318" t="s">
        <v>449</v>
      </c>
      <c r="K2588" s="318" t="s">
        <v>449</v>
      </c>
      <c r="L2588" s="318" t="s">
        <v>449</v>
      </c>
      <c r="M2588" s="318" t="s">
        <v>449</v>
      </c>
      <c r="N2588" t="str">
        <f t="shared" si="40"/>
        <v>TMSOUT7_018WWNP_PR24</v>
      </c>
    </row>
    <row r="2589" spans="1:14" customFormat="1">
      <c r="A2589" s="317" t="s">
        <v>388</v>
      </c>
      <c r="B2589" s="317" t="s">
        <v>901</v>
      </c>
      <c r="C2589" s="317" t="s">
        <v>902</v>
      </c>
      <c r="D2589" s="317" t="s">
        <v>455</v>
      </c>
      <c r="E2589" s="317" t="s">
        <v>448</v>
      </c>
      <c r="F2589" s="320">
        <v>0</v>
      </c>
      <c r="G2589" s="318" t="s">
        <v>449</v>
      </c>
      <c r="H2589" s="318" t="s">
        <v>449</v>
      </c>
      <c r="I2589" s="318" t="s">
        <v>449</v>
      </c>
      <c r="J2589" s="318" t="s">
        <v>449</v>
      </c>
      <c r="K2589" s="318" t="s">
        <v>449</v>
      </c>
      <c r="L2589" s="318" t="s">
        <v>449</v>
      </c>
      <c r="M2589" s="318" t="s">
        <v>449</v>
      </c>
      <c r="N2589" t="str">
        <f t="shared" si="40"/>
        <v>TMSOUT7_019WWNP_PR24</v>
      </c>
    </row>
    <row r="2590" spans="1:14" customFormat="1">
      <c r="A2590" s="317" t="s">
        <v>388</v>
      </c>
      <c r="B2590" s="317" t="s">
        <v>903</v>
      </c>
      <c r="C2590" s="317" t="s">
        <v>904</v>
      </c>
      <c r="D2590" s="317" t="s">
        <v>455</v>
      </c>
      <c r="E2590" s="317" t="s">
        <v>448</v>
      </c>
      <c r="F2590" s="320">
        <v>1</v>
      </c>
      <c r="G2590" s="318" t="s">
        <v>449</v>
      </c>
      <c r="H2590" s="318" t="s">
        <v>449</v>
      </c>
      <c r="I2590" s="318" t="s">
        <v>449</v>
      </c>
      <c r="J2590" s="318" t="s">
        <v>449</v>
      </c>
      <c r="K2590" s="318" t="s">
        <v>449</v>
      </c>
      <c r="L2590" s="318" t="s">
        <v>449</v>
      </c>
      <c r="M2590" s="318" t="s">
        <v>449</v>
      </c>
      <c r="N2590" t="str">
        <f t="shared" si="40"/>
        <v>TMSOUT7_020WWNP_PR24</v>
      </c>
    </row>
    <row r="2591" spans="1:14" customFormat="1">
      <c r="A2591" s="317" t="s">
        <v>388</v>
      </c>
      <c r="B2591" s="317" t="s">
        <v>905</v>
      </c>
      <c r="C2591" s="317" t="s">
        <v>906</v>
      </c>
      <c r="D2591" s="317" t="s">
        <v>447</v>
      </c>
      <c r="E2591" s="317" t="s">
        <v>448</v>
      </c>
      <c r="F2591" s="318" t="s">
        <v>449</v>
      </c>
      <c r="G2591" s="318" t="s">
        <v>449</v>
      </c>
      <c r="H2591" s="318" t="s">
        <v>449</v>
      </c>
      <c r="I2591" s="318" t="s">
        <v>449</v>
      </c>
      <c r="J2591" s="318" t="s">
        <v>449</v>
      </c>
      <c r="K2591" s="318" t="s">
        <v>449</v>
      </c>
      <c r="L2591" s="318" t="s">
        <v>449</v>
      </c>
      <c r="M2591" s="318" t="s">
        <v>449</v>
      </c>
      <c r="N2591" t="str">
        <f t="shared" si="40"/>
        <v>TMSC_ODIRISK_WSI_DDBND_PR24_DD</v>
      </c>
    </row>
    <row r="2592" spans="1:14" customFormat="1">
      <c r="A2592" s="317" t="s">
        <v>388</v>
      </c>
      <c r="B2592" s="317" t="s">
        <v>907</v>
      </c>
      <c r="C2592" s="317" t="s">
        <v>908</v>
      </c>
      <c r="D2592" s="317" t="s">
        <v>455</v>
      </c>
      <c r="E2592" s="317" t="s">
        <v>448</v>
      </c>
      <c r="F2592" s="320">
        <v>0</v>
      </c>
      <c r="G2592" s="318" t="s">
        <v>449</v>
      </c>
      <c r="H2592" s="318" t="s">
        <v>449</v>
      </c>
      <c r="I2592" s="318" t="s">
        <v>449</v>
      </c>
      <c r="J2592" s="318" t="s">
        <v>449</v>
      </c>
      <c r="K2592" s="318" t="s">
        <v>449</v>
      </c>
      <c r="L2592" s="318" t="s">
        <v>449</v>
      </c>
      <c r="M2592" s="318" t="s">
        <v>449</v>
      </c>
      <c r="N2592" t="str">
        <f t="shared" si="40"/>
        <v>TMSC_ODI_021WNP_PR24</v>
      </c>
    </row>
    <row r="2593" spans="1:14" customFormat="1">
      <c r="A2593" s="317" t="s">
        <v>388</v>
      </c>
      <c r="B2593" s="317" t="s">
        <v>909</v>
      </c>
      <c r="C2593" s="317" t="s">
        <v>910</v>
      </c>
      <c r="D2593" s="317" t="s">
        <v>455</v>
      </c>
      <c r="E2593" s="317" t="s">
        <v>448</v>
      </c>
      <c r="F2593" s="320">
        <v>0</v>
      </c>
      <c r="G2593" s="318" t="s">
        <v>449</v>
      </c>
      <c r="H2593" s="318" t="s">
        <v>449</v>
      </c>
      <c r="I2593" s="318" t="s">
        <v>449</v>
      </c>
      <c r="J2593" s="318" t="s">
        <v>449</v>
      </c>
      <c r="K2593" s="318" t="s">
        <v>449</v>
      </c>
      <c r="L2593" s="318" t="s">
        <v>449</v>
      </c>
      <c r="M2593" s="318" t="s">
        <v>449</v>
      </c>
      <c r="N2593" t="str">
        <f t="shared" si="40"/>
        <v>TMSC_ODI_023WNP_PR24</v>
      </c>
    </row>
    <row r="2594" spans="1:14" customFormat="1">
      <c r="A2594" s="317" t="s">
        <v>388</v>
      </c>
      <c r="B2594" s="317" t="s">
        <v>911</v>
      </c>
      <c r="C2594" s="317" t="s">
        <v>912</v>
      </c>
      <c r="D2594" s="317" t="s">
        <v>455</v>
      </c>
      <c r="E2594" s="317" t="s">
        <v>448</v>
      </c>
      <c r="F2594" s="320">
        <v>0</v>
      </c>
      <c r="G2594" s="318" t="s">
        <v>449</v>
      </c>
      <c r="H2594" s="318" t="s">
        <v>449</v>
      </c>
      <c r="I2594" s="318" t="s">
        <v>449</v>
      </c>
      <c r="J2594" s="318" t="s">
        <v>449</v>
      </c>
      <c r="K2594" s="318" t="s">
        <v>449</v>
      </c>
      <c r="L2594" s="318" t="s">
        <v>449</v>
      </c>
      <c r="M2594" s="318" t="s">
        <v>449</v>
      </c>
      <c r="N2594" t="str">
        <f t="shared" si="40"/>
        <v>TMSC_ODI_022WNP_PR24</v>
      </c>
    </row>
    <row r="2595" spans="1:14" customFormat="1">
      <c r="A2595" s="317" t="s">
        <v>388</v>
      </c>
      <c r="B2595" s="317" t="s">
        <v>913</v>
      </c>
      <c r="C2595" s="317" t="s">
        <v>914</v>
      </c>
      <c r="D2595" s="317" t="s">
        <v>455</v>
      </c>
      <c r="E2595" s="317" t="s">
        <v>448</v>
      </c>
      <c r="F2595" s="320">
        <v>0</v>
      </c>
      <c r="G2595" s="318" t="s">
        <v>449</v>
      </c>
      <c r="H2595" s="318" t="s">
        <v>449</v>
      </c>
      <c r="I2595" s="318" t="s">
        <v>449</v>
      </c>
      <c r="J2595" s="318" t="s">
        <v>449</v>
      </c>
      <c r="K2595" s="318" t="s">
        <v>449</v>
      </c>
      <c r="L2595" s="318" t="s">
        <v>449</v>
      </c>
      <c r="M2595" s="318" t="s">
        <v>449</v>
      </c>
      <c r="N2595" t="str">
        <f t="shared" si="40"/>
        <v>TMSC_ODI_024WNP_PR24</v>
      </c>
    </row>
    <row r="2596" spans="1:14" customFormat="1">
      <c r="A2596" s="317" t="s">
        <v>388</v>
      </c>
      <c r="B2596" s="317" t="s">
        <v>915</v>
      </c>
      <c r="C2596" s="317" t="s">
        <v>916</v>
      </c>
      <c r="D2596" s="317" t="s">
        <v>455</v>
      </c>
      <c r="E2596" s="317" t="s">
        <v>448</v>
      </c>
      <c r="F2596" s="320">
        <v>1</v>
      </c>
      <c r="G2596" s="318" t="s">
        <v>449</v>
      </c>
      <c r="H2596" s="318" t="s">
        <v>449</v>
      </c>
      <c r="I2596" s="318" t="s">
        <v>449</v>
      </c>
      <c r="J2596" s="318" t="s">
        <v>449</v>
      </c>
      <c r="K2596" s="318" t="s">
        <v>449</v>
      </c>
      <c r="L2596" s="318" t="s">
        <v>449</v>
      </c>
      <c r="M2596" s="318" t="s">
        <v>449</v>
      </c>
      <c r="N2596" t="str">
        <f t="shared" si="40"/>
        <v>TMSC_ODI_025WNP_PR24</v>
      </c>
    </row>
    <row r="2597" spans="1:14" customFormat="1">
      <c r="A2597" s="317" t="s">
        <v>388</v>
      </c>
      <c r="B2597" s="317" t="s">
        <v>917</v>
      </c>
      <c r="C2597" s="317" t="s">
        <v>918</v>
      </c>
      <c r="D2597" s="317" t="s">
        <v>455</v>
      </c>
      <c r="E2597" s="317" t="s">
        <v>448</v>
      </c>
      <c r="F2597" s="320">
        <v>0</v>
      </c>
      <c r="G2597" s="318" t="s">
        <v>449</v>
      </c>
      <c r="H2597" s="318" t="s">
        <v>449</v>
      </c>
      <c r="I2597" s="318" t="s">
        <v>449</v>
      </c>
      <c r="J2597" s="318" t="s">
        <v>449</v>
      </c>
      <c r="K2597" s="318" t="s">
        <v>449</v>
      </c>
      <c r="L2597" s="318" t="s">
        <v>449</v>
      </c>
      <c r="M2597" s="318" t="s">
        <v>449</v>
      </c>
      <c r="N2597" t="str">
        <f t="shared" si="40"/>
        <v>TMSC_ODI_026WNP_PR24</v>
      </c>
    </row>
    <row r="2598" spans="1:14" customFormat="1">
      <c r="A2598" s="317" t="s">
        <v>388</v>
      </c>
      <c r="B2598" s="317" t="s">
        <v>919</v>
      </c>
      <c r="C2598" s="317" t="s">
        <v>920</v>
      </c>
      <c r="D2598" s="317" t="s">
        <v>455</v>
      </c>
      <c r="E2598" s="317" t="s">
        <v>448</v>
      </c>
      <c r="F2598" s="320">
        <v>0</v>
      </c>
      <c r="G2598" s="318" t="s">
        <v>449</v>
      </c>
      <c r="H2598" s="318" t="s">
        <v>449</v>
      </c>
      <c r="I2598" s="318" t="s">
        <v>449</v>
      </c>
      <c r="J2598" s="318" t="s">
        <v>449</v>
      </c>
      <c r="K2598" s="318" t="s">
        <v>449</v>
      </c>
      <c r="L2598" s="318" t="s">
        <v>449</v>
      </c>
      <c r="M2598" s="318" t="s">
        <v>449</v>
      </c>
      <c r="N2598" t="str">
        <f t="shared" si="40"/>
        <v>TMSC_ODI_027WNP_PR24</v>
      </c>
    </row>
    <row r="2599" spans="1:14" customFormat="1">
      <c r="A2599" s="317" t="s">
        <v>388</v>
      </c>
      <c r="B2599" s="317" t="s">
        <v>921</v>
      </c>
      <c r="C2599" s="317" t="s">
        <v>922</v>
      </c>
      <c r="D2599" s="317" t="s">
        <v>455</v>
      </c>
      <c r="E2599" s="317" t="s">
        <v>448</v>
      </c>
      <c r="F2599" s="320">
        <v>0</v>
      </c>
      <c r="G2599" s="318" t="s">
        <v>449</v>
      </c>
      <c r="H2599" s="318" t="s">
        <v>449</v>
      </c>
      <c r="I2599" s="318" t="s">
        <v>449</v>
      </c>
      <c r="J2599" s="318" t="s">
        <v>449</v>
      </c>
      <c r="K2599" s="318" t="s">
        <v>449</v>
      </c>
      <c r="L2599" s="318" t="s">
        <v>449</v>
      </c>
      <c r="M2599" s="318" t="s">
        <v>449</v>
      </c>
      <c r="N2599" t="str">
        <f t="shared" si="40"/>
        <v>TMSC_ODI_021WR_PR24</v>
      </c>
    </row>
    <row r="2600" spans="1:14" customFormat="1">
      <c r="A2600" s="317" t="s">
        <v>388</v>
      </c>
      <c r="B2600" s="317" t="s">
        <v>923</v>
      </c>
      <c r="C2600" s="317" t="s">
        <v>924</v>
      </c>
      <c r="D2600" s="317" t="s">
        <v>455</v>
      </c>
      <c r="E2600" s="317" t="s">
        <v>448</v>
      </c>
      <c r="F2600" s="320">
        <v>0</v>
      </c>
      <c r="G2600" s="318" t="s">
        <v>449</v>
      </c>
      <c r="H2600" s="318" t="s">
        <v>449</v>
      </c>
      <c r="I2600" s="318" t="s">
        <v>449</v>
      </c>
      <c r="J2600" s="318" t="s">
        <v>449</v>
      </c>
      <c r="K2600" s="318" t="s">
        <v>449</v>
      </c>
      <c r="L2600" s="318" t="s">
        <v>449</v>
      </c>
      <c r="M2600" s="318" t="s">
        <v>449</v>
      </c>
      <c r="N2600" t="str">
        <f t="shared" si="40"/>
        <v>TMSC_ODI_022WR_PR24</v>
      </c>
    </row>
    <row r="2601" spans="1:14" customFormat="1">
      <c r="A2601" s="317" t="s">
        <v>388</v>
      </c>
      <c r="B2601" s="317" t="s">
        <v>925</v>
      </c>
      <c r="C2601" s="317" t="s">
        <v>926</v>
      </c>
      <c r="D2601" s="317" t="s">
        <v>455</v>
      </c>
      <c r="E2601" s="317" t="s">
        <v>448</v>
      </c>
      <c r="F2601" s="320">
        <v>0</v>
      </c>
      <c r="G2601" s="318" t="s">
        <v>449</v>
      </c>
      <c r="H2601" s="318" t="s">
        <v>449</v>
      </c>
      <c r="I2601" s="318" t="s">
        <v>449</v>
      </c>
      <c r="J2601" s="318" t="s">
        <v>449</v>
      </c>
      <c r="K2601" s="318" t="s">
        <v>449</v>
      </c>
      <c r="L2601" s="318" t="s">
        <v>449</v>
      </c>
      <c r="M2601" s="318" t="s">
        <v>449</v>
      </c>
      <c r="N2601" t="str">
        <f t="shared" si="40"/>
        <v>TMSC_ODI_023WR_PR24</v>
      </c>
    </row>
    <row r="2602" spans="1:14" customFormat="1">
      <c r="A2602" s="317" t="s">
        <v>388</v>
      </c>
      <c r="B2602" s="317" t="s">
        <v>927</v>
      </c>
      <c r="C2602" s="317" t="s">
        <v>928</v>
      </c>
      <c r="D2602" s="317" t="s">
        <v>455</v>
      </c>
      <c r="E2602" s="317" t="s">
        <v>448</v>
      </c>
      <c r="F2602" s="320">
        <v>0</v>
      </c>
      <c r="G2602" s="318" t="s">
        <v>449</v>
      </c>
      <c r="H2602" s="318" t="s">
        <v>449</v>
      </c>
      <c r="I2602" s="318" t="s">
        <v>449</v>
      </c>
      <c r="J2602" s="318" t="s">
        <v>449</v>
      </c>
      <c r="K2602" s="318" t="s">
        <v>449</v>
      </c>
      <c r="L2602" s="318" t="s">
        <v>449</v>
      </c>
      <c r="M2602" s="318" t="s">
        <v>449</v>
      </c>
      <c r="N2602" t="str">
        <f t="shared" si="40"/>
        <v>TMSC_ODI_024WR_PR24</v>
      </c>
    </row>
    <row r="2603" spans="1:14" customFormat="1">
      <c r="A2603" s="317" t="s">
        <v>388</v>
      </c>
      <c r="B2603" s="317" t="s">
        <v>929</v>
      </c>
      <c r="C2603" s="317" t="s">
        <v>930</v>
      </c>
      <c r="D2603" s="317" t="s">
        <v>455</v>
      </c>
      <c r="E2603" s="317" t="s">
        <v>448</v>
      </c>
      <c r="F2603" s="320">
        <v>0</v>
      </c>
      <c r="G2603" s="318" t="s">
        <v>449</v>
      </c>
      <c r="H2603" s="318" t="s">
        <v>449</v>
      </c>
      <c r="I2603" s="318" t="s">
        <v>449</v>
      </c>
      <c r="J2603" s="318" t="s">
        <v>449</v>
      </c>
      <c r="K2603" s="318" t="s">
        <v>449</v>
      </c>
      <c r="L2603" s="318" t="s">
        <v>449</v>
      </c>
      <c r="M2603" s="318" t="s">
        <v>449</v>
      </c>
      <c r="N2603" t="str">
        <f t="shared" si="40"/>
        <v>TMSC_ODI_025WR_PR24</v>
      </c>
    </row>
    <row r="2604" spans="1:14" customFormat="1">
      <c r="A2604" s="317" t="s">
        <v>388</v>
      </c>
      <c r="B2604" s="317" t="s">
        <v>931</v>
      </c>
      <c r="C2604" s="317" t="s">
        <v>932</v>
      </c>
      <c r="D2604" s="317" t="s">
        <v>455</v>
      </c>
      <c r="E2604" s="317" t="s">
        <v>448</v>
      </c>
      <c r="F2604" s="320">
        <v>0</v>
      </c>
      <c r="G2604" s="318" t="s">
        <v>449</v>
      </c>
      <c r="H2604" s="318" t="s">
        <v>449</v>
      </c>
      <c r="I2604" s="318" t="s">
        <v>449</v>
      </c>
      <c r="J2604" s="318" t="s">
        <v>449</v>
      </c>
      <c r="K2604" s="318" t="s">
        <v>449</v>
      </c>
      <c r="L2604" s="318" t="s">
        <v>449</v>
      </c>
      <c r="M2604" s="318" t="s">
        <v>449</v>
      </c>
      <c r="N2604" t="str">
        <f t="shared" si="40"/>
        <v>TMSC_ODI_026WR_PR24</v>
      </c>
    </row>
    <row r="2605" spans="1:14" customFormat="1">
      <c r="A2605" s="317" t="s">
        <v>388</v>
      </c>
      <c r="B2605" s="317" t="s">
        <v>933</v>
      </c>
      <c r="C2605" s="317" t="s">
        <v>934</v>
      </c>
      <c r="D2605" s="317" t="s">
        <v>455</v>
      </c>
      <c r="E2605" s="317" t="s">
        <v>448</v>
      </c>
      <c r="F2605" s="320">
        <v>0</v>
      </c>
      <c r="G2605" s="318" t="s">
        <v>449</v>
      </c>
      <c r="H2605" s="318" t="s">
        <v>449</v>
      </c>
      <c r="I2605" s="318" t="s">
        <v>449</v>
      </c>
      <c r="J2605" s="318" t="s">
        <v>449</v>
      </c>
      <c r="K2605" s="318" t="s">
        <v>449</v>
      </c>
      <c r="L2605" s="318" t="s">
        <v>449</v>
      </c>
      <c r="M2605" s="318" t="s">
        <v>449</v>
      </c>
      <c r="N2605" t="str">
        <f t="shared" si="40"/>
        <v>TMSC_ODI_027WR_PR24</v>
      </c>
    </row>
    <row r="2606" spans="1:14" customFormat="1">
      <c r="A2606" s="317" t="s">
        <v>388</v>
      </c>
      <c r="B2606" s="317" t="s">
        <v>935</v>
      </c>
      <c r="C2606" s="317" t="s">
        <v>936</v>
      </c>
      <c r="D2606" s="317" t="s">
        <v>455</v>
      </c>
      <c r="E2606" s="317" t="s">
        <v>448</v>
      </c>
      <c r="F2606" s="320">
        <v>0</v>
      </c>
      <c r="G2606" s="318" t="s">
        <v>449</v>
      </c>
      <c r="H2606" s="318" t="s">
        <v>449</v>
      </c>
      <c r="I2606" s="318" t="s">
        <v>449</v>
      </c>
      <c r="J2606" s="318" t="s">
        <v>449</v>
      </c>
      <c r="K2606" s="318" t="s">
        <v>449</v>
      </c>
      <c r="L2606" s="318" t="s">
        <v>449</v>
      </c>
      <c r="M2606" s="318" t="s">
        <v>449</v>
      </c>
      <c r="N2606" t="str">
        <f t="shared" si="40"/>
        <v>TMSC_ODI_021BIO_PR24</v>
      </c>
    </row>
    <row r="2607" spans="1:14" customFormat="1">
      <c r="A2607" s="317" t="s">
        <v>388</v>
      </c>
      <c r="B2607" s="317" t="s">
        <v>937</v>
      </c>
      <c r="C2607" s="317" t="s">
        <v>938</v>
      </c>
      <c r="D2607" s="317" t="s">
        <v>455</v>
      </c>
      <c r="E2607" s="317" t="s">
        <v>448</v>
      </c>
      <c r="F2607" s="320">
        <v>0</v>
      </c>
      <c r="G2607" s="318" t="s">
        <v>449</v>
      </c>
      <c r="H2607" s="318" t="s">
        <v>449</v>
      </c>
      <c r="I2607" s="318" t="s">
        <v>449</v>
      </c>
      <c r="J2607" s="318" t="s">
        <v>449</v>
      </c>
      <c r="K2607" s="318" t="s">
        <v>449</v>
      </c>
      <c r="L2607" s="318" t="s">
        <v>449</v>
      </c>
      <c r="M2607" s="318" t="s">
        <v>449</v>
      </c>
      <c r="N2607" t="str">
        <f t="shared" si="40"/>
        <v>TMSC_ODI_022BIO_PR24</v>
      </c>
    </row>
    <row r="2608" spans="1:14" customFormat="1">
      <c r="A2608" s="317" t="s">
        <v>388</v>
      </c>
      <c r="B2608" s="317" t="s">
        <v>939</v>
      </c>
      <c r="C2608" s="317" t="s">
        <v>940</v>
      </c>
      <c r="D2608" s="317" t="s">
        <v>455</v>
      </c>
      <c r="E2608" s="317" t="s">
        <v>448</v>
      </c>
      <c r="F2608" s="320">
        <v>0</v>
      </c>
      <c r="G2608" s="318" t="s">
        <v>449</v>
      </c>
      <c r="H2608" s="318" t="s">
        <v>449</v>
      </c>
      <c r="I2608" s="318" t="s">
        <v>449</v>
      </c>
      <c r="J2608" s="318" t="s">
        <v>449</v>
      </c>
      <c r="K2608" s="318" t="s">
        <v>449</v>
      </c>
      <c r="L2608" s="318" t="s">
        <v>449</v>
      </c>
      <c r="M2608" s="318" t="s">
        <v>449</v>
      </c>
      <c r="N2608" t="str">
        <f t="shared" si="40"/>
        <v>TMSC_ODI_023BIO_PR24</v>
      </c>
    </row>
    <row r="2609" spans="1:14" customFormat="1">
      <c r="A2609" s="317" t="s">
        <v>388</v>
      </c>
      <c r="B2609" s="317" t="s">
        <v>941</v>
      </c>
      <c r="C2609" s="317" t="s">
        <v>942</v>
      </c>
      <c r="D2609" s="317" t="s">
        <v>455</v>
      </c>
      <c r="E2609" s="317" t="s">
        <v>448</v>
      </c>
      <c r="F2609" s="320">
        <v>0</v>
      </c>
      <c r="G2609" s="318" t="s">
        <v>449</v>
      </c>
      <c r="H2609" s="318" t="s">
        <v>449</v>
      </c>
      <c r="I2609" s="318" t="s">
        <v>449</v>
      </c>
      <c r="J2609" s="318" t="s">
        <v>449</v>
      </c>
      <c r="K2609" s="318" t="s">
        <v>449</v>
      </c>
      <c r="L2609" s="318" t="s">
        <v>449</v>
      </c>
      <c r="M2609" s="318" t="s">
        <v>449</v>
      </c>
      <c r="N2609" t="str">
        <f t="shared" si="40"/>
        <v>TMSC_ODI_024BIO_PR24</v>
      </c>
    </row>
    <row r="2610" spans="1:14" customFormat="1">
      <c r="A2610" s="317" t="s">
        <v>388</v>
      </c>
      <c r="B2610" s="317" t="s">
        <v>943</v>
      </c>
      <c r="C2610" s="317" t="s">
        <v>944</v>
      </c>
      <c r="D2610" s="317" t="s">
        <v>455</v>
      </c>
      <c r="E2610" s="317" t="s">
        <v>448</v>
      </c>
      <c r="F2610" s="320">
        <v>0</v>
      </c>
      <c r="G2610" s="318" t="s">
        <v>449</v>
      </c>
      <c r="H2610" s="318" t="s">
        <v>449</v>
      </c>
      <c r="I2610" s="318" t="s">
        <v>449</v>
      </c>
      <c r="J2610" s="318" t="s">
        <v>449</v>
      </c>
      <c r="K2610" s="318" t="s">
        <v>449</v>
      </c>
      <c r="L2610" s="318" t="s">
        <v>449</v>
      </c>
      <c r="M2610" s="318" t="s">
        <v>449</v>
      </c>
      <c r="N2610" t="str">
        <f t="shared" si="40"/>
        <v>TMSC_ODI_025BIO_PR24</v>
      </c>
    </row>
    <row r="2611" spans="1:14" customFormat="1">
      <c r="A2611" s="317" t="s">
        <v>388</v>
      </c>
      <c r="B2611" s="317" t="s">
        <v>945</v>
      </c>
      <c r="C2611" s="317" t="s">
        <v>946</v>
      </c>
      <c r="D2611" s="317" t="s">
        <v>455</v>
      </c>
      <c r="E2611" s="317" t="s">
        <v>448</v>
      </c>
      <c r="F2611" s="320">
        <v>0</v>
      </c>
      <c r="G2611" s="318" t="s">
        <v>449</v>
      </c>
      <c r="H2611" s="318" t="s">
        <v>449</v>
      </c>
      <c r="I2611" s="318" t="s">
        <v>449</v>
      </c>
      <c r="J2611" s="318" t="s">
        <v>449</v>
      </c>
      <c r="K2611" s="318" t="s">
        <v>449</v>
      </c>
      <c r="L2611" s="318" t="s">
        <v>449</v>
      </c>
      <c r="M2611" s="318" t="s">
        <v>449</v>
      </c>
      <c r="N2611" t="str">
        <f t="shared" si="40"/>
        <v>TMSC_ODI_026BIO_PR24</v>
      </c>
    </row>
    <row r="2612" spans="1:14" customFormat="1">
      <c r="A2612" s="317" t="s">
        <v>388</v>
      </c>
      <c r="B2612" s="317" t="s">
        <v>947</v>
      </c>
      <c r="C2612" s="317" t="s">
        <v>948</v>
      </c>
      <c r="D2612" s="317" t="s">
        <v>455</v>
      </c>
      <c r="E2612" s="317" t="s">
        <v>448</v>
      </c>
      <c r="F2612" s="320">
        <v>0</v>
      </c>
      <c r="G2612" s="318" t="s">
        <v>449</v>
      </c>
      <c r="H2612" s="318" t="s">
        <v>449</v>
      </c>
      <c r="I2612" s="318" t="s">
        <v>449</v>
      </c>
      <c r="J2612" s="318" t="s">
        <v>449</v>
      </c>
      <c r="K2612" s="318" t="s">
        <v>449</v>
      </c>
      <c r="L2612" s="318" t="s">
        <v>449</v>
      </c>
      <c r="M2612" s="318" t="s">
        <v>449</v>
      </c>
      <c r="N2612" t="str">
        <f t="shared" si="40"/>
        <v>TMSC_ODI_027BIO_PR24</v>
      </c>
    </row>
    <row r="2613" spans="1:14" customFormat="1">
      <c r="A2613" s="317" t="s">
        <v>388</v>
      </c>
      <c r="B2613" s="317" t="s">
        <v>949</v>
      </c>
      <c r="C2613" s="317" t="s">
        <v>950</v>
      </c>
      <c r="D2613" s="317" t="s">
        <v>455</v>
      </c>
      <c r="E2613" s="317" t="s">
        <v>448</v>
      </c>
      <c r="F2613" s="320">
        <v>0</v>
      </c>
      <c r="G2613" s="318" t="s">
        <v>449</v>
      </c>
      <c r="H2613" s="318" t="s">
        <v>449</v>
      </c>
      <c r="I2613" s="318" t="s">
        <v>449</v>
      </c>
      <c r="J2613" s="318" t="s">
        <v>449</v>
      </c>
      <c r="K2613" s="318" t="s">
        <v>449</v>
      </c>
      <c r="L2613" s="318" t="s">
        <v>449</v>
      </c>
      <c r="M2613" s="318" t="s">
        <v>449</v>
      </c>
      <c r="N2613" t="str">
        <f t="shared" si="40"/>
        <v>TMSC_ODI_021WWNP_PR24</v>
      </c>
    </row>
    <row r="2614" spans="1:14" customFormat="1">
      <c r="A2614" s="317" t="s">
        <v>388</v>
      </c>
      <c r="B2614" s="317" t="s">
        <v>951</v>
      </c>
      <c r="C2614" s="317" t="s">
        <v>952</v>
      </c>
      <c r="D2614" s="317" t="s">
        <v>455</v>
      </c>
      <c r="E2614" s="317" t="s">
        <v>448</v>
      </c>
      <c r="F2614" s="320">
        <v>0</v>
      </c>
      <c r="G2614" s="318" t="s">
        <v>449</v>
      </c>
      <c r="H2614" s="318" t="s">
        <v>449</v>
      </c>
      <c r="I2614" s="318" t="s">
        <v>449</v>
      </c>
      <c r="J2614" s="318" t="s">
        <v>449</v>
      </c>
      <c r="K2614" s="318" t="s">
        <v>449</v>
      </c>
      <c r="L2614" s="318" t="s">
        <v>449</v>
      </c>
      <c r="M2614" s="318" t="s">
        <v>449</v>
      </c>
      <c r="N2614" t="str">
        <f t="shared" si="40"/>
        <v>TMSC_ODI_022WWNP_PR24</v>
      </c>
    </row>
    <row r="2615" spans="1:14" customFormat="1">
      <c r="A2615" s="317" t="s">
        <v>388</v>
      </c>
      <c r="B2615" s="317" t="s">
        <v>953</v>
      </c>
      <c r="C2615" s="317" t="s">
        <v>954</v>
      </c>
      <c r="D2615" s="317" t="s">
        <v>455</v>
      </c>
      <c r="E2615" s="317" t="s">
        <v>448</v>
      </c>
      <c r="F2615" s="320">
        <v>0</v>
      </c>
      <c r="G2615" s="318" t="s">
        <v>449</v>
      </c>
      <c r="H2615" s="318" t="s">
        <v>449</v>
      </c>
      <c r="I2615" s="318" t="s">
        <v>449</v>
      </c>
      <c r="J2615" s="318" t="s">
        <v>449</v>
      </c>
      <c r="K2615" s="318" t="s">
        <v>449</v>
      </c>
      <c r="L2615" s="318" t="s">
        <v>449</v>
      </c>
      <c r="M2615" s="318" t="s">
        <v>449</v>
      </c>
      <c r="N2615" t="str">
        <f t="shared" si="40"/>
        <v>TMSC_ODI_023WWNP_PR24</v>
      </c>
    </row>
    <row r="2616" spans="1:14" customFormat="1">
      <c r="A2616" s="317" t="s">
        <v>388</v>
      </c>
      <c r="B2616" s="317" t="s">
        <v>955</v>
      </c>
      <c r="C2616" s="317" t="s">
        <v>956</v>
      </c>
      <c r="D2616" s="317" t="s">
        <v>455</v>
      </c>
      <c r="E2616" s="317" t="s">
        <v>448</v>
      </c>
      <c r="F2616" s="320">
        <v>0</v>
      </c>
      <c r="G2616" s="318" t="s">
        <v>449</v>
      </c>
      <c r="H2616" s="318" t="s">
        <v>449</v>
      </c>
      <c r="I2616" s="318" t="s">
        <v>449</v>
      </c>
      <c r="J2616" s="318" t="s">
        <v>449</v>
      </c>
      <c r="K2616" s="318" t="s">
        <v>449</v>
      </c>
      <c r="L2616" s="318" t="s">
        <v>449</v>
      </c>
      <c r="M2616" s="318" t="s">
        <v>449</v>
      </c>
      <c r="N2616" t="str">
        <f t="shared" si="40"/>
        <v>TMSC_ODI_024WWNP_PR24</v>
      </c>
    </row>
    <row r="2617" spans="1:14" customFormat="1">
      <c r="A2617" s="317" t="s">
        <v>388</v>
      </c>
      <c r="B2617" s="317" t="s">
        <v>957</v>
      </c>
      <c r="C2617" s="317" t="s">
        <v>958</v>
      </c>
      <c r="D2617" s="317" t="s">
        <v>455</v>
      </c>
      <c r="E2617" s="317" t="s">
        <v>448</v>
      </c>
      <c r="F2617" s="320">
        <v>0</v>
      </c>
      <c r="G2617" s="318" t="s">
        <v>449</v>
      </c>
      <c r="H2617" s="318" t="s">
        <v>449</v>
      </c>
      <c r="I2617" s="318" t="s">
        <v>449</v>
      </c>
      <c r="J2617" s="318" t="s">
        <v>449</v>
      </c>
      <c r="K2617" s="318" t="s">
        <v>449</v>
      </c>
      <c r="L2617" s="318" t="s">
        <v>449</v>
      </c>
      <c r="M2617" s="318" t="s">
        <v>449</v>
      </c>
      <c r="N2617" t="str">
        <f t="shared" si="40"/>
        <v>TMSC_ODI_025WWNP_PR24</v>
      </c>
    </row>
    <row r="2618" spans="1:14" customFormat="1">
      <c r="A2618" s="317" t="s">
        <v>388</v>
      </c>
      <c r="B2618" s="317" t="s">
        <v>959</v>
      </c>
      <c r="C2618" s="317" t="s">
        <v>960</v>
      </c>
      <c r="D2618" s="317" t="s">
        <v>455</v>
      </c>
      <c r="E2618" s="317" t="s">
        <v>448</v>
      </c>
      <c r="F2618" s="320">
        <v>0</v>
      </c>
      <c r="G2618" s="318" t="s">
        <v>449</v>
      </c>
      <c r="H2618" s="318" t="s">
        <v>449</v>
      </c>
      <c r="I2618" s="318" t="s">
        <v>449</v>
      </c>
      <c r="J2618" s="318" t="s">
        <v>449</v>
      </c>
      <c r="K2618" s="318" t="s">
        <v>449</v>
      </c>
      <c r="L2618" s="318" t="s">
        <v>449</v>
      </c>
      <c r="M2618" s="318" t="s">
        <v>449</v>
      </c>
      <c r="N2618" t="str">
        <f t="shared" si="40"/>
        <v>TMSC_ODI_026WWNP_PR24</v>
      </c>
    </row>
    <row r="2619" spans="1:14" customFormat="1">
      <c r="A2619" s="317" t="s">
        <v>388</v>
      </c>
      <c r="B2619" s="317" t="s">
        <v>961</v>
      </c>
      <c r="C2619" s="317" t="s">
        <v>962</v>
      </c>
      <c r="D2619" s="317" t="s">
        <v>455</v>
      </c>
      <c r="E2619" s="317" t="s">
        <v>448</v>
      </c>
      <c r="F2619" s="320">
        <v>0</v>
      </c>
      <c r="G2619" s="318" t="s">
        <v>449</v>
      </c>
      <c r="H2619" s="318" t="s">
        <v>449</v>
      </c>
      <c r="I2619" s="318" t="s">
        <v>449</v>
      </c>
      <c r="J2619" s="318" t="s">
        <v>449</v>
      </c>
      <c r="K2619" s="318" t="s">
        <v>449</v>
      </c>
      <c r="L2619" s="318" t="s">
        <v>449</v>
      </c>
      <c r="M2619" s="318" t="s">
        <v>449</v>
      </c>
      <c r="N2619" t="str">
        <f t="shared" si="40"/>
        <v>TMSC_ODI_027WWNP_PR24</v>
      </c>
    </row>
    <row r="2620" spans="1:14" customFormat="1">
      <c r="A2620" s="317" t="s">
        <v>391</v>
      </c>
      <c r="B2620" s="317" t="s">
        <v>412</v>
      </c>
      <c r="C2620" s="317" t="s">
        <v>446</v>
      </c>
      <c r="D2620" s="317" t="s">
        <v>447</v>
      </c>
      <c r="E2620" s="317" t="s">
        <v>448</v>
      </c>
      <c r="F2620" s="318" t="s">
        <v>449</v>
      </c>
      <c r="G2620" s="318" t="s">
        <v>449</v>
      </c>
      <c r="H2620" s="319">
        <v>3.472222222222222E-3</v>
      </c>
      <c r="I2620" s="319">
        <v>3.472222222222222E-3</v>
      </c>
      <c r="J2620" s="319">
        <v>3.472222222222222E-3</v>
      </c>
      <c r="K2620" s="319">
        <v>3.472222222222222E-3</v>
      </c>
      <c r="L2620" s="319">
        <v>3.472222222222222E-3</v>
      </c>
      <c r="M2620" s="319">
        <v>3.47E-3</v>
      </c>
      <c r="N2620" t="str">
        <f t="shared" si="40"/>
        <v>UUWC_OUT4_01_PR24_OFWAT</v>
      </c>
    </row>
    <row r="2621" spans="1:14" customFormat="1">
      <c r="A2621" s="317" t="s">
        <v>391</v>
      </c>
      <c r="B2621" s="317" t="s">
        <v>155</v>
      </c>
      <c r="C2621" s="317" t="s">
        <v>450</v>
      </c>
      <c r="D2621" s="317" t="s">
        <v>451</v>
      </c>
      <c r="E2621" s="317" t="s">
        <v>448</v>
      </c>
      <c r="F2621" s="318" t="s">
        <v>449</v>
      </c>
      <c r="G2621" s="318" t="s">
        <v>449</v>
      </c>
      <c r="H2621" s="318" t="s">
        <v>449</v>
      </c>
      <c r="I2621" s="319">
        <v>1.8444930555555549E-3</v>
      </c>
      <c r="J2621" s="319">
        <v>1.8444930555555549E-3</v>
      </c>
      <c r="K2621" s="319">
        <v>1.8444930555555549E-3</v>
      </c>
      <c r="L2621" s="319">
        <v>1.8444930555555549E-3</v>
      </c>
      <c r="M2621" s="319">
        <v>1.8422708333333331E-3</v>
      </c>
      <c r="N2621" t="str">
        <f t="shared" si="40"/>
        <v>UUWC_ET_DD_WSI_PR24</v>
      </c>
    </row>
    <row r="2622" spans="1:14" customFormat="1">
      <c r="A2622" s="317" t="s">
        <v>391</v>
      </c>
      <c r="B2622" s="317" t="s">
        <v>153</v>
      </c>
      <c r="C2622" s="317" t="s">
        <v>452</v>
      </c>
      <c r="D2622" s="317" t="s">
        <v>453</v>
      </c>
      <c r="E2622" s="317" t="s">
        <v>448</v>
      </c>
      <c r="F2622" s="319">
        <v>1168656.8050296581</v>
      </c>
      <c r="G2622" s="318" t="s">
        <v>449</v>
      </c>
      <c r="H2622" s="318" t="s">
        <v>449</v>
      </c>
      <c r="I2622" s="318" t="s">
        <v>449</v>
      </c>
      <c r="J2622" s="318" t="s">
        <v>449</v>
      </c>
      <c r="K2622" s="318" t="s">
        <v>449</v>
      </c>
      <c r="L2622" s="318" t="s">
        <v>449</v>
      </c>
      <c r="M2622" s="318" t="s">
        <v>449</v>
      </c>
      <c r="N2622" t="str">
        <f t="shared" si="40"/>
        <v>UUWC_ODI_DD_WSI_PR24</v>
      </c>
    </row>
    <row r="2623" spans="1:14" customFormat="1">
      <c r="A2623" s="317" t="s">
        <v>391</v>
      </c>
      <c r="B2623" s="317" t="s">
        <v>156</v>
      </c>
      <c r="C2623" s="317" t="s">
        <v>454</v>
      </c>
      <c r="D2623" s="317" t="s">
        <v>455</v>
      </c>
      <c r="E2623" s="317" t="s">
        <v>448</v>
      </c>
      <c r="F2623" s="320">
        <v>-0.01</v>
      </c>
      <c r="G2623" s="318" t="s">
        <v>449</v>
      </c>
      <c r="H2623" s="318" t="s">
        <v>449</v>
      </c>
      <c r="I2623" s="318" t="s">
        <v>449</v>
      </c>
      <c r="J2623" s="318" t="s">
        <v>449</v>
      </c>
      <c r="K2623" s="318" t="s">
        <v>449</v>
      </c>
      <c r="L2623" s="318" t="s">
        <v>449</v>
      </c>
      <c r="M2623" s="318" t="s">
        <v>449</v>
      </c>
      <c r="N2623" t="str">
        <f t="shared" si="40"/>
        <v>UUWC_ODIRISK_WSI_COLL_PR24_DD</v>
      </c>
    </row>
    <row r="2624" spans="1:14" customFormat="1">
      <c r="A2624" s="317" t="s">
        <v>391</v>
      </c>
      <c r="B2624" s="317" t="s">
        <v>413</v>
      </c>
      <c r="C2624" s="317" t="s">
        <v>456</v>
      </c>
      <c r="D2624" s="317" t="s">
        <v>457</v>
      </c>
      <c r="E2624" s="317" t="s">
        <v>448</v>
      </c>
      <c r="F2624" s="318" t="s">
        <v>449</v>
      </c>
      <c r="G2624" s="318" t="s">
        <v>449</v>
      </c>
      <c r="H2624" s="321">
        <v>0</v>
      </c>
      <c r="I2624" s="321">
        <v>0</v>
      </c>
      <c r="J2624" s="321">
        <v>0</v>
      </c>
      <c r="K2624" s="321">
        <v>0</v>
      </c>
      <c r="L2624" s="321">
        <v>0</v>
      </c>
      <c r="M2624" s="321">
        <v>0</v>
      </c>
      <c r="N2624" t="str">
        <f t="shared" si="40"/>
        <v>UUWC_QEBW0183_PR24_OFWAT</v>
      </c>
    </row>
    <row r="2625" spans="1:14" customFormat="1">
      <c r="A2625" s="317" t="s">
        <v>391</v>
      </c>
      <c r="B2625" s="317" t="s">
        <v>163</v>
      </c>
      <c r="C2625" s="317" t="s">
        <v>458</v>
      </c>
      <c r="D2625" s="317" t="s">
        <v>162</v>
      </c>
      <c r="E2625" s="317" t="s">
        <v>448</v>
      </c>
      <c r="F2625" s="318" t="s">
        <v>449</v>
      </c>
      <c r="G2625" s="318" t="s">
        <v>449</v>
      </c>
      <c r="H2625" s="321">
        <v>2</v>
      </c>
      <c r="I2625" s="321">
        <v>1.83</v>
      </c>
      <c r="J2625" s="321">
        <v>1.67</v>
      </c>
      <c r="K2625" s="321">
        <v>1.5</v>
      </c>
      <c r="L2625" s="321">
        <v>1.25</v>
      </c>
      <c r="M2625" s="321">
        <v>1</v>
      </c>
      <c r="N2625" t="str">
        <f t="shared" si="40"/>
        <v>UUWC_ODIRISK_CRI_DDBND_PR24_DD</v>
      </c>
    </row>
    <row r="2626" spans="1:14" customFormat="1">
      <c r="A2626" s="317" t="s">
        <v>391</v>
      </c>
      <c r="B2626" s="317" t="s">
        <v>164</v>
      </c>
      <c r="C2626" s="317" t="s">
        <v>459</v>
      </c>
      <c r="D2626" s="317" t="s">
        <v>453</v>
      </c>
      <c r="E2626" s="317" t="s">
        <v>448</v>
      </c>
      <c r="F2626" s="319">
        <v>1974321.9716309973</v>
      </c>
      <c r="G2626" s="318" t="s">
        <v>449</v>
      </c>
      <c r="H2626" s="318" t="s">
        <v>449</v>
      </c>
      <c r="I2626" s="318" t="s">
        <v>449</v>
      </c>
      <c r="J2626" s="318" t="s">
        <v>449</v>
      </c>
      <c r="K2626" s="318" t="s">
        <v>449</v>
      </c>
      <c r="L2626" s="318" t="s">
        <v>449</v>
      </c>
      <c r="M2626" s="318" t="s">
        <v>449</v>
      </c>
      <c r="N2626" t="str">
        <f t="shared" si="40"/>
        <v>UUWC_ODI_DD_CRI_PR24</v>
      </c>
    </row>
    <row r="2627" spans="1:14" customFormat="1">
      <c r="A2627" s="317" t="s">
        <v>391</v>
      </c>
      <c r="B2627" s="317" t="s">
        <v>414</v>
      </c>
      <c r="C2627" s="317" t="s">
        <v>167</v>
      </c>
      <c r="D2627" s="317" t="s">
        <v>261</v>
      </c>
      <c r="E2627" s="317" t="s">
        <v>448</v>
      </c>
      <c r="F2627" s="318" t="s">
        <v>449</v>
      </c>
      <c r="G2627" s="318" t="s">
        <v>449</v>
      </c>
      <c r="H2627" s="321">
        <v>1.22</v>
      </c>
      <c r="I2627" s="321">
        <v>1.1200000000000001</v>
      </c>
      <c r="J2627" s="321">
        <v>1.04</v>
      </c>
      <c r="K2627" s="321">
        <v>0.96</v>
      </c>
      <c r="L2627" s="321">
        <v>0.88</v>
      </c>
      <c r="M2627" s="321">
        <v>0.8</v>
      </c>
      <c r="N2627" t="str">
        <f t="shared" si="40"/>
        <v>UUWC_OUT4_02_PR24_OFWAT</v>
      </c>
    </row>
    <row r="2628" spans="1:14" customFormat="1">
      <c r="A2628" s="317" t="s">
        <v>391</v>
      </c>
      <c r="B2628" s="317" t="s">
        <v>168</v>
      </c>
      <c r="C2628" s="317" t="s">
        <v>460</v>
      </c>
      <c r="D2628" s="317" t="s">
        <v>261</v>
      </c>
      <c r="E2628" s="317" t="s">
        <v>448</v>
      </c>
      <c r="F2628" s="318" t="s">
        <v>449</v>
      </c>
      <c r="G2628" s="318" t="s">
        <v>449</v>
      </c>
      <c r="H2628" s="318" t="s">
        <v>449</v>
      </c>
      <c r="I2628" s="318" t="s">
        <v>449</v>
      </c>
      <c r="J2628" s="318" t="s">
        <v>449</v>
      </c>
      <c r="K2628" s="318" t="s">
        <v>449</v>
      </c>
      <c r="L2628" s="318" t="s">
        <v>449</v>
      </c>
      <c r="M2628" s="318" t="s">
        <v>449</v>
      </c>
      <c r="N2628" t="str">
        <f t="shared" si="40"/>
        <v>UUWC_ODIRISK_WQC_DDBND_PR24_DD</v>
      </c>
    </row>
    <row r="2629" spans="1:14" customFormat="1">
      <c r="A2629" s="317" t="s">
        <v>391</v>
      </c>
      <c r="B2629" s="317" t="s">
        <v>169</v>
      </c>
      <c r="C2629" s="317" t="s">
        <v>461</v>
      </c>
      <c r="D2629" s="317" t="s">
        <v>453</v>
      </c>
      <c r="E2629" s="317" t="s">
        <v>448</v>
      </c>
      <c r="F2629" s="319">
        <v>5269615.0288396282</v>
      </c>
      <c r="G2629" s="318" t="s">
        <v>449</v>
      </c>
      <c r="H2629" s="318" t="s">
        <v>449</v>
      </c>
      <c r="I2629" s="318" t="s">
        <v>449</v>
      </c>
      <c r="J2629" s="318" t="s">
        <v>449</v>
      </c>
      <c r="K2629" s="318" t="s">
        <v>449</v>
      </c>
      <c r="L2629" s="318" t="s">
        <v>449</v>
      </c>
      <c r="M2629" s="318" t="s">
        <v>449</v>
      </c>
      <c r="N2629" t="str">
        <f t="shared" ref="N2629:N2692" si="41">A2629&amp;B2629</f>
        <v>UUWC_ODI_DD_WQC_PR24</v>
      </c>
    </row>
    <row r="2630" spans="1:14" customFormat="1">
      <c r="A2630" s="317" t="s">
        <v>391</v>
      </c>
      <c r="B2630" s="317" t="s">
        <v>417</v>
      </c>
      <c r="C2630" s="317" t="s">
        <v>172</v>
      </c>
      <c r="D2630" s="317" t="s">
        <v>462</v>
      </c>
      <c r="E2630" s="317" t="s">
        <v>448</v>
      </c>
      <c r="F2630" s="318" t="s">
        <v>449</v>
      </c>
      <c r="G2630" s="318" t="s">
        <v>449</v>
      </c>
      <c r="H2630" s="321">
        <v>0</v>
      </c>
      <c r="I2630" s="321">
        <v>0</v>
      </c>
      <c r="J2630" s="321">
        <v>0</v>
      </c>
      <c r="K2630" s="321">
        <v>0</v>
      </c>
      <c r="L2630" s="321">
        <v>4.9778677696996745E-2</v>
      </c>
      <c r="M2630" s="321">
        <v>0.73</v>
      </c>
      <c r="N2630" t="str">
        <f t="shared" si="41"/>
        <v>UUWC_OUT4_20_PR24_OFWAT</v>
      </c>
    </row>
    <row r="2631" spans="1:14" customFormat="1">
      <c r="A2631" s="317" t="s">
        <v>391</v>
      </c>
      <c r="B2631" s="317" t="s">
        <v>173</v>
      </c>
      <c r="C2631" s="317" t="s">
        <v>463</v>
      </c>
      <c r="D2631" s="317" t="s">
        <v>453</v>
      </c>
      <c r="E2631" s="317" t="s">
        <v>448</v>
      </c>
      <c r="F2631" s="319">
        <v>8318061.6284929002</v>
      </c>
      <c r="G2631" s="318" t="s">
        <v>449</v>
      </c>
      <c r="H2631" s="318" t="s">
        <v>449</v>
      </c>
      <c r="I2631" s="318" t="s">
        <v>449</v>
      </c>
      <c r="J2631" s="318" t="s">
        <v>449</v>
      </c>
      <c r="K2631" s="318" t="s">
        <v>449</v>
      </c>
      <c r="L2631" s="318" t="s">
        <v>449</v>
      </c>
      <c r="M2631" s="318" t="s">
        <v>449</v>
      </c>
      <c r="N2631" t="str">
        <f t="shared" si="41"/>
        <v>UUWC_ODI_DD_BIO_PR24</v>
      </c>
    </row>
    <row r="2632" spans="1:14" customFormat="1">
      <c r="A2632" s="317" t="s">
        <v>391</v>
      </c>
      <c r="B2632" s="317" t="s">
        <v>174</v>
      </c>
      <c r="C2632" s="317" t="s">
        <v>464</v>
      </c>
      <c r="D2632" s="317" t="s">
        <v>455</v>
      </c>
      <c r="E2632" s="317" t="s">
        <v>448</v>
      </c>
      <c r="F2632" s="320">
        <v>-5.0000000000000001E-3</v>
      </c>
      <c r="G2632" s="318" t="s">
        <v>449</v>
      </c>
      <c r="H2632" s="318" t="s">
        <v>449</v>
      </c>
      <c r="I2632" s="318" t="s">
        <v>449</v>
      </c>
      <c r="J2632" s="318" t="s">
        <v>449</v>
      </c>
      <c r="K2632" s="318" t="s">
        <v>449</v>
      </c>
      <c r="L2632" s="318" t="s">
        <v>449</v>
      </c>
      <c r="M2632" s="318" t="s">
        <v>449</v>
      </c>
      <c r="N2632" t="str">
        <f t="shared" si="41"/>
        <v>UUWC_ODIRISK_BIO_COLL_PR24_DD</v>
      </c>
    </row>
    <row r="2633" spans="1:14" customFormat="1">
      <c r="A2633" s="317" t="s">
        <v>391</v>
      </c>
      <c r="B2633" s="317" t="s">
        <v>175</v>
      </c>
      <c r="C2633" s="317" t="s">
        <v>465</v>
      </c>
      <c r="D2633" s="317" t="s">
        <v>455</v>
      </c>
      <c r="E2633" s="317" t="s">
        <v>448</v>
      </c>
      <c r="F2633" s="320">
        <v>5.0000000000000001E-3</v>
      </c>
      <c r="G2633" s="318" t="s">
        <v>449</v>
      </c>
      <c r="H2633" s="318" t="s">
        <v>449</v>
      </c>
      <c r="I2633" s="318" t="s">
        <v>449</v>
      </c>
      <c r="J2633" s="318" t="s">
        <v>449</v>
      </c>
      <c r="K2633" s="318" t="s">
        <v>449</v>
      </c>
      <c r="L2633" s="318" t="s">
        <v>449</v>
      </c>
      <c r="M2633" s="318" t="s">
        <v>449</v>
      </c>
      <c r="N2633" t="str">
        <f t="shared" si="41"/>
        <v>UUWC_ODIRISK_BIO_CAP_PR24_DD</v>
      </c>
    </row>
    <row r="2634" spans="1:14" customFormat="1">
      <c r="A2634" s="317" t="s">
        <v>391</v>
      </c>
      <c r="B2634" s="317" t="s">
        <v>424</v>
      </c>
      <c r="C2634" s="317" t="s">
        <v>180</v>
      </c>
      <c r="D2634" s="317" t="s">
        <v>261</v>
      </c>
      <c r="E2634" s="317" t="s">
        <v>448</v>
      </c>
      <c r="F2634" s="318" t="s">
        <v>449</v>
      </c>
      <c r="G2634" s="318" t="s">
        <v>449</v>
      </c>
      <c r="H2634" s="319">
        <v>0</v>
      </c>
      <c r="I2634" s="319">
        <v>0</v>
      </c>
      <c r="J2634" s="319">
        <v>0</v>
      </c>
      <c r="K2634" s="319">
        <v>0</v>
      </c>
      <c r="L2634" s="319">
        <v>0</v>
      </c>
      <c r="M2634" s="319">
        <v>0</v>
      </c>
      <c r="N2634" t="str">
        <f t="shared" si="41"/>
        <v>UUWC_OUT4_18_PR24_OFWAT</v>
      </c>
    </row>
    <row r="2635" spans="1:14" customFormat="1">
      <c r="A2635" s="317" t="s">
        <v>391</v>
      </c>
      <c r="B2635" s="317" t="s">
        <v>181</v>
      </c>
      <c r="C2635" s="317" t="s">
        <v>466</v>
      </c>
      <c r="D2635" s="317" t="s">
        <v>261</v>
      </c>
      <c r="E2635" s="317" t="s">
        <v>448</v>
      </c>
      <c r="F2635" s="318" t="s">
        <v>449</v>
      </c>
      <c r="G2635" s="318" t="s">
        <v>449</v>
      </c>
      <c r="H2635" s="318" t="s">
        <v>449</v>
      </c>
      <c r="I2635" s="319">
        <v>1</v>
      </c>
      <c r="J2635" s="319">
        <v>1</v>
      </c>
      <c r="K2635" s="319">
        <v>1</v>
      </c>
      <c r="L2635" s="319">
        <v>1</v>
      </c>
      <c r="M2635" s="319">
        <v>1</v>
      </c>
      <c r="N2635" t="str">
        <f t="shared" si="41"/>
        <v>UUWC_ODIRISK_SPL_DDBND_PR24_DD</v>
      </c>
    </row>
    <row r="2636" spans="1:14" customFormat="1">
      <c r="A2636" s="317" t="s">
        <v>391</v>
      </c>
      <c r="B2636" s="317" t="s">
        <v>182</v>
      </c>
      <c r="C2636" s="317" t="s">
        <v>467</v>
      </c>
      <c r="D2636" s="317" t="s">
        <v>453</v>
      </c>
      <c r="E2636" s="317" t="s">
        <v>448</v>
      </c>
      <c r="F2636" s="319">
        <v>1556875.7725911823</v>
      </c>
      <c r="G2636" s="318" t="s">
        <v>449</v>
      </c>
      <c r="H2636" s="318" t="s">
        <v>449</v>
      </c>
      <c r="I2636" s="318" t="s">
        <v>449</v>
      </c>
      <c r="J2636" s="318" t="s">
        <v>449</v>
      </c>
      <c r="K2636" s="318" t="s">
        <v>449</v>
      </c>
      <c r="L2636" s="318" t="s">
        <v>449</v>
      </c>
      <c r="M2636" s="318" t="s">
        <v>449</v>
      </c>
      <c r="N2636" t="str">
        <f t="shared" si="41"/>
        <v>UUWC_ODI_DD_SPL_PR24</v>
      </c>
    </row>
    <row r="2637" spans="1:14" customFormat="1">
      <c r="A2637" s="317" t="s">
        <v>391</v>
      </c>
      <c r="B2637" s="317" t="s">
        <v>425</v>
      </c>
      <c r="C2637" s="317" t="s">
        <v>185</v>
      </c>
      <c r="D2637" s="317" t="s">
        <v>455</v>
      </c>
      <c r="E2637" s="317" t="s">
        <v>448</v>
      </c>
      <c r="F2637" s="318" t="s">
        <v>449</v>
      </c>
      <c r="G2637" s="318" t="s">
        <v>449</v>
      </c>
      <c r="H2637" s="320">
        <v>1</v>
      </c>
      <c r="I2637" s="320">
        <v>1</v>
      </c>
      <c r="J2637" s="320">
        <v>1</v>
      </c>
      <c r="K2637" s="320">
        <v>1</v>
      </c>
      <c r="L2637" s="320">
        <v>1</v>
      </c>
      <c r="M2637" s="320">
        <v>1</v>
      </c>
      <c r="N2637" t="str">
        <f t="shared" si="41"/>
        <v>UUWC_OUT4_19_PR24_OFWAT</v>
      </c>
    </row>
    <row r="2638" spans="1:14" customFormat="1">
      <c r="A2638" s="317" t="s">
        <v>391</v>
      </c>
      <c r="B2638" s="317" t="s">
        <v>186</v>
      </c>
      <c r="C2638" s="317" t="s">
        <v>468</v>
      </c>
      <c r="D2638" s="317" t="s">
        <v>455</v>
      </c>
      <c r="E2638" s="317" t="s">
        <v>448</v>
      </c>
      <c r="F2638" s="318" t="s">
        <v>449</v>
      </c>
      <c r="G2638" s="318" t="s">
        <v>449</v>
      </c>
      <c r="H2638" s="318" t="s">
        <v>449</v>
      </c>
      <c r="I2638" s="320">
        <v>0.99</v>
      </c>
      <c r="J2638" s="320">
        <v>0.99</v>
      </c>
      <c r="K2638" s="320">
        <v>0.99</v>
      </c>
      <c r="L2638" s="320">
        <v>0.99</v>
      </c>
      <c r="M2638" s="320">
        <v>0.99</v>
      </c>
      <c r="N2638" t="str">
        <f t="shared" si="41"/>
        <v>UUWC_ODIRISK_DPC_DDBND_PR24_DD</v>
      </c>
    </row>
    <row r="2639" spans="1:14" customFormat="1">
      <c r="A2639" s="317" t="s">
        <v>391</v>
      </c>
      <c r="B2639" s="317" t="s">
        <v>187</v>
      </c>
      <c r="C2639" s="317" t="s">
        <v>469</v>
      </c>
      <c r="D2639" s="317" t="s">
        <v>453</v>
      </c>
      <c r="E2639" s="317" t="s">
        <v>448</v>
      </c>
      <c r="F2639" s="319">
        <v>1248843.1526972794</v>
      </c>
      <c r="G2639" s="318" t="s">
        <v>449</v>
      </c>
      <c r="H2639" s="318" t="s">
        <v>449</v>
      </c>
      <c r="I2639" s="318" t="s">
        <v>449</v>
      </c>
      <c r="J2639" s="318" t="s">
        <v>449</v>
      </c>
      <c r="K2639" s="318" t="s">
        <v>449</v>
      </c>
      <c r="L2639" s="318" t="s">
        <v>449</v>
      </c>
      <c r="M2639" s="318" t="s">
        <v>449</v>
      </c>
      <c r="N2639" t="str">
        <f t="shared" si="41"/>
        <v>UUWC_ODI_DD_DPC_PR24</v>
      </c>
    </row>
    <row r="2640" spans="1:14" customFormat="1">
      <c r="A2640" s="317" t="s">
        <v>391</v>
      </c>
      <c r="B2640" s="317" t="s">
        <v>429</v>
      </c>
      <c r="C2640" s="317" t="s">
        <v>470</v>
      </c>
      <c r="D2640" s="317" t="s">
        <v>261</v>
      </c>
      <c r="E2640" s="317" t="s">
        <v>448</v>
      </c>
      <c r="F2640" s="318" t="s">
        <v>449</v>
      </c>
      <c r="G2640" s="318" t="s">
        <v>449</v>
      </c>
      <c r="H2640" s="322">
        <v>113.3</v>
      </c>
      <c r="I2640" s="322">
        <v>111.3</v>
      </c>
      <c r="J2640" s="322">
        <v>109.3</v>
      </c>
      <c r="K2640" s="322">
        <v>107.3</v>
      </c>
      <c r="L2640" s="322">
        <v>105.3</v>
      </c>
      <c r="M2640" s="322">
        <v>103.1</v>
      </c>
      <c r="N2640" t="str">
        <f t="shared" si="41"/>
        <v>UUWC_OUT4_16_PR24_OFWAT</v>
      </c>
    </row>
    <row r="2641" spans="1:14" customFormat="1">
      <c r="A2641" s="317" t="s">
        <v>391</v>
      </c>
      <c r="B2641" s="317" t="s">
        <v>191</v>
      </c>
      <c r="C2641" s="317" t="s">
        <v>471</v>
      </c>
      <c r="D2641" s="317" t="s">
        <v>261</v>
      </c>
      <c r="E2641" s="317" t="s">
        <v>448</v>
      </c>
      <c r="F2641" s="318" t="s">
        <v>449</v>
      </c>
      <c r="G2641" s="318" t="s">
        <v>449</v>
      </c>
      <c r="H2641" s="318" t="s">
        <v>449</v>
      </c>
      <c r="I2641" s="322">
        <v>121.3</v>
      </c>
      <c r="J2641" s="322">
        <v>119.3</v>
      </c>
      <c r="K2641" s="322">
        <v>117.3</v>
      </c>
      <c r="L2641" s="322">
        <v>115.3</v>
      </c>
      <c r="M2641" s="322">
        <v>113.1</v>
      </c>
      <c r="N2641" t="str">
        <f t="shared" si="41"/>
        <v>UUWC_ODIRISK_MRP_DDBND_PR24_DD</v>
      </c>
    </row>
    <row r="2642" spans="1:14" customFormat="1">
      <c r="A2642" s="317" t="s">
        <v>391</v>
      </c>
      <c r="B2642" s="317" t="s">
        <v>192</v>
      </c>
      <c r="C2642" s="317" t="s">
        <v>472</v>
      </c>
      <c r="D2642" s="317" t="s">
        <v>453</v>
      </c>
      <c r="E2642" s="317" t="s">
        <v>448</v>
      </c>
      <c r="F2642" s="319">
        <v>341517.45404466812</v>
      </c>
      <c r="G2642" s="318" t="s">
        <v>449</v>
      </c>
      <c r="H2642" s="318" t="s">
        <v>449</v>
      </c>
      <c r="I2642" s="318" t="s">
        <v>449</v>
      </c>
      <c r="J2642" s="318" t="s">
        <v>449</v>
      </c>
      <c r="K2642" s="318" t="s">
        <v>449</v>
      </c>
      <c r="L2642" s="318" t="s">
        <v>449</v>
      </c>
      <c r="M2642" s="318" t="s">
        <v>449</v>
      </c>
      <c r="N2642" t="str">
        <f t="shared" si="41"/>
        <v>UUWC_ODI_DD_MRP_PR24</v>
      </c>
    </row>
    <row r="2643" spans="1:14" customFormat="1">
      <c r="A2643" s="317" t="s">
        <v>391</v>
      </c>
      <c r="B2643" s="317" t="s">
        <v>193</v>
      </c>
      <c r="C2643" s="317" t="s">
        <v>473</v>
      </c>
      <c r="D2643" s="317" t="s">
        <v>455</v>
      </c>
      <c r="E2643" s="317" t="s">
        <v>448</v>
      </c>
      <c r="F2643" s="320">
        <v>-5.0000000000000001E-3</v>
      </c>
      <c r="G2643" s="318" t="s">
        <v>449</v>
      </c>
      <c r="H2643" s="318" t="s">
        <v>449</v>
      </c>
      <c r="I2643" s="318" t="s">
        <v>449</v>
      </c>
      <c r="J2643" s="318" t="s">
        <v>449</v>
      </c>
      <c r="K2643" s="318" t="s">
        <v>449</v>
      </c>
      <c r="L2643" s="318" t="s">
        <v>449</v>
      </c>
      <c r="M2643" s="318" t="s">
        <v>449</v>
      </c>
      <c r="N2643" t="str">
        <f t="shared" si="41"/>
        <v>UUWC_ODIRISK_MRP_COLL_PR24_DD</v>
      </c>
    </row>
    <row r="2644" spans="1:14" customFormat="1">
      <c r="A2644" s="317" t="s">
        <v>391</v>
      </c>
      <c r="B2644" s="317" t="s">
        <v>194</v>
      </c>
      <c r="C2644" s="317" t="s">
        <v>474</v>
      </c>
      <c r="D2644" s="317" t="s">
        <v>455</v>
      </c>
      <c r="E2644" s="317" t="s">
        <v>448</v>
      </c>
      <c r="F2644" s="320">
        <v>5.0000000000000001E-3</v>
      </c>
      <c r="G2644" s="318" t="s">
        <v>449</v>
      </c>
      <c r="H2644" s="318" t="s">
        <v>449</v>
      </c>
      <c r="I2644" s="318" t="s">
        <v>449</v>
      </c>
      <c r="J2644" s="318" t="s">
        <v>449</v>
      </c>
      <c r="K2644" s="318" t="s">
        <v>449</v>
      </c>
      <c r="L2644" s="318" t="s">
        <v>449</v>
      </c>
      <c r="M2644" s="318" t="s">
        <v>449</v>
      </c>
      <c r="N2644" t="str">
        <f t="shared" si="41"/>
        <v>UUWC_ODIRISK_MRP_CAP_PR24_DD</v>
      </c>
    </row>
    <row r="2645" spans="1:14" customFormat="1">
      <c r="A2645" s="317" t="s">
        <v>391</v>
      </c>
      <c r="B2645" s="317" t="s">
        <v>475</v>
      </c>
      <c r="C2645" s="317" t="s">
        <v>476</v>
      </c>
      <c r="D2645" s="317" t="s">
        <v>453</v>
      </c>
      <c r="E2645" s="317" t="s">
        <v>448</v>
      </c>
      <c r="F2645" s="319">
        <v>-3.5272000000000001</v>
      </c>
      <c r="G2645" s="318" t="s">
        <v>449</v>
      </c>
      <c r="H2645" s="318" t="s">
        <v>449</v>
      </c>
      <c r="I2645" s="319">
        <v>-3.5272000000000001</v>
      </c>
      <c r="J2645" s="319">
        <v>-3.5272000000000001</v>
      </c>
      <c r="K2645" s="319">
        <v>-3.5272000000000001</v>
      </c>
      <c r="L2645" s="319">
        <v>-3.5272000000000001</v>
      </c>
      <c r="M2645" s="319">
        <v>-3.5272000000000001</v>
      </c>
      <c r="N2645" t="str">
        <f t="shared" si="41"/>
        <v>UUWOUT7_035SUR_OFW_PR24</v>
      </c>
    </row>
    <row r="2646" spans="1:14" customFormat="1">
      <c r="A2646" s="317" t="s">
        <v>391</v>
      </c>
      <c r="B2646" s="317" t="s">
        <v>477</v>
      </c>
      <c r="C2646" s="317" t="s">
        <v>478</v>
      </c>
      <c r="D2646" s="317" t="s">
        <v>453</v>
      </c>
      <c r="E2646" s="317" t="s">
        <v>448</v>
      </c>
      <c r="F2646" s="319">
        <v>3.5272000000000001</v>
      </c>
      <c r="G2646" s="318" t="s">
        <v>449</v>
      </c>
      <c r="H2646" s="318" t="s">
        <v>449</v>
      </c>
      <c r="I2646" s="319">
        <v>3.5272000000000001</v>
      </c>
      <c r="J2646" s="319">
        <v>3.5272000000000001</v>
      </c>
      <c r="K2646" s="319">
        <v>3.5272000000000001</v>
      </c>
      <c r="L2646" s="319">
        <v>3.5272000000000001</v>
      </c>
      <c r="M2646" s="319">
        <v>3.5272000000000001</v>
      </c>
      <c r="N2646" t="str">
        <f t="shared" si="41"/>
        <v>UUWOUT7_035SOR_OFW_PR24</v>
      </c>
    </row>
    <row r="2647" spans="1:14" customFormat="1">
      <c r="A2647" s="317" t="s">
        <v>391</v>
      </c>
      <c r="B2647" s="317" t="s">
        <v>479</v>
      </c>
      <c r="C2647" s="317" t="s">
        <v>480</v>
      </c>
      <c r="D2647" s="317" t="s">
        <v>455</v>
      </c>
      <c r="E2647" s="317" t="s">
        <v>448</v>
      </c>
      <c r="F2647" s="320">
        <v>-4.0000000000000001E-3</v>
      </c>
      <c r="G2647" s="318" t="s">
        <v>449</v>
      </c>
      <c r="H2647" s="318" t="s">
        <v>449</v>
      </c>
      <c r="I2647" s="320">
        <v>-4.0000000000000001E-3</v>
      </c>
      <c r="J2647" s="320">
        <v>-4.0000000000000001E-3</v>
      </c>
      <c r="K2647" s="320">
        <v>-4.0000000000000001E-3</v>
      </c>
      <c r="L2647" s="320">
        <v>-4.0000000000000001E-3</v>
      </c>
      <c r="M2647" s="318" t="s">
        <v>449</v>
      </c>
      <c r="N2647" t="str">
        <f t="shared" si="41"/>
        <v>UUWC_PR24OC34_COLLAR</v>
      </c>
    </row>
    <row r="2648" spans="1:14" customFormat="1">
      <c r="A2648" s="317" t="s">
        <v>391</v>
      </c>
      <c r="B2648" s="317" t="s">
        <v>481</v>
      </c>
      <c r="C2648" s="317" t="s">
        <v>482</v>
      </c>
      <c r="D2648" s="317" t="s">
        <v>455</v>
      </c>
      <c r="E2648" s="317" t="s">
        <v>448</v>
      </c>
      <c r="F2648" s="320">
        <v>4.0000000000000001E-3</v>
      </c>
      <c r="G2648" s="318" t="s">
        <v>449</v>
      </c>
      <c r="H2648" s="318" t="s">
        <v>449</v>
      </c>
      <c r="I2648" s="320">
        <v>4.0000000000000001E-3</v>
      </c>
      <c r="J2648" s="320">
        <v>4.0000000000000001E-3</v>
      </c>
      <c r="K2648" s="320">
        <v>4.0000000000000001E-3</v>
      </c>
      <c r="L2648" s="320">
        <v>4.0000000000000001E-3</v>
      </c>
      <c r="M2648" s="318" t="s">
        <v>449</v>
      </c>
      <c r="N2648" t="str">
        <f t="shared" si="41"/>
        <v>UUWC_PR24OC34_CAP</v>
      </c>
    </row>
    <row r="2649" spans="1:14" customFormat="1">
      <c r="A2649" s="317" t="s">
        <v>391</v>
      </c>
      <c r="B2649" s="317" t="s">
        <v>483</v>
      </c>
      <c r="C2649" s="317" t="s">
        <v>484</v>
      </c>
      <c r="D2649" s="317" t="s">
        <v>453</v>
      </c>
      <c r="E2649" s="317" t="s">
        <v>448</v>
      </c>
      <c r="F2649" s="319">
        <v>-1.6658200000000001</v>
      </c>
      <c r="G2649" s="318" t="s">
        <v>449</v>
      </c>
      <c r="H2649" s="318" t="s">
        <v>449</v>
      </c>
      <c r="I2649" s="319">
        <v>-1.6658200000000001</v>
      </c>
      <c r="J2649" s="319">
        <v>-1.6658200000000001</v>
      </c>
      <c r="K2649" s="319">
        <v>-1.6658200000000001</v>
      </c>
      <c r="L2649" s="319">
        <v>-1.6658200000000001</v>
      </c>
      <c r="M2649" s="319">
        <v>-1.6658200000000001</v>
      </c>
      <c r="N2649" t="str">
        <f t="shared" si="41"/>
        <v>UUWOUT7_036SUR_OFW_PR24</v>
      </c>
    </row>
    <row r="2650" spans="1:14" customFormat="1">
      <c r="A2650" s="317" t="s">
        <v>391</v>
      </c>
      <c r="B2650" s="317" t="s">
        <v>485</v>
      </c>
      <c r="C2650" s="317" t="s">
        <v>486</v>
      </c>
      <c r="D2650" s="317" t="s">
        <v>453</v>
      </c>
      <c r="E2650" s="317" t="s">
        <v>448</v>
      </c>
      <c r="F2650" s="319">
        <v>1.6658200000000001</v>
      </c>
      <c r="G2650" s="318" t="s">
        <v>449</v>
      </c>
      <c r="H2650" s="318" t="s">
        <v>449</v>
      </c>
      <c r="I2650" s="319">
        <v>1.6658200000000001</v>
      </c>
      <c r="J2650" s="319">
        <v>1.6658200000000001</v>
      </c>
      <c r="K2650" s="319">
        <v>1.6658200000000001</v>
      </c>
      <c r="L2650" s="319">
        <v>1.6658200000000001</v>
      </c>
      <c r="M2650" s="319">
        <v>1.6658200000000001</v>
      </c>
      <c r="N2650" t="str">
        <f t="shared" si="41"/>
        <v>UUWOUT7_036SOR_OFW_PR24</v>
      </c>
    </row>
    <row r="2651" spans="1:14" customFormat="1">
      <c r="A2651" s="317" t="s">
        <v>391</v>
      </c>
      <c r="B2651" s="317" t="s">
        <v>487</v>
      </c>
      <c r="C2651" s="317" t="s">
        <v>488</v>
      </c>
      <c r="D2651" s="317" t="s">
        <v>455</v>
      </c>
      <c r="E2651" s="317" t="s">
        <v>448</v>
      </c>
      <c r="F2651" s="320">
        <v>-2E-3</v>
      </c>
      <c r="G2651" s="318" t="s">
        <v>449</v>
      </c>
      <c r="H2651" s="318" t="s">
        <v>449</v>
      </c>
      <c r="I2651" s="320">
        <v>-2E-3</v>
      </c>
      <c r="J2651" s="320">
        <v>-2E-3</v>
      </c>
      <c r="K2651" s="320">
        <v>-2E-3</v>
      </c>
      <c r="L2651" s="320">
        <v>-2E-3</v>
      </c>
      <c r="M2651" s="318" t="s">
        <v>449</v>
      </c>
      <c r="N2651" t="str">
        <f t="shared" si="41"/>
        <v>UUWC_PR24OC35_COLLAR</v>
      </c>
    </row>
    <row r="2652" spans="1:14" customFormat="1">
      <c r="A2652" s="317" t="s">
        <v>391</v>
      </c>
      <c r="B2652" s="317" t="s">
        <v>489</v>
      </c>
      <c r="C2652" s="317" t="s">
        <v>490</v>
      </c>
      <c r="D2652" s="317" t="s">
        <v>455</v>
      </c>
      <c r="E2652" s="317" t="s">
        <v>448</v>
      </c>
      <c r="F2652" s="320">
        <v>2E-3</v>
      </c>
      <c r="G2652" s="318" t="s">
        <v>449</v>
      </c>
      <c r="H2652" s="318" t="s">
        <v>449</v>
      </c>
      <c r="I2652" s="320">
        <v>2E-3</v>
      </c>
      <c r="J2652" s="320">
        <v>2E-3</v>
      </c>
      <c r="K2652" s="320">
        <v>2E-3</v>
      </c>
      <c r="L2652" s="320">
        <v>2E-3</v>
      </c>
      <c r="M2652" s="318" t="s">
        <v>449</v>
      </c>
      <c r="N2652" t="str">
        <f t="shared" si="41"/>
        <v>UUWC_PR24OC35_CAP</v>
      </c>
    </row>
    <row r="2653" spans="1:14" customFormat="1">
      <c r="A2653" s="317" t="s">
        <v>391</v>
      </c>
      <c r="B2653" s="317" t="s">
        <v>217</v>
      </c>
      <c r="C2653" s="317" t="s">
        <v>491</v>
      </c>
      <c r="D2653" s="317" t="s">
        <v>492</v>
      </c>
      <c r="E2653" s="317" t="s">
        <v>448</v>
      </c>
      <c r="F2653" s="318" t="s">
        <v>449</v>
      </c>
      <c r="G2653" s="318" t="s">
        <v>449</v>
      </c>
      <c r="H2653" s="321">
        <v>306961.58</v>
      </c>
      <c r="I2653" s="321">
        <v>317883.08</v>
      </c>
      <c r="J2653" s="321">
        <v>328922.2</v>
      </c>
      <c r="K2653" s="321">
        <v>334243.75</v>
      </c>
      <c r="L2653" s="321">
        <v>355325.78</v>
      </c>
      <c r="M2653" s="321">
        <v>349208.06</v>
      </c>
      <c r="N2653" t="str">
        <f t="shared" si="41"/>
        <v>UUWC_OUT5_04_PR24_OFWAT</v>
      </c>
    </row>
    <row r="2654" spans="1:14" customFormat="1">
      <c r="A2654" s="317" t="s">
        <v>391</v>
      </c>
      <c r="B2654" s="317" t="s">
        <v>218</v>
      </c>
      <c r="C2654" s="317" t="s">
        <v>493</v>
      </c>
      <c r="D2654" s="317" t="s">
        <v>491</v>
      </c>
      <c r="E2654" s="317" t="s">
        <v>448</v>
      </c>
      <c r="F2654" s="318" t="s">
        <v>449</v>
      </c>
      <c r="G2654" s="318" t="s">
        <v>449</v>
      </c>
      <c r="H2654" s="318" t="s">
        <v>449</v>
      </c>
      <c r="I2654" s="321">
        <v>306961.58</v>
      </c>
      <c r="J2654" s="321">
        <v>306961.58</v>
      </c>
      <c r="K2654" s="321">
        <v>306961.58</v>
      </c>
      <c r="L2654" s="321">
        <v>306961.58</v>
      </c>
      <c r="M2654" s="321">
        <v>306961.58</v>
      </c>
      <c r="N2654" t="str">
        <f t="shared" si="41"/>
        <v>UUWC_ODIRISK_OGWW_DDBND_PR24_DD</v>
      </c>
    </row>
    <row r="2655" spans="1:14" customFormat="1">
      <c r="A2655" s="317" t="s">
        <v>391</v>
      </c>
      <c r="B2655" s="317" t="s">
        <v>219</v>
      </c>
      <c r="C2655" s="317" t="s">
        <v>494</v>
      </c>
      <c r="D2655" s="317" t="s">
        <v>453</v>
      </c>
      <c r="E2655" s="317" t="s">
        <v>448</v>
      </c>
      <c r="F2655" s="319">
        <v>188</v>
      </c>
      <c r="G2655" s="318" t="s">
        <v>449</v>
      </c>
      <c r="H2655" s="318" t="s">
        <v>449</v>
      </c>
      <c r="I2655" s="318" t="s">
        <v>449</v>
      </c>
      <c r="J2655" s="318" t="s">
        <v>449</v>
      </c>
      <c r="K2655" s="318" t="s">
        <v>449</v>
      </c>
      <c r="L2655" s="318" t="s">
        <v>449</v>
      </c>
      <c r="M2655" s="318" t="s">
        <v>449</v>
      </c>
      <c r="N2655" t="str">
        <f t="shared" si="41"/>
        <v>UUWC_ODI_DD_GHG_WW_PR24</v>
      </c>
    </row>
    <row r="2656" spans="1:14" customFormat="1">
      <c r="A2656" s="317" t="s">
        <v>391</v>
      </c>
      <c r="B2656" s="317" t="s">
        <v>220</v>
      </c>
      <c r="C2656" s="317" t="s">
        <v>495</v>
      </c>
      <c r="D2656" s="317" t="s">
        <v>455</v>
      </c>
      <c r="E2656" s="317" t="s">
        <v>448</v>
      </c>
      <c r="F2656" s="320">
        <v>-5.0000000000000001E-3</v>
      </c>
      <c r="G2656" s="318" t="s">
        <v>449</v>
      </c>
      <c r="H2656" s="318" t="s">
        <v>449</v>
      </c>
      <c r="I2656" s="318" t="s">
        <v>449</v>
      </c>
      <c r="J2656" s="318" t="s">
        <v>449</v>
      </c>
      <c r="K2656" s="318" t="s">
        <v>449</v>
      </c>
      <c r="L2656" s="318" t="s">
        <v>449</v>
      </c>
      <c r="M2656" s="318" t="s">
        <v>449</v>
      </c>
      <c r="N2656" t="str">
        <f t="shared" si="41"/>
        <v>UUWC_ODIRISK_OGWW_COLL_PR24_DD</v>
      </c>
    </row>
    <row r="2657" spans="1:14" customFormat="1">
      <c r="A2657" s="317" t="s">
        <v>391</v>
      </c>
      <c r="B2657" s="317" t="s">
        <v>221</v>
      </c>
      <c r="C2657" s="317" t="s">
        <v>496</v>
      </c>
      <c r="D2657" s="317" t="s">
        <v>455</v>
      </c>
      <c r="E2657" s="317" t="s">
        <v>448</v>
      </c>
      <c r="F2657" s="320">
        <v>5.0000000000000001E-3</v>
      </c>
      <c r="G2657" s="318" t="s">
        <v>449</v>
      </c>
      <c r="H2657" s="318" t="s">
        <v>449</v>
      </c>
      <c r="I2657" s="318" t="s">
        <v>449</v>
      </c>
      <c r="J2657" s="318" t="s">
        <v>449</v>
      </c>
      <c r="K2657" s="318" t="s">
        <v>449</v>
      </c>
      <c r="L2657" s="318" t="s">
        <v>449</v>
      </c>
      <c r="M2657" s="318" t="s">
        <v>449</v>
      </c>
      <c r="N2657" t="str">
        <f t="shared" si="41"/>
        <v>UUWC_ODIRISK_OGWW_CAP_PR24_DD</v>
      </c>
    </row>
    <row r="2658" spans="1:14" customFormat="1">
      <c r="A2658" s="317" t="s">
        <v>391</v>
      </c>
      <c r="B2658" s="317" t="s">
        <v>423</v>
      </c>
      <c r="C2658" s="317" t="s">
        <v>212</v>
      </c>
      <c r="D2658" s="317" t="s">
        <v>261</v>
      </c>
      <c r="E2658" s="317" t="s">
        <v>448</v>
      </c>
      <c r="F2658" s="318" t="s">
        <v>449</v>
      </c>
      <c r="G2658" s="318" t="s">
        <v>449</v>
      </c>
      <c r="H2658" s="321">
        <v>26.61</v>
      </c>
      <c r="I2658" s="321">
        <v>25.02</v>
      </c>
      <c r="J2658" s="321">
        <v>23.42</v>
      </c>
      <c r="K2658" s="321">
        <v>21.82</v>
      </c>
      <c r="L2658" s="321">
        <v>20.23</v>
      </c>
      <c r="M2658" s="321">
        <v>18.63</v>
      </c>
      <c r="N2658" t="str">
        <f t="shared" si="41"/>
        <v>UUWC_OUT5_05_PR24_OFWAT</v>
      </c>
    </row>
    <row r="2659" spans="1:14" customFormat="1">
      <c r="A2659" s="317" t="s">
        <v>391</v>
      </c>
      <c r="B2659" s="317" t="s">
        <v>213</v>
      </c>
      <c r="C2659" s="317" t="s">
        <v>497</v>
      </c>
      <c r="D2659" s="317" t="s">
        <v>453</v>
      </c>
      <c r="E2659" s="317" t="s">
        <v>448</v>
      </c>
      <c r="F2659" s="319">
        <v>1916316.4493190891</v>
      </c>
      <c r="G2659" s="318" t="s">
        <v>449</v>
      </c>
      <c r="H2659" s="318" t="s">
        <v>449</v>
      </c>
      <c r="I2659" s="318" t="s">
        <v>449</v>
      </c>
      <c r="J2659" s="318" t="s">
        <v>449</v>
      </c>
      <c r="K2659" s="318" t="s">
        <v>449</v>
      </c>
      <c r="L2659" s="318" t="s">
        <v>449</v>
      </c>
      <c r="M2659" s="318" t="s">
        <v>449</v>
      </c>
      <c r="N2659" t="str">
        <f t="shared" si="41"/>
        <v>UUWC_ODI_DD_POL_PR24</v>
      </c>
    </row>
    <row r="2660" spans="1:14" customFormat="1">
      <c r="A2660" s="317" t="s">
        <v>391</v>
      </c>
      <c r="B2660" s="317" t="s">
        <v>214</v>
      </c>
      <c r="C2660" s="317" t="s">
        <v>498</v>
      </c>
      <c r="D2660" s="317" t="s">
        <v>455</v>
      </c>
      <c r="E2660" s="317" t="s">
        <v>448</v>
      </c>
      <c r="F2660" s="320">
        <v>-7.4999999999999997E-3</v>
      </c>
      <c r="G2660" s="318" t="s">
        <v>449</v>
      </c>
      <c r="H2660" s="318" t="s">
        <v>449</v>
      </c>
      <c r="I2660" s="318" t="s">
        <v>449</v>
      </c>
      <c r="J2660" s="318" t="s">
        <v>449</v>
      </c>
      <c r="K2660" s="318" t="s">
        <v>449</v>
      </c>
      <c r="L2660" s="318" t="s">
        <v>449</v>
      </c>
      <c r="M2660" s="318" t="s">
        <v>449</v>
      </c>
      <c r="N2660" t="str">
        <f t="shared" si="41"/>
        <v>UUWC_ODIRISK_POL_COLL_PR24_DD</v>
      </c>
    </row>
    <row r="2661" spans="1:14" customFormat="1">
      <c r="A2661" s="317" t="s">
        <v>391</v>
      </c>
      <c r="B2661" s="317" t="s">
        <v>426</v>
      </c>
      <c r="C2661" s="317" t="s">
        <v>499</v>
      </c>
      <c r="D2661" s="317" t="s">
        <v>455</v>
      </c>
      <c r="E2661" s="317" t="s">
        <v>448</v>
      </c>
      <c r="F2661" s="318" t="s">
        <v>449</v>
      </c>
      <c r="G2661" s="318" t="s">
        <v>449</v>
      </c>
      <c r="H2661" s="320">
        <v>0.50700000000000001</v>
      </c>
      <c r="I2661" s="320">
        <v>0.51800000000000002</v>
      </c>
      <c r="J2661" s="320">
        <v>0.51800000000000002</v>
      </c>
      <c r="K2661" s="320">
        <v>0.51800000000000002</v>
      </c>
      <c r="L2661" s="320">
        <v>0.51800000000000002</v>
      </c>
      <c r="M2661" s="320">
        <v>0.54700000000000004</v>
      </c>
      <c r="N2661" t="str">
        <f t="shared" si="41"/>
        <v>UUWC_OUT5_08_PR24_OFWAT</v>
      </c>
    </row>
    <row r="2662" spans="1:14" customFormat="1">
      <c r="A2662" s="317" t="s">
        <v>391</v>
      </c>
      <c r="B2662" s="317" t="s">
        <v>225</v>
      </c>
      <c r="C2662" s="317" t="s">
        <v>500</v>
      </c>
      <c r="D2662" s="317" t="s">
        <v>455</v>
      </c>
      <c r="E2662" s="317" t="s">
        <v>448</v>
      </c>
      <c r="F2662" s="318" t="s">
        <v>449</v>
      </c>
      <c r="G2662" s="318" t="s">
        <v>449</v>
      </c>
      <c r="H2662" s="318" t="s">
        <v>449</v>
      </c>
      <c r="I2662" s="318" t="s">
        <v>449</v>
      </c>
      <c r="J2662" s="318" t="s">
        <v>449</v>
      </c>
      <c r="K2662" s="318" t="s">
        <v>449</v>
      </c>
      <c r="L2662" s="318" t="s">
        <v>449</v>
      </c>
      <c r="M2662" s="318" t="s">
        <v>449</v>
      </c>
      <c r="N2662" t="str">
        <f t="shared" si="41"/>
        <v>UUWC_ODIRISK_BWQ_DDBND_PR24_DD</v>
      </c>
    </row>
    <row r="2663" spans="1:14" customFormat="1">
      <c r="A2663" s="317" t="s">
        <v>391</v>
      </c>
      <c r="B2663" s="317" t="s">
        <v>226</v>
      </c>
      <c r="C2663" s="317" t="s">
        <v>501</v>
      </c>
      <c r="D2663" s="317" t="s">
        <v>453</v>
      </c>
      <c r="E2663" s="317" t="s">
        <v>448</v>
      </c>
      <c r="F2663" s="319">
        <v>1242016.499812139</v>
      </c>
      <c r="G2663" s="318" t="s">
        <v>449</v>
      </c>
      <c r="H2663" s="318" t="s">
        <v>449</v>
      </c>
      <c r="I2663" s="318" t="s">
        <v>449</v>
      </c>
      <c r="J2663" s="318" t="s">
        <v>449</v>
      </c>
      <c r="K2663" s="318" t="s">
        <v>449</v>
      </c>
      <c r="L2663" s="318" t="s">
        <v>449</v>
      </c>
      <c r="M2663" s="318" t="s">
        <v>449</v>
      </c>
      <c r="N2663" t="str">
        <f t="shared" si="41"/>
        <v>UUWC_ODI_DD_BWQ_PR24</v>
      </c>
    </row>
    <row r="2664" spans="1:14" customFormat="1">
      <c r="A2664" s="317" t="s">
        <v>391</v>
      </c>
      <c r="B2664" s="317" t="s">
        <v>227</v>
      </c>
      <c r="C2664" s="317" t="s">
        <v>502</v>
      </c>
      <c r="D2664" s="317" t="s">
        <v>455</v>
      </c>
      <c r="E2664" s="317" t="s">
        <v>448</v>
      </c>
      <c r="F2664" s="320">
        <v>-5.0000000000000001E-3</v>
      </c>
      <c r="G2664" s="318" t="s">
        <v>449</v>
      </c>
      <c r="H2664" s="318" t="s">
        <v>449</v>
      </c>
      <c r="I2664" s="318" t="s">
        <v>449</v>
      </c>
      <c r="J2664" s="318" t="s">
        <v>449</v>
      </c>
      <c r="K2664" s="318" t="s">
        <v>449</v>
      </c>
      <c r="L2664" s="318" t="s">
        <v>449</v>
      </c>
      <c r="M2664" s="318" t="s">
        <v>449</v>
      </c>
      <c r="N2664" t="str">
        <f t="shared" si="41"/>
        <v>UUWC_ODIRISK_BWQ_COLL_PR24_DD</v>
      </c>
    </row>
    <row r="2665" spans="1:14" customFormat="1">
      <c r="A2665" s="317" t="s">
        <v>391</v>
      </c>
      <c r="B2665" s="317" t="s">
        <v>228</v>
      </c>
      <c r="C2665" s="317" t="s">
        <v>503</v>
      </c>
      <c r="D2665" s="317" t="s">
        <v>455</v>
      </c>
      <c r="E2665" s="317" t="s">
        <v>448</v>
      </c>
      <c r="F2665" s="320">
        <v>5.0000000000000001E-3</v>
      </c>
      <c r="G2665" s="318" t="s">
        <v>449</v>
      </c>
      <c r="H2665" s="318" t="s">
        <v>449</v>
      </c>
      <c r="I2665" s="318" t="s">
        <v>449</v>
      </c>
      <c r="J2665" s="318" t="s">
        <v>449</v>
      </c>
      <c r="K2665" s="318" t="s">
        <v>449</v>
      </c>
      <c r="L2665" s="318" t="s">
        <v>449</v>
      </c>
      <c r="M2665" s="318" t="s">
        <v>449</v>
      </c>
      <c r="N2665" t="str">
        <f t="shared" si="41"/>
        <v>UUWC_ODIRISK_BWQ_CAP_PR24_DD</v>
      </c>
    </row>
    <row r="2666" spans="1:14" customFormat="1">
      <c r="A2666" s="317" t="s">
        <v>391</v>
      </c>
      <c r="B2666" s="317" t="s">
        <v>427</v>
      </c>
      <c r="C2666" s="317" t="s">
        <v>231</v>
      </c>
      <c r="D2666" s="317" t="s">
        <v>455</v>
      </c>
      <c r="E2666" s="317" t="s">
        <v>448</v>
      </c>
      <c r="F2666" s="318" t="s">
        <v>449</v>
      </c>
      <c r="G2666" s="318" t="s">
        <v>449</v>
      </c>
      <c r="H2666" s="320">
        <v>3.56E-2</v>
      </c>
      <c r="I2666" s="320">
        <v>0.14230000000000001</v>
      </c>
      <c r="J2666" s="320">
        <v>0.14510000000000001</v>
      </c>
      <c r="K2666" s="320">
        <v>0.1928</v>
      </c>
      <c r="L2666" s="320">
        <v>0.1928</v>
      </c>
      <c r="M2666" s="320">
        <v>0.31130000000000002</v>
      </c>
      <c r="N2666" t="str">
        <f t="shared" si="41"/>
        <v>UUWC_OUT5_09_PR24_OFWAT</v>
      </c>
    </row>
    <row r="2667" spans="1:14" customFormat="1">
      <c r="A2667" s="317" t="s">
        <v>391</v>
      </c>
      <c r="B2667" s="317" t="s">
        <v>232</v>
      </c>
      <c r="C2667" s="317" t="s">
        <v>504</v>
      </c>
      <c r="D2667" s="317" t="s">
        <v>453</v>
      </c>
      <c r="E2667" s="317" t="s">
        <v>448</v>
      </c>
      <c r="F2667" s="318" t="s">
        <v>449</v>
      </c>
      <c r="G2667" s="318" t="s">
        <v>449</v>
      </c>
      <c r="H2667" s="318" t="s">
        <v>449</v>
      </c>
      <c r="I2667" s="318" t="s">
        <v>449</v>
      </c>
      <c r="J2667" s="318" t="s">
        <v>449</v>
      </c>
      <c r="K2667" s="318" t="s">
        <v>449</v>
      </c>
      <c r="L2667" s="318" t="s">
        <v>449</v>
      </c>
      <c r="M2667" s="318" t="s">
        <v>449</v>
      </c>
      <c r="N2667" t="str">
        <f t="shared" si="41"/>
        <v>UUWC_ODI_DD_RWQ_PR24</v>
      </c>
    </row>
    <row r="2668" spans="1:14" customFormat="1">
      <c r="A2668" s="317" t="s">
        <v>391</v>
      </c>
      <c r="B2668" s="317" t="s">
        <v>505</v>
      </c>
      <c r="C2668" s="317" t="s">
        <v>506</v>
      </c>
      <c r="D2668" s="317" t="s">
        <v>455</v>
      </c>
      <c r="E2668" s="317" t="s">
        <v>448</v>
      </c>
      <c r="F2668" s="320">
        <v>-5.0000000000000001E-3</v>
      </c>
      <c r="G2668" s="318" t="s">
        <v>449</v>
      </c>
      <c r="H2668" s="318" t="s">
        <v>449</v>
      </c>
      <c r="I2668" s="318" t="s">
        <v>449</v>
      </c>
      <c r="J2668" s="318" t="s">
        <v>449</v>
      </c>
      <c r="K2668" s="318" t="s">
        <v>449</v>
      </c>
      <c r="L2668" s="318" t="s">
        <v>449</v>
      </c>
      <c r="M2668" s="318" t="s">
        <v>449</v>
      </c>
      <c r="N2668" t="str">
        <f t="shared" si="41"/>
        <v>UUWC_ODIRISK_RWQ_COLL_PR24_DD</v>
      </c>
    </row>
    <row r="2669" spans="1:14" customFormat="1">
      <c r="A2669" s="317" t="s">
        <v>391</v>
      </c>
      <c r="B2669" s="317" t="s">
        <v>507</v>
      </c>
      <c r="C2669" s="317" t="s">
        <v>508</v>
      </c>
      <c r="D2669" s="317" t="s">
        <v>455</v>
      </c>
      <c r="E2669" s="317" t="s">
        <v>448</v>
      </c>
      <c r="F2669" s="320">
        <v>5.0000000000000001E-3</v>
      </c>
      <c r="G2669" s="318" t="s">
        <v>449</v>
      </c>
      <c r="H2669" s="318" t="s">
        <v>449</v>
      </c>
      <c r="I2669" s="318" t="s">
        <v>449</v>
      </c>
      <c r="J2669" s="318" t="s">
        <v>449</v>
      </c>
      <c r="K2669" s="318" t="s">
        <v>449</v>
      </c>
      <c r="L2669" s="318" t="s">
        <v>449</v>
      </c>
      <c r="M2669" s="318" t="s">
        <v>449</v>
      </c>
      <c r="N2669" t="str">
        <f t="shared" si="41"/>
        <v>UUWC_ODIRISK_RWQ_CAP_PR24_DD</v>
      </c>
    </row>
    <row r="2670" spans="1:14" customFormat="1">
      <c r="A2670" s="317" t="s">
        <v>391</v>
      </c>
      <c r="B2670" s="317" t="s">
        <v>428</v>
      </c>
      <c r="C2670" s="317" t="s">
        <v>509</v>
      </c>
      <c r="D2670" s="317" t="s">
        <v>261</v>
      </c>
      <c r="E2670" s="317" t="s">
        <v>448</v>
      </c>
      <c r="F2670" s="318" t="s">
        <v>449</v>
      </c>
      <c r="G2670" s="318" t="s">
        <v>449</v>
      </c>
      <c r="H2670" s="318" t="s">
        <v>449</v>
      </c>
      <c r="I2670" s="321">
        <v>26.35</v>
      </c>
      <c r="J2670" s="321">
        <v>25.25</v>
      </c>
      <c r="K2670" s="321">
        <v>23.84</v>
      </c>
      <c r="L2670" s="321">
        <v>22.03</v>
      </c>
      <c r="M2670" s="321">
        <v>17.71</v>
      </c>
      <c r="N2670" t="str">
        <f t="shared" si="41"/>
        <v>UUWC_OUT5_10_F_PR24_OFWAT</v>
      </c>
    </row>
    <row r="2671" spans="1:14" customFormat="1">
      <c r="A2671" s="317" t="s">
        <v>391</v>
      </c>
      <c r="B2671" s="317" t="s">
        <v>510</v>
      </c>
      <c r="C2671" s="317" t="s">
        <v>511</v>
      </c>
      <c r="D2671" s="317" t="s">
        <v>455</v>
      </c>
      <c r="E2671" s="317" t="s">
        <v>448</v>
      </c>
      <c r="F2671" s="318" t="s">
        <v>449</v>
      </c>
      <c r="G2671" s="318" t="s">
        <v>449</v>
      </c>
      <c r="H2671" s="318" t="s">
        <v>449</v>
      </c>
      <c r="I2671" s="320">
        <v>0.97</v>
      </c>
      <c r="J2671" s="320">
        <v>0.97250000000000003</v>
      </c>
      <c r="K2671" s="320">
        <v>0.97499999999999998</v>
      </c>
      <c r="L2671" s="320">
        <v>0.97750000000000004</v>
      </c>
      <c r="M2671" s="320">
        <v>0.97999999999999976</v>
      </c>
      <c r="N2671" t="str">
        <f t="shared" si="41"/>
        <v>UUWC_OUT5_10_D_PR24_OFWAT</v>
      </c>
    </row>
    <row r="2672" spans="1:14" customFormat="1">
      <c r="A2672" s="317" t="s">
        <v>391</v>
      </c>
      <c r="B2672" s="317" t="s">
        <v>237</v>
      </c>
      <c r="C2672" s="317" t="s">
        <v>512</v>
      </c>
      <c r="D2672" s="317" t="s">
        <v>453</v>
      </c>
      <c r="E2672" s="317" t="s">
        <v>448</v>
      </c>
      <c r="F2672" s="319">
        <v>1919102.9952248</v>
      </c>
      <c r="G2672" s="318" t="s">
        <v>449</v>
      </c>
      <c r="H2672" s="318" t="s">
        <v>449</v>
      </c>
      <c r="I2672" s="318" t="s">
        <v>449</v>
      </c>
      <c r="J2672" s="318" t="s">
        <v>449</v>
      </c>
      <c r="K2672" s="318" t="s">
        <v>449</v>
      </c>
      <c r="L2672" s="318" t="s">
        <v>449</v>
      </c>
      <c r="M2672" s="318" t="s">
        <v>449</v>
      </c>
      <c r="N2672" t="str">
        <f t="shared" si="41"/>
        <v>UUWC_ODI_DD_SOF_PR24</v>
      </c>
    </row>
    <row r="2673" spans="1:14" customFormat="1">
      <c r="A2673" s="317" t="s">
        <v>391</v>
      </c>
      <c r="B2673" s="317" t="s">
        <v>238</v>
      </c>
      <c r="C2673" s="317" t="s">
        <v>513</v>
      </c>
      <c r="D2673" s="317" t="s">
        <v>455</v>
      </c>
      <c r="E2673" s="317" t="s">
        <v>448</v>
      </c>
      <c r="F2673" s="320">
        <v>-5.0000000000000001E-3</v>
      </c>
      <c r="G2673" s="318" t="s">
        <v>449</v>
      </c>
      <c r="H2673" s="318" t="s">
        <v>449</v>
      </c>
      <c r="I2673" s="318" t="s">
        <v>449</v>
      </c>
      <c r="J2673" s="318" t="s">
        <v>449</v>
      </c>
      <c r="K2673" s="318" t="s">
        <v>449</v>
      </c>
      <c r="L2673" s="318" t="s">
        <v>449</v>
      </c>
      <c r="M2673" s="318" t="s">
        <v>449</v>
      </c>
      <c r="N2673" t="str">
        <f t="shared" si="41"/>
        <v>UUWC_ODIRISK_SOF_COLL_PR24_DD</v>
      </c>
    </row>
    <row r="2674" spans="1:14" customFormat="1">
      <c r="A2674" s="317" t="s">
        <v>391</v>
      </c>
      <c r="B2674" s="317" t="s">
        <v>239</v>
      </c>
      <c r="C2674" s="317" t="s">
        <v>514</v>
      </c>
      <c r="D2674" s="317" t="s">
        <v>455</v>
      </c>
      <c r="E2674" s="317" t="s">
        <v>448</v>
      </c>
      <c r="F2674" s="320">
        <v>5.0000000000000001E-3</v>
      </c>
      <c r="G2674" s="318" t="s">
        <v>449</v>
      </c>
      <c r="H2674" s="318" t="s">
        <v>449</v>
      </c>
      <c r="I2674" s="318" t="s">
        <v>449</v>
      </c>
      <c r="J2674" s="318" t="s">
        <v>449</v>
      </c>
      <c r="K2674" s="318" t="s">
        <v>449</v>
      </c>
      <c r="L2674" s="318" t="s">
        <v>449</v>
      </c>
      <c r="M2674" s="318" t="s">
        <v>449</v>
      </c>
      <c r="N2674" t="str">
        <f t="shared" si="41"/>
        <v>UUWC_ODIRISK_SOF_CAP_PR24_DD</v>
      </c>
    </row>
    <row r="2675" spans="1:14" customFormat="1">
      <c r="A2675" s="317" t="s">
        <v>391</v>
      </c>
      <c r="B2675" s="317" t="s">
        <v>415</v>
      </c>
      <c r="C2675" s="317" t="s">
        <v>242</v>
      </c>
      <c r="D2675" s="317" t="s">
        <v>261</v>
      </c>
      <c r="E2675" s="317" t="s">
        <v>448</v>
      </c>
      <c r="F2675" s="318" t="s">
        <v>449</v>
      </c>
      <c r="G2675" s="318" t="s">
        <v>449</v>
      </c>
      <c r="H2675" s="323">
        <v>2.65</v>
      </c>
      <c r="I2675" s="323">
        <v>2.4379999999999997</v>
      </c>
      <c r="J2675" s="323">
        <v>2.2259999999999995</v>
      </c>
      <c r="K2675" s="323">
        <v>2.0139999999999993</v>
      </c>
      <c r="L2675" s="323">
        <v>1.8019999999999994</v>
      </c>
      <c r="M2675" s="323">
        <v>1.59</v>
      </c>
      <c r="N2675" t="str">
        <f t="shared" si="41"/>
        <v>UUWC_OUT5_01_PR24_OFWAT</v>
      </c>
    </row>
    <row r="2676" spans="1:14" customFormat="1">
      <c r="A2676" s="317" t="s">
        <v>391</v>
      </c>
      <c r="B2676" s="317" t="s">
        <v>244</v>
      </c>
      <c r="C2676" s="317" t="s">
        <v>515</v>
      </c>
      <c r="D2676" s="317" t="s">
        <v>516</v>
      </c>
      <c r="E2676" s="317" t="s">
        <v>448</v>
      </c>
      <c r="F2676" s="318" t="s">
        <v>449</v>
      </c>
      <c r="G2676" s="318" t="s">
        <v>449</v>
      </c>
      <c r="H2676" s="318" t="s">
        <v>449</v>
      </c>
      <c r="I2676" s="319">
        <v>1.6439058882788349</v>
      </c>
      <c r="J2676" s="319">
        <v>1.5009575501676318</v>
      </c>
      <c r="K2676" s="319">
        <v>1.3580092120564284</v>
      </c>
      <c r="L2676" s="319">
        <v>1.2150608739452256</v>
      </c>
      <c r="M2676" s="319">
        <v>1.0721125358340231</v>
      </c>
      <c r="N2676" t="str">
        <f t="shared" si="41"/>
        <v>UUWC_ET_DD_ISF_PR24</v>
      </c>
    </row>
    <row r="2677" spans="1:14" customFormat="1">
      <c r="A2677" s="317" t="s">
        <v>391</v>
      </c>
      <c r="B2677" s="317" t="s">
        <v>243</v>
      </c>
      <c r="C2677" s="317" t="s">
        <v>517</v>
      </c>
      <c r="D2677" s="317" t="s">
        <v>453</v>
      </c>
      <c r="E2677" s="317" t="s">
        <v>448</v>
      </c>
      <c r="F2677" s="319">
        <v>21004276.626886539</v>
      </c>
      <c r="G2677" s="318" t="s">
        <v>449</v>
      </c>
      <c r="H2677" s="318" t="s">
        <v>449</v>
      </c>
      <c r="I2677" s="318" t="s">
        <v>449</v>
      </c>
      <c r="J2677" s="318" t="s">
        <v>449</v>
      </c>
      <c r="K2677" s="318" t="s">
        <v>449</v>
      </c>
      <c r="L2677" s="318" t="s">
        <v>449</v>
      </c>
      <c r="M2677" s="318" t="s">
        <v>449</v>
      </c>
      <c r="N2677" t="str">
        <f t="shared" si="41"/>
        <v>UUWC_ODI_DD_ISF_PR24</v>
      </c>
    </row>
    <row r="2678" spans="1:14" customFormat="1">
      <c r="A2678" s="317" t="s">
        <v>391</v>
      </c>
      <c r="B2678" s="317" t="s">
        <v>245</v>
      </c>
      <c r="C2678" s="317" t="s">
        <v>518</v>
      </c>
      <c r="D2678" s="317" t="s">
        <v>455</v>
      </c>
      <c r="E2678" s="317" t="s">
        <v>448</v>
      </c>
      <c r="F2678" s="320">
        <v>-6.0000000000000001E-3</v>
      </c>
      <c r="G2678" s="318" t="s">
        <v>449</v>
      </c>
      <c r="H2678" s="318" t="s">
        <v>449</v>
      </c>
      <c r="I2678" s="318" t="s">
        <v>449</v>
      </c>
      <c r="J2678" s="318" t="s">
        <v>449</v>
      </c>
      <c r="K2678" s="318" t="s">
        <v>449</v>
      </c>
      <c r="L2678" s="318" t="s">
        <v>449</v>
      </c>
      <c r="M2678" s="318" t="s">
        <v>449</v>
      </c>
      <c r="N2678" t="str">
        <f t="shared" si="41"/>
        <v>UUWC_ODIRISK_ISF_COLL_PR24_DD</v>
      </c>
    </row>
    <row r="2679" spans="1:14" customFormat="1">
      <c r="A2679" s="317" t="s">
        <v>391</v>
      </c>
      <c r="B2679" s="317" t="s">
        <v>416</v>
      </c>
      <c r="C2679" s="317" t="s">
        <v>248</v>
      </c>
      <c r="D2679" s="317" t="s">
        <v>261</v>
      </c>
      <c r="E2679" s="317" t="s">
        <v>448</v>
      </c>
      <c r="F2679" s="318" t="s">
        <v>449</v>
      </c>
      <c r="G2679" s="318" t="s">
        <v>449</v>
      </c>
      <c r="H2679" s="323">
        <v>17.670000000000002</v>
      </c>
      <c r="I2679" s="323">
        <v>17.21</v>
      </c>
      <c r="J2679" s="323">
        <v>16.75</v>
      </c>
      <c r="K2679" s="323">
        <v>16.29</v>
      </c>
      <c r="L2679" s="323">
        <v>15.829999999999998</v>
      </c>
      <c r="M2679" s="323">
        <v>15.37</v>
      </c>
      <c r="N2679" t="str">
        <f t="shared" si="41"/>
        <v>UUWC_OUT5_02_PR24_OFWAT</v>
      </c>
    </row>
    <row r="2680" spans="1:14" customFormat="1">
      <c r="A2680" s="317" t="s">
        <v>391</v>
      </c>
      <c r="B2680" s="317" t="s">
        <v>250</v>
      </c>
      <c r="C2680" s="317" t="s">
        <v>519</v>
      </c>
      <c r="D2680" s="317" t="s">
        <v>516</v>
      </c>
      <c r="E2680" s="317" t="s">
        <v>448</v>
      </c>
      <c r="F2680" s="318" t="s">
        <v>449</v>
      </c>
      <c r="G2680" s="318" t="s">
        <v>449</v>
      </c>
      <c r="H2680" s="318" t="s">
        <v>449</v>
      </c>
      <c r="I2680" s="319">
        <v>15.585183439092781</v>
      </c>
      <c r="J2680" s="319">
        <v>14.78518343909278</v>
      </c>
      <c r="K2680" s="319">
        <v>13.985183439092779</v>
      </c>
      <c r="L2680" s="319">
        <v>13.18518343909278</v>
      </c>
      <c r="M2680" s="319">
        <v>12.36518343909278</v>
      </c>
      <c r="N2680" t="str">
        <f t="shared" si="41"/>
        <v>UUWC_ET_DD_ESF_PR24</v>
      </c>
    </row>
    <row r="2681" spans="1:14" customFormat="1">
      <c r="A2681" s="317" t="s">
        <v>391</v>
      </c>
      <c r="B2681" s="317" t="s">
        <v>249</v>
      </c>
      <c r="C2681" s="317" t="s">
        <v>517</v>
      </c>
      <c r="D2681" s="317" t="s">
        <v>453</v>
      </c>
      <c r="E2681" s="317" t="s">
        <v>448</v>
      </c>
      <c r="F2681" s="319">
        <v>5764707.5250052894</v>
      </c>
      <c r="G2681" s="318" t="s">
        <v>449</v>
      </c>
      <c r="H2681" s="318" t="s">
        <v>449</v>
      </c>
      <c r="I2681" s="318" t="s">
        <v>449</v>
      </c>
      <c r="J2681" s="318" t="s">
        <v>449</v>
      </c>
      <c r="K2681" s="318" t="s">
        <v>449</v>
      </c>
      <c r="L2681" s="318" t="s">
        <v>449</v>
      </c>
      <c r="M2681" s="318" t="s">
        <v>449</v>
      </c>
      <c r="N2681" t="str">
        <f t="shared" si="41"/>
        <v>UUWC_ODI_DD_ESF_PR24</v>
      </c>
    </row>
    <row r="2682" spans="1:14" customFormat="1">
      <c r="A2682" s="317" t="s">
        <v>391</v>
      </c>
      <c r="B2682" s="317" t="s">
        <v>251</v>
      </c>
      <c r="C2682" s="317" t="s">
        <v>520</v>
      </c>
      <c r="D2682" s="317" t="s">
        <v>455</v>
      </c>
      <c r="E2682" s="317" t="s">
        <v>448</v>
      </c>
      <c r="F2682" s="320">
        <v>-6.0000000000000001E-3</v>
      </c>
      <c r="G2682" s="318" t="s">
        <v>449</v>
      </c>
      <c r="H2682" s="318" t="s">
        <v>449</v>
      </c>
      <c r="I2682" s="318" t="s">
        <v>449</v>
      </c>
      <c r="J2682" s="318" t="s">
        <v>449</v>
      </c>
      <c r="K2682" s="318" t="s">
        <v>449</v>
      </c>
      <c r="L2682" s="318" t="s">
        <v>449</v>
      </c>
      <c r="M2682" s="318" t="s">
        <v>449</v>
      </c>
      <c r="N2682" t="str">
        <f t="shared" si="41"/>
        <v>UUWC_ODIRISK_ESF_COLL_PR24_DD</v>
      </c>
    </row>
    <row r="2683" spans="1:14" customFormat="1">
      <c r="A2683" s="317" t="s">
        <v>391</v>
      </c>
      <c r="B2683" s="317" t="s">
        <v>431</v>
      </c>
      <c r="C2683" s="317" t="s">
        <v>255</v>
      </c>
      <c r="D2683" s="317" t="s">
        <v>261</v>
      </c>
      <c r="E2683" s="317" t="s">
        <v>448</v>
      </c>
      <c r="F2683" s="318" t="s">
        <v>449</v>
      </c>
      <c r="G2683" s="318" t="s">
        <v>449</v>
      </c>
      <c r="H2683" s="323">
        <v>13.07</v>
      </c>
      <c r="I2683" s="323">
        <v>12.94</v>
      </c>
      <c r="J2683" s="323">
        <v>12.81</v>
      </c>
      <c r="K2683" s="323">
        <v>12.68</v>
      </c>
      <c r="L2683" s="323">
        <v>12.55</v>
      </c>
      <c r="M2683" s="323">
        <v>12.41</v>
      </c>
      <c r="N2683" t="str">
        <f t="shared" si="41"/>
        <v>UUWC_OUT5_11_PR24_OFWAT</v>
      </c>
    </row>
    <row r="2684" spans="1:14" customFormat="1">
      <c r="A2684" s="317" t="s">
        <v>391</v>
      </c>
      <c r="B2684" s="317" t="s">
        <v>256</v>
      </c>
      <c r="C2684" s="317" t="s">
        <v>521</v>
      </c>
      <c r="D2684" s="317" t="s">
        <v>453</v>
      </c>
      <c r="E2684" s="317" t="s">
        <v>448</v>
      </c>
      <c r="F2684" s="319">
        <v>1075227.5380802278</v>
      </c>
      <c r="G2684" s="318" t="s">
        <v>449</v>
      </c>
      <c r="H2684" s="318" t="s">
        <v>449</v>
      </c>
      <c r="I2684" s="318" t="s">
        <v>449</v>
      </c>
      <c r="J2684" s="318" t="s">
        <v>449</v>
      </c>
      <c r="K2684" s="318" t="s">
        <v>449</v>
      </c>
      <c r="L2684" s="318" t="s">
        <v>449</v>
      </c>
      <c r="M2684" s="318" t="s">
        <v>449</v>
      </c>
      <c r="N2684" t="str">
        <f t="shared" si="41"/>
        <v>UUWC_ODI_DD_SCO_PR24</v>
      </c>
    </row>
    <row r="2685" spans="1:14" customFormat="1">
      <c r="A2685" s="317" t="s">
        <v>391</v>
      </c>
      <c r="B2685" s="317" t="s">
        <v>257</v>
      </c>
      <c r="C2685" s="317" t="s">
        <v>522</v>
      </c>
      <c r="D2685" s="317" t="s">
        <v>455</v>
      </c>
      <c r="E2685" s="317" t="s">
        <v>448</v>
      </c>
      <c r="F2685" s="320">
        <v>-5.0000000000000001E-3</v>
      </c>
      <c r="G2685" s="318" t="s">
        <v>449</v>
      </c>
      <c r="H2685" s="318" t="s">
        <v>449</v>
      </c>
      <c r="I2685" s="318" t="s">
        <v>449</v>
      </c>
      <c r="J2685" s="318" t="s">
        <v>449</v>
      </c>
      <c r="K2685" s="318" t="s">
        <v>449</v>
      </c>
      <c r="L2685" s="318" t="s">
        <v>449</v>
      </c>
      <c r="M2685" s="318" t="s">
        <v>449</v>
      </c>
      <c r="N2685" t="str">
        <f t="shared" si="41"/>
        <v>UUWC_ODIRISK_SCO_COLL_PR24_DD</v>
      </c>
    </row>
    <row r="2686" spans="1:14" customFormat="1">
      <c r="A2686" s="317" t="s">
        <v>391</v>
      </c>
      <c r="B2686" s="317" t="s">
        <v>258</v>
      </c>
      <c r="C2686" s="317" t="s">
        <v>523</v>
      </c>
      <c r="D2686" s="317" t="s">
        <v>455</v>
      </c>
      <c r="E2686" s="317" t="s">
        <v>448</v>
      </c>
      <c r="F2686" s="320">
        <v>5.0000000000000001E-3</v>
      </c>
      <c r="G2686" s="318" t="s">
        <v>449</v>
      </c>
      <c r="H2686" s="318" t="s">
        <v>449</v>
      </c>
      <c r="I2686" s="318" t="s">
        <v>449</v>
      </c>
      <c r="J2686" s="318" t="s">
        <v>449</v>
      </c>
      <c r="K2686" s="318" t="s">
        <v>449</v>
      </c>
      <c r="L2686" s="318" t="s">
        <v>449</v>
      </c>
      <c r="M2686" s="318" t="s">
        <v>449</v>
      </c>
      <c r="N2686" t="str">
        <f t="shared" si="41"/>
        <v>UUWC_ODIRISK_SCO_CAP_PR24_DD</v>
      </c>
    </row>
    <row r="2687" spans="1:14" customFormat="1">
      <c r="A2687" s="317" t="s">
        <v>391</v>
      </c>
      <c r="B2687" s="317" t="s">
        <v>420</v>
      </c>
      <c r="C2687" s="317" t="s">
        <v>524</v>
      </c>
      <c r="D2687" s="317" t="s">
        <v>455</v>
      </c>
      <c r="E2687" s="317" t="s">
        <v>448</v>
      </c>
      <c r="F2687" s="318" t="s">
        <v>449</v>
      </c>
      <c r="G2687" s="318" t="s">
        <v>449</v>
      </c>
      <c r="H2687" s="320">
        <v>9.8000000000000004E-2</v>
      </c>
      <c r="I2687" s="320">
        <v>0.13900000000000001</v>
      </c>
      <c r="J2687" s="320">
        <v>0.17599999999999999</v>
      </c>
      <c r="K2687" s="320">
        <v>0.19699999999999998</v>
      </c>
      <c r="L2687" s="320">
        <v>0.218</v>
      </c>
      <c r="M2687" s="320">
        <v>0.23899999999999999</v>
      </c>
      <c r="N2687" t="str">
        <f t="shared" si="41"/>
        <v>UUWC_OUT4_05_PR24_OFWAT</v>
      </c>
    </row>
    <row r="2688" spans="1:14" customFormat="1">
      <c r="A2688" s="317" t="s">
        <v>391</v>
      </c>
      <c r="B2688" s="317" t="s">
        <v>270</v>
      </c>
      <c r="C2688" s="317" t="s">
        <v>525</v>
      </c>
      <c r="D2688" s="317" t="s">
        <v>455</v>
      </c>
      <c r="E2688" s="317" t="s">
        <v>448</v>
      </c>
      <c r="F2688" s="318" t="s">
        <v>449</v>
      </c>
      <c r="G2688" s="318" t="s">
        <v>449</v>
      </c>
      <c r="H2688" s="318" t="s">
        <v>449</v>
      </c>
      <c r="I2688" s="320">
        <v>0.14401428771377323</v>
      </c>
      <c r="J2688" s="320">
        <v>0.19135332179775577</v>
      </c>
      <c r="K2688" s="320">
        <v>0.22768730901885192</v>
      </c>
      <c r="L2688" s="320">
        <v>0.2629046123742852</v>
      </c>
      <c r="M2688" s="320">
        <v>0.29703510775501685</v>
      </c>
      <c r="N2688" t="str">
        <f t="shared" si="41"/>
        <v>UUWC_ET_DD_LEA_PR24</v>
      </c>
    </row>
    <row r="2689" spans="1:14" customFormat="1">
      <c r="A2689" s="317" t="s">
        <v>391</v>
      </c>
      <c r="B2689" s="317" t="s">
        <v>269</v>
      </c>
      <c r="C2689" s="317" t="s">
        <v>526</v>
      </c>
      <c r="D2689" s="317" t="s">
        <v>453</v>
      </c>
      <c r="E2689" s="317" t="s">
        <v>448</v>
      </c>
      <c r="F2689" s="319">
        <v>681301.14176077</v>
      </c>
      <c r="G2689" s="318" t="s">
        <v>449</v>
      </c>
      <c r="H2689" s="318" t="s">
        <v>449</v>
      </c>
      <c r="I2689" s="318" t="s">
        <v>449</v>
      </c>
      <c r="J2689" s="318" t="s">
        <v>449</v>
      </c>
      <c r="K2689" s="318" t="s">
        <v>449</v>
      </c>
      <c r="L2689" s="318" t="s">
        <v>449</v>
      </c>
      <c r="M2689" s="318" t="s">
        <v>449</v>
      </c>
      <c r="N2689" t="str">
        <f t="shared" si="41"/>
        <v>UUWC_ODI_DD_LEA_PR24</v>
      </c>
    </row>
    <row r="2690" spans="1:14" customFormat="1">
      <c r="A2690" s="317" t="s">
        <v>391</v>
      </c>
      <c r="B2690" s="317" t="s">
        <v>271</v>
      </c>
      <c r="C2690" s="317" t="s">
        <v>527</v>
      </c>
      <c r="D2690" s="317" t="s">
        <v>455</v>
      </c>
      <c r="E2690" s="317" t="s">
        <v>448</v>
      </c>
      <c r="F2690" s="320">
        <v>0.01</v>
      </c>
      <c r="G2690" s="318" t="s">
        <v>449</v>
      </c>
      <c r="H2690" s="318" t="s">
        <v>449</v>
      </c>
      <c r="I2690" s="318" t="s">
        <v>449</v>
      </c>
      <c r="J2690" s="318" t="s">
        <v>449</v>
      </c>
      <c r="K2690" s="318" t="s">
        <v>449</v>
      </c>
      <c r="L2690" s="318" t="s">
        <v>449</v>
      </c>
      <c r="M2690" s="318" t="s">
        <v>449</v>
      </c>
      <c r="N2690" t="str">
        <f t="shared" si="41"/>
        <v>UUWC_ODIRISK_LEA_CAP_PR24_DD</v>
      </c>
    </row>
    <row r="2691" spans="1:14" customFormat="1">
      <c r="A2691" s="317" t="s">
        <v>391</v>
      </c>
      <c r="B2691" s="317" t="s">
        <v>528</v>
      </c>
      <c r="C2691" s="317" t="s">
        <v>524</v>
      </c>
      <c r="D2691" s="317" t="s">
        <v>455</v>
      </c>
      <c r="E2691" s="317" t="s">
        <v>448</v>
      </c>
      <c r="F2691" s="318" t="s">
        <v>449</v>
      </c>
      <c r="G2691" s="318" t="s">
        <v>449</v>
      </c>
      <c r="H2691" s="318" t="s">
        <v>449</v>
      </c>
      <c r="I2691" s="318" t="s">
        <v>449</v>
      </c>
      <c r="J2691" s="318" t="s">
        <v>449</v>
      </c>
      <c r="K2691" s="318" t="s">
        <v>449</v>
      </c>
      <c r="L2691" s="318" t="s">
        <v>449</v>
      </c>
      <c r="M2691" s="318" t="s">
        <v>449</v>
      </c>
      <c r="N2691" t="str">
        <f t="shared" si="41"/>
        <v>UUWC_OUT4_06_PR24_OFWAT</v>
      </c>
    </row>
    <row r="2692" spans="1:14" customFormat="1">
      <c r="A2692" s="317" t="s">
        <v>391</v>
      </c>
      <c r="B2692" s="317" t="s">
        <v>529</v>
      </c>
      <c r="C2692" s="317" t="s">
        <v>530</v>
      </c>
      <c r="D2692" s="317" t="s">
        <v>455</v>
      </c>
      <c r="E2692" s="317" t="s">
        <v>448</v>
      </c>
      <c r="F2692" s="318" t="s">
        <v>449</v>
      </c>
      <c r="G2692" s="318" t="s">
        <v>449</v>
      </c>
      <c r="H2692" s="318" t="s">
        <v>449</v>
      </c>
      <c r="I2692" s="318" t="s">
        <v>449</v>
      </c>
      <c r="J2692" s="318" t="s">
        <v>449</v>
      </c>
      <c r="K2692" s="318" t="s">
        <v>449</v>
      </c>
      <c r="L2692" s="318" t="s">
        <v>449</v>
      </c>
      <c r="M2692" s="318" t="s">
        <v>449</v>
      </c>
      <c r="N2692" t="str">
        <f t="shared" si="41"/>
        <v>UUWC_ET_DD_LEA_1_PR24</v>
      </c>
    </row>
    <row r="2693" spans="1:14" customFormat="1">
      <c r="A2693" s="317" t="s">
        <v>391</v>
      </c>
      <c r="B2693" s="317" t="s">
        <v>531</v>
      </c>
      <c r="C2693" s="317" t="s">
        <v>532</v>
      </c>
      <c r="D2693" s="317" t="s">
        <v>453</v>
      </c>
      <c r="E2693" s="317" t="s">
        <v>448</v>
      </c>
      <c r="F2693" s="318" t="s">
        <v>449</v>
      </c>
      <c r="G2693" s="318" t="s">
        <v>449</v>
      </c>
      <c r="H2693" s="318" t="s">
        <v>449</v>
      </c>
      <c r="I2693" s="318" t="s">
        <v>449</v>
      </c>
      <c r="J2693" s="318" t="s">
        <v>449</v>
      </c>
      <c r="K2693" s="318" t="s">
        <v>449</v>
      </c>
      <c r="L2693" s="318" t="s">
        <v>449</v>
      </c>
      <c r="M2693" s="318" t="s">
        <v>449</v>
      </c>
      <c r="N2693" t="str">
        <f t="shared" ref="N2693:N2756" si="42">A2693&amp;B2693</f>
        <v>UUWC_ODI_DD_LEA_1_PR24</v>
      </c>
    </row>
    <row r="2694" spans="1:14" customFormat="1">
      <c r="A2694" s="317" t="s">
        <v>391</v>
      </c>
      <c r="B2694" s="317" t="s">
        <v>533</v>
      </c>
      <c r="C2694" s="317" t="s">
        <v>534</v>
      </c>
      <c r="D2694" s="317" t="s">
        <v>455</v>
      </c>
      <c r="E2694" s="317" t="s">
        <v>448</v>
      </c>
      <c r="F2694" s="318" t="s">
        <v>449</v>
      </c>
      <c r="G2694" s="318" t="s">
        <v>449</v>
      </c>
      <c r="H2694" s="318" t="s">
        <v>449</v>
      </c>
      <c r="I2694" s="318" t="s">
        <v>449</v>
      </c>
      <c r="J2694" s="318" t="s">
        <v>449</v>
      </c>
      <c r="K2694" s="318" t="s">
        <v>449</v>
      </c>
      <c r="L2694" s="318" t="s">
        <v>449</v>
      </c>
      <c r="M2694" s="318" t="s">
        <v>449</v>
      </c>
      <c r="N2694" t="str">
        <f t="shared" si="42"/>
        <v>UUWC_ODIRISK_LEA_1_CAP_PR24_DD</v>
      </c>
    </row>
    <row r="2695" spans="1:14" customFormat="1">
      <c r="A2695" s="317" t="s">
        <v>391</v>
      </c>
      <c r="B2695" s="317" t="s">
        <v>535</v>
      </c>
      <c r="C2695" s="317" t="s">
        <v>524</v>
      </c>
      <c r="D2695" s="317" t="s">
        <v>455</v>
      </c>
      <c r="E2695" s="317" t="s">
        <v>448</v>
      </c>
      <c r="F2695" s="318" t="s">
        <v>449</v>
      </c>
      <c r="G2695" s="318" t="s">
        <v>449</v>
      </c>
      <c r="H2695" s="318" t="s">
        <v>449</v>
      </c>
      <c r="I2695" s="318" t="s">
        <v>449</v>
      </c>
      <c r="J2695" s="318" t="s">
        <v>449</v>
      </c>
      <c r="K2695" s="318" t="s">
        <v>449</v>
      </c>
      <c r="L2695" s="318" t="s">
        <v>449</v>
      </c>
      <c r="M2695" s="318" t="s">
        <v>449</v>
      </c>
      <c r="N2695" t="str">
        <f t="shared" si="42"/>
        <v>UUWC_OUT4_07_PR24_OFWAT</v>
      </c>
    </row>
    <row r="2696" spans="1:14" customFormat="1">
      <c r="A2696" s="317" t="s">
        <v>391</v>
      </c>
      <c r="B2696" s="317" t="s">
        <v>536</v>
      </c>
      <c r="C2696" s="317" t="s">
        <v>537</v>
      </c>
      <c r="D2696" s="317" t="s">
        <v>455</v>
      </c>
      <c r="E2696" s="317" t="s">
        <v>448</v>
      </c>
      <c r="F2696" s="318" t="s">
        <v>449</v>
      </c>
      <c r="G2696" s="318" t="s">
        <v>449</v>
      </c>
      <c r="H2696" s="318" t="s">
        <v>449</v>
      </c>
      <c r="I2696" s="318" t="s">
        <v>449</v>
      </c>
      <c r="J2696" s="318" t="s">
        <v>449</v>
      </c>
      <c r="K2696" s="318" t="s">
        <v>449</v>
      </c>
      <c r="L2696" s="318" t="s">
        <v>449</v>
      </c>
      <c r="M2696" s="318" t="s">
        <v>449</v>
      </c>
      <c r="N2696" t="str">
        <f t="shared" si="42"/>
        <v>UUWC_ET_DD_LEA_2_PR24</v>
      </c>
    </row>
    <row r="2697" spans="1:14" customFormat="1">
      <c r="A2697" s="317" t="s">
        <v>391</v>
      </c>
      <c r="B2697" s="317" t="s">
        <v>538</v>
      </c>
      <c r="C2697" s="317" t="s">
        <v>539</v>
      </c>
      <c r="D2697" s="317" t="s">
        <v>453</v>
      </c>
      <c r="E2697" s="317" t="s">
        <v>448</v>
      </c>
      <c r="F2697" s="318" t="s">
        <v>449</v>
      </c>
      <c r="G2697" s="318" t="s">
        <v>449</v>
      </c>
      <c r="H2697" s="318" t="s">
        <v>449</v>
      </c>
      <c r="I2697" s="318" t="s">
        <v>449</v>
      </c>
      <c r="J2697" s="318" t="s">
        <v>449</v>
      </c>
      <c r="K2697" s="318" t="s">
        <v>449</v>
      </c>
      <c r="L2697" s="318" t="s">
        <v>449</v>
      </c>
      <c r="M2697" s="318" t="s">
        <v>449</v>
      </c>
      <c r="N2697" t="str">
        <f t="shared" si="42"/>
        <v>UUWC_ODI_DD_LEA_2_PR24</v>
      </c>
    </row>
    <row r="2698" spans="1:14" customFormat="1">
      <c r="A2698" s="317" t="s">
        <v>391</v>
      </c>
      <c r="B2698" s="317" t="s">
        <v>540</v>
      </c>
      <c r="C2698" s="317" t="s">
        <v>541</v>
      </c>
      <c r="D2698" s="317" t="s">
        <v>455</v>
      </c>
      <c r="E2698" s="317" t="s">
        <v>448</v>
      </c>
      <c r="F2698" s="318" t="s">
        <v>449</v>
      </c>
      <c r="G2698" s="318" t="s">
        <v>449</v>
      </c>
      <c r="H2698" s="318" t="s">
        <v>449</v>
      </c>
      <c r="I2698" s="318" t="s">
        <v>449</v>
      </c>
      <c r="J2698" s="318" t="s">
        <v>449</v>
      </c>
      <c r="K2698" s="318" t="s">
        <v>449</v>
      </c>
      <c r="L2698" s="318" t="s">
        <v>449</v>
      </c>
      <c r="M2698" s="318" t="s">
        <v>449</v>
      </c>
      <c r="N2698" t="str">
        <f t="shared" si="42"/>
        <v>UUWC_ODIRISK_LEA_2_CAP_PR24_DD</v>
      </c>
    </row>
    <row r="2699" spans="1:14" customFormat="1">
      <c r="A2699" s="317" t="s">
        <v>391</v>
      </c>
      <c r="B2699" s="317" t="s">
        <v>421</v>
      </c>
      <c r="C2699" s="317" t="s">
        <v>524</v>
      </c>
      <c r="D2699" s="317" t="s">
        <v>455</v>
      </c>
      <c r="E2699" s="317" t="s">
        <v>448</v>
      </c>
      <c r="F2699" s="318" t="s">
        <v>449</v>
      </c>
      <c r="G2699" s="318" t="s">
        <v>449</v>
      </c>
      <c r="H2699" s="320">
        <v>4.2999999999999997E-2</v>
      </c>
      <c r="I2699" s="320">
        <v>5.800000000000001E-2</v>
      </c>
      <c r="J2699" s="320">
        <v>7.1999999999999995E-2</v>
      </c>
      <c r="K2699" s="320">
        <v>8.2000000000000017E-2</v>
      </c>
      <c r="L2699" s="320">
        <v>8.7999999999999995E-2</v>
      </c>
      <c r="M2699" s="320">
        <v>9.6000000000000002E-2</v>
      </c>
      <c r="N2699" t="str">
        <f t="shared" si="42"/>
        <v>UUWC_OUT4_08_PR24_OFWAT</v>
      </c>
    </row>
    <row r="2700" spans="1:14" customFormat="1">
      <c r="A2700" s="317" t="s">
        <v>391</v>
      </c>
      <c r="B2700" s="317" t="s">
        <v>277</v>
      </c>
      <c r="C2700" s="317" t="s">
        <v>542</v>
      </c>
      <c r="D2700" s="317" t="s">
        <v>455</v>
      </c>
      <c r="E2700" s="317" t="s">
        <v>448</v>
      </c>
      <c r="F2700" s="318" t="s">
        <v>449</v>
      </c>
      <c r="G2700" s="318" t="s">
        <v>449</v>
      </c>
      <c r="H2700" s="318" t="s">
        <v>449</v>
      </c>
      <c r="I2700" s="320">
        <v>6.6923611111111336E-2</v>
      </c>
      <c r="J2700" s="320">
        <v>8.999305555555559E-2</v>
      </c>
      <c r="K2700" s="320">
        <v>0.10926157407407411</v>
      </c>
      <c r="L2700" s="320">
        <v>0.11532407407407419</v>
      </c>
      <c r="M2700" s="320">
        <v>0.12273379629629633</v>
      </c>
      <c r="N2700" t="str">
        <f t="shared" si="42"/>
        <v>UUWC_ET_DD_PCC_PR24</v>
      </c>
    </row>
    <row r="2701" spans="1:14" customFormat="1">
      <c r="A2701" s="317" t="s">
        <v>391</v>
      </c>
      <c r="B2701" s="317" t="s">
        <v>276</v>
      </c>
      <c r="C2701" s="317" t="s">
        <v>543</v>
      </c>
      <c r="D2701" s="317" t="s">
        <v>453</v>
      </c>
      <c r="E2701" s="317" t="s">
        <v>448</v>
      </c>
      <c r="F2701" s="319">
        <v>1232748.3930764075</v>
      </c>
      <c r="G2701" s="318" t="s">
        <v>449</v>
      </c>
      <c r="H2701" s="318" t="s">
        <v>449</v>
      </c>
      <c r="I2701" s="318" t="s">
        <v>449</v>
      </c>
      <c r="J2701" s="318" t="s">
        <v>449</v>
      </c>
      <c r="K2701" s="318" t="s">
        <v>449</v>
      </c>
      <c r="L2701" s="318" t="s">
        <v>449</v>
      </c>
      <c r="M2701" s="318" t="s">
        <v>449</v>
      </c>
      <c r="N2701" t="str">
        <f t="shared" si="42"/>
        <v>UUWC_ODI_DD_PCC_PR24</v>
      </c>
    </row>
    <row r="2702" spans="1:14" customFormat="1">
      <c r="A2702" s="317" t="s">
        <v>391</v>
      </c>
      <c r="B2702" s="317" t="s">
        <v>278</v>
      </c>
      <c r="C2702" s="317" t="s">
        <v>544</v>
      </c>
      <c r="D2702" s="317" t="s">
        <v>455</v>
      </c>
      <c r="E2702" s="317" t="s">
        <v>448</v>
      </c>
      <c r="F2702" s="320">
        <v>-5.0000000000000001E-3</v>
      </c>
      <c r="G2702" s="318" t="s">
        <v>449</v>
      </c>
      <c r="H2702" s="318" t="s">
        <v>449</v>
      </c>
      <c r="I2702" s="318" t="s">
        <v>449</v>
      </c>
      <c r="J2702" s="318" t="s">
        <v>449</v>
      </c>
      <c r="K2702" s="318" t="s">
        <v>449</v>
      </c>
      <c r="L2702" s="318" t="s">
        <v>449</v>
      </c>
      <c r="M2702" s="318" t="s">
        <v>449</v>
      </c>
      <c r="N2702" t="str">
        <f t="shared" si="42"/>
        <v>UUWC_ODIRISK_PCC_COLL_PR24_DD</v>
      </c>
    </row>
    <row r="2703" spans="1:14" customFormat="1">
      <c r="A2703" s="317" t="s">
        <v>391</v>
      </c>
      <c r="B2703" s="317" t="s">
        <v>279</v>
      </c>
      <c r="C2703" s="317" t="s">
        <v>545</v>
      </c>
      <c r="D2703" s="317" t="s">
        <v>455</v>
      </c>
      <c r="E2703" s="317" t="s">
        <v>448</v>
      </c>
      <c r="F2703" s="320">
        <v>0.01</v>
      </c>
      <c r="G2703" s="318" t="s">
        <v>449</v>
      </c>
      <c r="H2703" s="318" t="s">
        <v>449</v>
      </c>
      <c r="I2703" s="318" t="s">
        <v>449</v>
      </c>
      <c r="J2703" s="318" t="s">
        <v>449</v>
      </c>
      <c r="K2703" s="318" t="s">
        <v>449</v>
      </c>
      <c r="L2703" s="318" t="s">
        <v>449</v>
      </c>
      <c r="M2703" s="318" t="s">
        <v>449</v>
      </c>
      <c r="N2703" t="str">
        <f t="shared" si="42"/>
        <v>UUWC_ODIRISK_PCC_CAP_PR24_DD</v>
      </c>
    </row>
    <row r="2704" spans="1:14" customFormat="1">
      <c r="A2704" s="317" t="s">
        <v>391</v>
      </c>
      <c r="B2704" s="317" t="s">
        <v>546</v>
      </c>
      <c r="C2704" s="317" t="s">
        <v>524</v>
      </c>
      <c r="D2704" s="317" t="s">
        <v>455</v>
      </c>
      <c r="E2704" s="317" t="s">
        <v>448</v>
      </c>
      <c r="F2704" s="318" t="s">
        <v>449</v>
      </c>
      <c r="G2704" s="318" t="s">
        <v>449</v>
      </c>
      <c r="H2704" s="318" t="s">
        <v>449</v>
      </c>
      <c r="I2704" s="318" t="s">
        <v>449</v>
      </c>
      <c r="J2704" s="318" t="s">
        <v>449</v>
      </c>
      <c r="K2704" s="318" t="s">
        <v>449</v>
      </c>
      <c r="L2704" s="318" t="s">
        <v>449</v>
      </c>
      <c r="M2704" s="318" t="s">
        <v>449</v>
      </c>
      <c r="N2704" t="str">
        <f t="shared" si="42"/>
        <v>UUWC_OUT4_09_D_PR24_OFWAT</v>
      </c>
    </row>
    <row r="2705" spans="1:14" customFormat="1">
      <c r="A2705" s="317" t="s">
        <v>391</v>
      </c>
      <c r="B2705" s="317" t="s">
        <v>547</v>
      </c>
      <c r="C2705" s="317" t="s">
        <v>548</v>
      </c>
      <c r="D2705" s="317" t="s">
        <v>455</v>
      </c>
      <c r="E2705" s="317" t="s">
        <v>448</v>
      </c>
      <c r="F2705" s="318" t="s">
        <v>449</v>
      </c>
      <c r="G2705" s="318" t="s">
        <v>449</v>
      </c>
      <c r="H2705" s="318" t="s">
        <v>449</v>
      </c>
      <c r="I2705" s="318" t="s">
        <v>449</v>
      </c>
      <c r="J2705" s="318" t="s">
        <v>449</v>
      </c>
      <c r="K2705" s="318" t="s">
        <v>449</v>
      </c>
      <c r="L2705" s="318" t="s">
        <v>449</v>
      </c>
      <c r="M2705" s="318" t="s">
        <v>449</v>
      </c>
      <c r="N2705" t="str">
        <f t="shared" si="42"/>
        <v>UUWC_ET_DD_PCC_1_PR24</v>
      </c>
    </row>
    <row r="2706" spans="1:14" customFormat="1">
      <c r="A2706" s="317" t="s">
        <v>391</v>
      </c>
      <c r="B2706" s="317" t="s">
        <v>549</v>
      </c>
      <c r="C2706" s="317" t="s">
        <v>550</v>
      </c>
      <c r="D2706" s="317" t="s">
        <v>453</v>
      </c>
      <c r="E2706" s="317" t="s">
        <v>448</v>
      </c>
      <c r="F2706" s="318" t="s">
        <v>449</v>
      </c>
      <c r="G2706" s="318" t="s">
        <v>449</v>
      </c>
      <c r="H2706" s="318" t="s">
        <v>449</v>
      </c>
      <c r="I2706" s="318" t="s">
        <v>449</v>
      </c>
      <c r="J2706" s="318" t="s">
        <v>449</v>
      </c>
      <c r="K2706" s="318" t="s">
        <v>449</v>
      </c>
      <c r="L2706" s="318" t="s">
        <v>449</v>
      </c>
      <c r="M2706" s="318" t="s">
        <v>449</v>
      </c>
      <c r="N2706" t="str">
        <f t="shared" si="42"/>
        <v>UUWC_ODI_DD_PCC_1_PR24</v>
      </c>
    </row>
    <row r="2707" spans="1:14" customFormat="1">
      <c r="A2707" s="317" t="s">
        <v>391</v>
      </c>
      <c r="B2707" s="317" t="s">
        <v>551</v>
      </c>
      <c r="C2707" s="317" t="s">
        <v>552</v>
      </c>
      <c r="D2707" s="317" t="s">
        <v>455</v>
      </c>
      <c r="E2707" s="317" t="s">
        <v>448</v>
      </c>
      <c r="F2707" s="318" t="s">
        <v>449</v>
      </c>
      <c r="G2707" s="318" t="s">
        <v>449</v>
      </c>
      <c r="H2707" s="318" t="s">
        <v>449</v>
      </c>
      <c r="I2707" s="318" t="s">
        <v>449</v>
      </c>
      <c r="J2707" s="318" t="s">
        <v>449</v>
      </c>
      <c r="K2707" s="318" t="s">
        <v>449</v>
      </c>
      <c r="L2707" s="318" t="s">
        <v>449</v>
      </c>
      <c r="M2707" s="318" t="s">
        <v>449</v>
      </c>
      <c r="N2707" t="str">
        <f t="shared" si="42"/>
        <v>UUWC_ODIRISK_PCC_1_COLL_PR24_DD</v>
      </c>
    </row>
    <row r="2708" spans="1:14" customFormat="1">
      <c r="A2708" s="317" t="s">
        <v>391</v>
      </c>
      <c r="B2708" s="317" t="s">
        <v>553</v>
      </c>
      <c r="C2708" s="317" t="s">
        <v>554</v>
      </c>
      <c r="D2708" s="317" t="s">
        <v>455</v>
      </c>
      <c r="E2708" s="317" t="s">
        <v>448</v>
      </c>
      <c r="F2708" s="318" t="s">
        <v>449</v>
      </c>
      <c r="G2708" s="318" t="s">
        <v>449</v>
      </c>
      <c r="H2708" s="318" t="s">
        <v>449</v>
      </c>
      <c r="I2708" s="318" t="s">
        <v>449</v>
      </c>
      <c r="J2708" s="318" t="s">
        <v>449</v>
      </c>
      <c r="K2708" s="318" t="s">
        <v>449</v>
      </c>
      <c r="L2708" s="318" t="s">
        <v>449</v>
      </c>
      <c r="M2708" s="318" t="s">
        <v>449</v>
      </c>
      <c r="N2708" t="str">
        <f t="shared" si="42"/>
        <v>UUWC_ODIRISK_PCC_1_CAP_PR24_DD</v>
      </c>
    </row>
    <row r="2709" spans="1:14" customFormat="1">
      <c r="A2709" s="317" t="s">
        <v>391</v>
      </c>
      <c r="B2709" s="317" t="s">
        <v>555</v>
      </c>
      <c r="C2709" s="317" t="s">
        <v>524</v>
      </c>
      <c r="D2709" s="317" t="s">
        <v>455</v>
      </c>
      <c r="E2709" s="317" t="s">
        <v>448</v>
      </c>
      <c r="F2709" s="318" t="s">
        <v>449</v>
      </c>
      <c r="G2709" s="318" t="s">
        <v>449</v>
      </c>
      <c r="H2709" s="318" t="s">
        <v>449</v>
      </c>
      <c r="I2709" s="318" t="s">
        <v>449</v>
      </c>
      <c r="J2709" s="318" t="s">
        <v>449</v>
      </c>
      <c r="K2709" s="318" t="s">
        <v>449</v>
      </c>
      <c r="L2709" s="318" t="s">
        <v>449</v>
      </c>
      <c r="M2709" s="318" t="s">
        <v>449</v>
      </c>
      <c r="N2709" t="str">
        <f t="shared" si="42"/>
        <v>UUWC_OUT4_10_D_PR24_OFWAT</v>
      </c>
    </row>
    <row r="2710" spans="1:14" customFormat="1">
      <c r="A2710" s="317" t="s">
        <v>391</v>
      </c>
      <c r="B2710" s="317" t="s">
        <v>556</v>
      </c>
      <c r="C2710" s="317" t="s">
        <v>557</v>
      </c>
      <c r="D2710" s="317" t="s">
        <v>455</v>
      </c>
      <c r="E2710" s="317" t="s">
        <v>448</v>
      </c>
      <c r="F2710" s="318" t="s">
        <v>449</v>
      </c>
      <c r="G2710" s="318" t="s">
        <v>449</v>
      </c>
      <c r="H2710" s="318" t="s">
        <v>449</v>
      </c>
      <c r="I2710" s="318" t="s">
        <v>449</v>
      </c>
      <c r="J2710" s="318" t="s">
        <v>449</v>
      </c>
      <c r="K2710" s="318" t="s">
        <v>449</v>
      </c>
      <c r="L2710" s="318" t="s">
        <v>449</v>
      </c>
      <c r="M2710" s="318" t="s">
        <v>449</v>
      </c>
      <c r="N2710" t="str">
        <f t="shared" si="42"/>
        <v>UUWC_ET_DD_PCC_2_PR24</v>
      </c>
    </row>
    <row r="2711" spans="1:14" customFormat="1">
      <c r="A2711" s="317" t="s">
        <v>391</v>
      </c>
      <c r="B2711" s="317" t="s">
        <v>558</v>
      </c>
      <c r="C2711" s="317" t="s">
        <v>559</v>
      </c>
      <c r="D2711" s="317" t="s">
        <v>453</v>
      </c>
      <c r="E2711" s="317" t="s">
        <v>448</v>
      </c>
      <c r="F2711" s="318" t="s">
        <v>449</v>
      </c>
      <c r="G2711" s="318" t="s">
        <v>449</v>
      </c>
      <c r="H2711" s="318" t="s">
        <v>449</v>
      </c>
      <c r="I2711" s="318" t="s">
        <v>449</v>
      </c>
      <c r="J2711" s="318" t="s">
        <v>449</v>
      </c>
      <c r="K2711" s="318" t="s">
        <v>449</v>
      </c>
      <c r="L2711" s="318" t="s">
        <v>449</v>
      </c>
      <c r="M2711" s="318" t="s">
        <v>449</v>
      </c>
      <c r="N2711" t="str">
        <f t="shared" si="42"/>
        <v>UUWC_ODI_DD_PCC_2_PR24</v>
      </c>
    </row>
    <row r="2712" spans="1:14" customFormat="1">
      <c r="A2712" s="317" t="s">
        <v>391</v>
      </c>
      <c r="B2712" s="317" t="s">
        <v>560</v>
      </c>
      <c r="C2712" s="317" t="s">
        <v>561</v>
      </c>
      <c r="D2712" s="317" t="s">
        <v>455</v>
      </c>
      <c r="E2712" s="317" t="s">
        <v>448</v>
      </c>
      <c r="F2712" s="318" t="s">
        <v>449</v>
      </c>
      <c r="G2712" s="318" t="s">
        <v>449</v>
      </c>
      <c r="H2712" s="318" t="s">
        <v>449</v>
      </c>
      <c r="I2712" s="318" t="s">
        <v>449</v>
      </c>
      <c r="J2712" s="318" t="s">
        <v>449</v>
      </c>
      <c r="K2712" s="318" t="s">
        <v>449</v>
      </c>
      <c r="L2712" s="318" t="s">
        <v>449</v>
      </c>
      <c r="M2712" s="318" t="s">
        <v>449</v>
      </c>
      <c r="N2712" t="str">
        <f t="shared" si="42"/>
        <v>UUWC_ODIRISK_PCC_2_COLL_PR24_DD</v>
      </c>
    </row>
    <row r="2713" spans="1:14" customFormat="1">
      <c r="A2713" s="317" t="s">
        <v>391</v>
      </c>
      <c r="B2713" s="317" t="s">
        <v>562</v>
      </c>
      <c r="C2713" s="317" t="s">
        <v>563</v>
      </c>
      <c r="D2713" s="317" t="s">
        <v>455</v>
      </c>
      <c r="E2713" s="317" t="s">
        <v>448</v>
      </c>
      <c r="F2713" s="318" t="s">
        <v>449</v>
      </c>
      <c r="G2713" s="318" t="s">
        <v>449</v>
      </c>
      <c r="H2713" s="318" t="s">
        <v>449</v>
      </c>
      <c r="I2713" s="318" t="s">
        <v>449</v>
      </c>
      <c r="J2713" s="318" t="s">
        <v>449</v>
      </c>
      <c r="K2713" s="318" t="s">
        <v>449</v>
      </c>
      <c r="L2713" s="318" t="s">
        <v>449</v>
      </c>
      <c r="M2713" s="318" t="s">
        <v>449</v>
      </c>
      <c r="N2713" t="str">
        <f t="shared" si="42"/>
        <v>UUWC_ODIRISK_PCC_2_CAP_PR24_DD</v>
      </c>
    </row>
    <row r="2714" spans="1:14" customFormat="1">
      <c r="A2714" s="317" t="s">
        <v>391</v>
      </c>
      <c r="B2714" s="317" t="s">
        <v>422</v>
      </c>
      <c r="C2714" s="317" t="s">
        <v>524</v>
      </c>
      <c r="D2714" s="317" t="s">
        <v>455</v>
      </c>
      <c r="E2714" s="317" t="s">
        <v>448</v>
      </c>
      <c r="F2714" s="318" t="s">
        <v>449</v>
      </c>
      <c r="G2714" s="318" t="s">
        <v>449</v>
      </c>
      <c r="H2714" s="320">
        <v>-5.0000000000000001E-3</v>
      </c>
      <c r="I2714" s="320">
        <v>-3.0000000000000001E-3</v>
      </c>
      <c r="J2714" s="320">
        <v>1.2E-2</v>
      </c>
      <c r="K2714" s="320">
        <v>2.7000000000000003E-2</v>
      </c>
      <c r="L2714" s="320">
        <v>4.2000000000000003E-2</v>
      </c>
      <c r="M2714" s="320">
        <v>5.7000000000000002E-2</v>
      </c>
      <c r="N2714" t="str">
        <f t="shared" si="42"/>
        <v>UUWC_OUT4_11_PR24_OFWAT</v>
      </c>
    </row>
    <row r="2715" spans="1:14" customFormat="1">
      <c r="A2715" s="317" t="s">
        <v>391</v>
      </c>
      <c r="B2715" s="317" t="s">
        <v>284</v>
      </c>
      <c r="C2715" s="317" t="s">
        <v>526</v>
      </c>
      <c r="D2715" s="317" t="s">
        <v>453</v>
      </c>
      <c r="E2715" s="317" t="s">
        <v>448</v>
      </c>
      <c r="F2715" s="319">
        <v>178976.80764958228</v>
      </c>
      <c r="G2715" s="318" t="s">
        <v>449</v>
      </c>
      <c r="H2715" s="318" t="s">
        <v>449</v>
      </c>
      <c r="I2715" s="318" t="s">
        <v>449</v>
      </c>
      <c r="J2715" s="318" t="s">
        <v>449</v>
      </c>
      <c r="K2715" s="318" t="s">
        <v>449</v>
      </c>
      <c r="L2715" s="318" t="s">
        <v>449</v>
      </c>
      <c r="M2715" s="318" t="s">
        <v>449</v>
      </c>
      <c r="N2715" t="str">
        <f t="shared" si="42"/>
        <v>UUWC_ODI_DD_NHH_PR24</v>
      </c>
    </row>
    <row r="2716" spans="1:14" customFormat="1">
      <c r="A2716" s="317" t="s">
        <v>391</v>
      </c>
      <c r="B2716" s="317" t="s">
        <v>285</v>
      </c>
      <c r="C2716" s="317" t="s">
        <v>564</v>
      </c>
      <c r="D2716" s="317" t="s">
        <v>455</v>
      </c>
      <c r="E2716" s="317" t="s">
        <v>448</v>
      </c>
      <c r="F2716" s="320">
        <v>-5.0000000000000001E-3</v>
      </c>
      <c r="G2716" s="318" t="s">
        <v>449</v>
      </c>
      <c r="H2716" s="318" t="s">
        <v>449</v>
      </c>
      <c r="I2716" s="318" t="s">
        <v>449</v>
      </c>
      <c r="J2716" s="318" t="s">
        <v>449</v>
      </c>
      <c r="K2716" s="318" t="s">
        <v>449</v>
      </c>
      <c r="L2716" s="318" t="s">
        <v>449</v>
      </c>
      <c r="M2716" s="318" t="s">
        <v>449</v>
      </c>
      <c r="N2716" t="str">
        <f t="shared" si="42"/>
        <v>UUWC_ODIRISK_NHH_COLL_PR24_DD</v>
      </c>
    </row>
    <row r="2717" spans="1:14" customFormat="1">
      <c r="A2717" s="317" t="s">
        <v>391</v>
      </c>
      <c r="B2717" s="317" t="s">
        <v>286</v>
      </c>
      <c r="C2717" s="317" t="s">
        <v>565</v>
      </c>
      <c r="D2717" s="317" t="s">
        <v>455</v>
      </c>
      <c r="E2717" s="317" t="s">
        <v>448</v>
      </c>
      <c r="F2717" s="320">
        <v>5.0000000000000001E-3</v>
      </c>
      <c r="G2717" s="318" t="s">
        <v>449</v>
      </c>
      <c r="H2717" s="318" t="s">
        <v>449</v>
      </c>
      <c r="I2717" s="318" t="s">
        <v>449</v>
      </c>
      <c r="J2717" s="318" t="s">
        <v>449</v>
      </c>
      <c r="K2717" s="318" t="s">
        <v>449</v>
      </c>
      <c r="L2717" s="318" t="s">
        <v>449</v>
      </c>
      <c r="M2717" s="318" t="s">
        <v>449</v>
      </c>
      <c r="N2717" t="str">
        <f t="shared" si="42"/>
        <v>UUWC_ODIRISK_NHH_CAP_PR24_DD</v>
      </c>
    </row>
    <row r="2718" spans="1:14" customFormat="1">
      <c r="A2718" s="317" t="s">
        <v>391</v>
      </c>
      <c r="B2718" s="317" t="s">
        <v>566</v>
      </c>
      <c r="C2718" s="317" t="s">
        <v>524</v>
      </c>
      <c r="D2718" s="317" t="s">
        <v>455</v>
      </c>
      <c r="E2718" s="317" t="s">
        <v>448</v>
      </c>
      <c r="F2718" s="318" t="s">
        <v>449</v>
      </c>
      <c r="G2718" s="318" t="s">
        <v>449</v>
      </c>
      <c r="H2718" s="318" t="s">
        <v>449</v>
      </c>
      <c r="I2718" s="318" t="s">
        <v>449</v>
      </c>
      <c r="J2718" s="318" t="s">
        <v>449</v>
      </c>
      <c r="K2718" s="318" t="s">
        <v>449</v>
      </c>
      <c r="L2718" s="318" t="s">
        <v>449</v>
      </c>
      <c r="M2718" s="318" t="s">
        <v>449</v>
      </c>
      <c r="N2718" t="str">
        <f t="shared" si="42"/>
        <v>UUWC_OUT4_12_PR24_OFWAT</v>
      </c>
    </row>
    <row r="2719" spans="1:14" customFormat="1">
      <c r="A2719" s="317" t="s">
        <v>391</v>
      </c>
      <c r="B2719" s="317" t="s">
        <v>567</v>
      </c>
      <c r="C2719" s="317" t="s">
        <v>532</v>
      </c>
      <c r="D2719" s="317" t="s">
        <v>453</v>
      </c>
      <c r="E2719" s="317" t="s">
        <v>448</v>
      </c>
      <c r="F2719" s="318" t="s">
        <v>449</v>
      </c>
      <c r="G2719" s="318" t="s">
        <v>449</v>
      </c>
      <c r="H2719" s="318" t="s">
        <v>449</v>
      </c>
      <c r="I2719" s="318" t="s">
        <v>449</v>
      </c>
      <c r="J2719" s="318" t="s">
        <v>449</v>
      </c>
      <c r="K2719" s="318" t="s">
        <v>449</v>
      </c>
      <c r="L2719" s="318" t="s">
        <v>449</v>
      </c>
      <c r="M2719" s="318" t="s">
        <v>449</v>
      </c>
      <c r="N2719" t="str">
        <f t="shared" si="42"/>
        <v>UUWC_ODI_DD_NHH_1_PR24</v>
      </c>
    </row>
    <row r="2720" spans="1:14" customFormat="1">
      <c r="A2720" s="317" t="s">
        <v>391</v>
      </c>
      <c r="B2720" s="317" t="s">
        <v>568</v>
      </c>
      <c r="C2720" s="317" t="s">
        <v>569</v>
      </c>
      <c r="D2720" s="317" t="s">
        <v>455</v>
      </c>
      <c r="E2720" s="317" t="s">
        <v>448</v>
      </c>
      <c r="F2720" s="318" t="s">
        <v>449</v>
      </c>
      <c r="G2720" s="318" t="s">
        <v>449</v>
      </c>
      <c r="H2720" s="318" t="s">
        <v>449</v>
      </c>
      <c r="I2720" s="318" t="s">
        <v>449</v>
      </c>
      <c r="J2720" s="318" t="s">
        <v>449</v>
      </c>
      <c r="K2720" s="318" t="s">
        <v>449</v>
      </c>
      <c r="L2720" s="318" t="s">
        <v>449</v>
      </c>
      <c r="M2720" s="318" t="s">
        <v>449</v>
      </c>
      <c r="N2720" t="str">
        <f t="shared" si="42"/>
        <v>UUWC_ODIRISK_NHH_1_COLL_PR24_DD</v>
      </c>
    </row>
    <row r="2721" spans="1:14" customFormat="1">
      <c r="A2721" s="317" t="s">
        <v>391</v>
      </c>
      <c r="B2721" s="317" t="s">
        <v>570</v>
      </c>
      <c r="C2721" s="317" t="s">
        <v>571</v>
      </c>
      <c r="D2721" s="317" t="s">
        <v>455</v>
      </c>
      <c r="E2721" s="317" t="s">
        <v>448</v>
      </c>
      <c r="F2721" s="318" t="s">
        <v>449</v>
      </c>
      <c r="G2721" s="318" t="s">
        <v>449</v>
      </c>
      <c r="H2721" s="318" t="s">
        <v>449</v>
      </c>
      <c r="I2721" s="318" t="s">
        <v>449</v>
      </c>
      <c r="J2721" s="318" t="s">
        <v>449</v>
      </c>
      <c r="K2721" s="318" t="s">
        <v>449</v>
      </c>
      <c r="L2721" s="318" t="s">
        <v>449</v>
      </c>
      <c r="M2721" s="318" t="s">
        <v>449</v>
      </c>
      <c r="N2721" t="str">
        <f t="shared" si="42"/>
        <v>UUWC_ODIRISK_NHH_1_CAP_PR24_DD</v>
      </c>
    </row>
    <row r="2722" spans="1:14" customFormat="1">
      <c r="A2722" s="317" t="s">
        <v>391</v>
      </c>
      <c r="B2722" s="317" t="s">
        <v>572</v>
      </c>
      <c r="C2722" s="317" t="s">
        <v>524</v>
      </c>
      <c r="D2722" s="317" t="s">
        <v>455</v>
      </c>
      <c r="E2722" s="317" t="s">
        <v>448</v>
      </c>
      <c r="F2722" s="318" t="s">
        <v>449</v>
      </c>
      <c r="G2722" s="318" t="s">
        <v>449</v>
      </c>
      <c r="H2722" s="318" t="s">
        <v>449</v>
      </c>
      <c r="I2722" s="318" t="s">
        <v>449</v>
      </c>
      <c r="J2722" s="318" t="s">
        <v>449</v>
      </c>
      <c r="K2722" s="318" t="s">
        <v>449</v>
      </c>
      <c r="L2722" s="318" t="s">
        <v>449</v>
      </c>
      <c r="M2722" s="318" t="s">
        <v>449</v>
      </c>
      <c r="N2722" t="str">
        <f t="shared" si="42"/>
        <v>UUWC_OUT4_13_PR24_OFWAT</v>
      </c>
    </row>
    <row r="2723" spans="1:14" customFormat="1">
      <c r="A2723" s="317" t="s">
        <v>391</v>
      </c>
      <c r="B2723" s="317" t="s">
        <v>573</v>
      </c>
      <c r="C2723" s="317" t="s">
        <v>539</v>
      </c>
      <c r="D2723" s="317" t="s">
        <v>453</v>
      </c>
      <c r="E2723" s="317" t="s">
        <v>448</v>
      </c>
      <c r="F2723" s="318" t="s">
        <v>449</v>
      </c>
      <c r="G2723" s="318" t="s">
        <v>449</v>
      </c>
      <c r="H2723" s="318" t="s">
        <v>449</v>
      </c>
      <c r="I2723" s="318" t="s">
        <v>449</v>
      </c>
      <c r="J2723" s="318" t="s">
        <v>449</v>
      </c>
      <c r="K2723" s="318" t="s">
        <v>449</v>
      </c>
      <c r="L2723" s="318" t="s">
        <v>449</v>
      </c>
      <c r="M2723" s="318" t="s">
        <v>449</v>
      </c>
      <c r="N2723" t="str">
        <f t="shared" si="42"/>
        <v>UUWC_ODI_DD_NHH_2_PR24</v>
      </c>
    </row>
    <row r="2724" spans="1:14" customFormat="1">
      <c r="A2724" s="317" t="s">
        <v>391</v>
      </c>
      <c r="B2724" s="317" t="s">
        <v>574</v>
      </c>
      <c r="C2724" s="317" t="s">
        <v>575</v>
      </c>
      <c r="D2724" s="317" t="s">
        <v>455</v>
      </c>
      <c r="E2724" s="317" t="s">
        <v>448</v>
      </c>
      <c r="F2724" s="318" t="s">
        <v>449</v>
      </c>
      <c r="G2724" s="318" t="s">
        <v>449</v>
      </c>
      <c r="H2724" s="318" t="s">
        <v>449</v>
      </c>
      <c r="I2724" s="318" t="s">
        <v>449</v>
      </c>
      <c r="J2724" s="318" t="s">
        <v>449</v>
      </c>
      <c r="K2724" s="318" t="s">
        <v>449</v>
      </c>
      <c r="L2724" s="318" t="s">
        <v>449</v>
      </c>
      <c r="M2724" s="318" t="s">
        <v>449</v>
      </c>
      <c r="N2724" t="str">
        <f t="shared" si="42"/>
        <v>UUWC_ODIRISK_NHH_2_COLL_PR24_DD</v>
      </c>
    </row>
    <row r="2725" spans="1:14" customFormat="1">
      <c r="A2725" s="317" t="s">
        <v>391</v>
      </c>
      <c r="B2725" s="317" t="s">
        <v>576</v>
      </c>
      <c r="C2725" s="317" t="s">
        <v>577</v>
      </c>
      <c r="D2725" s="317" t="s">
        <v>455</v>
      </c>
      <c r="E2725" s="317" t="s">
        <v>448</v>
      </c>
      <c r="F2725" s="318" t="s">
        <v>449</v>
      </c>
      <c r="G2725" s="318" t="s">
        <v>449</v>
      </c>
      <c r="H2725" s="318" t="s">
        <v>449</v>
      </c>
      <c r="I2725" s="318" t="s">
        <v>449</v>
      </c>
      <c r="J2725" s="318" t="s">
        <v>449</v>
      </c>
      <c r="K2725" s="318" t="s">
        <v>449</v>
      </c>
      <c r="L2725" s="318" t="s">
        <v>449</v>
      </c>
      <c r="M2725" s="318" t="s">
        <v>449</v>
      </c>
      <c r="N2725" t="str">
        <f t="shared" si="42"/>
        <v>UUWC_ODIRISK_NHH_2_CAP_PR24_DD</v>
      </c>
    </row>
    <row r="2726" spans="1:14" customFormat="1">
      <c r="A2726" s="317" t="s">
        <v>391</v>
      </c>
      <c r="B2726" s="317" t="s">
        <v>432</v>
      </c>
      <c r="C2726" s="317" t="s">
        <v>578</v>
      </c>
      <c r="D2726" s="317" t="s">
        <v>261</v>
      </c>
      <c r="E2726" s="317" t="s">
        <v>448</v>
      </c>
      <c r="F2726" s="318" t="s">
        <v>449</v>
      </c>
      <c r="G2726" s="318" t="s">
        <v>449</v>
      </c>
      <c r="H2726" s="318" t="s">
        <v>449</v>
      </c>
      <c r="I2726" s="318" t="s">
        <v>449</v>
      </c>
      <c r="J2726" s="318" t="s">
        <v>449</v>
      </c>
      <c r="K2726" s="318" t="s">
        <v>449</v>
      </c>
      <c r="L2726" s="318" t="s">
        <v>449</v>
      </c>
      <c r="M2726" s="318" t="s">
        <v>449</v>
      </c>
      <c r="N2726" t="str">
        <f t="shared" si="42"/>
        <v>UUWBCEW_PCL_PR24</v>
      </c>
    </row>
    <row r="2727" spans="1:14" customFormat="1">
      <c r="A2727" s="317" t="s">
        <v>391</v>
      </c>
      <c r="B2727" s="317" t="s">
        <v>290</v>
      </c>
      <c r="C2727" s="317" t="s">
        <v>579</v>
      </c>
      <c r="D2727" s="317" t="s">
        <v>453</v>
      </c>
      <c r="E2727" s="317" t="s">
        <v>448</v>
      </c>
      <c r="F2727" s="318" t="s">
        <v>449</v>
      </c>
      <c r="G2727" s="318" t="s">
        <v>449</v>
      </c>
      <c r="H2727" s="318" t="s">
        <v>449</v>
      </c>
      <c r="I2727" s="318" t="s">
        <v>449</v>
      </c>
      <c r="J2727" s="318" t="s">
        <v>449</v>
      </c>
      <c r="K2727" s="318" t="s">
        <v>449</v>
      </c>
      <c r="L2727" s="318" t="s">
        <v>449</v>
      </c>
      <c r="M2727" s="318" t="s">
        <v>449</v>
      </c>
      <c r="N2727" t="str">
        <f t="shared" si="42"/>
        <v>UUWOUT7_034SOR_OFW_PR24</v>
      </c>
    </row>
    <row r="2728" spans="1:14" customFormat="1">
      <c r="A2728" s="317" t="s">
        <v>391</v>
      </c>
      <c r="B2728" s="317" t="s">
        <v>580</v>
      </c>
      <c r="C2728" s="317" t="s">
        <v>581</v>
      </c>
      <c r="D2728" s="317" t="s">
        <v>453</v>
      </c>
      <c r="E2728" s="317" t="s">
        <v>448</v>
      </c>
      <c r="F2728" s="318" t="s">
        <v>449</v>
      </c>
      <c r="G2728" s="318" t="s">
        <v>449</v>
      </c>
      <c r="H2728" s="318" t="s">
        <v>449</v>
      </c>
      <c r="I2728" s="318" t="s">
        <v>449</v>
      </c>
      <c r="J2728" s="318" t="s">
        <v>449</v>
      </c>
      <c r="K2728" s="318" t="s">
        <v>449</v>
      </c>
      <c r="L2728" s="318" t="s">
        <v>449</v>
      </c>
      <c r="M2728" s="318" t="s">
        <v>449</v>
      </c>
      <c r="N2728" t="str">
        <f t="shared" si="42"/>
        <v>UUWOUT7_034SUR_OFW_PR24</v>
      </c>
    </row>
    <row r="2729" spans="1:14" customFormat="1">
      <c r="A2729" s="317" t="s">
        <v>391</v>
      </c>
      <c r="B2729" s="317" t="s">
        <v>291</v>
      </c>
      <c r="C2729" s="317" t="s">
        <v>582</v>
      </c>
      <c r="D2729" s="317" t="s">
        <v>455</v>
      </c>
      <c r="E2729" s="317" t="s">
        <v>448</v>
      </c>
      <c r="F2729" s="318" t="s">
        <v>449</v>
      </c>
      <c r="G2729" s="318" t="s">
        <v>449</v>
      </c>
      <c r="H2729" s="318" t="s">
        <v>449</v>
      </c>
      <c r="I2729" s="318" t="s">
        <v>449</v>
      </c>
      <c r="J2729" s="318" t="s">
        <v>449</v>
      </c>
      <c r="K2729" s="318" t="s">
        <v>449</v>
      </c>
      <c r="L2729" s="318" t="s">
        <v>449</v>
      </c>
      <c r="M2729" s="318" t="s">
        <v>449</v>
      </c>
      <c r="N2729" t="str">
        <f t="shared" si="42"/>
        <v>UUWC_ODIRISK_BCEW_COLL_PR24_DD</v>
      </c>
    </row>
    <row r="2730" spans="1:14" customFormat="1">
      <c r="A2730" s="317" t="s">
        <v>391</v>
      </c>
      <c r="B2730" s="317" t="s">
        <v>292</v>
      </c>
      <c r="C2730" s="317" t="s">
        <v>583</v>
      </c>
      <c r="D2730" s="317" t="s">
        <v>455</v>
      </c>
      <c r="E2730" s="317" t="s">
        <v>448</v>
      </c>
      <c r="F2730" s="318" t="s">
        <v>449</v>
      </c>
      <c r="G2730" s="318" t="s">
        <v>449</v>
      </c>
      <c r="H2730" s="318" t="s">
        <v>449</v>
      </c>
      <c r="I2730" s="318" t="s">
        <v>449</v>
      </c>
      <c r="J2730" s="318" t="s">
        <v>449</v>
      </c>
      <c r="K2730" s="318" t="s">
        <v>449</v>
      </c>
      <c r="L2730" s="318" t="s">
        <v>449</v>
      </c>
      <c r="M2730" s="318" t="s">
        <v>449</v>
      </c>
      <c r="N2730" t="str">
        <f t="shared" si="42"/>
        <v>UUWC_ODIRISK_BCEW_CAP_PR24_DD</v>
      </c>
    </row>
    <row r="2731" spans="1:14" customFormat="1">
      <c r="A2731" s="317" t="s">
        <v>391</v>
      </c>
      <c r="B2731" s="317" t="s">
        <v>297</v>
      </c>
      <c r="C2731" s="317" t="s">
        <v>584</v>
      </c>
      <c r="D2731" s="317" t="s">
        <v>447</v>
      </c>
      <c r="E2731" s="317" t="s">
        <v>448</v>
      </c>
      <c r="F2731" s="318" t="s">
        <v>449</v>
      </c>
      <c r="G2731" s="318" t="s">
        <v>449</v>
      </c>
      <c r="H2731" s="318" t="s">
        <v>449</v>
      </c>
      <c r="I2731" s="318" t="s">
        <v>449</v>
      </c>
      <c r="J2731" s="318" t="s">
        <v>449</v>
      </c>
      <c r="K2731" s="318" t="s">
        <v>449</v>
      </c>
      <c r="L2731" s="318" t="s">
        <v>449</v>
      </c>
      <c r="M2731" s="318" t="s">
        <v>449</v>
      </c>
      <c r="N2731" t="str">
        <f t="shared" si="42"/>
        <v>UUWC_PCL_LPR_PR24</v>
      </c>
    </row>
    <row r="2732" spans="1:14" customFormat="1">
      <c r="A2732" s="317" t="s">
        <v>391</v>
      </c>
      <c r="B2732" s="317" t="s">
        <v>298</v>
      </c>
      <c r="C2732" s="317" t="s">
        <v>585</v>
      </c>
      <c r="D2732" s="317" t="s">
        <v>586</v>
      </c>
      <c r="E2732" s="317" t="s">
        <v>448</v>
      </c>
      <c r="F2732" s="318" t="s">
        <v>449</v>
      </c>
      <c r="G2732" s="318" t="s">
        <v>449</v>
      </c>
      <c r="H2732" s="318" t="s">
        <v>449</v>
      </c>
      <c r="I2732" s="318" t="s">
        <v>449</v>
      </c>
      <c r="J2732" s="318" t="s">
        <v>449</v>
      </c>
      <c r="K2732" s="318" t="s">
        <v>449</v>
      </c>
      <c r="L2732" s="318" t="s">
        <v>449</v>
      </c>
      <c r="M2732" s="318" t="s">
        <v>449</v>
      </c>
      <c r="N2732" t="str">
        <f t="shared" si="42"/>
        <v>UUWC_ODIRATE_LPR_PR24</v>
      </c>
    </row>
    <row r="2733" spans="1:14" customFormat="1">
      <c r="A2733" s="317" t="s">
        <v>391</v>
      </c>
      <c r="B2733" s="317" t="s">
        <v>299</v>
      </c>
      <c r="C2733" s="317" t="s">
        <v>587</v>
      </c>
      <c r="D2733" s="317" t="s">
        <v>455</v>
      </c>
      <c r="E2733" s="317" t="s">
        <v>448</v>
      </c>
      <c r="F2733" s="318" t="s">
        <v>449</v>
      </c>
      <c r="G2733" s="318" t="s">
        <v>449</v>
      </c>
      <c r="H2733" s="318" t="s">
        <v>449</v>
      </c>
      <c r="I2733" s="318" t="s">
        <v>449</v>
      </c>
      <c r="J2733" s="318" t="s">
        <v>449</v>
      </c>
      <c r="K2733" s="318" t="s">
        <v>449</v>
      </c>
      <c r="L2733" s="318" t="s">
        <v>449</v>
      </c>
      <c r="M2733" s="318" t="s">
        <v>449</v>
      </c>
      <c r="N2733" t="str">
        <f t="shared" si="42"/>
        <v>UUWC_ODIRISK_LPR_COLL_PR24</v>
      </c>
    </row>
    <row r="2734" spans="1:14" customFormat="1">
      <c r="A2734" s="317" t="s">
        <v>391</v>
      </c>
      <c r="B2734" s="317" t="s">
        <v>303</v>
      </c>
      <c r="C2734" s="317" t="s">
        <v>588</v>
      </c>
      <c r="D2734" s="317" t="s">
        <v>455</v>
      </c>
      <c r="E2734" s="317" t="s">
        <v>448</v>
      </c>
      <c r="F2734" s="318" t="s">
        <v>449</v>
      </c>
      <c r="G2734" s="318" t="s">
        <v>449</v>
      </c>
      <c r="H2734" s="318" t="s">
        <v>449</v>
      </c>
      <c r="I2734" s="318" t="s">
        <v>449</v>
      </c>
      <c r="J2734" s="318" t="s">
        <v>449</v>
      </c>
      <c r="K2734" s="318" t="s">
        <v>449</v>
      </c>
      <c r="L2734" s="318" t="s">
        <v>449</v>
      </c>
      <c r="M2734" s="318" t="s">
        <v>449</v>
      </c>
      <c r="N2734" t="str">
        <f t="shared" si="42"/>
        <v>UUWC_PCL_LCC_PR24</v>
      </c>
    </row>
    <row r="2735" spans="1:14" customFormat="1">
      <c r="A2735" s="317" t="s">
        <v>391</v>
      </c>
      <c r="B2735" s="317" t="s">
        <v>304</v>
      </c>
      <c r="C2735" s="317" t="s">
        <v>589</v>
      </c>
      <c r="D2735" s="317" t="s">
        <v>455</v>
      </c>
      <c r="E2735" s="317" t="s">
        <v>448</v>
      </c>
      <c r="F2735" s="318" t="s">
        <v>449</v>
      </c>
      <c r="G2735" s="318" t="s">
        <v>449</v>
      </c>
      <c r="H2735" s="318" t="s">
        <v>449</v>
      </c>
      <c r="I2735" s="318" t="s">
        <v>449</v>
      </c>
      <c r="J2735" s="318" t="s">
        <v>449</v>
      </c>
      <c r="K2735" s="318" t="s">
        <v>449</v>
      </c>
      <c r="L2735" s="318" t="s">
        <v>449</v>
      </c>
      <c r="M2735" s="318" t="s">
        <v>449</v>
      </c>
      <c r="N2735" t="str">
        <f t="shared" si="42"/>
        <v>UUWC_ODIRISK_LCC_DDBND_PR24</v>
      </c>
    </row>
    <row r="2736" spans="1:14" customFormat="1">
      <c r="A2736" s="317" t="s">
        <v>391</v>
      </c>
      <c r="B2736" s="317" t="s">
        <v>306</v>
      </c>
      <c r="C2736" s="317" t="s">
        <v>590</v>
      </c>
      <c r="D2736" s="317" t="s">
        <v>586</v>
      </c>
      <c r="E2736" s="317" t="s">
        <v>448</v>
      </c>
      <c r="F2736" s="318" t="s">
        <v>449</v>
      </c>
      <c r="G2736" s="318" t="s">
        <v>449</v>
      </c>
      <c r="H2736" s="318" t="s">
        <v>449</v>
      </c>
      <c r="I2736" s="318" t="s">
        <v>449</v>
      </c>
      <c r="J2736" s="318" t="s">
        <v>449</v>
      </c>
      <c r="K2736" s="318" t="s">
        <v>449</v>
      </c>
      <c r="L2736" s="318" t="s">
        <v>449</v>
      </c>
      <c r="M2736" s="318" t="s">
        <v>449</v>
      </c>
      <c r="N2736" t="str">
        <f t="shared" si="42"/>
        <v>UUWC_ODIRATE_LCC_UNDER_PR24</v>
      </c>
    </row>
    <row r="2737" spans="1:14" customFormat="1">
      <c r="A2737" s="317" t="s">
        <v>391</v>
      </c>
      <c r="B2737" s="317" t="s">
        <v>305</v>
      </c>
      <c r="C2737" s="317" t="s">
        <v>591</v>
      </c>
      <c r="D2737" s="317" t="s">
        <v>586</v>
      </c>
      <c r="E2737" s="317" t="s">
        <v>448</v>
      </c>
      <c r="F2737" s="318" t="s">
        <v>449</v>
      </c>
      <c r="G2737" s="318" t="s">
        <v>449</v>
      </c>
      <c r="H2737" s="318" t="s">
        <v>449</v>
      </c>
      <c r="I2737" s="318" t="s">
        <v>449</v>
      </c>
      <c r="J2737" s="318" t="s">
        <v>449</v>
      </c>
      <c r="K2737" s="318" t="s">
        <v>449</v>
      </c>
      <c r="L2737" s="318" t="s">
        <v>449</v>
      </c>
      <c r="M2737" s="318" t="s">
        <v>449</v>
      </c>
      <c r="N2737" t="str">
        <f t="shared" si="42"/>
        <v>UUWC_ODIRATE_LCC_OUT_PR24</v>
      </c>
    </row>
    <row r="2738" spans="1:14" customFormat="1">
      <c r="A2738" s="317" t="s">
        <v>391</v>
      </c>
      <c r="B2738" s="317" t="s">
        <v>307</v>
      </c>
      <c r="C2738" s="317" t="s">
        <v>592</v>
      </c>
      <c r="D2738" s="317" t="s">
        <v>455</v>
      </c>
      <c r="E2738" s="317" t="s">
        <v>448</v>
      </c>
      <c r="F2738" s="318" t="s">
        <v>449</v>
      </c>
      <c r="G2738" s="318" t="s">
        <v>449</v>
      </c>
      <c r="H2738" s="318" t="s">
        <v>449</v>
      </c>
      <c r="I2738" s="318" t="s">
        <v>449</v>
      </c>
      <c r="J2738" s="318" t="s">
        <v>449</v>
      </c>
      <c r="K2738" s="318" t="s">
        <v>449</v>
      </c>
      <c r="L2738" s="318" t="s">
        <v>449</v>
      </c>
      <c r="M2738" s="318" t="s">
        <v>449</v>
      </c>
      <c r="N2738" t="str">
        <f t="shared" si="42"/>
        <v>UUWC_ODIRISK_LCC_COLL_PR24</v>
      </c>
    </row>
    <row r="2739" spans="1:14" customFormat="1">
      <c r="A2739" s="317" t="s">
        <v>391</v>
      </c>
      <c r="B2739" s="317" t="s">
        <v>308</v>
      </c>
      <c r="C2739" s="317" t="s">
        <v>593</v>
      </c>
      <c r="D2739" s="317" t="s">
        <v>455</v>
      </c>
      <c r="E2739" s="317" t="s">
        <v>448</v>
      </c>
      <c r="F2739" s="318" t="s">
        <v>449</v>
      </c>
      <c r="G2739" s="318" t="s">
        <v>449</v>
      </c>
      <c r="H2739" s="318" t="s">
        <v>449</v>
      </c>
      <c r="I2739" s="318" t="s">
        <v>449</v>
      </c>
      <c r="J2739" s="318" t="s">
        <v>449</v>
      </c>
      <c r="K2739" s="318" t="s">
        <v>449</v>
      </c>
      <c r="L2739" s="318" t="s">
        <v>449</v>
      </c>
      <c r="M2739" s="318" t="s">
        <v>449</v>
      </c>
      <c r="N2739" t="str">
        <f t="shared" si="42"/>
        <v>UUWC_ODIRISK_LCC_CAP_PR24</v>
      </c>
    </row>
    <row r="2740" spans="1:14" customFormat="1">
      <c r="A2740" s="317" t="s">
        <v>391</v>
      </c>
      <c r="B2740" s="317" t="s">
        <v>311</v>
      </c>
      <c r="C2740" s="317" t="s">
        <v>594</v>
      </c>
      <c r="D2740" s="317" t="s">
        <v>595</v>
      </c>
      <c r="E2740" s="317" t="s">
        <v>448</v>
      </c>
      <c r="F2740" s="318" t="s">
        <v>449</v>
      </c>
      <c r="G2740" s="318" t="s">
        <v>449</v>
      </c>
      <c r="H2740" s="318" t="s">
        <v>449</v>
      </c>
      <c r="I2740" s="321">
        <v>9.5</v>
      </c>
      <c r="J2740" s="321">
        <v>38</v>
      </c>
      <c r="K2740" s="321">
        <v>38</v>
      </c>
      <c r="L2740" s="321">
        <v>57.7</v>
      </c>
      <c r="M2740" s="321">
        <v>77.400000000000006</v>
      </c>
      <c r="N2740" t="str">
        <f t="shared" si="42"/>
        <v>UUWC_PCL_WW_PR24</v>
      </c>
    </row>
    <row r="2741" spans="1:14" customFormat="1">
      <c r="A2741" s="317" t="s">
        <v>391</v>
      </c>
      <c r="B2741" s="317" t="s">
        <v>312</v>
      </c>
      <c r="C2741" s="317" t="s">
        <v>596</v>
      </c>
      <c r="D2741" s="317" t="s">
        <v>586</v>
      </c>
      <c r="E2741" s="317" t="s">
        <v>448</v>
      </c>
      <c r="F2741" s="321">
        <v>6.6100000000000002E-4</v>
      </c>
      <c r="G2741" s="318" t="s">
        <v>449</v>
      </c>
      <c r="H2741" s="318" t="s">
        <v>449</v>
      </c>
      <c r="I2741" s="318" t="s">
        <v>449</v>
      </c>
      <c r="J2741" s="318" t="s">
        <v>449</v>
      </c>
      <c r="K2741" s="318" t="s">
        <v>449</v>
      </c>
      <c r="L2741" s="318" t="s">
        <v>449</v>
      </c>
      <c r="M2741" s="318" t="s">
        <v>449</v>
      </c>
      <c r="N2741" t="str">
        <f t="shared" si="42"/>
        <v>UUWC_ODIRATE_WW_PR24</v>
      </c>
    </row>
    <row r="2742" spans="1:14" customFormat="1">
      <c r="A2742" s="317" t="s">
        <v>391</v>
      </c>
      <c r="B2742" s="317" t="s">
        <v>313</v>
      </c>
      <c r="C2742" s="317" t="s">
        <v>597</v>
      </c>
      <c r="D2742" s="317" t="s">
        <v>595</v>
      </c>
      <c r="E2742" s="317" t="s">
        <v>448</v>
      </c>
      <c r="F2742" s="321">
        <v>0</v>
      </c>
      <c r="G2742" s="318" t="s">
        <v>449</v>
      </c>
      <c r="H2742" s="318" t="s">
        <v>449</v>
      </c>
      <c r="I2742" s="318" t="s">
        <v>449</v>
      </c>
      <c r="J2742" s="318" t="s">
        <v>449</v>
      </c>
      <c r="K2742" s="318" t="s">
        <v>449</v>
      </c>
      <c r="L2742" s="318" t="s">
        <v>449</v>
      </c>
      <c r="M2742" s="318" t="s">
        <v>449</v>
      </c>
      <c r="N2742" t="str">
        <f t="shared" si="42"/>
        <v>UUWC_ODIRISK_WW_COLL_PR24</v>
      </c>
    </row>
    <row r="2743" spans="1:14" customFormat="1">
      <c r="A2743" s="317" t="s">
        <v>391</v>
      </c>
      <c r="B2743" s="317" t="s">
        <v>314</v>
      </c>
      <c r="C2743" s="317" t="s">
        <v>598</v>
      </c>
      <c r="D2743" s="317" t="s">
        <v>595</v>
      </c>
      <c r="E2743" s="317" t="s">
        <v>448</v>
      </c>
      <c r="F2743" s="321">
        <v>1899.9</v>
      </c>
      <c r="G2743" s="318" t="s">
        <v>449</v>
      </c>
      <c r="H2743" s="318" t="s">
        <v>449</v>
      </c>
      <c r="I2743" s="318" t="s">
        <v>449</v>
      </c>
      <c r="J2743" s="318" t="s">
        <v>449</v>
      </c>
      <c r="K2743" s="318" t="s">
        <v>449</v>
      </c>
      <c r="L2743" s="318" t="s">
        <v>449</v>
      </c>
      <c r="M2743" s="318" t="s">
        <v>449</v>
      </c>
      <c r="N2743" t="str">
        <f t="shared" si="42"/>
        <v>UUWC_ODIRISK_WW_CAP_PR24</v>
      </c>
    </row>
    <row r="2744" spans="1:14" customFormat="1">
      <c r="A2744" s="317" t="s">
        <v>391</v>
      </c>
      <c r="B2744" s="317" t="s">
        <v>317</v>
      </c>
      <c r="C2744" s="317" t="s">
        <v>599</v>
      </c>
      <c r="D2744" s="317" t="s">
        <v>455</v>
      </c>
      <c r="E2744" s="317" t="s">
        <v>448</v>
      </c>
      <c r="F2744" s="318" t="s">
        <v>449</v>
      </c>
      <c r="G2744" s="318" t="s">
        <v>449</v>
      </c>
      <c r="H2744" s="318" t="s">
        <v>449</v>
      </c>
      <c r="I2744" s="318" t="s">
        <v>449</v>
      </c>
      <c r="J2744" s="318" t="s">
        <v>449</v>
      </c>
      <c r="K2744" s="318" t="s">
        <v>449</v>
      </c>
      <c r="L2744" s="318" t="s">
        <v>449</v>
      </c>
      <c r="M2744" s="318" t="s">
        <v>449</v>
      </c>
      <c r="N2744" t="str">
        <f t="shared" si="42"/>
        <v>UUWC_PCL_CC_PR24</v>
      </c>
    </row>
    <row r="2745" spans="1:14" customFormat="1">
      <c r="A2745" s="317" t="s">
        <v>391</v>
      </c>
      <c r="B2745" s="317" t="s">
        <v>318</v>
      </c>
      <c r="C2745" s="317" t="s">
        <v>600</v>
      </c>
      <c r="D2745" s="317" t="s">
        <v>455</v>
      </c>
      <c r="E2745" s="317" t="s">
        <v>448</v>
      </c>
      <c r="F2745" s="318" t="s">
        <v>449</v>
      </c>
      <c r="G2745" s="318" t="s">
        <v>449</v>
      </c>
      <c r="H2745" s="318" t="s">
        <v>449</v>
      </c>
      <c r="I2745" s="318" t="s">
        <v>449</v>
      </c>
      <c r="J2745" s="318" t="s">
        <v>449</v>
      </c>
      <c r="K2745" s="318" t="s">
        <v>449</v>
      </c>
      <c r="L2745" s="318" t="s">
        <v>449</v>
      </c>
      <c r="M2745" s="318" t="s">
        <v>449</v>
      </c>
      <c r="N2745" t="str">
        <f t="shared" si="42"/>
        <v>UUWC_ODIRISK_CC_DDBND_PR24</v>
      </c>
    </row>
    <row r="2746" spans="1:14" customFormat="1">
      <c r="A2746" s="317" t="s">
        <v>391</v>
      </c>
      <c r="B2746" s="317" t="s">
        <v>320</v>
      </c>
      <c r="C2746" s="317" t="s">
        <v>601</v>
      </c>
      <c r="D2746" s="317" t="s">
        <v>586</v>
      </c>
      <c r="E2746" s="317" t="s">
        <v>448</v>
      </c>
      <c r="F2746" s="318" t="s">
        <v>449</v>
      </c>
      <c r="G2746" s="318" t="s">
        <v>449</v>
      </c>
      <c r="H2746" s="318" t="s">
        <v>449</v>
      </c>
      <c r="I2746" s="318" t="s">
        <v>449</v>
      </c>
      <c r="J2746" s="318" t="s">
        <v>449</v>
      </c>
      <c r="K2746" s="318" t="s">
        <v>449</v>
      </c>
      <c r="L2746" s="318" t="s">
        <v>449</v>
      </c>
      <c r="M2746" s="318" t="s">
        <v>449</v>
      </c>
      <c r="N2746" t="str">
        <f t="shared" si="42"/>
        <v>UUWC_ODIRATE_CC_UNDER_PR24</v>
      </c>
    </row>
    <row r="2747" spans="1:14" customFormat="1">
      <c r="A2747" s="317" t="s">
        <v>391</v>
      </c>
      <c r="B2747" s="317" t="s">
        <v>319</v>
      </c>
      <c r="C2747" s="317" t="s">
        <v>602</v>
      </c>
      <c r="D2747" s="317" t="s">
        <v>586</v>
      </c>
      <c r="E2747" s="317" t="s">
        <v>448</v>
      </c>
      <c r="F2747" s="318" t="s">
        <v>449</v>
      </c>
      <c r="G2747" s="318" t="s">
        <v>449</v>
      </c>
      <c r="H2747" s="318" t="s">
        <v>449</v>
      </c>
      <c r="I2747" s="318" t="s">
        <v>449</v>
      </c>
      <c r="J2747" s="318" t="s">
        <v>449</v>
      </c>
      <c r="K2747" s="318" t="s">
        <v>449</v>
      </c>
      <c r="L2747" s="318" t="s">
        <v>449</v>
      </c>
      <c r="M2747" s="318" t="s">
        <v>449</v>
      </c>
      <c r="N2747" t="str">
        <f t="shared" si="42"/>
        <v>UUWC_ODIRATE_CC_OUT_PR24</v>
      </c>
    </row>
    <row r="2748" spans="1:14" customFormat="1">
      <c r="A2748" s="317" t="s">
        <v>391</v>
      </c>
      <c r="B2748" s="317" t="s">
        <v>321</v>
      </c>
      <c r="C2748" s="317" t="s">
        <v>603</v>
      </c>
      <c r="D2748" s="317" t="s">
        <v>455</v>
      </c>
      <c r="E2748" s="317" t="s">
        <v>448</v>
      </c>
      <c r="F2748" s="318" t="s">
        <v>449</v>
      </c>
      <c r="G2748" s="318" t="s">
        <v>449</v>
      </c>
      <c r="H2748" s="318" t="s">
        <v>449</v>
      </c>
      <c r="I2748" s="318" t="s">
        <v>449</v>
      </c>
      <c r="J2748" s="318" t="s">
        <v>449</v>
      </c>
      <c r="K2748" s="318" t="s">
        <v>449</v>
      </c>
      <c r="L2748" s="318" t="s">
        <v>449</v>
      </c>
      <c r="M2748" s="318" t="s">
        <v>449</v>
      </c>
      <c r="N2748" t="str">
        <f t="shared" si="42"/>
        <v>UUWC_ODIRISK_CC_COLL_PR24</v>
      </c>
    </row>
    <row r="2749" spans="1:14" customFormat="1">
      <c r="A2749" s="317" t="s">
        <v>391</v>
      </c>
      <c r="B2749" s="317" t="s">
        <v>322</v>
      </c>
      <c r="C2749" s="317" t="s">
        <v>604</v>
      </c>
      <c r="D2749" s="317" t="s">
        <v>455</v>
      </c>
      <c r="E2749" s="317" t="s">
        <v>448</v>
      </c>
      <c r="F2749" s="318" t="s">
        <v>449</v>
      </c>
      <c r="G2749" s="318" t="s">
        <v>449</v>
      </c>
      <c r="H2749" s="318" t="s">
        <v>449</v>
      </c>
      <c r="I2749" s="318" t="s">
        <v>449</v>
      </c>
      <c r="J2749" s="318" t="s">
        <v>449</v>
      </c>
      <c r="K2749" s="318" t="s">
        <v>449</v>
      </c>
      <c r="L2749" s="318" t="s">
        <v>449</v>
      </c>
      <c r="M2749" s="318" t="s">
        <v>449</v>
      </c>
      <c r="N2749" t="str">
        <f t="shared" si="42"/>
        <v>UUWC_ODIRISK_CC_CAP_PR24</v>
      </c>
    </row>
    <row r="2750" spans="1:14" customFormat="1">
      <c r="A2750" s="317" t="s">
        <v>391</v>
      </c>
      <c r="B2750" s="317" t="s">
        <v>326</v>
      </c>
      <c r="C2750" s="317" t="s">
        <v>605</v>
      </c>
      <c r="D2750" s="317" t="s">
        <v>261</v>
      </c>
      <c r="E2750" s="317" t="s">
        <v>448</v>
      </c>
      <c r="F2750" s="318" t="s">
        <v>449</v>
      </c>
      <c r="G2750" s="318" t="s">
        <v>449</v>
      </c>
      <c r="H2750" s="318" t="s">
        <v>449</v>
      </c>
      <c r="I2750" s="318" t="s">
        <v>449</v>
      </c>
      <c r="J2750" s="318" t="s">
        <v>449</v>
      </c>
      <c r="K2750" s="318" t="s">
        <v>449</v>
      </c>
      <c r="L2750" s="318" t="s">
        <v>449</v>
      </c>
      <c r="M2750" s="318" t="s">
        <v>449</v>
      </c>
      <c r="N2750" t="str">
        <f t="shared" si="42"/>
        <v>UUWC_PCL_SWC_PR24</v>
      </c>
    </row>
    <row r="2751" spans="1:14" customFormat="1">
      <c r="A2751" s="317" t="s">
        <v>391</v>
      </c>
      <c r="B2751" s="317" t="s">
        <v>327</v>
      </c>
      <c r="C2751" s="317" t="s">
        <v>606</v>
      </c>
      <c r="D2751" s="317" t="s">
        <v>586</v>
      </c>
      <c r="E2751" s="317" t="s">
        <v>448</v>
      </c>
      <c r="F2751" s="318" t="s">
        <v>449</v>
      </c>
      <c r="G2751" s="318" t="s">
        <v>449</v>
      </c>
      <c r="H2751" s="318" t="s">
        <v>449</v>
      </c>
      <c r="I2751" s="318" t="s">
        <v>449</v>
      </c>
      <c r="J2751" s="318" t="s">
        <v>449</v>
      </c>
      <c r="K2751" s="318" t="s">
        <v>449</v>
      </c>
      <c r="L2751" s="318" t="s">
        <v>449</v>
      </c>
      <c r="M2751" s="318" t="s">
        <v>449</v>
      </c>
      <c r="N2751" t="str">
        <f t="shared" si="42"/>
        <v>UUWC_ODIRATE_SWC_PR24</v>
      </c>
    </row>
    <row r="2752" spans="1:14" customFormat="1">
      <c r="A2752" s="317" t="s">
        <v>391</v>
      </c>
      <c r="B2752" s="317" t="s">
        <v>328</v>
      </c>
      <c r="C2752" s="317" t="s">
        <v>607</v>
      </c>
      <c r="D2752" s="317" t="s">
        <v>455</v>
      </c>
      <c r="E2752" s="317" t="s">
        <v>448</v>
      </c>
      <c r="F2752" s="318" t="s">
        <v>449</v>
      </c>
      <c r="G2752" s="318" t="s">
        <v>449</v>
      </c>
      <c r="H2752" s="318" t="s">
        <v>449</v>
      </c>
      <c r="I2752" s="318" t="s">
        <v>449</v>
      </c>
      <c r="J2752" s="318" t="s">
        <v>449</v>
      </c>
      <c r="K2752" s="318" t="s">
        <v>449</v>
      </c>
      <c r="L2752" s="318" t="s">
        <v>449</v>
      </c>
      <c r="M2752" s="318" t="s">
        <v>449</v>
      </c>
      <c r="N2752" t="str">
        <f t="shared" si="42"/>
        <v>UUWC_ODIRISK_SWC_CAP_PR24</v>
      </c>
    </row>
    <row r="2753" spans="1:14" customFormat="1">
      <c r="A2753" s="317" t="s">
        <v>391</v>
      </c>
      <c r="B2753" s="317" t="s">
        <v>331</v>
      </c>
      <c r="C2753" s="317" t="s">
        <v>608</v>
      </c>
      <c r="D2753" s="317" t="s">
        <v>455</v>
      </c>
      <c r="E2753" s="317" t="s">
        <v>448</v>
      </c>
      <c r="F2753" s="318" t="s">
        <v>449</v>
      </c>
      <c r="G2753" s="318" t="s">
        <v>449</v>
      </c>
      <c r="H2753" s="318" t="s">
        <v>449</v>
      </c>
      <c r="I2753" s="320">
        <v>0</v>
      </c>
      <c r="J2753" s="320">
        <v>0</v>
      </c>
      <c r="K2753" s="320">
        <v>0</v>
      </c>
      <c r="L2753" s="320">
        <v>0</v>
      </c>
      <c r="M2753" s="320">
        <v>0.05</v>
      </c>
      <c r="N2753" t="str">
        <f t="shared" si="42"/>
        <v>UUWC_PCL_EGG_PR24</v>
      </c>
    </row>
    <row r="2754" spans="1:14" customFormat="1">
      <c r="A2754" s="317" t="s">
        <v>391</v>
      </c>
      <c r="B2754" s="317" t="s">
        <v>334</v>
      </c>
      <c r="C2754" s="317" t="s">
        <v>609</v>
      </c>
      <c r="D2754" s="317" t="s">
        <v>586</v>
      </c>
      <c r="E2754" s="317" t="s">
        <v>448</v>
      </c>
      <c r="F2754" s="321">
        <v>9.3999999999999994E-5</v>
      </c>
      <c r="G2754" s="318" t="s">
        <v>449</v>
      </c>
      <c r="H2754" s="318" t="s">
        <v>449</v>
      </c>
      <c r="I2754" s="318" t="s">
        <v>449</v>
      </c>
      <c r="J2754" s="318" t="s">
        <v>449</v>
      </c>
      <c r="K2754" s="318" t="s">
        <v>449</v>
      </c>
      <c r="L2754" s="318" t="s">
        <v>449</v>
      </c>
      <c r="M2754" s="318" t="s">
        <v>449</v>
      </c>
      <c r="N2754" t="str">
        <f t="shared" si="42"/>
        <v>UUWC_ODIRATE_EGG_UNDER_PR24</v>
      </c>
    </row>
    <row r="2755" spans="1:14" customFormat="1">
      <c r="A2755" s="317" t="s">
        <v>391</v>
      </c>
      <c r="B2755" s="317" t="s">
        <v>333</v>
      </c>
      <c r="C2755" s="317" t="s">
        <v>610</v>
      </c>
      <c r="D2755" s="317" t="s">
        <v>586</v>
      </c>
      <c r="E2755" s="317" t="s">
        <v>448</v>
      </c>
      <c r="F2755" s="321">
        <v>1.8799999999999999E-4</v>
      </c>
      <c r="G2755" s="318" t="s">
        <v>449</v>
      </c>
      <c r="H2755" s="318" t="s">
        <v>449</v>
      </c>
      <c r="I2755" s="318" t="s">
        <v>449</v>
      </c>
      <c r="J2755" s="318" t="s">
        <v>449</v>
      </c>
      <c r="K2755" s="318" t="s">
        <v>449</v>
      </c>
      <c r="L2755" s="318" t="s">
        <v>449</v>
      </c>
      <c r="M2755" s="318" t="s">
        <v>449</v>
      </c>
      <c r="N2755" t="str">
        <f t="shared" si="42"/>
        <v>UUWC_ODIRATE_EGG_OUT_PR24</v>
      </c>
    </row>
    <row r="2756" spans="1:14" customFormat="1">
      <c r="A2756" s="317" t="s">
        <v>391</v>
      </c>
      <c r="B2756" s="317" t="s">
        <v>335</v>
      </c>
      <c r="C2756" s="317" t="s">
        <v>611</v>
      </c>
      <c r="D2756" s="317" t="s">
        <v>455</v>
      </c>
      <c r="E2756" s="317" t="s">
        <v>448</v>
      </c>
      <c r="F2756" s="320">
        <v>-5.0000000000000001E-3</v>
      </c>
      <c r="G2756" s="318" t="s">
        <v>449</v>
      </c>
      <c r="H2756" s="318" t="s">
        <v>449</v>
      </c>
      <c r="I2756" s="318" t="s">
        <v>449</v>
      </c>
      <c r="J2756" s="318" t="s">
        <v>449</v>
      </c>
      <c r="K2756" s="318" t="s">
        <v>449</v>
      </c>
      <c r="L2756" s="318" t="s">
        <v>449</v>
      </c>
      <c r="M2756" s="318" t="s">
        <v>449</v>
      </c>
      <c r="N2756" t="str">
        <f t="shared" si="42"/>
        <v>UUWC_ODIRISK_EGG_COLL_PR24</v>
      </c>
    </row>
    <row r="2757" spans="1:14" customFormat="1">
      <c r="A2757" s="317" t="s">
        <v>391</v>
      </c>
      <c r="B2757" s="317" t="s">
        <v>336</v>
      </c>
      <c r="C2757" s="317" t="s">
        <v>612</v>
      </c>
      <c r="D2757" s="317" t="s">
        <v>455</v>
      </c>
      <c r="E2757" s="317" t="s">
        <v>448</v>
      </c>
      <c r="F2757" s="320">
        <v>5.0000000000000001E-3</v>
      </c>
      <c r="G2757" s="318" t="s">
        <v>449</v>
      </c>
      <c r="H2757" s="318" t="s">
        <v>449</v>
      </c>
      <c r="I2757" s="318" t="s">
        <v>449</v>
      </c>
      <c r="J2757" s="318" t="s">
        <v>449</v>
      </c>
      <c r="K2757" s="318" t="s">
        <v>449</v>
      </c>
      <c r="L2757" s="318" t="s">
        <v>449</v>
      </c>
      <c r="M2757" s="318" t="s">
        <v>449</v>
      </c>
      <c r="N2757" t="str">
        <f t="shared" ref="N2757:N2820" si="43">A2757&amp;B2757</f>
        <v>UUWC_ODIRISK_EGG_CAP_PR24</v>
      </c>
    </row>
    <row r="2758" spans="1:14" customFormat="1">
      <c r="A2758" s="317" t="s">
        <v>391</v>
      </c>
      <c r="B2758" s="317" t="s">
        <v>613</v>
      </c>
      <c r="C2758" s="317" t="s">
        <v>614</v>
      </c>
      <c r="D2758" s="317" t="s">
        <v>447</v>
      </c>
      <c r="E2758" s="317" t="s">
        <v>448</v>
      </c>
      <c r="F2758" s="318" t="s">
        <v>449</v>
      </c>
      <c r="G2758" s="319">
        <v>6.7059722222222199E-3</v>
      </c>
      <c r="H2758" s="319">
        <v>5.3356481481481501E-3</v>
      </c>
      <c r="I2758" s="319">
        <v>3.3816435185185182E-3</v>
      </c>
      <c r="J2758" s="319">
        <v>3.2986111111111111E-3</v>
      </c>
      <c r="K2758" s="319">
        <v>3.2078935185185179E-3</v>
      </c>
      <c r="L2758" s="319">
        <v>3.1250000000000002E-3</v>
      </c>
      <c r="M2758" s="319">
        <v>3.0324074074074068E-3</v>
      </c>
      <c r="N2758" t="str">
        <f t="shared" si="43"/>
        <v>UUWOUT4_01_PR24_OFWAT</v>
      </c>
    </row>
    <row r="2759" spans="1:14" customFormat="1">
      <c r="A2759" s="317" t="s">
        <v>391</v>
      </c>
      <c r="B2759" s="317" t="s">
        <v>615</v>
      </c>
      <c r="C2759" s="317" t="s">
        <v>616</v>
      </c>
      <c r="D2759" s="317" t="s">
        <v>617</v>
      </c>
      <c r="E2759" s="317" t="s">
        <v>448</v>
      </c>
      <c r="F2759" s="318" t="s">
        <v>449</v>
      </c>
      <c r="G2759" s="322">
        <v>408.6</v>
      </c>
      <c r="H2759" s="322">
        <v>364.8</v>
      </c>
      <c r="I2759" s="322">
        <v>377.1</v>
      </c>
      <c r="J2759" s="322">
        <v>367.5</v>
      </c>
      <c r="K2759" s="322">
        <v>333.9</v>
      </c>
      <c r="L2759" s="322">
        <v>348.3</v>
      </c>
      <c r="M2759" s="322">
        <v>339.3</v>
      </c>
      <c r="N2759" t="str">
        <f t="shared" si="43"/>
        <v>UUWBN2345A_PR24_OFWAT</v>
      </c>
    </row>
    <row r="2760" spans="1:14" customFormat="1">
      <c r="A2760" s="317" t="s">
        <v>391</v>
      </c>
      <c r="B2760" s="317" t="s">
        <v>618</v>
      </c>
      <c r="C2760" s="317" t="s">
        <v>619</v>
      </c>
      <c r="D2760" s="317" t="s">
        <v>620</v>
      </c>
      <c r="E2760" s="317" t="s">
        <v>448</v>
      </c>
      <c r="F2760" s="318" t="s">
        <v>449</v>
      </c>
      <c r="G2760" s="322">
        <v>138.19999999999999</v>
      </c>
      <c r="H2760" s="322">
        <v>134.4</v>
      </c>
      <c r="I2760" s="322">
        <v>134.6</v>
      </c>
      <c r="J2760" s="322">
        <v>132.5</v>
      </c>
      <c r="K2760" s="322">
        <v>130.80000000000001</v>
      </c>
      <c r="L2760" s="322">
        <v>131</v>
      </c>
      <c r="M2760" s="322">
        <v>128.9</v>
      </c>
      <c r="N2760" t="str">
        <f t="shared" si="43"/>
        <v>UUWOUT4_08_B_PR24_OFWAT</v>
      </c>
    </row>
    <row r="2761" spans="1:14" customFormat="1">
      <c r="A2761" s="317" t="s">
        <v>391</v>
      </c>
      <c r="B2761" s="317" t="s">
        <v>621</v>
      </c>
      <c r="C2761" s="317" t="s">
        <v>622</v>
      </c>
      <c r="D2761" s="317" t="s">
        <v>261</v>
      </c>
      <c r="E2761" s="317" t="s">
        <v>448</v>
      </c>
      <c r="F2761" s="318" t="s">
        <v>449</v>
      </c>
      <c r="G2761" s="322">
        <v>105.7</v>
      </c>
      <c r="H2761" s="322">
        <v>106.5</v>
      </c>
      <c r="I2761" s="322">
        <v>111.3</v>
      </c>
      <c r="J2761" s="322">
        <v>109.3</v>
      </c>
      <c r="K2761" s="322">
        <v>107.3</v>
      </c>
      <c r="L2761" s="322">
        <v>105.3</v>
      </c>
      <c r="M2761" s="322">
        <v>103.1</v>
      </c>
      <c r="N2761" t="str">
        <f t="shared" si="43"/>
        <v>UUWOUT4_16_PR24_OFWAT</v>
      </c>
    </row>
    <row r="2762" spans="1:14" customFormat="1">
      <c r="A2762" s="317" t="s">
        <v>391</v>
      </c>
      <c r="B2762" s="317" t="s">
        <v>623</v>
      </c>
      <c r="C2762" s="317" t="s">
        <v>624</v>
      </c>
      <c r="D2762" s="317" t="s">
        <v>261</v>
      </c>
      <c r="E2762" s="317" t="s">
        <v>448</v>
      </c>
      <c r="F2762" s="318" t="s">
        <v>449</v>
      </c>
      <c r="G2762" s="323">
        <v>4.3499999999999996</v>
      </c>
      <c r="H2762" s="323">
        <v>2.88</v>
      </c>
      <c r="I2762" s="323">
        <v>2.3199999999999998</v>
      </c>
      <c r="J2762" s="323">
        <v>2.23</v>
      </c>
      <c r="K2762" s="323">
        <v>2.14</v>
      </c>
      <c r="L2762" s="323">
        <v>2.0499999999999998</v>
      </c>
      <c r="M2762" s="323">
        <v>1.96</v>
      </c>
      <c r="N2762" t="str">
        <f t="shared" si="43"/>
        <v>UUWOUT5_01_PR24_OFWAT</v>
      </c>
    </row>
    <row r="2763" spans="1:14" customFormat="1">
      <c r="A2763" s="317" t="s">
        <v>391</v>
      </c>
      <c r="B2763" s="317" t="s">
        <v>625</v>
      </c>
      <c r="C2763" s="317" t="s">
        <v>626</v>
      </c>
      <c r="D2763" s="317" t="s">
        <v>261</v>
      </c>
      <c r="E2763" s="317" t="s">
        <v>448</v>
      </c>
      <c r="F2763" s="318" t="s">
        <v>449</v>
      </c>
      <c r="G2763" s="323">
        <v>20.36</v>
      </c>
      <c r="H2763" s="323">
        <v>15.66</v>
      </c>
      <c r="I2763" s="323">
        <v>15.2</v>
      </c>
      <c r="J2763" s="323">
        <v>14.75</v>
      </c>
      <c r="K2763" s="323">
        <v>14.4</v>
      </c>
      <c r="L2763" s="323">
        <v>14.07</v>
      </c>
      <c r="M2763" s="323">
        <v>13.65</v>
      </c>
      <c r="N2763" t="str">
        <f t="shared" si="43"/>
        <v>UUWOUT5_02_PR24_OFWAT</v>
      </c>
    </row>
    <row r="2764" spans="1:14" customFormat="1">
      <c r="A2764" s="317" t="s">
        <v>391</v>
      </c>
      <c r="B2764" s="317" t="s">
        <v>627</v>
      </c>
      <c r="C2764" s="317" t="s">
        <v>628</v>
      </c>
      <c r="D2764" s="317" t="s">
        <v>261</v>
      </c>
      <c r="E2764" s="317" t="s">
        <v>448</v>
      </c>
      <c r="F2764" s="318" t="s">
        <v>449</v>
      </c>
      <c r="G2764" s="321">
        <v>46.6</v>
      </c>
      <c r="H2764" s="321">
        <v>27.59</v>
      </c>
      <c r="I2764" s="321">
        <v>26.35</v>
      </c>
      <c r="J2764" s="321">
        <v>25.5</v>
      </c>
      <c r="K2764" s="321">
        <v>24.09</v>
      </c>
      <c r="L2764" s="321">
        <v>22.28</v>
      </c>
      <c r="M2764" s="321">
        <v>18.71</v>
      </c>
      <c r="N2764" t="str">
        <f t="shared" si="43"/>
        <v>UUWOUT5_10_F_PR24_OFWAT</v>
      </c>
    </row>
    <row r="2765" spans="1:14" customFormat="1">
      <c r="A2765" s="317" t="s">
        <v>391</v>
      </c>
      <c r="B2765" s="317" t="s">
        <v>629</v>
      </c>
      <c r="C2765" s="317" t="s">
        <v>630</v>
      </c>
      <c r="D2765" s="317" t="s">
        <v>261</v>
      </c>
      <c r="E2765" s="317" t="s">
        <v>448</v>
      </c>
      <c r="F2765" s="318" t="s">
        <v>449</v>
      </c>
      <c r="G2765" s="321">
        <v>27.93</v>
      </c>
      <c r="H2765" s="321">
        <v>19.52</v>
      </c>
      <c r="I2765" s="321">
        <v>18.36</v>
      </c>
      <c r="J2765" s="321">
        <v>17.2</v>
      </c>
      <c r="K2765" s="321">
        <v>16.03</v>
      </c>
      <c r="L2765" s="321">
        <v>14.87</v>
      </c>
      <c r="M2765" s="321">
        <v>13.71</v>
      </c>
      <c r="N2765" t="str">
        <f t="shared" si="43"/>
        <v>UUWOUT5_05_PR24_OFWAT</v>
      </c>
    </row>
    <row r="2766" spans="1:14" customFormat="1">
      <c r="A2766" s="317" t="s">
        <v>391</v>
      </c>
      <c r="B2766" s="317" t="s">
        <v>631</v>
      </c>
      <c r="C2766" s="317" t="s">
        <v>632</v>
      </c>
      <c r="D2766" s="317" t="s">
        <v>261</v>
      </c>
      <c r="E2766" s="317" t="s">
        <v>448</v>
      </c>
      <c r="F2766" s="318" t="s">
        <v>449</v>
      </c>
      <c r="G2766" s="323">
        <v>13.01</v>
      </c>
      <c r="H2766" s="323">
        <v>13.07</v>
      </c>
      <c r="I2766" s="323">
        <v>12.94</v>
      </c>
      <c r="J2766" s="323">
        <v>12.8</v>
      </c>
      <c r="K2766" s="323">
        <v>12.69</v>
      </c>
      <c r="L2766" s="323">
        <v>12.55</v>
      </c>
      <c r="M2766" s="323">
        <v>12.41</v>
      </c>
      <c r="N2766" t="str">
        <f t="shared" si="43"/>
        <v>UUWOUT5_11_PR24_OFWAT</v>
      </c>
    </row>
    <row r="2767" spans="1:14" customFormat="1">
      <c r="A2767" s="317" t="s">
        <v>391</v>
      </c>
      <c r="B2767" s="317" t="s">
        <v>633</v>
      </c>
      <c r="C2767" s="317" t="s">
        <v>634</v>
      </c>
      <c r="D2767" s="317" t="s">
        <v>261</v>
      </c>
      <c r="E2767" s="317" t="s">
        <v>448</v>
      </c>
      <c r="F2767" s="318" t="s">
        <v>449</v>
      </c>
      <c r="G2767" s="321">
        <v>1.2</v>
      </c>
      <c r="H2767" s="321">
        <v>1.08</v>
      </c>
      <c r="I2767" s="321">
        <v>1.02</v>
      </c>
      <c r="J2767" s="321">
        <v>0.97</v>
      </c>
      <c r="K2767" s="321">
        <v>0.91</v>
      </c>
      <c r="L2767" s="321">
        <v>0.86</v>
      </c>
      <c r="M2767" s="321">
        <v>0.8</v>
      </c>
      <c r="N2767" t="str">
        <f t="shared" si="43"/>
        <v>UUWOUT4_02_PR24_OFWAT</v>
      </c>
    </row>
    <row r="2768" spans="1:14" customFormat="1">
      <c r="A2768" s="317" t="s">
        <v>391</v>
      </c>
      <c r="B2768" s="317" t="s">
        <v>635</v>
      </c>
      <c r="C2768" s="317" t="s">
        <v>636</v>
      </c>
      <c r="D2768" s="317" t="s">
        <v>462</v>
      </c>
      <c r="E2768" s="317" t="s">
        <v>448</v>
      </c>
      <c r="F2768" s="318" t="s">
        <v>449</v>
      </c>
      <c r="G2768" s="318" t="s">
        <v>449</v>
      </c>
      <c r="H2768" s="321">
        <v>0</v>
      </c>
      <c r="I2768" s="321">
        <v>0</v>
      </c>
      <c r="J2768" s="321">
        <v>0</v>
      </c>
      <c r="K2768" s="321">
        <v>0</v>
      </c>
      <c r="L2768" s="321">
        <v>0.08</v>
      </c>
      <c r="M2768" s="321">
        <v>0.73</v>
      </c>
      <c r="N2768" t="str">
        <f t="shared" si="43"/>
        <v>UUWOUT4_20_PR24_OFWAT</v>
      </c>
    </row>
    <row r="2769" spans="1:14" customFormat="1">
      <c r="A2769" s="317" t="s">
        <v>391</v>
      </c>
      <c r="B2769" s="317" t="s">
        <v>637</v>
      </c>
      <c r="C2769" s="317" t="s">
        <v>638</v>
      </c>
      <c r="D2769" s="317" t="s">
        <v>455</v>
      </c>
      <c r="E2769" s="317" t="s">
        <v>448</v>
      </c>
      <c r="F2769" s="318" t="s">
        <v>449</v>
      </c>
      <c r="G2769" s="320">
        <v>0.59599999999999997</v>
      </c>
      <c r="H2769" s="320">
        <v>0.54700000000000004</v>
      </c>
      <c r="I2769" s="320">
        <v>0.51800000000000002</v>
      </c>
      <c r="J2769" s="320">
        <v>0.51800000000000002</v>
      </c>
      <c r="K2769" s="320">
        <v>0.51800000000000002</v>
      </c>
      <c r="L2769" s="320">
        <v>0.51800000000000002</v>
      </c>
      <c r="M2769" s="320">
        <v>0.52700000000000002</v>
      </c>
      <c r="N2769" t="str">
        <f t="shared" si="43"/>
        <v>UUWOUT5_08_PR24_OFWAT</v>
      </c>
    </row>
    <row r="2770" spans="1:14" customFormat="1">
      <c r="A2770" s="317" t="s">
        <v>391</v>
      </c>
      <c r="B2770" s="317" t="s">
        <v>639</v>
      </c>
      <c r="C2770" s="317" t="s">
        <v>640</v>
      </c>
      <c r="D2770" s="317" t="s">
        <v>455</v>
      </c>
      <c r="E2770" s="317" t="s">
        <v>448</v>
      </c>
      <c r="F2770" s="318" t="s">
        <v>449</v>
      </c>
      <c r="G2770" s="320">
        <v>1.1599999999999999E-2</v>
      </c>
      <c r="H2770" s="320">
        <v>3.56E-2</v>
      </c>
      <c r="I2770" s="320">
        <v>0.14230000000000001</v>
      </c>
      <c r="J2770" s="320">
        <v>0.14510000000000001</v>
      </c>
      <c r="K2770" s="320">
        <v>0.1928</v>
      </c>
      <c r="L2770" s="320">
        <v>0.1928</v>
      </c>
      <c r="M2770" s="320">
        <v>0.31130000000000002</v>
      </c>
      <c r="N2770" t="str">
        <f t="shared" si="43"/>
        <v>UUWOUT5_09_PR24_OFWAT</v>
      </c>
    </row>
    <row r="2771" spans="1:14" customFormat="1">
      <c r="A2771" s="317" t="s">
        <v>391</v>
      </c>
      <c r="B2771" s="317" t="s">
        <v>641</v>
      </c>
      <c r="C2771" s="317" t="s">
        <v>642</v>
      </c>
      <c r="D2771" s="317" t="s">
        <v>455</v>
      </c>
      <c r="E2771" s="317" t="s">
        <v>448</v>
      </c>
      <c r="F2771" s="318" t="s">
        <v>449</v>
      </c>
      <c r="G2771" s="320">
        <v>3.4799999999999998E-2</v>
      </c>
      <c r="H2771" s="320">
        <v>4.9399999999999993E-2</v>
      </c>
      <c r="I2771" s="320">
        <v>3.2500000000000001E-2</v>
      </c>
      <c r="J2771" s="320">
        <v>3.1800000000000002E-2</v>
      </c>
      <c r="K2771" s="320">
        <v>3.1199999999999995E-2</v>
      </c>
      <c r="L2771" s="320">
        <v>3.0600000000000002E-2</v>
      </c>
      <c r="M2771" s="320">
        <v>3.0099999999999998E-2</v>
      </c>
      <c r="N2771" t="str">
        <f t="shared" si="43"/>
        <v>UUWOUT4_17_PR24_OFWAT</v>
      </c>
    </row>
    <row r="2772" spans="1:14" customFormat="1">
      <c r="A2772" s="317" t="s">
        <v>391</v>
      </c>
      <c r="B2772" s="317" t="s">
        <v>643</v>
      </c>
      <c r="C2772" s="317" t="s">
        <v>644</v>
      </c>
      <c r="D2772" s="317" t="s">
        <v>492</v>
      </c>
      <c r="E2772" s="317" t="s">
        <v>448</v>
      </c>
      <c r="F2772" s="318" t="s">
        <v>449</v>
      </c>
      <c r="G2772" s="321">
        <v>155058.37</v>
      </c>
      <c r="H2772" s="321">
        <v>150831</v>
      </c>
      <c r="I2772" s="321">
        <v>151544.37</v>
      </c>
      <c r="J2772" s="321">
        <v>151645.28</v>
      </c>
      <c r="K2772" s="321">
        <v>151726</v>
      </c>
      <c r="L2772" s="321">
        <v>151631.51999999999</v>
      </c>
      <c r="M2772" s="321">
        <v>151402.26</v>
      </c>
      <c r="N2772" t="str">
        <f t="shared" si="43"/>
        <v>UUWOUT4_04_PR24_OFWAT</v>
      </c>
    </row>
    <row r="2773" spans="1:14" customFormat="1">
      <c r="A2773" s="317" t="s">
        <v>391</v>
      </c>
      <c r="B2773" s="317" t="s">
        <v>645</v>
      </c>
      <c r="C2773" s="317" t="s">
        <v>644</v>
      </c>
      <c r="D2773" s="317" t="s">
        <v>492</v>
      </c>
      <c r="E2773" s="317" t="s">
        <v>448</v>
      </c>
      <c r="F2773" s="318" t="s">
        <v>449</v>
      </c>
      <c r="G2773" s="321">
        <v>282354.71999999997</v>
      </c>
      <c r="H2773" s="321">
        <v>306961.58</v>
      </c>
      <c r="I2773" s="321">
        <v>317883.08</v>
      </c>
      <c r="J2773" s="321">
        <v>328922.2</v>
      </c>
      <c r="K2773" s="321">
        <v>334243.75</v>
      </c>
      <c r="L2773" s="321">
        <v>355325.78</v>
      </c>
      <c r="M2773" s="321">
        <v>352891.59</v>
      </c>
      <c r="N2773" t="str">
        <f t="shared" si="43"/>
        <v>UUWOUT5_04_PR24_OFWAT</v>
      </c>
    </row>
    <row r="2774" spans="1:14" customFormat="1">
      <c r="A2774" s="317" t="s">
        <v>391</v>
      </c>
      <c r="B2774" s="317" t="s">
        <v>646</v>
      </c>
      <c r="C2774" s="317" t="s">
        <v>647</v>
      </c>
      <c r="D2774" s="317" t="s">
        <v>617</v>
      </c>
      <c r="E2774" s="317" t="s">
        <v>448</v>
      </c>
      <c r="F2774" s="318" t="s">
        <v>449</v>
      </c>
      <c r="G2774" s="322">
        <v>382</v>
      </c>
      <c r="H2774" s="322">
        <v>376.4</v>
      </c>
      <c r="I2774" s="322">
        <v>370.79999999999995</v>
      </c>
      <c r="J2774" s="322">
        <v>365.19999999999993</v>
      </c>
      <c r="K2774" s="322">
        <v>359.59999999999991</v>
      </c>
      <c r="L2774" s="322">
        <v>353.99999999999989</v>
      </c>
      <c r="M2774" s="322">
        <v>348.4</v>
      </c>
      <c r="N2774" t="str">
        <f t="shared" si="43"/>
        <v>UUWOUT4_11_B_PR24_OFWAT</v>
      </c>
    </row>
    <row r="2775" spans="1:14" customFormat="1">
      <c r="A2775" s="317" t="s">
        <v>391</v>
      </c>
      <c r="B2775" s="317" t="s">
        <v>648</v>
      </c>
      <c r="C2775" s="317" t="s">
        <v>649</v>
      </c>
      <c r="D2775" s="317" t="s">
        <v>261</v>
      </c>
      <c r="E2775" s="317" t="s">
        <v>448</v>
      </c>
      <c r="F2775" s="318" t="s">
        <v>449</v>
      </c>
      <c r="G2775" s="318" t="s">
        <v>449</v>
      </c>
      <c r="H2775" s="318" t="s">
        <v>449</v>
      </c>
      <c r="I2775" s="318" t="s">
        <v>449</v>
      </c>
      <c r="J2775" s="318" t="s">
        <v>449</v>
      </c>
      <c r="K2775" s="318" t="s">
        <v>449</v>
      </c>
      <c r="L2775" s="318" t="s">
        <v>449</v>
      </c>
      <c r="M2775" s="318" t="s">
        <v>449</v>
      </c>
      <c r="N2775" t="str">
        <f t="shared" si="43"/>
        <v>UUWOUT1_02_PR24_OFWAT</v>
      </c>
    </row>
    <row r="2776" spans="1:14" customFormat="1">
      <c r="A2776" s="317" t="s">
        <v>391</v>
      </c>
      <c r="B2776" s="317" t="s">
        <v>650</v>
      </c>
      <c r="C2776" s="317" t="s">
        <v>651</v>
      </c>
      <c r="D2776" s="317" t="s">
        <v>617</v>
      </c>
      <c r="E2776" s="317" t="s">
        <v>448</v>
      </c>
      <c r="F2776" s="318" t="s">
        <v>449</v>
      </c>
      <c r="G2776" s="322">
        <v>408.6</v>
      </c>
      <c r="H2776" s="322">
        <v>378.1</v>
      </c>
      <c r="I2776" s="322">
        <v>368.6</v>
      </c>
      <c r="J2776" s="322">
        <v>359.1</v>
      </c>
      <c r="K2776" s="322">
        <v>349.6</v>
      </c>
      <c r="L2776" s="322">
        <v>340.1</v>
      </c>
      <c r="M2776" s="322">
        <v>330.6</v>
      </c>
      <c r="N2776" t="str">
        <f t="shared" si="43"/>
        <v>UUWC_BN2345A_PR24_OFWAT</v>
      </c>
    </row>
    <row r="2777" spans="1:14" customFormat="1">
      <c r="A2777" s="317" t="s">
        <v>391</v>
      </c>
      <c r="B2777" s="317" t="s">
        <v>652</v>
      </c>
      <c r="C2777" s="317" t="s">
        <v>653</v>
      </c>
      <c r="D2777" s="317" t="s">
        <v>620</v>
      </c>
      <c r="E2777" s="317" t="s">
        <v>448</v>
      </c>
      <c r="F2777" s="318" t="s">
        <v>449</v>
      </c>
      <c r="G2777" s="322">
        <v>138.19999999999999</v>
      </c>
      <c r="H2777" s="322">
        <v>135.19999999999999</v>
      </c>
      <c r="I2777" s="322">
        <v>133.69999999999999</v>
      </c>
      <c r="J2777" s="322">
        <v>132.19999999999999</v>
      </c>
      <c r="K2777" s="322">
        <v>130.80000000000001</v>
      </c>
      <c r="L2777" s="322">
        <v>131</v>
      </c>
      <c r="M2777" s="322">
        <v>128.9</v>
      </c>
      <c r="N2777" t="str">
        <f t="shared" si="43"/>
        <v>UUWC_OUT4_08_B_PR24_OFWAT</v>
      </c>
    </row>
    <row r="2778" spans="1:14" customFormat="1">
      <c r="A2778" s="317" t="s">
        <v>391</v>
      </c>
      <c r="B2778" s="317" t="s">
        <v>430</v>
      </c>
      <c r="C2778" s="317" t="s">
        <v>654</v>
      </c>
      <c r="D2778" s="317" t="s">
        <v>455</v>
      </c>
      <c r="E2778" s="317" t="s">
        <v>448</v>
      </c>
      <c r="F2778" s="318" t="s">
        <v>449</v>
      </c>
      <c r="G2778" s="318" t="s">
        <v>449</v>
      </c>
      <c r="H2778" s="320">
        <v>3.9E-2</v>
      </c>
      <c r="I2778" s="320">
        <v>3.5499999999999997E-2</v>
      </c>
      <c r="J2778" s="320">
        <v>3.1999999999999994E-2</v>
      </c>
      <c r="K2778" s="320">
        <v>2.8499999999999991E-2</v>
      </c>
      <c r="L2778" s="320">
        <v>2.4999999999999994E-2</v>
      </c>
      <c r="M2778" s="320">
        <v>2.1399999999999995E-2</v>
      </c>
      <c r="N2778" t="str">
        <f t="shared" si="43"/>
        <v>UUWC_OUT4_17_PR24_OFWAT</v>
      </c>
    </row>
    <row r="2779" spans="1:14" customFormat="1">
      <c r="A2779" s="317" t="s">
        <v>391</v>
      </c>
      <c r="B2779" s="317" t="s">
        <v>204</v>
      </c>
      <c r="C2779" s="317" t="s">
        <v>491</v>
      </c>
      <c r="D2779" s="317" t="s">
        <v>492</v>
      </c>
      <c r="E2779" s="317" t="s">
        <v>448</v>
      </c>
      <c r="F2779" s="318" t="s">
        <v>449</v>
      </c>
      <c r="G2779" s="318" t="s">
        <v>449</v>
      </c>
      <c r="H2779" s="321">
        <v>150831</v>
      </c>
      <c r="I2779" s="321">
        <v>151544.37</v>
      </c>
      <c r="J2779" s="321">
        <v>151645.28</v>
      </c>
      <c r="K2779" s="321">
        <v>151726</v>
      </c>
      <c r="L2779" s="321">
        <v>151631.51999999999</v>
      </c>
      <c r="M2779" s="321">
        <v>149592.29</v>
      </c>
      <c r="N2779" t="str">
        <f t="shared" si="43"/>
        <v>UUWC_OUT4_04_PR24_OFWAT</v>
      </c>
    </row>
    <row r="2780" spans="1:14" customFormat="1">
      <c r="A2780" s="317" t="s">
        <v>391</v>
      </c>
      <c r="B2780" s="317" t="s">
        <v>655</v>
      </c>
      <c r="C2780" s="317" t="s">
        <v>656</v>
      </c>
      <c r="D2780" s="317" t="s">
        <v>617</v>
      </c>
      <c r="E2780" s="317" t="s">
        <v>448</v>
      </c>
      <c r="F2780" s="318" t="s">
        <v>449</v>
      </c>
      <c r="G2780" s="318" t="s">
        <v>449</v>
      </c>
      <c r="H2780" s="322">
        <v>376.4</v>
      </c>
      <c r="I2780" s="322">
        <v>370.8</v>
      </c>
      <c r="J2780" s="322">
        <v>365.2</v>
      </c>
      <c r="K2780" s="322">
        <v>359.6</v>
      </c>
      <c r="L2780" s="322">
        <v>354</v>
      </c>
      <c r="M2780" s="322">
        <v>348.4</v>
      </c>
      <c r="N2780" t="str">
        <f t="shared" si="43"/>
        <v>UUWC_OUT4_11_B_PR24_OFWAT</v>
      </c>
    </row>
    <row r="2781" spans="1:14" customFormat="1">
      <c r="A2781" s="317" t="s">
        <v>391</v>
      </c>
      <c r="B2781" s="317" t="s">
        <v>657</v>
      </c>
      <c r="C2781" s="317" t="s">
        <v>658</v>
      </c>
      <c r="D2781" s="317" t="s">
        <v>659</v>
      </c>
      <c r="E2781" s="317" t="s">
        <v>448</v>
      </c>
      <c r="F2781" s="318" t="s">
        <v>449</v>
      </c>
      <c r="G2781" s="318" t="s">
        <v>449</v>
      </c>
      <c r="H2781" s="319">
        <v>12113</v>
      </c>
      <c r="I2781" s="319">
        <v>12196</v>
      </c>
      <c r="J2781" s="319">
        <v>12307</v>
      </c>
      <c r="K2781" s="319">
        <v>12422</v>
      </c>
      <c r="L2781" s="319">
        <v>12540</v>
      </c>
      <c r="M2781" s="319">
        <v>12749</v>
      </c>
      <c r="N2781" t="str">
        <f t="shared" si="43"/>
        <v>UUWC_OUT4_01_D_PR24_OFWAT</v>
      </c>
    </row>
    <row r="2782" spans="1:14" customFormat="1">
      <c r="A2782" s="317" t="s">
        <v>391</v>
      </c>
      <c r="B2782" s="317" t="s">
        <v>660</v>
      </c>
      <c r="C2782" s="317" t="s">
        <v>661</v>
      </c>
      <c r="D2782" s="317" t="s">
        <v>617</v>
      </c>
      <c r="E2782" s="317" t="s">
        <v>448</v>
      </c>
      <c r="F2782" s="318" t="s">
        <v>449</v>
      </c>
      <c r="G2782" s="318" t="s">
        <v>449</v>
      </c>
      <c r="H2782" s="322">
        <v>975.9</v>
      </c>
      <c r="I2782" s="322">
        <v>971.1</v>
      </c>
      <c r="J2782" s="322">
        <v>966.1</v>
      </c>
      <c r="K2782" s="322">
        <v>961.6</v>
      </c>
      <c r="L2782" s="322">
        <v>968.2</v>
      </c>
      <c r="M2782" s="322">
        <v>957.5</v>
      </c>
      <c r="N2782" t="str">
        <f t="shared" si="43"/>
        <v>UUWC_APR3F_06_PR24_OFWAT</v>
      </c>
    </row>
    <row r="2783" spans="1:14" customFormat="1">
      <c r="A2783" s="317" t="s">
        <v>391</v>
      </c>
      <c r="B2783" s="317" t="s">
        <v>662</v>
      </c>
      <c r="C2783" s="317" t="s">
        <v>663</v>
      </c>
      <c r="D2783" s="317" t="s">
        <v>261</v>
      </c>
      <c r="E2783" s="317" t="s">
        <v>448</v>
      </c>
      <c r="F2783" s="318" t="s">
        <v>449</v>
      </c>
      <c r="G2783" s="318" t="s">
        <v>449</v>
      </c>
      <c r="H2783" s="319">
        <v>4892</v>
      </c>
      <c r="I2783" s="319">
        <v>4823</v>
      </c>
      <c r="J2783" s="319">
        <v>4758</v>
      </c>
      <c r="K2783" s="319">
        <v>4694</v>
      </c>
      <c r="L2783" s="319">
        <v>4628</v>
      </c>
      <c r="M2783" s="319">
        <v>4552</v>
      </c>
      <c r="N2783" t="str">
        <f t="shared" si="43"/>
        <v>UUWC_OUT4_16_C_PR24_OFWAT</v>
      </c>
    </row>
    <row r="2784" spans="1:14" customFormat="1">
      <c r="A2784" s="317" t="s">
        <v>391</v>
      </c>
      <c r="B2784" s="317" t="s">
        <v>664</v>
      </c>
      <c r="C2784" s="317" t="s">
        <v>665</v>
      </c>
      <c r="D2784" s="317" t="s">
        <v>261</v>
      </c>
      <c r="E2784" s="317" t="s">
        <v>448</v>
      </c>
      <c r="F2784" s="318" t="s">
        <v>449</v>
      </c>
      <c r="G2784" s="318" t="s">
        <v>449</v>
      </c>
      <c r="H2784" s="319">
        <v>926</v>
      </c>
      <c r="I2784" s="319">
        <v>858</v>
      </c>
      <c r="J2784" s="319">
        <v>789</v>
      </c>
      <c r="K2784" s="319">
        <v>721</v>
      </c>
      <c r="L2784" s="319">
        <v>651</v>
      </c>
      <c r="M2784" s="319">
        <v>580</v>
      </c>
      <c r="N2784" t="str">
        <f t="shared" si="43"/>
        <v>UUWC_OUT5_01_E_PR24_OFWAT</v>
      </c>
    </row>
    <row r="2785" spans="1:14" customFormat="1">
      <c r="A2785" s="317" t="s">
        <v>391</v>
      </c>
      <c r="B2785" s="317" t="s">
        <v>666</v>
      </c>
      <c r="C2785" s="317" t="s">
        <v>667</v>
      </c>
      <c r="D2785" s="317" t="s">
        <v>261</v>
      </c>
      <c r="E2785" s="317" t="s">
        <v>448</v>
      </c>
      <c r="F2785" s="318" t="s">
        <v>449</v>
      </c>
      <c r="G2785" s="318" t="s">
        <v>449</v>
      </c>
      <c r="H2785" s="319">
        <v>6177</v>
      </c>
      <c r="I2785" s="319">
        <v>6058</v>
      </c>
      <c r="J2785" s="319">
        <v>5940</v>
      </c>
      <c r="K2785" s="319">
        <v>5829</v>
      </c>
      <c r="L2785" s="319">
        <v>5718</v>
      </c>
      <c r="M2785" s="319">
        <v>5603</v>
      </c>
      <c r="N2785" t="str">
        <f t="shared" si="43"/>
        <v>UUWC_OUT5_02_E_PR24_OFWAT</v>
      </c>
    </row>
    <row r="2786" spans="1:14" customFormat="1">
      <c r="A2786" s="317" t="s">
        <v>391</v>
      </c>
      <c r="B2786" s="317" t="s">
        <v>668</v>
      </c>
      <c r="C2786" s="317" t="s">
        <v>669</v>
      </c>
      <c r="D2786" s="317" t="s">
        <v>261</v>
      </c>
      <c r="E2786" s="317" t="s">
        <v>448</v>
      </c>
      <c r="F2786" s="318" t="s">
        <v>449</v>
      </c>
      <c r="G2786" s="318" t="s">
        <v>449</v>
      </c>
      <c r="H2786" s="318" t="s">
        <v>449</v>
      </c>
      <c r="I2786" s="319">
        <v>2267</v>
      </c>
      <c r="J2786" s="319">
        <v>2267</v>
      </c>
      <c r="K2786" s="319">
        <v>2267</v>
      </c>
      <c r="L2786" s="319">
        <v>2267</v>
      </c>
      <c r="M2786" s="319">
        <v>2267</v>
      </c>
      <c r="N2786" t="str">
        <f t="shared" si="43"/>
        <v>UUWC_OUT5_10_B_PR24_OFWAT</v>
      </c>
    </row>
    <row r="2787" spans="1:14" customFormat="1">
      <c r="A2787" s="317" t="s">
        <v>391</v>
      </c>
      <c r="B2787" s="317" t="s">
        <v>670</v>
      </c>
      <c r="C2787" s="317" t="s">
        <v>671</v>
      </c>
      <c r="D2787" s="317" t="s">
        <v>261</v>
      </c>
      <c r="E2787" s="317" t="s">
        <v>448</v>
      </c>
      <c r="F2787" s="318" t="s">
        <v>449</v>
      </c>
      <c r="G2787" s="318" t="s">
        <v>449</v>
      </c>
      <c r="H2787" s="319">
        <v>206</v>
      </c>
      <c r="I2787" s="319">
        <v>194</v>
      </c>
      <c r="J2787" s="319">
        <v>181</v>
      </c>
      <c r="K2787" s="319">
        <v>169</v>
      </c>
      <c r="L2787" s="319">
        <v>157</v>
      </c>
      <c r="M2787" s="319">
        <v>145</v>
      </c>
      <c r="N2787" t="str">
        <f t="shared" si="43"/>
        <v>UUWC_OUT5_05_J_PR24_OFWAT</v>
      </c>
    </row>
    <row r="2788" spans="1:14" customFormat="1">
      <c r="A2788" s="317" t="s">
        <v>391</v>
      </c>
      <c r="B2788" s="317" t="s">
        <v>672</v>
      </c>
      <c r="C2788" s="317" t="s">
        <v>673</v>
      </c>
      <c r="D2788" s="317" t="s">
        <v>261</v>
      </c>
      <c r="E2788" s="317" t="s">
        <v>448</v>
      </c>
      <c r="F2788" s="318" t="s">
        <v>449</v>
      </c>
      <c r="G2788" s="318" t="s">
        <v>449</v>
      </c>
      <c r="H2788" s="319">
        <v>1036</v>
      </c>
      <c r="I2788" s="319">
        <v>1027</v>
      </c>
      <c r="J2788" s="319">
        <v>1018</v>
      </c>
      <c r="K2788" s="319">
        <v>1009</v>
      </c>
      <c r="L2788" s="319">
        <v>1000</v>
      </c>
      <c r="M2788" s="319">
        <v>990</v>
      </c>
      <c r="N2788" t="str">
        <f t="shared" si="43"/>
        <v>UUWC_OUT5_11_A_PR24_OFWAT</v>
      </c>
    </row>
    <row r="2789" spans="1:14" customFormat="1">
      <c r="A2789" s="317" t="s">
        <v>391</v>
      </c>
      <c r="B2789" s="317" t="s">
        <v>674</v>
      </c>
      <c r="C2789" s="317" t="s">
        <v>675</v>
      </c>
      <c r="D2789" s="317" t="s">
        <v>261</v>
      </c>
      <c r="E2789" s="317" t="s">
        <v>448</v>
      </c>
      <c r="F2789" s="318" t="s">
        <v>449</v>
      </c>
      <c r="G2789" s="318" t="s">
        <v>449</v>
      </c>
      <c r="H2789" s="319">
        <v>9206</v>
      </c>
      <c r="I2789" s="319">
        <v>8507</v>
      </c>
      <c r="J2789" s="319">
        <v>7950</v>
      </c>
      <c r="K2789" s="319">
        <v>7386</v>
      </c>
      <c r="L2789" s="319">
        <v>6812</v>
      </c>
      <c r="M2789" s="319">
        <v>6228</v>
      </c>
      <c r="N2789" t="str">
        <f t="shared" si="43"/>
        <v>UUWC_OUT4_02_D_PR24_OFWAT</v>
      </c>
    </row>
    <row r="2790" spans="1:14" customFormat="1">
      <c r="A2790" s="317" t="s">
        <v>391</v>
      </c>
      <c r="B2790" s="317" t="s">
        <v>676</v>
      </c>
      <c r="C2790" s="317" t="s">
        <v>677</v>
      </c>
      <c r="D2790" s="317" t="s">
        <v>462</v>
      </c>
      <c r="E2790" s="317" t="s">
        <v>448</v>
      </c>
      <c r="F2790" s="318" t="s">
        <v>449</v>
      </c>
      <c r="G2790" s="318" t="s">
        <v>449</v>
      </c>
      <c r="H2790" s="321">
        <v>0</v>
      </c>
      <c r="I2790" s="321">
        <v>0</v>
      </c>
      <c r="J2790" s="321">
        <v>0</v>
      </c>
      <c r="K2790" s="321">
        <v>0</v>
      </c>
      <c r="L2790" s="321">
        <v>14.69</v>
      </c>
      <c r="M2790" s="321">
        <v>215.45</v>
      </c>
      <c r="N2790" t="str">
        <f t="shared" si="43"/>
        <v>UUWC_OUT4_20_B_PR24_OFWAT</v>
      </c>
    </row>
    <row r="2791" spans="1:14" customFormat="1">
      <c r="A2791" s="317" t="s">
        <v>391</v>
      </c>
      <c r="B2791" s="317" t="s">
        <v>678</v>
      </c>
      <c r="C2791" s="317" t="s">
        <v>679</v>
      </c>
      <c r="D2791" s="317" t="s">
        <v>261</v>
      </c>
      <c r="E2791" s="317" t="s">
        <v>448</v>
      </c>
      <c r="F2791" s="318" t="s">
        <v>449</v>
      </c>
      <c r="G2791" s="318" t="s">
        <v>449</v>
      </c>
      <c r="H2791" s="319">
        <v>9</v>
      </c>
      <c r="I2791" s="319">
        <v>11</v>
      </c>
      <c r="J2791" s="319">
        <v>11</v>
      </c>
      <c r="K2791" s="319">
        <v>11</v>
      </c>
      <c r="L2791" s="319">
        <v>11</v>
      </c>
      <c r="M2791" s="319">
        <v>11</v>
      </c>
      <c r="N2791" t="str">
        <f t="shared" si="43"/>
        <v>UUWC_OUT5_08_H_PR24_OFWAT</v>
      </c>
    </row>
    <row r="2792" spans="1:14" customFormat="1">
      <c r="A2792" s="317" t="s">
        <v>391</v>
      </c>
      <c r="B2792" s="317" t="s">
        <v>680</v>
      </c>
      <c r="C2792" s="317" t="s">
        <v>681</v>
      </c>
      <c r="D2792" s="317" t="s">
        <v>682</v>
      </c>
      <c r="E2792" s="317" t="s">
        <v>448</v>
      </c>
      <c r="F2792" s="318" t="s">
        <v>449</v>
      </c>
      <c r="G2792" s="318" t="s">
        <v>449</v>
      </c>
      <c r="H2792" s="324">
        <v>89274.127900000007</v>
      </c>
      <c r="I2792" s="324">
        <v>356969.99440000003</v>
      </c>
      <c r="J2792" s="324">
        <v>364019.27399999998</v>
      </c>
      <c r="K2792" s="324">
        <v>483740.68070000003</v>
      </c>
      <c r="L2792" s="324">
        <v>483740.68070000003</v>
      </c>
      <c r="M2792" s="324">
        <v>780918.67839999998</v>
      </c>
      <c r="N2792" t="str">
        <f t="shared" si="43"/>
        <v>UUWC_OUT5_09_H_PR24_OFWAT</v>
      </c>
    </row>
    <row r="2793" spans="1:14" customFormat="1">
      <c r="A2793" s="317" t="s">
        <v>391</v>
      </c>
      <c r="B2793" s="317" t="s">
        <v>683</v>
      </c>
      <c r="C2793" s="317" t="s">
        <v>684</v>
      </c>
      <c r="D2793" s="317" t="s">
        <v>617</v>
      </c>
      <c r="E2793" s="317" t="s">
        <v>448</v>
      </c>
      <c r="F2793" s="318" t="s">
        <v>449</v>
      </c>
      <c r="G2793" s="318" t="s">
        <v>449</v>
      </c>
      <c r="H2793" s="321">
        <v>131.44999999999999</v>
      </c>
      <c r="I2793" s="321">
        <v>120.89</v>
      </c>
      <c r="J2793" s="321">
        <v>108.97</v>
      </c>
      <c r="K2793" s="321">
        <v>97.05</v>
      </c>
      <c r="L2793" s="321">
        <v>85.14</v>
      </c>
      <c r="M2793" s="321">
        <v>72.88</v>
      </c>
      <c r="N2793" t="str">
        <f t="shared" si="43"/>
        <v>UUWC_OUT4_17_B_PR24_OFWAT</v>
      </c>
    </row>
    <row r="2794" spans="1:14" customFormat="1">
      <c r="A2794" s="317" t="s">
        <v>391</v>
      </c>
      <c r="B2794" s="317" t="s">
        <v>205</v>
      </c>
      <c r="C2794" s="317" t="s">
        <v>685</v>
      </c>
      <c r="D2794" s="317" t="s">
        <v>491</v>
      </c>
      <c r="E2794" s="317" t="s">
        <v>448</v>
      </c>
      <c r="F2794" s="318" t="s">
        <v>449</v>
      </c>
      <c r="G2794" s="318" t="s">
        <v>449</v>
      </c>
      <c r="H2794" s="318" t="s">
        <v>449</v>
      </c>
      <c r="I2794" s="321">
        <v>150831</v>
      </c>
      <c r="J2794" s="321">
        <v>150831</v>
      </c>
      <c r="K2794" s="321">
        <v>150831</v>
      </c>
      <c r="L2794" s="321">
        <v>150831</v>
      </c>
      <c r="M2794" s="318" t="s">
        <v>449</v>
      </c>
      <c r="N2794" t="str">
        <f t="shared" si="43"/>
        <v>UUWC_ODIRISK_OGW_DDBND_PR24_DD</v>
      </c>
    </row>
    <row r="2795" spans="1:14" customFormat="1">
      <c r="A2795" s="317" t="s">
        <v>391</v>
      </c>
      <c r="B2795" s="317" t="s">
        <v>206</v>
      </c>
      <c r="C2795" s="317" t="s">
        <v>686</v>
      </c>
      <c r="D2795" s="317" t="s">
        <v>453</v>
      </c>
      <c r="E2795" s="317" t="s">
        <v>448</v>
      </c>
      <c r="F2795" s="319">
        <v>188</v>
      </c>
      <c r="G2795" s="318" t="s">
        <v>449</v>
      </c>
      <c r="H2795" s="318" t="s">
        <v>449</v>
      </c>
      <c r="I2795" s="318" t="s">
        <v>449</v>
      </c>
      <c r="J2795" s="318" t="s">
        <v>449</v>
      </c>
      <c r="K2795" s="318" t="s">
        <v>449</v>
      </c>
      <c r="L2795" s="318" t="s">
        <v>449</v>
      </c>
      <c r="M2795" s="318" t="s">
        <v>449</v>
      </c>
      <c r="N2795" t="str">
        <f t="shared" si="43"/>
        <v>UUWC_ODI_DD_GHG_PR24</v>
      </c>
    </row>
    <row r="2796" spans="1:14" customFormat="1">
      <c r="A2796" s="317" t="s">
        <v>391</v>
      </c>
      <c r="B2796" s="317" t="s">
        <v>207</v>
      </c>
      <c r="C2796" s="317" t="s">
        <v>687</v>
      </c>
      <c r="D2796" s="317" t="s">
        <v>455</v>
      </c>
      <c r="E2796" s="317" t="s">
        <v>448</v>
      </c>
      <c r="F2796" s="320">
        <v>-5.0000000000000001E-3</v>
      </c>
      <c r="G2796" s="318" t="s">
        <v>449</v>
      </c>
      <c r="H2796" s="318" t="s">
        <v>449</v>
      </c>
      <c r="I2796" s="318" t="s">
        <v>449</v>
      </c>
      <c r="J2796" s="318" t="s">
        <v>449</v>
      </c>
      <c r="K2796" s="318" t="s">
        <v>449</v>
      </c>
      <c r="L2796" s="318" t="s">
        <v>449</v>
      </c>
      <c r="M2796" s="318" t="s">
        <v>449</v>
      </c>
      <c r="N2796" t="str">
        <f t="shared" si="43"/>
        <v>UUWC_ODIRISK_OGW_COLL_PR24_DD</v>
      </c>
    </row>
    <row r="2797" spans="1:14" customFormat="1">
      <c r="A2797" s="317" t="s">
        <v>391</v>
      </c>
      <c r="B2797" s="317" t="s">
        <v>208</v>
      </c>
      <c r="C2797" s="317" t="s">
        <v>688</v>
      </c>
      <c r="D2797" s="317" t="s">
        <v>455</v>
      </c>
      <c r="E2797" s="317" t="s">
        <v>448</v>
      </c>
      <c r="F2797" s="320">
        <v>5.0000000000000001E-3</v>
      </c>
      <c r="G2797" s="318" t="s">
        <v>449</v>
      </c>
      <c r="H2797" s="318" t="s">
        <v>449</v>
      </c>
      <c r="I2797" s="318" t="s">
        <v>449</v>
      </c>
      <c r="J2797" s="318" t="s">
        <v>449</v>
      </c>
      <c r="K2797" s="318" t="s">
        <v>449</v>
      </c>
      <c r="L2797" s="318" t="s">
        <v>449</v>
      </c>
      <c r="M2797" s="318" t="s">
        <v>449</v>
      </c>
      <c r="N2797" t="str">
        <f t="shared" si="43"/>
        <v>UUWC_ODIRISK_OGW_CAP_PR24_DD</v>
      </c>
    </row>
    <row r="2798" spans="1:14" customFormat="1">
      <c r="A2798" s="317" t="s">
        <v>391</v>
      </c>
      <c r="B2798" s="317" t="s">
        <v>332</v>
      </c>
      <c r="C2798" s="317" t="s">
        <v>689</v>
      </c>
      <c r="D2798" s="317" t="s">
        <v>455</v>
      </c>
      <c r="E2798" s="317" t="s">
        <v>448</v>
      </c>
      <c r="F2798" s="318" t="s">
        <v>449</v>
      </c>
      <c r="G2798" s="318" t="s">
        <v>449</v>
      </c>
      <c r="H2798" s="318" t="s">
        <v>449</v>
      </c>
      <c r="I2798" s="320">
        <v>0</v>
      </c>
      <c r="J2798" s="320">
        <v>0</v>
      </c>
      <c r="K2798" s="320">
        <v>0</v>
      </c>
      <c r="L2798" s="320">
        <v>0</v>
      </c>
      <c r="M2798" s="320">
        <v>0</v>
      </c>
      <c r="N2798" t="str">
        <f t="shared" si="43"/>
        <v>UUWC_ODIRISK_EGG_DDBND_PR24</v>
      </c>
    </row>
    <row r="2799" spans="1:14" customFormat="1">
      <c r="A2799" s="317" t="s">
        <v>391</v>
      </c>
      <c r="B2799" s="317" t="s">
        <v>690</v>
      </c>
      <c r="C2799" s="317" t="s">
        <v>691</v>
      </c>
      <c r="D2799" s="317" t="s">
        <v>261</v>
      </c>
      <c r="E2799" s="317" t="s">
        <v>448</v>
      </c>
      <c r="F2799" s="318" t="s">
        <v>449</v>
      </c>
      <c r="G2799" s="318" t="s">
        <v>449</v>
      </c>
      <c r="H2799" s="318" t="s">
        <v>449</v>
      </c>
      <c r="I2799" s="319">
        <v>59735</v>
      </c>
      <c r="J2799" s="319">
        <v>57242</v>
      </c>
      <c r="K2799" s="319">
        <v>54045</v>
      </c>
      <c r="L2799" s="319">
        <v>49942</v>
      </c>
      <c r="M2799" s="319">
        <v>40149</v>
      </c>
      <c r="N2799" t="str">
        <f t="shared" si="43"/>
        <v>UUWC_OUT5_10_A_PR24_OFWAT</v>
      </c>
    </row>
    <row r="2800" spans="1:14" customFormat="1">
      <c r="A2800" s="317" t="s">
        <v>391</v>
      </c>
      <c r="B2800" s="317" t="s">
        <v>430</v>
      </c>
      <c r="C2800" s="317" t="s">
        <v>654</v>
      </c>
      <c r="D2800" s="317" t="s">
        <v>455</v>
      </c>
      <c r="E2800" s="317" t="s">
        <v>448</v>
      </c>
      <c r="F2800" s="318" t="s">
        <v>449</v>
      </c>
      <c r="G2800" s="318" t="s">
        <v>449</v>
      </c>
      <c r="H2800" s="320">
        <v>3.9E-2</v>
      </c>
      <c r="I2800" s="320">
        <v>3.5499999999999997E-2</v>
      </c>
      <c r="J2800" s="320">
        <v>3.1999999999999994E-2</v>
      </c>
      <c r="K2800" s="320">
        <v>2.8499999999999991E-2</v>
      </c>
      <c r="L2800" s="320">
        <v>2.4999999999999994E-2</v>
      </c>
      <c r="M2800" s="320">
        <v>2.1399999999999995E-2</v>
      </c>
      <c r="N2800" t="str">
        <f t="shared" si="43"/>
        <v>UUWC_OUT4_17_PR24_OFWAT</v>
      </c>
    </row>
    <row r="2801" spans="1:14" customFormat="1">
      <c r="A2801" s="317" t="s">
        <v>391</v>
      </c>
      <c r="B2801" s="317" t="s">
        <v>198</v>
      </c>
      <c r="C2801" s="317" t="s">
        <v>692</v>
      </c>
      <c r="D2801" s="317" t="s">
        <v>453</v>
      </c>
      <c r="E2801" s="317" t="s">
        <v>448</v>
      </c>
      <c r="F2801" s="319">
        <v>4468381.0411876179</v>
      </c>
      <c r="G2801" s="318" t="s">
        <v>449</v>
      </c>
      <c r="H2801" s="318" t="s">
        <v>449</v>
      </c>
      <c r="I2801" s="318" t="s">
        <v>449</v>
      </c>
      <c r="J2801" s="318" t="s">
        <v>449</v>
      </c>
      <c r="K2801" s="318" t="s">
        <v>449</v>
      </c>
      <c r="L2801" s="318" t="s">
        <v>449</v>
      </c>
      <c r="M2801" s="318" t="s">
        <v>449</v>
      </c>
      <c r="N2801" t="str">
        <f t="shared" si="43"/>
        <v>UUWC_ODI_DD_UNO_PR24</v>
      </c>
    </row>
    <row r="2802" spans="1:14" customFormat="1">
      <c r="A2802" s="317" t="s">
        <v>391</v>
      </c>
      <c r="B2802" s="317" t="s">
        <v>199</v>
      </c>
      <c r="C2802" s="317" t="s">
        <v>693</v>
      </c>
      <c r="D2802" s="317" t="s">
        <v>455</v>
      </c>
      <c r="E2802" s="317" t="s">
        <v>448</v>
      </c>
      <c r="F2802" s="320">
        <v>-5.0000000000000001E-3</v>
      </c>
      <c r="G2802" s="318" t="s">
        <v>449</v>
      </c>
      <c r="H2802" s="318" t="s">
        <v>449</v>
      </c>
      <c r="I2802" s="318" t="s">
        <v>449</v>
      </c>
      <c r="J2802" s="318" t="s">
        <v>449</v>
      </c>
      <c r="K2802" s="318" t="s">
        <v>449</v>
      </c>
      <c r="L2802" s="318" t="s">
        <v>449</v>
      </c>
      <c r="M2802" s="318" t="s">
        <v>449</v>
      </c>
      <c r="N2802" t="str">
        <f t="shared" si="43"/>
        <v>UUWC_ODIRISK_UNO_COLL_PR24_DD</v>
      </c>
    </row>
    <row r="2803" spans="1:14" customFormat="1">
      <c r="A2803" s="317" t="s">
        <v>391</v>
      </c>
      <c r="B2803" s="317" t="s">
        <v>200</v>
      </c>
      <c r="C2803" s="317" t="s">
        <v>694</v>
      </c>
      <c r="D2803" s="317" t="s">
        <v>455</v>
      </c>
      <c r="E2803" s="317" t="s">
        <v>448</v>
      </c>
      <c r="F2803" s="320">
        <v>5.0000000000000001E-3</v>
      </c>
      <c r="G2803" s="318" t="s">
        <v>449</v>
      </c>
      <c r="H2803" s="318" t="s">
        <v>449</v>
      </c>
      <c r="I2803" s="318" t="s">
        <v>449</v>
      </c>
      <c r="J2803" s="318" t="s">
        <v>449</v>
      </c>
      <c r="K2803" s="318" t="s">
        <v>449</v>
      </c>
      <c r="L2803" s="318" t="s">
        <v>449</v>
      </c>
      <c r="M2803" s="318" t="s">
        <v>449</v>
      </c>
      <c r="N2803" t="str">
        <f t="shared" si="43"/>
        <v>UUWC_ODIRISK_UNO_CAP_PR24_DD</v>
      </c>
    </row>
    <row r="2804" spans="1:14" customFormat="1">
      <c r="A2804" s="317" t="s">
        <v>391</v>
      </c>
      <c r="B2804" s="317" t="s">
        <v>252</v>
      </c>
      <c r="C2804" s="317" t="s">
        <v>695</v>
      </c>
      <c r="D2804" s="317" t="s">
        <v>455</v>
      </c>
      <c r="E2804" s="317" t="s">
        <v>448</v>
      </c>
      <c r="F2804" s="320">
        <v>1.4999999999999999E-2</v>
      </c>
      <c r="G2804" s="318" t="s">
        <v>449</v>
      </c>
      <c r="H2804" s="318" t="s">
        <v>449</v>
      </c>
      <c r="I2804" s="318" t="s">
        <v>449</v>
      </c>
      <c r="J2804" s="318" t="s">
        <v>449</v>
      </c>
      <c r="K2804" s="318" t="s">
        <v>449</v>
      </c>
      <c r="L2804" s="318" t="s">
        <v>449</v>
      </c>
      <c r="M2804" s="318" t="s">
        <v>449</v>
      </c>
      <c r="N2804" t="str">
        <f t="shared" si="43"/>
        <v>UUWC_ODIRISK_ESF_CAP_PR24_DD</v>
      </c>
    </row>
    <row r="2805" spans="1:14" customFormat="1">
      <c r="A2805" s="317" t="s">
        <v>391</v>
      </c>
      <c r="B2805" s="317" t="s">
        <v>419</v>
      </c>
      <c r="C2805" s="317" t="s">
        <v>696</v>
      </c>
      <c r="D2805" s="317" t="s">
        <v>455</v>
      </c>
      <c r="E2805" s="317" t="s">
        <v>448</v>
      </c>
      <c r="F2805" s="318" t="s">
        <v>449</v>
      </c>
      <c r="G2805" s="318" t="s">
        <v>449</v>
      </c>
      <c r="H2805" s="320">
        <v>0</v>
      </c>
      <c r="I2805" s="320">
        <v>-4.7000000000000002E-3</v>
      </c>
      <c r="J2805" s="320">
        <v>-5.4000000000000003E-3</v>
      </c>
      <c r="K2805" s="320">
        <v>-5.8999999999999999E-3</v>
      </c>
      <c r="L2805" s="320">
        <v>-5.3E-3</v>
      </c>
      <c r="M2805" s="320">
        <v>8.2000000000000007E-3</v>
      </c>
      <c r="N2805" t="str">
        <f t="shared" si="43"/>
        <v>UUWC_OUT4_04_H_PR24_OFWAT</v>
      </c>
    </row>
    <row r="2806" spans="1:14" customFormat="1">
      <c r="A2806" s="317" t="s">
        <v>391</v>
      </c>
      <c r="B2806" s="317" t="s">
        <v>418</v>
      </c>
      <c r="C2806" s="317" t="s">
        <v>697</v>
      </c>
      <c r="D2806" s="317" t="s">
        <v>455</v>
      </c>
      <c r="E2806" s="317" t="s">
        <v>448</v>
      </c>
      <c r="F2806" s="318" t="s">
        <v>449</v>
      </c>
      <c r="G2806" s="318" t="s">
        <v>449</v>
      </c>
      <c r="H2806" s="320">
        <v>0</v>
      </c>
      <c r="I2806" s="320">
        <v>-3.56E-2</v>
      </c>
      <c r="J2806" s="320">
        <v>-7.1499999999999994E-2</v>
      </c>
      <c r="K2806" s="320">
        <v>-8.8900000000000007E-2</v>
      </c>
      <c r="L2806" s="320">
        <v>-0.15759999999999999</v>
      </c>
      <c r="M2806" s="320">
        <v>-0.1376</v>
      </c>
      <c r="N2806" t="str">
        <f t="shared" si="43"/>
        <v>UUWC_OUT5_04_G_PR24_OFWAT</v>
      </c>
    </row>
    <row r="2807" spans="1:14" customFormat="1">
      <c r="A2807" s="317" t="s">
        <v>391</v>
      </c>
      <c r="B2807" s="317" t="s">
        <v>204</v>
      </c>
      <c r="C2807" s="317" t="s">
        <v>491</v>
      </c>
      <c r="D2807" s="317" t="s">
        <v>492</v>
      </c>
      <c r="E2807" s="317" t="s">
        <v>448</v>
      </c>
      <c r="F2807" s="318" t="s">
        <v>449</v>
      </c>
      <c r="G2807" s="318" t="s">
        <v>449</v>
      </c>
      <c r="H2807" s="321">
        <v>150831</v>
      </c>
      <c r="I2807" s="321">
        <v>151544.37</v>
      </c>
      <c r="J2807" s="321">
        <v>151645.28</v>
      </c>
      <c r="K2807" s="321">
        <v>151726</v>
      </c>
      <c r="L2807" s="321">
        <v>151631.51999999999</v>
      </c>
      <c r="M2807" s="321">
        <v>149592.29</v>
      </c>
      <c r="N2807" t="str">
        <f t="shared" si="43"/>
        <v>UUWC_OUT4_04_PR24_OFWAT</v>
      </c>
    </row>
    <row r="2808" spans="1:14" customFormat="1">
      <c r="A2808" s="317" t="s">
        <v>391</v>
      </c>
      <c r="B2808" s="317" t="s">
        <v>217</v>
      </c>
      <c r="C2808" s="317" t="s">
        <v>491</v>
      </c>
      <c r="D2808" s="317" t="s">
        <v>492</v>
      </c>
      <c r="E2808" s="317" t="s">
        <v>448</v>
      </c>
      <c r="F2808" s="318" t="s">
        <v>449</v>
      </c>
      <c r="G2808" s="318" t="s">
        <v>449</v>
      </c>
      <c r="H2808" s="321">
        <v>306961.58</v>
      </c>
      <c r="I2808" s="321">
        <v>317883.08</v>
      </c>
      <c r="J2808" s="321">
        <v>328922.2</v>
      </c>
      <c r="K2808" s="321">
        <v>334243.75</v>
      </c>
      <c r="L2808" s="321">
        <v>355325.78</v>
      </c>
      <c r="M2808" s="321">
        <v>349208.06</v>
      </c>
      <c r="N2808" t="str">
        <f t="shared" si="43"/>
        <v>UUWC_OUT5_04_PR24_OFWAT</v>
      </c>
    </row>
    <row r="2809" spans="1:14" customFormat="1">
      <c r="A2809" s="317" t="s">
        <v>391</v>
      </c>
      <c r="B2809" s="317" t="s">
        <v>268</v>
      </c>
      <c r="C2809" s="317" t="s">
        <v>698</v>
      </c>
      <c r="D2809" s="317" t="s">
        <v>617</v>
      </c>
      <c r="E2809" s="317" t="s">
        <v>448</v>
      </c>
      <c r="F2809" s="318" t="s">
        <v>449</v>
      </c>
      <c r="G2809" s="318" t="s">
        <v>449</v>
      </c>
      <c r="H2809" s="322">
        <v>403.2</v>
      </c>
      <c r="I2809" s="322">
        <v>385.1</v>
      </c>
      <c r="J2809" s="322">
        <v>368.6</v>
      </c>
      <c r="K2809" s="322">
        <v>359.1</v>
      </c>
      <c r="L2809" s="322">
        <v>349.6</v>
      </c>
      <c r="M2809" s="322">
        <v>340.1</v>
      </c>
      <c r="N2809" t="str">
        <f t="shared" si="43"/>
        <v>UUWC_OUT4_05_B_PR24_OFWAT</v>
      </c>
    </row>
    <row r="2810" spans="1:14" customFormat="1">
      <c r="A2810" s="317" t="s">
        <v>391</v>
      </c>
      <c r="B2810" s="317" t="s">
        <v>699</v>
      </c>
      <c r="C2810" s="317" t="s">
        <v>698</v>
      </c>
      <c r="D2810" s="317" t="s">
        <v>617</v>
      </c>
      <c r="E2810" s="317" t="s">
        <v>448</v>
      </c>
      <c r="F2810" s="318" t="s">
        <v>449</v>
      </c>
      <c r="G2810" s="318" t="s">
        <v>449</v>
      </c>
      <c r="H2810" s="318" t="s">
        <v>449</v>
      </c>
      <c r="I2810" s="318" t="s">
        <v>449</v>
      </c>
      <c r="J2810" s="318" t="s">
        <v>449</v>
      </c>
      <c r="K2810" s="318" t="s">
        <v>449</v>
      </c>
      <c r="L2810" s="318" t="s">
        <v>449</v>
      </c>
      <c r="M2810" s="318" t="s">
        <v>449</v>
      </c>
      <c r="N2810" t="str">
        <f t="shared" si="43"/>
        <v>UUWC_OUT4_06_B_PR24_OFWAT</v>
      </c>
    </row>
    <row r="2811" spans="1:14" customFormat="1">
      <c r="A2811" s="317" t="s">
        <v>391</v>
      </c>
      <c r="B2811" s="317" t="s">
        <v>700</v>
      </c>
      <c r="C2811" s="317" t="s">
        <v>698</v>
      </c>
      <c r="D2811" s="317" t="s">
        <v>617</v>
      </c>
      <c r="E2811" s="317" t="s">
        <v>448</v>
      </c>
      <c r="F2811" s="318" t="s">
        <v>449</v>
      </c>
      <c r="G2811" s="318" t="s">
        <v>449</v>
      </c>
      <c r="H2811" s="318" t="s">
        <v>449</v>
      </c>
      <c r="I2811" s="318" t="s">
        <v>449</v>
      </c>
      <c r="J2811" s="318" t="s">
        <v>449</v>
      </c>
      <c r="K2811" s="318" t="s">
        <v>449</v>
      </c>
      <c r="L2811" s="318" t="s">
        <v>449</v>
      </c>
      <c r="M2811" s="318" t="s">
        <v>449</v>
      </c>
      <c r="N2811" t="str">
        <f t="shared" si="43"/>
        <v>UUWC_OUT4_07_B_PR24_OFWAT</v>
      </c>
    </row>
    <row r="2812" spans="1:14" customFormat="1">
      <c r="A2812" s="317" t="s">
        <v>391</v>
      </c>
      <c r="B2812" s="317" t="s">
        <v>275</v>
      </c>
      <c r="C2812" s="317" t="s">
        <v>701</v>
      </c>
      <c r="D2812" s="317" t="s">
        <v>620</v>
      </c>
      <c r="E2812" s="317" t="s">
        <v>448</v>
      </c>
      <c r="F2812" s="318" t="s">
        <v>449</v>
      </c>
      <c r="G2812" s="318" t="s">
        <v>449</v>
      </c>
      <c r="H2812" s="322">
        <v>137.80000000000001</v>
      </c>
      <c r="I2812" s="322">
        <v>135.69999999999999</v>
      </c>
      <c r="J2812" s="322">
        <v>133.69999999999999</v>
      </c>
      <c r="K2812" s="322">
        <v>132.19999999999999</v>
      </c>
      <c r="L2812" s="322">
        <v>131.30000000000001</v>
      </c>
      <c r="M2812" s="322">
        <v>130.19999999999999</v>
      </c>
      <c r="N2812" t="str">
        <f t="shared" si="43"/>
        <v>UUWC_OUT4_08_C_PR24_OFWAT</v>
      </c>
    </row>
    <row r="2813" spans="1:14" customFormat="1">
      <c r="A2813" s="317" t="s">
        <v>391</v>
      </c>
      <c r="B2813" s="317" t="s">
        <v>702</v>
      </c>
      <c r="C2813" s="317" t="s">
        <v>701</v>
      </c>
      <c r="D2813" s="317" t="s">
        <v>620</v>
      </c>
      <c r="E2813" s="317" t="s">
        <v>448</v>
      </c>
      <c r="F2813" s="318" t="s">
        <v>449</v>
      </c>
      <c r="G2813" s="318" t="s">
        <v>449</v>
      </c>
      <c r="H2813" s="318" t="s">
        <v>449</v>
      </c>
      <c r="I2813" s="318" t="s">
        <v>449</v>
      </c>
      <c r="J2813" s="318" t="s">
        <v>449</v>
      </c>
      <c r="K2813" s="318" t="s">
        <v>449</v>
      </c>
      <c r="L2813" s="318" t="s">
        <v>449</v>
      </c>
      <c r="M2813" s="318" t="s">
        <v>449</v>
      </c>
      <c r="N2813" t="str">
        <f t="shared" si="43"/>
        <v>UUWC_OUT4_09_C_PR24_OFWAT</v>
      </c>
    </row>
    <row r="2814" spans="1:14" customFormat="1">
      <c r="A2814" s="317" t="s">
        <v>391</v>
      </c>
      <c r="B2814" s="317" t="s">
        <v>703</v>
      </c>
      <c r="C2814" s="317" t="s">
        <v>701</v>
      </c>
      <c r="D2814" s="317" t="s">
        <v>617</v>
      </c>
      <c r="E2814" s="317" t="s">
        <v>448</v>
      </c>
      <c r="F2814" s="318" t="s">
        <v>449</v>
      </c>
      <c r="G2814" s="318" t="s">
        <v>449</v>
      </c>
      <c r="H2814" s="318" t="s">
        <v>449</v>
      </c>
      <c r="I2814" s="318" t="s">
        <v>449</v>
      </c>
      <c r="J2814" s="318" t="s">
        <v>449</v>
      </c>
      <c r="K2814" s="318" t="s">
        <v>449</v>
      </c>
      <c r="L2814" s="318" t="s">
        <v>449</v>
      </c>
      <c r="M2814" s="318" t="s">
        <v>449</v>
      </c>
      <c r="N2814" t="str">
        <f t="shared" si="43"/>
        <v>UUWC_OUT4_10_C_PR24_OFWAT</v>
      </c>
    </row>
    <row r="2815" spans="1:14" customFormat="1">
      <c r="A2815" s="317" t="s">
        <v>391</v>
      </c>
      <c r="B2815" s="317" t="s">
        <v>283</v>
      </c>
      <c r="C2815" s="317" t="s">
        <v>698</v>
      </c>
      <c r="D2815" s="317" t="s">
        <v>617</v>
      </c>
      <c r="E2815" s="317" t="s">
        <v>448</v>
      </c>
      <c r="F2815" s="318" t="s">
        <v>449</v>
      </c>
      <c r="G2815" s="318" t="s">
        <v>449</v>
      </c>
      <c r="H2815" s="322">
        <v>377.4</v>
      </c>
      <c r="I2815" s="322">
        <v>376.4</v>
      </c>
      <c r="J2815" s="322">
        <v>370.8</v>
      </c>
      <c r="K2815" s="322">
        <v>365.2</v>
      </c>
      <c r="L2815" s="322">
        <v>359.6</v>
      </c>
      <c r="M2815" s="322">
        <v>354</v>
      </c>
      <c r="N2815" t="str">
        <f t="shared" si="43"/>
        <v>UUWC_OUT4_11_C_PR24_OFWAT</v>
      </c>
    </row>
    <row r="2816" spans="1:14" customFormat="1">
      <c r="A2816" s="317" t="s">
        <v>391</v>
      </c>
      <c r="B2816" s="317" t="s">
        <v>704</v>
      </c>
      <c r="C2816" s="317" t="s">
        <v>698</v>
      </c>
      <c r="D2816" s="317" t="s">
        <v>617</v>
      </c>
      <c r="E2816" s="317" t="s">
        <v>448</v>
      </c>
      <c r="F2816" s="318" t="s">
        <v>449</v>
      </c>
      <c r="G2816" s="318" t="s">
        <v>449</v>
      </c>
      <c r="H2816" s="318" t="s">
        <v>449</v>
      </c>
      <c r="I2816" s="318" t="s">
        <v>449</v>
      </c>
      <c r="J2816" s="318" t="s">
        <v>449</v>
      </c>
      <c r="K2816" s="318" t="s">
        <v>449</v>
      </c>
      <c r="L2816" s="318" t="s">
        <v>449</v>
      </c>
      <c r="M2816" s="318" t="s">
        <v>449</v>
      </c>
      <c r="N2816" t="str">
        <f t="shared" si="43"/>
        <v>UUWC_OUT4_12_C_PR24_OFWAT</v>
      </c>
    </row>
    <row r="2817" spans="1:14" customFormat="1">
      <c r="A2817" s="317" t="s">
        <v>391</v>
      </c>
      <c r="B2817" s="317" t="s">
        <v>705</v>
      </c>
      <c r="C2817" s="317" t="s">
        <v>698</v>
      </c>
      <c r="D2817" s="317" t="s">
        <v>617</v>
      </c>
      <c r="E2817" s="317" t="s">
        <v>448</v>
      </c>
      <c r="F2817" s="318" t="s">
        <v>449</v>
      </c>
      <c r="G2817" s="318" t="s">
        <v>449</v>
      </c>
      <c r="H2817" s="318" t="s">
        <v>449</v>
      </c>
      <c r="I2817" s="318" t="s">
        <v>449</v>
      </c>
      <c r="J2817" s="318" t="s">
        <v>449</v>
      </c>
      <c r="K2817" s="318" t="s">
        <v>449</v>
      </c>
      <c r="L2817" s="318" t="s">
        <v>449</v>
      </c>
      <c r="M2817" s="318" t="s">
        <v>449</v>
      </c>
      <c r="N2817" t="str">
        <f t="shared" si="43"/>
        <v>UUWC_OUT4_13_C_PR24_OFWAT</v>
      </c>
    </row>
    <row r="2818" spans="1:14" customFormat="1">
      <c r="A2818" s="317" t="s">
        <v>391</v>
      </c>
      <c r="B2818" s="317" t="s">
        <v>706</v>
      </c>
      <c r="C2818" s="317" t="s">
        <v>707</v>
      </c>
      <c r="D2818" s="317" t="s">
        <v>620</v>
      </c>
      <c r="E2818" s="317" t="s">
        <v>448</v>
      </c>
      <c r="F2818" s="322">
        <v>144</v>
      </c>
      <c r="G2818" s="318" t="s">
        <v>449</v>
      </c>
      <c r="H2818" s="318" t="s">
        <v>449</v>
      </c>
      <c r="I2818" s="318" t="s">
        <v>449</v>
      </c>
      <c r="J2818" s="318" t="s">
        <v>449</v>
      </c>
      <c r="K2818" s="318" t="s">
        <v>449</v>
      </c>
      <c r="L2818" s="318" t="s">
        <v>449</v>
      </c>
      <c r="M2818" s="318" t="s">
        <v>449</v>
      </c>
      <c r="N2818" t="str">
        <f t="shared" si="43"/>
        <v>UUWC_OUT4_08_A_PR24_OFWAT</v>
      </c>
    </row>
    <row r="2819" spans="1:14" customFormat="1">
      <c r="A2819" s="317" t="s">
        <v>391</v>
      </c>
      <c r="B2819" s="317" t="s">
        <v>708</v>
      </c>
      <c r="C2819" s="317" t="s">
        <v>707</v>
      </c>
      <c r="D2819" s="317" t="s">
        <v>617</v>
      </c>
      <c r="E2819" s="317" t="s">
        <v>448</v>
      </c>
      <c r="F2819" s="322">
        <v>447.1</v>
      </c>
      <c r="G2819" s="318" t="s">
        <v>449</v>
      </c>
      <c r="H2819" s="318" t="s">
        <v>449</v>
      </c>
      <c r="I2819" s="318" t="s">
        <v>449</v>
      </c>
      <c r="J2819" s="318" t="s">
        <v>449</v>
      </c>
      <c r="K2819" s="318" t="s">
        <v>449</v>
      </c>
      <c r="L2819" s="318" t="s">
        <v>449</v>
      </c>
      <c r="M2819" s="318" t="s">
        <v>449</v>
      </c>
      <c r="N2819" t="str">
        <f t="shared" si="43"/>
        <v>UUWC_OUT4_05_A_PR24_OFWAT</v>
      </c>
    </row>
    <row r="2820" spans="1:14" customFormat="1">
      <c r="A2820" s="317" t="s">
        <v>391</v>
      </c>
      <c r="B2820" s="317" t="s">
        <v>709</v>
      </c>
      <c r="C2820" s="317" t="s">
        <v>710</v>
      </c>
      <c r="D2820" s="317" t="s">
        <v>586</v>
      </c>
      <c r="E2820" s="317" t="s">
        <v>448</v>
      </c>
      <c r="F2820" s="318" t="s">
        <v>449</v>
      </c>
      <c r="G2820" s="318" t="s">
        <v>449</v>
      </c>
      <c r="H2820" s="323">
        <v>611.4246290155254</v>
      </c>
      <c r="I2820" s="323">
        <v>596.23323191806776</v>
      </c>
      <c r="J2820" s="323">
        <v>580.87251087488471</v>
      </c>
      <c r="K2820" s="323">
        <v>564.69458300951976</v>
      </c>
      <c r="L2820" s="323">
        <v>549.0881645514022</v>
      </c>
      <c r="M2820" s="323">
        <v>533.8642935881627</v>
      </c>
      <c r="N2820" t="str">
        <f t="shared" si="43"/>
        <v>UUWC_PR24FM_PBI_106</v>
      </c>
    </row>
    <row r="2821" spans="1:14" customFormat="1">
      <c r="A2821" s="317" t="s">
        <v>391</v>
      </c>
      <c r="B2821" s="317" t="s">
        <v>711</v>
      </c>
      <c r="C2821" s="317" t="s">
        <v>712</v>
      </c>
      <c r="D2821" s="317" t="s">
        <v>586</v>
      </c>
      <c r="E2821" s="317" t="s">
        <v>448</v>
      </c>
      <c r="F2821" s="318" t="s">
        <v>449</v>
      </c>
      <c r="G2821" s="318" t="s">
        <v>449</v>
      </c>
      <c r="H2821" s="323">
        <v>3156.2961647742377</v>
      </c>
      <c r="I2821" s="323">
        <v>2990.3304906100143</v>
      </c>
      <c r="J2821" s="323">
        <v>2834.9215777109348</v>
      </c>
      <c r="K2821" s="323">
        <v>2690.3542794683776</v>
      </c>
      <c r="L2821" s="323">
        <v>2552.7432100331321</v>
      </c>
      <c r="M2821" s="323">
        <v>2419.7998087169913</v>
      </c>
      <c r="N2821" t="str">
        <f t="shared" ref="N2821:N2884" si="44">A2821&amp;B2821</f>
        <v>UUWC_PR24FM_PBI_107</v>
      </c>
    </row>
    <row r="2822" spans="1:14" customFormat="1">
      <c r="A2822" s="317" t="s">
        <v>391</v>
      </c>
      <c r="B2822" s="317" t="s">
        <v>713</v>
      </c>
      <c r="C2822" s="317" t="s">
        <v>714</v>
      </c>
      <c r="D2822" s="317" t="s">
        <v>586</v>
      </c>
      <c r="E2822" s="317" t="s">
        <v>448</v>
      </c>
      <c r="F2822" s="318" t="s">
        <v>449</v>
      </c>
      <c r="G2822" s="318" t="s">
        <v>449</v>
      </c>
      <c r="H2822" s="323">
        <v>6643.296424490075</v>
      </c>
      <c r="I2822" s="323">
        <v>6393.0018043125283</v>
      </c>
      <c r="J2822" s="323">
        <v>6164.9392269703239</v>
      </c>
      <c r="K2822" s="323">
        <v>5956.9538098712364</v>
      </c>
      <c r="L2822" s="323">
        <v>5764.8434927263961</v>
      </c>
      <c r="M2822" s="323">
        <v>5576.4442104214595</v>
      </c>
      <c r="N2822" t="str">
        <f t="shared" si="44"/>
        <v>UUWC_PR24FM_PBI_108</v>
      </c>
    </row>
    <row r="2823" spans="1:14" customFormat="1">
      <c r="A2823" s="317" t="s">
        <v>391</v>
      </c>
      <c r="B2823" s="317" t="s">
        <v>715</v>
      </c>
      <c r="C2823" s="317" t="s">
        <v>716</v>
      </c>
      <c r="D2823" s="317" t="s">
        <v>586</v>
      </c>
      <c r="E2823" s="317" t="s">
        <v>448</v>
      </c>
      <c r="F2823" s="318" t="s">
        <v>449</v>
      </c>
      <c r="G2823" s="318" t="s">
        <v>449</v>
      </c>
      <c r="H2823" s="323">
        <v>330.45581710603102</v>
      </c>
      <c r="I2823" s="323">
        <v>304.01935173754856</v>
      </c>
      <c r="J2823" s="323">
        <v>279.69780359854462</v>
      </c>
      <c r="K2823" s="323">
        <v>257.32197931066105</v>
      </c>
      <c r="L2823" s="323">
        <v>236.73622096580817</v>
      </c>
      <c r="M2823" s="323">
        <v>217.79732328854351</v>
      </c>
      <c r="N2823" t="str">
        <f t="shared" si="44"/>
        <v>UUWC_PR24FM_PBI_109</v>
      </c>
    </row>
    <row r="2824" spans="1:14" customFormat="1">
      <c r="A2824" s="317" t="s">
        <v>391</v>
      </c>
      <c r="B2824" s="317" t="s">
        <v>717</v>
      </c>
      <c r="C2824" s="317" t="s">
        <v>718</v>
      </c>
      <c r="D2824" s="317" t="s">
        <v>586</v>
      </c>
      <c r="E2824" s="317" t="s">
        <v>448</v>
      </c>
      <c r="F2824" s="318" t="s">
        <v>449</v>
      </c>
      <c r="G2824" s="318" t="s">
        <v>449</v>
      </c>
      <c r="H2824" s="323">
        <v>0</v>
      </c>
      <c r="I2824" s="323">
        <v>0</v>
      </c>
      <c r="J2824" s="323">
        <v>0</v>
      </c>
      <c r="K2824" s="323">
        <v>0</v>
      </c>
      <c r="L2824" s="323">
        <v>0</v>
      </c>
      <c r="M2824" s="323">
        <v>0</v>
      </c>
      <c r="N2824" t="str">
        <f t="shared" si="44"/>
        <v>UUWC_PR24FM_PBI_110</v>
      </c>
    </row>
    <row r="2825" spans="1:14" customFormat="1">
      <c r="A2825" s="317" t="s">
        <v>391</v>
      </c>
      <c r="B2825" s="317" t="s">
        <v>719</v>
      </c>
      <c r="C2825" s="317" t="s">
        <v>720</v>
      </c>
      <c r="D2825" s="317" t="s">
        <v>586</v>
      </c>
      <c r="E2825" s="317" t="s">
        <v>448</v>
      </c>
      <c r="F2825" s="318" t="s">
        <v>449</v>
      </c>
      <c r="G2825" s="318" t="s">
        <v>449</v>
      </c>
      <c r="H2825" s="323">
        <v>0</v>
      </c>
      <c r="I2825" s="323">
        <v>0</v>
      </c>
      <c r="J2825" s="323">
        <v>0</v>
      </c>
      <c r="K2825" s="323">
        <v>0</v>
      </c>
      <c r="L2825" s="323">
        <v>0</v>
      </c>
      <c r="M2825" s="323">
        <v>0</v>
      </c>
      <c r="N2825" t="str">
        <f t="shared" si="44"/>
        <v>UUWC_PR24FM_PBI_111</v>
      </c>
    </row>
    <row r="2826" spans="1:14" customFormat="1">
      <c r="A2826" s="317" t="s">
        <v>391</v>
      </c>
      <c r="B2826" s="317" t="s">
        <v>721</v>
      </c>
      <c r="C2826" s="317" t="s">
        <v>722</v>
      </c>
      <c r="D2826" s="317" t="s">
        <v>586</v>
      </c>
      <c r="E2826" s="317" t="s">
        <v>448</v>
      </c>
      <c r="F2826" s="318" t="s">
        <v>449</v>
      </c>
      <c r="G2826" s="318" t="s">
        <v>449</v>
      </c>
      <c r="H2826" s="323">
        <v>107.92883958845067</v>
      </c>
      <c r="I2826" s="323">
        <v>105.24725009622506</v>
      </c>
      <c r="J2826" s="323">
        <v>102.53577149566227</v>
      </c>
      <c r="K2826" s="323">
        <v>99.680039327552052</v>
      </c>
      <c r="L2826" s="323">
        <v>96.925190153372597</v>
      </c>
      <c r="M2826" s="323">
        <v>94.237868365644886</v>
      </c>
      <c r="N2826" t="str">
        <f t="shared" si="44"/>
        <v>UUWC_PR24FM_PBI_112</v>
      </c>
    </row>
    <row r="2827" spans="1:14" customFormat="1">
      <c r="A2827" s="317" t="s">
        <v>391</v>
      </c>
      <c r="B2827" s="317" t="s">
        <v>723</v>
      </c>
      <c r="C2827" s="317" t="s">
        <v>724</v>
      </c>
      <c r="D2827" s="317" t="s">
        <v>586</v>
      </c>
      <c r="E2827" s="317" t="s">
        <v>448</v>
      </c>
      <c r="F2827" s="318" t="s">
        <v>449</v>
      </c>
      <c r="G2827" s="318" t="s">
        <v>449</v>
      </c>
      <c r="H2827" s="323">
        <v>722.82764256829091</v>
      </c>
      <c r="I2827" s="323">
        <v>684.8196196386798</v>
      </c>
      <c r="J2827" s="323">
        <v>649.22921484757001</v>
      </c>
      <c r="K2827" s="323">
        <v>616.12166285439105</v>
      </c>
      <c r="L2827" s="323">
        <v>584.60716620439291</v>
      </c>
      <c r="M2827" s="323">
        <v>554.16161852707921</v>
      </c>
      <c r="N2827" t="str">
        <f t="shared" si="44"/>
        <v>UUWC_PR24FM_PBI_113</v>
      </c>
    </row>
    <row r="2828" spans="1:14" customFormat="1">
      <c r="A2828" s="317" t="s">
        <v>391</v>
      </c>
      <c r="B2828" s="317" t="s">
        <v>725</v>
      </c>
      <c r="C2828" s="317" t="s">
        <v>726</v>
      </c>
      <c r="D2828" s="317" t="s">
        <v>586</v>
      </c>
      <c r="E2828" s="317" t="s">
        <v>448</v>
      </c>
      <c r="F2828" s="318" t="s">
        <v>449</v>
      </c>
      <c r="G2828" s="318" t="s">
        <v>449</v>
      </c>
      <c r="H2828" s="323">
        <v>1918.9741574804566</v>
      </c>
      <c r="I2828" s="323">
        <v>1846.6743717736992</v>
      </c>
      <c r="J2828" s="323">
        <v>1780.7965056898188</v>
      </c>
      <c r="K2828" s="323">
        <v>1720.7181025834002</v>
      </c>
      <c r="L2828" s="323">
        <v>1665.2253606627928</v>
      </c>
      <c r="M2828" s="323">
        <v>1610.8045835470421</v>
      </c>
      <c r="N2828" t="str">
        <f t="shared" si="44"/>
        <v>UUWC_PR24FM_PBI_114</v>
      </c>
    </row>
    <row r="2829" spans="1:14" customFormat="1">
      <c r="A2829" s="317" t="s">
        <v>391</v>
      </c>
      <c r="B2829" s="317" t="s">
        <v>727</v>
      </c>
      <c r="C2829" s="317" t="s">
        <v>728</v>
      </c>
      <c r="D2829" s="317" t="s">
        <v>586</v>
      </c>
      <c r="E2829" s="317" t="s">
        <v>448</v>
      </c>
      <c r="F2829" s="318" t="s">
        <v>449</v>
      </c>
      <c r="G2829" s="318" t="s">
        <v>449</v>
      </c>
      <c r="H2829" s="323">
        <v>149.9729458129124</v>
      </c>
      <c r="I2829" s="323">
        <v>137.97511014787943</v>
      </c>
      <c r="J2829" s="323">
        <v>126.93710133604905</v>
      </c>
      <c r="K2829" s="323">
        <v>116.78213322916513</v>
      </c>
      <c r="L2829" s="323">
        <v>107.43956257083191</v>
      </c>
      <c r="M2829" s="323">
        <v>98.844397565165352</v>
      </c>
      <c r="N2829" t="str">
        <f t="shared" si="44"/>
        <v>UUWC_PR24FM_PBI_115</v>
      </c>
    </row>
    <row r="2830" spans="1:14" customFormat="1">
      <c r="A2830" s="317" t="s">
        <v>391</v>
      </c>
      <c r="B2830" s="317" t="s">
        <v>729</v>
      </c>
      <c r="C2830" s="317" t="s">
        <v>730</v>
      </c>
      <c r="D2830" s="317" t="s">
        <v>586</v>
      </c>
      <c r="E2830" s="317" t="s">
        <v>448</v>
      </c>
      <c r="F2830" s="318" t="s">
        <v>449</v>
      </c>
      <c r="G2830" s="318" t="s">
        <v>449</v>
      </c>
      <c r="H2830" s="323">
        <v>0</v>
      </c>
      <c r="I2830" s="323">
        <v>0</v>
      </c>
      <c r="J2830" s="323">
        <v>0</v>
      </c>
      <c r="K2830" s="323">
        <v>0</v>
      </c>
      <c r="L2830" s="323">
        <v>0</v>
      </c>
      <c r="M2830" s="323">
        <v>0</v>
      </c>
      <c r="N2830" t="str">
        <f t="shared" si="44"/>
        <v>UUWC_PR24FM_PBI_116</v>
      </c>
    </row>
    <row r="2831" spans="1:14" customFormat="1">
      <c r="A2831" s="317" t="s">
        <v>391</v>
      </c>
      <c r="B2831" s="317" t="s">
        <v>731</v>
      </c>
      <c r="C2831" s="317" t="s">
        <v>732</v>
      </c>
      <c r="D2831" s="317" t="s">
        <v>586</v>
      </c>
      <c r="E2831" s="317" t="s">
        <v>448</v>
      </c>
      <c r="F2831" s="318" t="s">
        <v>449</v>
      </c>
      <c r="G2831" s="318" t="s">
        <v>449</v>
      </c>
      <c r="H2831" s="323">
        <v>0</v>
      </c>
      <c r="I2831" s="323">
        <v>0</v>
      </c>
      <c r="J2831" s="323">
        <v>0</v>
      </c>
      <c r="K2831" s="323">
        <v>0</v>
      </c>
      <c r="L2831" s="323">
        <v>0</v>
      </c>
      <c r="M2831" s="323">
        <v>0</v>
      </c>
      <c r="N2831" t="str">
        <f t="shared" si="44"/>
        <v>UUWC_PR24FM_PBI_117</v>
      </c>
    </row>
    <row r="2832" spans="1:14" customFormat="1">
      <c r="A2832" s="317" t="s">
        <v>391</v>
      </c>
      <c r="B2832" s="317" t="s">
        <v>733</v>
      </c>
      <c r="C2832" s="317" t="s">
        <v>734</v>
      </c>
      <c r="D2832" s="317" t="s">
        <v>586</v>
      </c>
      <c r="E2832" s="317" t="s">
        <v>448</v>
      </c>
      <c r="F2832" s="318" t="s">
        <v>449</v>
      </c>
      <c r="G2832" s="318" t="s">
        <v>449</v>
      </c>
      <c r="H2832" s="323">
        <v>0</v>
      </c>
      <c r="I2832" s="323">
        <v>64.366546081713736</v>
      </c>
      <c r="J2832" s="323">
        <v>114.06122352265614</v>
      </c>
      <c r="K2832" s="323">
        <v>177.81225372173361</v>
      </c>
      <c r="L2832" s="323">
        <v>226.47941596951517</v>
      </c>
      <c r="M2832" s="323">
        <v>257.88421091137349</v>
      </c>
      <c r="N2832" t="str">
        <f t="shared" si="44"/>
        <v>UUWC_PR24FM_PBI_118</v>
      </c>
    </row>
    <row r="2833" spans="1:14" customFormat="1">
      <c r="A2833" s="317" t="s">
        <v>391</v>
      </c>
      <c r="B2833" s="317" t="s">
        <v>735</v>
      </c>
      <c r="C2833" s="317" t="s">
        <v>736</v>
      </c>
      <c r="D2833" s="317" t="s">
        <v>586</v>
      </c>
      <c r="E2833" s="317" t="s">
        <v>448</v>
      </c>
      <c r="F2833" s="318" t="s">
        <v>449</v>
      </c>
      <c r="G2833" s="318" t="s">
        <v>449</v>
      </c>
      <c r="H2833" s="323">
        <v>0</v>
      </c>
      <c r="I2833" s="323">
        <v>285.97472250818424</v>
      </c>
      <c r="J2833" s="323">
        <v>544.72297845970968</v>
      </c>
      <c r="K2833" s="323">
        <v>830.85515557490248</v>
      </c>
      <c r="L2833" s="323">
        <v>1054.6530294881131</v>
      </c>
      <c r="M2833" s="323">
        <v>1230.03966731781</v>
      </c>
      <c r="N2833" t="str">
        <f t="shared" si="44"/>
        <v>UUWC_PR24FM_PBI_119</v>
      </c>
    </row>
    <row r="2834" spans="1:14" customFormat="1">
      <c r="A2834" s="317" t="s">
        <v>391</v>
      </c>
      <c r="B2834" s="317" t="s">
        <v>737</v>
      </c>
      <c r="C2834" s="317" t="s">
        <v>738</v>
      </c>
      <c r="D2834" s="317" t="s">
        <v>586</v>
      </c>
      <c r="E2834" s="317" t="s">
        <v>448</v>
      </c>
      <c r="F2834" s="318" t="s">
        <v>449</v>
      </c>
      <c r="G2834" s="318" t="s">
        <v>449</v>
      </c>
      <c r="H2834" s="323">
        <v>0</v>
      </c>
      <c r="I2834" s="323">
        <v>905.07588148344382</v>
      </c>
      <c r="J2834" s="323">
        <v>1953.4698110411807</v>
      </c>
      <c r="K2834" s="323">
        <v>3179.0824685427697</v>
      </c>
      <c r="L2834" s="323">
        <v>4152.2372044604099</v>
      </c>
      <c r="M2834" s="323">
        <v>4543.963354794615</v>
      </c>
      <c r="N2834" t="str">
        <f t="shared" si="44"/>
        <v>UUWC_PR24FM_PBI_120</v>
      </c>
    </row>
    <row r="2835" spans="1:14" customFormat="1">
      <c r="A2835" s="317" t="s">
        <v>391</v>
      </c>
      <c r="B2835" s="317" t="s">
        <v>739</v>
      </c>
      <c r="C2835" s="317" t="s">
        <v>740</v>
      </c>
      <c r="D2835" s="317" t="s">
        <v>586</v>
      </c>
      <c r="E2835" s="317" t="s">
        <v>448</v>
      </c>
      <c r="F2835" s="318" t="s">
        <v>449</v>
      </c>
      <c r="G2835" s="318" t="s">
        <v>449</v>
      </c>
      <c r="H2835" s="323">
        <v>0</v>
      </c>
      <c r="I2835" s="323">
        <v>93.493545633790248</v>
      </c>
      <c r="J2835" s="323">
        <v>193.83454038688475</v>
      </c>
      <c r="K2835" s="323">
        <v>275.44552781615658</v>
      </c>
      <c r="L2835" s="323">
        <v>336.00856230812013</v>
      </c>
      <c r="M2835" s="323">
        <v>359.18173886940241</v>
      </c>
      <c r="N2835" t="str">
        <f t="shared" si="44"/>
        <v>UUWC_PR24FM_PBI_121</v>
      </c>
    </row>
    <row r="2836" spans="1:14" customFormat="1">
      <c r="A2836" s="317" t="s">
        <v>391</v>
      </c>
      <c r="B2836" s="317" t="s">
        <v>741</v>
      </c>
      <c r="C2836" s="317" t="s">
        <v>742</v>
      </c>
      <c r="D2836" s="317" t="s">
        <v>586</v>
      </c>
      <c r="E2836" s="317" t="s">
        <v>448</v>
      </c>
      <c r="F2836" s="318" t="s">
        <v>449</v>
      </c>
      <c r="G2836" s="318" t="s">
        <v>449</v>
      </c>
      <c r="H2836" s="323">
        <v>0</v>
      </c>
      <c r="I2836" s="323">
        <v>0</v>
      </c>
      <c r="J2836" s="323">
        <v>0</v>
      </c>
      <c r="K2836" s="323">
        <v>0</v>
      </c>
      <c r="L2836" s="323">
        <v>0</v>
      </c>
      <c r="M2836" s="323">
        <v>0</v>
      </c>
      <c r="N2836" t="str">
        <f t="shared" si="44"/>
        <v>UUWC_PR24FM_PBI_122</v>
      </c>
    </row>
    <row r="2837" spans="1:14" customFormat="1">
      <c r="A2837" s="317" t="s">
        <v>391</v>
      </c>
      <c r="B2837" s="317" t="s">
        <v>743</v>
      </c>
      <c r="C2837" s="317" t="s">
        <v>744</v>
      </c>
      <c r="D2837" s="317" t="s">
        <v>586</v>
      </c>
      <c r="E2837" s="317" t="s">
        <v>448</v>
      </c>
      <c r="F2837" s="318" t="s">
        <v>449</v>
      </c>
      <c r="G2837" s="318" t="s">
        <v>449</v>
      </c>
      <c r="H2837" s="323">
        <v>0</v>
      </c>
      <c r="I2837" s="323">
        <v>0</v>
      </c>
      <c r="J2837" s="323">
        <v>0</v>
      </c>
      <c r="K2837" s="323">
        <v>0</v>
      </c>
      <c r="L2837" s="323">
        <v>0</v>
      </c>
      <c r="M2837" s="323">
        <v>0</v>
      </c>
      <c r="N2837" t="str">
        <f t="shared" si="44"/>
        <v>UUWC_PR24FM_PBI_123</v>
      </c>
    </row>
    <row r="2838" spans="1:14" customFormat="1">
      <c r="A2838" s="317" t="s">
        <v>391</v>
      </c>
      <c r="B2838" s="317" t="s">
        <v>745</v>
      </c>
      <c r="C2838" s="317" t="s">
        <v>746</v>
      </c>
      <c r="D2838" s="317" t="s">
        <v>455</v>
      </c>
      <c r="E2838" s="317" t="s">
        <v>448</v>
      </c>
      <c r="F2838" s="320">
        <v>0</v>
      </c>
      <c r="G2838" s="318" t="s">
        <v>449</v>
      </c>
      <c r="H2838" s="318" t="s">
        <v>449</v>
      </c>
      <c r="I2838" s="318" t="s">
        <v>449</v>
      </c>
      <c r="J2838" s="318" t="s">
        <v>449</v>
      </c>
      <c r="K2838" s="318" t="s">
        <v>449</v>
      </c>
      <c r="L2838" s="318" t="s">
        <v>449</v>
      </c>
      <c r="M2838" s="318" t="s">
        <v>449</v>
      </c>
      <c r="N2838" t="str">
        <f t="shared" si="44"/>
        <v>UUWOUT7_001BIO_PR24</v>
      </c>
    </row>
    <row r="2839" spans="1:14" customFormat="1">
      <c r="A2839" s="317" t="s">
        <v>391</v>
      </c>
      <c r="B2839" s="317" t="s">
        <v>747</v>
      </c>
      <c r="C2839" s="317" t="s">
        <v>748</v>
      </c>
      <c r="D2839" s="317" t="s">
        <v>455</v>
      </c>
      <c r="E2839" s="317" t="s">
        <v>448</v>
      </c>
      <c r="F2839" s="320">
        <v>0</v>
      </c>
      <c r="G2839" s="318" t="s">
        <v>449</v>
      </c>
      <c r="H2839" s="318" t="s">
        <v>449</v>
      </c>
      <c r="I2839" s="318" t="s">
        <v>449</v>
      </c>
      <c r="J2839" s="318" t="s">
        <v>449</v>
      </c>
      <c r="K2839" s="318" t="s">
        <v>449</v>
      </c>
      <c r="L2839" s="318" t="s">
        <v>449</v>
      </c>
      <c r="M2839" s="318" t="s">
        <v>449</v>
      </c>
      <c r="N2839" t="str">
        <f t="shared" si="44"/>
        <v>UUWOUT7_002BIO_PR24</v>
      </c>
    </row>
    <row r="2840" spans="1:14" customFormat="1">
      <c r="A2840" s="317" t="s">
        <v>391</v>
      </c>
      <c r="B2840" s="317" t="s">
        <v>749</v>
      </c>
      <c r="C2840" s="317" t="s">
        <v>750</v>
      </c>
      <c r="D2840" s="317" t="s">
        <v>455</v>
      </c>
      <c r="E2840" s="317" t="s">
        <v>448</v>
      </c>
      <c r="F2840" s="320">
        <v>0</v>
      </c>
      <c r="G2840" s="318" t="s">
        <v>449</v>
      </c>
      <c r="H2840" s="318" t="s">
        <v>449</v>
      </c>
      <c r="I2840" s="318" t="s">
        <v>449</v>
      </c>
      <c r="J2840" s="318" t="s">
        <v>449</v>
      </c>
      <c r="K2840" s="318" t="s">
        <v>449</v>
      </c>
      <c r="L2840" s="318" t="s">
        <v>449</v>
      </c>
      <c r="M2840" s="318" t="s">
        <v>449</v>
      </c>
      <c r="N2840" t="str">
        <f t="shared" si="44"/>
        <v>UUWOUT7_003BIO_PR24</v>
      </c>
    </row>
    <row r="2841" spans="1:14" customFormat="1">
      <c r="A2841" s="317" t="s">
        <v>391</v>
      </c>
      <c r="B2841" s="317" t="s">
        <v>751</v>
      </c>
      <c r="C2841" s="317" t="s">
        <v>752</v>
      </c>
      <c r="D2841" s="317" t="s">
        <v>455</v>
      </c>
      <c r="E2841" s="317" t="s">
        <v>448</v>
      </c>
      <c r="F2841" s="320">
        <v>0</v>
      </c>
      <c r="G2841" s="318" t="s">
        <v>449</v>
      </c>
      <c r="H2841" s="318" t="s">
        <v>449</v>
      </c>
      <c r="I2841" s="318" t="s">
        <v>449</v>
      </c>
      <c r="J2841" s="318" t="s">
        <v>449</v>
      </c>
      <c r="K2841" s="318" t="s">
        <v>449</v>
      </c>
      <c r="L2841" s="318" t="s">
        <v>449</v>
      </c>
      <c r="M2841" s="318" t="s">
        <v>449</v>
      </c>
      <c r="N2841" t="str">
        <f t="shared" si="44"/>
        <v>UUWOUT7_004BIO_PR24</v>
      </c>
    </row>
    <row r="2842" spans="1:14" customFormat="1">
      <c r="A2842" s="317" t="s">
        <v>391</v>
      </c>
      <c r="B2842" s="317" t="s">
        <v>753</v>
      </c>
      <c r="C2842" s="317" t="s">
        <v>754</v>
      </c>
      <c r="D2842" s="317" t="s">
        <v>455</v>
      </c>
      <c r="E2842" s="317" t="s">
        <v>448</v>
      </c>
      <c r="F2842" s="320">
        <v>0</v>
      </c>
      <c r="G2842" s="318" t="s">
        <v>449</v>
      </c>
      <c r="H2842" s="318" t="s">
        <v>449</v>
      </c>
      <c r="I2842" s="318" t="s">
        <v>449</v>
      </c>
      <c r="J2842" s="318" t="s">
        <v>449</v>
      </c>
      <c r="K2842" s="318" t="s">
        <v>449</v>
      </c>
      <c r="L2842" s="318" t="s">
        <v>449</v>
      </c>
      <c r="M2842" s="318" t="s">
        <v>449</v>
      </c>
      <c r="N2842" t="str">
        <f t="shared" si="44"/>
        <v>UUWOUT7_005BIO_PR24</v>
      </c>
    </row>
    <row r="2843" spans="1:14" customFormat="1">
      <c r="A2843" s="317" t="s">
        <v>391</v>
      </c>
      <c r="B2843" s="317" t="s">
        <v>755</v>
      </c>
      <c r="C2843" s="317" t="s">
        <v>756</v>
      </c>
      <c r="D2843" s="317" t="s">
        <v>455</v>
      </c>
      <c r="E2843" s="317" t="s">
        <v>448</v>
      </c>
      <c r="F2843" s="320">
        <v>0</v>
      </c>
      <c r="G2843" s="318" t="s">
        <v>449</v>
      </c>
      <c r="H2843" s="318" t="s">
        <v>449</v>
      </c>
      <c r="I2843" s="318" t="s">
        <v>449</v>
      </c>
      <c r="J2843" s="318" t="s">
        <v>449</v>
      </c>
      <c r="K2843" s="318" t="s">
        <v>449</v>
      </c>
      <c r="L2843" s="318" t="s">
        <v>449</v>
      </c>
      <c r="M2843" s="318" t="s">
        <v>449</v>
      </c>
      <c r="N2843" t="str">
        <f t="shared" si="44"/>
        <v>UUWOUT7_006BIO_PR24</v>
      </c>
    </row>
    <row r="2844" spans="1:14" customFormat="1">
      <c r="A2844" s="317" t="s">
        <v>391</v>
      </c>
      <c r="B2844" s="317" t="s">
        <v>757</v>
      </c>
      <c r="C2844" s="317" t="s">
        <v>758</v>
      </c>
      <c r="D2844" s="317" t="s">
        <v>455</v>
      </c>
      <c r="E2844" s="317" t="s">
        <v>448</v>
      </c>
      <c r="F2844" s="320">
        <v>0</v>
      </c>
      <c r="G2844" s="318" t="s">
        <v>449</v>
      </c>
      <c r="H2844" s="318" t="s">
        <v>449</v>
      </c>
      <c r="I2844" s="318" t="s">
        <v>449</v>
      </c>
      <c r="J2844" s="318" t="s">
        <v>449</v>
      </c>
      <c r="K2844" s="318" t="s">
        <v>449</v>
      </c>
      <c r="L2844" s="318" t="s">
        <v>449</v>
      </c>
      <c r="M2844" s="318" t="s">
        <v>449</v>
      </c>
      <c r="N2844" t="str">
        <f t="shared" si="44"/>
        <v>UUWOUT7_007BIO_PR24</v>
      </c>
    </row>
    <row r="2845" spans="1:14" customFormat="1">
      <c r="A2845" s="317" t="s">
        <v>391</v>
      </c>
      <c r="B2845" s="317" t="s">
        <v>759</v>
      </c>
      <c r="C2845" s="317" t="s">
        <v>760</v>
      </c>
      <c r="D2845" s="317" t="s">
        <v>455</v>
      </c>
      <c r="E2845" s="317" t="s">
        <v>448</v>
      </c>
      <c r="F2845" s="320">
        <v>0.15</v>
      </c>
      <c r="G2845" s="318" t="s">
        <v>449</v>
      </c>
      <c r="H2845" s="318" t="s">
        <v>449</v>
      </c>
      <c r="I2845" s="318" t="s">
        <v>449</v>
      </c>
      <c r="J2845" s="318" t="s">
        <v>449</v>
      </c>
      <c r="K2845" s="318" t="s">
        <v>449</v>
      </c>
      <c r="L2845" s="318" t="s">
        <v>449</v>
      </c>
      <c r="M2845" s="318" t="s">
        <v>449</v>
      </c>
      <c r="N2845" t="str">
        <f t="shared" si="44"/>
        <v>UUWOUT7_008BIO_PR24</v>
      </c>
    </row>
    <row r="2846" spans="1:14" customFormat="1">
      <c r="A2846" s="317" t="s">
        <v>391</v>
      </c>
      <c r="B2846" s="317" t="s">
        <v>761</v>
      </c>
      <c r="C2846" s="317" t="s">
        <v>762</v>
      </c>
      <c r="D2846" s="317" t="s">
        <v>455</v>
      </c>
      <c r="E2846" s="317" t="s">
        <v>448</v>
      </c>
      <c r="F2846" s="320">
        <v>0</v>
      </c>
      <c r="G2846" s="318" t="s">
        <v>449</v>
      </c>
      <c r="H2846" s="318" t="s">
        <v>449</v>
      </c>
      <c r="I2846" s="318" t="s">
        <v>449</v>
      </c>
      <c r="J2846" s="318" t="s">
        <v>449</v>
      </c>
      <c r="K2846" s="318" t="s">
        <v>449</v>
      </c>
      <c r="L2846" s="318" t="s">
        <v>449</v>
      </c>
      <c r="M2846" s="318" t="s">
        <v>449</v>
      </c>
      <c r="N2846" t="str">
        <f t="shared" si="44"/>
        <v>UUWOUT7_009BIO_PR24</v>
      </c>
    </row>
    <row r="2847" spans="1:14" customFormat="1">
      <c r="A2847" s="317" t="s">
        <v>391</v>
      </c>
      <c r="B2847" s="317" t="s">
        <v>763</v>
      </c>
      <c r="C2847" s="317" t="s">
        <v>764</v>
      </c>
      <c r="D2847" s="317" t="s">
        <v>455</v>
      </c>
      <c r="E2847" s="317" t="s">
        <v>448</v>
      </c>
      <c r="F2847" s="320">
        <v>0</v>
      </c>
      <c r="G2847" s="318" t="s">
        <v>449</v>
      </c>
      <c r="H2847" s="318" t="s">
        <v>449</v>
      </c>
      <c r="I2847" s="318" t="s">
        <v>449</v>
      </c>
      <c r="J2847" s="318" t="s">
        <v>449</v>
      </c>
      <c r="K2847" s="318" t="s">
        <v>449</v>
      </c>
      <c r="L2847" s="318" t="s">
        <v>449</v>
      </c>
      <c r="M2847" s="318" t="s">
        <v>449</v>
      </c>
      <c r="N2847" t="str">
        <f t="shared" si="44"/>
        <v>UUWOUT7_010BIO_PR24</v>
      </c>
    </row>
    <row r="2848" spans="1:14" customFormat="1">
      <c r="A2848" s="317" t="s">
        <v>391</v>
      </c>
      <c r="B2848" s="317" t="s">
        <v>765</v>
      </c>
      <c r="C2848" s="317" t="s">
        <v>766</v>
      </c>
      <c r="D2848" s="317" t="s">
        <v>455</v>
      </c>
      <c r="E2848" s="317" t="s">
        <v>448</v>
      </c>
      <c r="F2848" s="320">
        <v>0</v>
      </c>
      <c r="G2848" s="318" t="s">
        <v>449</v>
      </c>
      <c r="H2848" s="318" t="s">
        <v>449</v>
      </c>
      <c r="I2848" s="318" t="s">
        <v>449</v>
      </c>
      <c r="J2848" s="318" t="s">
        <v>449</v>
      </c>
      <c r="K2848" s="318" t="s">
        <v>449</v>
      </c>
      <c r="L2848" s="318" t="s">
        <v>449</v>
      </c>
      <c r="M2848" s="318" t="s">
        <v>449</v>
      </c>
      <c r="N2848" t="str">
        <f t="shared" si="44"/>
        <v>UUWOUT7_011BIO_PR24</v>
      </c>
    </row>
    <row r="2849" spans="1:14" customFormat="1">
      <c r="A2849" s="317" t="s">
        <v>391</v>
      </c>
      <c r="B2849" s="317" t="s">
        <v>767</v>
      </c>
      <c r="C2849" s="317" t="s">
        <v>768</v>
      </c>
      <c r="D2849" s="317" t="s">
        <v>455</v>
      </c>
      <c r="E2849" s="317" t="s">
        <v>448</v>
      </c>
      <c r="F2849" s="320">
        <v>0</v>
      </c>
      <c r="G2849" s="318" t="s">
        <v>449</v>
      </c>
      <c r="H2849" s="318" t="s">
        <v>449</v>
      </c>
      <c r="I2849" s="318" t="s">
        <v>449</v>
      </c>
      <c r="J2849" s="318" t="s">
        <v>449</v>
      </c>
      <c r="K2849" s="318" t="s">
        <v>449</v>
      </c>
      <c r="L2849" s="318" t="s">
        <v>449</v>
      </c>
      <c r="M2849" s="318" t="s">
        <v>449</v>
      </c>
      <c r="N2849" t="str">
        <f t="shared" si="44"/>
        <v>UUWOUT7_012BIO_PR24</v>
      </c>
    </row>
    <row r="2850" spans="1:14" customFormat="1">
      <c r="A2850" s="317" t="s">
        <v>391</v>
      </c>
      <c r="B2850" s="317" t="s">
        <v>769</v>
      </c>
      <c r="C2850" s="317" t="s">
        <v>770</v>
      </c>
      <c r="D2850" s="317" t="s">
        <v>455</v>
      </c>
      <c r="E2850" s="317" t="s">
        <v>448</v>
      </c>
      <c r="F2850" s="320">
        <v>0</v>
      </c>
      <c r="G2850" s="318" t="s">
        <v>449</v>
      </c>
      <c r="H2850" s="318" t="s">
        <v>449</v>
      </c>
      <c r="I2850" s="318" t="s">
        <v>449</v>
      </c>
      <c r="J2850" s="318" t="s">
        <v>449</v>
      </c>
      <c r="K2850" s="318" t="s">
        <v>449</v>
      </c>
      <c r="L2850" s="318" t="s">
        <v>449</v>
      </c>
      <c r="M2850" s="318" t="s">
        <v>449</v>
      </c>
      <c r="N2850" t="str">
        <f t="shared" si="44"/>
        <v>UUWOUT7_013BIO_PR24</v>
      </c>
    </row>
    <row r="2851" spans="1:14" customFormat="1">
      <c r="A2851" s="317" t="s">
        <v>391</v>
      </c>
      <c r="B2851" s="317" t="s">
        <v>771</v>
      </c>
      <c r="C2851" s="317" t="s">
        <v>772</v>
      </c>
      <c r="D2851" s="317" t="s">
        <v>455</v>
      </c>
      <c r="E2851" s="317" t="s">
        <v>448</v>
      </c>
      <c r="F2851" s="320">
        <v>0</v>
      </c>
      <c r="G2851" s="318" t="s">
        <v>449</v>
      </c>
      <c r="H2851" s="318" t="s">
        <v>449</v>
      </c>
      <c r="I2851" s="318" t="s">
        <v>449</v>
      </c>
      <c r="J2851" s="318" t="s">
        <v>449</v>
      </c>
      <c r="K2851" s="318" t="s">
        <v>449</v>
      </c>
      <c r="L2851" s="318" t="s">
        <v>449</v>
      </c>
      <c r="M2851" s="318" t="s">
        <v>449</v>
      </c>
      <c r="N2851" t="str">
        <f t="shared" si="44"/>
        <v>UUWOUT7_014BIO_PR24</v>
      </c>
    </row>
    <row r="2852" spans="1:14" customFormat="1">
      <c r="A2852" s="317" t="s">
        <v>391</v>
      </c>
      <c r="B2852" s="317" t="s">
        <v>773</v>
      </c>
      <c r="C2852" s="317" t="s">
        <v>774</v>
      </c>
      <c r="D2852" s="317" t="s">
        <v>455</v>
      </c>
      <c r="E2852" s="317" t="s">
        <v>448</v>
      </c>
      <c r="F2852" s="320">
        <v>0</v>
      </c>
      <c r="G2852" s="318" t="s">
        <v>449</v>
      </c>
      <c r="H2852" s="318" t="s">
        <v>449</v>
      </c>
      <c r="I2852" s="318" t="s">
        <v>449</v>
      </c>
      <c r="J2852" s="318" t="s">
        <v>449</v>
      </c>
      <c r="K2852" s="318" t="s">
        <v>449</v>
      </c>
      <c r="L2852" s="318" t="s">
        <v>449</v>
      </c>
      <c r="M2852" s="318" t="s">
        <v>449</v>
      </c>
      <c r="N2852" t="str">
        <f t="shared" si="44"/>
        <v>UUWOUT7_015BIO_PR24</v>
      </c>
    </row>
    <row r="2853" spans="1:14" customFormat="1">
      <c r="A2853" s="317" t="s">
        <v>391</v>
      </c>
      <c r="B2853" s="317" t="s">
        <v>775</v>
      </c>
      <c r="C2853" s="317" t="s">
        <v>776</v>
      </c>
      <c r="D2853" s="317" t="s">
        <v>455</v>
      </c>
      <c r="E2853" s="317" t="s">
        <v>448</v>
      </c>
      <c r="F2853" s="320">
        <v>0</v>
      </c>
      <c r="G2853" s="318" t="s">
        <v>449</v>
      </c>
      <c r="H2853" s="318" t="s">
        <v>449</v>
      </c>
      <c r="I2853" s="318" t="s">
        <v>449</v>
      </c>
      <c r="J2853" s="318" t="s">
        <v>449</v>
      </c>
      <c r="K2853" s="318" t="s">
        <v>449</v>
      </c>
      <c r="L2853" s="318" t="s">
        <v>449</v>
      </c>
      <c r="M2853" s="318" t="s">
        <v>449</v>
      </c>
      <c r="N2853" t="str">
        <f t="shared" si="44"/>
        <v>UUWOUT7_016BIO_PR24</v>
      </c>
    </row>
    <row r="2854" spans="1:14" customFormat="1">
      <c r="A2854" s="317" t="s">
        <v>391</v>
      </c>
      <c r="B2854" s="317" t="s">
        <v>777</v>
      </c>
      <c r="C2854" s="317" t="s">
        <v>778</v>
      </c>
      <c r="D2854" s="317" t="s">
        <v>455</v>
      </c>
      <c r="E2854" s="317" t="s">
        <v>448</v>
      </c>
      <c r="F2854" s="320">
        <v>0</v>
      </c>
      <c r="G2854" s="318" t="s">
        <v>449</v>
      </c>
      <c r="H2854" s="318" t="s">
        <v>449</v>
      </c>
      <c r="I2854" s="318" t="s">
        <v>449</v>
      </c>
      <c r="J2854" s="318" t="s">
        <v>449</v>
      </c>
      <c r="K2854" s="318" t="s">
        <v>449</v>
      </c>
      <c r="L2854" s="318" t="s">
        <v>449</v>
      </c>
      <c r="M2854" s="318" t="s">
        <v>449</v>
      </c>
      <c r="N2854" t="str">
        <f t="shared" si="44"/>
        <v>UUWOUT7_017BIO_PR24</v>
      </c>
    </row>
    <row r="2855" spans="1:14" customFormat="1">
      <c r="A2855" s="317" t="s">
        <v>391</v>
      </c>
      <c r="B2855" s="317" t="s">
        <v>779</v>
      </c>
      <c r="C2855" s="317" t="s">
        <v>780</v>
      </c>
      <c r="D2855" s="317" t="s">
        <v>455</v>
      </c>
      <c r="E2855" s="317" t="s">
        <v>448</v>
      </c>
      <c r="F2855" s="320">
        <v>0</v>
      </c>
      <c r="G2855" s="318" t="s">
        <v>449</v>
      </c>
      <c r="H2855" s="318" t="s">
        <v>449</v>
      </c>
      <c r="I2855" s="318" t="s">
        <v>449</v>
      </c>
      <c r="J2855" s="318" t="s">
        <v>449</v>
      </c>
      <c r="K2855" s="318" t="s">
        <v>449</v>
      </c>
      <c r="L2855" s="318" t="s">
        <v>449</v>
      </c>
      <c r="M2855" s="318" t="s">
        <v>449</v>
      </c>
      <c r="N2855" t="str">
        <f t="shared" si="44"/>
        <v>UUWOUT7_018BIO_PR24</v>
      </c>
    </row>
    <row r="2856" spans="1:14" customFormat="1">
      <c r="A2856" s="317" t="s">
        <v>391</v>
      </c>
      <c r="B2856" s="317" t="s">
        <v>781</v>
      </c>
      <c r="C2856" s="317" t="s">
        <v>782</v>
      </c>
      <c r="D2856" s="317" t="s">
        <v>455</v>
      </c>
      <c r="E2856" s="317" t="s">
        <v>448</v>
      </c>
      <c r="F2856" s="320">
        <v>0</v>
      </c>
      <c r="G2856" s="318" t="s">
        <v>449</v>
      </c>
      <c r="H2856" s="318" t="s">
        <v>449</v>
      </c>
      <c r="I2856" s="318" t="s">
        <v>449</v>
      </c>
      <c r="J2856" s="318" t="s">
        <v>449</v>
      </c>
      <c r="K2856" s="318" t="s">
        <v>449</v>
      </c>
      <c r="L2856" s="318" t="s">
        <v>449</v>
      </c>
      <c r="M2856" s="318" t="s">
        <v>449</v>
      </c>
      <c r="N2856" t="str">
        <f t="shared" si="44"/>
        <v>UUWOUT7_019BIO_PR24</v>
      </c>
    </row>
    <row r="2857" spans="1:14" customFormat="1">
      <c r="A2857" s="317" t="s">
        <v>391</v>
      </c>
      <c r="B2857" s="317" t="s">
        <v>783</v>
      </c>
      <c r="C2857" s="317" t="s">
        <v>784</v>
      </c>
      <c r="D2857" s="317" t="s">
        <v>455</v>
      </c>
      <c r="E2857" s="317" t="s">
        <v>448</v>
      </c>
      <c r="F2857" s="320">
        <v>0</v>
      </c>
      <c r="G2857" s="318" t="s">
        <v>449</v>
      </c>
      <c r="H2857" s="318" t="s">
        <v>449</v>
      </c>
      <c r="I2857" s="318" t="s">
        <v>449</v>
      </c>
      <c r="J2857" s="318" t="s">
        <v>449</v>
      </c>
      <c r="K2857" s="318" t="s">
        <v>449</v>
      </c>
      <c r="L2857" s="318" t="s">
        <v>449</v>
      </c>
      <c r="M2857" s="318" t="s">
        <v>449</v>
      </c>
      <c r="N2857" t="str">
        <f t="shared" si="44"/>
        <v>UUWOUT7_020BIO_PR24</v>
      </c>
    </row>
    <row r="2858" spans="1:14" customFormat="1">
      <c r="A2858" s="317" t="s">
        <v>391</v>
      </c>
      <c r="B2858" s="317" t="s">
        <v>785</v>
      </c>
      <c r="C2858" s="317" t="s">
        <v>786</v>
      </c>
      <c r="D2858" s="317" t="s">
        <v>455</v>
      </c>
      <c r="E2858" s="317" t="s">
        <v>448</v>
      </c>
      <c r="F2858" s="320">
        <v>1</v>
      </c>
      <c r="G2858" s="318" t="s">
        <v>449</v>
      </c>
      <c r="H2858" s="318" t="s">
        <v>449</v>
      </c>
      <c r="I2858" s="318" t="s">
        <v>449</v>
      </c>
      <c r="J2858" s="318" t="s">
        <v>449</v>
      </c>
      <c r="K2858" s="318" t="s">
        <v>449</v>
      </c>
      <c r="L2858" s="318" t="s">
        <v>449</v>
      </c>
      <c r="M2858" s="318" t="s">
        <v>449</v>
      </c>
      <c r="N2858" t="str">
        <f t="shared" si="44"/>
        <v>UUWOUT7_001WNP_PR24</v>
      </c>
    </row>
    <row r="2859" spans="1:14" customFormat="1">
      <c r="A2859" s="317" t="s">
        <v>391</v>
      </c>
      <c r="B2859" s="317" t="s">
        <v>787</v>
      </c>
      <c r="C2859" s="317" t="s">
        <v>788</v>
      </c>
      <c r="D2859" s="317" t="s">
        <v>455</v>
      </c>
      <c r="E2859" s="317" t="s">
        <v>448</v>
      </c>
      <c r="F2859" s="320">
        <v>1</v>
      </c>
      <c r="G2859" s="318" t="s">
        <v>449</v>
      </c>
      <c r="H2859" s="318" t="s">
        <v>449</v>
      </c>
      <c r="I2859" s="318" t="s">
        <v>449</v>
      </c>
      <c r="J2859" s="318" t="s">
        <v>449</v>
      </c>
      <c r="K2859" s="318" t="s">
        <v>449</v>
      </c>
      <c r="L2859" s="318" t="s">
        <v>449</v>
      </c>
      <c r="M2859" s="318" t="s">
        <v>449</v>
      </c>
      <c r="N2859" t="str">
        <f t="shared" si="44"/>
        <v>UUWOUT7_002WNP_PR24</v>
      </c>
    </row>
    <row r="2860" spans="1:14" customFormat="1">
      <c r="A2860" s="317" t="s">
        <v>391</v>
      </c>
      <c r="B2860" s="317" t="s">
        <v>789</v>
      </c>
      <c r="C2860" s="317" t="s">
        <v>790</v>
      </c>
      <c r="D2860" s="317" t="s">
        <v>455</v>
      </c>
      <c r="E2860" s="317" t="s">
        <v>448</v>
      </c>
      <c r="F2860" s="320">
        <v>1</v>
      </c>
      <c r="G2860" s="318" t="s">
        <v>449</v>
      </c>
      <c r="H2860" s="318" t="s">
        <v>449</v>
      </c>
      <c r="I2860" s="318" t="s">
        <v>449</v>
      </c>
      <c r="J2860" s="318" t="s">
        <v>449</v>
      </c>
      <c r="K2860" s="318" t="s">
        <v>449</v>
      </c>
      <c r="L2860" s="318" t="s">
        <v>449</v>
      </c>
      <c r="M2860" s="318" t="s">
        <v>449</v>
      </c>
      <c r="N2860" t="str">
        <f t="shared" si="44"/>
        <v>UUWOUT7_003WNP_PR24</v>
      </c>
    </row>
    <row r="2861" spans="1:14" customFormat="1">
      <c r="A2861" s="317" t="s">
        <v>391</v>
      </c>
      <c r="B2861" s="317" t="s">
        <v>791</v>
      </c>
      <c r="C2861" s="317" t="s">
        <v>792</v>
      </c>
      <c r="D2861" s="317" t="s">
        <v>455</v>
      </c>
      <c r="E2861" s="317" t="s">
        <v>448</v>
      </c>
      <c r="F2861" s="320">
        <v>0</v>
      </c>
      <c r="G2861" s="318" t="s">
        <v>449</v>
      </c>
      <c r="H2861" s="318" t="s">
        <v>449</v>
      </c>
      <c r="I2861" s="318" t="s">
        <v>449</v>
      </c>
      <c r="J2861" s="318" t="s">
        <v>449</v>
      </c>
      <c r="K2861" s="318" t="s">
        <v>449</v>
      </c>
      <c r="L2861" s="318" t="s">
        <v>449</v>
      </c>
      <c r="M2861" s="318" t="s">
        <v>449</v>
      </c>
      <c r="N2861" t="str">
        <f t="shared" si="44"/>
        <v>UUWOUT7_004WNP_PR24</v>
      </c>
    </row>
    <row r="2862" spans="1:14" customFormat="1">
      <c r="A2862" s="317" t="s">
        <v>391</v>
      </c>
      <c r="B2862" s="317" t="s">
        <v>793</v>
      </c>
      <c r="C2862" s="317" t="s">
        <v>794</v>
      </c>
      <c r="D2862" s="317" t="s">
        <v>455</v>
      </c>
      <c r="E2862" s="317" t="s">
        <v>448</v>
      </c>
      <c r="F2862" s="320">
        <v>0</v>
      </c>
      <c r="G2862" s="318" t="s">
        <v>449</v>
      </c>
      <c r="H2862" s="318" t="s">
        <v>449</v>
      </c>
      <c r="I2862" s="318" t="s">
        <v>449</v>
      </c>
      <c r="J2862" s="318" t="s">
        <v>449</v>
      </c>
      <c r="K2862" s="318" t="s">
        <v>449</v>
      </c>
      <c r="L2862" s="318" t="s">
        <v>449</v>
      </c>
      <c r="M2862" s="318" t="s">
        <v>449</v>
      </c>
      <c r="N2862" t="str">
        <f t="shared" si="44"/>
        <v>UUWOUT7_005WNP_PR24</v>
      </c>
    </row>
    <row r="2863" spans="1:14" customFormat="1">
      <c r="A2863" s="317" t="s">
        <v>391</v>
      </c>
      <c r="B2863" s="317" t="s">
        <v>795</v>
      </c>
      <c r="C2863" s="317" t="s">
        <v>796</v>
      </c>
      <c r="D2863" s="317" t="s">
        <v>455</v>
      </c>
      <c r="E2863" s="317" t="s">
        <v>448</v>
      </c>
      <c r="F2863" s="320">
        <v>0</v>
      </c>
      <c r="G2863" s="318" t="s">
        <v>449</v>
      </c>
      <c r="H2863" s="318" t="s">
        <v>449</v>
      </c>
      <c r="I2863" s="318" t="s">
        <v>449</v>
      </c>
      <c r="J2863" s="318" t="s">
        <v>449</v>
      </c>
      <c r="K2863" s="318" t="s">
        <v>449</v>
      </c>
      <c r="L2863" s="318" t="s">
        <v>449</v>
      </c>
      <c r="M2863" s="318" t="s">
        <v>449</v>
      </c>
      <c r="N2863" t="str">
        <f t="shared" si="44"/>
        <v>UUWOUT7_006WNP_PR24</v>
      </c>
    </row>
    <row r="2864" spans="1:14" customFormat="1">
      <c r="A2864" s="317" t="s">
        <v>391</v>
      </c>
      <c r="B2864" s="317" t="s">
        <v>797</v>
      </c>
      <c r="C2864" s="317" t="s">
        <v>798</v>
      </c>
      <c r="D2864" s="317" t="s">
        <v>455</v>
      </c>
      <c r="E2864" s="317" t="s">
        <v>448</v>
      </c>
      <c r="F2864" s="320">
        <v>0.85</v>
      </c>
      <c r="G2864" s="318" t="s">
        <v>449</v>
      </c>
      <c r="H2864" s="318" t="s">
        <v>449</v>
      </c>
      <c r="I2864" s="318" t="s">
        <v>449</v>
      </c>
      <c r="J2864" s="318" t="s">
        <v>449</v>
      </c>
      <c r="K2864" s="318" t="s">
        <v>449</v>
      </c>
      <c r="L2864" s="318" t="s">
        <v>449</v>
      </c>
      <c r="M2864" s="318" t="s">
        <v>449</v>
      </c>
      <c r="N2864" t="str">
        <f t="shared" si="44"/>
        <v>UUWOUT7_007WNP_PR24</v>
      </c>
    </row>
    <row r="2865" spans="1:14" customFormat="1">
      <c r="A2865" s="317" t="s">
        <v>391</v>
      </c>
      <c r="B2865" s="317" t="s">
        <v>799</v>
      </c>
      <c r="C2865" s="317" t="s">
        <v>800</v>
      </c>
      <c r="D2865" s="317" t="s">
        <v>455</v>
      </c>
      <c r="E2865" s="317" t="s">
        <v>448</v>
      </c>
      <c r="F2865" s="320">
        <v>0</v>
      </c>
      <c r="G2865" s="318" t="s">
        <v>449</v>
      </c>
      <c r="H2865" s="318" t="s">
        <v>449</v>
      </c>
      <c r="I2865" s="318" t="s">
        <v>449</v>
      </c>
      <c r="J2865" s="318" t="s">
        <v>449</v>
      </c>
      <c r="K2865" s="318" t="s">
        <v>449</v>
      </c>
      <c r="L2865" s="318" t="s">
        <v>449</v>
      </c>
      <c r="M2865" s="318" t="s">
        <v>449</v>
      </c>
      <c r="N2865" t="str">
        <f t="shared" si="44"/>
        <v>UUWOUT7_008WNP_PR24</v>
      </c>
    </row>
    <row r="2866" spans="1:14" customFormat="1">
      <c r="A2866" s="317" t="s">
        <v>391</v>
      </c>
      <c r="B2866" s="317" t="s">
        <v>801</v>
      </c>
      <c r="C2866" s="317" t="s">
        <v>802</v>
      </c>
      <c r="D2866" s="317" t="s">
        <v>455</v>
      </c>
      <c r="E2866" s="317" t="s">
        <v>448</v>
      </c>
      <c r="F2866" s="320">
        <v>1</v>
      </c>
      <c r="G2866" s="318" t="s">
        <v>449</v>
      </c>
      <c r="H2866" s="318" t="s">
        <v>449</v>
      </c>
      <c r="I2866" s="318" t="s">
        <v>449</v>
      </c>
      <c r="J2866" s="318" t="s">
        <v>449</v>
      </c>
      <c r="K2866" s="318" t="s">
        <v>449</v>
      </c>
      <c r="L2866" s="318" t="s">
        <v>449</v>
      </c>
      <c r="M2866" s="318" t="s">
        <v>449</v>
      </c>
      <c r="N2866" t="str">
        <f t="shared" si="44"/>
        <v>UUWOUT7_009WNP_PR24</v>
      </c>
    </row>
    <row r="2867" spans="1:14" customFormat="1">
      <c r="A2867" s="317" t="s">
        <v>391</v>
      </c>
      <c r="B2867" s="317" t="s">
        <v>803</v>
      </c>
      <c r="C2867" s="317" t="s">
        <v>804</v>
      </c>
      <c r="D2867" s="317" t="s">
        <v>455</v>
      </c>
      <c r="E2867" s="317" t="s">
        <v>448</v>
      </c>
      <c r="F2867" s="320">
        <v>0.5</v>
      </c>
      <c r="G2867" s="318" t="s">
        <v>449</v>
      </c>
      <c r="H2867" s="318" t="s">
        <v>449</v>
      </c>
      <c r="I2867" s="318" t="s">
        <v>449</v>
      </c>
      <c r="J2867" s="318" t="s">
        <v>449</v>
      </c>
      <c r="K2867" s="318" t="s">
        <v>449</v>
      </c>
      <c r="L2867" s="318" t="s">
        <v>449</v>
      </c>
      <c r="M2867" s="318" t="s">
        <v>449</v>
      </c>
      <c r="N2867" t="str">
        <f t="shared" si="44"/>
        <v>UUWOUT7_010WNP_PR24</v>
      </c>
    </row>
    <row r="2868" spans="1:14" customFormat="1">
      <c r="A2868" s="317" t="s">
        <v>391</v>
      </c>
      <c r="B2868" s="317" t="s">
        <v>805</v>
      </c>
      <c r="C2868" s="317" t="s">
        <v>806</v>
      </c>
      <c r="D2868" s="317" t="s">
        <v>455</v>
      </c>
      <c r="E2868" s="317" t="s">
        <v>448</v>
      </c>
      <c r="F2868" s="320">
        <v>0.5</v>
      </c>
      <c r="G2868" s="318" t="s">
        <v>449</v>
      </c>
      <c r="H2868" s="318" t="s">
        <v>449</v>
      </c>
      <c r="I2868" s="318" t="s">
        <v>449</v>
      </c>
      <c r="J2868" s="318" t="s">
        <v>449</v>
      </c>
      <c r="K2868" s="318" t="s">
        <v>449</v>
      </c>
      <c r="L2868" s="318" t="s">
        <v>449</v>
      </c>
      <c r="M2868" s="318" t="s">
        <v>449</v>
      </c>
      <c r="N2868" t="str">
        <f t="shared" si="44"/>
        <v>UUWOUT7_011WNP_PR24</v>
      </c>
    </row>
    <row r="2869" spans="1:14" customFormat="1">
      <c r="A2869" s="317" t="s">
        <v>391</v>
      </c>
      <c r="B2869" s="317" t="s">
        <v>807</v>
      </c>
      <c r="C2869" s="317" t="s">
        <v>808</v>
      </c>
      <c r="D2869" s="317" t="s">
        <v>455</v>
      </c>
      <c r="E2869" s="317" t="s">
        <v>448</v>
      </c>
      <c r="F2869" s="320">
        <v>0</v>
      </c>
      <c r="G2869" s="318" t="s">
        <v>449</v>
      </c>
      <c r="H2869" s="318" t="s">
        <v>449</v>
      </c>
      <c r="I2869" s="318" t="s">
        <v>449</v>
      </c>
      <c r="J2869" s="318" t="s">
        <v>449</v>
      </c>
      <c r="K2869" s="318" t="s">
        <v>449</v>
      </c>
      <c r="L2869" s="318" t="s">
        <v>449</v>
      </c>
      <c r="M2869" s="318" t="s">
        <v>449</v>
      </c>
      <c r="N2869" t="str">
        <f t="shared" si="44"/>
        <v>UUWOUT7_012WNP_PR24</v>
      </c>
    </row>
    <row r="2870" spans="1:14" customFormat="1">
      <c r="A2870" s="317" t="s">
        <v>391</v>
      </c>
      <c r="B2870" s="317" t="s">
        <v>809</v>
      </c>
      <c r="C2870" s="317" t="s">
        <v>810</v>
      </c>
      <c r="D2870" s="317" t="s">
        <v>455</v>
      </c>
      <c r="E2870" s="317" t="s">
        <v>448</v>
      </c>
      <c r="F2870" s="320">
        <v>0.5</v>
      </c>
      <c r="G2870" s="318" t="s">
        <v>449</v>
      </c>
      <c r="H2870" s="318" t="s">
        <v>449</v>
      </c>
      <c r="I2870" s="318" t="s">
        <v>449</v>
      </c>
      <c r="J2870" s="318" t="s">
        <v>449</v>
      </c>
      <c r="K2870" s="318" t="s">
        <v>449</v>
      </c>
      <c r="L2870" s="318" t="s">
        <v>449</v>
      </c>
      <c r="M2870" s="318" t="s">
        <v>449</v>
      </c>
      <c r="N2870" t="str">
        <f t="shared" si="44"/>
        <v>UUWOUT7_013WNP_PR24</v>
      </c>
    </row>
    <row r="2871" spans="1:14" customFormat="1">
      <c r="A2871" s="317" t="s">
        <v>391</v>
      </c>
      <c r="B2871" s="317" t="s">
        <v>811</v>
      </c>
      <c r="C2871" s="317" t="s">
        <v>812</v>
      </c>
      <c r="D2871" s="317" t="s">
        <v>455</v>
      </c>
      <c r="E2871" s="317" t="s">
        <v>448</v>
      </c>
      <c r="F2871" s="320">
        <v>3.1699999999999999E-2</v>
      </c>
      <c r="G2871" s="318" t="s">
        <v>449</v>
      </c>
      <c r="H2871" s="318" t="s">
        <v>449</v>
      </c>
      <c r="I2871" s="318" t="s">
        <v>449</v>
      </c>
      <c r="J2871" s="318" t="s">
        <v>449</v>
      </c>
      <c r="K2871" s="318" t="s">
        <v>449</v>
      </c>
      <c r="L2871" s="318" t="s">
        <v>449</v>
      </c>
      <c r="M2871" s="318" t="s">
        <v>449</v>
      </c>
      <c r="N2871" t="str">
        <f t="shared" si="44"/>
        <v>UUWOUT7_014WNP_PR24</v>
      </c>
    </row>
    <row r="2872" spans="1:14" customFormat="1">
      <c r="A2872" s="317" t="s">
        <v>391</v>
      </c>
      <c r="B2872" s="317" t="s">
        <v>813</v>
      </c>
      <c r="C2872" s="317" t="s">
        <v>814</v>
      </c>
      <c r="D2872" s="317" t="s">
        <v>455</v>
      </c>
      <c r="E2872" s="317" t="s">
        <v>448</v>
      </c>
      <c r="F2872" s="320">
        <v>0</v>
      </c>
      <c r="G2872" s="318" t="s">
        <v>449</v>
      </c>
      <c r="H2872" s="318" t="s">
        <v>449</v>
      </c>
      <c r="I2872" s="318" t="s">
        <v>449</v>
      </c>
      <c r="J2872" s="318" t="s">
        <v>449</v>
      </c>
      <c r="K2872" s="318" t="s">
        <v>449</v>
      </c>
      <c r="L2872" s="318" t="s">
        <v>449</v>
      </c>
      <c r="M2872" s="318" t="s">
        <v>449</v>
      </c>
      <c r="N2872" t="str">
        <f t="shared" si="44"/>
        <v>UUWOUT7_015WNP_PR24</v>
      </c>
    </row>
    <row r="2873" spans="1:14" customFormat="1">
      <c r="A2873" s="317" t="s">
        <v>391</v>
      </c>
      <c r="B2873" s="317" t="s">
        <v>815</v>
      </c>
      <c r="C2873" s="317" t="s">
        <v>816</v>
      </c>
      <c r="D2873" s="317" t="s">
        <v>455</v>
      </c>
      <c r="E2873" s="317" t="s">
        <v>448</v>
      </c>
      <c r="F2873" s="320">
        <v>0</v>
      </c>
      <c r="G2873" s="318" t="s">
        <v>449</v>
      </c>
      <c r="H2873" s="318" t="s">
        <v>449</v>
      </c>
      <c r="I2873" s="318" t="s">
        <v>449</v>
      </c>
      <c r="J2873" s="318" t="s">
        <v>449</v>
      </c>
      <c r="K2873" s="318" t="s">
        <v>449</v>
      </c>
      <c r="L2873" s="318" t="s">
        <v>449</v>
      </c>
      <c r="M2873" s="318" t="s">
        <v>449</v>
      </c>
      <c r="N2873" t="str">
        <f t="shared" si="44"/>
        <v>UUWOUT7_016WNP_PR24</v>
      </c>
    </row>
    <row r="2874" spans="1:14" customFormat="1">
      <c r="A2874" s="317" t="s">
        <v>391</v>
      </c>
      <c r="B2874" s="317" t="s">
        <v>817</v>
      </c>
      <c r="C2874" s="317" t="s">
        <v>818</v>
      </c>
      <c r="D2874" s="317" t="s">
        <v>455</v>
      </c>
      <c r="E2874" s="317" t="s">
        <v>448</v>
      </c>
      <c r="F2874" s="320">
        <v>0</v>
      </c>
      <c r="G2874" s="318" t="s">
        <v>449</v>
      </c>
      <c r="H2874" s="318" t="s">
        <v>449</v>
      </c>
      <c r="I2874" s="318" t="s">
        <v>449</v>
      </c>
      <c r="J2874" s="318" t="s">
        <v>449</v>
      </c>
      <c r="K2874" s="318" t="s">
        <v>449</v>
      </c>
      <c r="L2874" s="318" t="s">
        <v>449</v>
      </c>
      <c r="M2874" s="318" t="s">
        <v>449</v>
      </c>
      <c r="N2874" t="str">
        <f t="shared" si="44"/>
        <v>UUWOUT7_017WNP_PR24</v>
      </c>
    </row>
    <row r="2875" spans="1:14" customFormat="1">
      <c r="A2875" s="317" t="s">
        <v>391</v>
      </c>
      <c r="B2875" s="317" t="s">
        <v>819</v>
      </c>
      <c r="C2875" s="317" t="s">
        <v>820</v>
      </c>
      <c r="D2875" s="317" t="s">
        <v>455</v>
      </c>
      <c r="E2875" s="317" t="s">
        <v>448</v>
      </c>
      <c r="F2875" s="320">
        <v>1</v>
      </c>
      <c r="G2875" s="318" t="s">
        <v>449</v>
      </c>
      <c r="H2875" s="318" t="s">
        <v>449</v>
      </c>
      <c r="I2875" s="318" t="s">
        <v>449</v>
      </c>
      <c r="J2875" s="318" t="s">
        <v>449</v>
      </c>
      <c r="K2875" s="318" t="s">
        <v>449</v>
      </c>
      <c r="L2875" s="318" t="s">
        <v>449</v>
      </c>
      <c r="M2875" s="318" t="s">
        <v>449</v>
      </c>
      <c r="N2875" t="str">
        <f t="shared" si="44"/>
        <v>UUWOUT7_018WNP_PR24</v>
      </c>
    </row>
    <row r="2876" spans="1:14" customFormat="1">
      <c r="A2876" s="317" t="s">
        <v>391</v>
      </c>
      <c r="B2876" s="317" t="s">
        <v>821</v>
      </c>
      <c r="C2876" s="317" t="s">
        <v>822</v>
      </c>
      <c r="D2876" s="317" t="s">
        <v>455</v>
      </c>
      <c r="E2876" s="317" t="s">
        <v>448</v>
      </c>
      <c r="F2876" s="320">
        <v>1</v>
      </c>
      <c r="G2876" s="318" t="s">
        <v>449</v>
      </c>
      <c r="H2876" s="318" t="s">
        <v>449</v>
      </c>
      <c r="I2876" s="318" t="s">
        <v>449</v>
      </c>
      <c r="J2876" s="318" t="s">
        <v>449</v>
      </c>
      <c r="K2876" s="318" t="s">
        <v>449</v>
      </c>
      <c r="L2876" s="318" t="s">
        <v>449</v>
      </c>
      <c r="M2876" s="318" t="s">
        <v>449</v>
      </c>
      <c r="N2876" t="str">
        <f t="shared" si="44"/>
        <v>UUWOUT7_019WNP_PR24</v>
      </c>
    </row>
    <row r="2877" spans="1:14" customFormat="1">
      <c r="A2877" s="317" t="s">
        <v>391</v>
      </c>
      <c r="B2877" s="317" t="s">
        <v>823</v>
      </c>
      <c r="C2877" s="317" t="s">
        <v>824</v>
      </c>
      <c r="D2877" s="317" t="s">
        <v>455</v>
      </c>
      <c r="E2877" s="317" t="s">
        <v>448</v>
      </c>
      <c r="F2877" s="320">
        <v>0</v>
      </c>
      <c r="G2877" s="318" t="s">
        <v>449</v>
      </c>
      <c r="H2877" s="318" t="s">
        <v>449</v>
      </c>
      <c r="I2877" s="318" t="s">
        <v>449</v>
      </c>
      <c r="J2877" s="318" t="s">
        <v>449</v>
      </c>
      <c r="K2877" s="318" t="s">
        <v>449</v>
      </c>
      <c r="L2877" s="318" t="s">
        <v>449</v>
      </c>
      <c r="M2877" s="318" t="s">
        <v>449</v>
      </c>
      <c r="N2877" t="str">
        <f t="shared" si="44"/>
        <v>UUWOUT7_020WNP_PR24</v>
      </c>
    </row>
    <row r="2878" spans="1:14" customFormat="1">
      <c r="A2878" s="317" t="s">
        <v>391</v>
      </c>
      <c r="B2878" s="317" t="s">
        <v>825</v>
      </c>
      <c r="C2878" s="317" t="s">
        <v>826</v>
      </c>
      <c r="D2878" s="317" t="s">
        <v>455</v>
      </c>
      <c r="E2878" s="317" t="s">
        <v>448</v>
      </c>
      <c r="F2878" s="320">
        <v>0</v>
      </c>
      <c r="G2878" s="318" t="s">
        <v>449</v>
      </c>
      <c r="H2878" s="318" t="s">
        <v>449</v>
      </c>
      <c r="I2878" s="318" t="s">
        <v>449</v>
      </c>
      <c r="J2878" s="318" t="s">
        <v>449</v>
      </c>
      <c r="K2878" s="318" t="s">
        <v>449</v>
      </c>
      <c r="L2878" s="318" t="s">
        <v>449</v>
      </c>
      <c r="M2878" s="318" t="s">
        <v>449</v>
      </c>
      <c r="N2878" t="str">
        <f t="shared" si="44"/>
        <v>UUWOUT7_001WR_PR24</v>
      </c>
    </row>
    <row r="2879" spans="1:14" customFormat="1">
      <c r="A2879" s="317" t="s">
        <v>391</v>
      </c>
      <c r="B2879" s="317" t="s">
        <v>827</v>
      </c>
      <c r="C2879" s="317" t="s">
        <v>828</v>
      </c>
      <c r="D2879" s="317" t="s">
        <v>455</v>
      </c>
      <c r="E2879" s="317" t="s">
        <v>448</v>
      </c>
      <c r="F2879" s="320">
        <v>0</v>
      </c>
      <c r="G2879" s="318" t="s">
        <v>449</v>
      </c>
      <c r="H2879" s="318" t="s">
        <v>449</v>
      </c>
      <c r="I2879" s="318" t="s">
        <v>449</v>
      </c>
      <c r="J2879" s="318" t="s">
        <v>449</v>
      </c>
      <c r="K2879" s="318" t="s">
        <v>449</v>
      </c>
      <c r="L2879" s="318" t="s">
        <v>449</v>
      </c>
      <c r="M2879" s="318" t="s">
        <v>449</v>
      </c>
      <c r="N2879" t="str">
        <f t="shared" si="44"/>
        <v>UUWOUT7_002WR_PR24</v>
      </c>
    </row>
    <row r="2880" spans="1:14" customFormat="1">
      <c r="A2880" s="317" t="s">
        <v>391</v>
      </c>
      <c r="B2880" s="317" t="s">
        <v>829</v>
      </c>
      <c r="C2880" s="317" t="s">
        <v>830</v>
      </c>
      <c r="D2880" s="317" t="s">
        <v>455</v>
      </c>
      <c r="E2880" s="317" t="s">
        <v>448</v>
      </c>
      <c r="F2880" s="320">
        <v>0</v>
      </c>
      <c r="G2880" s="318" t="s">
        <v>449</v>
      </c>
      <c r="H2880" s="318" t="s">
        <v>449</v>
      </c>
      <c r="I2880" s="318" t="s">
        <v>449</v>
      </c>
      <c r="J2880" s="318" t="s">
        <v>449</v>
      </c>
      <c r="K2880" s="318" t="s">
        <v>449</v>
      </c>
      <c r="L2880" s="318" t="s">
        <v>449</v>
      </c>
      <c r="M2880" s="318" t="s">
        <v>449</v>
      </c>
      <c r="N2880" t="str">
        <f t="shared" si="44"/>
        <v>UUWOUT7_003WR_PR24</v>
      </c>
    </row>
    <row r="2881" spans="1:14" customFormat="1">
      <c r="A2881" s="317" t="s">
        <v>391</v>
      </c>
      <c r="B2881" s="317" t="s">
        <v>831</v>
      </c>
      <c r="C2881" s="317" t="s">
        <v>832</v>
      </c>
      <c r="D2881" s="317" t="s">
        <v>455</v>
      </c>
      <c r="E2881" s="317" t="s">
        <v>448</v>
      </c>
      <c r="F2881" s="320">
        <v>0</v>
      </c>
      <c r="G2881" s="318" t="s">
        <v>449</v>
      </c>
      <c r="H2881" s="318" t="s">
        <v>449</v>
      </c>
      <c r="I2881" s="318" t="s">
        <v>449</v>
      </c>
      <c r="J2881" s="318" t="s">
        <v>449</v>
      </c>
      <c r="K2881" s="318" t="s">
        <v>449</v>
      </c>
      <c r="L2881" s="318" t="s">
        <v>449</v>
      </c>
      <c r="M2881" s="318" t="s">
        <v>449</v>
      </c>
      <c r="N2881" t="str">
        <f t="shared" si="44"/>
        <v>UUWOUT7_004WR_PR24</v>
      </c>
    </row>
    <row r="2882" spans="1:14" customFormat="1">
      <c r="A2882" s="317" t="s">
        <v>391</v>
      </c>
      <c r="B2882" s="317" t="s">
        <v>833</v>
      </c>
      <c r="C2882" s="317" t="s">
        <v>834</v>
      </c>
      <c r="D2882" s="317" t="s">
        <v>455</v>
      </c>
      <c r="E2882" s="317" t="s">
        <v>448</v>
      </c>
      <c r="F2882" s="320">
        <v>0</v>
      </c>
      <c r="G2882" s="318" t="s">
        <v>449</v>
      </c>
      <c r="H2882" s="318" t="s">
        <v>449</v>
      </c>
      <c r="I2882" s="318" t="s">
        <v>449</v>
      </c>
      <c r="J2882" s="318" t="s">
        <v>449</v>
      </c>
      <c r="K2882" s="318" t="s">
        <v>449</v>
      </c>
      <c r="L2882" s="318" t="s">
        <v>449</v>
      </c>
      <c r="M2882" s="318" t="s">
        <v>449</v>
      </c>
      <c r="N2882" t="str">
        <f t="shared" si="44"/>
        <v>UUWOUT7_005WR_PR24</v>
      </c>
    </row>
    <row r="2883" spans="1:14" customFormat="1">
      <c r="A2883" s="317" t="s">
        <v>391</v>
      </c>
      <c r="B2883" s="317" t="s">
        <v>835</v>
      </c>
      <c r="C2883" s="317" t="s">
        <v>836</v>
      </c>
      <c r="D2883" s="317" t="s">
        <v>455</v>
      </c>
      <c r="E2883" s="317" t="s">
        <v>448</v>
      </c>
      <c r="F2883" s="320">
        <v>0.08</v>
      </c>
      <c r="G2883" s="318" t="s">
        <v>449</v>
      </c>
      <c r="H2883" s="318" t="s">
        <v>449</v>
      </c>
      <c r="I2883" s="318" t="s">
        <v>449</v>
      </c>
      <c r="J2883" s="318" t="s">
        <v>449</v>
      </c>
      <c r="K2883" s="318" t="s">
        <v>449</v>
      </c>
      <c r="L2883" s="318" t="s">
        <v>449</v>
      </c>
      <c r="M2883" s="318" t="s">
        <v>449</v>
      </c>
      <c r="N2883" t="str">
        <f t="shared" si="44"/>
        <v>UUWOUT7_006WR_PR24</v>
      </c>
    </row>
    <row r="2884" spans="1:14" customFormat="1">
      <c r="A2884" s="317" t="s">
        <v>391</v>
      </c>
      <c r="B2884" s="317" t="s">
        <v>837</v>
      </c>
      <c r="C2884" s="317" t="s">
        <v>838</v>
      </c>
      <c r="D2884" s="317" t="s">
        <v>455</v>
      </c>
      <c r="E2884" s="317" t="s">
        <v>448</v>
      </c>
      <c r="F2884" s="320">
        <v>0.15</v>
      </c>
      <c r="G2884" s="318" t="s">
        <v>449</v>
      </c>
      <c r="H2884" s="318" t="s">
        <v>449</v>
      </c>
      <c r="I2884" s="318" t="s">
        <v>449</v>
      </c>
      <c r="J2884" s="318" t="s">
        <v>449</v>
      </c>
      <c r="K2884" s="318" t="s">
        <v>449</v>
      </c>
      <c r="L2884" s="318" t="s">
        <v>449</v>
      </c>
      <c r="M2884" s="318" t="s">
        <v>449</v>
      </c>
      <c r="N2884" t="str">
        <f t="shared" si="44"/>
        <v>UUWOUT7_007WR_PR24</v>
      </c>
    </row>
    <row r="2885" spans="1:14" customFormat="1">
      <c r="A2885" s="317" t="s">
        <v>391</v>
      </c>
      <c r="B2885" s="317" t="s">
        <v>839</v>
      </c>
      <c r="C2885" s="317" t="s">
        <v>840</v>
      </c>
      <c r="D2885" s="317" t="s">
        <v>455</v>
      </c>
      <c r="E2885" s="317" t="s">
        <v>448</v>
      </c>
      <c r="F2885" s="320">
        <v>0</v>
      </c>
      <c r="G2885" s="318" t="s">
        <v>449</v>
      </c>
      <c r="H2885" s="318" t="s">
        <v>449</v>
      </c>
      <c r="I2885" s="318" t="s">
        <v>449</v>
      </c>
      <c r="J2885" s="318" t="s">
        <v>449</v>
      </c>
      <c r="K2885" s="318" t="s">
        <v>449</v>
      </c>
      <c r="L2885" s="318" t="s">
        <v>449</v>
      </c>
      <c r="M2885" s="318" t="s">
        <v>449</v>
      </c>
      <c r="N2885" t="str">
        <f t="shared" ref="N2885:N2948" si="45">A2885&amp;B2885</f>
        <v>UUWOUT7_008WR_PR24</v>
      </c>
    </row>
    <row r="2886" spans="1:14" customFormat="1">
      <c r="A2886" s="317" t="s">
        <v>391</v>
      </c>
      <c r="B2886" s="317" t="s">
        <v>841</v>
      </c>
      <c r="C2886" s="317" t="s">
        <v>842</v>
      </c>
      <c r="D2886" s="317" t="s">
        <v>455</v>
      </c>
      <c r="E2886" s="317" t="s">
        <v>448</v>
      </c>
      <c r="F2886" s="320">
        <v>0</v>
      </c>
      <c r="G2886" s="318" t="s">
        <v>449</v>
      </c>
      <c r="H2886" s="318" t="s">
        <v>449</v>
      </c>
      <c r="I2886" s="318" t="s">
        <v>449</v>
      </c>
      <c r="J2886" s="318" t="s">
        <v>449</v>
      </c>
      <c r="K2886" s="318" t="s">
        <v>449</v>
      </c>
      <c r="L2886" s="318" t="s">
        <v>449</v>
      </c>
      <c r="M2886" s="318" t="s">
        <v>449</v>
      </c>
      <c r="N2886" t="str">
        <f t="shared" si="45"/>
        <v>UUWOUT7_009WR_PR24</v>
      </c>
    </row>
    <row r="2887" spans="1:14" customFormat="1">
      <c r="A2887" s="317" t="s">
        <v>391</v>
      </c>
      <c r="B2887" s="317" t="s">
        <v>843</v>
      </c>
      <c r="C2887" s="317" t="s">
        <v>844</v>
      </c>
      <c r="D2887" s="317" t="s">
        <v>455</v>
      </c>
      <c r="E2887" s="317" t="s">
        <v>448</v>
      </c>
      <c r="F2887" s="320">
        <v>0.5</v>
      </c>
      <c r="G2887" s="318" t="s">
        <v>449</v>
      </c>
      <c r="H2887" s="318" t="s">
        <v>449</v>
      </c>
      <c r="I2887" s="318" t="s">
        <v>449</v>
      </c>
      <c r="J2887" s="318" t="s">
        <v>449</v>
      </c>
      <c r="K2887" s="318" t="s">
        <v>449</v>
      </c>
      <c r="L2887" s="318" t="s">
        <v>449</v>
      </c>
      <c r="M2887" s="318" t="s">
        <v>449</v>
      </c>
      <c r="N2887" t="str">
        <f t="shared" si="45"/>
        <v>UUWOUT7_010WR_PR24</v>
      </c>
    </row>
    <row r="2888" spans="1:14" customFormat="1">
      <c r="A2888" s="317" t="s">
        <v>391</v>
      </c>
      <c r="B2888" s="317" t="s">
        <v>845</v>
      </c>
      <c r="C2888" s="317" t="s">
        <v>846</v>
      </c>
      <c r="D2888" s="317" t="s">
        <v>455</v>
      </c>
      <c r="E2888" s="317" t="s">
        <v>448</v>
      </c>
      <c r="F2888" s="320">
        <v>0.5</v>
      </c>
      <c r="G2888" s="318" t="s">
        <v>449</v>
      </c>
      <c r="H2888" s="318" t="s">
        <v>449</v>
      </c>
      <c r="I2888" s="318" t="s">
        <v>449</v>
      </c>
      <c r="J2888" s="318" t="s">
        <v>449</v>
      </c>
      <c r="K2888" s="318" t="s">
        <v>449</v>
      </c>
      <c r="L2888" s="318" t="s">
        <v>449</v>
      </c>
      <c r="M2888" s="318" t="s">
        <v>449</v>
      </c>
      <c r="N2888" t="str">
        <f t="shared" si="45"/>
        <v>UUWOUT7_011WR_PR24</v>
      </c>
    </row>
    <row r="2889" spans="1:14" customFormat="1">
      <c r="A2889" s="317" t="s">
        <v>391</v>
      </c>
      <c r="B2889" s="317" t="s">
        <v>847</v>
      </c>
      <c r="C2889" s="317" t="s">
        <v>848</v>
      </c>
      <c r="D2889" s="317" t="s">
        <v>455</v>
      </c>
      <c r="E2889" s="317" t="s">
        <v>448</v>
      </c>
      <c r="F2889" s="320">
        <v>0</v>
      </c>
      <c r="G2889" s="318" t="s">
        <v>449</v>
      </c>
      <c r="H2889" s="318" t="s">
        <v>449</v>
      </c>
      <c r="I2889" s="318" t="s">
        <v>449</v>
      </c>
      <c r="J2889" s="318" t="s">
        <v>449</v>
      </c>
      <c r="K2889" s="318" t="s">
        <v>449</v>
      </c>
      <c r="L2889" s="318" t="s">
        <v>449</v>
      </c>
      <c r="M2889" s="318" t="s">
        <v>449</v>
      </c>
      <c r="N2889" t="str">
        <f t="shared" si="45"/>
        <v>UUWOUT7_012WR_PR24</v>
      </c>
    </row>
    <row r="2890" spans="1:14" customFormat="1">
      <c r="A2890" s="317" t="s">
        <v>391</v>
      </c>
      <c r="B2890" s="317" t="s">
        <v>849</v>
      </c>
      <c r="C2890" s="317" t="s">
        <v>850</v>
      </c>
      <c r="D2890" s="317" t="s">
        <v>455</v>
      </c>
      <c r="E2890" s="317" t="s">
        <v>448</v>
      </c>
      <c r="F2890" s="320">
        <v>0</v>
      </c>
      <c r="G2890" s="318" t="s">
        <v>449</v>
      </c>
      <c r="H2890" s="318" t="s">
        <v>449</v>
      </c>
      <c r="I2890" s="318" t="s">
        <v>449</v>
      </c>
      <c r="J2890" s="318" t="s">
        <v>449</v>
      </c>
      <c r="K2890" s="318" t="s">
        <v>449</v>
      </c>
      <c r="L2890" s="318" t="s">
        <v>449</v>
      </c>
      <c r="M2890" s="318" t="s">
        <v>449</v>
      </c>
      <c r="N2890" t="str">
        <f t="shared" si="45"/>
        <v>UUWOUT7_013WR_PR24</v>
      </c>
    </row>
    <row r="2891" spans="1:14" customFormat="1">
      <c r="A2891" s="317" t="s">
        <v>391</v>
      </c>
      <c r="B2891" s="317" t="s">
        <v>851</v>
      </c>
      <c r="C2891" s="317" t="s">
        <v>852</v>
      </c>
      <c r="D2891" s="317" t="s">
        <v>455</v>
      </c>
      <c r="E2891" s="317" t="s">
        <v>448</v>
      </c>
      <c r="F2891" s="320">
        <v>0</v>
      </c>
      <c r="G2891" s="318" t="s">
        <v>449</v>
      </c>
      <c r="H2891" s="318" t="s">
        <v>449</v>
      </c>
      <c r="I2891" s="318" t="s">
        <v>449</v>
      </c>
      <c r="J2891" s="318" t="s">
        <v>449</v>
      </c>
      <c r="K2891" s="318" t="s">
        <v>449</v>
      </c>
      <c r="L2891" s="318" t="s">
        <v>449</v>
      </c>
      <c r="M2891" s="318" t="s">
        <v>449</v>
      </c>
      <c r="N2891" t="str">
        <f t="shared" si="45"/>
        <v>UUWOUT7_014WR_PR24</v>
      </c>
    </row>
    <row r="2892" spans="1:14" customFormat="1">
      <c r="A2892" s="317" t="s">
        <v>391</v>
      </c>
      <c r="B2892" s="317" t="s">
        <v>853</v>
      </c>
      <c r="C2892" s="317" t="s">
        <v>854</v>
      </c>
      <c r="D2892" s="317" t="s">
        <v>455</v>
      </c>
      <c r="E2892" s="317" t="s">
        <v>448</v>
      </c>
      <c r="F2892" s="320">
        <v>0</v>
      </c>
      <c r="G2892" s="318" t="s">
        <v>449</v>
      </c>
      <c r="H2892" s="318" t="s">
        <v>449</v>
      </c>
      <c r="I2892" s="318" t="s">
        <v>449</v>
      </c>
      <c r="J2892" s="318" t="s">
        <v>449</v>
      </c>
      <c r="K2892" s="318" t="s">
        <v>449</v>
      </c>
      <c r="L2892" s="318" t="s">
        <v>449</v>
      </c>
      <c r="M2892" s="318" t="s">
        <v>449</v>
      </c>
      <c r="N2892" t="str">
        <f t="shared" si="45"/>
        <v>UUWOUT7_015WR_PR24</v>
      </c>
    </row>
    <row r="2893" spans="1:14" customFormat="1">
      <c r="A2893" s="317" t="s">
        <v>391</v>
      </c>
      <c r="B2893" s="317" t="s">
        <v>855</v>
      </c>
      <c r="C2893" s="317" t="s">
        <v>856</v>
      </c>
      <c r="D2893" s="317" t="s">
        <v>455</v>
      </c>
      <c r="E2893" s="317" t="s">
        <v>448</v>
      </c>
      <c r="F2893" s="320">
        <v>0</v>
      </c>
      <c r="G2893" s="318" t="s">
        <v>449</v>
      </c>
      <c r="H2893" s="318" t="s">
        <v>449</v>
      </c>
      <c r="I2893" s="318" t="s">
        <v>449</v>
      </c>
      <c r="J2893" s="318" t="s">
        <v>449</v>
      </c>
      <c r="K2893" s="318" t="s">
        <v>449</v>
      </c>
      <c r="L2893" s="318" t="s">
        <v>449</v>
      </c>
      <c r="M2893" s="318" t="s">
        <v>449</v>
      </c>
      <c r="N2893" t="str">
        <f t="shared" si="45"/>
        <v>UUWOUT7_016WR_PR24</v>
      </c>
    </row>
    <row r="2894" spans="1:14" customFormat="1">
      <c r="A2894" s="317" t="s">
        <v>391</v>
      </c>
      <c r="B2894" s="317" t="s">
        <v>857</v>
      </c>
      <c r="C2894" s="317" t="s">
        <v>858</v>
      </c>
      <c r="D2894" s="317" t="s">
        <v>455</v>
      </c>
      <c r="E2894" s="317" t="s">
        <v>448</v>
      </c>
      <c r="F2894" s="320">
        <v>0</v>
      </c>
      <c r="G2894" s="318" t="s">
        <v>449</v>
      </c>
      <c r="H2894" s="318" t="s">
        <v>449</v>
      </c>
      <c r="I2894" s="318" t="s">
        <v>449</v>
      </c>
      <c r="J2894" s="318" t="s">
        <v>449</v>
      </c>
      <c r="K2894" s="318" t="s">
        <v>449</v>
      </c>
      <c r="L2894" s="318" t="s">
        <v>449</v>
      </c>
      <c r="M2894" s="318" t="s">
        <v>449</v>
      </c>
      <c r="N2894" t="str">
        <f t="shared" si="45"/>
        <v>UUWOUT7_017WR_PR24</v>
      </c>
    </row>
    <row r="2895" spans="1:14" customFormat="1">
      <c r="A2895" s="317" t="s">
        <v>391</v>
      </c>
      <c r="B2895" s="317" t="s">
        <v>859</v>
      </c>
      <c r="C2895" s="317" t="s">
        <v>860</v>
      </c>
      <c r="D2895" s="317" t="s">
        <v>455</v>
      </c>
      <c r="E2895" s="317" t="s">
        <v>448</v>
      </c>
      <c r="F2895" s="320">
        <v>0</v>
      </c>
      <c r="G2895" s="318" t="s">
        <v>449</v>
      </c>
      <c r="H2895" s="318" t="s">
        <v>449</v>
      </c>
      <c r="I2895" s="318" t="s">
        <v>449</v>
      </c>
      <c r="J2895" s="318" t="s">
        <v>449</v>
      </c>
      <c r="K2895" s="318" t="s">
        <v>449</v>
      </c>
      <c r="L2895" s="318" t="s">
        <v>449</v>
      </c>
      <c r="M2895" s="318" t="s">
        <v>449</v>
      </c>
      <c r="N2895" t="str">
        <f t="shared" si="45"/>
        <v>UUWOUT7_018WR_PR24</v>
      </c>
    </row>
    <row r="2896" spans="1:14" customFormat="1">
      <c r="A2896" s="317" t="s">
        <v>391</v>
      </c>
      <c r="B2896" s="317" t="s">
        <v>861</v>
      </c>
      <c r="C2896" s="317" t="s">
        <v>862</v>
      </c>
      <c r="D2896" s="317" t="s">
        <v>455</v>
      </c>
      <c r="E2896" s="317" t="s">
        <v>448</v>
      </c>
      <c r="F2896" s="320">
        <v>0</v>
      </c>
      <c r="G2896" s="318" t="s">
        <v>449</v>
      </c>
      <c r="H2896" s="318" t="s">
        <v>449</v>
      </c>
      <c r="I2896" s="318" t="s">
        <v>449</v>
      </c>
      <c r="J2896" s="318" t="s">
        <v>449</v>
      </c>
      <c r="K2896" s="318" t="s">
        <v>449</v>
      </c>
      <c r="L2896" s="318" t="s">
        <v>449</v>
      </c>
      <c r="M2896" s="318" t="s">
        <v>449</v>
      </c>
      <c r="N2896" t="str">
        <f t="shared" si="45"/>
        <v>UUWOUT7_019WR_PR24</v>
      </c>
    </row>
    <row r="2897" spans="1:14" customFormat="1">
      <c r="A2897" s="317" t="s">
        <v>391</v>
      </c>
      <c r="B2897" s="317" t="s">
        <v>863</v>
      </c>
      <c r="C2897" s="317" t="s">
        <v>864</v>
      </c>
      <c r="D2897" s="317" t="s">
        <v>455</v>
      </c>
      <c r="E2897" s="317" t="s">
        <v>448</v>
      </c>
      <c r="F2897" s="320">
        <v>0</v>
      </c>
      <c r="G2897" s="318" t="s">
        <v>449</v>
      </c>
      <c r="H2897" s="318" t="s">
        <v>449</v>
      </c>
      <c r="I2897" s="318" t="s">
        <v>449</v>
      </c>
      <c r="J2897" s="318" t="s">
        <v>449</v>
      </c>
      <c r="K2897" s="318" t="s">
        <v>449</v>
      </c>
      <c r="L2897" s="318" t="s">
        <v>449</v>
      </c>
      <c r="M2897" s="318" t="s">
        <v>449</v>
      </c>
      <c r="N2897" t="str">
        <f t="shared" si="45"/>
        <v>UUWOUT7_020WR_PR24</v>
      </c>
    </row>
    <row r="2898" spans="1:14" customFormat="1">
      <c r="A2898" s="317" t="s">
        <v>391</v>
      </c>
      <c r="B2898" s="317" t="s">
        <v>865</v>
      </c>
      <c r="C2898" s="317" t="s">
        <v>866</v>
      </c>
      <c r="D2898" s="317" t="s">
        <v>455</v>
      </c>
      <c r="E2898" s="317" t="s">
        <v>448</v>
      </c>
      <c r="F2898" s="320">
        <v>0</v>
      </c>
      <c r="G2898" s="318" t="s">
        <v>449</v>
      </c>
      <c r="H2898" s="318" t="s">
        <v>449</v>
      </c>
      <c r="I2898" s="318" t="s">
        <v>449</v>
      </c>
      <c r="J2898" s="318" t="s">
        <v>449</v>
      </c>
      <c r="K2898" s="318" t="s">
        <v>449</v>
      </c>
      <c r="L2898" s="318" t="s">
        <v>449</v>
      </c>
      <c r="M2898" s="318" t="s">
        <v>449</v>
      </c>
      <c r="N2898" t="str">
        <f t="shared" si="45"/>
        <v>UUWOUT7_001WWNP_PR24</v>
      </c>
    </row>
    <row r="2899" spans="1:14" customFormat="1">
      <c r="A2899" s="317" t="s">
        <v>391</v>
      </c>
      <c r="B2899" s="317" t="s">
        <v>867</v>
      </c>
      <c r="C2899" s="317" t="s">
        <v>868</v>
      </c>
      <c r="D2899" s="317" t="s">
        <v>455</v>
      </c>
      <c r="E2899" s="317" t="s">
        <v>448</v>
      </c>
      <c r="F2899" s="320">
        <v>0</v>
      </c>
      <c r="G2899" s="318" t="s">
        <v>449</v>
      </c>
      <c r="H2899" s="318" t="s">
        <v>449</v>
      </c>
      <c r="I2899" s="318" t="s">
        <v>449</v>
      </c>
      <c r="J2899" s="318" t="s">
        <v>449</v>
      </c>
      <c r="K2899" s="318" t="s">
        <v>449</v>
      </c>
      <c r="L2899" s="318" t="s">
        <v>449</v>
      </c>
      <c r="M2899" s="318" t="s">
        <v>449</v>
      </c>
      <c r="N2899" t="str">
        <f t="shared" si="45"/>
        <v>UUWOUT7_002WWNP_PR24</v>
      </c>
    </row>
    <row r="2900" spans="1:14" customFormat="1">
      <c r="A2900" s="317" t="s">
        <v>391</v>
      </c>
      <c r="B2900" s="317" t="s">
        <v>869</v>
      </c>
      <c r="C2900" s="317" t="s">
        <v>870</v>
      </c>
      <c r="D2900" s="317" t="s">
        <v>455</v>
      </c>
      <c r="E2900" s="317" t="s">
        <v>448</v>
      </c>
      <c r="F2900" s="320">
        <v>0</v>
      </c>
      <c r="G2900" s="318" t="s">
        <v>449</v>
      </c>
      <c r="H2900" s="318" t="s">
        <v>449</v>
      </c>
      <c r="I2900" s="318" t="s">
        <v>449</v>
      </c>
      <c r="J2900" s="318" t="s">
        <v>449</v>
      </c>
      <c r="K2900" s="318" t="s">
        <v>449</v>
      </c>
      <c r="L2900" s="318" t="s">
        <v>449</v>
      </c>
      <c r="M2900" s="318" t="s">
        <v>449</v>
      </c>
      <c r="N2900" t="str">
        <f t="shared" si="45"/>
        <v>UUWOUT7_003WWNP_PR24</v>
      </c>
    </row>
    <row r="2901" spans="1:14" customFormat="1">
      <c r="A2901" s="317" t="s">
        <v>391</v>
      </c>
      <c r="B2901" s="317" t="s">
        <v>871</v>
      </c>
      <c r="C2901" s="317" t="s">
        <v>872</v>
      </c>
      <c r="D2901" s="317" t="s">
        <v>455</v>
      </c>
      <c r="E2901" s="317" t="s">
        <v>448</v>
      </c>
      <c r="F2901" s="320">
        <v>1</v>
      </c>
      <c r="G2901" s="318" t="s">
        <v>449</v>
      </c>
      <c r="H2901" s="318" t="s">
        <v>449</v>
      </c>
      <c r="I2901" s="318" t="s">
        <v>449</v>
      </c>
      <c r="J2901" s="318" t="s">
        <v>449</v>
      </c>
      <c r="K2901" s="318" t="s">
        <v>449</v>
      </c>
      <c r="L2901" s="318" t="s">
        <v>449</v>
      </c>
      <c r="M2901" s="318" t="s">
        <v>449</v>
      </c>
      <c r="N2901" t="str">
        <f t="shared" si="45"/>
        <v>UUWOUT7_004WWNP_PR24</v>
      </c>
    </row>
    <row r="2902" spans="1:14" customFormat="1">
      <c r="A2902" s="317" t="s">
        <v>391</v>
      </c>
      <c r="B2902" s="317" t="s">
        <v>873</v>
      </c>
      <c r="C2902" s="317" t="s">
        <v>874</v>
      </c>
      <c r="D2902" s="317" t="s">
        <v>455</v>
      </c>
      <c r="E2902" s="317" t="s">
        <v>448</v>
      </c>
      <c r="F2902" s="320">
        <v>1</v>
      </c>
      <c r="G2902" s="318" t="s">
        <v>449</v>
      </c>
      <c r="H2902" s="318" t="s">
        <v>449</v>
      </c>
      <c r="I2902" s="318" t="s">
        <v>449</v>
      </c>
      <c r="J2902" s="318" t="s">
        <v>449</v>
      </c>
      <c r="K2902" s="318" t="s">
        <v>449</v>
      </c>
      <c r="L2902" s="318" t="s">
        <v>449</v>
      </c>
      <c r="M2902" s="318" t="s">
        <v>449</v>
      </c>
      <c r="N2902" t="str">
        <f t="shared" si="45"/>
        <v>UUWOUT7_005WWNP_PR24</v>
      </c>
    </row>
    <row r="2903" spans="1:14" customFormat="1">
      <c r="A2903" s="317" t="s">
        <v>391</v>
      </c>
      <c r="B2903" s="317" t="s">
        <v>875</v>
      </c>
      <c r="C2903" s="317" t="s">
        <v>876</v>
      </c>
      <c r="D2903" s="317" t="s">
        <v>455</v>
      </c>
      <c r="E2903" s="317" t="s">
        <v>448</v>
      </c>
      <c r="F2903" s="320">
        <v>0.92</v>
      </c>
      <c r="G2903" s="318" t="s">
        <v>449</v>
      </c>
      <c r="H2903" s="318" t="s">
        <v>449</v>
      </c>
      <c r="I2903" s="318" t="s">
        <v>449</v>
      </c>
      <c r="J2903" s="318" t="s">
        <v>449</v>
      </c>
      <c r="K2903" s="318" t="s">
        <v>449</v>
      </c>
      <c r="L2903" s="318" t="s">
        <v>449</v>
      </c>
      <c r="M2903" s="318" t="s">
        <v>449</v>
      </c>
      <c r="N2903" t="str">
        <f t="shared" si="45"/>
        <v>UUWOUT7_006WWNP_PR24</v>
      </c>
    </row>
    <row r="2904" spans="1:14" customFormat="1">
      <c r="A2904" s="317" t="s">
        <v>391</v>
      </c>
      <c r="B2904" s="317" t="s">
        <v>877</v>
      </c>
      <c r="C2904" s="317" t="s">
        <v>878</v>
      </c>
      <c r="D2904" s="317" t="s">
        <v>455</v>
      </c>
      <c r="E2904" s="317" t="s">
        <v>448</v>
      </c>
      <c r="F2904" s="320">
        <v>0</v>
      </c>
      <c r="G2904" s="318" t="s">
        <v>449</v>
      </c>
      <c r="H2904" s="318" t="s">
        <v>449</v>
      </c>
      <c r="I2904" s="318" t="s">
        <v>449</v>
      </c>
      <c r="J2904" s="318" t="s">
        <v>449</v>
      </c>
      <c r="K2904" s="318" t="s">
        <v>449</v>
      </c>
      <c r="L2904" s="318" t="s">
        <v>449</v>
      </c>
      <c r="M2904" s="318" t="s">
        <v>449</v>
      </c>
      <c r="N2904" t="str">
        <f t="shared" si="45"/>
        <v>UUWOUT7_007WWNP_PR24</v>
      </c>
    </row>
    <row r="2905" spans="1:14" customFormat="1">
      <c r="A2905" s="317" t="s">
        <v>391</v>
      </c>
      <c r="B2905" s="317" t="s">
        <v>879</v>
      </c>
      <c r="C2905" s="317" t="s">
        <v>880</v>
      </c>
      <c r="D2905" s="317" t="s">
        <v>455</v>
      </c>
      <c r="E2905" s="317" t="s">
        <v>448</v>
      </c>
      <c r="F2905" s="320">
        <v>0.85</v>
      </c>
      <c r="G2905" s="318" t="s">
        <v>449</v>
      </c>
      <c r="H2905" s="318" t="s">
        <v>449</v>
      </c>
      <c r="I2905" s="318" t="s">
        <v>449</v>
      </c>
      <c r="J2905" s="318" t="s">
        <v>449</v>
      </c>
      <c r="K2905" s="318" t="s">
        <v>449</v>
      </c>
      <c r="L2905" s="318" t="s">
        <v>449</v>
      </c>
      <c r="M2905" s="318" t="s">
        <v>449</v>
      </c>
      <c r="N2905" t="str">
        <f t="shared" si="45"/>
        <v>UUWOUT7_008WWNP_PR24</v>
      </c>
    </row>
    <row r="2906" spans="1:14" customFormat="1">
      <c r="A2906" s="317" t="s">
        <v>391</v>
      </c>
      <c r="B2906" s="317" t="s">
        <v>881</v>
      </c>
      <c r="C2906" s="317" t="s">
        <v>882</v>
      </c>
      <c r="D2906" s="317" t="s">
        <v>455</v>
      </c>
      <c r="E2906" s="317" t="s">
        <v>448</v>
      </c>
      <c r="F2906" s="320">
        <v>0</v>
      </c>
      <c r="G2906" s="318" t="s">
        <v>449</v>
      </c>
      <c r="H2906" s="318" t="s">
        <v>449</v>
      </c>
      <c r="I2906" s="318" t="s">
        <v>449</v>
      </c>
      <c r="J2906" s="318" t="s">
        <v>449</v>
      </c>
      <c r="K2906" s="318" t="s">
        <v>449</v>
      </c>
      <c r="L2906" s="318" t="s">
        <v>449</v>
      </c>
      <c r="M2906" s="318" t="s">
        <v>449</v>
      </c>
      <c r="N2906" t="str">
        <f t="shared" si="45"/>
        <v>UUWOUT7_009WWNP_PR24</v>
      </c>
    </row>
    <row r="2907" spans="1:14" customFormat="1">
      <c r="A2907" s="317" t="s">
        <v>391</v>
      </c>
      <c r="B2907" s="317" t="s">
        <v>883</v>
      </c>
      <c r="C2907" s="317" t="s">
        <v>884</v>
      </c>
      <c r="D2907" s="317" t="s">
        <v>455</v>
      </c>
      <c r="E2907" s="317" t="s">
        <v>448</v>
      </c>
      <c r="F2907" s="320">
        <v>0</v>
      </c>
      <c r="G2907" s="318" t="s">
        <v>449</v>
      </c>
      <c r="H2907" s="318" t="s">
        <v>449</v>
      </c>
      <c r="I2907" s="318" t="s">
        <v>449</v>
      </c>
      <c r="J2907" s="318" t="s">
        <v>449</v>
      </c>
      <c r="K2907" s="318" t="s">
        <v>449</v>
      </c>
      <c r="L2907" s="318" t="s">
        <v>449</v>
      </c>
      <c r="M2907" s="318" t="s">
        <v>449</v>
      </c>
      <c r="N2907" t="str">
        <f t="shared" si="45"/>
        <v>UUWOUT7_010WWNP_PR24</v>
      </c>
    </row>
    <row r="2908" spans="1:14" customFormat="1">
      <c r="A2908" s="317" t="s">
        <v>391</v>
      </c>
      <c r="B2908" s="317" t="s">
        <v>885</v>
      </c>
      <c r="C2908" s="317" t="s">
        <v>886</v>
      </c>
      <c r="D2908" s="317" t="s">
        <v>455</v>
      </c>
      <c r="E2908" s="317" t="s">
        <v>448</v>
      </c>
      <c r="F2908" s="320">
        <v>0</v>
      </c>
      <c r="G2908" s="318" t="s">
        <v>449</v>
      </c>
      <c r="H2908" s="318" t="s">
        <v>449</v>
      </c>
      <c r="I2908" s="318" t="s">
        <v>449</v>
      </c>
      <c r="J2908" s="318" t="s">
        <v>449</v>
      </c>
      <c r="K2908" s="318" t="s">
        <v>449</v>
      </c>
      <c r="L2908" s="318" t="s">
        <v>449</v>
      </c>
      <c r="M2908" s="318" t="s">
        <v>449</v>
      </c>
      <c r="N2908" t="str">
        <f t="shared" si="45"/>
        <v>UUWOUT7_011WWNP_PR24</v>
      </c>
    </row>
    <row r="2909" spans="1:14" customFormat="1">
      <c r="A2909" s="317" t="s">
        <v>391</v>
      </c>
      <c r="B2909" s="317" t="s">
        <v>887</v>
      </c>
      <c r="C2909" s="317" t="s">
        <v>888</v>
      </c>
      <c r="D2909" s="317" t="s">
        <v>455</v>
      </c>
      <c r="E2909" s="317" t="s">
        <v>448</v>
      </c>
      <c r="F2909" s="320">
        <v>1</v>
      </c>
      <c r="G2909" s="318" t="s">
        <v>449</v>
      </c>
      <c r="H2909" s="318" t="s">
        <v>449</v>
      </c>
      <c r="I2909" s="318" t="s">
        <v>449</v>
      </c>
      <c r="J2909" s="318" t="s">
        <v>449</v>
      </c>
      <c r="K2909" s="318" t="s">
        <v>449</v>
      </c>
      <c r="L2909" s="318" t="s">
        <v>449</v>
      </c>
      <c r="M2909" s="318" t="s">
        <v>449</v>
      </c>
      <c r="N2909" t="str">
        <f t="shared" si="45"/>
        <v>UUWOUT7_012WWNP_PR24</v>
      </c>
    </row>
    <row r="2910" spans="1:14" customFormat="1">
      <c r="A2910" s="317" t="s">
        <v>391</v>
      </c>
      <c r="B2910" s="317" t="s">
        <v>889</v>
      </c>
      <c r="C2910" s="317" t="s">
        <v>890</v>
      </c>
      <c r="D2910" s="317" t="s">
        <v>455</v>
      </c>
      <c r="E2910" s="317" t="s">
        <v>448</v>
      </c>
      <c r="F2910" s="320">
        <v>0.5</v>
      </c>
      <c r="G2910" s="318" t="s">
        <v>449</v>
      </c>
      <c r="H2910" s="318" t="s">
        <v>449</v>
      </c>
      <c r="I2910" s="318" t="s">
        <v>449</v>
      </c>
      <c r="J2910" s="318" t="s">
        <v>449</v>
      </c>
      <c r="K2910" s="318" t="s">
        <v>449</v>
      </c>
      <c r="L2910" s="318" t="s">
        <v>449</v>
      </c>
      <c r="M2910" s="318" t="s">
        <v>449</v>
      </c>
      <c r="N2910" t="str">
        <f t="shared" si="45"/>
        <v>UUWOUT7_013WWNP_PR24</v>
      </c>
    </row>
    <row r="2911" spans="1:14" customFormat="1">
      <c r="A2911" s="317" t="s">
        <v>391</v>
      </c>
      <c r="B2911" s="317" t="s">
        <v>891</v>
      </c>
      <c r="C2911" s="317" t="s">
        <v>892</v>
      </c>
      <c r="D2911" s="317" t="s">
        <v>455</v>
      </c>
      <c r="E2911" s="317" t="s">
        <v>448</v>
      </c>
      <c r="F2911" s="320">
        <v>0.96829999999999994</v>
      </c>
      <c r="G2911" s="318" t="s">
        <v>449</v>
      </c>
      <c r="H2911" s="318" t="s">
        <v>449</v>
      </c>
      <c r="I2911" s="318" t="s">
        <v>449</v>
      </c>
      <c r="J2911" s="318" t="s">
        <v>449</v>
      </c>
      <c r="K2911" s="318" t="s">
        <v>449</v>
      </c>
      <c r="L2911" s="318" t="s">
        <v>449</v>
      </c>
      <c r="M2911" s="318" t="s">
        <v>449</v>
      </c>
      <c r="N2911" t="str">
        <f t="shared" si="45"/>
        <v>UUWOUT7_014WWNP_PR24</v>
      </c>
    </row>
    <row r="2912" spans="1:14" customFormat="1">
      <c r="A2912" s="317" t="s">
        <v>391</v>
      </c>
      <c r="B2912" s="317" t="s">
        <v>893</v>
      </c>
      <c r="C2912" s="317" t="s">
        <v>894</v>
      </c>
      <c r="D2912" s="317" t="s">
        <v>455</v>
      </c>
      <c r="E2912" s="317" t="s">
        <v>448</v>
      </c>
      <c r="F2912" s="320">
        <v>1</v>
      </c>
      <c r="G2912" s="318" t="s">
        <v>449</v>
      </c>
      <c r="H2912" s="318" t="s">
        <v>449</v>
      </c>
      <c r="I2912" s="318" t="s">
        <v>449</v>
      </c>
      <c r="J2912" s="318" t="s">
        <v>449</v>
      </c>
      <c r="K2912" s="318" t="s">
        <v>449</v>
      </c>
      <c r="L2912" s="318" t="s">
        <v>449</v>
      </c>
      <c r="M2912" s="318" t="s">
        <v>449</v>
      </c>
      <c r="N2912" t="str">
        <f t="shared" si="45"/>
        <v>UUWOUT7_015WWNP_PR24</v>
      </c>
    </row>
    <row r="2913" spans="1:14" customFormat="1">
      <c r="A2913" s="317" t="s">
        <v>391</v>
      </c>
      <c r="B2913" s="317" t="s">
        <v>895</v>
      </c>
      <c r="C2913" s="317" t="s">
        <v>896</v>
      </c>
      <c r="D2913" s="317" t="s">
        <v>455</v>
      </c>
      <c r="E2913" s="317" t="s">
        <v>448</v>
      </c>
      <c r="F2913" s="320">
        <v>1</v>
      </c>
      <c r="G2913" s="318" t="s">
        <v>449</v>
      </c>
      <c r="H2913" s="318" t="s">
        <v>449</v>
      </c>
      <c r="I2913" s="318" t="s">
        <v>449</v>
      </c>
      <c r="J2913" s="318" t="s">
        <v>449</v>
      </c>
      <c r="K2913" s="318" t="s">
        <v>449</v>
      </c>
      <c r="L2913" s="318" t="s">
        <v>449</v>
      </c>
      <c r="M2913" s="318" t="s">
        <v>449</v>
      </c>
      <c r="N2913" t="str">
        <f t="shared" si="45"/>
        <v>UUWOUT7_016WWNP_PR24</v>
      </c>
    </row>
    <row r="2914" spans="1:14" customFormat="1">
      <c r="A2914" s="317" t="s">
        <v>391</v>
      </c>
      <c r="B2914" s="317" t="s">
        <v>897</v>
      </c>
      <c r="C2914" s="317" t="s">
        <v>898</v>
      </c>
      <c r="D2914" s="317" t="s">
        <v>455</v>
      </c>
      <c r="E2914" s="317" t="s">
        <v>448</v>
      </c>
      <c r="F2914" s="320">
        <v>1</v>
      </c>
      <c r="G2914" s="318" t="s">
        <v>449</v>
      </c>
      <c r="H2914" s="318" t="s">
        <v>449</v>
      </c>
      <c r="I2914" s="318" t="s">
        <v>449</v>
      </c>
      <c r="J2914" s="318" t="s">
        <v>449</v>
      </c>
      <c r="K2914" s="318" t="s">
        <v>449</v>
      </c>
      <c r="L2914" s="318" t="s">
        <v>449</v>
      </c>
      <c r="M2914" s="318" t="s">
        <v>449</v>
      </c>
      <c r="N2914" t="str">
        <f t="shared" si="45"/>
        <v>UUWOUT7_017WWNP_PR24</v>
      </c>
    </row>
    <row r="2915" spans="1:14" customFormat="1">
      <c r="A2915" s="317" t="s">
        <v>391</v>
      </c>
      <c r="B2915" s="317" t="s">
        <v>899</v>
      </c>
      <c r="C2915" s="317" t="s">
        <v>900</v>
      </c>
      <c r="D2915" s="317" t="s">
        <v>455</v>
      </c>
      <c r="E2915" s="317" t="s">
        <v>448</v>
      </c>
      <c r="F2915" s="320">
        <v>0</v>
      </c>
      <c r="G2915" s="318" t="s">
        <v>449</v>
      </c>
      <c r="H2915" s="318" t="s">
        <v>449</v>
      </c>
      <c r="I2915" s="318" t="s">
        <v>449</v>
      </c>
      <c r="J2915" s="318" t="s">
        <v>449</v>
      </c>
      <c r="K2915" s="318" t="s">
        <v>449</v>
      </c>
      <c r="L2915" s="318" t="s">
        <v>449</v>
      </c>
      <c r="M2915" s="318" t="s">
        <v>449</v>
      </c>
      <c r="N2915" t="str">
        <f t="shared" si="45"/>
        <v>UUWOUT7_018WWNP_PR24</v>
      </c>
    </row>
    <row r="2916" spans="1:14" customFormat="1">
      <c r="A2916" s="317" t="s">
        <v>391</v>
      </c>
      <c r="B2916" s="317" t="s">
        <v>901</v>
      </c>
      <c r="C2916" s="317" t="s">
        <v>902</v>
      </c>
      <c r="D2916" s="317" t="s">
        <v>455</v>
      </c>
      <c r="E2916" s="317" t="s">
        <v>448</v>
      </c>
      <c r="F2916" s="320">
        <v>0</v>
      </c>
      <c r="G2916" s="318" t="s">
        <v>449</v>
      </c>
      <c r="H2916" s="318" t="s">
        <v>449</v>
      </c>
      <c r="I2916" s="318" t="s">
        <v>449</v>
      </c>
      <c r="J2916" s="318" t="s">
        <v>449</v>
      </c>
      <c r="K2916" s="318" t="s">
        <v>449</v>
      </c>
      <c r="L2916" s="318" t="s">
        <v>449</v>
      </c>
      <c r="M2916" s="318" t="s">
        <v>449</v>
      </c>
      <c r="N2916" t="str">
        <f t="shared" si="45"/>
        <v>UUWOUT7_019WWNP_PR24</v>
      </c>
    </row>
    <row r="2917" spans="1:14" customFormat="1">
      <c r="A2917" s="317" t="s">
        <v>391</v>
      </c>
      <c r="B2917" s="317" t="s">
        <v>903</v>
      </c>
      <c r="C2917" s="317" t="s">
        <v>904</v>
      </c>
      <c r="D2917" s="317" t="s">
        <v>455</v>
      </c>
      <c r="E2917" s="317" t="s">
        <v>448</v>
      </c>
      <c r="F2917" s="320">
        <v>1</v>
      </c>
      <c r="G2917" s="318" t="s">
        <v>449</v>
      </c>
      <c r="H2917" s="318" t="s">
        <v>449</v>
      </c>
      <c r="I2917" s="318" t="s">
        <v>449</v>
      </c>
      <c r="J2917" s="318" t="s">
        <v>449</v>
      </c>
      <c r="K2917" s="318" t="s">
        <v>449</v>
      </c>
      <c r="L2917" s="318" t="s">
        <v>449</v>
      </c>
      <c r="M2917" s="318" t="s">
        <v>449</v>
      </c>
      <c r="N2917" t="str">
        <f t="shared" si="45"/>
        <v>UUWOUT7_020WWNP_PR24</v>
      </c>
    </row>
    <row r="2918" spans="1:14" customFormat="1">
      <c r="A2918" s="317" t="s">
        <v>391</v>
      </c>
      <c r="B2918" s="317" t="s">
        <v>905</v>
      </c>
      <c r="C2918" s="317" t="s">
        <v>906</v>
      </c>
      <c r="D2918" s="317" t="s">
        <v>447</v>
      </c>
      <c r="E2918" s="317" t="s">
        <v>448</v>
      </c>
      <c r="F2918" s="318" t="s">
        <v>449</v>
      </c>
      <c r="G2918" s="318" t="s">
        <v>449</v>
      </c>
      <c r="H2918" s="318" t="s">
        <v>449</v>
      </c>
      <c r="I2918" s="318" t="s">
        <v>449</v>
      </c>
      <c r="J2918" s="318" t="s">
        <v>449</v>
      </c>
      <c r="K2918" s="318" t="s">
        <v>449</v>
      </c>
      <c r="L2918" s="318" t="s">
        <v>449</v>
      </c>
      <c r="M2918" s="318" t="s">
        <v>449</v>
      </c>
      <c r="N2918" t="str">
        <f t="shared" si="45"/>
        <v>UUWC_ODIRISK_WSI_DDBND_PR24_DD</v>
      </c>
    </row>
    <row r="2919" spans="1:14" customFormat="1">
      <c r="A2919" s="317" t="s">
        <v>391</v>
      </c>
      <c r="B2919" s="317" t="s">
        <v>907</v>
      </c>
      <c r="C2919" s="317" t="s">
        <v>908</v>
      </c>
      <c r="D2919" s="317" t="s">
        <v>455</v>
      </c>
      <c r="E2919" s="317" t="s">
        <v>448</v>
      </c>
      <c r="F2919" s="320">
        <v>0</v>
      </c>
      <c r="G2919" s="318" t="s">
        <v>449</v>
      </c>
      <c r="H2919" s="318" t="s">
        <v>449</v>
      </c>
      <c r="I2919" s="318" t="s">
        <v>449</v>
      </c>
      <c r="J2919" s="318" t="s">
        <v>449</v>
      </c>
      <c r="K2919" s="318" t="s">
        <v>449</v>
      </c>
      <c r="L2919" s="318" t="s">
        <v>449</v>
      </c>
      <c r="M2919" s="318" t="s">
        <v>449</v>
      </c>
      <c r="N2919" t="str">
        <f t="shared" si="45"/>
        <v>UUWC_ODI_021WNP_PR24</v>
      </c>
    </row>
    <row r="2920" spans="1:14" customFormat="1">
      <c r="A2920" s="317" t="s">
        <v>391</v>
      </c>
      <c r="B2920" s="317" t="s">
        <v>909</v>
      </c>
      <c r="C2920" s="317" t="s">
        <v>910</v>
      </c>
      <c r="D2920" s="317" t="s">
        <v>455</v>
      </c>
      <c r="E2920" s="317" t="s">
        <v>448</v>
      </c>
      <c r="F2920" s="320">
        <v>0</v>
      </c>
      <c r="G2920" s="318" t="s">
        <v>449</v>
      </c>
      <c r="H2920" s="318" t="s">
        <v>449</v>
      </c>
      <c r="I2920" s="318" t="s">
        <v>449</v>
      </c>
      <c r="J2920" s="318" t="s">
        <v>449</v>
      </c>
      <c r="K2920" s="318" t="s">
        <v>449</v>
      </c>
      <c r="L2920" s="318" t="s">
        <v>449</v>
      </c>
      <c r="M2920" s="318" t="s">
        <v>449</v>
      </c>
      <c r="N2920" t="str">
        <f t="shared" si="45"/>
        <v>UUWC_ODI_023WNP_PR24</v>
      </c>
    </row>
    <row r="2921" spans="1:14" customFormat="1">
      <c r="A2921" s="317" t="s">
        <v>391</v>
      </c>
      <c r="B2921" s="317" t="s">
        <v>911</v>
      </c>
      <c r="C2921" s="317" t="s">
        <v>912</v>
      </c>
      <c r="D2921" s="317" t="s">
        <v>455</v>
      </c>
      <c r="E2921" s="317" t="s">
        <v>448</v>
      </c>
      <c r="F2921" s="320">
        <v>0</v>
      </c>
      <c r="G2921" s="318" t="s">
        <v>449</v>
      </c>
      <c r="H2921" s="318" t="s">
        <v>449</v>
      </c>
      <c r="I2921" s="318" t="s">
        <v>449</v>
      </c>
      <c r="J2921" s="318" t="s">
        <v>449</v>
      </c>
      <c r="K2921" s="318" t="s">
        <v>449</v>
      </c>
      <c r="L2921" s="318" t="s">
        <v>449</v>
      </c>
      <c r="M2921" s="318" t="s">
        <v>449</v>
      </c>
      <c r="N2921" t="str">
        <f t="shared" si="45"/>
        <v>UUWC_ODI_022WNP_PR24</v>
      </c>
    </row>
    <row r="2922" spans="1:14" customFormat="1">
      <c r="A2922" s="317" t="s">
        <v>391</v>
      </c>
      <c r="B2922" s="317" t="s">
        <v>913</v>
      </c>
      <c r="C2922" s="317" t="s">
        <v>914</v>
      </c>
      <c r="D2922" s="317" t="s">
        <v>455</v>
      </c>
      <c r="E2922" s="317" t="s">
        <v>448</v>
      </c>
      <c r="F2922" s="320">
        <v>0</v>
      </c>
      <c r="G2922" s="318" t="s">
        <v>449</v>
      </c>
      <c r="H2922" s="318" t="s">
        <v>449</v>
      </c>
      <c r="I2922" s="318" t="s">
        <v>449</v>
      </c>
      <c r="J2922" s="318" t="s">
        <v>449</v>
      </c>
      <c r="K2922" s="318" t="s">
        <v>449</v>
      </c>
      <c r="L2922" s="318" t="s">
        <v>449</v>
      </c>
      <c r="M2922" s="318" t="s">
        <v>449</v>
      </c>
      <c r="N2922" t="str">
        <f t="shared" si="45"/>
        <v>UUWC_ODI_024WNP_PR24</v>
      </c>
    </row>
    <row r="2923" spans="1:14" customFormat="1">
      <c r="A2923" s="317" t="s">
        <v>391</v>
      </c>
      <c r="B2923" s="317" t="s">
        <v>915</v>
      </c>
      <c r="C2923" s="317" t="s">
        <v>916</v>
      </c>
      <c r="D2923" s="317" t="s">
        <v>455</v>
      </c>
      <c r="E2923" s="317" t="s">
        <v>448</v>
      </c>
      <c r="F2923" s="320">
        <v>0</v>
      </c>
      <c r="G2923" s="318" t="s">
        <v>449</v>
      </c>
      <c r="H2923" s="318" t="s">
        <v>449</v>
      </c>
      <c r="I2923" s="318" t="s">
        <v>449</v>
      </c>
      <c r="J2923" s="318" t="s">
        <v>449</v>
      </c>
      <c r="K2923" s="318" t="s">
        <v>449</v>
      </c>
      <c r="L2923" s="318" t="s">
        <v>449</v>
      </c>
      <c r="M2923" s="318" t="s">
        <v>449</v>
      </c>
      <c r="N2923" t="str">
        <f t="shared" si="45"/>
        <v>UUWC_ODI_025WNP_PR24</v>
      </c>
    </row>
    <row r="2924" spans="1:14" customFormat="1">
      <c r="A2924" s="317" t="s">
        <v>391</v>
      </c>
      <c r="B2924" s="317" t="s">
        <v>917</v>
      </c>
      <c r="C2924" s="317" t="s">
        <v>918</v>
      </c>
      <c r="D2924" s="317" t="s">
        <v>455</v>
      </c>
      <c r="E2924" s="317" t="s">
        <v>448</v>
      </c>
      <c r="F2924" s="320">
        <v>0</v>
      </c>
      <c r="G2924" s="318" t="s">
        <v>449</v>
      </c>
      <c r="H2924" s="318" t="s">
        <v>449</v>
      </c>
      <c r="I2924" s="318" t="s">
        <v>449</v>
      </c>
      <c r="J2924" s="318" t="s">
        <v>449</v>
      </c>
      <c r="K2924" s="318" t="s">
        <v>449</v>
      </c>
      <c r="L2924" s="318" t="s">
        <v>449</v>
      </c>
      <c r="M2924" s="318" t="s">
        <v>449</v>
      </c>
      <c r="N2924" t="str">
        <f t="shared" si="45"/>
        <v>UUWC_ODI_026WNP_PR24</v>
      </c>
    </row>
    <row r="2925" spans="1:14" customFormat="1">
      <c r="A2925" s="317" t="s">
        <v>391</v>
      </c>
      <c r="B2925" s="317" t="s">
        <v>919</v>
      </c>
      <c r="C2925" s="317" t="s">
        <v>920</v>
      </c>
      <c r="D2925" s="317" t="s">
        <v>455</v>
      </c>
      <c r="E2925" s="317" t="s">
        <v>448</v>
      </c>
      <c r="F2925" s="320">
        <v>0</v>
      </c>
      <c r="G2925" s="318" t="s">
        <v>449</v>
      </c>
      <c r="H2925" s="318" t="s">
        <v>449</v>
      </c>
      <c r="I2925" s="318" t="s">
        <v>449</v>
      </c>
      <c r="J2925" s="318" t="s">
        <v>449</v>
      </c>
      <c r="K2925" s="318" t="s">
        <v>449</v>
      </c>
      <c r="L2925" s="318" t="s">
        <v>449</v>
      </c>
      <c r="M2925" s="318" t="s">
        <v>449</v>
      </c>
      <c r="N2925" t="str">
        <f t="shared" si="45"/>
        <v>UUWC_ODI_027WNP_PR24</v>
      </c>
    </row>
    <row r="2926" spans="1:14" customFormat="1">
      <c r="A2926" s="317" t="s">
        <v>391</v>
      </c>
      <c r="B2926" s="317" t="s">
        <v>921</v>
      </c>
      <c r="C2926" s="317" t="s">
        <v>922</v>
      </c>
      <c r="D2926" s="317" t="s">
        <v>455</v>
      </c>
      <c r="E2926" s="317" t="s">
        <v>448</v>
      </c>
      <c r="F2926" s="320">
        <v>0</v>
      </c>
      <c r="G2926" s="318" t="s">
        <v>449</v>
      </c>
      <c r="H2926" s="318" t="s">
        <v>449</v>
      </c>
      <c r="I2926" s="318" t="s">
        <v>449</v>
      </c>
      <c r="J2926" s="318" t="s">
        <v>449</v>
      </c>
      <c r="K2926" s="318" t="s">
        <v>449</v>
      </c>
      <c r="L2926" s="318" t="s">
        <v>449</v>
      </c>
      <c r="M2926" s="318" t="s">
        <v>449</v>
      </c>
      <c r="N2926" t="str">
        <f t="shared" si="45"/>
        <v>UUWC_ODI_021WR_PR24</v>
      </c>
    </row>
    <row r="2927" spans="1:14" customFormat="1">
      <c r="A2927" s="317" t="s">
        <v>391</v>
      </c>
      <c r="B2927" s="317" t="s">
        <v>923</v>
      </c>
      <c r="C2927" s="317" t="s">
        <v>924</v>
      </c>
      <c r="D2927" s="317" t="s">
        <v>455</v>
      </c>
      <c r="E2927" s="317" t="s">
        <v>448</v>
      </c>
      <c r="F2927" s="320">
        <v>0</v>
      </c>
      <c r="G2927" s="318" t="s">
        <v>449</v>
      </c>
      <c r="H2927" s="318" t="s">
        <v>449</v>
      </c>
      <c r="I2927" s="318" t="s">
        <v>449</v>
      </c>
      <c r="J2927" s="318" t="s">
        <v>449</v>
      </c>
      <c r="K2927" s="318" t="s">
        <v>449</v>
      </c>
      <c r="L2927" s="318" t="s">
        <v>449</v>
      </c>
      <c r="M2927" s="318" t="s">
        <v>449</v>
      </c>
      <c r="N2927" t="str">
        <f t="shared" si="45"/>
        <v>UUWC_ODI_022WR_PR24</v>
      </c>
    </row>
    <row r="2928" spans="1:14" customFormat="1">
      <c r="A2928" s="317" t="s">
        <v>391</v>
      </c>
      <c r="B2928" s="317" t="s">
        <v>925</v>
      </c>
      <c r="C2928" s="317" t="s">
        <v>926</v>
      </c>
      <c r="D2928" s="317" t="s">
        <v>455</v>
      </c>
      <c r="E2928" s="317" t="s">
        <v>448</v>
      </c>
      <c r="F2928" s="320">
        <v>0</v>
      </c>
      <c r="G2928" s="318" t="s">
        <v>449</v>
      </c>
      <c r="H2928" s="318" t="s">
        <v>449</v>
      </c>
      <c r="I2928" s="318" t="s">
        <v>449</v>
      </c>
      <c r="J2928" s="318" t="s">
        <v>449</v>
      </c>
      <c r="K2928" s="318" t="s">
        <v>449</v>
      </c>
      <c r="L2928" s="318" t="s">
        <v>449</v>
      </c>
      <c r="M2928" s="318" t="s">
        <v>449</v>
      </c>
      <c r="N2928" t="str">
        <f t="shared" si="45"/>
        <v>UUWC_ODI_023WR_PR24</v>
      </c>
    </row>
    <row r="2929" spans="1:14" customFormat="1">
      <c r="A2929" s="317" t="s">
        <v>391</v>
      </c>
      <c r="B2929" s="317" t="s">
        <v>927</v>
      </c>
      <c r="C2929" s="317" t="s">
        <v>928</v>
      </c>
      <c r="D2929" s="317" t="s">
        <v>455</v>
      </c>
      <c r="E2929" s="317" t="s">
        <v>448</v>
      </c>
      <c r="F2929" s="320">
        <v>0</v>
      </c>
      <c r="G2929" s="318" t="s">
        <v>449</v>
      </c>
      <c r="H2929" s="318" t="s">
        <v>449</v>
      </c>
      <c r="I2929" s="318" t="s">
        <v>449</v>
      </c>
      <c r="J2929" s="318" t="s">
        <v>449</v>
      </c>
      <c r="K2929" s="318" t="s">
        <v>449</v>
      </c>
      <c r="L2929" s="318" t="s">
        <v>449</v>
      </c>
      <c r="M2929" s="318" t="s">
        <v>449</v>
      </c>
      <c r="N2929" t="str">
        <f t="shared" si="45"/>
        <v>UUWC_ODI_024WR_PR24</v>
      </c>
    </row>
    <row r="2930" spans="1:14" customFormat="1">
      <c r="A2930" s="317" t="s">
        <v>391</v>
      </c>
      <c r="B2930" s="317" t="s">
        <v>929</v>
      </c>
      <c r="C2930" s="317" t="s">
        <v>930</v>
      </c>
      <c r="D2930" s="317" t="s">
        <v>455</v>
      </c>
      <c r="E2930" s="317" t="s">
        <v>448</v>
      </c>
      <c r="F2930" s="320">
        <v>0</v>
      </c>
      <c r="G2930" s="318" t="s">
        <v>449</v>
      </c>
      <c r="H2930" s="318" t="s">
        <v>449</v>
      </c>
      <c r="I2930" s="318" t="s">
        <v>449</v>
      </c>
      <c r="J2930" s="318" t="s">
        <v>449</v>
      </c>
      <c r="K2930" s="318" t="s">
        <v>449</v>
      </c>
      <c r="L2930" s="318" t="s">
        <v>449</v>
      </c>
      <c r="M2930" s="318" t="s">
        <v>449</v>
      </c>
      <c r="N2930" t="str">
        <f t="shared" si="45"/>
        <v>UUWC_ODI_025WR_PR24</v>
      </c>
    </row>
    <row r="2931" spans="1:14" customFormat="1">
      <c r="A2931" s="317" t="s">
        <v>391</v>
      </c>
      <c r="B2931" s="317" t="s">
        <v>931</v>
      </c>
      <c r="C2931" s="317" t="s">
        <v>932</v>
      </c>
      <c r="D2931" s="317" t="s">
        <v>455</v>
      </c>
      <c r="E2931" s="317" t="s">
        <v>448</v>
      </c>
      <c r="F2931" s="320">
        <v>0</v>
      </c>
      <c r="G2931" s="318" t="s">
        <v>449</v>
      </c>
      <c r="H2931" s="318" t="s">
        <v>449</v>
      </c>
      <c r="I2931" s="318" t="s">
        <v>449</v>
      </c>
      <c r="J2931" s="318" t="s">
        <v>449</v>
      </c>
      <c r="K2931" s="318" t="s">
        <v>449</v>
      </c>
      <c r="L2931" s="318" t="s">
        <v>449</v>
      </c>
      <c r="M2931" s="318" t="s">
        <v>449</v>
      </c>
      <c r="N2931" t="str">
        <f t="shared" si="45"/>
        <v>UUWC_ODI_026WR_PR24</v>
      </c>
    </row>
    <row r="2932" spans="1:14" customFormat="1">
      <c r="A2932" s="317" t="s">
        <v>391</v>
      </c>
      <c r="B2932" s="317" t="s">
        <v>933</v>
      </c>
      <c r="C2932" s="317" t="s">
        <v>934</v>
      </c>
      <c r="D2932" s="317" t="s">
        <v>455</v>
      </c>
      <c r="E2932" s="317" t="s">
        <v>448</v>
      </c>
      <c r="F2932" s="320">
        <v>0</v>
      </c>
      <c r="G2932" s="318" t="s">
        <v>449</v>
      </c>
      <c r="H2932" s="318" t="s">
        <v>449</v>
      </c>
      <c r="I2932" s="318" t="s">
        <v>449</v>
      </c>
      <c r="J2932" s="318" t="s">
        <v>449</v>
      </c>
      <c r="K2932" s="318" t="s">
        <v>449</v>
      </c>
      <c r="L2932" s="318" t="s">
        <v>449</v>
      </c>
      <c r="M2932" s="318" t="s">
        <v>449</v>
      </c>
      <c r="N2932" t="str">
        <f t="shared" si="45"/>
        <v>UUWC_ODI_027WR_PR24</v>
      </c>
    </row>
    <row r="2933" spans="1:14" customFormat="1">
      <c r="A2933" s="317" t="s">
        <v>391</v>
      </c>
      <c r="B2933" s="317" t="s">
        <v>935</v>
      </c>
      <c r="C2933" s="317" t="s">
        <v>936</v>
      </c>
      <c r="D2933" s="317" t="s">
        <v>455</v>
      </c>
      <c r="E2933" s="317" t="s">
        <v>448</v>
      </c>
      <c r="F2933" s="320">
        <v>0</v>
      </c>
      <c r="G2933" s="318" t="s">
        <v>449</v>
      </c>
      <c r="H2933" s="318" t="s">
        <v>449</v>
      </c>
      <c r="I2933" s="318" t="s">
        <v>449</v>
      </c>
      <c r="J2933" s="318" t="s">
        <v>449</v>
      </c>
      <c r="K2933" s="318" t="s">
        <v>449</v>
      </c>
      <c r="L2933" s="318" t="s">
        <v>449</v>
      </c>
      <c r="M2933" s="318" t="s">
        <v>449</v>
      </c>
      <c r="N2933" t="str">
        <f t="shared" si="45"/>
        <v>UUWC_ODI_021BIO_PR24</v>
      </c>
    </row>
    <row r="2934" spans="1:14" customFormat="1">
      <c r="A2934" s="317" t="s">
        <v>391</v>
      </c>
      <c r="B2934" s="317" t="s">
        <v>937</v>
      </c>
      <c r="C2934" s="317" t="s">
        <v>938</v>
      </c>
      <c r="D2934" s="317" t="s">
        <v>455</v>
      </c>
      <c r="E2934" s="317" t="s">
        <v>448</v>
      </c>
      <c r="F2934" s="320">
        <v>0</v>
      </c>
      <c r="G2934" s="318" t="s">
        <v>449</v>
      </c>
      <c r="H2934" s="318" t="s">
        <v>449</v>
      </c>
      <c r="I2934" s="318" t="s">
        <v>449</v>
      </c>
      <c r="J2934" s="318" t="s">
        <v>449</v>
      </c>
      <c r="K2934" s="318" t="s">
        <v>449</v>
      </c>
      <c r="L2934" s="318" t="s">
        <v>449</v>
      </c>
      <c r="M2934" s="318" t="s">
        <v>449</v>
      </c>
      <c r="N2934" t="str">
        <f t="shared" si="45"/>
        <v>UUWC_ODI_022BIO_PR24</v>
      </c>
    </row>
    <row r="2935" spans="1:14" customFormat="1">
      <c r="A2935" s="317" t="s">
        <v>391</v>
      </c>
      <c r="B2935" s="317" t="s">
        <v>939</v>
      </c>
      <c r="C2935" s="317" t="s">
        <v>940</v>
      </c>
      <c r="D2935" s="317" t="s">
        <v>455</v>
      </c>
      <c r="E2935" s="317" t="s">
        <v>448</v>
      </c>
      <c r="F2935" s="320">
        <v>0</v>
      </c>
      <c r="G2935" s="318" t="s">
        <v>449</v>
      </c>
      <c r="H2935" s="318" t="s">
        <v>449</v>
      </c>
      <c r="I2935" s="318" t="s">
        <v>449</v>
      </c>
      <c r="J2935" s="318" t="s">
        <v>449</v>
      </c>
      <c r="K2935" s="318" t="s">
        <v>449</v>
      </c>
      <c r="L2935" s="318" t="s">
        <v>449</v>
      </c>
      <c r="M2935" s="318" t="s">
        <v>449</v>
      </c>
      <c r="N2935" t="str">
        <f t="shared" si="45"/>
        <v>UUWC_ODI_023BIO_PR24</v>
      </c>
    </row>
    <row r="2936" spans="1:14" customFormat="1">
      <c r="A2936" s="317" t="s">
        <v>391</v>
      </c>
      <c r="B2936" s="317" t="s">
        <v>941</v>
      </c>
      <c r="C2936" s="317" t="s">
        <v>942</v>
      </c>
      <c r="D2936" s="317" t="s">
        <v>455</v>
      </c>
      <c r="E2936" s="317" t="s">
        <v>448</v>
      </c>
      <c r="F2936" s="320">
        <v>0</v>
      </c>
      <c r="G2936" s="318" t="s">
        <v>449</v>
      </c>
      <c r="H2936" s="318" t="s">
        <v>449</v>
      </c>
      <c r="I2936" s="318" t="s">
        <v>449</v>
      </c>
      <c r="J2936" s="318" t="s">
        <v>449</v>
      </c>
      <c r="K2936" s="318" t="s">
        <v>449</v>
      </c>
      <c r="L2936" s="318" t="s">
        <v>449</v>
      </c>
      <c r="M2936" s="318" t="s">
        <v>449</v>
      </c>
      <c r="N2936" t="str">
        <f t="shared" si="45"/>
        <v>UUWC_ODI_024BIO_PR24</v>
      </c>
    </row>
    <row r="2937" spans="1:14" customFormat="1">
      <c r="A2937" s="317" t="s">
        <v>391</v>
      </c>
      <c r="B2937" s="317" t="s">
        <v>943</v>
      </c>
      <c r="C2937" s="317" t="s">
        <v>944</v>
      </c>
      <c r="D2937" s="317" t="s">
        <v>455</v>
      </c>
      <c r="E2937" s="317" t="s">
        <v>448</v>
      </c>
      <c r="F2937" s="320">
        <v>0</v>
      </c>
      <c r="G2937" s="318" t="s">
        <v>449</v>
      </c>
      <c r="H2937" s="318" t="s">
        <v>449</v>
      </c>
      <c r="I2937" s="318" t="s">
        <v>449</v>
      </c>
      <c r="J2937" s="318" t="s">
        <v>449</v>
      </c>
      <c r="K2937" s="318" t="s">
        <v>449</v>
      </c>
      <c r="L2937" s="318" t="s">
        <v>449</v>
      </c>
      <c r="M2937" s="318" t="s">
        <v>449</v>
      </c>
      <c r="N2937" t="str">
        <f t="shared" si="45"/>
        <v>UUWC_ODI_025BIO_PR24</v>
      </c>
    </row>
    <row r="2938" spans="1:14" customFormat="1">
      <c r="A2938" s="317" t="s">
        <v>391</v>
      </c>
      <c r="B2938" s="317" t="s">
        <v>945</v>
      </c>
      <c r="C2938" s="317" t="s">
        <v>946</v>
      </c>
      <c r="D2938" s="317" t="s">
        <v>455</v>
      </c>
      <c r="E2938" s="317" t="s">
        <v>448</v>
      </c>
      <c r="F2938" s="320">
        <v>0</v>
      </c>
      <c r="G2938" s="318" t="s">
        <v>449</v>
      </c>
      <c r="H2938" s="318" t="s">
        <v>449</v>
      </c>
      <c r="I2938" s="318" t="s">
        <v>449</v>
      </c>
      <c r="J2938" s="318" t="s">
        <v>449</v>
      </c>
      <c r="K2938" s="318" t="s">
        <v>449</v>
      </c>
      <c r="L2938" s="318" t="s">
        <v>449</v>
      </c>
      <c r="M2938" s="318" t="s">
        <v>449</v>
      </c>
      <c r="N2938" t="str">
        <f t="shared" si="45"/>
        <v>UUWC_ODI_026BIO_PR24</v>
      </c>
    </row>
    <row r="2939" spans="1:14" customFormat="1">
      <c r="A2939" s="317" t="s">
        <v>391</v>
      </c>
      <c r="B2939" s="317" t="s">
        <v>947</v>
      </c>
      <c r="C2939" s="317" t="s">
        <v>948</v>
      </c>
      <c r="D2939" s="317" t="s">
        <v>455</v>
      </c>
      <c r="E2939" s="317" t="s">
        <v>448</v>
      </c>
      <c r="F2939" s="320">
        <v>0</v>
      </c>
      <c r="G2939" s="318" t="s">
        <v>449</v>
      </c>
      <c r="H2939" s="318" t="s">
        <v>449</v>
      </c>
      <c r="I2939" s="318" t="s">
        <v>449</v>
      </c>
      <c r="J2939" s="318" t="s">
        <v>449</v>
      </c>
      <c r="K2939" s="318" t="s">
        <v>449</v>
      </c>
      <c r="L2939" s="318" t="s">
        <v>449</v>
      </c>
      <c r="M2939" s="318" t="s">
        <v>449</v>
      </c>
      <c r="N2939" t="str">
        <f t="shared" si="45"/>
        <v>UUWC_ODI_027BIO_PR24</v>
      </c>
    </row>
    <row r="2940" spans="1:14" customFormat="1">
      <c r="A2940" s="317" t="s">
        <v>391</v>
      </c>
      <c r="B2940" s="317" t="s">
        <v>949</v>
      </c>
      <c r="C2940" s="317" t="s">
        <v>950</v>
      </c>
      <c r="D2940" s="317" t="s">
        <v>455</v>
      </c>
      <c r="E2940" s="317" t="s">
        <v>448</v>
      </c>
      <c r="F2940" s="320">
        <v>0</v>
      </c>
      <c r="G2940" s="318" t="s">
        <v>449</v>
      </c>
      <c r="H2940" s="318" t="s">
        <v>449</v>
      </c>
      <c r="I2940" s="318" t="s">
        <v>449</v>
      </c>
      <c r="J2940" s="318" t="s">
        <v>449</v>
      </c>
      <c r="K2940" s="318" t="s">
        <v>449</v>
      </c>
      <c r="L2940" s="318" t="s">
        <v>449</v>
      </c>
      <c r="M2940" s="318" t="s">
        <v>449</v>
      </c>
      <c r="N2940" t="str">
        <f t="shared" si="45"/>
        <v>UUWC_ODI_021WWNP_PR24</v>
      </c>
    </row>
    <row r="2941" spans="1:14" customFormat="1">
      <c r="A2941" s="317" t="s">
        <v>391</v>
      </c>
      <c r="B2941" s="317" t="s">
        <v>951</v>
      </c>
      <c r="C2941" s="317" t="s">
        <v>952</v>
      </c>
      <c r="D2941" s="317" t="s">
        <v>455</v>
      </c>
      <c r="E2941" s="317" t="s">
        <v>448</v>
      </c>
      <c r="F2941" s="320">
        <v>0</v>
      </c>
      <c r="G2941" s="318" t="s">
        <v>449</v>
      </c>
      <c r="H2941" s="318" t="s">
        <v>449</v>
      </c>
      <c r="I2941" s="318" t="s">
        <v>449</v>
      </c>
      <c r="J2941" s="318" t="s">
        <v>449</v>
      </c>
      <c r="K2941" s="318" t="s">
        <v>449</v>
      </c>
      <c r="L2941" s="318" t="s">
        <v>449</v>
      </c>
      <c r="M2941" s="318" t="s">
        <v>449</v>
      </c>
      <c r="N2941" t="str">
        <f t="shared" si="45"/>
        <v>UUWC_ODI_022WWNP_PR24</v>
      </c>
    </row>
    <row r="2942" spans="1:14" customFormat="1">
      <c r="A2942" s="317" t="s">
        <v>391</v>
      </c>
      <c r="B2942" s="317" t="s">
        <v>953</v>
      </c>
      <c r="C2942" s="317" t="s">
        <v>954</v>
      </c>
      <c r="D2942" s="317" t="s">
        <v>455</v>
      </c>
      <c r="E2942" s="317" t="s">
        <v>448</v>
      </c>
      <c r="F2942" s="320">
        <v>0</v>
      </c>
      <c r="G2942" s="318" t="s">
        <v>449</v>
      </c>
      <c r="H2942" s="318" t="s">
        <v>449</v>
      </c>
      <c r="I2942" s="318" t="s">
        <v>449</v>
      </c>
      <c r="J2942" s="318" t="s">
        <v>449</v>
      </c>
      <c r="K2942" s="318" t="s">
        <v>449</v>
      </c>
      <c r="L2942" s="318" t="s">
        <v>449</v>
      </c>
      <c r="M2942" s="318" t="s">
        <v>449</v>
      </c>
      <c r="N2942" t="str">
        <f t="shared" si="45"/>
        <v>UUWC_ODI_023WWNP_PR24</v>
      </c>
    </row>
    <row r="2943" spans="1:14" customFormat="1">
      <c r="A2943" s="317" t="s">
        <v>391</v>
      </c>
      <c r="B2943" s="317" t="s">
        <v>955</v>
      </c>
      <c r="C2943" s="317" t="s">
        <v>956</v>
      </c>
      <c r="D2943" s="317" t="s">
        <v>455</v>
      </c>
      <c r="E2943" s="317" t="s">
        <v>448</v>
      </c>
      <c r="F2943" s="320">
        <v>1</v>
      </c>
      <c r="G2943" s="318" t="s">
        <v>449</v>
      </c>
      <c r="H2943" s="318" t="s">
        <v>449</v>
      </c>
      <c r="I2943" s="318" t="s">
        <v>449</v>
      </c>
      <c r="J2943" s="318" t="s">
        <v>449</v>
      </c>
      <c r="K2943" s="318" t="s">
        <v>449</v>
      </c>
      <c r="L2943" s="318" t="s">
        <v>449</v>
      </c>
      <c r="M2943" s="318" t="s">
        <v>449</v>
      </c>
      <c r="N2943" t="str">
        <f t="shared" si="45"/>
        <v>UUWC_ODI_024WWNP_PR24</v>
      </c>
    </row>
    <row r="2944" spans="1:14" customFormat="1">
      <c r="A2944" s="317" t="s">
        <v>391</v>
      </c>
      <c r="B2944" s="317" t="s">
        <v>957</v>
      </c>
      <c r="C2944" s="317" t="s">
        <v>958</v>
      </c>
      <c r="D2944" s="317" t="s">
        <v>455</v>
      </c>
      <c r="E2944" s="317" t="s">
        <v>448</v>
      </c>
      <c r="F2944" s="320">
        <v>0</v>
      </c>
      <c r="G2944" s="318" t="s">
        <v>449</v>
      </c>
      <c r="H2944" s="318" t="s">
        <v>449</v>
      </c>
      <c r="I2944" s="318" t="s">
        <v>449</v>
      </c>
      <c r="J2944" s="318" t="s">
        <v>449</v>
      </c>
      <c r="K2944" s="318" t="s">
        <v>449</v>
      </c>
      <c r="L2944" s="318" t="s">
        <v>449</v>
      </c>
      <c r="M2944" s="318" t="s">
        <v>449</v>
      </c>
      <c r="N2944" t="str">
        <f t="shared" si="45"/>
        <v>UUWC_ODI_025WWNP_PR24</v>
      </c>
    </row>
    <row r="2945" spans="1:14" customFormat="1">
      <c r="A2945" s="317" t="s">
        <v>391</v>
      </c>
      <c r="B2945" s="317" t="s">
        <v>959</v>
      </c>
      <c r="C2945" s="317" t="s">
        <v>960</v>
      </c>
      <c r="D2945" s="317" t="s">
        <v>455</v>
      </c>
      <c r="E2945" s="317" t="s">
        <v>448</v>
      </c>
      <c r="F2945" s="320">
        <v>1</v>
      </c>
      <c r="G2945" s="318" t="s">
        <v>449</v>
      </c>
      <c r="H2945" s="318" t="s">
        <v>449</v>
      </c>
      <c r="I2945" s="318" t="s">
        <v>449</v>
      </c>
      <c r="J2945" s="318" t="s">
        <v>449</v>
      </c>
      <c r="K2945" s="318" t="s">
        <v>449</v>
      </c>
      <c r="L2945" s="318" t="s">
        <v>449</v>
      </c>
      <c r="M2945" s="318" t="s">
        <v>449</v>
      </c>
      <c r="N2945" t="str">
        <f t="shared" si="45"/>
        <v>UUWC_ODI_026WWNP_PR24</v>
      </c>
    </row>
    <row r="2946" spans="1:14" customFormat="1">
      <c r="A2946" s="317" t="s">
        <v>391</v>
      </c>
      <c r="B2946" s="317" t="s">
        <v>961</v>
      </c>
      <c r="C2946" s="317" t="s">
        <v>962</v>
      </c>
      <c r="D2946" s="317" t="s">
        <v>455</v>
      </c>
      <c r="E2946" s="317" t="s">
        <v>448</v>
      </c>
      <c r="F2946" s="320">
        <v>0</v>
      </c>
      <c r="G2946" s="318" t="s">
        <v>449</v>
      </c>
      <c r="H2946" s="318" t="s">
        <v>449</v>
      </c>
      <c r="I2946" s="318" t="s">
        <v>449</v>
      </c>
      <c r="J2946" s="318" t="s">
        <v>449</v>
      </c>
      <c r="K2946" s="318" t="s">
        <v>449</v>
      </c>
      <c r="L2946" s="318" t="s">
        <v>449</v>
      </c>
      <c r="M2946" s="318" t="s">
        <v>449</v>
      </c>
      <c r="N2946" t="str">
        <f t="shared" si="45"/>
        <v>UUWC_ODI_027WWNP_PR24</v>
      </c>
    </row>
    <row r="2947" spans="1:14" customFormat="1">
      <c r="A2947" s="317" t="s">
        <v>394</v>
      </c>
      <c r="B2947" s="317" t="s">
        <v>412</v>
      </c>
      <c r="C2947" s="317" t="s">
        <v>446</v>
      </c>
      <c r="D2947" s="317" t="s">
        <v>447</v>
      </c>
      <c r="E2947" s="317" t="s">
        <v>448</v>
      </c>
      <c r="F2947" s="318" t="s">
        <v>449</v>
      </c>
      <c r="G2947" s="318" t="s">
        <v>449</v>
      </c>
      <c r="H2947" s="319">
        <v>6.4374999999999996E-3</v>
      </c>
      <c r="I2947" s="319">
        <v>5.8444444444444438E-3</v>
      </c>
      <c r="J2947" s="319">
        <v>5.2513888888888879E-3</v>
      </c>
      <c r="K2947" s="319">
        <v>4.658333333333332E-3</v>
      </c>
      <c r="L2947" s="319">
        <v>4.0652777777777762E-3</v>
      </c>
      <c r="M2947" s="319">
        <v>3.472222222222222E-3</v>
      </c>
      <c r="N2947" t="str">
        <f t="shared" si="45"/>
        <v>WSXC_OUT4_01_PR24_OFWAT</v>
      </c>
    </row>
    <row r="2948" spans="1:14" customFormat="1">
      <c r="A2948" s="317" t="s">
        <v>394</v>
      </c>
      <c r="B2948" s="317" t="s">
        <v>155</v>
      </c>
      <c r="C2948" s="317" t="s">
        <v>450</v>
      </c>
      <c r="D2948" s="317" t="s">
        <v>451</v>
      </c>
      <c r="E2948" s="317" t="s">
        <v>448</v>
      </c>
      <c r="F2948" s="318" t="s">
        <v>449</v>
      </c>
      <c r="G2948" s="318" t="s">
        <v>449</v>
      </c>
      <c r="H2948" s="318" t="s">
        <v>449</v>
      </c>
      <c r="I2948" s="319">
        <v>1.8444930555555549E-3</v>
      </c>
      <c r="J2948" s="319">
        <v>1.8444930555555549E-3</v>
      </c>
      <c r="K2948" s="319">
        <v>1.8444930555555549E-3</v>
      </c>
      <c r="L2948" s="319">
        <v>1.8444930555555549E-3</v>
      </c>
      <c r="M2948" s="319">
        <v>1.8422708333333331E-3</v>
      </c>
      <c r="N2948" t="str">
        <f t="shared" si="45"/>
        <v>WSXC_ET_DD_WSI_PR24</v>
      </c>
    </row>
    <row r="2949" spans="1:14" customFormat="1">
      <c r="A2949" s="317" t="s">
        <v>394</v>
      </c>
      <c r="B2949" s="317" t="s">
        <v>153</v>
      </c>
      <c r="C2949" s="317" t="s">
        <v>452</v>
      </c>
      <c r="D2949" s="317" t="s">
        <v>453</v>
      </c>
      <c r="E2949" s="317" t="s">
        <v>448</v>
      </c>
      <c r="F2949" s="319">
        <v>266258.63208967174</v>
      </c>
      <c r="G2949" s="318" t="s">
        <v>449</v>
      </c>
      <c r="H2949" s="318" t="s">
        <v>449</v>
      </c>
      <c r="I2949" s="318" t="s">
        <v>449</v>
      </c>
      <c r="J2949" s="318" t="s">
        <v>449</v>
      </c>
      <c r="K2949" s="318" t="s">
        <v>449</v>
      </c>
      <c r="L2949" s="318" t="s">
        <v>449</v>
      </c>
      <c r="M2949" s="318" t="s">
        <v>449</v>
      </c>
      <c r="N2949" t="str">
        <f t="shared" ref="N2949:N3012" si="46">A2949&amp;B2949</f>
        <v>WSXC_ODI_DD_WSI_PR24</v>
      </c>
    </row>
    <row r="2950" spans="1:14" customFormat="1">
      <c r="A2950" s="317" t="s">
        <v>394</v>
      </c>
      <c r="B2950" s="317" t="s">
        <v>156</v>
      </c>
      <c r="C2950" s="317" t="s">
        <v>454</v>
      </c>
      <c r="D2950" s="317" t="s">
        <v>455</v>
      </c>
      <c r="E2950" s="317" t="s">
        <v>448</v>
      </c>
      <c r="F2950" s="320">
        <v>-0.01</v>
      </c>
      <c r="G2950" s="318" t="s">
        <v>449</v>
      </c>
      <c r="H2950" s="318" t="s">
        <v>449</v>
      </c>
      <c r="I2950" s="318" t="s">
        <v>449</v>
      </c>
      <c r="J2950" s="318" t="s">
        <v>449</v>
      </c>
      <c r="K2950" s="318" t="s">
        <v>449</v>
      </c>
      <c r="L2950" s="318" t="s">
        <v>449</v>
      </c>
      <c r="M2950" s="318" t="s">
        <v>449</v>
      </c>
      <c r="N2950" t="str">
        <f t="shared" si="46"/>
        <v>WSXC_ODIRISK_WSI_COLL_PR24_DD</v>
      </c>
    </row>
    <row r="2951" spans="1:14" customFormat="1">
      <c r="A2951" s="317" t="s">
        <v>394</v>
      </c>
      <c r="B2951" s="317" t="s">
        <v>413</v>
      </c>
      <c r="C2951" s="317" t="s">
        <v>456</v>
      </c>
      <c r="D2951" s="317" t="s">
        <v>457</v>
      </c>
      <c r="E2951" s="317" t="s">
        <v>448</v>
      </c>
      <c r="F2951" s="318" t="s">
        <v>449</v>
      </c>
      <c r="G2951" s="318" t="s">
        <v>449</v>
      </c>
      <c r="H2951" s="321">
        <v>0</v>
      </c>
      <c r="I2951" s="321">
        <v>0</v>
      </c>
      <c r="J2951" s="321">
        <v>0</v>
      </c>
      <c r="K2951" s="321">
        <v>0</v>
      </c>
      <c r="L2951" s="321">
        <v>0</v>
      </c>
      <c r="M2951" s="321">
        <v>0</v>
      </c>
      <c r="N2951" t="str">
        <f t="shared" si="46"/>
        <v>WSXC_QEBW0183_PR24_OFWAT</v>
      </c>
    </row>
    <row r="2952" spans="1:14" customFormat="1">
      <c r="A2952" s="317" t="s">
        <v>394</v>
      </c>
      <c r="B2952" s="317" t="s">
        <v>163</v>
      </c>
      <c r="C2952" s="317" t="s">
        <v>458</v>
      </c>
      <c r="D2952" s="317" t="s">
        <v>162</v>
      </c>
      <c r="E2952" s="317" t="s">
        <v>448</v>
      </c>
      <c r="F2952" s="318" t="s">
        <v>449</v>
      </c>
      <c r="G2952" s="318" t="s">
        <v>449</v>
      </c>
      <c r="H2952" s="321">
        <v>2</v>
      </c>
      <c r="I2952" s="321">
        <v>1.83</v>
      </c>
      <c r="J2952" s="321">
        <v>1.67</v>
      </c>
      <c r="K2952" s="321">
        <v>1.5</v>
      </c>
      <c r="L2952" s="321">
        <v>1.25</v>
      </c>
      <c r="M2952" s="321">
        <v>1</v>
      </c>
      <c r="N2952" t="str">
        <f t="shared" si="46"/>
        <v>WSXC_ODIRISK_CRI_DDBND_PR24_DD</v>
      </c>
    </row>
    <row r="2953" spans="1:14" customFormat="1">
      <c r="A2953" s="317" t="s">
        <v>394</v>
      </c>
      <c r="B2953" s="317" t="s">
        <v>164</v>
      </c>
      <c r="C2953" s="317" t="s">
        <v>459</v>
      </c>
      <c r="D2953" s="317" t="s">
        <v>453</v>
      </c>
      <c r="E2953" s="317" t="s">
        <v>448</v>
      </c>
      <c r="F2953" s="319">
        <v>359549.74352202343</v>
      </c>
      <c r="G2953" s="318" t="s">
        <v>449</v>
      </c>
      <c r="H2953" s="318" t="s">
        <v>449</v>
      </c>
      <c r="I2953" s="318" t="s">
        <v>449</v>
      </c>
      <c r="J2953" s="318" t="s">
        <v>449</v>
      </c>
      <c r="K2953" s="318" t="s">
        <v>449</v>
      </c>
      <c r="L2953" s="318" t="s">
        <v>449</v>
      </c>
      <c r="M2953" s="318" t="s">
        <v>449</v>
      </c>
      <c r="N2953" t="str">
        <f t="shared" si="46"/>
        <v>WSXC_ODI_DD_CRI_PR24</v>
      </c>
    </row>
    <row r="2954" spans="1:14" customFormat="1">
      <c r="A2954" s="317" t="s">
        <v>394</v>
      </c>
      <c r="B2954" s="317" t="s">
        <v>414</v>
      </c>
      <c r="C2954" s="317" t="s">
        <v>167</v>
      </c>
      <c r="D2954" s="317" t="s">
        <v>261</v>
      </c>
      <c r="E2954" s="317" t="s">
        <v>448</v>
      </c>
      <c r="F2954" s="318" t="s">
        <v>449</v>
      </c>
      <c r="G2954" s="318" t="s">
        <v>449</v>
      </c>
      <c r="H2954" s="321">
        <v>1.02</v>
      </c>
      <c r="I2954" s="321">
        <v>1</v>
      </c>
      <c r="J2954" s="321">
        <v>0.98</v>
      </c>
      <c r="K2954" s="321">
        <v>0.96</v>
      </c>
      <c r="L2954" s="321">
        <v>0.94</v>
      </c>
      <c r="M2954" s="321">
        <v>0.92</v>
      </c>
      <c r="N2954" t="str">
        <f t="shared" si="46"/>
        <v>WSXC_OUT4_02_PR24_OFWAT</v>
      </c>
    </row>
    <row r="2955" spans="1:14" customFormat="1">
      <c r="A2955" s="317" t="s">
        <v>394</v>
      </c>
      <c r="B2955" s="317" t="s">
        <v>168</v>
      </c>
      <c r="C2955" s="317" t="s">
        <v>460</v>
      </c>
      <c r="D2955" s="317" t="s">
        <v>261</v>
      </c>
      <c r="E2955" s="317" t="s">
        <v>448</v>
      </c>
      <c r="F2955" s="318" t="s">
        <v>449</v>
      </c>
      <c r="G2955" s="318" t="s">
        <v>449</v>
      </c>
      <c r="H2955" s="318" t="s">
        <v>449</v>
      </c>
      <c r="I2955" s="318" t="s">
        <v>449</v>
      </c>
      <c r="J2955" s="318" t="s">
        <v>449</v>
      </c>
      <c r="K2955" s="318" t="s">
        <v>449</v>
      </c>
      <c r="L2955" s="318" t="s">
        <v>449</v>
      </c>
      <c r="M2955" s="318" t="s">
        <v>449</v>
      </c>
      <c r="N2955" t="str">
        <f t="shared" si="46"/>
        <v>WSXC_ODIRISK_WQC_DDBND_PR24_DD</v>
      </c>
    </row>
    <row r="2956" spans="1:14" customFormat="1">
      <c r="A2956" s="317" t="s">
        <v>394</v>
      </c>
      <c r="B2956" s="317" t="s">
        <v>169</v>
      </c>
      <c r="C2956" s="317" t="s">
        <v>461</v>
      </c>
      <c r="D2956" s="317" t="s">
        <v>453</v>
      </c>
      <c r="E2956" s="317" t="s">
        <v>448</v>
      </c>
      <c r="F2956" s="319">
        <v>959665.52533165424</v>
      </c>
      <c r="G2956" s="318" t="s">
        <v>449</v>
      </c>
      <c r="H2956" s="318" t="s">
        <v>449</v>
      </c>
      <c r="I2956" s="318" t="s">
        <v>449</v>
      </c>
      <c r="J2956" s="318" t="s">
        <v>449</v>
      </c>
      <c r="K2956" s="318" t="s">
        <v>449</v>
      </c>
      <c r="L2956" s="318" t="s">
        <v>449</v>
      </c>
      <c r="M2956" s="318" t="s">
        <v>449</v>
      </c>
      <c r="N2956" t="str">
        <f t="shared" si="46"/>
        <v>WSXC_ODI_DD_WQC_PR24</v>
      </c>
    </row>
    <row r="2957" spans="1:14" customFormat="1">
      <c r="A2957" s="317" t="s">
        <v>394</v>
      </c>
      <c r="B2957" s="317" t="s">
        <v>417</v>
      </c>
      <c r="C2957" s="317" t="s">
        <v>172</v>
      </c>
      <c r="D2957" s="317" t="s">
        <v>462</v>
      </c>
      <c r="E2957" s="317" t="s">
        <v>448</v>
      </c>
      <c r="F2957" s="318" t="s">
        <v>449</v>
      </c>
      <c r="G2957" s="318" t="s">
        <v>449</v>
      </c>
      <c r="H2957" s="321">
        <v>0</v>
      </c>
      <c r="I2957" s="321">
        <v>0</v>
      </c>
      <c r="J2957" s="321">
        <v>0</v>
      </c>
      <c r="K2957" s="321">
        <v>0</v>
      </c>
      <c r="L2957" s="321">
        <v>4.9778677696996745E-2</v>
      </c>
      <c r="M2957" s="321">
        <v>0.73</v>
      </c>
      <c r="N2957" t="str">
        <f t="shared" si="46"/>
        <v>WSXC_OUT4_20_PR24_OFWAT</v>
      </c>
    </row>
    <row r="2958" spans="1:14" customFormat="1">
      <c r="A2958" s="317" t="s">
        <v>394</v>
      </c>
      <c r="B2958" s="317" t="s">
        <v>173</v>
      </c>
      <c r="C2958" s="317" t="s">
        <v>463</v>
      </c>
      <c r="D2958" s="317" t="s">
        <v>453</v>
      </c>
      <c r="E2958" s="317" t="s">
        <v>448</v>
      </c>
      <c r="F2958" s="319">
        <v>4877018.8273018785</v>
      </c>
      <c r="G2958" s="318" t="s">
        <v>449</v>
      </c>
      <c r="H2958" s="318" t="s">
        <v>449</v>
      </c>
      <c r="I2958" s="318" t="s">
        <v>449</v>
      </c>
      <c r="J2958" s="318" t="s">
        <v>449</v>
      </c>
      <c r="K2958" s="318" t="s">
        <v>449</v>
      </c>
      <c r="L2958" s="318" t="s">
        <v>449</v>
      </c>
      <c r="M2958" s="318" t="s">
        <v>449</v>
      </c>
      <c r="N2958" t="str">
        <f t="shared" si="46"/>
        <v>WSXC_ODI_DD_BIO_PR24</v>
      </c>
    </row>
    <row r="2959" spans="1:14" customFormat="1">
      <c r="A2959" s="317" t="s">
        <v>394</v>
      </c>
      <c r="B2959" s="317" t="s">
        <v>174</v>
      </c>
      <c r="C2959" s="317" t="s">
        <v>464</v>
      </c>
      <c r="D2959" s="317" t="s">
        <v>455</v>
      </c>
      <c r="E2959" s="317" t="s">
        <v>448</v>
      </c>
      <c r="F2959" s="320">
        <v>-5.0000000000000001E-3</v>
      </c>
      <c r="G2959" s="318" t="s">
        <v>449</v>
      </c>
      <c r="H2959" s="318" t="s">
        <v>449</v>
      </c>
      <c r="I2959" s="318" t="s">
        <v>449</v>
      </c>
      <c r="J2959" s="318" t="s">
        <v>449</v>
      </c>
      <c r="K2959" s="318" t="s">
        <v>449</v>
      </c>
      <c r="L2959" s="318" t="s">
        <v>449</v>
      </c>
      <c r="M2959" s="318" t="s">
        <v>449</v>
      </c>
      <c r="N2959" t="str">
        <f t="shared" si="46"/>
        <v>WSXC_ODIRISK_BIO_COLL_PR24_DD</v>
      </c>
    </row>
    <row r="2960" spans="1:14" customFormat="1">
      <c r="A2960" s="317" t="s">
        <v>394</v>
      </c>
      <c r="B2960" s="317" t="s">
        <v>175</v>
      </c>
      <c r="C2960" s="317" t="s">
        <v>465</v>
      </c>
      <c r="D2960" s="317" t="s">
        <v>455</v>
      </c>
      <c r="E2960" s="317" t="s">
        <v>448</v>
      </c>
      <c r="F2960" s="320">
        <v>5.0000000000000001E-3</v>
      </c>
      <c r="G2960" s="318" t="s">
        <v>449</v>
      </c>
      <c r="H2960" s="318" t="s">
        <v>449</v>
      </c>
      <c r="I2960" s="318" t="s">
        <v>449</v>
      </c>
      <c r="J2960" s="318" t="s">
        <v>449</v>
      </c>
      <c r="K2960" s="318" t="s">
        <v>449</v>
      </c>
      <c r="L2960" s="318" t="s">
        <v>449</v>
      </c>
      <c r="M2960" s="318" t="s">
        <v>449</v>
      </c>
      <c r="N2960" t="str">
        <f t="shared" si="46"/>
        <v>WSXC_ODIRISK_BIO_CAP_PR24_DD</v>
      </c>
    </row>
    <row r="2961" spans="1:14" customFormat="1">
      <c r="A2961" s="317" t="s">
        <v>394</v>
      </c>
      <c r="B2961" s="317" t="s">
        <v>424</v>
      </c>
      <c r="C2961" s="317" t="s">
        <v>180</v>
      </c>
      <c r="D2961" s="317" t="s">
        <v>261</v>
      </c>
      <c r="E2961" s="317" t="s">
        <v>448</v>
      </c>
      <c r="F2961" s="318" t="s">
        <v>449</v>
      </c>
      <c r="G2961" s="318" t="s">
        <v>449</v>
      </c>
      <c r="H2961" s="319">
        <v>0</v>
      </c>
      <c r="I2961" s="319">
        <v>0</v>
      </c>
      <c r="J2961" s="319">
        <v>0</v>
      </c>
      <c r="K2961" s="319">
        <v>0</v>
      </c>
      <c r="L2961" s="319">
        <v>0</v>
      </c>
      <c r="M2961" s="319">
        <v>0</v>
      </c>
      <c r="N2961" t="str">
        <f t="shared" si="46"/>
        <v>WSXC_OUT4_18_PR24_OFWAT</v>
      </c>
    </row>
    <row r="2962" spans="1:14" customFormat="1">
      <c r="A2962" s="317" t="s">
        <v>394</v>
      </c>
      <c r="B2962" s="317" t="s">
        <v>181</v>
      </c>
      <c r="C2962" s="317" t="s">
        <v>466</v>
      </c>
      <c r="D2962" s="317" t="s">
        <v>261</v>
      </c>
      <c r="E2962" s="317" t="s">
        <v>448</v>
      </c>
      <c r="F2962" s="318" t="s">
        <v>449</v>
      </c>
      <c r="G2962" s="318" t="s">
        <v>449</v>
      </c>
      <c r="H2962" s="318" t="s">
        <v>449</v>
      </c>
      <c r="I2962" s="319">
        <v>1</v>
      </c>
      <c r="J2962" s="319">
        <v>1</v>
      </c>
      <c r="K2962" s="319">
        <v>1</v>
      </c>
      <c r="L2962" s="319">
        <v>1</v>
      </c>
      <c r="M2962" s="319">
        <v>1</v>
      </c>
      <c r="N2962" t="str">
        <f t="shared" si="46"/>
        <v>WSXC_ODIRISK_SPL_DDBND_PR24_DD</v>
      </c>
    </row>
    <row r="2963" spans="1:14" customFormat="1">
      <c r="A2963" s="317" t="s">
        <v>394</v>
      </c>
      <c r="B2963" s="317" t="s">
        <v>182</v>
      </c>
      <c r="C2963" s="317" t="s">
        <v>467</v>
      </c>
      <c r="D2963" s="317" t="s">
        <v>453</v>
      </c>
      <c r="E2963" s="317" t="s">
        <v>448</v>
      </c>
      <c r="F2963" s="319">
        <v>1556875.7725911823</v>
      </c>
      <c r="G2963" s="318" t="s">
        <v>449</v>
      </c>
      <c r="H2963" s="318" t="s">
        <v>449</v>
      </c>
      <c r="I2963" s="318" t="s">
        <v>449</v>
      </c>
      <c r="J2963" s="318" t="s">
        <v>449</v>
      </c>
      <c r="K2963" s="318" t="s">
        <v>449</v>
      </c>
      <c r="L2963" s="318" t="s">
        <v>449</v>
      </c>
      <c r="M2963" s="318" t="s">
        <v>449</v>
      </c>
      <c r="N2963" t="str">
        <f t="shared" si="46"/>
        <v>WSXC_ODI_DD_SPL_PR24</v>
      </c>
    </row>
    <row r="2964" spans="1:14" customFormat="1">
      <c r="A2964" s="317" t="s">
        <v>394</v>
      </c>
      <c r="B2964" s="317" t="s">
        <v>425</v>
      </c>
      <c r="C2964" s="317" t="s">
        <v>185</v>
      </c>
      <c r="D2964" s="317" t="s">
        <v>455</v>
      </c>
      <c r="E2964" s="317" t="s">
        <v>448</v>
      </c>
      <c r="F2964" s="318" t="s">
        <v>449</v>
      </c>
      <c r="G2964" s="318" t="s">
        <v>449</v>
      </c>
      <c r="H2964" s="320">
        <v>1</v>
      </c>
      <c r="I2964" s="320">
        <v>1</v>
      </c>
      <c r="J2964" s="320">
        <v>1</v>
      </c>
      <c r="K2964" s="320">
        <v>1</v>
      </c>
      <c r="L2964" s="320">
        <v>1</v>
      </c>
      <c r="M2964" s="320">
        <v>1</v>
      </c>
      <c r="N2964" t="str">
        <f t="shared" si="46"/>
        <v>WSXC_OUT4_19_PR24_OFWAT</v>
      </c>
    </row>
    <row r="2965" spans="1:14" customFormat="1">
      <c r="A2965" s="317" t="s">
        <v>394</v>
      </c>
      <c r="B2965" s="317" t="s">
        <v>186</v>
      </c>
      <c r="C2965" s="317" t="s">
        <v>468</v>
      </c>
      <c r="D2965" s="317" t="s">
        <v>455</v>
      </c>
      <c r="E2965" s="317" t="s">
        <v>448</v>
      </c>
      <c r="F2965" s="318" t="s">
        <v>449</v>
      </c>
      <c r="G2965" s="318" t="s">
        <v>449</v>
      </c>
      <c r="H2965" s="318" t="s">
        <v>449</v>
      </c>
      <c r="I2965" s="320">
        <v>0.99</v>
      </c>
      <c r="J2965" s="320">
        <v>0.99</v>
      </c>
      <c r="K2965" s="320">
        <v>0.99</v>
      </c>
      <c r="L2965" s="320">
        <v>0.99</v>
      </c>
      <c r="M2965" s="320">
        <v>0.99</v>
      </c>
      <c r="N2965" t="str">
        <f t="shared" si="46"/>
        <v>WSXC_ODIRISK_DPC_DDBND_PR24_DD</v>
      </c>
    </row>
    <row r="2966" spans="1:14" customFormat="1">
      <c r="A2966" s="317" t="s">
        <v>394</v>
      </c>
      <c r="B2966" s="317" t="s">
        <v>187</v>
      </c>
      <c r="C2966" s="317" t="s">
        <v>469</v>
      </c>
      <c r="D2966" s="317" t="s">
        <v>453</v>
      </c>
      <c r="E2966" s="317" t="s">
        <v>448</v>
      </c>
      <c r="F2966" s="319">
        <v>1006720.5006437252</v>
      </c>
      <c r="G2966" s="318" t="s">
        <v>449</v>
      </c>
      <c r="H2966" s="318" t="s">
        <v>449</v>
      </c>
      <c r="I2966" s="318" t="s">
        <v>449</v>
      </c>
      <c r="J2966" s="318" t="s">
        <v>449</v>
      </c>
      <c r="K2966" s="318" t="s">
        <v>449</v>
      </c>
      <c r="L2966" s="318" t="s">
        <v>449</v>
      </c>
      <c r="M2966" s="318" t="s">
        <v>449</v>
      </c>
      <c r="N2966" t="str">
        <f t="shared" si="46"/>
        <v>WSXC_ODI_DD_DPC_PR24</v>
      </c>
    </row>
    <row r="2967" spans="1:14" customFormat="1">
      <c r="A2967" s="317" t="s">
        <v>394</v>
      </c>
      <c r="B2967" s="317" t="s">
        <v>429</v>
      </c>
      <c r="C2967" s="317" t="s">
        <v>470</v>
      </c>
      <c r="D2967" s="317" t="s">
        <v>261</v>
      </c>
      <c r="E2967" s="317" t="s">
        <v>448</v>
      </c>
      <c r="F2967" s="318" t="s">
        <v>449</v>
      </c>
      <c r="G2967" s="318" t="s">
        <v>449</v>
      </c>
      <c r="H2967" s="322">
        <v>152.4</v>
      </c>
      <c r="I2967" s="322">
        <v>151.70000000000002</v>
      </c>
      <c r="J2967" s="322">
        <v>151.00000000000003</v>
      </c>
      <c r="K2967" s="322">
        <v>150.30000000000004</v>
      </c>
      <c r="L2967" s="322">
        <v>149.60000000000005</v>
      </c>
      <c r="M2967" s="322">
        <v>148.69999999999999</v>
      </c>
      <c r="N2967" t="str">
        <f t="shared" si="46"/>
        <v>WSXC_OUT4_16_PR24_OFWAT</v>
      </c>
    </row>
    <row r="2968" spans="1:14" customFormat="1">
      <c r="A2968" s="317" t="s">
        <v>394</v>
      </c>
      <c r="B2968" s="317" t="s">
        <v>191</v>
      </c>
      <c r="C2968" s="317" t="s">
        <v>471</v>
      </c>
      <c r="D2968" s="317" t="s">
        <v>261</v>
      </c>
      <c r="E2968" s="317" t="s">
        <v>448</v>
      </c>
      <c r="F2968" s="318" t="s">
        <v>449</v>
      </c>
      <c r="G2968" s="318" t="s">
        <v>449</v>
      </c>
      <c r="H2968" s="318" t="s">
        <v>449</v>
      </c>
      <c r="I2968" s="322">
        <v>161.70000000000002</v>
      </c>
      <c r="J2968" s="322">
        <v>161.00000000000003</v>
      </c>
      <c r="K2968" s="322">
        <v>160.30000000000004</v>
      </c>
      <c r="L2968" s="322">
        <v>159.60000000000005</v>
      </c>
      <c r="M2968" s="322">
        <v>158.69999999999999</v>
      </c>
      <c r="N2968" t="str">
        <f t="shared" si="46"/>
        <v>WSXC_ODIRISK_MRP_DDBND_PR24_DD</v>
      </c>
    </row>
    <row r="2969" spans="1:14" customFormat="1">
      <c r="A2969" s="317" t="s">
        <v>394</v>
      </c>
      <c r="B2969" s="317" t="s">
        <v>192</v>
      </c>
      <c r="C2969" s="317" t="s">
        <v>472</v>
      </c>
      <c r="D2969" s="317" t="s">
        <v>453</v>
      </c>
      <c r="E2969" s="317" t="s">
        <v>448</v>
      </c>
      <c r="F2969" s="319">
        <v>96506.66668940011</v>
      </c>
      <c r="G2969" s="318" t="s">
        <v>449</v>
      </c>
      <c r="H2969" s="318" t="s">
        <v>449</v>
      </c>
      <c r="I2969" s="318" t="s">
        <v>449</v>
      </c>
      <c r="J2969" s="318" t="s">
        <v>449</v>
      </c>
      <c r="K2969" s="318" t="s">
        <v>449</v>
      </c>
      <c r="L2969" s="318" t="s">
        <v>449</v>
      </c>
      <c r="M2969" s="318" t="s">
        <v>449</v>
      </c>
      <c r="N2969" t="str">
        <f t="shared" si="46"/>
        <v>WSXC_ODI_DD_MRP_PR24</v>
      </c>
    </row>
    <row r="2970" spans="1:14" customFormat="1">
      <c r="A2970" s="317" t="s">
        <v>394</v>
      </c>
      <c r="B2970" s="317" t="s">
        <v>193</v>
      </c>
      <c r="C2970" s="317" t="s">
        <v>473</v>
      </c>
      <c r="D2970" s="317" t="s">
        <v>455</v>
      </c>
      <c r="E2970" s="317" t="s">
        <v>448</v>
      </c>
      <c r="F2970" s="320">
        <v>-5.0000000000000001E-3</v>
      </c>
      <c r="G2970" s="318" t="s">
        <v>449</v>
      </c>
      <c r="H2970" s="318" t="s">
        <v>449</v>
      </c>
      <c r="I2970" s="318" t="s">
        <v>449</v>
      </c>
      <c r="J2970" s="318" t="s">
        <v>449</v>
      </c>
      <c r="K2970" s="318" t="s">
        <v>449</v>
      </c>
      <c r="L2970" s="318" t="s">
        <v>449</v>
      </c>
      <c r="M2970" s="318" t="s">
        <v>449</v>
      </c>
      <c r="N2970" t="str">
        <f t="shared" si="46"/>
        <v>WSXC_ODIRISK_MRP_COLL_PR24_DD</v>
      </c>
    </row>
    <row r="2971" spans="1:14" customFormat="1">
      <c r="A2971" s="317" t="s">
        <v>394</v>
      </c>
      <c r="B2971" s="317" t="s">
        <v>194</v>
      </c>
      <c r="C2971" s="317" t="s">
        <v>474</v>
      </c>
      <c r="D2971" s="317" t="s">
        <v>455</v>
      </c>
      <c r="E2971" s="317" t="s">
        <v>448</v>
      </c>
      <c r="F2971" s="320">
        <v>5.0000000000000001E-3</v>
      </c>
      <c r="G2971" s="318" t="s">
        <v>449</v>
      </c>
      <c r="H2971" s="318" t="s">
        <v>449</v>
      </c>
      <c r="I2971" s="318" t="s">
        <v>449</v>
      </c>
      <c r="J2971" s="318" t="s">
        <v>449</v>
      </c>
      <c r="K2971" s="318" t="s">
        <v>449</v>
      </c>
      <c r="L2971" s="318" t="s">
        <v>449</v>
      </c>
      <c r="M2971" s="318" t="s">
        <v>449</v>
      </c>
      <c r="N2971" t="str">
        <f t="shared" si="46"/>
        <v>WSXC_ODIRISK_MRP_CAP_PR24_DD</v>
      </c>
    </row>
    <row r="2972" spans="1:14" customFormat="1">
      <c r="A2972" s="317" t="s">
        <v>394</v>
      </c>
      <c r="B2972" s="317" t="s">
        <v>475</v>
      </c>
      <c r="C2972" s="317" t="s">
        <v>476</v>
      </c>
      <c r="D2972" s="317" t="s">
        <v>453</v>
      </c>
      <c r="E2972" s="317" t="s">
        <v>448</v>
      </c>
      <c r="F2972" s="319">
        <v>-0.97979000000000005</v>
      </c>
      <c r="G2972" s="318" t="s">
        <v>449</v>
      </c>
      <c r="H2972" s="318" t="s">
        <v>449</v>
      </c>
      <c r="I2972" s="319">
        <v>-0.97979000000000005</v>
      </c>
      <c r="J2972" s="319">
        <v>-0.97979000000000005</v>
      </c>
      <c r="K2972" s="319">
        <v>-0.97979000000000005</v>
      </c>
      <c r="L2972" s="319">
        <v>-0.97979000000000005</v>
      </c>
      <c r="M2972" s="319">
        <v>-0.97979000000000005</v>
      </c>
      <c r="N2972" t="str">
        <f t="shared" si="46"/>
        <v>WSXOUT7_035SUR_OFW_PR24</v>
      </c>
    </row>
    <row r="2973" spans="1:14" customFormat="1">
      <c r="A2973" s="317" t="s">
        <v>394</v>
      </c>
      <c r="B2973" s="317" t="s">
        <v>477</v>
      </c>
      <c r="C2973" s="317" t="s">
        <v>478</v>
      </c>
      <c r="D2973" s="317" t="s">
        <v>453</v>
      </c>
      <c r="E2973" s="317" t="s">
        <v>448</v>
      </c>
      <c r="F2973" s="319">
        <v>0.97979000000000005</v>
      </c>
      <c r="G2973" s="318" t="s">
        <v>449</v>
      </c>
      <c r="H2973" s="318" t="s">
        <v>449</v>
      </c>
      <c r="I2973" s="319">
        <v>0.97979000000000005</v>
      </c>
      <c r="J2973" s="319">
        <v>0.97979000000000005</v>
      </c>
      <c r="K2973" s="319">
        <v>0.97979000000000005</v>
      </c>
      <c r="L2973" s="319">
        <v>0.97979000000000005</v>
      </c>
      <c r="M2973" s="319">
        <v>0.97979000000000005</v>
      </c>
      <c r="N2973" t="str">
        <f t="shared" si="46"/>
        <v>WSXOUT7_035SOR_OFW_PR24</v>
      </c>
    </row>
    <row r="2974" spans="1:14" customFormat="1">
      <c r="A2974" s="317" t="s">
        <v>394</v>
      </c>
      <c r="B2974" s="317" t="s">
        <v>479</v>
      </c>
      <c r="C2974" s="317" t="s">
        <v>480</v>
      </c>
      <c r="D2974" s="317" t="s">
        <v>455</v>
      </c>
      <c r="E2974" s="317" t="s">
        <v>448</v>
      </c>
      <c r="F2974" s="320">
        <v>-4.0000000000000001E-3</v>
      </c>
      <c r="G2974" s="318" t="s">
        <v>449</v>
      </c>
      <c r="H2974" s="318" t="s">
        <v>449</v>
      </c>
      <c r="I2974" s="320">
        <v>-4.0000000000000001E-3</v>
      </c>
      <c r="J2974" s="320">
        <v>-4.0000000000000001E-3</v>
      </c>
      <c r="K2974" s="320">
        <v>-4.0000000000000001E-3</v>
      </c>
      <c r="L2974" s="320">
        <v>-4.0000000000000001E-3</v>
      </c>
      <c r="M2974" s="318" t="s">
        <v>449</v>
      </c>
      <c r="N2974" t="str">
        <f t="shared" si="46"/>
        <v>WSXC_PR24OC34_COLLAR</v>
      </c>
    </row>
    <row r="2975" spans="1:14" customFormat="1">
      <c r="A2975" s="317" t="s">
        <v>394</v>
      </c>
      <c r="B2975" s="317" t="s">
        <v>481</v>
      </c>
      <c r="C2975" s="317" t="s">
        <v>482</v>
      </c>
      <c r="D2975" s="317" t="s">
        <v>455</v>
      </c>
      <c r="E2975" s="317" t="s">
        <v>448</v>
      </c>
      <c r="F2975" s="320">
        <v>4.0000000000000001E-3</v>
      </c>
      <c r="G2975" s="318" t="s">
        <v>449</v>
      </c>
      <c r="H2975" s="318" t="s">
        <v>449</v>
      </c>
      <c r="I2975" s="320">
        <v>4.0000000000000001E-3</v>
      </c>
      <c r="J2975" s="320">
        <v>4.0000000000000001E-3</v>
      </c>
      <c r="K2975" s="320">
        <v>4.0000000000000001E-3</v>
      </c>
      <c r="L2975" s="320">
        <v>4.0000000000000001E-3</v>
      </c>
      <c r="M2975" s="318" t="s">
        <v>449</v>
      </c>
      <c r="N2975" t="str">
        <f t="shared" si="46"/>
        <v>WSXC_PR24OC34_CAP</v>
      </c>
    </row>
    <row r="2976" spans="1:14" customFormat="1">
      <c r="A2976" s="317" t="s">
        <v>394</v>
      </c>
      <c r="B2976" s="317" t="s">
        <v>483</v>
      </c>
      <c r="C2976" s="317" t="s">
        <v>484</v>
      </c>
      <c r="D2976" s="317" t="s">
        <v>453</v>
      </c>
      <c r="E2976" s="317" t="s">
        <v>448</v>
      </c>
      <c r="F2976" s="319">
        <v>-0.49864000000000003</v>
      </c>
      <c r="G2976" s="318" t="s">
        <v>449</v>
      </c>
      <c r="H2976" s="318" t="s">
        <v>449</v>
      </c>
      <c r="I2976" s="319">
        <v>-0.49864000000000003</v>
      </c>
      <c r="J2976" s="319">
        <v>-0.49864000000000003</v>
      </c>
      <c r="K2976" s="319">
        <v>-0.49864000000000003</v>
      </c>
      <c r="L2976" s="319">
        <v>-0.49864000000000003</v>
      </c>
      <c r="M2976" s="319">
        <v>-0.49864000000000003</v>
      </c>
      <c r="N2976" t="str">
        <f t="shared" si="46"/>
        <v>WSXOUT7_036SUR_OFW_PR24</v>
      </c>
    </row>
    <row r="2977" spans="1:14" customFormat="1">
      <c r="A2977" s="317" t="s">
        <v>394</v>
      </c>
      <c r="B2977" s="317" t="s">
        <v>485</v>
      </c>
      <c r="C2977" s="317" t="s">
        <v>486</v>
      </c>
      <c r="D2977" s="317" t="s">
        <v>453</v>
      </c>
      <c r="E2977" s="317" t="s">
        <v>448</v>
      </c>
      <c r="F2977" s="319">
        <v>0.49864000000000003</v>
      </c>
      <c r="G2977" s="318" t="s">
        <v>449</v>
      </c>
      <c r="H2977" s="318" t="s">
        <v>449</v>
      </c>
      <c r="I2977" s="319">
        <v>0.49864000000000003</v>
      </c>
      <c r="J2977" s="319">
        <v>0.49864000000000003</v>
      </c>
      <c r="K2977" s="319">
        <v>0.49864000000000003</v>
      </c>
      <c r="L2977" s="319">
        <v>0.49864000000000003</v>
      </c>
      <c r="M2977" s="319">
        <v>0.49864000000000003</v>
      </c>
      <c r="N2977" t="str">
        <f t="shared" si="46"/>
        <v>WSXOUT7_036SOR_OFW_PR24</v>
      </c>
    </row>
    <row r="2978" spans="1:14" customFormat="1">
      <c r="A2978" s="317" t="s">
        <v>394</v>
      </c>
      <c r="B2978" s="317" t="s">
        <v>487</v>
      </c>
      <c r="C2978" s="317" t="s">
        <v>488</v>
      </c>
      <c r="D2978" s="317" t="s">
        <v>455</v>
      </c>
      <c r="E2978" s="317" t="s">
        <v>448</v>
      </c>
      <c r="F2978" s="320">
        <v>-2E-3</v>
      </c>
      <c r="G2978" s="318" t="s">
        <v>449</v>
      </c>
      <c r="H2978" s="318" t="s">
        <v>449</v>
      </c>
      <c r="I2978" s="320">
        <v>-2E-3</v>
      </c>
      <c r="J2978" s="320">
        <v>-2E-3</v>
      </c>
      <c r="K2978" s="320">
        <v>-2E-3</v>
      </c>
      <c r="L2978" s="320">
        <v>-2E-3</v>
      </c>
      <c r="M2978" s="318" t="s">
        <v>449</v>
      </c>
      <c r="N2978" t="str">
        <f t="shared" si="46"/>
        <v>WSXC_PR24OC35_COLLAR</v>
      </c>
    </row>
    <row r="2979" spans="1:14" customFormat="1">
      <c r="A2979" s="317" t="s">
        <v>394</v>
      </c>
      <c r="B2979" s="317" t="s">
        <v>489</v>
      </c>
      <c r="C2979" s="317" t="s">
        <v>490</v>
      </c>
      <c r="D2979" s="317" t="s">
        <v>455</v>
      </c>
      <c r="E2979" s="317" t="s">
        <v>448</v>
      </c>
      <c r="F2979" s="320">
        <v>2E-3</v>
      </c>
      <c r="G2979" s="318" t="s">
        <v>449</v>
      </c>
      <c r="H2979" s="318" t="s">
        <v>449</v>
      </c>
      <c r="I2979" s="320">
        <v>2E-3</v>
      </c>
      <c r="J2979" s="320">
        <v>2E-3</v>
      </c>
      <c r="K2979" s="320">
        <v>2E-3</v>
      </c>
      <c r="L2979" s="320">
        <v>2E-3</v>
      </c>
      <c r="M2979" s="318" t="s">
        <v>449</v>
      </c>
      <c r="N2979" t="str">
        <f t="shared" si="46"/>
        <v>WSXC_PR24OC35_CAP</v>
      </c>
    </row>
    <row r="2980" spans="1:14" customFormat="1">
      <c r="A2980" s="317" t="s">
        <v>394</v>
      </c>
      <c r="B2980" s="317" t="s">
        <v>217</v>
      </c>
      <c r="C2980" s="317" t="s">
        <v>491</v>
      </c>
      <c r="D2980" s="317" t="s">
        <v>492</v>
      </c>
      <c r="E2980" s="317" t="s">
        <v>448</v>
      </c>
      <c r="F2980" s="318" t="s">
        <v>449</v>
      </c>
      <c r="G2980" s="318" t="s">
        <v>449</v>
      </c>
      <c r="H2980" s="321">
        <v>113337.45</v>
      </c>
      <c r="I2980" s="321">
        <v>119530.99</v>
      </c>
      <c r="J2980" s="321">
        <v>119020.03</v>
      </c>
      <c r="K2980" s="321">
        <v>116622.87</v>
      </c>
      <c r="L2980" s="321">
        <v>113399.66</v>
      </c>
      <c r="M2980" s="321">
        <v>106528.49</v>
      </c>
      <c r="N2980" t="str">
        <f t="shared" si="46"/>
        <v>WSXC_OUT5_04_PR24_OFWAT</v>
      </c>
    </row>
    <row r="2981" spans="1:14" customFormat="1">
      <c r="A2981" s="317" t="s">
        <v>394</v>
      </c>
      <c r="B2981" s="317" t="s">
        <v>218</v>
      </c>
      <c r="C2981" s="317" t="s">
        <v>493</v>
      </c>
      <c r="D2981" s="317" t="s">
        <v>491</v>
      </c>
      <c r="E2981" s="317" t="s">
        <v>448</v>
      </c>
      <c r="F2981" s="318" t="s">
        <v>449</v>
      </c>
      <c r="G2981" s="318" t="s">
        <v>449</v>
      </c>
      <c r="H2981" s="318" t="s">
        <v>449</v>
      </c>
      <c r="I2981" s="321">
        <v>113337.45</v>
      </c>
      <c r="J2981" s="321">
        <v>113337.45</v>
      </c>
      <c r="K2981" s="321">
        <v>113337.45</v>
      </c>
      <c r="L2981" s="321">
        <v>113337.45</v>
      </c>
      <c r="M2981" s="318" t="s">
        <v>449</v>
      </c>
      <c r="N2981" t="str">
        <f t="shared" si="46"/>
        <v>WSXC_ODIRISK_OGWW_DDBND_PR24_DD</v>
      </c>
    </row>
    <row r="2982" spans="1:14" customFormat="1">
      <c r="A2982" s="317" t="s">
        <v>394</v>
      </c>
      <c r="B2982" s="317" t="s">
        <v>219</v>
      </c>
      <c r="C2982" s="317" t="s">
        <v>494</v>
      </c>
      <c r="D2982" s="317" t="s">
        <v>453</v>
      </c>
      <c r="E2982" s="317" t="s">
        <v>448</v>
      </c>
      <c r="F2982" s="319">
        <v>188</v>
      </c>
      <c r="G2982" s="318" t="s">
        <v>449</v>
      </c>
      <c r="H2982" s="318" t="s">
        <v>449</v>
      </c>
      <c r="I2982" s="318" t="s">
        <v>449</v>
      </c>
      <c r="J2982" s="318" t="s">
        <v>449</v>
      </c>
      <c r="K2982" s="318" t="s">
        <v>449</v>
      </c>
      <c r="L2982" s="318" t="s">
        <v>449</v>
      </c>
      <c r="M2982" s="318" t="s">
        <v>449</v>
      </c>
      <c r="N2982" t="str">
        <f t="shared" si="46"/>
        <v>WSXC_ODI_DD_GHG_WW_PR24</v>
      </c>
    </row>
    <row r="2983" spans="1:14" customFormat="1">
      <c r="A2983" s="317" t="s">
        <v>394</v>
      </c>
      <c r="B2983" s="317" t="s">
        <v>220</v>
      </c>
      <c r="C2983" s="317" t="s">
        <v>495</v>
      </c>
      <c r="D2983" s="317" t="s">
        <v>455</v>
      </c>
      <c r="E2983" s="317" t="s">
        <v>448</v>
      </c>
      <c r="F2983" s="320">
        <v>-5.0000000000000001E-3</v>
      </c>
      <c r="G2983" s="318" t="s">
        <v>449</v>
      </c>
      <c r="H2983" s="318" t="s">
        <v>449</v>
      </c>
      <c r="I2983" s="318" t="s">
        <v>449</v>
      </c>
      <c r="J2983" s="318" t="s">
        <v>449</v>
      </c>
      <c r="K2983" s="318" t="s">
        <v>449</v>
      </c>
      <c r="L2983" s="318" t="s">
        <v>449</v>
      </c>
      <c r="M2983" s="318" t="s">
        <v>449</v>
      </c>
      <c r="N2983" t="str">
        <f t="shared" si="46"/>
        <v>WSXC_ODIRISK_OGWW_COLL_PR24_DD</v>
      </c>
    </row>
    <row r="2984" spans="1:14" customFormat="1">
      <c r="A2984" s="317" t="s">
        <v>394</v>
      </c>
      <c r="B2984" s="317" t="s">
        <v>221</v>
      </c>
      <c r="C2984" s="317" t="s">
        <v>496</v>
      </c>
      <c r="D2984" s="317" t="s">
        <v>455</v>
      </c>
      <c r="E2984" s="317" t="s">
        <v>448</v>
      </c>
      <c r="F2984" s="320">
        <v>5.0000000000000001E-3</v>
      </c>
      <c r="G2984" s="318" t="s">
        <v>449</v>
      </c>
      <c r="H2984" s="318" t="s">
        <v>449</v>
      </c>
      <c r="I2984" s="318" t="s">
        <v>449</v>
      </c>
      <c r="J2984" s="318" t="s">
        <v>449</v>
      </c>
      <c r="K2984" s="318" t="s">
        <v>449</v>
      </c>
      <c r="L2984" s="318" t="s">
        <v>449</v>
      </c>
      <c r="M2984" s="318" t="s">
        <v>449</v>
      </c>
      <c r="N2984" t="str">
        <f t="shared" si="46"/>
        <v>WSXC_ODIRISK_OGWW_CAP_PR24_DD</v>
      </c>
    </row>
    <row r="2985" spans="1:14" customFormat="1">
      <c r="A2985" s="317" t="s">
        <v>394</v>
      </c>
      <c r="B2985" s="317" t="s">
        <v>423</v>
      </c>
      <c r="C2985" s="317" t="s">
        <v>212</v>
      </c>
      <c r="D2985" s="317" t="s">
        <v>261</v>
      </c>
      <c r="E2985" s="317" t="s">
        <v>448</v>
      </c>
      <c r="F2985" s="318" t="s">
        <v>449</v>
      </c>
      <c r="G2985" s="318" t="s">
        <v>449</v>
      </c>
      <c r="H2985" s="321">
        <v>29.19</v>
      </c>
      <c r="I2985" s="321">
        <v>27.44</v>
      </c>
      <c r="J2985" s="321">
        <v>25.69</v>
      </c>
      <c r="K2985" s="321">
        <v>23.93</v>
      </c>
      <c r="L2985" s="321">
        <v>22.18</v>
      </c>
      <c r="M2985" s="321">
        <v>20.43</v>
      </c>
      <c r="N2985" t="str">
        <f t="shared" si="46"/>
        <v>WSXC_OUT5_05_PR24_OFWAT</v>
      </c>
    </row>
    <row r="2986" spans="1:14" customFormat="1">
      <c r="A2986" s="317" t="s">
        <v>394</v>
      </c>
      <c r="B2986" s="317" t="s">
        <v>213</v>
      </c>
      <c r="C2986" s="317" t="s">
        <v>497</v>
      </c>
      <c r="D2986" s="317" t="s">
        <v>453</v>
      </c>
      <c r="E2986" s="317" t="s">
        <v>448</v>
      </c>
      <c r="F2986" s="319">
        <v>339014.30837424059</v>
      </c>
      <c r="G2986" s="318" t="s">
        <v>449</v>
      </c>
      <c r="H2986" s="318" t="s">
        <v>449</v>
      </c>
      <c r="I2986" s="318" t="s">
        <v>449</v>
      </c>
      <c r="J2986" s="318" t="s">
        <v>449</v>
      </c>
      <c r="K2986" s="318" t="s">
        <v>449</v>
      </c>
      <c r="L2986" s="318" t="s">
        <v>449</v>
      </c>
      <c r="M2986" s="318" t="s">
        <v>449</v>
      </c>
      <c r="N2986" t="str">
        <f t="shared" si="46"/>
        <v>WSXC_ODI_DD_POL_PR24</v>
      </c>
    </row>
    <row r="2987" spans="1:14" customFormat="1">
      <c r="A2987" s="317" t="s">
        <v>394</v>
      </c>
      <c r="B2987" s="317" t="s">
        <v>214</v>
      </c>
      <c r="C2987" s="317" t="s">
        <v>498</v>
      </c>
      <c r="D2987" s="317" t="s">
        <v>455</v>
      </c>
      <c r="E2987" s="317" t="s">
        <v>448</v>
      </c>
      <c r="F2987" s="320">
        <v>-7.4999999999999997E-3</v>
      </c>
      <c r="G2987" s="318" t="s">
        <v>449</v>
      </c>
      <c r="H2987" s="318" t="s">
        <v>449</v>
      </c>
      <c r="I2987" s="318" t="s">
        <v>449</v>
      </c>
      <c r="J2987" s="318" t="s">
        <v>449</v>
      </c>
      <c r="K2987" s="318" t="s">
        <v>449</v>
      </c>
      <c r="L2987" s="318" t="s">
        <v>449</v>
      </c>
      <c r="M2987" s="318" t="s">
        <v>449</v>
      </c>
      <c r="N2987" t="str">
        <f t="shared" si="46"/>
        <v>WSXC_ODIRISK_POL_COLL_PR24_DD</v>
      </c>
    </row>
    <row r="2988" spans="1:14" customFormat="1">
      <c r="A2988" s="317" t="s">
        <v>394</v>
      </c>
      <c r="B2988" s="317" t="s">
        <v>426</v>
      </c>
      <c r="C2988" s="317" t="s">
        <v>499</v>
      </c>
      <c r="D2988" s="317" t="s">
        <v>455</v>
      </c>
      <c r="E2988" s="317" t="s">
        <v>448</v>
      </c>
      <c r="F2988" s="318" t="s">
        <v>449</v>
      </c>
      <c r="G2988" s="318" t="s">
        <v>449</v>
      </c>
      <c r="H2988" s="320">
        <v>0.77900000000000003</v>
      </c>
      <c r="I2988" s="320">
        <v>0.80600000000000005</v>
      </c>
      <c r="J2988" s="320">
        <v>0.80600000000000005</v>
      </c>
      <c r="K2988" s="320">
        <v>0.80600000000000005</v>
      </c>
      <c r="L2988" s="320">
        <v>0.80600000000000005</v>
      </c>
      <c r="M2988" s="320">
        <v>0.80600000000000005</v>
      </c>
      <c r="N2988" t="str">
        <f t="shared" si="46"/>
        <v>WSXC_OUT5_08_PR24_OFWAT</v>
      </c>
    </row>
    <row r="2989" spans="1:14" customFormat="1">
      <c r="A2989" s="317" t="s">
        <v>394</v>
      </c>
      <c r="B2989" s="317" t="s">
        <v>225</v>
      </c>
      <c r="C2989" s="317" t="s">
        <v>500</v>
      </c>
      <c r="D2989" s="317" t="s">
        <v>455</v>
      </c>
      <c r="E2989" s="317" t="s">
        <v>448</v>
      </c>
      <c r="F2989" s="318" t="s">
        <v>449</v>
      </c>
      <c r="G2989" s="318" t="s">
        <v>449</v>
      </c>
      <c r="H2989" s="318" t="s">
        <v>449</v>
      </c>
      <c r="I2989" s="318" t="s">
        <v>449</v>
      </c>
      <c r="J2989" s="318" t="s">
        <v>449</v>
      </c>
      <c r="K2989" s="318" t="s">
        <v>449</v>
      </c>
      <c r="L2989" s="318" t="s">
        <v>449</v>
      </c>
      <c r="M2989" s="318" t="s">
        <v>449</v>
      </c>
      <c r="N2989" t="str">
        <f t="shared" si="46"/>
        <v>WSXC_ODIRISK_BWQ_DDBND_PR24_DD</v>
      </c>
    </row>
    <row r="2990" spans="1:14" customFormat="1">
      <c r="A2990" s="317" t="s">
        <v>394</v>
      </c>
      <c r="B2990" s="317" t="s">
        <v>226</v>
      </c>
      <c r="C2990" s="317" t="s">
        <v>501</v>
      </c>
      <c r="D2990" s="317" t="s">
        <v>453</v>
      </c>
      <c r="E2990" s="317" t="s">
        <v>448</v>
      </c>
      <c r="F2990" s="319">
        <v>1826494.8526649105</v>
      </c>
      <c r="G2990" s="318" t="s">
        <v>449</v>
      </c>
      <c r="H2990" s="318" t="s">
        <v>449</v>
      </c>
      <c r="I2990" s="318" t="s">
        <v>449</v>
      </c>
      <c r="J2990" s="318" t="s">
        <v>449</v>
      </c>
      <c r="K2990" s="318" t="s">
        <v>449</v>
      </c>
      <c r="L2990" s="318" t="s">
        <v>449</v>
      </c>
      <c r="M2990" s="318" t="s">
        <v>449</v>
      </c>
      <c r="N2990" t="str">
        <f t="shared" si="46"/>
        <v>WSXC_ODI_DD_BWQ_PR24</v>
      </c>
    </row>
    <row r="2991" spans="1:14" customFormat="1">
      <c r="A2991" s="317" t="s">
        <v>394</v>
      </c>
      <c r="B2991" s="317" t="s">
        <v>227</v>
      </c>
      <c r="C2991" s="317" t="s">
        <v>502</v>
      </c>
      <c r="D2991" s="317" t="s">
        <v>455</v>
      </c>
      <c r="E2991" s="317" t="s">
        <v>448</v>
      </c>
      <c r="F2991" s="320">
        <v>-5.0000000000000001E-3</v>
      </c>
      <c r="G2991" s="318" t="s">
        <v>449</v>
      </c>
      <c r="H2991" s="318" t="s">
        <v>449</v>
      </c>
      <c r="I2991" s="318" t="s">
        <v>449</v>
      </c>
      <c r="J2991" s="318" t="s">
        <v>449</v>
      </c>
      <c r="K2991" s="318" t="s">
        <v>449</v>
      </c>
      <c r="L2991" s="318" t="s">
        <v>449</v>
      </c>
      <c r="M2991" s="318" t="s">
        <v>449</v>
      </c>
      <c r="N2991" t="str">
        <f t="shared" si="46"/>
        <v>WSXC_ODIRISK_BWQ_COLL_PR24_DD</v>
      </c>
    </row>
    <row r="2992" spans="1:14" customFormat="1">
      <c r="A2992" s="317" t="s">
        <v>394</v>
      </c>
      <c r="B2992" s="317" t="s">
        <v>228</v>
      </c>
      <c r="C2992" s="317" t="s">
        <v>503</v>
      </c>
      <c r="D2992" s="317" t="s">
        <v>455</v>
      </c>
      <c r="E2992" s="317" t="s">
        <v>448</v>
      </c>
      <c r="F2992" s="320">
        <v>5.0000000000000001E-3</v>
      </c>
      <c r="G2992" s="318" t="s">
        <v>449</v>
      </c>
      <c r="H2992" s="318" t="s">
        <v>449</v>
      </c>
      <c r="I2992" s="318" t="s">
        <v>449</v>
      </c>
      <c r="J2992" s="318" t="s">
        <v>449</v>
      </c>
      <c r="K2992" s="318" t="s">
        <v>449</v>
      </c>
      <c r="L2992" s="318" t="s">
        <v>449</v>
      </c>
      <c r="M2992" s="318" t="s">
        <v>449</v>
      </c>
      <c r="N2992" t="str">
        <f t="shared" si="46"/>
        <v>WSXC_ODIRISK_BWQ_CAP_PR24_DD</v>
      </c>
    </row>
    <row r="2993" spans="1:14" customFormat="1">
      <c r="A2993" s="317" t="s">
        <v>394</v>
      </c>
      <c r="B2993" s="317" t="s">
        <v>427</v>
      </c>
      <c r="C2993" s="317" t="s">
        <v>231</v>
      </c>
      <c r="D2993" s="317" t="s">
        <v>455</v>
      </c>
      <c r="E2993" s="317" t="s">
        <v>448</v>
      </c>
      <c r="F2993" s="318" t="s">
        <v>449</v>
      </c>
      <c r="G2993" s="318" t="s">
        <v>449</v>
      </c>
      <c r="H2993" s="320">
        <v>0.1232</v>
      </c>
      <c r="I2993" s="320">
        <v>0.5635</v>
      </c>
      <c r="J2993" s="320">
        <v>0.5635</v>
      </c>
      <c r="K2993" s="320">
        <v>0.57030000000000003</v>
      </c>
      <c r="L2993" s="320">
        <v>0.60070000000000001</v>
      </c>
      <c r="M2993" s="320">
        <v>0.61439999999999995</v>
      </c>
      <c r="N2993" t="str">
        <f t="shared" si="46"/>
        <v>WSXC_OUT5_09_PR24_OFWAT</v>
      </c>
    </row>
    <row r="2994" spans="1:14" customFormat="1">
      <c r="A2994" s="317" t="s">
        <v>394</v>
      </c>
      <c r="B2994" s="317" t="s">
        <v>232</v>
      </c>
      <c r="C2994" s="317" t="s">
        <v>504</v>
      </c>
      <c r="D2994" s="317" t="s">
        <v>453</v>
      </c>
      <c r="E2994" s="317" t="s">
        <v>448</v>
      </c>
      <c r="F2994" s="318" t="s">
        <v>449</v>
      </c>
      <c r="G2994" s="318" t="s">
        <v>449</v>
      </c>
      <c r="H2994" s="318" t="s">
        <v>449</v>
      </c>
      <c r="I2994" s="318" t="s">
        <v>449</v>
      </c>
      <c r="J2994" s="318" t="s">
        <v>449</v>
      </c>
      <c r="K2994" s="318" t="s">
        <v>449</v>
      </c>
      <c r="L2994" s="318" t="s">
        <v>449</v>
      </c>
      <c r="M2994" s="318" t="s">
        <v>449</v>
      </c>
      <c r="N2994" t="str">
        <f t="shared" si="46"/>
        <v>WSXC_ODI_DD_RWQ_PR24</v>
      </c>
    </row>
    <row r="2995" spans="1:14" customFormat="1">
      <c r="A2995" s="317" t="s">
        <v>394</v>
      </c>
      <c r="B2995" s="317" t="s">
        <v>505</v>
      </c>
      <c r="C2995" s="317" t="s">
        <v>506</v>
      </c>
      <c r="D2995" s="317" t="s">
        <v>455</v>
      </c>
      <c r="E2995" s="317" t="s">
        <v>448</v>
      </c>
      <c r="F2995" s="320">
        <v>-5.0000000000000001E-3</v>
      </c>
      <c r="G2995" s="318" t="s">
        <v>449</v>
      </c>
      <c r="H2995" s="318" t="s">
        <v>449</v>
      </c>
      <c r="I2995" s="318" t="s">
        <v>449</v>
      </c>
      <c r="J2995" s="318" t="s">
        <v>449</v>
      </c>
      <c r="K2995" s="318" t="s">
        <v>449</v>
      </c>
      <c r="L2995" s="318" t="s">
        <v>449</v>
      </c>
      <c r="M2995" s="318" t="s">
        <v>449</v>
      </c>
      <c r="N2995" t="str">
        <f t="shared" si="46"/>
        <v>WSXC_ODIRISK_RWQ_COLL_PR24_DD</v>
      </c>
    </row>
    <row r="2996" spans="1:14" customFormat="1">
      <c r="A2996" s="317" t="s">
        <v>394</v>
      </c>
      <c r="B2996" s="317" t="s">
        <v>507</v>
      </c>
      <c r="C2996" s="317" t="s">
        <v>508</v>
      </c>
      <c r="D2996" s="317" t="s">
        <v>455</v>
      </c>
      <c r="E2996" s="317" t="s">
        <v>448</v>
      </c>
      <c r="F2996" s="320">
        <v>5.0000000000000001E-3</v>
      </c>
      <c r="G2996" s="318" t="s">
        <v>449</v>
      </c>
      <c r="H2996" s="318" t="s">
        <v>449</v>
      </c>
      <c r="I2996" s="318" t="s">
        <v>449</v>
      </c>
      <c r="J2996" s="318" t="s">
        <v>449</v>
      </c>
      <c r="K2996" s="318" t="s">
        <v>449</v>
      </c>
      <c r="L2996" s="318" t="s">
        <v>449</v>
      </c>
      <c r="M2996" s="318" t="s">
        <v>449</v>
      </c>
      <c r="N2996" t="str">
        <f t="shared" si="46"/>
        <v>WSXC_ODIRISK_RWQ_CAP_PR24_DD</v>
      </c>
    </row>
    <row r="2997" spans="1:14" customFormat="1">
      <c r="A2997" s="317" t="s">
        <v>394</v>
      </c>
      <c r="B2997" s="317" t="s">
        <v>428</v>
      </c>
      <c r="C2997" s="317" t="s">
        <v>509</v>
      </c>
      <c r="D2997" s="317" t="s">
        <v>261</v>
      </c>
      <c r="E2997" s="317" t="s">
        <v>448</v>
      </c>
      <c r="F2997" s="318" t="s">
        <v>449</v>
      </c>
      <c r="G2997" s="318" t="s">
        <v>449</v>
      </c>
      <c r="H2997" s="318" t="s">
        <v>449</v>
      </c>
      <c r="I2997" s="321">
        <v>21.89</v>
      </c>
      <c r="J2997" s="321">
        <v>21.64</v>
      </c>
      <c r="K2997" s="321">
        <v>20.66</v>
      </c>
      <c r="L2997" s="321">
        <v>19.649999999999999</v>
      </c>
      <c r="M2997" s="321">
        <v>18.240000000000002</v>
      </c>
      <c r="N2997" t="str">
        <f t="shared" si="46"/>
        <v>WSXC_OUT5_10_F_PR24_OFWAT</v>
      </c>
    </row>
    <row r="2998" spans="1:14" customFormat="1">
      <c r="A2998" s="317" t="s">
        <v>394</v>
      </c>
      <c r="B2998" s="317" t="s">
        <v>510</v>
      </c>
      <c r="C2998" s="317" t="s">
        <v>511</v>
      </c>
      <c r="D2998" s="317" t="s">
        <v>455</v>
      </c>
      <c r="E2998" s="317" t="s">
        <v>448</v>
      </c>
      <c r="F2998" s="318" t="s">
        <v>449</v>
      </c>
      <c r="G2998" s="318" t="s">
        <v>449</v>
      </c>
      <c r="H2998" s="318" t="s">
        <v>449</v>
      </c>
      <c r="I2998" s="320">
        <v>0.97</v>
      </c>
      <c r="J2998" s="320">
        <v>0.97250000000000003</v>
      </c>
      <c r="K2998" s="320">
        <v>0.97499999999999998</v>
      </c>
      <c r="L2998" s="320">
        <v>0.97750000000000004</v>
      </c>
      <c r="M2998" s="320">
        <v>0.97999999999999976</v>
      </c>
      <c r="N2998" t="str">
        <f t="shared" si="46"/>
        <v>WSXC_OUT5_10_D_PR24_OFWAT</v>
      </c>
    </row>
    <row r="2999" spans="1:14" customFormat="1">
      <c r="A2999" s="317" t="s">
        <v>394</v>
      </c>
      <c r="B2999" s="317" t="s">
        <v>237</v>
      </c>
      <c r="C2999" s="317" t="s">
        <v>512</v>
      </c>
      <c r="D2999" s="317" t="s">
        <v>453</v>
      </c>
      <c r="E2999" s="317" t="s">
        <v>448</v>
      </c>
      <c r="F2999" s="319">
        <v>1119292.6785228832</v>
      </c>
      <c r="G2999" s="318" t="s">
        <v>449</v>
      </c>
      <c r="H2999" s="318" t="s">
        <v>449</v>
      </c>
      <c r="I2999" s="318" t="s">
        <v>449</v>
      </c>
      <c r="J2999" s="318" t="s">
        <v>449</v>
      </c>
      <c r="K2999" s="318" t="s">
        <v>449</v>
      </c>
      <c r="L2999" s="318" t="s">
        <v>449</v>
      </c>
      <c r="M2999" s="318" t="s">
        <v>449</v>
      </c>
      <c r="N2999" t="str">
        <f t="shared" si="46"/>
        <v>WSXC_ODI_DD_SOF_PR24</v>
      </c>
    </row>
    <row r="3000" spans="1:14" customFormat="1">
      <c r="A3000" s="317" t="s">
        <v>394</v>
      </c>
      <c r="B3000" s="317" t="s">
        <v>238</v>
      </c>
      <c r="C3000" s="317" t="s">
        <v>513</v>
      </c>
      <c r="D3000" s="317" t="s">
        <v>455</v>
      </c>
      <c r="E3000" s="317" t="s">
        <v>448</v>
      </c>
      <c r="F3000" s="320">
        <v>-5.0000000000000001E-3</v>
      </c>
      <c r="G3000" s="318" t="s">
        <v>449</v>
      </c>
      <c r="H3000" s="318" t="s">
        <v>449</v>
      </c>
      <c r="I3000" s="318" t="s">
        <v>449</v>
      </c>
      <c r="J3000" s="318" t="s">
        <v>449</v>
      </c>
      <c r="K3000" s="318" t="s">
        <v>449</v>
      </c>
      <c r="L3000" s="318" t="s">
        <v>449</v>
      </c>
      <c r="M3000" s="318" t="s">
        <v>449</v>
      </c>
      <c r="N3000" t="str">
        <f t="shared" si="46"/>
        <v>WSXC_ODIRISK_SOF_COLL_PR24_DD</v>
      </c>
    </row>
    <row r="3001" spans="1:14" customFormat="1">
      <c r="A3001" s="317" t="s">
        <v>394</v>
      </c>
      <c r="B3001" s="317" t="s">
        <v>239</v>
      </c>
      <c r="C3001" s="317" t="s">
        <v>514</v>
      </c>
      <c r="D3001" s="317" t="s">
        <v>455</v>
      </c>
      <c r="E3001" s="317" t="s">
        <v>448</v>
      </c>
      <c r="F3001" s="320">
        <v>5.0000000000000001E-3</v>
      </c>
      <c r="G3001" s="318" t="s">
        <v>449</v>
      </c>
      <c r="H3001" s="318" t="s">
        <v>449</v>
      </c>
      <c r="I3001" s="318" t="s">
        <v>449</v>
      </c>
      <c r="J3001" s="318" t="s">
        <v>449</v>
      </c>
      <c r="K3001" s="318" t="s">
        <v>449</v>
      </c>
      <c r="L3001" s="318" t="s">
        <v>449</v>
      </c>
      <c r="M3001" s="318" t="s">
        <v>449</v>
      </c>
      <c r="N3001" t="str">
        <f t="shared" si="46"/>
        <v>WSXC_ODIRISK_SOF_CAP_PR24_DD</v>
      </c>
    </row>
    <row r="3002" spans="1:14" customFormat="1">
      <c r="A3002" s="317" t="s">
        <v>394</v>
      </c>
      <c r="B3002" s="317" t="s">
        <v>415</v>
      </c>
      <c r="C3002" s="317" t="s">
        <v>242</v>
      </c>
      <c r="D3002" s="317" t="s">
        <v>261</v>
      </c>
      <c r="E3002" s="317" t="s">
        <v>448</v>
      </c>
      <c r="F3002" s="318" t="s">
        <v>449</v>
      </c>
      <c r="G3002" s="318" t="s">
        <v>449</v>
      </c>
      <c r="H3002" s="323">
        <v>1.62</v>
      </c>
      <c r="I3002" s="323">
        <v>1.54</v>
      </c>
      <c r="J3002" s="323">
        <v>1.46</v>
      </c>
      <c r="K3002" s="323">
        <v>1.39</v>
      </c>
      <c r="L3002" s="323">
        <v>1.31</v>
      </c>
      <c r="M3002" s="323">
        <v>1.23</v>
      </c>
      <c r="N3002" t="str">
        <f t="shared" si="46"/>
        <v>WSXC_OUT5_01_PR24_OFWAT</v>
      </c>
    </row>
    <row r="3003" spans="1:14" customFormat="1">
      <c r="A3003" s="317" t="s">
        <v>394</v>
      </c>
      <c r="B3003" s="317" t="s">
        <v>244</v>
      </c>
      <c r="C3003" s="317" t="s">
        <v>515</v>
      </c>
      <c r="D3003" s="317" t="s">
        <v>516</v>
      </c>
      <c r="E3003" s="317" t="s">
        <v>448</v>
      </c>
      <c r="F3003" s="318" t="s">
        <v>449</v>
      </c>
      <c r="G3003" s="318" t="s">
        <v>449</v>
      </c>
      <c r="H3003" s="318" t="s">
        <v>449</v>
      </c>
      <c r="I3003" s="319">
        <v>1.0383983051474184</v>
      </c>
      <c r="J3003" s="319">
        <v>0.98445553604885117</v>
      </c>
      <c r="K3003" s="319">
        <v>0.93725561308760486</v>
      </c>
      <c r="L3003" s="319">
        <v>0.88331284398903775</v>
      </c>
      <c r="M3003" s="319">
        <v>0.82937007489047054</v>
      </c>
      <c r="N3003" t="str">
        <f t="shared" si="46"/>
        <v>WSXC_ET_DD_ISF_PR24</v>
      </c>
    </row>
    <row r="3004" spans="1:14" customFormat="1">
      <c r="A3004" s="317" t="s">
        <v>394</v>
      </c>
      <c r="B3004" s="317" t="s">
        <v>243</v>
      </c>
      <c r="C3004" s="317" t="s">
        <v>517</v>
      </c>
      <c r="D3004" s="317" t="s">
        <v>453</v>
      </c>
      <c r="E3004" s="317" t="s">
        <v>448</v>
      </c>
      <c r="F3004" s="319">
        <v>7826089.3597486764</v>
      </c>
      <c r="G3004" s="318" t="s">
        <v>449</v>
      </c>
      <c r="H3004" s="318" t="s">
        <v>449</v>
      </c>
      <c r="I3004" s="318" t="s">
        <v>449</v>
      </c>
      <c r="J3004" s="318" t="s">
        <v>449</v>
      </c>
      <c r="K3004" s="318" t="s">
        <v>449</v>
      </c>
      <c r="L3004" s="318" t="s">
        <v>449</v>
      </c>
      <c r="M3004" s="318" t="s">
        <v>449</v>
      </c>
      <c r="N3004" t="str">
        <f t="shared" si="46"/>
        <v>WSXC_ODI_DD_ISF_PR24</v>
      </c>
    </row>
    <row r="3005" spans="1:14" customFormat="1">
      <c r="A3005" s="317" t="s">
        <v>394</v>
      </c>
      <c r="B3005" s="317" t="s">
        <v>245</v>
      </c>
      <c r="C3005" s="317" t="s">
        <v>518</v>
      </c>
      <c r="D3005" s="317" t="s">
        <v>455</v>
      </c>
      <c r="E3005" s="317" t="s">
        <v>448</v>
      </c>
      <c r="F3005" s="320">
        <v>-6.0000000000000001E-3</v>
      </c>
      <c r="G3005" s="318" t="s">
        <v>449</v>
      </c>
      <c r="H3005" s="318" t="s">
        <v>449</v>
      </c>
      <c r="I3005" s="318" t="s">
        <v>449</v>
      </c>
      <c r="J3005" s="318" t="s">
        <v>449</v>
      </c>
      <c r="K3005" s="318" t="s">
        <v>449</v>
      </c>
      <c r="L3005" s="318" t="s">
        <v>449</v>
      </c>
      <c r="M3005" s="318" t="s">
        <v>449</v>
      </c>
      <c r="N3005" t="str">
        <f t="shared" si="46"/>
        <v>WSXC_ODIRISK_ISF_COLL_PR24_DD</v>
      </c>
    </row>
    <row r="3006" spans="1:14" customFormat="1">
      <c r="A3006" s="317" t="s">
        <v>394</v>
      </c>
      <c r="B3006" s="317" t="s">
        <v>416</v>
      </c>
      <c r="C3006" s="317" t="s">
        <v>248</v>
      </c>
      <c r="D3006" s="317" t="s">
        <v>261</v>
      </c>
      <c r="E3006" s="317" t="s">
        <v>448</v>
      </c>
      <c r="F3006" s="318" t="s">
        <v>449</v>
      </c>
      <c r="G3006" s="318" t="s">
        <v>449</v>
      </c>
      <c r="H3006" s="323">
        <v>16.93</v>
      </c>
      <c r="I3006" s="323">
        <v>16.55</v>
      </c>
      <c r="J3006" s="323">
        <v>16.170000000000002</v>
      </c>
      <c r="K3006" s="323">
        <v>15.790000000000001</v>
      </c>
      <c r="L3006" s="323">
        <v>15.41</v>
      </c>
      <c r="M3006" s="323">
        <v>15.03</v>
      </c>
      <c r="N3006" t="str">
        <f t="shared" si="46"/>
        <v>WSXC_OUT5_02_PR24_OFWAT</v>
      </c>
    </row>
    <row r="3007" spans="1:14" customFormat="1">
      <c r="A3007" s="317" t="s">
        <v>394</v>
      </c>
      <c r="B3007" s="317" t="s">
        <v>250</v>
      </c>
      <c r="C3007" s="317" t="s">
        <v>519</v>
      </c>
      <c r="D3007" s="317" t="s">
        <v>516</v>
      </c>
      <c r="E3007" s="317" t="s">
        <v>448</v>
      </c>
      <c r="F3007" s="318" t="s">
        <v>449</v>
      </c>
      <c r="G3007" s="318" t="s">
        <v>449</v>
      </c>
      <c r="H3007" s="318" t="s">
        <v>449</v>
      </c>
      <c r="I3007" s="319">
        <v>13.87518343909278</v>
      </c>
      <c r="J3007" s="319">
        <v>13.35518343909278</v>
      </c>
      <c r="K3007" s="319">
        <v>12.835183439092779</v>
      </c>
      <c r="L3007" s="319">
        <v>12.315183439092779</v>
      </c>
      <c r="M3007" s="319">
        <v>11.78518343909278</v>
      </c>
      <c r="N3007" t="str">
        <f t="shared" si="46"/>
        <v>WSXC_ET_DD_ESF_PR24</v>
      </c>
    </row>
    <row r="3008" spans="1:14" customFormat="1">
      <c r="A3008" s="317" t="s">
        <v>394</v>
      </c>
      <c r="B3008" s="317" t="s">
        <v>249</v>
      </c>
      <c r="C3008" s="317" t="s">
        <v>517</v>
      </c>
      <c r="D3008" s="317" t="s">
        <v>453</v>
      </c>
      <c r="E3008" s="317" t="s">
        <v>448</v>
      </c>
      <c r="F3008" s="319">
        <v>2147901.4500198197</v>
      </c>
      <c r="G3008" s="318" t="s">
        <v>449</v>
      </c>
      <c r="H3008" s="318" t="s">
        <v>449</v>
      </c>
      <c r="I3008" s="318" t="s">
        <v>449</v>
      </c>
      <c r="J3008" s="318" t="s">
        <v>449</v>
      </c>
      <c r="K3008" s="318" t="s">
        <v>449</v>
      </c>
      <c r="L3008" s="318" t="s">
        <v>449</v>
      </c>
      <c r="M3008" s="318" t="s">
        <v>449</v>
      </c>
      <c r="N3008" t="str">
        <f t="shared" si="46"/>
        <v>WSXC_ODI_DD_ESF_PR24</v>
      </c>
    </row>
    <row r="3009" spans="1:14" customFormat="1">
      <c r="A3009" s="317" t="s">
        <v>394</v>
      </c>
      <c r="B3009" s="317" t="s">
        <v>251</v>
      </c>
      <c r="C3009" s="317" t="s">
        <v>520</v>
      </c>
      <c r="D3009" s="317" t="s">
        <v>455</v>
      </c>
      <c r="E3009" s="317" t="s">
        <v>448</v>
      </c>
      <c r="F3009" s="320">
        <v>-6.0000000000000001E-3</v>
      </c>
      <c r="G3009" s="318" t="s">
        <v>449</v>
      </c>
      <c r="H3009" s="318" t="s">
        <v>449</v>
      </c>
      <c r="I3009" s="318" t="s">
        <v>449</v>
      </c>
      <c r="J3009" s="318" t="s">
        <v>449</v>
      </c>
      <c r="K3009" s="318" t="s">
        <v>449</v>
      </c>
      <c r="L3009" s="318" t="s">
        <v>449</v>
      </c>
      <c r="M3009" s="318" t="s">
        <v>449</v>
      </c>
      <c r="N3009" t="str">
        <f t="shared" si="46"/>
        <v>WSXC_ODIRISK_ESF_COLL_PR24_DD</v>
      </c>
    </row>
    <row r="3010" spans="1:14" customFormat="1">
      <c r="A3010" s="317" t="s">
        <v>394</v>
      </c>
      <c r="B3010" s="317" t="s">
        <v>431</v>
      </c>
      <c r="C3010" s="317" t="s">
        <v>255</v>
      </c>
      <c r="D3010" s="317" t="s">
        <v>261</v>
      </c>
      <c r="E3010" s="317" t="s">
        <v>448</v>
      </c>
      <c r="F3010" s="318" t="s">
        <v>449</v>
      </c>
      <c r="G3010" s="318" t="s">
        <v>449</v>
      </c>
      <c r="H3010" s="323">
        <v>6.33</v>
      </c>
      <c r="I3010" s="323">
        <v>6.15</v>
      </c>
      <c r="J3010" s="323">
        <v>5.97</v>
      </c>
      <c r="K3010" s="323">
        <v>5.79</v>
      </c>
      <c r="L3010" s="323">
        <v>5.61</v>
      </c>
      <c r="M3010" s="323">
        <v>5.41</v>
      </c>
      <c r="N3010" t="str">
        <f t="shared" si="46"/>
        <v>WSXC_OUT5_11_PR24_OFWAT</v>
      </c>
    </row>
    <row r="3011" spans="1:14" customFormat="1">
      <c r="A3011" s="317" t="s">
        <v>394</v>
      </c>
      <c r="B3011" s="317" t="s">
        <v>256</v>
      </c>
      <c r="C3011" s="317" t="s">
        <v>521</v>
      </c>
      <c r="D3011" s="317" t="s">
        <v>453</v>
      </c>
      <c r="E3011" s="317" t="s">
        <v>448</v>
      </c>
      <c r="F3011" s="319">
        <v>485818.94116390799</v>
      </c>
      <c r="G3011" s="318" t="s">
        <v>449</v>
      </c>
      <c r="H3011" s="318" t="s">
        <v>449</v>
      </c>
      <c r="I3011" s="318" t="s">
        <v>449</v>
      </c>
      <c r="J3011" s="318" t="s">
        <v>449</v>
      </c>
      <c r="K3011" s="318" t="s">
        <v>449</v>
      </c>
      <c r="L3011" s="318" t="s">
        <v>449</v>
      </c>
      <c r="M3011" s="318" t="s">
        <v>449</v>
      </c>
      <c r="N3011" t="str">
        <f t="shared" si="46"/>
        <v>WSXC_ODI_DD_SCO_PR24</v>
      </c>
    </row>
    <row r="3012" spans="1:14" customFormat="1">
      <c r="A3012" s="317" t="s">
        <v>394</v>
      </c>
      <c r="B3012" s="317" t="s">
        <v>257</v>
      </c>
      <c r="C3012" s="317" t="s">
        <v>522</v>
      </c>
      <c r="D3012" s="317" t="s">
        <v>455</v>
      </c>
      <c r="E3012" s="317" t="s">
        <v>448</v>
      </c>
      <c r="F3012" s="320">
        <v>-5.0000000000000001E-3</v>
      </c>
      <c r="G3012" s="318" t="s">
        <v>449</v>
      </c>
      <c r="H3012" s="318" t="s">
        <v>449</v>
      </c>
      <c r="I3012" s="318" t="s">
        <v>449</v>
      </c>
      <c r="J3012" s="318" t="s">
        <v>449</v>
      </c>
      <c r="K3012" s="318" t="s">
        <v>449</v>
      </c>
      <c r="L3012" s="318" t="s">
        <v>449</v>
      </c>
      <c r="M3012" s="318" t="s">
        <v>449</v>
      </c>
      <c r="N3012" t="str">
        <f t="shared" si="46"/>
        <v>WSXC_ODIRISK_SCO_COLL_PR24_DD</v>
      </c>
    </row>
    <row r="3013" spans="1:14" customFormat="1">
      <c r="A3013" s="317" t="s">
        <v>394</v>
      </c>
      <c r="B3013" s="317" t="s">
        <v>258</v>
      </c>
      <c r="C3013" s="317" t="s">
        <v>523</v>
      </c>
      <c r="D3013" s="317" t="s">
        <v>455</v>
      </c>
      <c r="E3013" s="317" t="s">
        <v>448</v>
      </c>
      <c r="F3013" s="320">
        <v>5.0000000000000001E-3</v>
      </c>
      <c r="G3013" s="318" t="s">
        <v>449</v>
      </c>
      <c r="H3013" s="318" t="s">
        <v>449</v>
      </c>
      <c r="I3013" s="318" t="s">
        <v>449</v>
      </c>
      <c r="J3013" s="318" t="s">
        <v>449</v>
      </c>
      <c r="K3013" s="318" t="s">
        <v>449</v>
      </c>
      <c r="L3013" s="318" t="s">
        <v>449</v>
      </c>
      <c r="M3013" s="318" t="s">
        <v>449</v>
      </c>
      <c r="N3013" t="str">
        <f t="shared" ref="N3013:N3076" si="47">A3013&amp;B3013</f>
        <v>WSXC_ODIRISK_SCO_CAP_PR24_DD</v>
      </c>
    </row>
    <row r="3014" spans="1:14" customFormat="1">
      <c r="A3014" s="317" t="s">
        <v>394</v>
      </c>
      <c r="B3014" s="317" t="s">
        <v>420</v>
      </c>
      <c r="C3014" s="317" t="s">
        <v>524</v>
      </c>
      <c r="D3014" s="317" t="s">
        <v>455</v>
      </c>
      <c r="E3014" s="317" t="s">
        <v>448</v>
      </c>
      <c r="F3014" s="318" t="s">
        <v>449</v>
      </c>
      <c r="G3014" s="318" t="s">
        <v>449</v>
      </c>
      <c r="H3014" s="320">
        <v>5.6000000000000008E-2</v>
      </c>
      <c r="I3014" s="320">
        <v>8.5999999999999993E-2</v>
      </c>
      <c r="J3014" s="320">
        <v>0.121</v>
      </c>
      <c r="K3014" s="320">
        <v>0.153</v>
      </c>
      <c r="L3014" s="320">
        <v>0.17899999999999999</v>
      </c>
      <c r="M3014" s="320">
        <v>0.19800000000000001</v>
      </c>
      <c r="N3014" t="str">
        <f t="shared" si="47"/>
        <v>WSXC_OUT4_05_PR24_OFWAT</v>
      </c>
    </row>
    <row r="3015" spans="1:14" customFormat="1">
      <c r="A3015" s="317" t="s">
        <v>394</v>
      </c>
      <c r="B3015" s="317" t="s">
        <v>270</v>
      </c>
      <c r="C3015" s="317" t="s">
        <v>525</v>
      </c>
      <c r="D3015" s="317" t="s">
        <v>455</v>
      </c>
      <c r="E3015" s="317" t="s">
        <v>448</v>
      </c>
      <c r="F3015" s="318" t="s">
        <v>449</v>
      </c>
      <c r="G3015" s="318" t="s">
        <v>449</v>
      </c>
      <c r="H3015" s="318" t="s">
        <v>449</v>
      </c>
      <c r="I3015" s="320">
        <v>9.2577398469667602E-2</v>
      </c>
      <c r="J3015" s="320">
        <v>0.13857519709608812</v>
      </c>
      <c r="K3015" s="320">
        <v>0.18609703083539764</v>
      </c>
      <c r="L3015" s="320">
        <v>0.22621338693779092</v>
      </c>
      <c r="M3015" s="320">
        <v>0.25919726647169228</v>
      </c>
      <c r="N3015" t="str">
        <f t="shared" si="47"/>
        <v>WSXC_ET_DD_LEA_PR24</v>
      </c>
    </row>
    <row r="3016" spans="1:14" customFormat="1">
      <c r="A3016" s="317" t="s">
        <v>394</v>
      </c>
      <c r="B3016" s="317" t="s">
        <v>269</v>
      </c>
      <c r="C3016" s="317" t="s">
        <v>526</v>
      </c>
      <c r="D3016" s="317" t="s">
        <v>453</v>
      </c>
      <c r="E3016" s="317" t="s">
        <v>448</v>
      </c>
      <c r="F3016" s="319">
        <v>688160.37064622296</v>
      </c>
      <c r="G3016" s="318" t="s">
        <v>449</v>
      </c>
      <c r="H3016" s="318" t="s">
        <v>449</v>
      </c>
      <c r="I3016" s="318" t="s">
        <v>449</v>
      </c>
      <c r="J3016" s="318" t="s">
        <v>449</v>
      </c>
      <c r="K3016" s="318" t="s">
        <v>449</v>
      </c>
      <c r="L3016" s="318" t="s">
        <v>449</v>
      </c>
      <c r="M3016" s="318" t="s">
        <v>449</v>
      </c>
      <c r="N3016" t="str">
        <f t="shared" si="47"/>
        <v>WSXC_ODI_DD_LEA_PR24</v>
      </c>
    </row>
    <row r="3017" spans="1:14" customFormat="1">
      <c r="A3017" s="317" t="s">
        <v>394</v>
      </c>
      <c r="B3017" s="317" t="s">
        <v>271</v>
      </c>
      <c r="C3017" s="317" t="s">
        <v>527</v>
      </c>
      <c r="D3017" s="317" t="s">
        <v>455</v>
      </c>
      <c r="E3017" s="317" t="s">
        <v>448</v>
      </c>
      <c r="F3017" s="320">
        <v>0.01</v>
      </c>
      <c r="G3017" s="318" t="s">
        <v>449</v>
      </c>
      <c r="H3017" s="318" t="s">
        <v>449</v>
      </c>
      <c r="I3017" s="318" t="s">
        <v>449</v>
      </c>
      <c r="J3017" s="318" t="s">
        <v>449</v>
      </c>
      <c r="K3017" s="318" t="s">
        <v>449</v>
      </c>
      <c r="L3017" s="318" t="s">
        <v>449</v>
      </c>
      <c r="M3017" s="318" t="s">
        <v>449</v>
      </c>
      <c r="N3017" t="str">
        <f t="shared" si="47"/>
        <v>WSXC_ODIRISK_LEA_CAP_PR24_DD</v>
      </c>
    </row>
    <row r="3018" spans="1:14" customFormat="1">
      <c r="A3018" s="317" t="s">
        <v>394</v>
      </c>
      <c r="B3018" s="317" t="s">
        <v>528</v>
      </c>
      <c r="C3018" s="317" t="s">
        <v>524</v>
      </c>
      <c r="D3018" s="317" t="s">
        <v>455</v>
      </c>
      <c r="E3018" s="317" t="s">
        <v>448</v>
      </c>
      <c r="F3018" s="318" t="s">
        <v>449</v>
      </c>
      <c r="G3018" s="318" t="s">
        <v>449</v>
      </c>
      <c r="H3018" s="318" t="s">
        <v>449</v>
      </c>
      <c r="I3018" s="318" t="s">
        <v>449</v>
      </c>
      <c r="J3018" s="318" t="s">
        <v>449</v>
      </c>
      <c r="K3018" s="318" t="s">
        <v>449</v>
      </c>
      <c r="L3018" s="318" t="s">
        <v>449</v>
      </c>
      <c r="M3018" s="318" t="s">
        <v>449</v>
      </c>
      <c r="N3018" t="str">
        <f t="shared" si="47"/>
        <v>WSXC_OUT4_06_PR24_OFWAT</v>
      </c>
    </row>
    <row r="3019" spans="1:14" customFormat="1">
      <c r="A3019" s="317" t="s">
        <v>394</v>
      </c>
      <c r="B3019" s="317" t="s">
        <v>529</v>
      </c>
      <c r="C3019" s="317" t="s">
        <v>530</v>
      </c>
      <c r="D3019" s="317" t="s">
        <v>455</v>
      </c>
      <c r="E3019" s="317" t="s">
        <v>448</v>
      </c>
      <c r="F3019" s="318" t="s">
        <v>449</v>
      </c>
      <c r="G3019" s="318" t="s">
        <v>449</v>
      </c>
      <c r="H3019" s="318" t="s">
        <v>449</v>
      </c>
      <c r="I3019" s="318" t="s">
        <v>449</v>
      </c>
      <c r="J3019" s="318" t="s">
        <v>449</v>
      </c>
      <c r="K3019" s="318" t="s">
        <v>449</v>
      </c>
      <c r="L3019" s="318" t="s">
        <v>449</v>
      </c>
      <c r="M3019" s="318" t="s">
        <v>449</v>
      </c>
      <c r="N3019" t="str">
        <f t="shared" si="47"/>
        <v>WSXC_ET_DD_LEA_1_PR24</v>
      </c>
    </row>
    <row r="3020" spans="1:14" customFormat="1">
      <c r="A3020" s="317" t="s">
        <v>394</v>
      </c>
      <c r="B3020" s="317" t="s">
        <v>531</v>
      </c>
      <c r="C3020" s="317" t="s">
        <v>532</v>
      </c>
      <c r="D3020" s="317" t="s">
        <v>453</v>
      </c>
      <c r="E3020" s="317" t="s">
        <v>448</v>
      </c>
      <c r="F3020" s="318" t="s">
        <v>449</v>
      </c>
      <c r="G3020" s="318" t="s">
        <v>449</v>
      </c>
      <c r="H3020" s="318" t="s">
        <v>449</v>
      </c>
      <c r="I3020" s="318" t="s">
        <v>449</v>
      </c>
      <c r="J3020" s="318" t="s">
        <v>449</v>
      </c>
      <c r="K3020" s="318" t="s">
        <v>449</v>
      </c>
      <c r="L3020" s="318" t="s">
        <v>449</v>
      </c>
      <c r="M3020" s="318" t="s">
        <v>449</v>
      </c>
      <c r="N3020" t="str">
        <f t="shared" si="47"/>
        <v>WSXC_ODI_DD_LEA_1_PR24</v>
      </c>
    </row>
    <row r="3021" spans="1:14" customFormat="1">
      <c r="A3021" s="317" t="s">
        <v>394</v>
      </c>
      <c r="B3021" s="317" t="s">
        <v>533</v>
      </c>
      <c r="C3021" s="317" t="s">
        <v>534</v>
      </c>
      <c r="D3021" s="317" t="s">
        <v>455</v>
      </c>
      <c r="E3021" s="317" t="s">
        <v>448</v>
      </c>
      <c r="F3021" s="318" t="s">
        <v>449</v>
      </c>
      <c r="G3021" s="318" t="s">
        <v>449</v>
      </c>
      <c r="H3021" s="318" t="s">
        <v>449</v>
      </c>
      <c r="I3021" s="318" t="s">
        <v>449</v>
      </c>
      <c r="J3021" s="318" t="s">
        <v>449</v>
      </c>
      <c r="K3021" s="318" t="s">
        <v>449</v>
      </c>
      <c r="L3021" s="318" t="s">
        <v>449</v>
      </c>
      <c r="M3021" s="318" t="s">
        <v>449</v>
      </c>
      <c r="N3021" t="str">
        <f t="shared" si="47"/>
        <v>WSXC_ODIRISK_LEA_1_CAP_PR24_DD</v>
      </c>
    </row>
    <row r="3022" spans="1:14" customFormat="1">
      <c r="A3022" s="317" t="s">
        <v>394</v>
      </c>
      <c r="B3022" s="317" t="s">
        <v>535</v>
      </c>
      <c r="C3022" s="317" t="s">
        <v>524</v>
      </c>
      <c r="D3022" s="317" t="s">
        <v>455</v>
      </c>
      <c r="E3022" s="317" t="s">
        <v>448</v>
      </c>
      <c r="F3022" s="318" t="s">
        <v>449</v>
      </c>
      <c r="G3022" s="318" t="s">
        <v>449</v>
      </c>
      <c r="H3022" s="318" t="s">
        <v>449</v>
      </c>
      <c r="I3022" s="318" t="s">
        <v>449</v>
      </c>
      <c r="J3022" s="318" t="s">
        <v>449</v>
      </c>
      <c r="K3022" s="318" t="s">
        <v>449</v>
      </c>
      <c r="L3022" s="318" t="s">
        <v>449</v>
      </c>
      <c r="M3022" s="318" t="s">
        <v>449</v>
      </c>
      <c r="N3022" t="str">
        <f t="shared" si="47"/>
        <v>WSXC_OUT4_07_PR24_OFWAT</v>
      </c>
    </row>
    <row r="3023" spans="1:14" customFormat="1">
      <c r="A3023" s="317" t="s">
        <v>394</v>
      </c>
      <c r="B3023" s="317" t="s">
        <v>536</v>
      </c>
      <c r="C3023" s="317" t="s">
        <v>537</v>
      </c>
      <c r="D3023" s="317" t="s">
        <v>455</v>
      </c>
      <c r="E3023" s="317" t="s">
        <v>448</v>
      </c>
      <c r="F3023" s="318" t="s">
        <v>449</v>
      </c>
      <c r="G3023" s="318" t="s">
        <v>449</v>
      </c>
      <c r="H3023" s="318" t="s">
        <v>449</v>
      </c>
      <c r="I3023" s="318" t="s">
        <v>449</v>
      </c>
      <c r="J3023" s="318" t="s">
        <v>449</v>
      </c>
      <c r="K3023" s="318" t="s">
        <v>449</v>
      </c>
      <c r="L3023" s="318" t="s">
        <v>449</v>
      </c>
      <c r="M3023" s="318" t="s">
        <v>449</v>
      </c>
      <c r="N3023" t="str">
        <f t="shared" si="47"/>
        <v>WSXC_ET_DD_LEA_2_PR24</v>
      </c>
    </row>
    <row r="3024" spans="1:14" customFormat="1">
      <c r="A3024" s="317" t="s">
        <v>394</v>
      </c>
      <c r="B3024" s="317" t="s">
        <v>538</v>
      </c>
      <c r="C3024" s="317" t="s">
        <v>539</v>
      </c>
      <c r="D3024" s="317" t="s">
        <v>453</v>
      </c>
      <c r="E3024" s="317" t="s">
        <v>448</v>
      </c>
      <c r="F3024" s="318" t="s">
        <v>449</v>
      </c>
      <c r="G3024" s="318" t="s">
        <v>449</v>
      </c>
      <c r="H3024" s="318" t="s">
        <v>449</v>
      </c>
      <c r="I3024" s="318" t="s">
        <v>449</v>
      </c>
      <c r="J3024" s="318" t="s">
        <v>449</v>
      </c>
      <c r="K3024" s="318" t="s">
        <v>449</v>
      </c>
      <c r="L3024" s="318" t="s">
        <v>449</v>
      </c>
      <c r="M3024" s="318" t="s">
        <v>449</v>
      </c>
      <c r="N3024" t="str">
        <f t="shared" si="47"/>
        <v>WSXC_ODI_DD_LEA_2_PR24</v>
      </c>
    </row>
    <row r="3025" spans="1:14" customFormat="1">
      <c r="A3025" s="317" t="s">
        <v>394</v>
      </c>
      <c r="B3025" s="317" t="s">
        <v>540</v>
      </c>
      <c r="C3025" s="317" t="s">
        <v>541</v>
      </c>
      <c r="D3025" s="317" t="s">
        <v>455</v>
      </c>
      <c r="E3025" s="317" t="s">
        <v>448</v>
      </c>
      <c r="F3025" s="318" t="s">
        <v>449</v>
      </c>
      <c r="G3025" s="318" t="s">
        <v>449</v>
      </c>
      <c r="H3025" s="318" t="s">
        <v>449</v>
      </c>
      <c r="I3025" s="318" t="s">
        <v>449</v>
      </c>
      <c r="J3025" s="318" t="s">
        <v>449</v>
      </c>
      <c r="K3025" s="318" t="s">
        <v>449</v>
      </c>
      <c r="L3025" s="318" t="s">
        <v>449</v>
      </c>
      <c r="M3025" s="318" t="s">
        <v>449</v>
      </c>
      <c r="N3025" t="str">
        <f t="shared" si="47"/>
        <v>WSXC_ODIRISK_LEA_2_CAP_PR24_DD</v>
      </c>
    </row>
    <row r="3026" spans="1:14" customFormat="1">
      <c r="A3026" s="317" t="s">
        <v>394</v>
      </c>
      <c r="B3026" s="317" t="s">
        <v>421</v>
      </c>
      <c r="C3026" s="317" t="s">
        <v>524</v>
      </c>
      <c r="D3026" s="317" t="s">
        <v>455</v>
      </c>
      <c r="E3026" s="317" t="s">
        <v>448</v>
      </c>
      <c r="F3026" s="318" t="s">
        <v>449</v>
      </c>
      <c r="G3026" s="318" t="s">
        <v>449</v>
      </c>
      <c r="H3026" s="320">
        <v>-8.0000000000000002E-3</v>
      </c>
      <c r="I3026" s="320">
        <v>-6.0000000000000001E-3</v>
      </c>
      <c r="J3026" s="320">
        <v>1E-3</v>
      </c>
      <c r="K3026" s="320">
        <v>8.9999999999999993E-3</v>
      </c>
      <c r="L3026" s="320">
        <v>1.9E-2</v>
      </c>
      <c r="M3026" s="320">
        <v>3.2000000000000001E-2</v>
      </c>
      <c r="N3026" t="str">
        <f t="shared" si="47"/>
        <v>WSXC_OUT4_08_PR24_OFWAT</v>
      </c>
    </row>
    <row r="3027" spans="1:14" customFormat="1">
      <c r="A3027" s="317" t="s">
        <v>394</v>
      </c>
      <c r="B3027" s="317" t="s">
        <v>277</v>
      </c>
      <c r="C3027" s="317" t="s">
        <v>542</v>
      </c>
      <c r="D3027" s="317" t="s">
        <v>455</v>
      </c>
      <c r="E3027" s="317" t="s">
        <v>448</v>
      </c>
      <c r="F3027" s="318" t="s">
        <v>449</v>
      </c>
      <c r="G3027" s="318" t="s">
        <v>449</v>
      </c>
      <c r="H3027" s="318" t="s">
        <v>449</v>
      </c>
      <c r="I3027" s="320">
        <v>4.6698911729142756E-3</v>
      </c>
      <c r="J3027" s="320">
        <v>2.0868198307134378E-2</v>
      </c>
      <c r="K3027" s="320">
        <v>3.860918984280548E-2</v>
      </c>
      <c r="L3027" s="320">
        <v>4.8813542926239517E-2</v>
      </c>
      <c r="M3027" s="320">
        <v>6.1481015719468068E-2</v>
      </c>
      <c r="N3027" t="str">
        <f t="shared" si="47"/>
        <v>WSXC_ET_DD_PCC_PR24</v>
      </c>
    </row>
    <row r="3028" spans="1:14" customFormat="1">
      <c r="A3028" s="317" t="s">
        <v>394</v>
      </c>
      <c r="B3028" s="317" t="s">
        <v>276</v>
      </c>
      <c r="C3028" s="317" t="s">
        <v>543</v>
      </c>
      <c r="D3028" s="317" t="s">
        <v>453</v>
      </c>
      <c r="E3028" s="317" t="s">
        <v>448</v>
      </c>
      <c r="F3028" s="319">
        <v>230451.40274563871</v>
      </c>
      <c r="G3028" s="318" t="s">
        <v>449</v>
      </c>
      <c r="H3028" s="318" t="s">
        <v>449</v>
      </c>
      <c r="I3028" s="318" t="s">
        <v>449</v>
      </c>
      <c r="J3028" s="318" t="s">
        <v>449</v>
      </c>
      <c r="K3028" s="318" t="s">
        <v>449</v>
      </c>
      <c r="L3028" s="318" t="s">
        <v>449</v>
      </c>
      <c r="M3028" s="318" t="s">
        <v>449</v>
      </c>
      <c r="N3028" t="str">
        <f t="shared" si="47"/>
        <v>WSXC_ODI_DD_PCC_PR24</v>
      </c>
    </row>
    <row r="3029" spans="1:14" customFormat="1">
      <c r="A3029" s="317" t="s">
        <v>394</v>
      </c>
      <c r="B3029" s="317" t="s">
        <v>278</v>
      </c>
      <c r="C3029" s="317" t="s">
        <v>544</v>
      </c>
      <c r="D3029" s="317" t="s">
        <v>455</v>
      </c>
      <c r="E3029" s="317" t="s">
        <v>448</v>
      </c>
      <c r="F3029" s="320">
        <v>-5.0000000000000001E-3</v>
      </c>
      <c r="G3029" s="318" t="s">
        <v>449</v>
      </c>
      <c r="H3029" s="318" t="s">
        <v>449</v>
      </c>
      <c r="I3029" s="318" t="s">
        <v>449</v>
      </c>
      <c r="J3029" s="318" t="s">
        <v>449</v>
      </c>
      <c r="K3029" s="318" t="s">
        <v>449</v>
      </c>
      <c r="L3029" s="318" t="s">
        <v>449</v>
      </c>
      <c r="M3029" s="318" t="s">
        <v>449</v>
      </c>
      <c r="N3029" t="str">
        <f t="shared" si="47"/>
        <v>WSXC_ODIRISK_PCC_COLL_PR24_DD</v>
      </c>
    </row>
    <row r="3030" spans="1:14" customFormat="1">
      <c r="A3030" s="317" t="s">
        <v>394</v>
      </c>
      <c r="B3030" s="317" t="s">
        <v>279</v>
      </c>
      <c r="C3030" s="317" t="s">
        <v>545</v>
      </c>
      <c r="D3030" s="317" t="s">
        <v>455</v>
      </c>
      <c r="E3030" s="317" t="s">
        <v>448</v>
      </c>
      <c r="F3030" s="320">
        <v>0.01</v>
      </c>
      <c r="G3030" s="318" t="s">
        <v>449</v>
      </c>
      <c r="H3030" s="318" t="s">
        <v>449</v>
      </c>
      <c r="I3030" s="318" t="s">
        <v>449</v>
      </c>
      <c r="J3030" s="318" t="s">
        <v>449</v>
      </c>
      <c r="K3030" s="318" t="s">
        <v>449</v>
      </c>
      <c r="L3030" s="318" t="s">
        <v>449</v>
      </c>
      <c r="M3030" s="318" t="s">
        <v>449</v>
      </c>
      <c r="N3030" t="str">
        <f t="shared" si="47"/>
        <v>WSXC_ODIRISK_PCC_CAP_PR24_DD</v>
      </c>
    </row>
    <row r="3031" spans="1:14" customFormat="1">
      <c r="A3031" s="317" t="s">
        <v>394</v>
      </c>
      <c r="B3031" s="317" t="s">
        <v>546</v>
      </c>
      <c r="C3031" s="317" t="s">
        <v>524</v>
      </c>
      <c r="D3031" s="317" t="s">
        <v>455</v>
      </c>
      <c r="E3031" s="317" t="s">
        <v>448</v>
      </c>
      <c r="F3031" s="318" t="s">
        <v>449</v>
      </c>
      <c r="G3031" s="318" t="s">
        <v>449</v>
      </c>
      <c r="H3031" s="318" t="s">
        <v>449</v>
      </c>
      <c r="I3031" s="318" t="s">
        <v>449</v>
      </c>
      <c r="J3031" s="318" t="s">
        <v>449</v>
      </c>
      <c r="K3031" s="318" t="s">
        <v>449</v>
      </c>
      <c r="L3031" s="318" t="s">
        <v>449</v>
      </c>
      <c r="M3031" s="318" t="s">
        <v>449</v>
      </c>
      <c r="N3031" t="str">
        <f t="shared" si="47"/>
        <v>WSXC_OUT4_09_D_PR24_OFWAT</v>
      </c>
    </row>
    <row r="3032" spans="1:14" customFormat="1">
      <c r="A3032" s="317" t="s">
        <v>394</v>
      </c>
      <c r="B3032" s="317" t="s">
        <v>547</v>
      </c>
      <c r="C3032" s="317" t="s">
        <v>548</v>
      </c>
      <c r="D3032" s="317" t="s">
        <v>455</v>
      </c>
      <c r="E3032" s="317" t="s">
        <v>448</v>
      </c>
      <c r="F3032" s="318" t="s">
        <v>449</v>
      </c>
      <c r="G3032" s="318" t="s">
        <v>449</v>
      </c>
      <c r="H3032" s="318" t="s">
        <v>449</v>
      </c>
      <c r="I3032" s="318" t="s">
        <v>449</v>
      </c>
      <c r="J3032" s="318" t="s">
        <v>449</v>
      </c>
      <c r="K3032" s="318" t="s">
        <v>449</v>
      </c>
      <c r="L3032" s="318" t="s">
        <v>449</v>
      </c>
      <c r="M3032" s="318" t="s">
        <v>449</v>
      </c>
      <c r="N3032" t="str">
        <f t="shared" si="47"/>
        <v>WSXC_ET_DD_PCC_1_PR24</v>
      </c>
    </row>
    <row r="3033" spans="1:14" customFormat="1">
      <c r="A3033" s="317" t="s">
        <v>394</v>
      </c>
      <c r="B3033" s="317" t="s">
        <v>549</v>
      </c>
      <c r="C3033" s="317" t="s">
        <v>550</v>
      </c>
      <c r="D3033" s="317" t="s">
        <v>453</v>
      </c>
      <c r="E3033" s="317" t="s">
        <v>448</v>
      </c>
      <c r="F3033" s="318" t="s">
        <v>449</v>
      </c>
      <c r="G3033" s="318" t="s">
        <v>449</v>
      </c>
      <c r="H3033" s="318" t="s">
        <v>449</v>
      </c>
      <c r="I3033" s="318" t="s">
        <v>449</v>
      </c>
      <c r="J3033" s="318" t="s">
        <v>449</v>
      </c>
      <c r="K3033" s="318" t="s">
        <v>449</v>
      </c>
      <c r="L3033" s="318" t="s">
        <v>449</v>
      </c>
      <c r="M3033" s="318" t="s">
        <v>449</v>
      </c>
      <c r="N3033" t="str">
        <f t="shared" si="47"/>
        <v>WSXC_ODI_DD_PCC_1_PR24</v>
      </c>
    </row>
    <row r="3034" spans="1:14" customFormat="1">
      <c r="A3034" s="317" t="s">
        <v>394</v>
      </c>
      <c r="B3034" s="317" t="s">
        <v>551</v>
      </c>
      <c r="C3034" s="317" t="s">
        <v>552</v>
      </c>
      <c r="D3034" s="317" t="s">
        <v>455</v>
      </c>
      <c r="E3034" s="317" t="s">
        <v>448</v>
      </c>
      <c r="F3034" s="318" t="s">
        <v>449</v>
      </c>
      <c r="G3034" s="318" t="s">
        <v>449</v>
      </c>
      <c r="H3034" s="318" t="s">
        <v>449</v>
      </c>
      <c r="I3034" s="318" t="s">
        <v>449</v>
      </c>
      <c r="J3034" s="318" t="s">
        <v>449</v>
      </c>
      <c r="K3034" s="318" t="s">
        <v>449</v>
      </c>
      <c r="L3034" s="318" t="s">
        <v>449</v>
      </c>
      <c r="M3034" s="318" t="s">
        <v>449</v>
      </c>
      <c r="N3034" t="str">
        <f t="shared" si="47"/>
        <v>WSXC_ODIRISK_PCC_1_COLL_PR24_DD</v>
      </c>
    </row>
    <row r="3035" spans="1:14" customFormat="1">
      <c r="A3035" s="317" t="s">
        <v>394</v>
      </c>
      <c r="B3035" s="317" t="s">
        <v>553</v>
      </c>
      <c r="C3035" s="317" t="s">
        <v>554</v>
      </c>
      <c r="D3035" s="317" t="s">
        <v>455</v>
      </c>
      <c r="E3035" s="317" t="s">
        <v>448</v>
      </c>
      <c r="F3035" s="318" t="s">
        <v>449</v>
      </c>
      <c r="G3035" s="318" t="s">
        <v>449</v>
      </c>
      <c r="H3035" s="318" t="s">
        <v>449</v>
      </c>
      <c r="I3035" s="318" t="s">
        <v>449</v>
      </c>
      <c r="J3035" s="318" t="s">
        <v>449</v>
      </c>
      <c r="K3035" s="318" t="s">
        <v>449</v>
      </c>
      <c r="L3035" s="318" t="s">
        <v>449</v>
      </c>
      <c r="M3035" s="318" t="s">
        <v>449</v>
      </c>
      <c r="N3035" t="str">
        <f t="shared" si="47"/>
        <v>WSXC_ODIRISK_PCC_1_CAP_PR24_DD</v>
      </c>
    </row>
    <row r="3036" spans="1:14" customFormat="1">
      <c r="A3036" s="317" t="s">
        <v>394</v>
      </c>
      <c r="B3036" s="317" t="s">
        <v>555</v>
      </c>
      <c r="C3036" s="317" t="s">
        <v>524</v>
      </c>
      <c r="D3036" s="317" t="s">
        <v>455</v>
      </c>
      <c r="E3036" s="317" t="s">
        <v>448</v>
      </c>
      <c r="F3036" s="318" t="s">
        <v>449</v>
      </c>
      <c r="G3036" s="318" t="s">
        <v>449</v>
      </c>
      <c r="H3036" s="318" t="s">
        <v>449</v>
      </c>
      <c r="I3036" s="318" t="s">
        <v>449</v>
      </c>
      <c r="J3036" s="318" t="s">
        <v>449</v>
      </c>
      <c r="K3036" s="318" t="s">
        <v>449</v>
      </c>
      <c r="L3036" s="318" t="s">
        <v>449</v>
      </c>
      <c r="M3036" s="318" t="s">
        <v>449</v>
      </c>
      <c r="N3036" t="str">
        <f t="shared" si="47"/>
        <v>WSXC_OUT4_10_D_PR24_OFWAT</v>
      </c>
    </row>
    <row r="3037" spans="1:14" customFormat="1">
      <c r="A3037" s="317" t="s">
        <v>394</v>
      </c>
      <c r="B3037" s="317" t="s">
        <v>556</v>
      </c>
      <c r="C3037" s="317" t="s">
        <v>557</v>
      </c>
      <c r="D3037" s="317" t="s">
        <v>455</v>
      </c>
      <c r="E3037" s="317" t="s">
        <v>448</v>
      </c>
      <c r="F3037" s="318" t="s">
        <v>449</v>
      </c>
      <c r="G3037" s="318" t="s">
        <v>449</v>
      </c>
      <c r="H3037" s="318" t="s">
        <v>449</v>
      </c>
      <c r="I3037" s="318" t="s">
        <v>449</v>
      </c>
      <c r="J3037" s="318" t="s">
        <v>449</v>
      </c>
      <c r="K3037" s="318" t="s">
        <v>449</v>
      </c>
      <c r="L3037" s="318" t="s">
        <v>449</v>
      </c>
      <c r="M3037" s="318" t="s">
        <v>449</v>
      </c>
      <c r="N3037" t="str">
        <f t="shared" si="47"/>
        <v>WSXC_ET_DD_PCC_2_PR24</v>
      </c>
    </row>
    <row r="3038" spans="1:14" customFormat="1">
      <c r="A3038" s="317" t="s">
        <v>394</v>
      </c>
      <c r="B3038" s="317" t="s">
        <v>558</v>
      </c>
      <c r="C3038" s="317" t="s">
        <v>559</v>
      </c>
      <c r="D3038" s="317" t="s">
        <v>453</v>
      </c>
      <c r="E3038" s="317" t="s">
        <v>448</v>
      </c>
      <c r="F3038" s="318" t="s">
        <v>449</v>
      </c>
      <c r="G3038" s="318" t="s">
        <v>449</v>
      </c>
      <c r="H3038" s="318" t="s">
        <v>449</v>
      </c>
      <c r="I3038" s="318" t="s">
        <v>449</v>
      </c>
      <c r="J3038" s="318" t="s">
        <v>449</v>
      </c>
      <c r="K3038" s="318" t="s">
        <v>449</v>
      </c>
      <c r="L3038" s="318" t="s">
        <v>449</v>
      </c>
      <c r="M3038" s="318" t="s">
        <v>449</v>
      </c>
      <c r="N3038" t="str">
        <f t="shared" si="47"/>
        <v>WSXC_ODI_DD_PCC_2_PR24</v>
      </c>
    </row>
    <row r="3039" spans="1:14" customFormat="1">
      <c r="A3039" s="317" t="s">
        <v>394</v>
      </c>
      <c r="B3039" s="317" t="s">
        <v>560</v>
      </c>
      <c r="C3039" s="317" t="s">
        <v>561</v>
      </c>
      <c r="D3039" s="317" t="s">
        <v>455</v>
      </c>
      <c r="E3039" s="317" t="s">
        <v>448</v>
      </c>
      <c r="F3039" s="318" t="s">
        <v>449</v>
      </c>
      <c r="G3039" s="318" t="s">
        <v>449</v>
      </c>
      <c r="H3039" s="318" t="s">
        <v>449</v>
      </c>
      <c r="I3039" s="318" t="s">
        <v>449</v>
      </c>
      <c r="J3039" s="318" t="s">
        <v>449</v>
      </c>
      <c r="K3039" s="318" t="s">
        <v>449</v>
      </c>
      <c r="L3039" s="318" t="s">
        <v>449</v>
      </c>
      <c r="M3039" s="318" t="s">
        <v>449</v>
      </c>
      <c r="N3039" t="str">
        <f t="shared" si="47"/>
        <v>WSXC_ODIRISK_PCC_2_COLL_PR24_DD</v>
      </c>
    </row>
    <row r="3040" spans="1:14" customFormat="1">
      <c r="A3040" s="317" t="s">
        <v>394</v>
      </c>
      <c r="B3040" s="317" t="s">
        <v>562</v>
      </c>
      <c r="C3040" s="317" t="s">
        <v>563</v>
      </c>
      <c r="D3040" s="317" t="s">
        <v>455</v>
      </c>
      <c r="E3040" s="317" t="s">
        <v>448</v>
      </c>
      <c r="F3040" s="318" t="s">
        <v>449</v>
      </c>
      <c r="G3040" s="318" t="s">
        <v>449</v>
      </c>
      <c r="H3040" s="318" t="s">
        <v>449</v>
      </c>
      <c r="I3040" s="318" t="s">
        <v>449</v>
      </c>
      <c r="J3040" s="318" t="s">
        <v>449</v>
      </c>
      <c r="K3040" s="318" t="s">
        <v>449</v>
      </c>
      <c r="L3040" s="318" t="s">
        <v>449</v>
      </c>
      <c r="M3040" s="318" t="s">
        <v>449</v>
      </c>
      <c r="N3040" t="str">
        <f t="shared" si="47"/>
        <v>WSXC_ODIRISK_PCC_2_CAP_PR24_DD</v>
      </c>
    </row>
    <row r="3041" spans="1:14" customFormat="1">
      <c r="A3041" s="317" t="s">
        <v>394</v>
      </c>
      <c r="B3041" s="317" t="s">
        <v>422</v>
      </c>
      <c r="C3041" s="317" t="s">
        <v>524</v>
      </c>
      <c r="D3041" s="317" t="s">
        <v>455</v>
      </c>
      <c r="E3041" s="317" t="s">
        <v>448</v>
      </c>
      <c r="F3041" s="318" t="s">
        <v>449</v>
      </c>
      <c r="G3041" s="318" t="s">
        <v>449</v>
      </c>
      <c r="H3041" s="320">
        <v>2.9000000000000005E-2</v>
      </c>
      <c r="I3041" s="320">
        <v>2.7000000000000003E-2</v>
      </c>
      <c r="J3041" s="320">
        <v>3.2000000000000001E-2</v>
      </c>
      <c r="K3041" s="320">
        <v>4.2000000000000003E-2</v>
      </c>
      <c r="L3041" s="320">
        <v>5.800000000000001E-2</v>
      </c>
      <c r="M3041" s="320">
        <v>7.1999999999999995E-2</v>
      </c>
      <c r="N3041" t="str">
        <f t="shared" si="47"/>
        <v>WSXC_OUT4_11_PR24_OFWAT</v>
      </c>
    </row>
    <row r="3042" spans="1:14" customFormat="1">
      <c r="A3042" s="317" t="s">
        <v>394</v>
      </c>
      <c r="B3042" s="317" t="s">
        <v>284</v>
      </c>
      <c r="C3042" s="317" t="s">
        <v>526</v>
      </c>
      <c r="D3042" s="317" t="s">
        <v>453</v>
      </c>
      <c r="E3042" s="317" t="s">
        <v>448</v>
      </c>
      <c r="F3042" s="319">
        <v>178976.80764958225</v>
      </c>
      <c r="G3042" s="318" t="s">
        <v>449</v>
      </c>
      <c r="H3042" s="318" t="s">
        <v>449</v>
      </c>
      <c r="I3042" s="318" t="s">
        <v>449</v>
      </c>
      <c r="J3042" s="318" t="s">
        <v>449</v>
      </c>
      <c r="K3042" s="318" t="s">
        <v>449</v>
      </c>
      <c r="L3042" s="318" t="s">
        <v>449</v>
      </c>
      <c r="M3042" s="318" t="s">
        <v>449</v>
      </c>
      <c r="N3042" t="str">
        <f t="shared" si="47"/>
        <v>WSXC_ODI_DD_NHH_PR24</v>
      </c>
    </row>
    <row r="3043" spans="1:14" customFormat="1">
      <c r="A3043" s="317" t="s">
        <v>394</v>
      </c>
      <c r="B3043" s="317" t="s">
        <v>285</v>
      </c>
      <c r="C3043" s="317" t="s">
        <v>564</v>
      </c>
      <c r="D3043" s="317" t="s">
        <v>455</v>
      </c>
      <c r="E3043" s="317" t="s">
        <v>448</v>
      </c>
      <c r="F3043" s="320">
        <v>-5.0000000000000001E-3</v>
      </c>
      <c r="G3043" s="318" t="s">
        <v>449</v>
      </c>
      <c r="H3043" s="318" t="s">
        <v>449</v>
      </c>
      <c r="I3043" s="318" t="s">
        <v>449</v>
      </c>
      <c r="J3043" s="318" t="s">
        <v>449</v>
      </c>
      <c r="K3043" s="318" t="s">
        <v>449</v>
      </c>
      <c r="L3043" s="318" t="s">
        <v>449</v>
      </c>
      <c r="M3043" s="318" t="s">
        <v>449</v>
      </c>
      <c r="N3043" t="str">
        <f t="shared" si="47"/>
        <v>WSXC_ODIRISK_NHH_COLL_PR24_DD</v>
      </c>
    </row>
    <row r="3044" spans="1:14" customFormat="1">
      <c r="A3044" s="317" t="s">
        <v>394</v>
      </c>
      <c r="B3044" s="317" t="s">
        <v>286</v>
      </c>
      <c r="C3044" s="317" t="s">
        <v>565</v>
      </c>
      <c r="D3044" s="317" t="s">
        <v>455</v>
      </c>
      <c r="E3044" s="317" t="s">
        <v>448</v>
      </c>
      <c r="F3044" s="320">
        <v>5.0000000000000001E-3</v>
      </c>
      <c r="G3044" s="318" t="s">
        <v>449</v>
      </c>
      <c r="H3044" s="318" t="s">
        <v>449</v>
      </c>
      <c r="I3044" s="318" t="s">
        <v>449</v>
      </c>
      <c r="J3044" s="318" t="s">
        <v>449</v>
      </c>
      <c r="K3044" s="318" t="s">
        <v>449</v>
      </c>
      <c r="L3044" s="318" t="s">
        <v>449</v>
      </c>
      <c r="M3044" s="318" t="s">
        <v>449</v>
      </c>
      <c r="N3044" t="str">
        <f t="shared" si="47"/>
        <v>WSXC_ODIRISK_NHH_CAP_PR24_DD</v>
      </c>
    </row>
    <row r="3045" spans="1:14" customFormat="1">
      <c r="A3045" s="317" t="s">
        <v>394</v>
      </c>
      <c r="B3045" s="317" t="s">
        <v>566</v>
      </c>
      <c r="C3045" s="317" t="s">
        <v>524</v>
      </c>
      <c r="D3045" s="317" t="s">
        <v>455</v>
      </c>
      <c r="E3045" s="317" t="s">
        <v>448</v>
      </c>
      <c r="F3045" s="318" t="s">
        <v>449</v>
      </c>
      <c r="G3045" s="318" t="s">
        <v>449</v>
      </c>
      <c r="H3045" s="318" t="s">
        <v>449</v>
      </c>
      <c r="I3045" s="318" t="s">
        <v>449</v>
      </c>
      <c r="J3045" s="318" t="s">
        <v>449</v>
      </c>
      <c r="K3045" s="318" t="s">
        <v>449</v>
      </c>
      <c r="L3045" s="318" t="s">
        <v>449</v>
      </c>
      <c r="M3045" s="318" t="s">
        <v>449</v>
      </c>
      <c r="N3045" t="str">
        <f t="shared" si="47"/>
        <v>WSXC_OUT4_12_PR24_OFWAT</v>
      </c>
    </row>
    <row r="3046" spans="1:14" customFormat="1">
      <c r="A3046" s="317" t="s">
        <v>394</v>
      </c>
      <c r="B3046" s="317" t="s">
        <v>567</v>
      </c>
      <c r="C3046" s="317" t="s">
        <v>532</v>
      </c>
      <c r="D3046" s="317" t="s">
        <v>453</v>
      </c>
      <c r="E3046" s="317" t="s">
        <v>448</v>
      </c>
      <c r="F3046" s="318" t="s">
        <v>449</v>
      </c>
      <c r="G3046" s="318" t="s">
        <v>449</v>
      </c>
      <c r="H3046" s="318" t="s">
        <v>449</v>
      </c>
      <c r="I3046" s="318" t="s">
        <v>449</v>
      </c>
      <c r="J3046" s="318" t="s">
        <v>449</v>
      </c>
      <c r="K3046" s="318" t="s">
        <v>449</v>
      </c>
      <c r="L3046" s="318" t="s">
        <v>449</v>
      </c>
      <c r="M3046" s="318" t="s">
        <v>449</v>
      </c>
      <c r="N3046" t="str">
        <f t="shared" si="47"/>
        <v>WSXC_ODI_DD_NHH_1_PR24</v>
      </c>
    </row>
    <row r="3047" spans="1:14" customFormat="1">
      <c r="A3047" s="317" t="s">
        <v>394</v>
      </c>
      <c r="B3047" s="317" t="s">
        <v>568</v>
      </c>
      <c r="C3047" s="317" t="s">
        <v>569</v>
      </c>
      <c r="D3047" s="317" t="s">
        <v>455</v>
      </c>
      <c r="E3047" s="317" t="s">
        <v>448</v>
      </c>
      <c r="F3047" s="318" t="s">
        <v>449</v>
      </c>
      <c r="G3047" s="318" t="s">
        <v>449</v>
      </c>
      <c r="H3047" s="318" t="s">
        <v>449</v>
      </c>
      <c r="I3047" s="318" t="s">
        <v>449</v>
      </c>
      <c r="J3047" s="318" t="s">
        <v>449</v>
      </c>
      <c r="K3047" s="318" t="s">
        <v>449</v>
      </c>
      <c r="L3047" s="318" t="s">
        <v>449</v>
      </c>
      <c r="M3047" s="318" t="s">
        <v>449</v>
      </c>
      <c r="N3047" t="str">
        <f t="shared" si="47"/>
        <v>WSXC_ODIRISK_NHH_1_COLL_PR24_DD</v>
      </c>
    </row>
    <row r="3048" spans="1:14" customFormat="1">
      <c r="A3048" s="317" t="s">
        <v>394</v>
      </c>
      <c r="B3048" s="317" t="s">
        <v>570</v>
      </c>
      <c r="C3048" s="317" t="s">
        <v>571</v>
      </c>
      <c r="D3048" s="317" t="s">
        <v>455</v>
      </c>
      <c r="E3048" s="317" t="s">
        <v>448</v>
      </c>
      <c r="F3048" s="318" t="s">
        <v>449</v>
      </c>
      <c r="G3048" s="318" t="s">
        <v>449</v>
      </c>
      <c r="H3048" s="318" t="s">
        <v>449</v>
      </c>
      <c r="I3048" s="318" t="s">
        <v>449</v>
      </c>
      <c r="J3048" s="318" t="s">
        <v>449</v>
      </c>
      <c r="K3048" s="318" t="s">
        <v>449</v>
      </c>
      <c r="L3048" s="318" t="s">
        <v>449</v>
      </c>
      <c r="M3048" s="318" t="s">
        <v>449</v>
      </c>
      <c r="N3048" t="str">
        <f t="shared" si="47"/>
        <v>WSXC_ODIRISK_NHH_1_CAP_PR24_DD</v>
      </c>
    </row>
    <row r="3049" spans="1:14" customFormat="1">
      <c r="A3049" s="317" t="s">
        <v>394</v>
      </c>
      <c r="B3049" s="317" t="s">
        <v>572</v>
      </c>
      <c r="C3049" s="317" t="s">
        <v>524</v>
      </c>
      <c r="D3049" s="317" t="s">
        <v>455</v>
      </c>
      <c r="E3049" s="317" t="s">
        <v>448</v>
      </c>
      <c r="F3049" s="318" t="s">
        <v>449</v>
      </c>
      <c r="G3049" s="318" t="s">
        <v>449</v>
      </c>
      <c r="H3049" s="318" t="s">
        <v>449</v>
      </c>
      <c r="I3049" s="318" t="s">
        <v>449</v>
      </c>
      <c r="J3049" s="318" t="s">
        <v>449</v>
      </c>
      <c r="K3049" s="318" t="s">
        <v>449</v>
      </c>
      <c r="L3049" s="318" t="s">
        <v>449</v>
      </c>
      <c r="M3049" s="318" t="s">
        <v>449</v>
      </c>
      <c r="N3049" t="str">
        <f t="shared" si="47"/>
        <v>WSXC_OUT4_13_PR24_OFWAT</v>
      </c>
    </row>
    <row r="3050" spans="1:14" customFormat="1">
      <c r="A3050" s="317" t="s">
        <v>394</v>
      </c>
      <c r="B3050" s="317" t="s">
        <v>573</v>
      </c>
      <c r="C3050" s="317" t="s">
        <v>539</v>
      </c>
      <c r="D3050" s="317" t="s">
        <v>453</v>
      </c>
      <c r="E3050" s="317" t="s">
        <v>448</v>
      </c>
      <c r="F3050" s="318" t="s">
        <v>449</v>
      </c>
      <c r="G3050" s="318" t="s">
        <v>449</v>
      </c>
      <c r="H3050" s="318" t="s">
        <v>449</v>
      </c>
      <c r="I3050" s="318" t="s">
        <v>449</v>
      </c>
      <c r="J3050" s="318" t="s">
        <v>449</v>
      </c>
      <c r="K3050" s="318" t="s">
        <v>449</v>
      </c>
      <c r="L3050" s="318" t="s">
        <v>449</v>
      </c>
      <c r="M3050" s="318" t="s">
        <v>449</v>
      </c>
      <c r="N3050" t="str">
        <f t="shared" si="47"/>
        <v>WSXC_ODI_DD_NHH_2_PR24</v>
      </c>
    </row>
    <row r="3051" spans="1:14" customFormat="1">
      <c r="A3051" s="317" t="s">
        <v>394</v>
      </c>
      <c r="B3051" s="317" t="s">
        <v>574</v>
      </c>
      <c r="C3051" s="317" t="s">
        <v>575</v>
      </c>
      <c r="D3051" s="317" t="s">
        <v>455</v>
      </c>
      <c r="E3051" s="317" t="s">
        <v>448</v>
      </c>
      <c r="F3051" s="318" t="s">
        <v>449</v>
      </c>
      <c r="G3051" s="318" t="s">
        <v>449</v>
      </c>
      <c r="H3051" s="318" t="s">
        <v>449</v>
      </c>
      <c r="I3051" s="318" t="s">
        <v>449</v>
      </c>
      <c r="J3051" s="318" t="s">
        <v>449</v>
      </c>
      <c r="K3051" s="318" t="s">
        <v>449</v>
      </c>
      <c r="L3051" s="318" t="s">
        <v>449</v>
      </c>
      <c r="M3051" s="318" t="s">
        <v>449</v>
      </c>
      <c r="N3051" t="str">
        <f t="shared" si="47"/>
        <v>WSXC_ODIRISK_NHH_2_COLL_PR24_DD</v>
      </c>
    </row>
    <row r="3052" spans="1:14" customFormat="1">
      <c r="A3052" s="317" t="s">
        <v>394</v>
      </c>
      <c r="B3052" s="317" t="s">
        <v>576</v>
      </c>
      <c r="C3052" s="317" t="s">
        <v>577</v>
      </c>
      <c r="D3052" s="317" t="s">
        <v>455</v>
      </c>
      <c r="E3052" s="317" t="s">
        <v>448</v>
      </c>
      <c r="F3052" s="318" t="s">
        <v>449</v>
      </c>
      <c r="G3052" s="318" t="s">
        <v>449</v>
      </c>
      <c r="H3052" s="318" t="s">
        <v>449</v>
      </c>
      <c r="I3052" s="318" t="s">
        <v>449</v>
      </c>
      <c r="J3052" s="318" t="s">
        <v>449</v>
      </c>
      <c r="K3052" s="318" t="s">
        <v>449</v>
      </c>
      <c r="L3052" s="318" t="s">
        <v>449</v>
      </c>
      <c r="M3052" s="318" t="s">
        <v>449</v>
      </c>
      <c r="N3052" t="str">
        <f t="shared" si="47"/>
        <v>WSXC_ODIRISK_NHH_2_CAP_PR24_DD</v>
      </c>
    </row>
    <row r="3053" spans="1:14" customFormat="1">
      <c r="A3053" s="317" t="s">
        <v>394</v>
      </c>
      <c r="B3053" s="317" t="s">
        <v>432</v>
      </c>
      <c r="C3053" s="317" t="s">
        <v>578</v>
      </c>
      <c r="D3053" s="317" t="s">
        <v>261</v>
      </c>
      <c r="E3053" s="317" t="s">
        <v>448</v>
      </c>
      <c r="F3053" s="318" t="s">
        <v>449</v>
      </c>
      <c r="G3053" s="318" t="s">
        <v>449</v>
      </c>
      <c r="H3053" s="318" t="s">
        <v>449</v>
      </c>
      <c r="I3053" s="318" t="s">
        <v>449</v>
      </c>
      <c r="J3053" s="318" t="s">
        <v>449</v>
      </c>
      <c r="K3053" s="318" t="s">
        <v>449</v>
      </c>
      <c r="L3053" s="318" t="s">
        <v>449</v>
      </c>
      <c r="M3053" s="318" t="s">
        <v>449</v>
      </c>
      <c r="N3053" t="str">
        <f t="shared" si="47"/>
        <v>WSXBCEW_PCL_PR24</v>
      </c>
    </row>
    <row r="3054" spans="1:14" customFormat="1">
      <c r="A3054" s="317" t="s">
        <v>394</v>
      </c>
      <c r="B3054" s="317" t="s">
        <v>290</v>
      </c>
      <c r="C3054" s="317" t="s">
        <v>579</v>
      </c>
      <c r="D3054" s="317" t="s">
        <v>453</v>
      </c>
      <c r="E3054" s="317" t="s">
        <v>448</v>
      </c>
      <c r="F3054" s="318" t="s">
        <v>449</v>
      </c>
      <c r="G3054" s="318" t="s">
        <v>449</v>
      </c>
      <c r="H3054" s="318" t="s">
        <v>449</v>
      </c>
      <c r="I3054" s="318" t="s">
        <v>449</v>
      </c>
      <c r="J3054" s="318" t="s">
        <v>449</v>
      </c>
      <c r="K3054" s="318" t="s">
        <v>449</v>
      </c>
      <c r="L3054" s="318" t="s">
        <v>449</v>
      </c>
      <c r="M3054" s="318" t="s">
        <v>449</v>
      </c>
      <c r="N3054" t="str">
        <f t="shared" si="47"/>
        <v>WSXOUT7_034SOR_OFW_PR24</v>
      </c>
    </row>
    <row r="3055" spans="1:14" customFormat="1">
      <c r="A3055" s="317" t="s">
        <v>394</v>
      </c>
      <c r="B3055" s="317" t="s">
        <v>580</v>
      </c>
      <c r="C3055" s="317" t="s">
        <v>581</v>
      </c>
      <c r="D3055" s="317" t="s">
        <v>453</v>
      </c>
      <c r="E3055" s="317" t="s">
        <v>448</v>
      </c>
      <c r="F3055" s="318" t="s">
        <v>449</v>
      </c>
      <c r="G3055" s="318" t="s">
        <v>449</v>
      </c>
      <c r="H3055" s="318" t="s">
        <v>449</v>
      </c>
      <c r="I3055" s="318" t="s">
        <v>449</v>
      </c>
      <c r="J3055" s="318" t="s">
        <v>449</v>
      </c>
      <c r="K3055" s="318" t="s">
        <v>449</v>
      </c>
      <c r="L3055" s="318" t="s">
        <v>449</v>
      </c>
      <c r="M3055" s="318" t="s">
        <v>449</v>
      </c>
      <c r="N3055" t="str">
        <f t="shared" si="47"/>
        <v>WSXOUT7_034SUR_OFW_PR24</v>
      </c>
    </row>
    <row r="3056" spans="1:14" customFormat="1">
      <c r="A3056" s="317" t="s">
        <v>394</v>
      </c>
      <c r="B3056" s="317" t="s">
        <v>291</v>
      </c>
      <c r="C3056" s="317" t="s">
        <v>582</v>
      </c>
      <c r="D3056" s="317" t="s">
        <v>455</v>
      </c>
      <c r="E3056" s="317" t="s">
        <v>448</v>
      </c>
      <c r="F3056" s="318" t="s">
        <v>449</v>
      </c>
      <c r="G3056" s="318" t="s">
        <v>449</v>
      </c>
      <c r="H3056" s="318" t="s">
        <v>449</v>
      </c>
      <c r="I3056" s="318" t="s">
        <v>449</v>
      </c>
      <c r="J3056" s="318" t="s">
        <v>449</v>
      </c>
      <c r="K3056" s="318" t="s">
        <v>449</v>
      </c>
      <c r="L3056" s="318" t="s">
        <v>449</v>
      </c>
      <c r="M3056" s="318" t="s">
        <v>449</v>
      </c>
      <c r="N3056" t="str">
        <f t="shared" si="47"/>
        <v>WSXC_ODIRISK_BCEW_COLL_PR24_DD</v>
      </c>
    </row>
    <row r="3057" spans="1:14" customFormat="1">
      <c r="A3057" s="317" t="s">
        <v>394</v>
      </c>
      <c r="B3057" s="317" t="s">
        <v>292</v>
      </c>
      <c r="C3057" s="317" t="s">
        <v>583</v>
      </c>
      <c r="D3057" s="317" t="s">
        <v>455</v>
      </c>
      <c r="E3057" s="317" t="s">
        <v>448</v>
      </c>
      <c r="F3057" s="318" t="s">
        <v>449</v>
      </c>
      <c r="G3057" s="318" t="s">
        <v>449</v>
      </c>
      <c r="H3057" s="318" t="s">
        <v>449</v>
      </c>
      <c r="I3057" s="318" t="s">
        <v>449</v>
      </c>
      <c r="J3057" s="318" t="s">
        <v>449</v>
      </c>
      <c r="K3057" s="318" t="s">
        <v>449</v>
      </c>
      <c r="L3057" s="318" t="s">
        <v>449</v>
      </c>
      <c r="M3057" s="318" t="s">
        <v>449</v>
      </c>
      <c r="N3057" t="str">
        <f t="shared" si="47"/>
        <v>WSXC_ODIRISK_BCEW_CAP_PR24_DD</v>
      </c>
    </row>
    <row r="3058" spans="1:14" customFormat="1">
      <c r="A3058" s="317" t="s">
        <v>394</v>
      </c>
      <c r="B3058" s="317" t="s">
        <v>297</v>
      </c>
      <c r="C3058" s="317" t="s">
        <v>584</v>
      </c>
      <c r="D3058" s="317" t="s">
        <v>447</v>
      </c>
      <c r="E3058" s="317" t="s">
        <v>448</v>
      </c>
      <c r="F3058" s="318" t="s">
        <v>449</v>
      </c>
      <c r="G3058" s="318" t="s">
        <v>449</v>
      </c>
      <c r="H3058" s="318" t="s">
        <v>449</v>
      </c>
      <c r="I3058" s="318" t="s">
        <v>449</v>
      </c>
      <c r="J3058" s="318" t="s">
        <v>449</v>
      </c>
      <c r="K3058" s="318" t="s">
        <v>449</v>
      </c>
      <c r="L3058" s="318" t="s">
        <v>449</v>
      </c>
      <c r="M3058" s="318" t="s">
        <v>449</v>
      </c>
      <c r="N3058" t="str">
        <f t="shared" si="47"/>
        <v>WSXC_PCL_LPR_PR24</v>
      </c>
    </row>
    <row r="3059" spans="1:14" customFormat="1">
      <c r="A3059" s="317" t="s">
        <v>394</v>
      </c>
      <c r="B3059" s="317" t="s">
        <v>298</v>
      </c>
      <c r="C3059" s="317" t="s">
        <v>585</v>
      </c>
      <c r="D3059" s="317" t="s">
        <v>586</v>
      </c>
      <c r="E3059" s="317" t="s">
        <v>448</v>
      </c>
      <c r="F3059" s="318" t="s">
        <v>449</v>
      </c>
      <c r="G3059" s="318" t="s">
        <v>449</v>
      </c>
      <c r="H3059" s="318" t="s">
        <v>449</v>
      </c>
      <c r="I3059" s="318" t="s">
        <v>449</v>
      </c>
      <c r="J3059" s="318" t="s">
        <v>449</v>
      </c>
      <c r="K3059" s="318" t="s">
        <v>449</v>
      </c>
      <c r="L3059" s="318" t="s">
        <v>449</v>
      </c>
      <c r="M3059" s="318" t="s">
        <v>449</v>
      </c>
      <c r="N3059" t="str">
        <f t="shared" si="47"/>
        <v>WSXC_ODIRATE_LPR_PR24</v>
      </c>
    </row>
    <row r="3060" spans="1:14" customFormat="1">
      <c r="A3060" s="317" t="s">
        <v>394</v>
      </c>
      <c r="B3060" s="317" t="s">
        <v>299</v>
      </c>
      <c r="C3060" s="317" t="s">
        <v>587</v>
      </c>
      <c r="D3060" s="317" t="s">
        <v>455</v>
      </c>
      <c r="E3060" s="317" t="s">
        <v>448</v>
      </c>
      <c r="F3060" s="318" t="s">
        <v>449</v>
      </c>
      <c r="G3060" s="318" t="s">
        <v>449</v>
      </c>
      <c r="H3060" s="318" t="s">
        <v>449</v>
      </c>
      <c r="I3060" s="318" t="s">
        <v>449</v>
      </c>
      <c r="J3060" s="318" t="s">
        <v>449</v>
      </c>
      <c r="K3060" s="318" t="s">
        <v>449</v>
      </c>
      <c r="L3060" s="318" t="s">
        <v>449</v>
      </c>
      <c r="M3060" s="318" t="s">
        <v>449</v>
      </c>
      <c r="N3060" t="str">
        <f t="shared" si="47"/>
        <v>WSXC_ODIRISK_LPR_COLL_PR24</v>
      </c>
    </row>
    <row r="3061" spans="1:14" customFormat="1">
      <c r="A3061" s="317" t="s">
        <v>394</v>
      </c>
      <c r="B3061" s="317" t="s">
        <v>303</v>
      </c>
      <c r="C3061" s="317" t="s">
        <v>588</v>
      </c>
      <c r="D3061" s="317" t="s">
        <v>455</v>
      </c>
      <c r="E3061" s="317" t="s">
        <v>448</v>
      </c>
      <c r="F3061" s="318" t="s">
        <v>449</v>
      </c>
      <c r="G3061" s="318" t="s">
        <v>449</v>
      </c>
      <c r="H3061" s="318" t="s">
        <v>449</v>
      </c>
      <c r="I3061" s="318" t="s">
        <v>449</v>
      </c>
      <c r="J3061" s="318" t="s">
        <v>449</v>
      </c>
      <c r="K3061" s="318" t="s">
        <v>449</v>
      </c>
      <c r="L3061" s="318" t="s">
        <v>449</v>
      </c>
      <c r="M3061" s="318" t="s">
        <v>449</v>
      </c>
      <c r="N3061" t="str">
        <f t="shared" si="47"/>
        <v>WSXC_PCL_LCC_PR24</v>
      </c>
    </row>
    <row r="3062" spans="1:14" customFormat="1">
      <c r="A3062" s="317" t="s">
        <v>394</v>
      </c>
      <c r="B3062" s="317" t="s">
        <v>304</v>
      </c>
      <c r="C3062" s="317" t="s">
        <v>589</v>
      </c>
      <c r="D3062" s="317" t="s">
        <v>455</v>
      </c>
      <c r="E3062" s="317" t="s">
        <v>448</v>
      </c>
      <c r="F3062" s="318" t="s">
        <v>449</v>
      </c>
      <c r="G3062" s="318" t="s">
        <v>449</v>
      </c>
      <c r="H3062" s="318" t="s">
        <v>449</v>
      </c>
      <c r="I3062" s="318" t="s">
        <v>449</v>
      </c>
      <c r="J3062" s="318" t="s">
        <v>449</v>
      </c>
      <c r="K3062" s="318" t="s">
        <v>449</v>
      </c>
      <c r="L3062" s="318" t="s">
        <v>449</v>
      </c>
      <c r="M3062" s="318" t="s">
        <v>449</v>
      </c>
      <c r="N3062" t="str">
        <f t="shared" si="47"/>
        <v>WSXC_ODIRISK_LCC_DDBND_PR24</v>
      </c>
    </row>
    <row r="3063" spans="1:14" customFormat="1">
      <c r="A3063" s="317" t="s">
        <v>394</v>
      </c>
      <c r="B3063" s="317" t="s">
        <v>306</v>
      </c>
      <c r="C3063" s="317" t="s">
        <v>590</v>
      </c>
      <c r="D3063" s="317" t="s">
        <v>586</v>
      </c>
      <c r="E3063" s="317" t="s">
        <v>448</v>
      </c>
      <c r="F3063" s="318" t="s">
        <v>449</v>
      </c>
      <c r="G3063" s="318" t="s">
        <v>449</v>
      </c>
      <c r="H3063" s="318" t="s">
        <v>449</v>
      </c>
      <c r="I3063" s="318" t="s">
        <v>449</v>
      </c>
      <c r="J3063" s="318" t="s">
        <v>449</v>
      </c>
      <c r="K3063" s="318" t="s">
        <v>449</v>
      </c>
      <c r="L3063" s="318" t="s">
        <v>449</v>
      </c>
      <c r="M3063" s="318" t="s">
        <v>449</v>
      </c>
      <c r="N3063" t="str">
        <f t="shared" si="47"/>
        <v>WSXC_ODIRATE_LCC_UNDER_PR24</v>
      </c>
    </row>
    <row r="3064" spans="1:14" customFormat="1">
      <c r="A3064" s="317" t="s">
        <v>394</v>
      </c>
      <c r="B3064" s="317" t="s">
        <v>305</v>
      </c>
      <c r="C3064" s="317" t="s">
        <v>591</v>
      </c>
      <c r="D3064" s="317" t="s">
        <v>586</v>
      </c>
      <c r="E3064" s="317" t="s">
        <v>448</v>
      </c>
      <c r="F3064" s="318" t="s">
        <v>449</v>
      </c>
      <c r="G3064" s="318" t="s">
        <v>449</v>
      </c>
      <c r="H3064" s="318" t="s">
        <v>449</v>
      </c>
      <c r="I3064" s="318" t="s">
        <v>449</v>
      </c>
      <c r="J3064" s="318" t="s">
        <v>449</v>
      </c>
      <c r="K3064" s="318" t="s">
        <v>449</v>
      </c>
      <c r="L3064" s="318" t="s">
        <v>449</v>
      </c>
      <c r="M3064" s="318" t="s">
        <v>449</v>
      </c>
      <c r="N3064" t="str">
        <f t="shared" si="47"/>
        <v>WSXC_ODIRATE_LCC_OUT_PR24</v>
      </c>
    </row>
    <row r="3065" spans="1:14" customFormat="1">
      <c r="A3065" s="317" t="s">
        <v>394</v>
      </c>
      <c r="B3065" s="317" t="s">
        <v>307</v>
      </c>
      <c r="C3065" s="317" t="s">
        <v>592</v>
      </c>
      <c r="D3065" s="317" t="s">
        <v>455</v>
      </c>
      <c r="E3065" s="317" t="s">
        <v>448</v>
      </c>
      <c r="F3065" s="318" t="s">
        <v>449</v>
      </c>
      <c r="G3065" s="318" t="s">
        <v>449</v>
      </c>
      <c r="H3065" s="318" t="s">
        <v>449</v>
      </c>
      <c r="I3065" s="318" t="s">
        <v>449</v>
      </c>
      <c r="J3065" s="318" t="s">
        <v>449</v>
      </c>
      <c r="K3065" s="318" t="s">
        <v>449</v>
      </c>
      <c r="L3065" s="318" t="s">
        <v>449</v>
      </c>
      <c r="M3065" s="318" t="s">
        <v>449</v>
      </c>
      <c r="N3065" t="str">
        <f t="shared" si="47"/>
        <v>WSXC_ODIRISK_LCC_COLL_PR24</v>
      </c>
    </row>
    <row r="3066" spans="1:14" customFormat="1">
      <c r="A3066" s="317" t="s">
        <v>394</v>
      </c>
      <c r="B3066" s="317" t="s">
        <v>308</v>
      </c>
      <c r="C3066" s="317" t="s">
        <v>593</v>
      </c>
      <c r="D3066" s="317" t="s">
        <v>455</v>
      </c>
      <c r="E3066" s="317" t="s">
        <v>448</v>
      </c>
      <c r="F3066" s="318" t="s">
        <v>449</v>
      </c>
      <c r="G3066" s="318" t="s">
        <v>449</v>
      </c>
      <c r="H3066" s="318" t="s">
        <v>449</v>
      </c>
      <c r="I3066" s="318" t="s">
        <v>449</v>
      </c>
      <c r="J3066" s="318" t="s">
        <v>449</v>
      </c>
      <c r="K3066" s="318" t="s">
        <v>449</v>
      </c>
      <c r="L3066" s="318" t="s">
        <v>449</v>
      </c>
      <c r="M3066" s="318" t="s">
        <v>449</v>
      </c>
      <c r="N3066" t="str">
        <f t="shared" si="47"/>
        <v>WSXC_ODIRISK_LCC_CAP_PR24</v>
      </c>
    </row>
    <row r="3067" spans="1:14" customFormat="1">
      <c r="A3067" s="317" t="s">
        <v>394</v>
      </c>
      <c r="B3067" s="317" t="s">
        <v>311</v>
      </c>
      <c r="C3067" s="317" t="s">
        <v>594</v>
      </c>
      <c r="D3067" s="317" t="s">
        <v>595</v>
      </c>
      <c r="E3067" s="317" t="s">
        <v>448</v>
      </c>
      <c r="F3067" s="318" t="s">
        <v>449</v>
      </c>
      <c r="G3067" s="318" t="s">
        <v>449</v>
      </c>
      <c r="H3067" s="318" t="s">
        <v>449</v>
      </c>
      <c r="I3067" s="318" t="s">
        <v>449</v>
      </c>
      <c r="J3067" s="318" t="s">
        <v>449</v>
      </c>
      <c r="K3067" s="318" t="s">
        <v>449</v>
      </c>
      <c r="L3067" s="318" t="s">
        <v>449</v>
      </c>
      <c r="M3067" s="318" t="s">
        <v>449</v>
      </c>
      <c r="N3067" t="str">
        <f t="shared" si="47"/>
        <v>WSXC_PCL_WW_PR24</v>
      </c>
    </row>
    <row r="3068" spans="1:14" customFormat="1">
      <c r="A3068" s="317" t="s">
        <v>394</v>
      </c>
      <c r="B3068" s="317" t="s">
        <v>312</v>
      </c>
      <c r="C3068" s="317" t="s">
        <v>596</v>
      </c>
      <c r="D3068" s="317" t="s">
        <v>586</v>
      </c>
      <c r="E3068" s="317" t="s">
        <v>448</v>
      </c>
      <c r="F3068" s="318" t="s">
        <v>449</v>
      </c>
      <c r="G3068" s="318" t="s">
        <v>449</v>
      </c>
      <c r="H3068" s="318" t="s">
        <v>449</v>
      </c>
      <c r="I3068" s="318" t="s">
        <v>449</v>
      </c>
      <c r="J3068" s="318" t="s">
        <v>449</v>
      </c>
      <c r="K3068" s="318" t="s">
        <v>449</v>
      </c>
      <c r="L3068" s="318" t="s">
        <v>449</v>
      </c>
      <c r="M3068" s="318" t="s">
        <v>449</v>
      </c>
      <c r="N3068" t="str">
        <f t="shared" si="47"/>
        <v>WSXC_ODIRATE_WW_PR24</v>
      </c>
    </row>
    <row r="3069" spans="1:14" customFormat="1">
      <c r="A3069" s="317" t="s">
        <v>394</v>
      </c>
      <c r="B3069" s="317" t="s">
        <v>313</v>
      </c>
      <c r="C3069" s="317" t="s">
        <v>597</v>
      </c>
      <c r="D3069" s="317" t="s">
        <v>595</v>
      </c>
      <c r="E3069" s="317" t="s">
        <v>448</v>
      </c>
      <c r="F3069" s="318" t="s">
        <v>449</v>
      </c>
      <c r="G3069" s="318" t="s">
        <v>449</v>
      </c>
      <c r="H3069" s="318" t="s">
        <v>449</v>
      </c>
      <c r="I3069" s="318" t="s">
        <v>449</v>
      </c>
      <c r="J3069" s="318" t="s">
        <v>449</v>
      </c>
      <c r="K3069" s="318" t="s">
        <v>449</v>
      </c>
      <c r="L3069" s="318" t="s">
        <v>449</v>
      </c>
      <c r="M3069" s="318" t="s">
        <v>449</v>
      </c>
      <c r="N3069" t="str">
        <f t="shared" si="47"/>
        <v>WSXC_ODIRISK_WW_COLL_PR24</v>
      </c>
    </row>
    <row r="3070" spans="1:14" customFormat="1">
      <c r="A3070" s="317" t="s">
        <v>394</v>
      </c>
      <c r="B3070" s="317" t="s">
        <v>314</v>
      </c>
      <c r="C3070" s="317" t="s">
        <v>598</v>
      </c>
      <c r="D3070" s="317" t="s">
        <v>595</v>
      </c>
      <c r="E3070" s="317" t="s">
        <v>448</v>
      </c>
      <c r="F3070" s="318" t="s">
        <v>449</v>
      </c>
      <c r="G3070" s="318" t="s">
        <v>449</v>
      </c>
      <c r="H3070" s="318" t="s">
        <v>449</v>
      </c>
      <c r="I3070" s="318" t="s">
        <v>449</v>
      </c>
      <c r="J3070" s="318" t="s">
        <v>449</v>
      </c>
      <c r="K3070" s="318" t="s">
        <v>449</v>
      </c>
      <c r="L3070" s="318" t="s">
        <v>449</v>
      </c>
      <c r="M3070" s="318" t="s">
        <v>449</v>
      </c>
      <c r="N3070" t="str">
        <f t="shared" si="47"/>
        <v>WSXC_ODIRISK_WW_CAP_PR24</v>
      </c>
    </row>
    <row r="3071" spans="1:14" customFormat="1">
      <c r="A3071" s="317" t="s">
        <v>394</v>
      </c>
      <c r="B3071" s="317" t="s">
        <v>317</v>
      </c>
      <c r="C3071" s="317" t="s">
        <v>599</v>
      </c>
      <c r="D3071" s="317" t="s">
        <v>455</v>
      </c>
      <c r="E3071" s="317" t="s">
        <v>448</v>
      </c>
      <c r="F3071" s="318" t="s">
        <v>449</v>
      </c>
      <c r="G3071" s="318" t="s">
        <v>449</v>
      </c>
      <c r="H3071" s="318" t="s">
        <v>449</v>
      </c>
      <c r="I3071" s="318" t="s">
        <v>449</v>
      </c>
      <c r="J3071" s="318" t="s">
        <v>449</v>
      </c>
      <c r="K3071" s="318" t="s">
        <v>449</v>
      </c>
      <c r="L3071" s="318" t="s">
        <v>449</v>
      </c>
      <c r="M3071" s="318" t="s">
        <v>449</v>
      </c>
      <c r="N3071" t="str">
        <f t="shared" si="47"/>
        <v>WSXC_PCL_CC_PR24</v>
      </c>
    </row>
    <row r="3072" spans="1:14" customFormat="1">
      <c r="A3072" s="317" t="s">
        <v>394</v>
      </c>
      <c r="B3072" s="317" t="s">
        <v>318</v>
      </c>
      <c r="C3072" s="317" t="s">
        <v>600</v>
      </c>
      <c r="D3072" s="317" t="s">
        <v>455</v>
      </c>
      <c r="E3072" s="317" t="s">
        <v>448</v>
      </c>
      <c r="F3072" s="318" t="s">
        <v>449</v>
      </c>
      <c r="G3072" s="318" t="s">
        <v>449</v>
      </c>
      <c r="H3072" s="318" t="s">
        <v>449</v>
      </c>
      <c r="I3072" s="318" t="s">
        <v>449</v>
      </c>
      <c r="J3072" s="318" t="s">
        <v>449</v>
      </c>
      <c r="K3072" s="318" t="s">
        <v>449</v>
      </c>
      <c r="L3072" s="318" t="s">
        <v>449</v>
      </c>
      <c r="M3072" s="318" t="s">
        <v>449</v>
      </c>
      <c r="N3072" t="str">
        <f t="shared" si="47"/>
        <v>WSXC_ODIRISK_CC_DDBND_PR24</v>
      </c>
    </row>
    <row r="3073" spans="1:14" customFormat="1">
      <c r="A3073" s="317" t="s">
        <v>394</v>
      </c>
      <c r="B3073" s="317" t="s">
        <v>320</v>
      </c>
      <c r="C3073" s="317" t="s">
        <v>601</v>
      </c>
      <c r="D3073" s="317" t="s">
        <v>586</v>
      </c>
      <c r="E3073" s="317" t="s">
        <v>448</v>
      </c>
      <c r="F3073" s="318" t="s">
        <v>449</v>
      </c>
      <c r="G3073" s="318" t="s">
        <v>449</v>
      </c>
      <c r="H3073" s="318" t="s">
        <v>449</v>
      </c>
      <c r="I3073" s="318" t="s">
        <v>449</v>
      </c>
      <c r="J3073" s="318" t="s">
        <v>449</v>
      </c>
      <c r="K3073" s="318" t="s">
        <v>449</v>
      </c>
      <c r="L3073" s="318" t="s">
        <v>449</v>
      </c>
      <c r="M3073" s="318" t="s">
        <v>449</v>
      </c>
      <c r="N3073" t="str">
        <f t="shared" si="47"/>
        <v>WSXC_ODIRATE_CC_UNDER_PR24</v>
      </c>
    </row>
    <row r="3074" spans="1:14" customFormat="1">
      <c r="A3074" s="317" t="s">
        <v>394</v>
      </c>
      <c r="B3074" s="317" t="s">
        <v>319</v>
      </c>
      <c r="C3074" s="317" t="s">
        <v>602</v>
      </c>
      <c r="D3074" s="317" t="s">
        <v>586</v>
      </c>
      <c r="E3074" s="317" t="s">
        <v>448</v>
      </c>
      <c r="F3074" s="318" t="s">
        <v>449</v>
      </c>
      <c r="G3074" s="318" t="s">
        <v>449</v>
      </c>
      <c r="H3074" s="318" t="s">
        <v>449</v>
      </c>
      <c r="I3074" s="318" t="s">
        <v>449</v>
      </c>
      <c r="J3074" s="318" t="s">
        <v>449</v>
      </c>
      <c r="K3074" s="318" t="s">
        <v>449</v>
      </c>
      <c r="L3074" s="318" t="s">
        <v>449</v>
      </c>
      <c r="M3074" s="318" t="s">
        <v>449</v>
      </c>
      <c r="N3074" t="str">
        <f t="shared" si="47"/>
        <v>WSXC_ODIRATE_CC_OUT_PR24</v>
      </c>
    </row>
    <row r="3075" spans="1:14" customFormat="1">
      <c r="A3075" s="317" t="s">
        <v>394</v>
      </c>
      <c r="B3075" s="317" t="s">
        <v>321</v>
      </c>
      <c r="C3075" s="317" t="s">
        <v>603</v>
      </c>
      <c r="D3075" s="317" t="s">
        <v>455</v>
      </c>
      <c r="E3075" s="317" t="s">
        <v>448</v>
      </c>
      <c r="F3075" s="318" t="s">
        <v>449</v>
      </c>
      <c r="G3075" s="318" t="s">
        <v>449</v>
      </c>
      <c r="H3075" s="318" t="s">
        <v>449</v>
      </c>
      <c r="I3075" s="318" t="s">
        <v>449</v>
      </c>
      <c r="J3075" s="318" t="s">
        <v>449</v>
      </c>
      <c r="K3075" s="318" t="s">
        <v>449</v>
      </c>
      <c r="L3075" s="318" t="s">
        <v>449</v>
      </c>
      <c r="M3075" s="318" t="s">
        <v>449</v>
      </c>
      <c r="N3075" t="str">
        <f t="shared" si="47"/>
        <v>WSXC_ODIRISK_CC_COLL_PR24</v>
      </c>
    </row>
    <row r="3076" spans="1:14" customFormat="1">
      <c r="A3076" s="317" t="s">
        <v>394</v>
      </c>
      <c r="B3076" s="317" t="s">
        <v>322</v>
      </c>
      <c r="C3076" s="317" t="s">
        <v>604</v>
      </c>
      <c r="D3076" s="317" t="s">
        <v>455</v>
      </c>
      <c r="E3076" s="317" t="s">
        <v>448</v>
      </c>
      <c r="F3076" s="318" t="s">
        <v>449</v>
      </c>
      <c r="G3076" s="318" t="s">
        <v>449</v>
      </c>
      <c r="H3076" s="318" t="s">
        <v>449</v>
      </c>
      <c r="I3076" s="318" t="s">
        <v>449</v>
      </c>
      <c r="J3076" s="318" t="s">
        <v>449</v>
      </c>
      <c r="K3076" s="318" t="s">
        <v>449</v>
      </c>
      <c r="L3076" s="318" t="s">
        <v>449</v>
      </c>
      <c r="M3076" s="318" t="s">
        <v>449</v>
      </c>
      <c r="N3076" t="str">
        <f t="shared" si="47"/>
        <v>WSXC_ODIRISK_CC_CAP_PR24</v>
      </c>
    </row>
    <row r="3077" spans="1:14" customFormat="1">
      <c r="A3077" s="317" t="s">
        <v>394</v>
      </c>
      <c r="B3077" s="317" t="s">
        <v>326</v>
      </c>
      <c r="C3077" s="317" t="s">
        <v>605</v>
      </c>
      <c r="D3077" s="317" t="s">
        <v>261</v>
      </c>
      <c r="E3077" s="317" t="s">
        <v>448</v>
      </c>
      <c r="F3077" s="318" t="s">
        <v>449</v>
      </c>
      <c r="G3077" s="318" t="s">
        <v>449</v>
      </c>
      <c r="H3077" s="318" t="s">
        <v>449</v>
      </c>
      <c r="I3077" s="318" t="s">
        <v>449</v>
      </c>
      <c r="J3077" s="318" t="s">
        <v>449</v>
      </c>
      <c r="K3077" s="318" t="s">
        <v>449</v>
      </c>
      <c r="L3077" s="318" t="s">
        <v>449</v>
      </c>
      <c r="M3077" s="318" t="s">
        <v>449</v>
      </c>
      <c r="N3077" t="str">
        <f t="shared" ref="N3077:N3140" si="48">A3077&amp;B3077</f>
        <v>WSXC_PCL_SWC_PR24</v>
      </c>
    </row>
    <row r="3078" spans="1:14" customFormat="1">
      <c r="A3078" s="317" t="s">
        <v>394</v>
      </c>
      <c r="B3078" s="317" t="s">
        <v>327</v>
      </c>
      <c r="C3078" s="317" t="s">
        <v>606</v>
      </c>
      <c r="D3078" s="317" t="s">
        <v>586</v>
      </c>
      <c r="E3078" s="317" t="s">
        <v>448</v>
      </c>
      <c r="F3078" s="318" t="s">
        <v>449</v>
      </c>
      <c r="G3078" s="318" t="s">
        <v>449</v>
      </c>
      <c r="H3078" s="318" t="s">
        <v>449</v>
      </c>
      <c r="I3078" s="318" t="s">
        <v>449</v>
      </c>
      <c r="J3078" s="318" t="s">
        <v>449</v>
      </c>
      <c r="K3078" s="318" t="s">
        <v>449</v>
      </c>
      <c r="L3078" s="318" t="s">
        <v>449</v>
      </c>
      <c r="M3078" s="318" t="s">
        <v>449</v>
      </c>
      <c r="N3078" t="str">
        <f t="shared" si="48"/>
        <v>WSXC_ODIRATE_SWC_PR24</v>
      </c>
    </row>
    <row r="3079" spans="1:14" customFormat="1">
      <c r="A3079" s="317" t="s">
        <v>394</v>
      </c>
      <c r="B3079" s="317" t="s">
        <v>328</v>
      </c>
      <c r="C3079" s="317" t="s">
        <v>607</v>
      </c>
      <c r="D3079" s="317" t="s">
        <v>455</v>
      </c>
      <c r="E3079" s="317" t="s">
        <v>448</v>
      </c>
      <c r="F3079" s="318" t="s">
        <v>449</v>
      </c>
      <c r="G3079" s="318" t="s">
        <v>449</v>
      </c>
      <c r="H3079" s="318" t="s">
        <v>449</v>
      </c>
      <c r="I3079" s="318" t="s">
        <v>449</v>
      </c>
      <c r="J3079" s="318" t="s">
        <v>449</v>
      </c>
      <c r="K3079" s="318" t="s">
        <v>449</v>
      </c>
      <c r="L3079" s="318" t="s">
        <v>449</v>
      </c>
      <c r="M3079" s="318" t="s">
        <v>449</v>
      </c>
      <c r="N3079" t="str">
        <f t="shared" si="48"/>
        <v>WSXC_ODIRISK_SWC_CAP_PR24</v>
      </c>
    </row>
    <row r="3080" spans="1:14" customFormat="1">
      <c r="A3080" s="317" t="s">
        <v>394</v>
      </c>
      <c r="B3080" s="317" t="s">
        <v>331</v>
      </c>
      <c r="C3080" s="317" t="s">
        <v>608</v>
      </c>
      <c r="D3080" s="317" t="s">
        <v>455</v>
      </c>
      <c r="E3080" s="317" t="s">
        <v>448</v>
      </c>
      <c r="F3080" s="318" t="s">
        <v>449</v>
      </c>
      <c r="G3080" s="318" t="s">
        <v>449</v>
      </c>
      <c r="H3080" s="318" t="s">
        <v>449</v>
      </c>
      <c r="I3080" s="318" t="s">
        <v>449</v>
      </c>
      <c r="J3080" s="318" t="s">
        <v>449</v>
      </c>
      <c r="K3080" s="318" t="s">
        <v>449</v>
      </c>
      <c r="L3080" s="318" t="s">
        <v>449</v>
      </c>
      <c r="M3080" s="318" t="s">
        <v>449</v>
      </c>
      <c r="N3080" t="str">
        <f t="shared" si="48"/>
        <v>WSXC_PCL_EGG_PR24</v>
      </c>
    </row>
    <row r="3081" spans="1:14" customFormat="1">
      <c r="A3081" s="317" t="s">
        <v>394</v>
      </c>
      <c r="B3081" s="317" t="s">
        <v>334</v>
      </c>
      <c r="C3081" s="317" t="s">
        <v>609</v>
      </c>
      <c r="D3081" s="317" t="s">
        <v>586</v>
      </c>
      <c r="E3081" s="317" t="s">
        <v>448</v>
      </c>
      <c r="F3081" s="318" t="s">
        <v>449</v>
      </c>
      <c r="G3081" s="318" t="s">
        <v>449</v>
      </c>
      <c r="H3081" s="318" t="s">
        <v>449</v>
      </c>
      <c r="I3081" s="318" t="s">
        <v>449</v>
      </c>
      <c r="J3081" s="318" t="s">
        <v>449</v>
      </c>
      <c r="K3081" s="318" t="s">
        <v>449</v>
      </c>
      <c r="L3081" s="318" t="s">
        <v>449</v>
      </c>
      <c r="M3081" s="318" t="s">
        <v>449</v>
      </c>
      <c r="N3081" t="str">
        <f t="shared" si="48"/>
        <v>WSXC_ODIRATE_EGG_UNDER_PR24</v>
      </c>
    </row>
    <row r="3082" spans="1:14" customFormat="1">
      <c r="A3082" s="317" t="s">
        <v>394</v>
      </c>
      <c r="B3082" s="317" t="s">
        <v>333</v>
      </c>
      <c r="C3082" s="317" t="s">
        <v>610</v>
      </c>
      <c r="D3082" s="317" t="s">
        <v>586</v>
      </c>
      <c r="E3082" s="317" t="s">
        <v>448</v>
      </c>
      <c r="F3082" s="318" t="s">
        <v>449</v>
      </c>
      <c r="G3082" s="318" t="s">
        <v>449</v>
      </c>
      <c r="H3082" s="318" t="s">
        <v>449</v>
      </c>
      <c r="I3082" s="318" t="s">
        <v>449</v>
      </c>
      <c r="J3082" s="318" t="s">
        <v>449</v>
      </c>
      <c r="K3082" s="318" t="s">
        <v>449</v>
      </c>
      <c r="L3082" s="318" t="s">
        <v>449</v>
      </c>
      <c r="M3082" s="318" t="s">
        <v>449</v>
      </c>
      <c r="N3082" t="str">
        <f t="shared" si="48"/>
        <v>WSXC_ODIRATE_EGG_OUT_PR24</v>
      </c>
    </row>
    <row r="3083" spans="1:14" customFormat="1">
      <c r="A3083" s="317" t="s">
        <v>394</v>
      </c>
      <c r="B3083" s="317" t="s">
        <v>335</v>
      </c>
      <c r="C3083" s="317" t="s">
        <v>611</v>
      </c>
      <c r="D3083" s="317" t="s">
        <v>455</v>
      </c>
      <c r="E3083" s="317" t="s">
        <v>448</v>
      </c>
      <c r="F3083" s="318" t="s">
        <v>449</v>
      </c>
      <c r="G3083" s="318" t="s">
        <v>449</v>
      </c>
      <c r="H3083" s="318" t="s">
        <v>449</v>
      </c>
      <c r="I3083" s="318" t="s">
        <v>449</v>
      </c>
      <c r="J3083" s="318" t="s">
        <v>449</v>
      </c>
      <c r="K3083" s="318" t="s">
        <v>449</v>
      </c>
      <c r="L3083" s="318" t="s">
        <v>449</v>
      </c>
      <c r="M3083" s="318" t="s">
        <v>449</v>
      </c>
      <c r="N3083" t="str">
        <f t="shared" si="48"/>
        <v>WSXC_ODIRISK_EGG_COLL_PR24</v>
      </c>
    </row>
    <row r="3084" spans="1:14" customFormat="1">
      <c r="A3084" s="317" t="s">
        <v>394</v>
      </c>
      <c r="B3084" s="317" t="s">
        <v>336</v>
      </c>
      <c r="C3084" s="317" t="s">
        <v>612</v>
      </c>
      <c r="D3084" s="317" t="s">
        <v>455</v>
      </c>
      <c r="E3084" s="317" t="s">
        <v>448</v>
      </c>
      <c r="F3084" s="318" t="s">
        <v>449</v>
      </c>
      <c r="G3084" s="318" t="s">
        <v>449</v>
      </c>
      <c r="H3084" s="318" t="s">
        <v>449</v>
      </c>
      <c r="I3084" s="318" t="s">
        <v>449</v>
      </c>
      <c r="J3084" s="318" t="s">
        <v>449</v>
      </c>
      <c r="K3084" s="318" t="s">
        <v>449</v>
      </c>
      <c r="L3084" s="318" t="s">
        <v>449</v>
      </c>
      <c r="M3084" s="318" t="s">
        <v>449</v>
      </c>
      <c r="N3084" t="str">
        <f t="shared" si="48"/>
        <v>WSXC_ODIRISK_EGG_CAP_PR24</v>
      </c>
    </row>
    <row r="3085" spans="1:14" customFormat="1">
      <c r="A3085" s="317" t="s">
        <v>394</v>
      </c>
      <c r="B3085" s="317" t="s">
        <v>613</v>
      </c>
      <c r="C3085" s="317" t="s">
        <v>614</v>
      </c>
      <c r="D3085" s="317" t="s">
        <v>447</v>
      </c>
      <c r="E3085" s="317" t="s">
        <v>448</v>
      </c>
      <c r="F3085" s="318" t="s">
        <v>449</v>
      </c>
      <c r="G3085" s="319">
        <v>3.8763194444444401E-3</v>
      </c>
      <c r="H3085" s="319">
        <v>3.46959490740741E-3</v>
      </c>
      <c r="I3085" s="319">
        <v>3.4696064814814802E-3</v>
      </c>
      <c r="J3085" s="319">
        <v>3.4696064814814802E-3</v>
      </c>
      <c r="K3085" s="319">
        <v>3.46961805555556E-3</v>
      </c>
      <c r="L3085" s="319">
        <v>3.46961805555556E-3</v>
      </c>
      <c r="M3085" s="319">
        <v>3.4696296296296298E-3</v>
      </c>
      <c r="N3085" t="str">
        <f t="shared" si="48"/>
        <v>WSXOUT4_01_PR24_OFWAT</v>
      </c>
    </row>
    <row r="3086" spans="1:14" customFormat="1">
      <c r="A3086" s="317" t="s">
        <v>394</v>
      </c>
      <c r="B3086" s="317" t="s">
        <v>615</v>
      </c>
      <c r="C3086" s="317" t="s">
        <v>616</v>
      </c>
      <c r="D3086" s="317" t="s">
        <v>617</v>
      </c>
      <c r="E3086" s="317" t="s">
        <v>448</v>
      </c>
      <c r="F3086" s="318" t="s">
        <v>449</v>
      </c>
      <c r="G3086" s="322">
        <v>69.8</v>
      </c>
      <c r="H3086" s="322">
        <v>64.3</v>
      </c>
      <c r="I3086" s="322">
        <v>61.1</v>
      </c>
      <c r="J3086" s="322">
        <v>60.5</v>
      </c>
      <c r="K3086" s="322">
        <v>59.7</v>
      </c>
      <c r="L3086" s="322">
        <v>58.8</v>
      </c>
      <c r="M3086" s="322">
        <v>57.9</v>
      </c>
      <c r="N3086" t="str">
        <f t="shared" si="48"/>
        <v>WSXBN2345A_PR24_OFWAT</v>
      </c>
    </row>
    <row r="3087" spans="1:14" customFormat="1">
      <c r="A3087" s="317" t="s">
        <v>394</v>
      </c>
      <c r="B3087" s="317" t="s">
        <v>618</v>
      </c>
      <c r="C3087" s="317" t="s">
        <v>619</v>
      </c>
      <c r="D3087" s="317" t="s">
        <v>620</v>
      </c>
      <c r="E3087" s="317" t="s">
        <v>448</v>
      </c>
      <c r="F3087" s="318" t="s">
        <v>449</v>
      </c>
      <c r="G3087" s="322">
        <v>132.9</v>
      </c>
      <c r="H3087" s="322">
        <v>139.19999999999999</v>
      </c>
      <c r="I3087" s="322">
        <v>138.4</v>
      </c>
      <c r="J3087" s="322">
        <v>136.6</v>
      </c>
      <c r="K3087" s="322">
        <v>134.9</v>
      </c>
      <c r="L3087" s="322">
        <v>133.19999999999999</v>
      </c>
      <c r="M3087" s="322">
        <v>131.6</v>
      </c>
      <c r="N3087" t="str">
        <f t="shared" si="48"/>
        <v>WSXOUT4_08_B_PR24_OFWAT</v>
      </c>
    </row>
    <row r="3088" spans="1:14" customFormat="1">
      <c r="A3088" s="317" t="s">
        <v>394</v>
      </c>
      <c r="B3088" s="317" t="s">
        <v>621</v>
      </c>
      <c r="C3088" s="317" t="s">
        <v>622</v>
      </c>
      <c r="D3088" s="317" t="s">
        <v>261</v>
      </c>
      <c r="E3088" s="317" t="s">
        <v>448</v>
      </c>
      <c r="F3088" s="318" t="s">
        <v>449</v>
      </c>
      <c r="G3088" s="322">
        <v>163.9</v>
      </c>
      <c r="H3088" s="322">
        <v>144.80000000000001</v>
      </c>
      <c r="I3088" s="322">
        <v>152</v>
      </c>
      <c r="J3088" s="322">
        <v>151.6</v>
      </c>
      <c r="K3088" s="322">
        <v>151.19999999999999</v>
      </c>
      <c r="L3088" s="322">
        <v>150.80000000000001</v>
      </c>
      <c r="M3088" s="322">
        <v>150.4</v>
      </c>
      <c r="N3088" t="str">
        <f t="shared" si="48"/>
        <v>WSXOUT4_16_PR24_OFWAT</v>
      </c>
    </row>
    <row r="3089" spans="1:14" customFormat="1">
      <c r="A3089" s="317" t="s">
        <v>394</v>
      </c>
      <c r="B3089" s="317" t="s">
        <v>623</v>
      </c>
      <c r="C3089" s="317" t="s">
        <v>624</v>
      </c>
      <c r="D3089" s="317" t="s">
        <v>261</v>
      </c>
      <c r="E3089" s="317" t="s">
        <v>448</v>
      </c>
      <c r="F3089" s="318" t="s">
        <v>449</v>
      </c>
      <c r="G3089" s="323">
        <v>1.56</v>
      </c>
      <c r="H3089" s="323">
        <v>1.31</v>
      </c>
      <c r="I3089" s="323">
        <v>1.29</v>
      </c>
      <c r="J3089" s="323">
        <v>1.26</v>
      </c>
      <c r="K3089" s="323">
        <v>1.24</v>
      </c>
      <c r="L3089" s="323">
        <v>1.21</v>
      </c>
      <c r="M3089" s="323">
        <v>1.19</v>
      </c>
      <c r="N3089" t="str">
        <f t="shared" si="48"/>
        <v>WSXOUT5_01_PR24_OFWAT</v>
      </c>
    </row>
    <row r="3090" spans="1:14" customFormat="1">
      <c r="A3090" s="317" t="s">
        <v>394</v>
      </c>
      <c r="B3090" s="317" t="s">
        <v>625</v>
      </c>
      <c r="C3090" s="317" t="s">
        <v>626</v>
      </c>
      <c r="D3090" s="317" t="s">
        <v>261</v>
      </c>
      <c r="E3090" s="317" t="s">
        <v>448</v>
      </c>
      <c r="F3090" s="318" t="s">
        <v>449</v>
      </c>
      <c r="G3090" s="323">
        <v>18.52</v>
      </c>
      <c r="H3090" s="323">
        <v>16.93</v>
      </c>
      <c r="I3090" s="323">
        <v>16.14</v>
      </c>
      <c r="J3090" s="323">
        <v>15.35</v>
      </c>
      <c r="K3090" s="323">
        <v>14.58</v>
      </c>
      <c r="L3090" s="323">
        <v>13.81</v>
      </c>
      <c r="M3090" s="323">
        <v>13.07</v>
      </c>
      <c r="N3090" t="str">
        <f t="shared" si="48"/>
        <v>WSXOUT5_02_PR24_OFWAT</v>
      </c>
    </row>
    <row r="3091" spans="1:14" customFormat="1">
      <c r="A3091" s="317" t="s">
        <v>394</v>
      </c>
      <c r="B3091" s="317" t="s">
        <v>627</v>
      </c>
      <c r="C3091" s="317" t="s">
        <v>628</v>
      </c>
      <c r="D3091" s="317" t="s">
        <v>261</v>
      </c>
      <c r="E3091" s="317" t="s">
        <v>448</v>
      </c>
      <c r="F3091" s="318" t="s">
        <v>449</v>
      </c>
      <c r="G3091" s="321">
        <v>32.01</v>
      </c>
      <c r="H3091" s="321">
        <v>24.01</v>
      </c>
      <c r="I3091" s="321">
        <v>23.5</v>
      </c>
      <c r="J3091" s="321">
        <v>23.5</v>
      </c>
      <c r="K3091" s="321">
        <v>22.76</v>
      </c>
      <c r="L3091" s="321">
        <v>22</v>
      </c>
      <c r="M3091" s="321">
        <v>20</v>
      </c>
      <c r="N3091" t="str">
        <f t="shared" si="48"/>
        <v>WSXOUT5_10_F_PR24_OFWAT</v>
      </c>
    </row>
    <row r="3092" spans="1:14" customFormat="1">
      <c r="A3092" s="317" t="s">
        <v>394</v>
      </c>
      <c r="B3092" s="317" t="s">
        <v>629</v>
      </c>
      <c r="C3092" s="317" t="s">
        <v>630</v>
      </c>
      <c r="D3092" s="317" t="s">
        <v>261</v>
      </c>
      <c r="E3092" s="317" t="s">
        <v>448</v>
      </c>
      <c r="F3092" s="318" t="s">
        <v>449</v>
      </c>
      <c r="G3092" s="321">
        <v>36.06</v>
      </c>
      <c r="H3092" s="321">
        <v>35.49</v>
      </c>
      <c r="I3092" s="321">
        <v>31.19</v>
      </c>
      <c r="J3092" s="321">
        <v>26.9</v>
      </c>
      <c r="K3092" s="321">
        <v>22.61</v>
      </c>
      <c r="L3092" s="321">
        <v>18.03</v>
      </c>
      <c r="M3092" s="321">
        <v>13.74</v>
      </c>
      <c r="N3092" t="str">
        <f t="shared" si="48"/>
        <v>WSXOUT5_05_PR24_OFWAT</v>
      </c>
    </row>
    <row r="3093" spans="1:14" customFormat="1">
      <c r="A3093" s="317" t="s">
        <v>394</v>
      </c>
      <c r="B3093" s="317" t="s">
        <v>631</v>
      </c>
      <c r="C3093" s="317" t="s">
        <v>632</v>
      </c>
      <c r="D3093" s="317" t="s">
        <v>261</v>
      </c>
      <c r="E3093" s="317" t="s">
        <v>448</v>
      </c>
      <c r="F3093" s="318" t="s">
        <v>449</v>
      </c>
      <c r="G3093" s="323">
        <v>5.55</v>
      </c>
      <c r="H3093" s="323">
        <v>5.72</v>
      </c>
      <c r="I3093" s="323">
        <v>6.12</v>
      </c>
      <c r="J3093" s="323">
        <v>6.12</v>
      </c>
      <c r="K3093" s="323">
        <v>6.12</v>
      </c>
      <c r="L3093" s="323">
        <v>6.12</v>
      </c>
      <c r="M3093" s="323">
        <v>6.12</v>
      </c>
      <c r="N3093" t="str">
        <f t="shared" si="48"/>
        <v>WSXOUT5_11_PR24_OFWAT</v>
      </c>
    </row>
    <row r="3094" spans="1:14" customFormat="1">
      <c r="A3094" s="317" t="s">
        <v>394</v>
      </c>
      <c r="B3094" s="317" t="s">
        <v>633</v>
      </c>
      <c r="C3094" s="317" t="s">
        <v>634</v>
      </c>
      <c r="D3094" s="317" t="s">
        <v>261</v>
      </c>
      <c r="E3094" s="317" t="s">
        <v>448</v>
      </c>
      <c r="F3094" s="318" t="s">
        <v>449</v>
      </c>
      <c r="G3094" s="321">
        <v>1.04</v>
      </c>
      <c r="H3094" s="321">
        <v>1.02</v>
      </c>
      <c r="I3094" s="321">
        <v>1</v>
      </c>
      <c r="J3094" s="321">
        <v>0.98</v>
      </c>
      <c r="K3094" s="321">
        <v>0.96</v>
      </c>
      <c r="L3094" s="321">
        <v>0.94</v>
      </c>
      <c r="M3094" s="321">
        <v>0.92</v>
      </c>
      <c r="N3094" t="str">
        <f t="shared" si="48"/>
        <v>WSXOUT4_02_PR24_OFWAT</v>
      </c>
    </row>
    <row r="3095" spans="1:14" customFormat="1">
      <c r="A3095" s="317" t="s">
        <v>394</v>
      </c>
      <c r="B3095" s="317" t="s">
        <v>635</v>
      </c>
      <c r="C3095" s="317" t="s">
        <v>636</v>
      </c>
      <c r="D3095" s="317" t="s">
        <v>462</v>
      </c>
      <c r="E3095" s="317" t="s">
        <v>448</v>
      </c>
      <c r="F3095" s="318" t="s">
        <v>449</v>
      </c>
      <c r="G3095" s="318" t="s">
        <v>449</v>
      </c>
      <c r="H3095" s="321">
        <v>0</v>
      </c>
      <c r="I3095" s="321">
        <v>0</v>
      </c>
      <c r="J3095" s="321">
        <v>0</v>
      </c>
      <c r="K3095" s="321">
        <v>0</v>
      </c>
      <c r="L3095" s="321">
        <v>0</v>
      </c>
      <c r="M3095" s="321">
        <v>0.17</v>
      </c>
      <c r="N3095" t="str">
        <f t="shared" si="48"/>
        <v>WSXOUT4_20_PR24_OFWAT</v>
      </c>
    </row>
    <row r="3096" spans="1:14" customFormat="1">
      <c r="A3096" s="317" t="s">
        <v>394</v>
      </c>
      <c r="B3096" s="317" t="s">
        <v>637</v>
      </c>
      <c r="C3096" s="317" t="s">
        <v>638</v>
      </c>
      <c r="D3096" s="317" t="s">
        <v>455</v>
      </c>
      <c r="E3096" s="317" t="s">
        <v>448</v>
      </c>
      <c r="F3096" s="318" t="s">
        <v>449</v>
      </c>
      <c r="G3096" s="320">
        <v>0.83599999999999997</v>
      </c>
      <c r="H3096" s="320">
        <v>0.80600000000000005</v>
      </c>
      <c r="I3096" s="320">
        <v>0.80600000000000005</v>
      </c>
      <c r="J3096" s="320">
        <v>0.80600000000000005</v>
      </c>
      <c r="K3096" s="320">
        <v>0.80600000000000005</v>
      </c>
      <c r="L3096" s="320">
        <v>0.80600000000000005</v>
      </c>
      <c r="M3096" s="320">
        <v>0.80600000000000005</v>
      </c>
      <c r="N3096" t="str">
        <f t="shared" si="48"/>
        <v>WSXOUT5_08_PR24_OFWAT</v>
      </c>
    </row>
    <row r="3097" spans="1:14" customFormat="1">
      <c r="A3097" s="317" t="s">
        <v>394</v>
      </c>
      <c r="B3097" s="317" t="s">
        <v>639</v>
      </c>
      <c r="C3097" s="317" t="s">
        <v>640</v>
      </c>
      <c r="D3097" s="317" t="s">
        <v>455</v>
      </c>
      <c r="E3097" s="317" t="s">
        <v>448</v>
      </c>
      <c r="F3097" s="318" t="s">
        <v>449</v>
      </c>
      <c r="G3097" s="320">
        <v>9.1999999999999998E-2</v>
      </c>
      <c r="H3097" s="320">
        <v>0.1232</v>
      </c>
      <c r="I3097" s="320">
        <v>0.5635</v>
      </c>
      <c r="J3097" s="320">
        <v>0.5635</v>
      </c>
      <c r="K3097" s="320">
        <v>0.57030000000000003</v>
      </c>
      <c r="L3097" s="320">
        <v>0.60070000000000001</v>
      </c>
      <c r="M3097" s="320">
        <v>0.61439999999999995</v>
      </c>
      <c r="N3097" t="str">
        <f t="shared" si="48"/>
        <v>WSXOUT5_09_PR24_OFWAT</v>
      </c>
    </row>
    <row r="3098" spans="1:14" customFormat="1">
      <c r="A3098" s="317" t="s">
        <v>394</v>
      </c>
      <c r="B3098" s="317" t="s">
        <v>641</v>
      </c>
      <c r="C3098" s="317" t="s">
        <v>642</v>
      </c>
      <c r="D3098" s="317" t="s">
        <v>455</v>
      </c>
      <c r="E3098" s="317" t="s">
        <v>448</v>
      </c>
      <c r="F3098" s="318" t="s">
        <v>449</v>
      </c>
      <c r="G3098" s="320">
        <v>6.239999999999999E-2</v>
      </c>
      <c r="H3098" s="320">
        <v>5.0200000000000002E-2</v>
      </c>
      <c r="I3098" s="320">
        <v>5.0200000000000002E-2</v>
      </c>
      <c r="J3098" s="320">
        <v>5.0200000000000002E-2</v>
      </c>
      <c r="K3098" s="320">
        <v>5.0200000000000002E-2</v>
      </c>
      <c r="L3098" s="320">
        <v>5.0200000000000002E-2</v>
      </c>
      <c r="M3098" s="320">
        <v>5.0200000000000002E-2</v>
      </c>
      <c r="N3098" t="str">
        <f t="shared" si="48"/>
        <v>WSXOUT4_17_PR24_OFWAT</v>
      </c>
    </row>
    <row r="3099" spans="1:14" customFormat="1">
      <c r="A3099" s="317" t="s">
        <v>394</v>
      </c>
      <c r="B3099" s="317" t="s">
        <v>643</v>
      </c>
      <c r="C3099" s="317" t="s">
        <v>644</v>
      </c>
      <c r="D3099" s="317" t="s">
        <v>492</v>
      </c>
      <c r="E3099" s="317" t="s">
        <v>448</v>
      </c>
      <c r="F3099" s="318" t="s">
        <v>449</v>
      </c>
      <c r="G3099" s="321">
        <v>31669.84</v>
      </c>
      <c r="H3099" s="321">
        <v>31049.39</v>
      </c>
      <c r="I3099" s="321">
        <v>31109.48</v>
      </c>
      <c r="J3099" s="321">
        <v>30775.79</v>
      </c>
      <c r="K3099" s="321">
        <v>30606.6</v>
      </c>
      <c r="L3099" s="321">
        <v>30413.1</v>
      </c>
      <c r="M3099" s="321">
        <v>30280.78</v>
      </c>
      <c r="N3099" t="str">
        <f t="shared" si="48"/>
        <v>WSXOUT4_04_PR24_OFWAT</v>
      </c>
    </row>
    <row r="3100" spans="1:14" customFormat="1">
      <c r="A3100" s="317" t="s">
        <v>394</v>
      </c>
      <c r="B3100" s="317" t="s">
        <v>645</v>
      </c>
      <c r="C3100" s="317" t="s">
        <v>644</v>
      </c>
      <c r="D3100" s="317" t="s">
        <v>492</v>
      </c>
      <c r="E3100" s="317" t="s">
        <v>448</v>
      </c>
      <c r="F3100" s="318" t="s">
        <v>449</v>
      </c>
      <c r="G3100" s="321">
        <v>121739.84</v>
      </c>
      <c r="H3100" s="321">
        <v>113337.45</v>
      </c>
      <c r="I3100" s="321">
        <v>119530.99</v>
      </c>
      <c r="J3100" s="321">
        <v>119020.03</v>
      </c>
      <c r="K3100" s="321">
        <v>116622.87</v>
      </c>
      <c r="L3100" s="321">
        <v>113399.66</v>
      </c>
      <c r="M3100" s="321">
        <v>107888.54</v>
      </c>
      <c r="N3100" t="str">
        <f t="shared" si="48"/>
        <v>WSXOUT5_04_PR24_OFWAT</v>
      </c>
    </row>
    <row r="3101" spans="1:14" customFormat="1">
      <c r="A3101" s="317" t="s">
        <v>394</v>
      </c>
      <c r="B3101" s="317" t="s">
        <v>646</v>
      </c>
      <c r="C3101" s="317" t="s">
        <v>647</v>
      </c>
      <c r="D3101" s="317" t="s">
        <v>617</v>
      </c>
      <c r="E3101" s="317" t="s">
        <v>448</v>
      </c>
      <c r="F3101" s="318" t="s">
        <v>449</v>
      </c>
      <c r="G3101" s="322">
        <v>79.599999999999994</v>
      </c>
      <c r="H3101" s="322">
        <v>79.2</v>
      </c>
      <c r="I3101" s="322">
        <v>79.7</v>
      </c>
      <c r="J3101" s="322">
        <v>78.3</v>
      </c>
      <c r="K3101" s="322">
        <v>76.900000000000006</v>
      </c>
      <c r="L3101" s="322">
        <v>75.8</v>
      </c>
      <c r="M3101" s="322">
        <v>74.599999999999994</v>
      </c>
      <c r="N3101" t="str">
        <f t="shared" si="48"/>
        <v>WSXOUT4_11_B_PR24_OFWAT</v>
      </c>
    </row>
    <row r="3102" spans="1:14" customFormat="1">
      <c r="A3102" s="317" t="s">
        <v>394</v>
      </c>
      <c r="B3102" s="317" t="s">
        <v>648</v>
      </c>
      <c r="C3102" s="317" t="s">
        <v>649</v>
      </c>
      <c r="D3102" s="317" t="s">
        <v>261</v>
      </c>
      <c r="E3102" s="317" t="s">
        <v>448</v>
      </c>
      <c r="F3102" s="318" t="s">
        <v>449</v>
      </c>
      <c r="G3102" s="318" t="s">
        <v>449</v>
      </c>
      <c r="H3102" s="318" t="s">
        <v>449</v>
      </c>
      <c r="I3102" s="318" t="s">
        <v>449</v>
      </c>
      <c r="J3102" s="318" t="s">
        <v>449</v>
      </c>
      <c r="K3102" s="318" t="s">
        <v>449</v>
      </c>
      <c r="L3102" s="318" t="s">
        <v>449</v>
      </c>
      <c r="M3102" s="318" t="s">
        <v>449</v>
      </c>
      <c r="N3102" t="str">
        <f t="shared" si="48"/>
        <v>WSXOUT1_02_PR24_OFWAT</v>
      </c>
    </row>
    <row r="3103" spans="1:14" customFormat="1">
      <c r="A3103" s="317" t="s">
        <v>394</v>
      </c>
      <c r="B3103" s="317" t="s">
        <v>650</v>
      </c>
      <c r="C3103" s="317" t="s">
        <v>651</v>
      </c>
      <c r="D3103" s="317" t="s">
        <v>617</v>
      </c>
      <c r="E3103" s="317" t="s">
        <v>448</v>
      </c>
      <c r="F3103" s="318" t="s">
        <v>449</v>
      </c>
      <c r="G3103" s="322">
        <v>69.8</v>
      </c>
      <c r="H3103" s="322">
        <v>66.7</v>
      </c>
      <c r="I3103" s="322">
        <v>64.400000000000006</v>
      </c>
      <c r="J3103" s="322">
        <v>62.1</v>
      </c>
      <c r="K3103" s="322">
        <v>59.7</v>
      </c>
      <c r="L3103" s="322">
        <v>58.8</v>
      </c>
      <c r="M3103" s="322">
        <v>57.9</v>
      </c>
      <c r="N3103" t="str">
        <f t="shared" si="48"/>
        <v>WSXC_BN2345A_PR24_OFWAT</v>
      </c>
    </row>
    <row r="3104" spans="1:14" customFormat="1">
      <c r="A3104" s="317" t="s">
        <v>394</v>
      </c>
      <c r="B3104" s="317" t="s">
        <v>652</v>
      </c>
      <c r="C3104" s="317" t="s">
        <v>653</v>
      </c>
      <c r="D3104" s="317" t="s">
        <v>620</v>
      </c>
      <c r="E3104" s="317" t="s">
        <v>448</v>
      </c>
      <c r="F3104" s="318" t="s">
        <v>449</v>
      </c>
      <c r="G3104" s="322">
        <v>139.19999999999999</v>
      </c>
      <c r="H3104" s="322">
        <v>138.80000000000001</v>
      </c>
      <c r="I3104" s="322">
        <v>137.69999999999999</v>
      </c>
      <c r="J3104" s="322">
        <v>136.6</v>
      </c>
      <c r="K3104" s="322">
        <v>135.53</v>
      </c>
      <c r="L3104" s="322">
        <v>133.35</v>
      </c>
      <c r="M3104" s="322">
        <v>131.19999999999999</v>
      </c>
      <c r="N3104" t="str">
        <f t="shared" si="48"/>
        <v>WSXC_OUT4_08_B_PR24_OFWAT</v>
      </c>
    </row>
    <row r="3105" spans="1:14" customFormat="1">
      <c r="A3105" s="317" t="s">
        <v>394</v>
      </c>
      <c r="B3105" s="317" t="s">
        <v>430</v>
      </c>
      <c r="C3105" s="317" t="s">
        <v>654</v>
      </c>
      <c r="D3105" s="317" t="s">
        <v>455</v>
      </c>
      <c r="E3105" s="317" t="s">
        <v>448</v>
      </c>
      <c r="F3105" s="318" t="s">
        <v>449</v>
      </c>
      <c r="G3105" s="318" t="s">
        <v>449</v>
      </c>
      <c r="H3105" s="320">
        <v>4.7899999999999998E-2</v>
      </c>
      <c r="I3105" s="320">
        <v>4.2599999999999999E-2</v>
      </c>
      <c r="J3105" s="320">
        <v>3.73E-2</v>
      </c>
      <c r="K3105" s="320">
        <v>3.2000000000000001E-2</v>
      </c>
      <c r="L3105" s="320">
        <v>2.6699999999999998E-2</v>
      </c>
      <c r="M3105" s="320">
        <v>2.1399999999999995E-2</v>
      </c>
      <c r="N3105" t="str">
        <f t="shared" si="48"/>
        <v>WSXC_OUT4_17_PR24_OFWAT</v>
      </c>
    </row>
    <row r="3106" spans="1:14" customFormat="1">
      <c r="A3106" s="317" t="s">
        <v>394</v>
      </c>
      <c r="B3106" s="317" t="s">
        <v>204</v>
      </c>
      <c r="C3106" s="317" t="s">
        <v>491</v>
      </c>
      <c r="D3106" s="317" t="s">
        <v>492</v>
      </c>
      <c r="E3106" s="317" t="s">
        <v>448</v>
      </c>
      <c r="F3106" s="318" t="s">
        <v>449</v>
      </c>
      <c r="G3106" s="318" t="s">
        <v>449</v>
      </c>
      <c r="H3106" s="321">
        <v>31049.39</v>
      </c>
      <c r="I3106" s="321">
        <v>31109.48</v>
      </c>
      <c r="J3106" s="321">
        <v>30775.79</v>
      </c>
      <c r="K3106" s="321">
        <v>30606.6</v>
      </c>
      <c r="L3106" s="321">
        <v>30413.1</v>
      </c>
      <c r="M3106" s="321">
        <v>29908.19</v>
      </c>
      <c r="N3106" t="str">
        <f t="shared" si="48"/>
        <v>WSXC_OUT4_04_PR24_OFWAT</v>
      </c>
    </row>
    <row r="3107" spans="1:14" customFormat="1">
      <c r="A3107" s="317" t="s">
        <v>394</v>
      </c>
      <c r="B3107" s="317" t="s">
        <v>655</v>
      </c>
      <c r="C3107" s="317" t="s">
        <v>656</v>
      </c>
      <c r="D3107" s="317" t="s">
        <v>617</v>
      </c>
      <c r="E3107" s="317" t="s">
        <v>448</v>
      </c>
      <c r="F3107" s="318" t="s">
        <v>449</v>
      </c>
      <c r="G3107" s="318" t="s">
        <v>449</v>
      </c>
      <c r="H3107" s="322">
        <v>79.2</v>
      </c>
      <c r="I3107" s="322">
        <v>79.7</v>
      </c>
      <c r="J3107" s="322">
        <v>78.3</v>
      </c>
      <c r="K3107" s="322">
        <v>76.900000000000006</v>
      </c>
      <c r="L3107" s="322">
        <v>75.8</v>
      </c>
      <c r="M3107" s="322">
        <v>74.599999999999994</v>
      </c>
      <c r="N3107" t="str">
        <f t="shared" si="48"/>
        <v>WSXC_OUT4_11_B_PR24_OFWAT</v>
      </c>
    </row>
    <row r="3108" spans="1:14" customFormat="1">
      <c r="A3108" s="317" t="s">
        <v>394</v>
      </c>
      <c r="B3108" s="317" t="s">
        <v>657</v>
      </c>
      <c r="C3108" s="317" t="s">
        <v>658</v>
      </c>
      <c r="D3108" s="317" t="s">
        <v>659</v>
      </c>
      <c r="E3108" s="317" t="s">
        <v>448</v>
      </c>
      <c r="F3108" s="318" t="s">
        <v>449</v>
      </c>
      <c r="G3108" s="318" t="s">
        <v>449</v>
      </c>
      <c r="H3108" s="319">
        <v>2231</v>
      </c>
      <c r="I3108" s="319">
        <v>2242</v>
      </c>
      <c r="J3108" s="319">
        <v>2255</v>
      </c>
      <c r="K3108" s="319">
        <v>2267</v>
      </c>
      <c r="L3108" s="319">
        <v>2278</v>
      </c>
      <c r="M3108" s="319">
        <v>2288</v>
      </c>
      <c r="N3108" t="str">
        <f t="shared" si="48"/>
        <v>WSXC_OUT4_01_D_PR24_OFWAT</v>
      </c>
    </row>
    <row r="3109" spans="1:14" customFormat="1">
      <c r="A3109" s="317" t="s">
        <v>394</v>
      </c>
      <c r="B3109" s="317" t="s">
        <v>660</v>
      </c>
      <c r="C3109" s="317" t="s">
        <v>661</v>
      </c>
      <c r="D3109" s="317" t="s">
        <v>617</v>
      </c>
      <c r="E3109" s="317" t="s">
        <v>448</v>
      </c>
      <c r="F3109" s="318" t="s">
        <v>449</v>
      </c>
      <c r="G3109" s="318" t="s">
        <v>449</v>
      </c>
      <c r="H3109" s="322">
        <v>186</v>
      </c>
      <c r="I3109" s="322">
        <v>185</v>
      </c>
      <c r="J3109" s="322">
        <v>184</v>
      </c>
      <c r="K3109" s="322">
        <v>183.1</v>
      </c>
      <c r="L3109" s="322">
        <v>180.4</v>
      </c>
      <c r="M3109" s="322">
        <v>177.7</v>
      </c>
      <c r="N3109" t="str">
        <f t="shared" si="48"/>
        <v>WSXC_APR3F_06_PR24_OFWAT</v>
      </c>
    </row>
    <row r="3110" spans="1:14" customFormat="1">
      <c r="A3110" s="317" t="s">
        <v>394</v>
      </c>
      <c r="B3110" s="317" t="s">
        <v>662</v>
      </c>
      <c r="C3110" s="317" t="s">
        <v>663</v>
      </c>
      <c r="D3110" s="317" t="s">
        <v>261</v>
      </c>
      <c r="E3110" s="317" t="s">
        <v>448</v>
      </c>
      <c r="F3110" s="318" t="s">
        <v>449</v>
      </c>
      <c r="G3110" s="318" t="s">
        <v>449</v>
      </c>
      <c r="H3110" s="319">
        <v>1856</v>
      </c>
      <c r="I3110" s="319">
        <v>1852</v>
      </c>
      <c r="J3110" s="319">
        <v>1848</v>
      </c>
      <c r="K3110" s="319">
        <v>1844</v>
      </c>
      <c r="L3110" s="319">
        <v>1840</v>
      </c>
      <c r="M3110" s="319">
        <v>1833</v>
      </c>
      <c r="N3110" t="str">
        <f t="shared" si="48"/>
        <v>WSXC_OUT4_16_C_PR24_OFWAT</v>
      </c>
    </row>
    <row r="3111" spans="1:14" customFormat="1">
      <c r="A3111" s="317" t="s">
        <v>394</v>
      </c>
      <c r="B3111" s="317" t="s">
        <v>664</v>
      </c>
      <c r="C3111" s="317" t="s">
        <v>665</v>
      </c>
      <c r="D3111" s="317" t="s">
        <v>261</v>
      </c>
      <c r="E3111" s="317" t="s">
        <v>448</v>
      </c>
      <c r="F3111" s="318" t="s">
        <v>449</v>
      </c>
      <c r="G3111" s="318" t="s">
        <v>449</v>
      </c>
      <c r="H3111" s="319">
        <v>211</v>
      </c>
      <c r="I3111" s="319">
        <v>201</v>
      </c>
      <c r="J3111" s="319">
        <v>192</v>
      </c>
      <c r="K3111" s="319">
        <v>183</v>
      </c>
      <c r="L3111" s="319">
        <v>173</v>
      </c>
      <c r="M3111" s="319">
        <v>163</v>
      </c>
      <c r="N3111" t="str">
        <f t="shared" si="48"/>
        <v>WSXC_OUT5_01_E_PR24_OFWAT</v>
      </c>
    </row>
    <row r="3112" spans="1:14" customFormat="1">
      <c r="A3112" s="317" t="s">
        <v>394</v>
      </c>
      <c r="B3112" s="317" t="s">
        <v>666</v>
      </c>
      <c r="C3112" s="317" t="s">
        <v>667</v>
      </c>
      <c r="D3112" s="317" t="s">
        <v>261</v>
      </c>
      <c r="E3112" s="317" t="s">
        <v>448</v>
      </c>
      <c r="F3112" s="318" t="s">
        <v>449</v>
      </c>
      <c r="G3112" s="318" t="s">
        <v>449</v>
      </c>
      <c r="H3112" s="319">
        <v>2200</v>
      </c>
      <c r="I3112" s="319">
        <v>2161</v>
      </c>
      <c r="J3112" s="319">
        <v>2121</v>
      </c>
      <c r="K3112" s="319">
        <v>2081</v>
      </c>
      <c r="L3112" s="319">
        <v>2040</v>
      </c>
      <c r="M3112" s="319">
        <v>1997</v>
      </c>
      <c r="N3112" t="str">
        <f t="shared" si="48"/>
        <v>WSXC_OUT5_02_E_PR24_OFWAT</v>
      </c>
    </row>
    <row r="3113" spans="1:14" customFormat="1">
      <c r="A3113" s="317" t="s">
        <v>394</v>
      </c>
      <c r="B3113" s="317" t="s">
        <v>668</v>
      </c>
      <c r="C3113" s="317" t="s">
        <v>669</v>
      </c>
      <c r="D3113" s="317" t="s">
        <v>261</v>
      </c>
      <c r="E3113" s="317" t="s">
        <v>448</v>
      </c>
      <c r="F3113" s="318" t="s">
        <v>449</v>
      </c>
      <c r="G3113" s="318" t="s">
        <v>449</v>
      </c>
      <c r="H3113" s="318" t="s">
        <v>449</v>
      </c>
      <c r="I3113" s="319">
        <v>1295</v>
      </c>
      <c r="J3113" s="319">
        <v>1295</v>
      </c>
      <c r="K3113" s="319">
        <v>1295</v>
      </c>
      <c r="L3113" s="319">
        <v>1295</v>
      </c>
      <c r="M3113" s="319">
        <v>1295</v>
      </c>
      <c r="N3113" t="str">
        <f t="shared" si="48"/>
        <v>WSXC_OUT5_10_B_PR24_OFWAT</v>
      </c>
    </row>
    <row r="3114" spans="1:14" customFormat="1">
      <c r="A3114" s="317" t="s">
        <v>394</v>
      </c>
      <c r="B3114" s="317" t="s">
        <v>670</v>
      </c>
      <c r="C3114" s="317" t="s">
        <v>671</v>
      </c>
      <c r="D3114" s="317" t="s">
        <v>261</v>
      </c>
      <c r="E3114" s="317" t="s">
        <v>448</v>
      </c>
      <c r="F3114" s="318" t="s">
        <v>449</v>
      </c>
      <c r="G3114" s="318" t="s">
        <v>449</v>
      </c>
      <c r="H3114" s="319">
        <v>93</v>
      </c>
      <c r="I3114" s="319">
        <v>88</v>
      </c>
      <c r="J3114" s="319">
        <v>82</v>
      </c>
      <c r="K3114" s="319">
        <v>77</v>
      </c>
      <c r="L3114" s="319">
        <v>71</v>
      </c>
      <c r="M3114" s="319">
        <v>66</v>
      </c>
      <c r="N3114" t="str">
        <f t="shared" si="48"/>
        <v>WSXC_OUT5_05_J_PR24_OFWAT</v>
      </c>
    </row>
    <row r="3115" spans="1:14" customFormat="1">
      <c r="A3115" s="317" t="s">
        <v>394</v>
      </c>
      <c r="B3115" s="317" t="s">
        <v>672</v>
      </c>
      <c r="C3115" s="317" t="s">
        <v>673</v>
      </c>
      <c r="D3115" s="317" t="s">
        <v>261</v>
      </c>
      <c r="E3115" s="317" t="s">
        <v>448</v>
      </c>
      <c r="F3115" s="318" t="s">
        <v>449</v>
      </c>
      <c r="G3115" s="318" t="s">
        <v>449</v>
      </c>
      <c r="H3115" s="319">
        <v>222</v>
      </c>
      <c r="I3115" s="319">
        <v>216</v>
      </c>
      <c r="J3115" s="319">
        <v>210</v>
      </c>
      <c r="K3115" s="319">
        <v>204</v>
      </c>
      <c r="L3115" s="319">
        <v>198</v>
      </c>
      <c r="M3115" s="319">
        <v>191</v>
      </c>
      <c r="N3115" t="str">
        <f t="shared" si="48"/>
        <v>WSXC_OUT5_11_A_PR24_OFWAT</v>
      </c>
    </row>
    <row r="3116" spans="1:14" customFormat="1">
      <c r="A3116" s="317" t="s">
        <v>394</v>
      </c>
      <c r="B3116" s="317" t="s">
        <v>674</v>
      </c>
      <c r="C3116" s="317" t="s">
        <v>675</v>
      </c>
      <c r="D3116" s="317" t="s">
        <v>261</v>
      </c>
      <c r="E3116" s="317" t="s">
        <v>448</v>
      </c>
      <c r="F3116" s="318" t="s">
        <v>449</v>
      </c>
      <c r="G3116" s="318" t="s">
        <v>449</v>
      </c>
      <c r="H3116" s="319">
        <v>1390</v>
      </c>
      <c r="I3116" s="319">
        <v>1367</v>
      </c>
      <c r="J3116" s="319">
        <v>1344</v>
      </c>
      <c r="K3116" s="319">
        <v>1322</v>
      </c>
      <c r="L3116" s="319">
        <v>1299</v>
      </c>
      <c r="M3116" s="319">
        <v>1276</v>
      </c>
      <c r="N3116" t="str">
        <f t="shared" si="48"/>
        <v>WSXC_OUT4_02_D_PR24_OFWAT</v>
      </c>
    </row>
    <row r="3117" spans="1:14" customFormat="1">
      <c r="A3117" s="317" t="s">
        <v>394</v>
      </c>
      <c r="B3117" s="317" t="s">
        <v>676</v>
      </c>
      <c r="C3117" s="317" t="s">
        <v>677</v>
      </c>
      <c r="D3117" s="317" t="s">
        <v>462</v>
      </c>
      <c r="E3117" s="317" t="s">
        <v>448</v>
      </c>
      <c r="F3117" s="318" t="s">
        <v>449</v>
      </c>
      <c r="G3117" s="318" t="s">
        <v>449</v>
      </c>
      <c r="H3117" s="321">
        <v>0</v>
      </c>
      <c r="I3117" s="321">
        <v>0</v>
      </c>
      <c r="J3117" s="321">
        <v>0</v>
      </c>
      <c r="K3117" s="321">
        <v>0</v>
      </c>
      <c r="L3117" s="321">
        <v>8.61</v>
      </c>
      <c r="M3117" s="321">
        <v>126.32</v>
      </c>
      <c r="N3117" t="str">
        <f t="shared" si="48"/>
        <v>WSXC_OUT4_20_B_PR24_OFWAT</v>
      </c>
    </row>
    <row r="3118" spans="1:14" customFormat="1">
      <c r="A3118" s="317" t="s">
        <v>394</v>
      </c>
      <c r="B3118" s="317" t="s">
        <v>678</v>
      </c>
      <c r="C3118" s="317" t="s">
        <v>679</v>
      </c>
      <c r="D3118" s="317" t="s">
        <v>261</v>
      </c>
      <c r="E3118" s="317" t="s">
        <v>448</v>
      </c>
      <c r="F3118" s="318" t="s">
        <v>449</v>
      </c>
      <c r="G3118" s="318" t="s">
        <v>449</v>
      </c>
      <c r="H3118" s="319">
        <v>35</v>
      </c>
      <c r="I3118" s="319">
        <v>36</v>
      </c>
      <c r="J3118" s="319">
        <v>36</v>
      </c>
      <c r="K3118" s="319">
        <v>36</v>
      </c>
      <c r="L3118" s="319">
        <v>36</v>
      </c>
      <c r="M3118" s="319">
        <v>36</v>
      </c>
      <c r="N3118" t="str">
        <f t="shared" si="48"/>
        <v>WSXC_OUT5_08_H_PR24_OFWAT</v>
      </c>
    </row>
    <row r="3119" spans="1:14" customFormat="1">
      <c r="A3119" s="317" t="s">
        <v>394</v>
      </c>
      <c r="B3119" s="317" t="s">
        <v>680</v>
      </c>
      <c r="C3119" s="317" t="s">
        <v>681</v>
      </c>
      <c r="D3119" s="317" t="s">
        <v>682</v>
      </c>
      <c r="E3119" s="317" t="s">
        <v>448</v>
      </c>
      <c r="F3119" s="318" t="s">
        <v>449</v>
      </c>
      <c r="G3119" s="318" t="s">
        <v>449</v>
      </c>
      <c r="H3119" s="324">
        <v>56574.130899999996</v>
      </c>
      <c r="I3119" s="324">
        <v>258764.27189999999</v>
      </c>
      <c r="J3119" s="324">
        <v>258764.27189999999</v>
      </c>
      <c r="K3119" s="324">
        <v>261845.856</v>
      </c>
      <c r="L3119" s="324">
        <v>275818.67090000003</v>
      </c>
      <c r="M3119" s="324">
        <v>282131.89899999998</v>
      </c>
      <c r="N3119" t="str">
        <f t="shared" si="48"/>
        <v>WSXC_OUT5_09_H_PR24_OFWAT</v>
      </c>
    </row>
    <row r="3120" spans="1:14" customFormat="1">
      <c r="A3120" s="317" t="s">
        <v>394</v>
      </c>
      <c r="B3120" s="317" t="s">
        <v>683</v>
      </c>
      <c r="C3120" s="317" t="s">
        <v>684</v>
      </c>
      <c r="D3120" s="317" t="s">
        <v>617</v>
      </c>
      <c r="E3120" s="317" t="s">
        <v>448</v>
      </c>
      <c r="F3120" s="318" t="s">
        <v>449</v>
      </c>
      <c r="G3120" s="318" t="s">
        <v>449</v>
      </c>
      <c r="H3120" s="321">
        <v>27.65</v>
      </c>
      <c r="I3120" s="321">
        <v>24.59</v>
      </c>
      <c r="J3120" s="321">
        <v>21.53</v>
      </c>
      <c r="K3120" s="321">
        <v>18.47</v>
      </c>
      <c r="L3120" s="321">
        <v>15.41</v>
      </c>
      <c r="M3120" s="321">
        <v>12.35</v>
      </c>
      <c r="N3120" t="str">
        <f t="shared" si="48"/>
        <v>WSXC_OUT4_17_B_PR24_OFWAT</v>
      </c>
    </row>
    <row r="3121" spans="1:14" customFormat="1">
      <c r="A3121" s="317" t="s">
        <v>394</v>
      </c>
      <c r="B3121" s="317" t="s">
        <v>205</v>
      </c>
      <c r="C3121" s="317" t="s">
        <v>685</v>
      </c>
      <c r="D3121" s="317" t="s">
        <v>491</v>
      </c>
      <c r="E3121" s="317" t="s">
        <v>448</v>
      </c>
      <c r="F3121" s="318" t="s">
        <v>449</v>
      </c>
      <c r="G3121" s="318" t="s">
        <v>449</v>
      </c>
      <c r="H3121" s="318" t="s">
        <v>449</v>
      </c>
      <c r="I3121" s="321">
        <v>31049.39</v>
      </c>
      <c r="J3121" s="318" t="s">
        <v>449</v>
      </c>
      <c r="K3121" s="318" t="s">
        <v>449</v>
      </c>
      <c r="L3121" s="318" t="s">
        <v>449</v>
      </c>
      <c r="M3121" s="318" t="s">
        <v>449</v>
      </c>
      <c r="N3121" t="str">
        <f t="shared" si="48"/>
        <v>WSXC_ODIRISK_OGW_DDBND_PR24_DD</v>
      </c>
    </row>
    <row r="3122" spans="1:14" customFormat="1">
      <c r="A3122" s="317" t="s">
        <v>394</v>
      </c>
      <c r="B3122" s="317" t="s">
        <v>206</v>
      </c>
      <c r="C3122" s="317" t="s">
        <v>686</v>
      </c>
      <c r="D3122" s="317" t="s">
        <v>453</v>
      </c>
      <c r="E3122" s="317" t="s">
        <v>448</v>
      </c>
      <c r="F3122" s="319">
        <v>188</v>
      </c>
      <c r="G3122" s="318" t="s">
        <v>449</v>
      </c>
      <c r="H3122" s="318" t="s">
        <v>449</v>
      </c>
      <c r="I3122" s="318" t="s">
        <v>449</v>
      </c>
      <c r="J3122" s="318" t="s">
        <v>449</v>
      </c>
      <c r="K3122" s="318" t="s">
        <v>449</v>
      </c>
      <c r="L3122" s="318" t="s">
        <v>449</v>
      </c>
      <c r="M3122" s="318" t="s">
        <v>449</v>
      </c>
      <c r="N3122" t="str">
        <f t="shared" si="48"/>
        <v>WSXC_ODI_DD_GHG_PR24</v>
      </c>
    </row>
    <row r="3123" spans="1:14" customFormat="1">
      <c r="A3123" s="317" t="s">
        <v>394</v>
      </c>
      <c r="B3123" s="317" t="s">
        <v>207</v>
      </c>
      <c r="C3123" s="317" t="s">
        <v>687</v>
      </c>
      <c r="D3123" s="317" t="s">
        <v>455</v>
      </c>
      <c r="E3123" s="317" t="s">
        <v>448</v>
      </c>
      <c r="F3123" s="320">
        <v>-5.0000000000000001E-3</v>
      </c>
      <c r="G3123" s="318" t="s">
        <v>449</v>
      </c>
      <c r="H3123" s="318" t="s">
        <v>449</v>
      </c>
      <c r="I3123" s="318" t="s">
        <v>449</v>
      </c>
      <c r="J3123" s="318" t="s">
        <v>449</v>
      </c>
      <c r="K3123" s="318" t="s">
        <v>449</v>
      </c>
      <c r="L3123" s="318" t="s">
        <v>449</v>
      </c>
      <c r="M3123" s="318" t="s">
        <v>449</v>
      </c>
      <c r="N3123" t="str">
        <f t="shared" si="48"/>
        <v>WSXC_ODIRISK_OGW_COLL_PR24_DD</v>
      </c>
    </row>
    <row r="3124" spans="1:14" customFormat="1">
      <c r="A3124" s="317" t="s">
        <v>394</v>
      </c>
      <c r="B3124" s="317" t="s">
        <v>208</v>
      </c>
      <c r="C3124" s="317" t="s">
        <v>688</v>
      </c>
      <c r="D3124" s="317" t="s">
        <v>455</v>
      </c>
      <c r="E3124" s="317" t="s">
        <v>448</v>
      </c>
      <c r="F3124" s="320">
        <v>5.0000000000000001E-3</v>
      </c>
      <c r="G3124" s="318" t="s">
        <v>449</v>
      </c>
      <c r="H3124" s="318" t="s">
        <v>449</v>
      </c>
      <c r="I3124" s="318" t="s">
        <v>449</v>
      </c>
      <c r="J3124" s="318" t="s">
        <v>449</v>
      </c>
      <c r="K3124" s="318" t="s">
        <v>449</v>
      </c>
      <c r="L3124" s="318" t="s">
        <v>449</v>
      </c>
      <c r="M3124" s="318" t="s">
        <v>449</v>
      </c>
      <c r="N3124" t="str">
        <f t="shared" si="48"/>
        <v>WSXC_ODIRISK_OGW_CAP_PR24_DD</v>
      </c>
    </row>
    <row r="3125" spans="1:14" customFormat="1">
      <c r="A3125" s="317" t="s">
        <v>394</v>
      </c>
      <c r="B3125" s="317" t="s">
        <v>332</v>
      </c>
      <c r="C3125" s="317" t="s">
        <v>689</v>
      </c>
      <c r="D3125" s="317" t="s">
        <v>455</v>
      </c>
      <c r="E3125" s="317" t="s">
        <v>448</v>
      </c>
      <c r="F3125" s="318" t="s">
        <v>449</v>
      </c>
      <c r="G3125" s="318" t="s">
        <v>449</v>
      </c>
      <c r="H3125" s="318" t="s">
        <v>449</v>
      </c>
      <c r="I3125" s="318" t="s">
        <v>449</v>
      </c>
      <c r="J3125" s="318" t="s">
        <v>449</v>
      </c>
      <c r="K3125" s="318" t="s">
        <v>449</v>
      </c>
      <c r="L3125" s="318" t="s">
        <v>449</v>
      </c>
      <c r="M3125" s="318" t="s">
        <v>449</v>
      </c>
      <c r="N3125" t="str">
        <f t="shared" si="48"/>
        <v>WSXC_ODIRISK_EGG_DDBND_PR24</v>
      </c>
    </row>
    <row r="3126" spans="1:14" customFormat="1">
      <c r="A3126" s="317" t="s">
        <v>394</v>
      </c>
      <c r="B3126" s="317" t="s">
        <v>690</v>
      </c>
      <c r="C3126" s="317" t="s">
        <v>691</v>
      </c>
      <c r="D3126" s="317" t="s">
        <v>261</v>
      </c>
      <c r="E3126" s="317" t="s">
        <v>448</v>
      </c>
      <c r="F3126" s="318" t="s">
        <v>449</v>
      </c>
      <c r="G3126" s="318" t="s">
        <v>449</v>
      </c>
      <c r="H3126" s="318" t="s">
        <v>449</v>
      </c>
      <c r="I3126" s="319">
        <v>28348</v>
      </c>
      <c r="J3126" s="319">
        <v>28024</v>
      </c>
      <c r="K3126" s="319">
        <v>26755</v>
      </c>
      <c r="L3126" s="319">
        <v>25447</v>
      </c>
      <c r="M3126" s="319">
        <v>23621</v>
      </c>
      <c r="N3126" t="str">
        <f t="shared" si="48"/>
        <v>WSXC_OUT5_10_A_PR24_OFWAT</v>
      </c>
    </row>
    <row r="3127" spans="1:14" customFormat="1">
      <c r="A3127" s="317" t="s">
        <v>394</v>
      </c>
      <c r="B3127" s="317" t="s">
        <v>430</v>
      </c>
      <c r="C3127" s="317" t="s">
        <v>654</v>
      </c>
      <c r="D3127" s="317" t="s">
        <v>455</v>
      </c>
      <c r="E3127" s="317" t="s">
        <v>448</v>
      </c>
      <c r="F3127" s="318" t="s">
        <v>449</v>
      </c>
      <c r="G3127" s="318" t="s">
        <v>449</v>
      </c>
      <c r="H3127" s="320">
        <v>4.7899999999999998E-2</v>
      </c>
      <c r="I3127" s="320">
        <v>4.2599999999999999E-2</v>
      </c>
      <c r="J3127" s="320">
        <v>3.73E-2</v>
      </c>
      <c r="K3127" s="320">
        <v>3.2000000000000001E-2</v>
      </c>
      <c r="L3127" s="320">
        <v>2.6699999999999998E-2</v>
      </c>
      <c r="M3127" s="320">
        <v>2.1399999999999995E-2</v>
      </c>
      <c r="N3127" t="str">
        <f t="shared" si="48"/>
        <v>WSXC_OUT4_17_PR24_OFWAT</v>
      </c>
    </row>
    <row r="3128" spans="1:14" customFormat="1">
      <c r="A3128" s="317" t="s">
        <v>394</v>
      </c>
      <c r="B3128" s="317" t="s">
        <v>198</v>
      </c>
      <c r="C3128" s="317" t="s">
        <v>692</v>
      </c>
      <c r="D3128" s="317" t="s">
        <v>453</v>
      </c>
      <c r="E3128" s="317" t="s">
        <v>448</v>
      </c>
      <c r="F3128" s="319">
        <v>743864.49046315718</v>
      </c>
      <c r="G3128" s="318" t="s">
        <v>449</v>
      </c>
      <c r="H3128" s="318" t="s">
        <v>449</v>
      </c>
      <c r="I3128" s="318" t="s">
        <v>449</v>
      </c>
      <c r="J3128" s="318" t="s">
        <v>449</v>
      </c>
      <c r="K3128" s="318" t="s">
        <v>449</v>
      </c>
      <c r="L3128" s="318" t="s">
        <v>449</v>
      </c>
      <c r="M3128" s="318" t="s">
        <v>449</v>
      </c>
      <c r="N3128" t="str">
        <f t="shared" si="48"/>
        <v>WSXC_ODI_DD_UNO_PR24</v>
      </c>
    </row>
    <row r="3129" spans="1:14" customFormat="1">
      <c r="A3129" s="317" t="s">
        <v>394</v>
      </c>
      <c r="B3129" s="317" t="s">
        <v>199</v>
      </c>
      <c r="C3129" s="317" t="s">
        <v>693</v>
      </c>
      <c r="D3129" s="317" t="s">
        <v>455</v>
      </c>
      <c r="E3129" s="317" t="s">
        <v>448</v>
      </c>
      <c r="F3129" s="320">
        <v>-5.0000000000000001E-3</v>
      </c>
      <c r="G3129" s="318" t="s">
        <v>449</v>
      </c>
      <c r="H3129" s="318" t="s">
        <v>449</v>
      </c>
      <c r="I3129" s="318" t="s">
        <v>449</v>
      </c>
      <c r="J3129" s="318" t="s">
        <v>449</v>
      </c>
      <c r="K3129" s="318" t="s">
        <v>449</v>
      </c>
      <c r="L3129" s="318" t="s">
        <v>449</v>
      </c>
      <c r="M3129" s="318" t="s">
        <v>449</v>
      </c>
      <c r="N3129" t="str">
        <f t="shared" si="48"/>
        <v>WSXC_ODIRISK_UNO_COLL_PR24_DD</v>
      </c>
    </row>
    <row r="3130" spans="1:14" customFormat="1">
      <c r="A3130" s="317" t="s">
        <v>394</v>
      </c>
      <c r="B3130" s="317" t="s">
        <v>200</v>
      </c>
      <c r="C3130" s="317" t="s">
        <v>694</v>
      </c>
      <c r="D3130" s="317" t="s">
        <v>455</v>
      </c>
      <c r="E3130" s="317" t="s">
        <v>448</v>
      </c>
      <c r="F3130" s="320">
        <v>5.0000000000000001E-3</v>
      </c>
      <c r="G3130" s="318" t="s">
        <v>449</v>
      </c>
      <c r="H3130" s="318" t="s">
        <v>449</v>
      </c>
      <c r="I3130" s="318" t="s">
        <v>449</v>
      </c>
      <c r="J3130" s="318" t="s">
        <v>449</v>
      </c>
      <c r="K3130" s="318" t="s">
        <v>449</v>
      </c>
      <c r="L3130" s="318" t="s">
        <v>449</v>
      </c>
      <c r="M3130" s="318" t="s">
        <v>449</v>
      </c>
      <c r="N3130" t="str">
        <f t="shared" si="48"/>
        <v>WSXC_ODIRISK_UNO_CAP_PR24_DD</v>
      </c>
    </row>
    <row r="3131" spans="1:14" customFormat="1">
      <c r="A3131" s="317" t="s">
        <v>394</v>
      </c>
      <c r="B3131" s="317" t="s">
        <v>252</v>
      </c>
      <c r="C3131" s="317" t="s">
        <v>695</v>
      </c>
      <c r="D3131" s="317" t="s">
        <v>455</v>
      </c>
      <c r="E3131" s="317" t="s">
        <v>448</v>
      </c>
      <c r="F3131" s="320">
        <v>1.4999999999999999E-2</v>
      </c>
      <c r="G3131" s="318" t="s">
        <v>449</v>
      </c>
      <c r="H3131" s="318" t="s">
        <v>449</v>
      </c>
      <c r="I3131" s="318" t="s">
        <v>449</v>
      </c>
      <c r="J3131" s="318" t="s">
        <v>449</v>
      </c>
      <c r="K3131" s="318" t="s">
        <v>449</v>
      </c>
      <c r="L3131" s="318" t="s">
        <v>449</v>
      </c>
      <c r="M3131" s="318" t="s">
        <v>449</v>
      </c>
      <c r="N3131" t="str">
        <f t="shared" si="48"/>
        <v>WSXC_ODIRISK_ESF_CAP_PR24_DD</v>
      </c>
    </row>
    <row r="3132" spans="1:14" customFormat="1">
      <c r="A3132" s="317" t="s">
        <v>394</v>
      </c>
      <c r="B3132" s="317" t="s">
        <v>419</v>
      </c>
      <c r="C3132" s="317" t="s">
        <v>696</v>
      </c>
      <c r="D3132" s="317" t="s">
        <v>455</v>
      </c>
      <c r="E3132" s="317" t="s">
        <v>448</v>
      </c>
      <c r="F3132" s="318" t="s">
        <v>449</v>
      </c>
      <c r="G3132" s="318" t="s">
        <v>449</v>
      </c>
      <c r="H3132" s="320">
        <v>0</v>
      </c>
      <c r="I3132" s="320">
        <v>-1.9E-3</v>
      </c>
      <c r="J3132" s="320">
        <v>8.8000000000000005E-3</v>
      </c>
      <c r="K3132" s="320">
        <v>1.43E-2</v>
      </c>
      <c r="L3132" s="320">
        <v>2.0500000000000004E-2</v>
      </c>
      <c r="M3132" s="320">
        <v>3.6799999999999999E-2</v>
      </c>
      <c r="N3132" t="str">
        <f t="shared" si="48"/>
        <v>WSXC_OUT4_04_H_PR24_OFWAT</v>
      </c>
    </row>
    <row r="3133" spans="1:14" customFormat="1">
      <c r="A3133" s="317" t="s">
        <v>394</v>
      </c>
      <c r="B3133" s="317" t="s">
        <v>418</v>
      </c>
      <c r="C3133" s="317" t="s">
        <v>697</v>
      </c>
      <c r="D3133" s="317" t="s">
        <v>455</v>
      </c>
      <c r="E3133" s="317" t="s">
        <v>448</v>
      </c>
      <c r="F3133" s="318" t="s">
        <v>449</v>
      </c>
      <c r="G3133" s="318" t="s">
        <v>449</v>
      </c>
      <c r="H3133" s="320">
        <v>0</v>
      </c>
      <c r="I3133" s="320">
        <v>-5.4600000000000003E-2</v>
      </c>
      <c r="J3133" s="320">
        <v>-5.0099999999999999E-2</v>
      </c>
      <c r="K3133" s="320">
        <v>-2.9000000000000005E-2</v>
      </c>
      <c r="L3133" s="320">
        <v>-5.0000000000000001E-4</v>
      </c>
      <c r="M3133" s="320">
        <v>6.0100000000000001E-2</v>
      </c>
      <c r="N3133" t="str">
        <f t="shared" si="48"/>
        <v>WSXC_OUT5_04_G_PR24_OFWAT</v>
      </c>
    </row>
    <row r="3134" spans="1:14" customFormat="1">
      <c r="A3134" s="317" t="s">
        <v>394</v>
      </c>
      <c r="B3134" s="317" t="s">
        <v>204</v>
      </c>
      <c r="C3134" s="317" t="s">
        <v>491</v>
      </c>
      <c r="D3134" s="317" t="s">
        <v>492</v>
      </c>
      <c r="E3134" s="317" t="s">
        <v>448</v>
      </c>
      <c r="F3134" s="318" t="s">
        <v>449</v>
      </c>
      <c r="G3134" s="318" t="s">
        <v>449</v>
      </c>
      <c r="H3134" s="321">
        <v>31049.39</v>
      </c>
      <c r="I3134" s="321">
        <v>31109.48</v>
      </c>
      <c r="J3134" s="321">
        <v>30775.79</v>
      </c>
      <c r="K3134" s="321">
        <v>30606.6</v>
      </c>
      <c r="L3134" s="321">
        <v>30413.1</v>
      </c>
      <c r="M3134" s="321">
        <v>29908.19</v>
      </c>
      <c r="N3134" t="str">
        <f t="shared" si="48"/>
        <v>WSXC_OUT4_04_PR24_OFWAT</v>
      </c>
    </row>
    <row r="3135" spans="1:14" customFormat="1">
      <c r="A3135" s="317" t="s">
        <v>394</v>
      </c>
      <c r="B3135" s="317" t="s">
        <v>217</v>
      </c>
      <c r="C3135" s="317" t="s">
        <v>491</v>
      </c>
      <c r="D3135" s="317" t="s">
        <v>492</v>
      </c>
      <c r="E3135" s="317" t="s">
        <v>448</v>
      </c>
      <c r="F3135" s="318" t="s">
        <v>449</v>
      </c>
      <c r="G3135" s="318" t="s">
        <v>449</v>
      </c>
      <c r="H3135" s="321">
        <v>113337.45</v>
      </c>
      <c r="I3135" s="321">
        <v>119530.99</v>
      </c>
      <c r="J3135" s="321">
        <v>119020.03</v>
      </c>
      <c r="K3135" s="321">
        <v>116622.87</v>
      </c>
      <c r="L3135" s="321">
        <v>113399.66</v>
      </c>
      <c r="M3135" s="321">
        <v>106528.49</v>
      </c>
      <c r="N3135" t="str">
        <f t="shared" si="48"/>
        <v>WSXC_OUT5_04_PR24_OFWAT</v>
      </c>
    </row>
    <row r="3136" spans="1:14" customFormat="1">
      <c r="A3136" s="317" t="s">
        <v>394</v>
      </c>
      <c r="B3136" s="317" t="s">
        <v>268</v>
      </c>
      <c r="C3136" s="317" t="s">
        <v>698</v>
      </c>
      <c r="D3136" s="317" t="s">
        <v>617</v>
      </c>
      <c r="E3136" s="317" t="s">
        <v>448</v>
      </c>
      <c r="F3136" s="318" t="s">
        <v>449</v>
      </c>
      <c r="G3136" s="318" t="s">
        <v>449</v>
      </c>
      <c r="H3136" s="322">
        <v>69.2</v>
      </c>
      <c r="I3136" s="322">
        <v>67</v>
      </c>
      <c r="J3136" s="322">
        <v>64.400000000000006</v>
      </c>
      <c r="K3136" s="322">
        <v>62.1</v>
      </c>
      <c r="L3136" s="322">
        <v>60.2</v>
      </c>
      <c r="M3136" s="322">
        <v>58.8</v>
      </c>
      <c r="N3136" t="str">
        <f t="shared" si="48"/>
        <v>WSXC_OUT4_05_B_PR24_OFWAT</v>
      </c>
    </row>
    <row r="3137" spans="1:14" customFormat="1">
      <c r="A3137" s="317" t="s">
        <v>394</v>
      </c>
      <c r="B3137" s="317" t="s">
        <v>699</v>
      </c>
      <c r="C3137" s="317" t="s">
        <v>698</v>
      </c>
      <c r="D3137" s="317" t="s">
        <v>617</v>
      </c>
      <c r="E3137" s="317" t="s">
        <v>448</v>
      </c>
      <c r="F3137" s="318" t="s">
        <v>449</v>
      </c>
      <c r="G3137" s="318" t="s">
        <v>449</v>
      </c>
      <c r="H3137" s="318" t="s">
        <v>449</v>
      </c>
      <c r="I3137" s="318" t="s">
        <v>449</v>
      </c>
      <c r="J3137" s="318" t="s">
        <v>449</v>
      </c>
      <c r="K3137" s="318" t="s">
        <v>449</v>
      </c>
      <c r="L3137" s="318" t="s">
        <v>449</v>
      </c>
      <c r="M3137" s="318" t="s">
        <v>449</v>
      </c>
      <c r="N3137" t="str">
        <f t="shared" si="48"/>
        <v>WSXC_OUT4_06_B_PR24_OFWAT</v>
      </c>
    </row>
    <row r="3138" spans="1:14" customFormat="1">
      <c r="A3138" s="317" t="s">
        <v>394</v>
      </c>
      <c r="B3138" s="317" t="s">
        <v>700</v>
      </c>
      <c r="C3138" s="317" t="s">
        <v>698</v>
      </c>
      <c r="D3138" s="317" t="s">
        <v>617</v>
      </c>
      <c r="E3138" s="317" t="s">
        <v>448</v>
      </c>
      <c r="F3138" s="318" t="s">
        <v>449</v>
      </c>
      <c r="G3138" s="318" t="s">
        <v>449</v>
      </c>
      <c r="H3138" s="318" t="s">
        <v>449</v>
      </c>
      <c r="I3138" s="318" t="s">
        <v>449</v>
      </c>
      <c r="J3138" s="318" t="s">
        <v>449</v>
      </c>
      <c r="K3138" s="318" t="s">
        <v>449</v>
      </c>
      <c r="L3138" s="318" t="s">
        <v>449</v>
      </c>
      <c r="M3138" s="318" t="s">
        <v>449</v>
      </c>
      <c r="N3138" t="str">
        <f t="shared" si="48"/>
        <v>WSXC_OUT4_07_B_PR24_OFWAT</v>
      </c>
    </row>
    <row r="3139" spans="1:14" customFormat="1">
      <c r="A3139" s="317" t="s">
        <v>394</v>
      </c>
      <c r="B3139" s="317" t="s">
        <v>275</v>
      </c>
      <c r="C3139" s="317" t="s">
        <v>701</v>
      </c>
      <c r="D3139" s="317" t="s">
        <v>620</v>
      </c>
      <c r="E3139" s="317" t="s">
        <v>448</v>
      </c>
      <c r="F3139" s="318" t="s">
        <v>449</v>
      </c>
      <c r="G3139" s="318" t="s">
        <v>449</v>
      </c>
      <c r="H3139" s="322">
        <v>138.9</v>
      </c>
      <c r="I3139" s="322">
        <v>138.6</v>
      </c>
      <c r="J3139" s="322">
        <v>137.69999999999999</v>
      </c>
      <c r="K3139" s="322">
        <v>136.6</v>
      </c>
      <c r="L3139" s="322">
        <v>135.19999999999999</v>
      </c>
      <c r="M3139" s="322">
        <v>133.4</v>
      </c>
      <c r="N3139" t="str">
        <f t="shared" si="48"/>
        <v>WSXC_OUT4_08_C_PR24_OFWAT</v>
      </c>
    </row>
    <row r="3140" spans="1:14" customFormat="1">
      <c r="A3140" s="317" t="s">
        <v>394</v>
      </c>
      <c r="B3140" s="317" t="s">
        <v>702</v>
      </c>
      <c r="C3140" s="317" t="s">
        <v>701</v>
      </c>
      <c r="D3140" s="317" t="s">
        <v>620</v>
      </c>
      <c r="E3140" s="317" t="s">
        <v>448</v>
      </c>
      <c r="F3140" s="318" t="s">
        <v>449</v>
      </c>
      <c r="G3140" s="318" t="s">
        <v>449</v>
      </c>
      <c r="H3140" s="318" t="s">
        <v>449</v>
      </c>
      <c r="I3140" s="318" t="s">
        <v>449</v>
      </c>
      <c r="J3140" s="318" t="s">
        <v>449</v>
      </c>
      <c r="K3140" s="318" t="s">
        <v>449</v>
      </c>
      <c r="L3140" s="318" t="s">
        <v>449</v>
      </c>
      <c r="M3140" s="318" t="s">
        <v>449</v>
      </c>
      <c r="N3140" t="str">
        <f t="shared" si="48"/>
        <v>WSXC_OUT4_09_C_PR24_OFWAT</v>
      </c>
    </row>
    <row r="3141" spans="1:14" customFormat="1">
      <c r="A3141" s="317" t="s">
        <v>394</v>
      </c>
      <c r="B3141" s="317" t="s">
        <v>703</v>
      </c>
      <c r="C3141" s="317" t="s">
        <v>701</v>
      </c>
      <c r="D3141" s="317" t="s">
        <v>617</v>
      </c>
      <c r="E3141" s="317" t="s">
        <v>448</v>
      </c>
      <c r="F3141" s="318" t="s">
        <v>449</v>
      </c>
      <c r="G3141" s="318" t="s">
        <v>449</v>
      </c>
      <c r="H3141" s="318" t="s">
        <v>449</v>
      </c>
      <c r="I3141" s="318" t="s">
        <v>449</v>
      </c>
      <c r="J3141" s="318" t="s">
        <v>449</v>
      </c>
      <c r="K3141" s="318" t="s">
        <v>449</v>
      </c>
      <c r="L3141" s="318" t="s">
        <v>449</v>
      </c>
      <c r="M3141" s="318" t="s">
        <v>449</v>
      </c>
      <c r="N3141" t="str">
        <f t="shared" ref="N3141:N3204" si="49">A3141&amp;B3141</f>
        <v>WSXC_OUT4_10_C_PR24_OFWAT</v>
      </c>
    </row>
    <row r="3142" spans="1:14" customFormat="1">
      <c r="A3142" s="317" t="s">
        <v>394</v>
      </c>
      <c r="B3142" s="317" t="s">
        <v>283</v>
      </c>
      <c r="C3142" s="317" t="s">
        <v>698</v>
      </c>
      <c r="D3142" s="317" t="s">
        <v>617</v>
      </c>
      <c r="E3142" s="317" t="s">
        <v>448</v>
      </c>
      <c r="F3142" s="318" t="s">
        <v>449</v>
      </c>
      <c r="G3142" s="318" t="s">
        <v>449</v>
      </c>
      <c r="H3142" s="322">
        <v>79.3</v>
      </c>
      <c r="I3142" s="322">
        <v>79.5</v>
      </c>
      <c r="J3142" s="322">
        <v>79.099999999999994</v>
      </c>
      <c r="K3142" s="322">
        <v>78.3</v>
      </c>
      <c r="L3142" s="322">
        <v>77</v>
      </c>
      <c r="M3142" s="322">
        <v>75.8</v>
      </c>
      <c r="N3142" t="str">
        <f t="shared" si="49"/>
        <v>WSXC_OUT4_11_C_PR24_OFWAT</v>
      </c>
    </row>
    <row r="3143" spans="1:14" customFormat="1">
      <c r="A3143" s="317" t="s">
        <v>394</v>
      </c>
      <c r="B3143" s="317" t="s">
        <v>704</v>
      </c>
      <c r="C3143" s="317" t="s">
        <v>698</v>
      </c>
      <c r="D3143" s="317" t="s">
        <v>617</v>
      </c>
      <c r="E3143" s="317" t="s">
        <v>448</v>
      </c>
      <c r="F3143" s="318" t="s">
        <v>449</v>
      </c>
      <c r="G3143" s="318" t="s">
        <v>449</v>
      </c>
      <c r="H3143" s="318" t="s">
        <v>449</v>
      </c>
      <c r="I3143" s="318" t="s">
        <v>449</v>
      </c>
      <c r="J3143" s="318" t="s">
        <v>449</v>
      </c>
      <c r="K3143" s="318" t="s">
        <v>449</v>
      </c>
      <c r="L3143" s="318" t="s">
        <v>449</v>
      </c>
      <c r="M3143" s="318" t="s">
        <v>449</v>
      </c>
      <c r="N3143" t="str">
        <f t="shared" si="49"/>
        <v>WSXC_OUT4_12_C_PR24_OFWAT</v>
      </c>
    </row>
    <row r="3144" spans="1:14" customFormat="1">
      <c r="A3144" s="317" t="s">
        <v>394</v>
      </c>
      <c r="B3144" s="317" t="s">
        <v>705</v>
      </c>
      <c r="C3144" s="317" t="s">
        <v>698</v>
      </c>
      <c r="D3144" s="317" t="s">
        <v>617</v>
      </c>
      <c r="E3144" s="317" t="s">
        <v>448</v>
      </c>
      <c r="F3144" s="318" t="s">
        <v>449</v>
      </c>
      <c r="G3144" s="318" t="s">
        <v>449</v>
      </c>
      <c r="H3144" s="318" t="s">
        <v>449</v>
      </c>
      <c r="I3144" s="318" t="s">
        <v>449</v>
      </c>
      <c r="J3144" s="318" t="s">
        <v>449</v>
      </c>
      <c r="K3144" s="318" t="s">
        <v>449</v>
      </c>
      <c r="L3144" s="318" t="s">
        <v>449</v>
      </c>
      <c r="M3144" s="318" t="s">
        <v>449</v>
      </c>
      <c r="N3144" t="str">
        <f t="shared" si="49"/>
        <v>WSXC_OUT4_13_C_PR24_OFWAT</v>
      </c>
    </row>
    <row r="3145" spans="1:14" customFormat="1">
      <c r="A3145" s="317" t="s">
        <v>394</v>
      </c>
      <c r="B3145" s="317" t="s">
        <v>706</v>
      </c>
      <c r="C3145" s="317" t="s">
        <v>707</v>
      </c>
      <c r="D3145" s="317" t="s">
        <v>620</v>
      </c>
      <c r="E3145" s="317" t="s">
        <v>448</v>
      </c>
      <c r="F3145" s="322">
        <v>137.80000000000001</v>
      </c>
      <c r="G3145" s="318" t="s">
        <v>449</v>
      </c>
      <c r="H3145" s="318" t="s">
        <v>449</v>
      </c>
      <c r="I3145" s="318" t="s">
        <v>449</v>
      </c>
      <c r="J3145" s="318" t="s">
        <v>449</v>
      </c>
      <c r="K3145" s="318" t="s">
        <v>449</v>
      </c>
      <c r="L3145" s="318" t="s">
        <v>449</v>
      </c>
      <c r="M3145" s="318" t="s">
        <v>449</v>
      </c>
      <c r="N3145" t="str">
        <f t="shared" si="49"/>
        <v>WSXC_OUT4_08_A_PR24_OFWAT</v>
      </c>
    </row>
    <row r="3146" spans="1:14" customFormat="1">
      <c r="A3146" s="317" t="s">
        <v>394</v>
      </c>
      <c r="B3146" s="317" t="s">
        <v>708</v>
      </c>
      <c r="C3146" s="317" t="s">
        <v>707</v>
      </c>
      <c r="D3146" s="317" t="s">
        <v>617</v>
      </c>
      <c r="E3146" s="317" t="s">
        <v>448</v>
      </c>
      <c r="F3146" s="322">
        <v>73.3</v>
      </c>
      <c r="G3146" s="318" t="s">
        <v>449</v>
      </c>
      <c r="H3146" s="318" t="s">
        <v>449</v>
      </c>
      <c r="I3146" s="318" t="s">
        <v>449</v>
      </c>
      <c r="J3146" s="318" t="s">
        <v>449</v>
      </c>
      <c r="K3146" s="318" t="s">
        <v>449</v>
      </c>
      <c r="L3146" s="318" t="s">
        <v>449</v>
      </c>
      <c r="M3146" s="318" t="s">
        <v>449</v>
      </c>
      <c r="N3146" t="str">
        <f t="shared" si="49"/>
        <v>WSXC_OUT4_05_A_PR24_OFWAT</v>
      </c>
    </row>
    <row r="3147" spans="1:14" customFormat="1">
      <c r="A3147" s="317" t="s">
        <v>394</v>
      </c>
      <c r="B3147" s="317" t="s">
        <v>709</v>
      </c>
      <c r="C3147" s="317" t="s">
        <v>710</v>
      </c>
      <c r="D3147" s="317" t="s">
        <v>586</v>
      </c>
      <c r="E3147" s="317" t="s">
        <v>448</v>
      </c>
      <c r="F3147" s="318" t="s">
        <v>449</v>
      </c>
      <c r="G3147" s="318" t="s">
        <v>449</v>
      </c>
      <c r="H3147" s="323">
        <v>58.364393189281344</v>
      </c>
      <c r="I3147" s="323">
        <v>55.737995495763691</v>
      </c>
      <c r="J3147" s="323">
        <v>53.229785698454322</v>
      </c>
      <c r="K3147" s="323">
        <v>50.834445342023876</v>
      </c>
      <c r="L3147" s="323">
        <v>48.546895301632794</v>
      </c>
      <c r="M3147" s="323">
        <v>46.362285013059321</v>
      </c>
      <c r="N3147" t="str">
        <f t="shared" si="49"/>
        <v>WSXC_PR24FM_PBI_106</v>
      </c>
    </row>
    <row r="3148" spans="1:14" customFormat="1">
      <c r="A3148" s="317" t="s">
        <v>394</v>
      </c>
      <c r="B3148" s="317" t="s">
        <v>711</v>
      </c>
      <c r="C3148" s="317" t="s">
        <v>712</v>
      </c>
      <c r="D3148" s="317" t="s">
        <v>586</v>
      </c>
      <c r="E3148" s="317" t="s">
        <v>448</v>
      </c>
      <c r="F3148" s="318" t="s">
        <v>449</v>
      </c>
      <c r="G3148" s="318" t="s">
        <v>449</v>
      </c>
      <c r="H3148" s="323">
        <v>1042.2916569340887</v>
      </c>
      <c r="I3148" s="323">
        <v>1005.0855912492332</v>
      </c>
      <c r="J3148" s="323">
        <v>969.20764837389686</v>
      </c>
      <c r="K3148" s="323">
        <v>934.6104190976539</v>
      </c>
      <c r="L3148" s="323">
        <v>901.24818654848093</v>
      </c>
      <c r="M3148" s="323">
        <v>869.07686578235837</v>
      </c>
      <c r="N3148" t="str">
        <f t="shared" si="49"/>
        <v>WSXC_PR24FM_PBI_107</v>
      </c>
    </row>
    <row r="3149" spans="1:14" customFormat="1">
      <c r="A3149" s="317" t="s">
        <v>394</v>
      </c>
      <c r="B3149" s="317" t="s">
        <v>713</v>
      </c>
      <c r="C3149" s="317" t="s">
        <v>714</v>
      </c>
      <c r="D3149" s="317" t="s">
        <v>586</v>
      </c>
      <c r="E3149" s="317" t="s">
        <v>448</v>
      </c>
      <c r="F3149" s="318" t="s">
        <v>449</v>
      </c>
      <c r="G3149" s="318" t="s">
        <v>449</v>
      </c>
      <c r="H3149" s="323">
        <v>1875.4787101734137</v>
      </c>
      <c r="I3149" s="323">
        <v>1804.1018052555739</v>
      </c>
      <c r="J3149" s="323">
        <v>1735.4413601557071</v>
      </c>
      <c r="K3149" s="323">
        <v>1669.3939919385189</v>
      </c>
      <c r="L3149" s="323">
        <v>1605.860252212947</v>
      </c>
      <c r="M3149" s="323">
        <v>1544.7444773914117</v>
      </c>
      <c r="N3149" t="str">
        <f t="shared" si="49"/>
        <v>WSXC_PR24FM_PBI_108</v>
      </c>
    </row>
    <row r="3150" spans="1:14" customFormat="1">
      <c r="A3150" s="317" t="s">
        <v>394</v>
      </c>
      <c r="B3150" s="317" t="s">
        <v>715</v>
      </c>
      <c r="C3150" s="317" t="s">
        <v>716</v>
      </c>
      <c r="D3150" s="317" t="s">
        <v>586</v>
      </c>
      <c r="E3150" s="317" t="s">
        <v>448</v>
      </c>
      <c r="F3150" s="318" t="s">
        <v>449</v>
      </c>
      <c r="G3150" s="318" t="s">
        <v>449</v>
      </c>
      <c r="H3150" s="323">
        <v>82.946046462501187</v>
      </c>
      <c r="I3150" s="323">
        <v>76.310362745501095</v>
      </c>
      <c r="J3150" s="323">
        <v>70.205533725861002</v>
      </c>
      <c r="K3150" s="323">
        <v>64.589091027792108</v>
      </c>
      <c r="L3150" s="323">
        <v>59.421963745568739</v>
      </c>
      <c r="M3150" s="323">
        <v>54.668206645923249</v>
      </c>
      <c r="N3150" t="str">
        <f t="shared" si="49"/>
        <v>WSXC_PR24FM_PBI_109</v>
      </c>
    </row>
    <row r="3151" spans="1:14" customFormat="1">
      <c r="A3151" s="317" t="s">
        <v>394</v>
      </c>
      <c r="B3151" s="317" t="s">
        <v>717</v>
      </c>
      <c r="C3151" s="317" t="s">
        <v>718</v>
      </c>
      <c r="D3151" s="317" t="s">
        <v>586</v>
      </c>
      <c r="E3151" s="317" t="s">
        <v>448</v>
      </c>
      <c r="F3151" s="318" t="s">
        <v>449</v>
      </c>
      <c r="G3151" s="318" t="s">
        <v>449</v>
      </c>
      <c r="H3151" s="323">
        <v>0</v>
      </c>
      <c r="I3151" s="323">
        <v>0</v>
      </c>
      <c r="J3151" s="323">
        <v>0</v>
      </c>
      <c r="K3151" s="323">
        <v>0</v>
      </c>
      <c r="L3151" s="323">
        <v>0</v>
      </c>
      <c r="M3151" s="323">
        <v>0</v>
      </c>
      <c r="N3151" t="str">
        <f t="shared" si="49"/>
        <v>WSXC_PR24FM_PBI_110</v>
      </c>
    </row>
    <row r="3152" spans="1:14" customFormat="1">
      <c r="A3152" s="317" t="s">
        <v>394</v>
      </c>
      <c r="B3152" s="317" t="s">
        <v>719</v>
      </c>
      <c r="C3152" s="317" t="s">
        <v>720</v>
      </c>
      <c r="D3152" s="317" t="s">
        <v>586</v>
      </c>
      <c r="E3152" s="317" t="s">
        <v>448</v>
      </c>
      <c r="F3152" s="318" t="s">
        <v>449</v>
      </c>
      <c r="G3152" s="318" t="s">
        <v>449</v>
      </c>
      <c r="H3152" s="323">
        <v>0</v>
      </c>
      <c r="I3152" s="323">
        <v>0</v>
      </c>
      <c r="J3152" s="323">
        <v>0</v>
      </c>
      <c r="K3152" s="323">
        <v>0</v>
      </c>
      <c r="L3152" s="323">
        <v>0</v>
      </c>
      <c r="M3152" s="323">
        <v>0</v>
      </c>
      <c r="N3152" t="str">
        <f t="shared" si="49"/>
        <v>WSXC_PR24FM_PBI_111</v>
      </c>
    </row>
    <row r="3153" spans="1:14" customFormat="1">
      <c r="A3153" s="317" t="s">
        <v>394</v>
      </c>
      <c r="B3153" s="317" t="s">
        <v>721</v>
      </c>
      <c r="C3153" s="317" t="s">
        <v>722</v>
      </c>
      <c r="D3153" s="317" t="s">
        <v>586</v>
      </c>
      <c r="E3153" s="317" t="s">
        <v>448</v>
      </c>
      <c r="F3153" s="318" t="s">
        <v>449</v>
      </c>
      <c r="G3153" s="318" t="s">
        <v>449</v>
      </c>
      <c r="H3153" s="323">
        <v>29.084588511831669</v>
      </c>
      <c r="I3153" s="323">
        <v>27.775782028799249</v>
      </c>
      <c r="J3153" s="323">
        <v>26.525871837503281</v>
      </c>
      <c r="K3153" s="323">
        <v>25.332207604815633</v>
      </c>
      <c r="L3153" s="323">
        <v>24.19225826259893</v>
      </c>
      <c r="M3153" s="323">
        <v>23.10360664078198</v>
      </c>
      <c r="N3153" t="str">
        <f t="shared" si="49"/>
        <v>WSXC_PR24FM_PBI_112</v>
      </c>
    </row>
    <row r="3154" spans="1:14" customFormat="1">
      <c r="A3154" s="317" t="s">
        <v>394</v>
      </c>
      <c r="B3154" s="317" t="s">
        <v>723</v>
      </c>
      <c r="C3154" s="317" t="s">
        <v>724</v>
      </c>
      <c r="D3154" s="317" t="s">
        <v>586</v>
      </c>
      <c r="E3154" s="317" t="s">
        <v>448</v>
      </c>
      <c r="F3154" s="318" t="s">
        <v>449</v>
      </c>
      <c r="G3154" s="318" t="s">
        <v>449</v>
      </c>
      <c r="H3154" s="323">
        <v>163.96053912063337</v>
      </c>
      <c r="I3154" s="323">
        <v>158.10773722237124</v>
      </c>
      <c r="J3154" s="323">
        <v>152.46385931425954</v>
      </c>
      <c r="K3154" s="323">
        <v>147.02144756081722</v>
      </c>
      <c r="L3154" s="323">
        <v>141.77331034448312</v>
      </c>
      <c r="M3154" s="323">
        <v>136.71251276259304</v>
      </c>
      <c r="N3154" t="str">
        <f t="shared" si="49"/>
        <v>WSXC_PR24FM_PBI_113</v>
      </c>
    </row>
    <row r="3155" spans="1:14" customFormat="1">
      <c r="A3155" s="317" t="s">
        <v>394</v>
      </c>
      <c r="B3155" s="317" t="s">
        <v>725</v>
      </c>
      <c r="C3155" s="317" t="s">
        <v>726</v>
      </c>
      <c r="D3155" s="317" t="s">
        <v>586</v>
      </c>
      <c r="E3155" s="317" t="s">
        <v>448</v>
      </c>
      <c r="F3155" s="318" t="s">
        <v>449</v>
      </c>
      <c r="G3155" s="318" t="s">
        <v>449</v>
      </c>
      <c r="H3155" s="323">
        <v>861.38278459624644</v>
      </c>
      <c r="I3155" s="323">
        <v>828.60030789817426</v>
      </c>
      <c r="J3155" s="323">
        <v>797.06546558249045</v>
      </c>
      <c r="K3155" s="323">
        <v>766.73077522233439</v>
      </c>
      <c r="L3155" s="323">
        <v>737.55056147543132</v>
      </c>
      <c r="M3155" s="323">
        <v>709.48088731012797</v>
      </c>
      <c r="N3155" t="str">
        <f t="shared" si="49"/>
        <v>WSXC_PR24FM_PBI_114</v>
      </c>
    </row>
    <row r="3156" spans="1:14" customFormat="1">
      <c r="A3156" s="317" t="s">
        <v>394</v>
      </c>
      <c r="B3156" s="317" t="s">
        <v>727</v>
      </c>
      <c r="C3156" s="317" t="s">
        <v>728</v>
      </c>
      <c r="D3156" s="317" t="s">
        <v>586</v>
      </c>
      <c r="E3156" s="317" t="s">
        <v>448</v>
      </c>
      <c r="F3156" s="318" t="s">
        <v>449</v>
      </c>
      <c r="G3156" s="318" t="s">
        <v>449</v>
      </c>
      <c r="H3156" s="323">
        <v>30.228529453822585</v>
      </c>
      <c r="I3156" s="323">
        <v>27.810247097516783</v>
      </c>
      <c r="J3156" s="323">
        <v>25.585427329715436</v>
      </c>
      <c r="K3156" s="323">
        <v>23.538593143338201</v>
      </c>
      <c r="L3156" s="323">
        <v>21.655505691871145</v>
      </c>
      <c r="M3156" s="323">
        <v>19.923065236521452</v>
      </c>
      <c r="N3156" t="str">
        <f t="shared" si="49"/>
        <v>WSXC_PR24FM_PBI_115</v>
      </c>
    </row>
    <row r="3157" spans="1:14" customFormat="1">
      <c r="A3157" s="317" t="s">
        <v>394</v>
      </c>
      <c r="B3157" s="317" t="s">
        <v>729</v>
      </c>
      <c r="C3157" s="317" t="s">
        <v>730</v>
      </c>
      <c r="D3157" s="317" t="s">
        <v>586</v>
      </c>
      <c r="E3157" s="317" t="s">
        <v>448</v>
      </c>
      <c r="F3157" s="318" t="s">
        <v>449</v>
      </c>
      <c r="G3157" s="318" t="s">
        <v>449</v>
      </c>
      <c r="H3157" s="323">
        <v>0</v>
      </c>
      <c r="I3157" s="323">
        <v>0</v>
      </c>
      <c r="J3157" s="323">
        <v>0</v>
      </c>
      <c r="K3157" s="323">
        <v>0</v>
      </c>
      <c r="L3157" s="323">
        <v>0</v>
      </c>
      <c r="M3157" s="323">
        <v>0</v>
      </c>
      <c r="N3157" t="str">
        <f t="shared" si="49"/>
        <v>WSXC_PR24FM_PBI_116</v>
      </c>
    </row>
    <row r="3158" spans="1:14" customFormat="1">
      <c r="A3158" s="317" t="s">
        <v>394</v>
      </c>
      <c r="B3158" s="317" t="s">
        <v>731</v>
      </c>
      <c r="C3158" s="317" t="s">
        <v>732</v>
      </c>
      <c r="D3158" s="317" t="s">
        <v>586</v>
      </c>
      <c r="E3158" s="317" t="s">
        <v>448</v>
      </c>
      <c r="F3158" s="318" t="s">
        <v>449</v>
      </c>
      <c r="G3158" s="318" t="s">
        <v>449</v>
      </c>
      <c r="H3158" s="323">
        <v>0</v>
      </c>
      <c r="I3158" s="323">
        <v>0</v>
      </c>
      <c r="J3158" s="323">
        <v>0</v>
      </c>
      <c r="K3158" s="323">
        <v>0</v>
      </c>
      <c r="L3158" s="323">
        <v>0</v>
      </c>
      <c r="M3158" s="323">
        <v>0</v>
      </c>
      <c r="N3158" t="str">
        <f t="shared" si="49"/>
        <v>WSXC_PR24FM_PBI_117</v>
      </c>
    </row>
    <row r="3159" spans="1:14" customFormat="1">
      <c r="A3159" s="317" t="s">
        <v>394</v>
      </c>
      <c r="B3159" s="317" t="s">
        <v>733</v>
      </c>
      <c r="C3159" s="317" t="s">
        <v>734</v>
      </c>
      <c r="D3159" s="317" t="s">
        <v>586</v>
      </c>
      <c r="E3159" s="317" t="s">
        <v>448</v>
      </c>
      <c r="F3159" s="318" t="s">
        <v>449</v>
      </c>
      <c r="G3159" s="318" t="s">
        <v>449</v>
      </c>
      <c r="H3159" s="323">
        <v>0</v>
      </c>
      <c r="I3159" s="323">
        <v>14.653436565703711</v>
      </c>
      <c r="J3159" s="323">
        <v>27.730944950701549</v>
      </c>
      <c r="K3159" s="323">
        <v>43.216264807326901</v>
      </c>
      <c r="L3159" s="323">
        <v>57.430715690840685</v>
      </c>
      <c r="M3159" s="323">
        <v>68.206020632543982</v>
      </c>
      <c r="N3159" t="str">
        <f t="shared" si="49"/>
        <v>WSXC_PR24FM_PBI_118</v>
      </c>
    </row>
    <row r="3160" spans="1:14" customFormat="1">
      <c r="A3160" s="317" t="s">
        <v>394</v>
      </c>
      <c r="B3160" s="317" t="s">
        <v>735</v>
      </c>
      <c r="C3160" s="317" t="s">
        <v>736</v>
      </c>
      <c r="D3160" s="317" t="s">
        <v>586</v>
      </c>
      <c r="E3160" s="317" t="s">
        <v>448</v>
      </c>
      <c r="F3160" s="318" t="s">
        <v>449</v>
      </c>
      <c r="G3160" s="318" t="s">
        <v>449</v>
      </c>
      <c r="H3160" s="323">
        <v>0</v>
      </c>
      <c r="I3160" s="323">
        <v>52.196208626590021</v>
      </c>
      <c r="J3160" s="323">
        <v>109.01613052276653</v>
      </c>
      <c r="K3160" s="323">
        <v>168.79600945277065</v>
      </c>
      <c r="L3160" s="323">
        <v>211.72126276887627</v>
      </c>
      <c r="M3160" s="323">
        <v>246.17795404376392</v>
      </c>
      <c r="N3160" t="str">
        <f t="shared" si="49"/>
        <v>WSXC_PR24FM_PBI_119</v>
      </c>
    </row>
    <row r="3161" spans="1:14" customFormat="1">
      <c r="A3161" s="317" t="s">
        <v>394</v>
      </c>
      <c r="B3161" s="317" t="s">
        <v>737</v>
      </c>
      <c r="C3161" s="317" t="s">
        <v>738</v>
      </c>
      <c r="D3161" s="317" t="s">
        <v>586</v>
      </c>
      <c r="E3161" s="317" t="s">
        <v>448</v>
      </c>
      <c r="F3161" s="318" t="s">
        <v>449</v>
      </c>
      <c r="G3161" s="318" t="s">
        <v>449</v>
      </c>
      <c r="H3161" s="323">
        <v>0</v>
      </c>
      <c r="I3161" s="323">
        <v>232.76770656714163</v>
      </c>
      <c r="J3161" s="323">
        <v>498.79522941127431</v>
      </c>
      <c r="K3161" s="323">
        <v>770.48300247368843</v>
      </c>
      <c r="L3161" s="323">
        <v>1164.1813908731033</v>
      </c>
      <c r="M3161" s="323">
        <v>1735.9724534209454</v>
      </c>
      <c r="N3161" t="str">
        <f t="shared" si="49"/>
        <v>WSXC_PR24FM_PBI_120</v>
      </c>
    </row>
    <row r="3162" spans="1:14" customFormat="1">
      <c r="A3162" s="317" t="s">
        <v>394</v>
      </c>
      <c r="B3162" s="317" t="s">
        <v>739</v>
      </c>
      <c r="C3162" s="317" t="s">
        <v>740</v>
      </c>
      <c r="D3162" s="317" t="s">
        <v>586</v>
      </c>
      <c r="E3162" s="317" t="s">
        <v>448</v>
      </c>
      <c r="F3162" s="318" t="s">
        <v>449</v>
      </c>
      <c r="G3162" s="318" t="s">
        <v>449</v>
      </c>
      <c r="H3162" s="323">
        <v>0</v>
      </c>
      <c r="I3162" s="323">
        <v>23.408657014570192</v>
      </c>
      <c r="J3162" s="323">
        <v>49.948009864120841</v>
      </c>
      <c r="K3162" s="323">
        <v>73.210254107874377</v>
      </c>
      <c r="L3162" s="323">
        <v>121.65483069707571</v>
      </c>
      <c r="M3162" s="323">
        <v>177.21443935604054</v>
      </c>
      <c r="N3162" t="str">
        <f t="shared" si="49"/>
        <v>WSXC_PR24FM_PBI_121</v>
      </c>
    </row>
    <row r="3163" spans="1:14" customFormat="1">
      <c r="A3163" s="317" t="s">
        <v>394</v>
      </c>
      <c r="B3163" s="317" t="s">
        <v>741</v>
      </c>
      <c r="C3163" s="317" t="s">
        <v>742</v>
      </c>
      <c r="D3163" s="317" t="s">
        <v>586</v>
      </c>
      <c r="E3163" s="317" t="s">
        <v>448</v>
      </c>
      <c r="F3163" s="318" t="s">
        <v>449</v>
      </c>
      <c r="G3163" s="318" t="s">
        <v>449</v>
      </c>
      <c r="H3163" s="323">
        <v>0</v>
      </c>
      <c r="I3163" s="323">
        <v>0</v>
      </c>
      <c r="J3163" s="323">
        <v>0</v>
      </c>
      <c r="K3163" s="323">
        <v>0</v>
      </c>
      <c r="L3163" s="323">
        <v>0</v>
      </c>
      <c r="M3163" s="323">
        <v>0</v>
      </c>
      <c r="N3163" t="str">
        <f t="shared" si="49"/>
        <v>WSXC_PR24FM_PBI_122</v>
      </c>
    </row>
    <row r="3164" spans="1:14" customFormat="1">
      <c r="A3164" s="317" t="s">
        <v>394</v>
      </c>
      <c r="B3164" s="317" t="s">
        <v>743</v>
      </c>
      <c r="C3164" s="317" t="s">
        <v>744</v>
      </c>
      <c r="D3164" s="317" t="s">
        <v>586</v>
      </c>
      <c r="E3164" s="317" t="s">
        <v>448</v>
      </c>
      <c r="F3164" s="318" t="s">
        <v>449</v>
      </c>
      <c r="G3164" s="318" t="s">
        <v>449</v>
      </c>
      <c r="H3164" s="323">
        <v>0</v>
      </c>
      <c r="I3164" s="323">
        <v>0</v>
      </c>
      <c r="J3164" s="323">
        <v>0</v>
      </c>
      <c r="K3164" s="323">
        <v>0</v>
      </c>
      <c r="L3164" s="323">
        <v>0</v>
      </c>
      <c r="M3164" s="323">
        <v>0</v>
      </c>
      <c r="N3164" t="str">
        <f t="shared" si="49"/>
        <v>WSXC_PR24FM_PBI_123</v>
      </c>
    </row>
    <row r="3165" spans="1:14" customFormat="1">
      <c r="A3165" s="317" t="s">
        <v>394</v>
      </c>
      <c r="B3165" s="317" t="s">
        <v>745</v>
      </c>
      <c r="C3165" s="317" t="s">
        <v>746</v>
      </c>
      <c r="D3165" s="317" t="s">
        <v>455</v>
      </c>
      <c r="E3165" s="317" t="s">
        <v>448</v>
      </c>
      <c r="F3165" s="320">
        <v>0</v>
      </c>
      <c r="G3165" s="318" t="s">
        <v>449</v>
      </c>
      <c r="H3165" s="318" t="s">
        <v>449</v>
      </c>
      <c r="I3165" s="318" t="s">
        <v>449</v>
      </c>
      <c r="J3165" s="318" t="s">
        <v>449</v>
      </c>
      <c r="K3165" s="318" t="s">
        <v>449</v>
      </c>
      <c r="L3165" s="318" t="s">
        <v>449</v>
      </c>
      <c r="M3165" s="318" t="s">
        <v>449</v>
      </c>
      <c r="N3165" t="str">
        <f t="shared" si="49"/>
        <v>WSXOUT7_001BIO_PR24</v>
      </c>
    </row>
    <row r="3166" spans="1:14" customFormat="1">
      <c r="A3166" s="317" t="s">
        <v>394</v>
      </c>
      <c r="B3166" s="317" t="s">
        <v>747</v>
      </c>
      <c r="C3166" s="317" t="s">
        <v>748</v>
      </c>
      <c r="D3166" s="317" t="s">
        <v>455</v>
      </c>
      <c r="E3166" s="317" t="s">
        <v>448</v>
      </c>
      <c r="F3166" s="320">
        <v>0</v>
      </c>
      <c r="G3166" s="318" t="s">
        <v>449</v>
      </c>
      <c r="H3166" s="318" t="s">
        <v>449</v>
      </c>
      <c r="I3166" s="318" t="s">
        <v>449</v>
      </c>
      <c r="J3166" s="318" t="s">
        <v>449</v>
      </c>
      <c r="K3166" s="318" t="s">
        <v>449</v>
      </c>
      <c r="L3166" s="318" t="s">
        <v>449</v>
      </c>
      <c r="M3166" s="318" t="s">
        <v>449</v>
      </c>
      <c r="N3166" t="str">
        <f t="shared" si="49"/>
        <v>WSXOUT7_002BIO_PR24</v>
      </c>
    </row>
    <row r="3167" spans="1:14" customFormat="1">
      <c r="A3167" s="317" t="s">
        <v>394</v>
      </c>
      <c r="B3167" s="317" t="s">
        <v>749</v>
      </c>
      <c r="C3167" s="317" t="s">
        <v>750</v>
      </c>
      <c r="D3167" s="317" t="s">
        <v>455</v>
      </c>
      <c r="E3167" s="317" t="s">
        <v>448</v>
      </c>
      <c r="F3167" s="320">
        <v>0</v>
      </c>
      <c r="G3167" s="318" t="s">
        <v>449</v>
      </c>
      <c r="H3167" s="318" t="s">
        <v>449</v>
      </c>
      <c r="I3167" s="318" t="s">
        <v>449</v>
      </c>
      <c r="J3167" s="318" t="s">
        <v>449</v>
      </c>
      <c r="K3167" s="318" t="s">
        <v>449</v>
      </c>
      <c r="L3167" s="318" t="s">
        <v>449</v>
      </c>
      <c r="M3167" s="318" t="s">
        <v>449</v>
      </c>
      <c r="N3167" t="str">
        <f t="shared" si="49"/>
        <v>WSXOUT7_003BIO_PR24</v>
      </c>
    </row>
    <row r="3168" spans="1:14" customFormat="1">
      <c r="A3168" s="317" t="s">
        <v>394</v>
      </c>
      <c r="B3168" s="317" t="s">
        <v>751</v>
      </c>
      <c r="C3168" s="317" t="s">
        <v>752</v>
      </c>
      <c r="D3168" s="317" t="s">
        <v>455</v>
      </c>
      <c r="E3168" s="317" t="s">
        <v>448</v>
      </c>
      <c r="F3168" s="320">
        <v>0</v>
      </c>
      <c r="G3168" s="318" t="s">
        <v>449</v>
      </c>
      <c r="H3168" s="318" t="s">
        <v>449</v>
      </c>
      <c r="I3168" s="318" t="s">
        <v>449</v>
      </c>
      <c r="J3168" s="318" t="s">
        <v>449</v>
      </c>
      <c r="K3168" s="318" t="s">
        <v>449</v>
      </c>
      <c r="L3168" s="318" t="s">
        <v>449</v>
      </c>
      <c r="M3168" s="318" t="s">
        <v>449</v>
      </c>
      <c r="N3168" t="str">
        <f t="shared" si="49"/>
        <v>WSXOUT7_004BIO_PR24</v>
      </c>
    </row>
    <row r="3169" spans="1:14" customFormat="1">
      <c r="A3169" s="317" t="s">
        <v>394</v>
      </c>
      <c r="B3169" s="317" t="s">
        <v>753</v>
      </c>
      <c r="C3169" s="317" t="s">
        <v>754</v>
      </c>
      <c r="D3169" s="317" t="s">
        <v>455</v>
      </c>
      <c r="E3169" s="317" t="s">
        <v>448</v>
      </c>
      <c r="F3169" s="320">
        <v>0</v>
      </c>
      <c r="G3169" s="318" t="s">
        <v>449</v>
      </c>
      <c r="H3169" s="318" t="s">
        <v>449</v>
      </c>
      <c r="I3169" s="318" t="s">
        <v>449</v>
      </c>
      <c r="J3169" s="318" t="s">
        <v>449</v>
      </c>
      <c r="K3169" s="318" t="s">
        <v>449</v>
      </c>
      <c r="L3169" s="318" t="s">
        <v>449</v>
      </c>
      <c r="M3169" s="318" t="s">
        <v>449</v>
      </c>
      <c r="N3169" t="str">
        <f t="shared" si="49"/>
        <v>WSXOUT7_005BIO_PR24</v>
      </c>
    </row>
    <row r="3170" spans="1:14" customFormat="1">
      <c r="A3170" s="317" t="s">
        <v>394</v>
      </c>
      <c r="B3170" s="317" t="s">
        <v>755</v>
      </c>
      <c r="C3170" s="317" t="s">
        <v>756</v>
      </c>
      <c r="D3170" s="317" t="s">
        <v>455</v>
      </c>
      <c r="E3170" s="317" t="s">
        <v>448</v>
      </c>
      <c r="F3170" s="320">
        <v>0</v>
      </c>
      <c r="G3170" s="318" t="s">
        <v>449</v>
      </c>
      <c r="H3170" s="318" t="s">
        <v>449</v>
      </c>
      <c r="I3170" s="318" t="s">
        <v>449</v>
      </c>
      <c r="J3170" s="318" t="s">
        <v>449</v>
      </c>
      <c r="K3170" s="318" t="s">
        <v>449</v>
      </c>
      <c r="L3170" s="318" t="s">
        <v>449</v>
      </c>
      <c r="M3170" s="318" t="s">
        <v>449</v>
      </c>
      <c r="N3170" t="str">
        <f t="shared" si="49"/>
        <v>WSXOUT7_006BIO_PR24</v>
      </c>
    </row>
    <row r="3171" spans="1:14" customFormat="1">
      <c r="A3171" s="317" t="s">
        <v>394</v>
      </c>
      <c r="B3171" s="317" t="s">
        <v>757</v>
      </c>
      <c r="C3171" s="317" t="s">
        <v>758</v>
      </c>
      <c r="D3171" s="317" t="s">
        <v>455</v>
      </c>
      <c r="E3171" s="317" t="s">
        <v>448</v>
      </c>
      <c r="F3171" s="320">
        <v>0</v>
      </c>
      <c r="G3171" s="318" t="s">
        <v>449</v>
      </c>
      <c r="H3171" s="318" t="s">
        <v>449</v>
      </c>
      <c r="I3171" s="318" t="s">
        <v>449</v>
      </c>
      <c r="J3171" s="318" t="s">
        <v>449</v>
      </c>
      <c r="K3171" s="318" t="s">
        <v>449</v>
      </c>
      <c r="L3171" s="318" t="s">
        <v>449</v>
      </c>
      <c r="M3171" s="318" t="s">
        <v>449</v>
      </c>
      <c r="N3171" t="str">
        <f t="shared" si="49"/>
        <v>WSXOUT7_007BIO_PR24</v>
      </c>
    </row>
    <row r="3172" spans="1:14" customFormat="1">
      <c r="A3172" s="317" t="s">
        <v>394</v>
      </c>
      <c r="B3172" s="317" t="s">
        <v>759</v>
      </c>
      <c r="C3172" s="317" t="s">
        <v>760</v>
      </c>
      <c r="D3172" s="317" t="s">
        <v>455</v>
      </c>
      <c r="E3172" s="317" t="s">
        <v>448</v>
      </c>
      <c r="F3172" s="320">
        <v>0.15</v>
      </c>
      <c r="G3172" s="318" t="s">
        <v>449</v>
      </c>
      <c r="H3172" s="318" t="s">
        <v>449</v>
      </c>
      <c r="I3172" s="318" t="s">
        <v>449</v>
      </c>
      <c r="J3172" s="318" t="s">
        <v>449</v>
      </c>
      <c r="K3172" s="318" t="s">
        <v>449</v>
      </c>
      <c r="L3172" s="318" t="s">
        <v>449</v>
      </c>
      <c r="M3172" s="318" t="s">
        <v>449</v>
      </c>
      <c r="N3172" t="str">
        <f t="shared" si="49"/>
        <v>WSXOUT7_008BIO_PR24</v>
      </c>
    </row>
    <row r="3173" spans="1:14" customFormat="1">
      <c r="A3173" s="317" t="s">
        <v>394</v>
      </c>
      <c r="B3173" s="317" t="s">
        <v>761</v>
      </c>
      <c r="C3173" s="317" t="s">
        <v>762</v>
      </c>
      <c r="D3173" s="317" t="s">
        <v>455</v>
      </c>
      <c r="E3173" s="317" t="s">
        <v>448</v>
      </c>
      <c r="F3173" s="320">
        <v>0</v>
      </c>
      <c r="G3173" s="318" t="s">
        <v>449</v>
      </c>
      <c r="H3173" s="318" t="s">
        <v>449</v>
      </c>
      <c r="I3173" s="318" t="s">
        <v>449</v>
      </c>
      <c r="J3173" s="318" t="s">
        <v>449</v>
      </c>
      <c r="K3173" s="318" t="s">
        <v>449</v>
      </c>
      <c r="L3173" s="318" t="s">
        <v>449</v>
      </c>
      <c r="M3173" s="318" t="s">
        <v>449</v>
      </c>
      <c r="N3173" t="str">
        <f t="shared" si="49"/>
        <v>WSXOUT7_009BIO_PR24</v>
      </c>
    </row>
    <row r="3174" spans="1:14" customFormat="1">
      <c r="A3174" s="317" t="s">
        <v>394</v>
      </c>
      <c r="B3174" s="317" t="s">
        <v>763</v>
      </c>
      <c r="C3174" s="317" t="s">
        <v>764</v>
      </c>
      <c r="D3174" s="317" t="s">
        <v>455</v>
      </c>
      <c r="E3174" s="317" t="s">
        <v>448</v>
      </c>
      <c r="F3174" s="320">
        <v>0</v>
      </c>
      <c r="G3174" s="318" t="s">
        <v>449</v>
      </c>
      <c r="H3174" s="318" t="s">
        <v>449</v>
      </c>
      <c r="I3174" s="318" t="s">
        <v>449</v>
      </c>
      <c r="J3174" s="318" t="s">
        <v>449</v>
      </c>
      <c r="K3174" s="318" t="s">
        <v>449</v>
      </c>
      <c r="L3174" s="318" t="s">
        <v>449</v>
      </c>
      <c r="M3174" s="318" t="s">
        <v>449</v>
      </c>
      <c r="N3174" t="str">
        <f t="shared" si="49"/>
        <v>WSXOUT7_010BIO_PR24</v>
      </c>
    </row>
    <row r="3175" spans="1:14" customFormat="1">
      <c r="A3175" s="317" t="s">
        <v>394</v>
      </c>
      <c r="B3175" s="317" t="s">
        <v>765</v>
      </c>
      <c r="C3175" s="317" t="s">
        <v>766</v>
      </c>
      <c r="D3175" s="317" t="s">
        <v>455</v>
      </c>
      <c r="E3175" s="317" t="s">
        <v>448</v>
      </c>
      <c r="F3175" s="320">
        <v>0</v>
      </c>
      <c r="G3175" s="318" t="s">
        <v>449</v>
      </c>
      <c r="H3175" s="318" t="s">
        <v>449</v>
      </c>
      <c r="I3175" s="318" t="s">
        <v>449</v>
      </c>
      <c r="J3175" s="318" t="s">
        <v>449</v>
      </c>
      <c r="K3175" s="318" t="s">
        <v>449</v>
      </c>
      <c r="L3175" s="318" t="s">
        <v>449</v>
      </c>
      <c r="M3175" s="318" t="s">
        <v>449</v>
      </c>
      <c r="N3175" t="str">
        <f t="shared" si="49"/>
        <v>WSXOUT7_011BIO_PR24</v>
      </c>
    </row>
    <row r="3176" spans="1:14" customFormat="1">
      <c r="A3176" s="317" t="s">
        <v>394</v>
      </c>
      <c r="B3176" s="317" t="s">
        <v>767</v>
      </c>
      <c r="C3176" s="317" t="s">
        <v>768</v>
      </c>
      <c r="D3176" s="317" t="s">
        <v>455</v>
      </c>
      <c r="E3176" s="317" t="s">
        <v>448</v>
      </c>
      <c r="F3176" s="320">
        <v>0</v>
      </c>
      <c r="G3176" s="318" t="s">
        <v>449</v>
      </c>
      <c r="H3176" s="318" t="s">
        <v>449</v>
      </c>
      <c r="I3176" s="318" t="s">
        <v>449</v>
      </c>
      <c r="J3176" s="318" t="s">
        <v>449</v>
      </c>
      <c r="K3176" s="318" t="s">
        <v>449</v>
      </c>
      <c r="L3176" s="318" t="s">
        <v>449</v>
      </c>
      <c r="M3176" s="318" t="s">
        <v>449</v>
      </c>
      <c r="N3176" t="str">
        <f t="shared" si="49"/>
        <v>WSXOUT7_012BIO_PR24</v>
      </c>
    </row>
    <row r="3177" spans="1:14" customFormat="1">
      <c r="A3177" s="317" t="s">
        <v>394</v>
      </c>
      <c r="B3177" s="317" t="s">
        <v>769</v>
      </c>
      <c r="C3177" s="317" t="s">
        <v>770</v>
      </c>
      <c r="D3177" s="317" t="s">
        <v>455</v>
      </c>
      <c r="E3177" s="317" t="s">
        <v>448</v>
      </c>
      <c r="F3177" s="320">
        <v>0</v>
      </c>
      <c r="G3177" s="318" t="s">
        <v>449</v>
      </c>
      <c r="H3177" s="318" t="s">
        <v>449</v>
      </c>
      <c r="I3177" s="318" t="s">
        <v>449</v>
      </c>
      <c r="J3177" s="318" t="s">
        <v>449</v>
      </c>
      <c r="K3177" s="318" t="s">
        <v>449</v>
      </c>
      <c r="L3177" s="318" t="s">
        <v>449</v>
      </c>
      <c r="M3177" s="318" t="s">
        <v>449</v>
      </c>
      <c r="N3177" t="str">
        <f t="shared" si="49"/>
        <v>WSXOUT7_013BIO_PR24</v>
      </c>
    </row>
    <row r="3178" spans="1:14" customFormat="1">
      <c r="A3178" s="317" t="s">
        <v>394</v>
      </c>
      <c r="B3178" s="317" t="s">
        <v>771</v>
      </c>
      <c r="C3178" s="317" t="s">
        <v>772</v>
      </c>
      <c r="D3178" s="317" t="s">
        <v>455</v>
      </c>
      <c r="E3178" s="317" t="s">
        <v>448</v>
      </c>
      <c r="F3178" s="320">
        <v>0</v>
      </c>
      <c r="G3178" s="318" t="s">
        <v>449</v>
      </c>
      <c r="H3178" s="318" t="s">
        <v>449</v>
      </c>
      <c r="I3178" s="318" t="s">
        <v>449</v>
      </c>
      <c r="J3178" s="318" t="s">
        <v>449</v>
      </c>
      <c r="K3178" s="318" t="s">
        <v>449</v>
      </c>
      <c r="L3178" s="318" t="s">
        <v>449</v>
      </c>
      <c r="M3178" s="318" t="s">
        <v>449</v>
      </c>
      <c r="N3178" t="str">
        <f t="shared" si="49"/>
        <v>WSXOUT7_014BIO_PR24</v>
      </c>
    </row>
    <row r="3179" spans="1:14" customFormat="1">
      <c r="A3179" s="317" t="s">
        <v>394</v>
      </c>
      <c r="B3179" s="317" t="s">
        <v>773</v>
      </c>
      <c r="C3179" s="317" t="s">
        <v>774</v>
      </c>
      <c r="D3179" s="317" t="s">
        <v>455</v>
      </c>
      <c r="E3179" s="317" t="s">
        <v>448</v>
      </c>
      <c r="F3179" s="320">
        <v>0</v>
      </c>
      <c r="G3179" s="318" t="s">
        <v>449</v>
      </c>
      <c r="H3179" s="318" t="s">
        <v>449</v>
      </c>
      <c r="I3179" s="318" t="s">
        <v>449</v>
      </c>
      <c r="J3179" s="318" t="s">
        <v>449</v>
      </c>
      <c r="K3179" s="318" t="s">
        <v>449</v>
      </c>
      <c r="L3179" s="318" t="s">
        <v>449</v>
      </c>
      <c r="M3179" s="318" t="s">
        <v>449</v>
      </c>
      <c r="N3179" t="str">
        <f t="shared" si="49"/>
        <v>WSXOUT7_015BIO_PR24</v>
      </c>
    </row>
    <row r="3180" spans="1:14" customFormat="1">
      <c r="A3180" s="317" t="s">
        <v>394</v>
      </c>
      <c r="B3180" s="317" t="s">
        <v>775</v>
      </c>
      <c r="C3180" s="317" t="s">
        <v>776</v>
      </c>
      <c r="D3180" s="317" t="s">
        <v>455</v>
      </c>
      <c r="E3180" s="317" t="s">
        <v>448</v>
      </c>
      <c r="F3180" s="320">
        <v>0</v>
      </c>
      <c r="G3180" s="318" t="s">
        <v>449</v>
      </c>
      <c r="H3180" s="318" t="s">
        <v>449</v>
      </c>
      <c r="I3180" s="318" t="s">
        <v>449</v>
      </c>
      <c r="J3180" s="318" t="s">
        <v>449</v>
      </c>
      <c r="K3180" s="318" t="s">
        <v>449</v>
      </c>
      <c r="L3180" s="318" t="s">
        <v>449</v>
      </c>
      <c r="M3180" s="318" t="s">
        <v>449</v>
      </c>
      <c r="N3180" t="str">
        <f t="shared" si="49"/>
        <v>WSXOUT7_016BIO_PR24</v>
      </c>
    </row>
    <row r="3181" spans="1:14" customFormat="1">
      <c r="A3181" s="317" t="s">
        <v>394</v>
      </c>
      <c r="B3181" s="317" t="s">
        <v>777</v>
      </c>
      <c r="C3181" s="317" t="s">
        <v>778</v>
      </c>
      <c r="D3181" s="317" t="s">
        <v>455</v>
      </c>
      <c r="E3181" s="317" t="s">
        <v>448</v>
      </c>
      <c r="F3181" s="320">
        <v>0</v>
      </c>
      <c r="G3181" s="318" t="s">
        <v>449</v>
      </c>
      <c r="H3181" s="318" t="s">
        <v>449</v>
      </c>
      <c r="I3181" s="318" t="s">
        <v>449</v>
      </c>
      <c r="J3181" s="318" t="s">
        <v>449</v>
      </c>
      <c r="K3181" s="318" t="s">
        <v>449</v>
      </c>
      <c r="L3181" s="318" t="s">
        <v>449</v>
      </c>
      <c r="M3181" s="318" t="s">
        <v>449</v>
      </c>
      <c r="N3181" t="str">
        <f t="shared" si="49"/>
        <v>WSXOUT7_017BIO_PR24</v>
      </c>
    </row>
    <row r="3182" spans="1:14" customFormat="1">
      <c r="A3182" s="317" t="s">
        <v>394</v>
      </c>
      <c r="B3182" s="317" t="s">
        <v>779</v>
      </c>
      <c r="C3182" s="317" t="s">
        <v>780</v>
      </c>
      <c r="D3182" s="317" t="s">
        <v>455</v>
      </c>
      <c r="E3182" s="317" t="s">
        <v>448</v>
      </c>
      <c r="F3182" s="320">
        <v>0</v>
      </c>
      <c r="G3182" s="318" t="s">
        <v>449</v>
      </c>
      <c r="H3182" s="318" t="s">
        <v>449</v>
      </c>
      <c r="I3182" s="318" t="s">
        <v>449</v>
      </c>
      <c r="J3182" s="318" t="s">
        <v>449</v>
      </c>
      <c r="K3182" s="318" t="s">
        <v>449</v>
      </c>
      <c r="L3182" s="318" t="s">
        <v>449</v>
      </c>
      <c r="M3182" s="318" t="s">
        <v>449</v>
      </c>
      <c r="N3182" t="str">
        <f t="shared" si="49"/>
        <v>WSXOUT7_018BIO_PR24</v>
      </c>
    </row>
    <row r="3183" spans="1:14" customFormat="1">
      <c r="A3183" s="317" t="s">
        <v>394</v>
      </c>
      <c r="B3183" s="317" t="s">
        <v>781</v>
      </c>
      <c r="C3183" s="317" t="s">
        <v>782</v>
      </c>
      <c r="D3183" s="317" t="s">
        <v>455</v>
      </c>
      <c r="E3183" s="317" t="s">
        <v>448</v>
      </c>
      <c r="F3183" s="320">
        <v>0</v>
      </c>
      <c r="G3183" s="318" t="s">
        <v>449</v>
      </c>
      <c r="H3183" s="318" t="s">
        <v>449</v>
      </c>
      <c r="I3183" s="318" t="s">
        <v>449</v>
      </c>
      <c r="J3183" s="318" t="s">
        <v>449</v>
      </c>
      <c r="K3183" s="318" t="s">
        <v>449</v>
      </c>
      <c r="L3183" s="318" t="s">
        <v>449</v>
      </c>
      <c r="M3183" s="318" t="s">
        <v>449</v>
      </c>
      <c r="N3183" t="str">
        <f t="shared" si="49"/>
        <v>WSXOUT7_019BIO_PR24</v>
      </c>
    </row>
    <row r="3184" spans="1:14" customFormat="1">
      <c r="A3184" s="317" t="s">
        <v>394</v>
      </c>
      <c r="B3184" s="317" t="s">
        <v>783</v>
      </c>
      <c r="C3184" s="317" t="s">
        <v>784</v>
      </c>
      <c r="D3184" s="317" t="s">
        <v>455</v>
      </c>
      <c r="E3184" s="317" t="s">
        <v>448</v>
      </c>
      <c r="F3184" s="320">
        <v>0</v>
      </c>
      <c r="G3184" s="318" t="s">
        <v>449</v>
      </c>
      <c r="H3184" s="318" t="s">
        <v>449</v>
      </c>
      <c r="I3184" s="318" t="s">
        <v>449</v>
      </c>
      <c r="J3184" s="318" t="s">
        <v>449</v>
      </c>
      <c r="K3184" s="318" t="s">
        <v>449</v>
      </c>
      <c r="L3184" s="318" t="s">
        <v>449</v>
      </c>
      <c r="M3184" s="318" t="s">
        <v>449</v>
      </c>
      <c r="N3184" t="str">
        <f t="shared" si="49"/>
        <v>WSXOUT7_020BIO_PR24</v>
      </c>
    </row>
    <row r="3185" spans="1:14" customFormat="1">
      <c r="A3185" s="317" t="s">
        <v>394</v>
      </c>
      <c r="B3185" s="317" t="s">
        <v>785</v>
      </c>
      <c r="C3185" s="317" t="s">
        <v>786</v>
      </c>
      <c r="D3185" s="317" t="s">
        <v>455</v>
      </c>
      <c r="E3185" s="317" t="s">
        <v>448</v>
      </c>
      <c r="F3185" s="320">
        <v>1</v>
      </c>
      <c r="G3185" s="318" t="s">
        <v>449</v>
      </c>
      <c r="H3185" s="318" t="s">
        <v>449</v>
      </c>
      <c r="I3185" s="318" t="s">
        <v>449</v>
      </c>
      <c r="J3185" s="318" t="s">
        <v>449</v>
      </c>
      <c r="K3185" s="318" t="s">
        <v>449</v>
      </c>
      <c r="L3185" s="318" t="s">
        <v>449</v>
      </c>
      <c r="M3185" s="318" t="s">
        <v>449</v>
      </c>
      <c r="N3185" t="str">
        <f t="shared" si="49"/>
        <v>WSXOUT7_001WNP_PR24</v>
      </c>
    </row>
    <row r="3186" spans="1:14" customFormat="1">
      <c r="A3186" s="317" t="s">
        <v>394</v>
      </c>
      <c r="B3186" s="317" t="s">
        <v>787</v>
      </c>
      <c r="C3186" s="317" t="s">
        <v>788</v>
      </c>
      <c r="D3186" s="317" t="s">
        <v>455</v>
      </c>
      <c r="E3186" s="317" t="s">
        <v>448</v>
      </c>
      <c r="F3186" s="320">
        <v>1</v>
      </c>
      <c r="G3186" s="318" t="s">
        <v>449</v>
      </c>
      <c r="H3186" s="318" t="s">
        <v>449</v>
      </c>
      <c r="I3186" s="318" t="s">
        <v>449</v>
      </c>
      <c r="J3186" s="318" t="s">
        <v>449</v>
      </c>
      <c r="K3186" s="318" t="s">
        <v>449</v>
      </c>
      <c r="L3186" s="318" t="s">
        <v>449</v>
      </c>
      <c r="M3186" s="318" t="s">
        <v>449</v>
      </c>
      <c r="N3186" t="str">
        <f t="shared" si="49"/>
        <v>WSXOUT7_002WNP_PR24</v>
      </c>
    </row>
    <row r="3187" spans="1:14" customFormat="1">
      <c r="A3187" s="317" t="s">
        <v>394</v>
      </c>
      <c r="B3187" s="317" t="s">
        <v>789</v>
      </c>
      <c r="C3187" s="317" t="s">
        <v>790</v>
      </c>
      <c r="D3187" s="317" t="s">
        <v>455</v>
      </c>
      <c r="E3187" s="317" t="s">
        <v>448</v>
      </c>
      <c r="F3187" s="320">
        <v>1</v>
      </c>
      <c r="G3187" s="318" t="s">
        <v>449</v>
      </c>
      <c r="H3187" s="318" t="s">
        <v>449</v>
      </c>
      <c r="I3187" s="318" t="s">
        <v>449</v>
      </c>
      <c r="J3187" s="318" t="s">
        <v>449</v>
      </c>
      <c r="K3187" s="318" t="s">
        <v>449</v>
      </c>
      <c r="L3187" s="318" t="s">
        <v>449</v>
      </c>
      <c r="M3187" s="318" t="s">
        <v>449</v>
      </c>
      <c r="N3187" t="str">
        <f t="shared" si="49"/>
        <v>WSXOUT7_003WNP_PR24</v>
      </c>
    </row>
    <row r="3188" spans="1:14" customFormat="1">
      <c r="A3188" s="317" t="s">
        <v>394</v>
      </c>
      <c r="B3188" s="317" t="s">
        <v>791</v>
      </c>
      <c r="C3188" s="317" t="s">
        <v>792</v>
      </c>
      <c r="D3188" s="317" t="s">
        <v>455</v>
      </c>
      <c r="E3188" s="317" t="s">
        <v>448</v>
      </c>
      <c r="F3188" s="320">
        <v>0</v>
      </c>
      <c r="G3188" s="318" t="s">
        <v>449</v>
      </c>
      <c r="H3188" s="318" t="s">
        <v>449</v>
      </c>
      <c r="I3188" s="318" t="s">
        <v>449</v>
      </c>
      <c r="J3188" s="318" t="s">
        <v>449</v>
      </c>
      <c r="K3188" s="318" t="s">
        <v>449</v>
      </c>
      <c r="L3188" s="318" t="s">
        <v>449</v>
      </c>
      <c r="M3188" s="318" t="s">
        <v>449</v>
      </c>
      <c r="N3188" t="str">
        <f t="shared" si="49"/>
        <v>WSXOUT7_004WNP_PR24</v>
      </c>
    </row>
    <row r="3189" spans="1:14" customFormat="1">
      <c r="A3189" s="317" t="s">
        <v>394</v>
      </c>
      <c r="B3189" s="317" t="s">
        <v>793</v>
      </c>
      <c r="C3189" s="317" t="s">
        <v>794</v>
      </c>
      <c r="D3189" s="317" t="s">
        <v>455</v>
      </c>
      <c r="E3189" s="317" t="s">
        <v>448</v>
      </c>
      <c r="F3189" s="320">
        <v>0</v>
      </c>
      <c r="G3189" s="318" t="s">
        <v>449</v>
      </c>
      <c r="H3189" s="318" t="s">
        <v>449</v>
      </c>
      <c r="I3189" s="318" t="s">
        <v>449</v>
      </c>
      <c r="J3189" s="318" t="s">
        <v>449</v>
      </c>
      <c r="K3189" s="318" t="s">
        <v>449</v>
      </c>
      <c r="L3189" s="318" t="s">
        <v>449</v>
      </c>
      <c r="M3189" s="318" t="s">
        <v>449</v>
      </c>
      <c r="N3189" t="str">
        <f t="shared" si="49"/>
        <v>WSXOUT7_005WNP_PR24</v>
      </c>
    </row>
    <row r="3190" spans="1:14" customFormat="1">
      <c r="A3190" s="317" t="s">
        <v>394</v>
      </c>
      <c r="B3190" s="317" t="s">
        <v>795</v>
      </c>
      <c r="C3190" s="317" t="s">
        <v>796</v>
      </c>
      <c r="D3190" s="317" t="s">
        <v>455</v>
      </c>
      <c r="E3190" s="317" t="s">
        <v>448</v>
      </c>
      <c r="F3190" s="320">
        <v>0</v>
      </c>
      <c r="G3190" s="318" t="s">
        <v>449</v>
      </c>
      <c r="H3190" s="318" t="s">
        <v>449</v>
      </c>
      <c r="I3190" s="318" t="s">
        <v>449</v>
      </c>
      <c r="J3190" s="318" t="s">
        <v>449</v>
      </c>
      <c r="K3190" s="318" t="s">
        <v>449</v>
      </c>
      <c r="L3190" s="318" t="s">
        <v>449</v>
      </c>
      <c r="M3190" s="318" t="s">
        <v>449</v>
      </c>
      <c r="N3190" t="str">
        <f t="shared" si="49"/>
        <v>WSXOUT7_006WNP_PR24</v>
      </c>
    </row>
    <row r="3191" spans="1:14" customFormat="1">
      <c r="A3191" s="317" t="s">
        <v>394</v>
      </c>
      <c r="B3191" s="317" t="s">
        <v>797</v>
      </c>
      <c r="C3191" s="317" t="s">
        <v>798</v>
      </c>
      <c r="D3191" s="317" t="s">
        <v>455</v>
      </c>
      <c r="E3191" s="317" t="s">
        <v>448</v>
      </c>
      <c r="F3191" s="320">
        <v>0.85</v>
      </c>
      <c r="G3191" s="318" t="s">
        <v>449</v>
      </c>
      <c r="H3191" s="318" t="s">
        <v>449</v>
      </c>
      <c r="I3191" s="318" t="s">
        <v>449</v>
      </c>
      <c r="J3191" s="318" t="s">
        <v>449</v>
      </c>
      <c r="K3191" s="318" t="s">
        <v>449</v>
      </c>
      <c r="L3191" s="318" t="s">
        <v>449</v>
      </c>
      <c r="M3191" s="318" t="s">
        <v>449</v>
      </c>
      <c r="N3191" t="str">
        <f t="shared" si="49"/>
        <v>WSXOUT7_007WNP_PR24</v>
      </c>
    </row>
    <row r="3192" spans="1:14" customFormat="1">
      <c r="A3192" s="317" t="s">
        <v>394</v>
      </c>
      <c r="B3192" s="317" t="s">
        <v>799</v>
      </c>
      <c r="C3192" s="317" t="s">
        <v>800</v>
      </c>
      <c r="D3192" s="317" t="s">
        <v>455</v>
      </c>
      <c r="E3192" s="317" t="s">
        <v>448</v>
      </c>
      <c r="F3192" s="320">
        <v>0</v>
      </c>
      <c r="G3192" s="318" t="s">
        <v>449</v>
      </c>
      <c r="H3192" s="318" t="s">
        <v>449</v>
      </c>
      <c r="I3192" s="318" t="s">
        <v>449</v>
      </c>
      <c r="J3192" s="318" t="s">
        <v>449</v>
      </c>
      <c r="K3192" s="318" t="s">
        <v>449</v>
      </c>
      <c r="L3192" s="318" t="s">
        <v>449</v>
      </c>
      <c r="M3192" s="318" t="s">
        <v>449</v>
      </c>
      <c r="N3192" t="str">
        <f t="shared" si="49"/>
        <v>WSXOUT7_008WNP_PR24</v>
      </c>
    </row>
    <row r="3193" spans="1:14" customFormat="1">
      <c r="A3193" s="317" t="s">
        <v>394</v>
      </c>
      <c r="B3193" s="317" t="s">
        <v>801</v>
      </c>
      <c r="C3193" s="317" t="s">
        <v>802</v>
      </c>
      <c r="D3193" s="317" t="s">
        <v>455</v>
      </c>
      <c r="E3193" s="317" t="s">
        <v>448</v>
      </c>
      <c r="F3193" s="320">
        <v>1</v>
      </c>
      <c r="G3193" s="318" t="s">
        <v>449</v>
      </c>
      <c r="H3193" s="318" t="s">
        <v>449</v>
      </c>
      <c r="I3193" s="318" t="s">
        <v>449</v>
      </c>
      <c r="J3193" s="318" t="s">
        <v>449</v>
      </c>
      <c r="K3193" s="318" t="s">
        <v>449</v>
      </c>
      <c r="L3193" s="318" t="s">
        <v>449</v>
      </c>
      <c r="M3193" s="318" t="s">
        <v>449</v>
      </c>
      <c r="N3193" t="str">
        <f t="shared" si="49"/>
        <v>WSXOUT7_009WNP_PR24</v>
      </c>
    </row>
    <row r="3194" spans="1:14" customFormat="1">
      <c r="A3194" s="317" t="s">
        <v>394</v>
      </c>
      <c r="B3194" s="317" t="s">
        <v>803</v>
      </c>
      <c r="C3194" s="317" t="s">
        <v>804</v>
      </c>
      <c r="D3194" s="317" t="s">
        <v>455</v>
      </c>
      <c r="E3194" s="317" t="s">
        <v>448</v>
      </c>
      <c r="F3194" s="320">
        <v>0.5</v>
      </c>
      <c r="G3194" s="318" t="s">
        <v>449</v>
      </c>
      <c r="H3194" s="318" t="s">
        <v>449</v>
      </c>
      <c r="I3194" s="318" t="s">
        <v>449</v>
      </c>
      <c r="J3194" s="318" t="s">
        <v>449</v>
      </c>
      <c r="K3194" s="318" t="s">
        <v>449</v>
      </c>
      <c r="L3194" s="318" t="s">
        <v>449</v>
      </c>
      <c r="M3194" s="318" t="s">
        <v>449</v>
      </c>
      <c r="N3194" t="str">
        <f t="shared" si="49"/>
        <v>WSXOUT7_010WNP_PR24</v>
      </c>
    </row>
    <row r="3195" spans="1:14" customFormat="1">
      <c r="A3195" s="317" t="s">
        <v>394</v>
      </c>
      <c r="B3195" s="317" t="s">
        <v>805</v>
      </c>
      <c r="C3195" s="317" t="s">
        <v>806</v>
      </c>
      <c r="D3195" s="317" t="s">
        <v>455</v>
      </c>
      <c r="E3195" s="317" t="s">
        <v>448</v>
      </c>
      <c r="F3195" s="320">
        <v>0.5</v>
      </c>
      <c r="G3195" s="318" t="s">
        <v>449</v>
      </c>
      <c r="H3195" s="318" t="s">
        <v>449</v>
      </c>
      <c r="I3195" s="318" t="s">
        <v>449</v>
      </c>
      <c r="J3195" s="318" t="s">
        <v>449</v>
      </c>
      <c r="K3195" s="318" t="s">
        <v>449</v>
      </c>
      <c r="L3195" s="318" t="s">
        <v>449</v>
      </c>
      <c r="M3195" s="318" t="s">
        <v>449</v>
      </c>
      <c r="N3195" t="str">
        <f t="shared" si="49"/>
        <v>WSXOUT7_011WNP_PR24</v>
      </c>
    </row>
    <row r="3196" spans="1:14" customFormat="1">
      <c r="A3196" s="317" t="s">
        <v>394</v>
      </c>
      <c r="B3196" s="317" t="s">
        <v>807</v>
      </c>
      <c r="C3196" s="317" t="s">
        <v>808</v>
      </c>
      <c r="D3196" s="317" t="s">
        <v>455</v>
      </c>
      <c r="E3196" s="317" t="s">
        <v>448</v>
      </c>
      <c r="F3196" s="320">
        <v>0</v>
      </c>
      <c r="G3196" s="318" t="s">
        <v>449</v>
      </c>
      <c r="H3196" s="318" t="s">
        <v>449</v>
      </c>
      <c r="I3196" s="318" t="s">
        <v>449</v>
      </c>
      <c r="J3196" s="318" t="s">
        <v>449</v>
      </c>
      <c r="K3196" s="318" t="s">
        <v>449</v>
      </c>
      <c r="L3196" s="318" t="s">
        <v>449</v>
      </c>
      <c r="M3196" s="318" t="s">
        <v>449</v>
      </c>
      <c r="N3196" t="str">
        <f t="shared" si="49"/>
        <v>WSXOUT7_012WNP_PR24</v>
      </c>
    </row>
    <row r="3197" spans="1:14" customFormat="1">
      <c r="A3197" s="317" t="s">
        <v>394</v>
      </c>
      <c r="B3197" s="317" t="s">
        <v>809</v>
      </c>
      <c r="C3197" s="317" t="s">
        <v>810</v>
      </c>
      <c r="D3197" s="317" t="s">
        <v>455</v>
      </c>
      <c r="E3197" s="317" t="s">
        <v>448</v>
      </c>
      <c r="F3197" s="320">
        <v>0</v>
      </c>
      <c r="G3197" s="318" t="s">
        <v>449</v>
      </c>
      <c r="H3197" s="318" t="s">
        <v>449</v>
      </c>
      <c r="I3197" s="318" t="s">
        <v>449</v>
      </c>
      <c r="J3197" s="318" t="s">
        <v>449</v>
      </c>
      <c r="K3197" s="318" t="s">
        <v>449</v>
      </c>
      <c r="L3197" s="318" t="s">
        <v>449</v>
      </c>
      <c r="M3197" s="318" t="s">
        <v>449</v>
      </c>
      <c r="N3197" t="str">
        <f t="shared" si="49"/>
        <v>WSXOUT7_013WNP_PR24</v>
      </c>
    </row>
    <row r="3198" spans="1:14" customFormat="1">
      <c r="A3198" s="317" t="s">
        <v>394</v>
      </c>
      <c r="B3198" s="317" t="s">
        <v>811</v>
      </c>
      <c r="C3198" s="317" t="s">
        <v>812</v>
      </c>
      <c r="D3198" s="317" t="s">
        <v>455</v>
      </c>
      <c r="E3198" s="317" t="s">
        <v>448</v>
      </c>
      <c r="F3198" s="320">
        <v>5.8999999999999997E-2</v>
      </c>
      <c r="G3198" s="318" t="s">
        <v>449</v>
      </c>
      <c r="H3198" s="318" t="s">
        <v>449</v>
      </c>
      <c r="I3198" s="318" t="s">
        <v>449</v>
      </c>
      <c r="J3198" s="318" t="s">
        <v>449</v>
      </c>
      <c r="K3198" s="318" t="s">
        <v>449</v>
      </c>
      <c r="L3198" s="318" t="s">
        <v>449</v>
      </c>
      <c r="M3198" s="318" t="s">
        <v>449</v>
      </c>
      <c r="N3198" t="str">
        <f t="shared" si="49"/>
        <v>WSXOUT7_014WNP_PR24</v>
      </c>
    </row>
    <row r="3199" spans="1:14" customFormat="1">
      <c r="A3199" s="317" t="s">
        <v>394</v>
      </c>
      <c r="B3199" s="317" t="s">
        <v>813</v>
      </c>
      <c r="C3199" s="317" t="s">
        <v>814</v>
      </c>
      <c r="D3199" s="317" t="s">
        <v>455</v>
      </c>
      <c r="E3199" s="317" t="s">
        <v>448</v>
      </c>
      <c r="F3199" s="320">
        <v>0</v>
      </c>
      <c r="G3199" s="318" t="s">
        <v>449</v>
      </c>
      <c r="H3199" s="318" t="s">
        <v>449</v>
      </c>
      <c r="I3199" s="318" t="s">
        <v>449</v>
      </c>
      <c r="J3199" s="318" t="s">
        <v>449</v>
      </c>
      <c r="K3199" s="318" t="s">
        <v>449</v>
      </c>
      <c r="L3199" s="318" t="s">
        <v>449</v>
      </c>
      <c r="M3199" s="318" t="s">
        <v>449</v>
      </c>
      <c r="N3199" t="str">
        <f t="shared" si="49"/>
        <v>WSXOUT7_015WNP_PR24</v>
      </c>
    </row>
    <row r="3200" spans="1:14" customFormat="1">
      <c r="A3200" s="317" t="s">
        <v>394</v>
      </c>
      <c r="B3200" s="317" t="s">
        <v>815</v>
      </c>
      <c r="C3200" s="317" t="s">
        <v>816</v>
      </c>
      <c r="D3200" s="317" t="s">
        <v>455</v>
      </c>
      <c r="E3200" s="317" t="s">
        <v>448</v>
      </c>
      <c r="F3200" s="320">
        <v>0</v>
      </c>
      <c r="G3200" s="318" t="s">
        <v>449</v>
      </c>
      <c r="H3200" s="318" t="s">
        <v>449</v>
      </c>
      <c r="I3200" s="318" t="s">
        <v>449</v>
      </c>
      <c r="J3200" s="318" t="s">
        <v>449</v>
      </c>
      <c r="K3200" s="318" t="s">
        <v>449</v>
      </c>
      <c r="L3200" s="318" t="s">
        <v>449</v>
      </c>
      <c r="M3200" s="318" t="s">
        <v>449</v>
      </c>
      <c r="N3200" t="str">
        <f t="shared" si="49"/>
        <v>WSXOUT7_016WNP_PR24</v>
      </c>
    </row>
    <row r="3201" spans="1:14" customFormat="1">
      <c r="A3201" s="317" t="s">
        <v>394</v>
      </c>
      <c r="B3201" s="317" t="s">
        <v>817</v>
      </c>
      <c r="C3201" s="317" t="s">
        <v>818</v>
      </c>
      <c r="D3201" s="317" t="s">
        <v>455</v>
      </c>
      <c r="E3201" s="317" t="s">
        <v>448</v>
      </c>
      <c r="F3201" s="320">
        <v>0</v>
      </c>
      <c r="G3201" s="318" t="s">
        <v>449</v>
      </c>
      <c r="H3201" s="318" t="s">
        <v>449</v>
      </c>
      <c r="I3201" s="318" t="s">
        <v>449</v>
      </c>
      <c r="J3201" s="318" t="s">
        <v>449</v>
      </c>
      <c r="K3201" s="318" t="s">
        <v>449</v>
      </c>
      <c r="L3201" s="318" t="s">
        <v>449</v>
      </c>
      <c r="M3201" s="318" t="s">
        <v>449</v>
      </c>
      <c r="N3201" t="str">
        <f t="shared" si="49"/>
        <v>WSXOUT7_017WNP_PR24</v>
      </c>
    </row>
    <row r="3202" spans="1:14" customFormat="1">
      <c r="A3202" s="317" t="s">
        <v>394</v>
      </c>
      <c r="B3202" s="317" t="s">
        <v>819</v>
      </c>
      <c r="C3202" s="317" t="s">
        <v>820</v>
      </c>
      <c r="D3202" s="317" t="s">
        <v>455</v>
      </c>
      <c r="E3202" s="317" t="s">
        <v>448</v>
      </c>
      <c r="F3202" s="320">
        <v>1</v>
      </c>
      <c r="G3202" s="318" t="s">
        <v>449</v>
      </c>
      <c r="H3202" s="318" t="s">
        <v>449</v>
      </c>
      <c r="I3202" s="318" t="s">
        <v>449</v>
      </c>
      <c r="J3202" s="318" t="s">
        <v>449</v>
      </c>
      <c r="K3202" s="318" t="s">
        <v>449</v>
      </c>
      <c r="L3202" s="318" t="s">
        <v>449</v>
      </c>
      <c r="M3202" s="318" t="s">
        <v>449</v>
      </c>
      <c r="N3202" t="str">
        <f t="shared" si="49"/>
        <v>WSXOUT7_018WNP_PR24</v>
      </c>
    </row>
    <row r="3203" spans="1:14" customFormat="1">
      <c r="A3203" s="317" t="s">
        <v>394</v>
      </c>
      <c r="B3203" s="317" t="s">
        <v>821</v>
      </c>
      <c r="C3203" s="317" t="s">
        <v>822</v>
      </c>
      <c r="D3203" s="317" t="s">
        <v>455</v>
      </c>
      <c r="E3203" s="317" t="s">
        <v>448</v>
      </c>
      <c r="F3203" s="320">
        <v>1</v>
      </c>
      <c r="G3203" s="318" t="s">
        <v>449</v>
      </c>
      <c r="H3203" s="318" t="s">
        <v>449</v>
      </c>
      <c r="I3203" s="318" t="s">
        <v>449</v>
      </c>
      <c r="J3203" s="318" t="s">
        <v>449</v>
      </c>
      <c r="K3203" s="318" t="s">
        <v>449</v>
      </c>
      <c r="L3203" s="318" t="s">
        <v>449</v>
      </c>
      <c r="M3203" s="318" t="s">
        <v>449</v>
      </c>
      <c r="N3203" t="str">
        <f t="shared" si="49"/>
        <v>WSXOUT7_019WNP_PR24</v>
      </c>
    </row>
    <row r="3204" spans="1:14" customFormat="1">
      <c r="A3204" s="317" t="s">
        <v>394</v>
      </c>
      <c r="B3204" s="317" t="s">
        <v>823</v>
      </c>
      <c r="C3204" s="317" t="s">
        <v>824</v>
      </c>
      <c r="D3204" s="317" t="s">
        <v>455</v>
      </c>
      <c r="E3204" s="317" t="s">
        <v>448</v>
      </c>
      <c r="F3204" s="320">
        <v>0</v>
      </c>
      <c r="G3204" s="318" t="s">
        <v>449</v>
      </c>
      <c r="H3204" s="318" t="s">
        <v>449</v>
      </c>
      <c r="I3204" s="318" t="s">
        <v>449</v>
      </c>
      <c r="J3204" s="318" t="s">
        <v>449</v>
      </c>
      <c r="K3204" s="318" t="s">
        <v>449</v>
      </c>
      <c r="L3204" s="318" t="s">
        <v>449</v>
      </c>
      <c r="M3204" s="318" t="s">
        <v>449</v>
      </c>
      <c r="N3204" t="str">
        <f t="shared" si="49"/>
        <v>WSXOUT7_020WNP_PR24</v>
      </c>
    </row>
    <row r="3205" spans="1:14" customFormat="1">
      <c r="A3205" s="317" t="s">
        <v>394</v>
      </c>
      <c r="B3205" s="317" t="s">
        <v>825</v>
      </c>
      <c r="C3205" s="317" t="s">
        <v>826</v>
      </c>
      <c r="D3205" s="317" t="s">
        <v>455</v>
      </c>
      <c r="E3205" s="317" t="s">
        <v>448</v>
      </c>
      <c r="F3205" s="320">
        <v>0</v>
      </c>
      <c r="G3205" s="318" t="s">
        <v>449</v>
      </c>
      <c r="H3205" s="318" t="s">
        <v>449</v>
      </c>
      <c r="I3205" s="318" t="s">
        <v>449</v>
      </c>
      <c r="J3205" s="318" t="s">
        <v>449</v>
      </c>
      <c r="K3205" s="318" t="s">
        <v>449</v>
      </c>
      <c r="L3205" s="318" t="s">
        <v>449</v>
      </c>
      <c r="M3205" s="318" t="s">
        <v>449</v>
      </c>
      <c r="N3205" t="str">
        <f t="shared" ref="N3205:N3268" si="50">A3205&amp;B3205</f>
        <v>WSXOUT7_001WR_PR24</v>
      </c>
    </row>
    <row r="3206" spans="1:14" customFormat="1">
      <c r="A3206" s="317" t="s">
        <v>394</v>
      </c>
      <c r="B3206" s="317" t="s">
        <v>827</v>
      </c>
      <c r="C3206" s="317" t="s">
        <v>828</v>
      </c>
      <c r="D3206" s="317" t="s">
        <v>455</v>
      </c>
      <c r="E3206" s="317" t="s">
        <v>448</v>
      </c>
      <c r="F3206" s="320">
        <v>0</v>
      </c>
      <c r="G3206" s="318" t="s">
        <v>449</v>
      </c>
      <c r="H3206" s="318" t="s">
        <v>449</v>
      </c>
      <c r="I3206" s="318" t="s">
        <v>449</v>
      </c>
      <c r="J3206" s="318" t="s">
        <v>449</v>
      </c>
      <c r="K3206" s="318" t="s">
        <v>449</v>
      </c>
      <c r="L3206" s="318" t="s">
        <v>449</v>
      </c>
      <c r="M3206" s="318" t="s">
        <v>449</v>
      </c>
      <c r="N3206" t="str">
        <f t="shared" si="50"/>
        <v>WSXOUT7_002WR_PR24</v>
      </c>
    </row>
    <row r="3207" spans="1:14" customFormat="1">
      <c r="A3207" s="317" t="s">
        <v>394</v>
      </c>
      <c r="B3207" s="317" t="s">
        <v>829</v>
      </c>
      <c r="C3207" s="317" t="s">
        <v>830</v>
      </c>
      <c r="D3207" s="317" t="s">
        <v>455</v>
      </c>
      <c r="E3207" s="317" t="s">
        <v>448</v>
      </c>
      <c r="F3207" s="320">
        <v>0</v>
      </c>
      <c r="G3207" s="318" t="s">
        <v>449</v>
      </c>
      <c r="H3207" s="318" t="s">
        <v>449</v>
      </c>
      <c r="I3207" s="318" t="s">
        <v>449</v>
      </c>
      <c r="J3207" s="318" t="s">
        <v>449</v>
      </c>
      <c r="K3207" s="318" t="s">
        <v>449</v>
      </c>
      <c r="L3207" s="318" t="s">
        <v>449</v>
      </c>
      <c r="M3207" s="318" t="s">
        <v>449</v>
      </c>
      <c r="N3207" t="str">
        <f t="shared" si="50"/>
        <v>WSXOUT7_003WR_PR24</v>
      </c>
    </row>
    <row r="3208" spans="1:14" customFormat="1">
      <c r="A3208" s="317" t="s">
        <v>394</v>
      </c>
      <c r="B3208" s="317" t="s">
        <v>831</v>
      </c>
      <c r="C3208" s="317" t="s">
        <v>832</v>
      </c>
      <c r="D3208" s="317" t="s">
        <v>455</v>
      </c>
      <c r="E3208" s="317" t="s">
        <v>448</v>
      </c>
      <c r="F3208" s="320">
        <v>0</v>
      </c>
      <c r="G3208" s="318" t="s">
        <v>449</v>
      </c>
      <c r="H3208" s="318" t="s">
        <v>449</v>
      </c>
      <c r="I3208" s="318" t="s">
        <v>449</v>
      </c>
      <c r="J3208" s="318" t="s">
        <v>449</v>
      </c>
      <c r="K3208" s="318" t="s">
        <v>449</v>
      </c>
      <c r="L3208" s="318" t="s">
        <v>449</v>
      </c>
      <c r="M3208" s="318" t="s">
        <v>449</v>
      </c>
      <c r="N3208" t="str">
        <f t="shared" si="50"/>
        <v>WSXOUT7_004WR_PR24</v>
      </c>
    </row>
    <row r="3209" spans="1:14" customFormat="1">
      <c r="A3209" s="317" t="s">
        <v>394</v>
      </c>
      <c r="B3209" s="317" t="s">
        <v>833</v>
      </c>
      <c r="C3209" s="317" t="s">
        <v>834</v>
      </c>
      <c r="D3209" s="317" t="s">
        <v>455</v>
      </c>
      <c r="E3209" s="317" t="s">
        <v>448</v>
      </c>
      <c r="F3209" s="320">
        <v>0</v>
      </c>
      <c r="G3209" s="318" t="s">
        <v>449</v>
      </c>
      <c r="H3209" s="318" t="s">
        <v>449</v>
      </c>
      <c r="I3209" s="318" t="s">
        <v>449</v>
      </c>
      <c r="J3209" s="318" t="s">
        <v>449</v>
      </c>
      <c r="K3209" s="318" t="s">
        <v>449</v>
      </c>
      <c r="L3209" s="318" t="s">
        <v>449</v>
      </c>
      <c r="M3209" s="318" t="s">
        <v>449</v>
      </c>
      <c r="N3209" t="str">
        <f t="shared" si="50"/>
        <v>WSXOUT7_005WR_PR24</v>
      </c>
    </row>
    <row r="3210" spans="1:14" customFormat="1">
      <c r="A3210" s="317" t="s">
        <v>394</v>
      </c>
      <c r="B3210" s="317" t="s">
        <v>835</v>
      </c>
      <c r="C3210" s="317" t="s">
        <v>836</v>
      </c>
      <c r="D3210" s="317" t="s">
        <v>455</v>
      </c>
      <c r="E3210" s="317" t="s">
        <v>448</v>
      </c>
      <c r="F3210" s="320">
        <v>0.8</v>
      </c>
      <c r="G3210" s="318" t="s">
        <v>449</v>
      </c>
      <c r="H3210" s="318" t="s">
        <v>449</v>
      </c>
      <c r="I3210" s="318" t="s">
        <v>449</v>
      </c>
      <c r="J3210" s="318" t="s">
        <v>449</v>
      </c>
      <c r="K3210" s="318" t="s">
        <v>449</v>
      </c>
      <c r="L3210" s="318" t="s">
        <v>449</v>
      </c>
      <c r="M3210" s="318" t="s">
        <v>449</v>
      </c>
      <c r="N3210" t="str">
        <f t="shared" si="50"/>
        <v>WSXOUT7_006WR_PR24</v>
      </c>
    </row>
    <row r="3211" spans="1:14" customFormat="1">
      <c r="A3211" s="317" t="s">
        <v>394</v>
      </c>
      <c r="B3211" s="317" t="s">
        <v>837</v>
      </c>
      <c r="C3211" s="317" t="s">
        <v>838</v>
      </c>
      <c r="D3211" s="317" t="s">
        <v>455</v>
      </c>
      <c r="E3211" s="317" t="s">
        <v>448</v>
      </c>
      <c r="F3211" s="320">
        <v>0.15</v>
      </c>
      <c r="G3211" s="318" t="s">
        <v>449</v>
      </c>
      <c r="H3211" s="318" t="s">
        <v>449</v>
      </c>
      <c r="I3211" s="318" t="s">
        <v>449</v>
      </c>
      <c r="J3211" s="318" t="s">
        <v>449</v>
      </c>
      <c r="K3211" s="318" t="s">
        <v>449</v>
      </c>
      <c r="L3211" s="318" t="s">
        <v>449</v>
      </c>
      <c r="M3211" s="318" t="s">
        <v>449</v>
      </c>
      <c r="N3211" t="str">
        <f t="shared" si="50"/>
        <v>WSXOUT7_007WR_PR24</v>
      </c>
    </row>
    <row r="3212" spans="1:14" customFormat="1">
      <c r="A3212" s="317" t="s">
        <v>394</v>
      </c>
      <c r="B3212" s="317" t="s">
        <v>839</v>
      </c>
      <c r="C3212" s="317" t="s">
        <v>840</v>
      </c>
      <c r="D3212" s="317" t="s">
        <v>455</v>
      </c>
      <c r="E3212" s="317" t="s">
        <v>448</v>
      </c>
      <c r="F3212" s="320">
        <v>0</v>
      </c>
      <c r="G3212" s="318" t="s">
        <v>449</v>
      </c>
      <c r="H3212" s="318" t="s">
        <v>449</v>
      </c>
      <c r="I3212" s="318" t="s">
        <v>449</v>
      </c>
      <c r="J3212" s="318" t="s">
        <v>449</v>
      </c>
      <c r="K3212" s="318" t="s">
        <v>449</v>
      </c>
      <c r="L3212" s="318" t="s">
        <v>449</v>
      </c>
      <c r="M3212" s="318" t="s">
        <v>449</v>
      </c>
      <c r="N3212" t="str">
        <f t="shared" si="50"/>
        <v>WSXOUT7_008WR_PR24</v>
      </c>
    </row>
    <row r="3213" spans="1:14" customFormat="1">
      <c r="A3213" s="317" t="s">
        <v>394</v>
      </c>
      <c r="B3213" s="317" t="s">
        <v>841</v>
      </c>
      <c r="C3213" s="317" t="s">
        <v>842</v>
      </c>
      <c r="D3213" s="317" t="s">
        <v>455</v>
      </c>
      <c r="E3213" s="317" t="s">
        <v>448</v>
      </c>
      <c r="F3213" s="320">
        <v>0</v>
      </c>
      <c r="G3213" s="318" t="s">
        <v>449</v>
      </c>
      <c r="H3213" s="318" t="s">
        <v>449</v>
      </c>
      <c r="I3213" s="318" t="s">
        <v>449</v>
      </c>
      <c r="J3213" s="318" t="s">
        <v>449</v>
      </c>
      <c r="K3213" s="318" t="s">
        <v>449</v>
      </c>
      <c r="L3213" s="318" t="s">
        <v>449</v>
      </c>
      <c r="M3213" s="318" t="s">
        <v>449</v>
      </c>
      <c r="N3213" t="str">
        <f t="shared" si="50"/>
        <v>WSXOUT7_009WR_PR24</v>
      </c>
    </row>
    <row r="3214" spans="1:14" customFormat="1">
      <c r="A3214" s="317" t="s">
        <v>394</v>
      </c>
      <c r="B3214" s="317" t="s">
        <v>843</v>
      </c>
      <c r="C3214" s="317" t="s">
        <v>844</v>
      </c>
      <c r="D3214" s="317" t="s">
        <v>455</v>
      </c>
      <c r="E3214" s="317" t="s">
        <v>448</v>
      </c>
      <c r="F3214" s="320">
        <v>0.5</v>
      </c>
      <c r="G3214" s="318" t="s">
        <v>449</v>
      </c>
      <c r="H3214" s="318" t="s">
        <v>449</v>
      </c>
      <c r="I3214" s="318" t="s">
        <v>449</v>
      </c>
      <c r="J3214" s="318" t="s">
        <v>449</v>
      </c>
      <c r="K3214" s="318" t="s">
        <v>449</v>
      </c>
      <c r="L3214" s="318" t="s">
        <v>449</v>
      </c>
      <c r="M3214" s="318" t="s">
        <v>449</v>
      </c>
      <c r="N3214" t="str">
        <f t="shared" si="50"/>
        <v>WSXOUT7_010WR_PR24</v>
      </c>
    </row>
    <row r="3215" spans="1:14" customFormat="1">
      <c r="A3215" s="317" t="s">
        <v>394</v>
      </c>
      <c r="B3215" s="317" t="s">
        <v>845</v>
      </c>
      <c r="C3215" s="317" t="s">
        <v>846</v>
      </c>
      <c r="D3215" s="317" t="s">
        <v>455</v>
      </c>
      <c r="E3215" s="317" t="s">
        <v>448</v>
      </c>
      <c r="F3215" s="320">
        <v>0.5</v>
      </c>
      <c r="G3215" s="318" t="s">
        <v>449</v>
      </c>
      <c r="H3215" s="318" t="s">
        <v>449</v>
      </c>
      <c r="I3215" s="318" t="s">
        <v>449</v>
      </c>
      <c r="J3215" s="318" t="s">
        <v>449</v>
      </c>
      <c r="K3215" s="318" t="s">
        <v>449</v>
      </c>
      <c r="L3215" s="318" t="s">
        <v>449</v>
      </c>
      <c r="M3215" s="318" t="s">
        <v>449</v>
      </c>
      <c r="N3215" t="str">
        <f t="shared" si="50"/>
        <v>WSXOUT7_011WR_PR24</v>
      </c>
    </row>
    <row r="3216" spans="1:14" customFormat="1">
      <c r="A3216" s="317" t="s">
        <v>394</v>
      </c>
      <c r="B3216" s="317" t="s">
        <v>847</v>
      </c>
      <c r="C3216" s="317" t="s">
        <v>848</v>
      </c>
      <c r="D3216" s="317" t="s">
        <v>455</v>
      </c>
      <c r="E3216" s="317" t="s">
        <v>448</v>
      </c>
      <c r="F3216" s="320">
        <v>0</v>
      </c>
      <c r="G3216" s="318" t="s">
        <v>449</v>
      </c>
      <c r="H3216" s="318" t="s">
        <v>449</v>
      </c>
      <c r="I3216" s="318" t="s">
        <v>449</v>
      </c>
      <c r="J3216" s="318" t="s">
        <v>449</v>
      </c>
      <c r="K3216" s="318" t="s">
        <v>449</v>
      </c>
      <c r="L3216" s="318" t="s">
        <v>449</v>
      </c>
      <c r="M3216" s="318" t="s">
        <v>449</v>
      </c>
      <c r="N3216" t="str">
        <f t="shared" si="50"/>
        <v>WSXOUT7_012WR_PR24</v>
      </c>
    </row>
    <row r="3217" spans="1:14" customFormat="1">
      <c r="A3217" s="317" t="s">
        <v>394</v>
      </c>
      <c r="B3217" s="317" t="s">
        <v>849</v>
      </c>
      <c r="C3217" s="317" t="s">
        <v>850</v>
      </c>
      <c r="D3217" s="317" t="s">
        <v>455</v>
      </c>
      <c r="E3217" s="317" t="s">
        <v>448</v>
      </c>
      <c r="F3217" s="320">
        <v>0</v>
      </c>
      <c r="G3217" s="318" t="s">
        <v>449</v>
      </c>
      <c r="H3217" s="318" t="s">
        <v>449</v>
      </c>
      <c r="I3217" s="318" t="s">
        <v>449</v>
      </c>
      <c r="J3217" s="318" t="s">
        <v>449</v>
      </c>
      <c r="K3217" s="318" t="s">
        <v>449</v>
      </c>
      <c r="L3217" s="318" t="s">
        <v>449</v>
      </c>
      <c r="M3217" s="318" t="s">
        <v>449</v>
      </c>
      <c r="N3217" t="str">
        <f t="shared" si="50"/>
        <v>WSXOUT7_013WR_PR24</v>
      </c>
    </row>
    <row r="3218" spans="1:14" customFormat="1">
      <c r="A3218" s="317" t="s">
        <v>394</v>
      </c>
      <c r="B3218" s="317" t="s">
        <v>851</v>
      </c>
      <c r="C3218" s="317" t="s">
        <v>852</v>
      </c>
      <c r="D3218" s="317" t="s">
        <v>455</v>
      </c>
      <c r="E3218" s="317" t="s">
        <v>448</v>
      </c>
      <c r="F3218" s="320">
        <v>0</v>
      </c>
      <c r="G3218" s="318" t="s">
        <v>449</v>
      </c>
      <c r="H3218" s="318" t="s">
        <v>449</v>
      </c>
      <c r="I3218" s="318" t="s">
        <v>449</v>
      </c>
      <c r="J3218" s="318" t="s">
        <v>449</v>
      </c>
      <c r="K3218" s="318" t="s">
        <v>449</v>
      </c>
      <c r="L3218" s="318" t="s">
        <v>449</v>
      </c>
      <c r="M3218" s="318" t="s">
        <v>449</v>
      </c>
      <c r="N3218" t="str">
        <f t="shared" si="50"/>
        <v>WSXOUT7_014WR_PR24</v>
      </c>
    </row>
    <row r="3219" spans="1:14" customFormat="1">
      <c r="A3219" s="317" t="s">
        <v>394</v>
      </c>
      <c r="B3219" s="317" t="s">
        <v>853</v>
      </c>
      <c r="C3219" s="317" t="s">
        <v>854</v>
      </c>
      <c r="D3219" s="317" t="s">
        <v>455</v>
      </c>
      <c r="E3219" s="317" t="s">
        <v>448</v>
      </c>
      <c r="F3219" s="320">
        <v>0</v>
      </c>
      <c r="G3219" s="318" t="s">
        <v>449</v>
      </c>
      <c r="H3219" s="318" t="s">
        <v>449</v>
      </c>
      <c r="I3219" s="318" t="s">
        <v>449</v>
      </c>
      <c r="J3219" s="318" t="s">
        <v>449</v>
      </c>
      <c r="K3219" s="318" t="s">
        <v>449</v>
      </c>
      <c r="L3219" s="318" t="s">
        <v>449</v>
      </c>
      <c r="M3219" s="318" t="s">
        <v>449</v>
      </c>
      <c r="N3219" t="str">
        <f t="shared" si="50"/>
        <v>WSXOUT7_015WR_PR24</v>
      </c>
    </row>
    <row r="3220" spans="1:14" customFormat="1">
      <c r="A3220" s="317" t="s">
        <v>394</v>
      </c>
      <c r="B3220" s="317" t="s">
        <v>855</v>
      </c>
      <c r="C3220" s="317" t="s">
        <v>856</v>
      </c>
      <c r="D3220" s="317" t="s">
        <v>455</v>
      </c>
      <c r="E3220" s="317" t="s">
        <v>448</v>
      </c>
      <c r="F3220" s="320">
        <v>0</v>
      </c>
      <c r="G3220" s="318" t="s">
        <v>449</v>
      </c>
      <c r="H3220" s="318" t="s">
        <v>449</v>
      </c>
      <c r="I3220" s="318" t="s">
        <v>449</v>
      </c>
      <c r="J3220" s="318" t="s">
        <v>449</v>
      </c>
      <c r="K3220" s="318" t="s">
        <v>449</v>
      </c>
      <c r="L3220" s="318" t="s">
        <v>449</v>
      </c>
      <c r="M3220" s="318" t="s">
        <v>449</v>
      </c>
      <c r="N3220" t="str">
        <f t="shared" si="50"/>
        <v>WSXOUT7_016WR_PR24</v>
      </c>
    </row>
    <row r="3221" spans="1:14" customFormat="1">
      <c r="A3221" s="317" t="s">
        <v>394</v>
      </c>
      <c r="B3221" s="317" t="s">
        <v>857</v>
      </c>
      <c r="C3221" s="317" t="s">
        <v>858</v>
      </c>
      <c r="D3221" s="317" t="s">
        <v>455</v>
      </c>
      <c r="E3221" s="317" t="s">
        <v>448</v>
      </c>
      <c r="F3221" s="320">
        <v>0</v>
      </c>
      <c r="G3221" s="318" t="s">
        <v>449</v>
      </c>
      <c r="H3221" s="318" t="s">
        <v>449</v>
      </c>
      <c r="I3221" s="318" t="s">
        <v>449</v>
      </c>
      <c r="J3221" s="318" t="s">
        <v>449</v>
      </c>
      <c r="K3221" s="318" t="s">
        <v>449</v>
      </c>
      <c r="L3221" s="318" t="s">
        <v>449</v>
      </c>
      <c r="M3221" s="318" t="s">
        <v>449</v>
      </c>
      <c r="N3221" t="str">
        <f t="shared" si="50"/>
        <v>WSXOUT7_017WR_PR24</v>
      </c>
    </row>
    <row r="3222" spans="1:14" customFormat="1">
      <c r="A3222" s="317" t="s">
        <v>394</v>
      </c>
      <c r="B3222" s="317" t="s">
        <v>859</v>
      </c>
      <c r="C3222" s="317" t="s">
        <v>860</v>
      </c>
      <c r="D3222" s="317" t="s">
        <v>455</v>
      </c>
      <c r="E3222" s="317" t="s">
        <v>448</v>
      </c>
      <c r="F3222" s="320">
        <v>0</v>
      </c>
      <c r="G3222" s="318" t="s">
        <v>449</v>
      </c>
      <c r="H3222" s="318" t="s">
        <v>449</v>
      </c>
      <c r="I3222" s="318" t="s">
        <v>449</v>
      </c>
      <c r="J3222" s="318" t="s">
        <v>449</v>
      </c>
      <c r="K3222" s="318" t="s">
        <v>449</v>
      </c>
      <c r="L3222" s="318" t="s">
        <v>449</v>
      </c>
      <c r="M3222" s="318" t="s">
        <v>449</v>
      </c>
      <c r="N3222" t="str">
        <f t="shared" si="50"/>
        <v>WSXOUT7_018WR_PR24</v>
      </c>
    </row>
    <row r="3223" spans="1:14" customFormat="1">
      <c r="A3223" s="317" t="s">
        <v>394</v>
      </c>
      <c r="B3223" s="317" t="s">
        <v>861</v>
      </c>
      <c r="C3223" s="317" t="s">
        <v>862</v>
      </c>
      <c r="D3223" s="317" t="s">
        <v>455</v>
      </c>
      <c r="E3223" s="317" t="s">
        <v>448</v>
      </c>
      <c r="F3223" s="320">
        <v>0</v>
      </c>
      <c r="G3223" s="318" t="s">
        <v>449</v>
      </c>
      <c r="H3223" s="318" t="s">
        <v>449</v>
      </c>
      <c r="I3223" s="318" t="s">
        <v>449</v>
      </c>
      <c r="J3223" s="318" t="s">
        <v>449</v>
      </c>
      <c r="K3223" s="318" t="s">
        <v>449</v>
      </c>
      <c r="L3223" s="318" t="s">
        <v>449</v>
      </c>
      <c r="M3223" s="318" t="s">
        <v>449</v>
      </c>
      <c r="N3223" t="str">
        <f t="shared" si="50"/>
        <v>WSXOUT7_019WR_PR24</v>
      </c>
    </row>
    <row r="3224" spans="1:14" customFormat="1">
      <c r="A3224" s="317" t="s">
        <v>394</v>
      </c>
      <c r="B3224" s="317" t="s">
        <v>863</v>
      </c>
      <c r="C3224" s="317" t="s">
        <v>864</v>
      </c>
      <c r="D3224" s="317" t="s">
        <v>455</v>
      </c>
      <c r="E3224" s="317" t="s">
        <v>448</v>
      </c>
      <c r="F3224" s="320">
        <v>0</v>
      </c>
      <c r="G3224" s="318" t="s">
        <v>449</v>
      </c>
      <c r="H3224" s="318" t="s">
        <v>449</v>
      </c>
      <c r="I3224" s="318" t="s">
        <v>449</v>
      </c>
      <c r="J3224" s="318" t="s">
        <v>449</v>
      </c>
      <c r="K3224" s="318" t="s">
        <v>449</v>
      </c>
      <c r="L3224" s="318" t="s">
        <v>449</v>
      </c>
      <c r="M3224" s="318" t="s">
        <v>449</v>
      </c>
      <c r="N3224" t="str">
        <f t="shared" si="50"/>
        <v>WSXOUT7_020WR_PR24</v>
      </c>
    </row>
    <row r="3225" spans="1:14" customFormat="1">
      <c r="A3225" s="317" t="s">
        <v>394</v>
      </c>
      <c r="B3225" s="317" t="s">
        <v>865</v>
      </c>
      <c r="C3225" s="317" t="s">
        <v>866</v>
      </c>
      <c r="D3225" s="317" t="s">
        <v>455</v>
      </c>
      <c r="E3225" s="317" t="s">
        <v>448</v>
      </c>
      <c r="F3225" s="320">
        <v>0</v>
      </c>
      <c r="G3225" s="318" t="s">
        <v>449</v>
      </c>
      <c r="H3225" s="318" t="s">
        <v>449</v>
      </c>
      <c r="I3225" s="318" t="s">
        <v>449</v>
      </c>
      <c r="J3225" s="318" t="s">
        <v>449</v>
      </c>
      <c r="K3225" s="318" t="s">
        <v>449</v>
      </c>
      <c r="L3225" s="318" t="s">
        <v>449</v>
      </c>
      <c r="M3225" s="318" t="s">
        <v>449</v>
      </c>
      <c r="N3225" t="str">
        <f t="shared" si="50"/>
        <v>WSXOUT7_001WWNP_PR24</v>
      </c>
    </row>
    <row r="3226" spans="1:14" customFormat="1">
      <c r="A3226" s="317" t="s">
        <v>394</v>
      </c>
      <c r="B3226" s="317" t="s">
        <v>867</v>
      </c>
      <c r="C3226" s="317" t="s">
        <v>868</v>
      </c>
      <c r="D3226" s="317" t="s">
        <v>455</v>
      </c>
      <c r="E3226" s="317" t="s">
        <v>448</v>
      </c>
      <c r="F3226" s="320">
        <v>0</v>
      </c>
      <c r="G3226" s="318" t="s">
        <v>449</v>
      </c>
      <c r="H3226" s="318" t="s">
        <v>449</v>
      </c>
      <c r="I3226" s="318" t="s">
        <v>449</v>
      </c>
      <c r="J3226" s="318" t="s">
        <v>449</v>
      </c>
      <c r="K3226" s="318" t="s">
        <v>449</v>
      </c>
      <c r="L3226" s="318" t="s">
        <v>449</v>
      </c>
      <c r="M3226" s="318" t="s">
        <v>449</v>
      </c>
      <c r="N3226" t="str">
        <f t="shared" si="50"/>
        <v>WSXOUT7_002WWNP_PR24</v>
      </c>
    </row>
    <row r="3227" spans="1:14" customFormat="1">
      <c r="A3227" s="317" t="s">
        <v>394</v>
      </c>
      <c r="B3227" s="317" t="s">
        <v>869</v>
      </c>
      <c r="C3227" s="317" t="s">
        <v>870</v>
      </c>
      <c r="D3227" s="317" t="s">
        <v>455</v>
      </c>
      <c r="E3227" s="317" t="s">
        <v>448</v>
      </c>
      <c r="F3227" s="320">
        <v>0</v>
      </c>
      <c r="G3227" s="318" t="s">
        <v>449</v>
      </c>
      <c r="H3227" s="318" t="s">
        <v>449</v>
      </c>
      <c r="I3227" s="318" t="s">
        <v>449</v>
      </c>
      <c r="J3227" s="318" t="s">
        <v>449</v>
      </c>
      <c r="K3227" s="318" t="s">
        <v>449</v>
      </c>
      <c r="L3227" s="318" t="s">
        <v>449</v>
      </c>
      <c r="M3227" s="318" t="s">
        <v>449</v>
      </c>
      <c r="N3227" t="str">
        <f t="shared" si="50"/>
        <v>WSXOUT7_003WWNP_PR24</v>
      </c>
    </row>
    <row r="3228" spans="1:14" customFormat="1">
      <c r="A3228" s="317" t="s">
        <v>394</v>
      </c>
      <c r="B3228" s="317" t="s">
        <v>871</v>
      </c>
      <c r="C3228" s="317" t="s">
        <v>872</v>
      </c>
      <c r="D3228" s="317" t="s">
        <v>455</v>
      </c>
      <c r="E3228" s="317" t="s">
        <v>448</v>
      </c>
      <c r="F3228" s="320">
        <v>1</v>
      </c>
      <c r="G3228" s="318" t="s">
        <v>449</v>
      </c>
      <c r="H3228" s="318" t="s">
        <v>449</v>
      </c>
      <c r="I3228" s="318" t="s">
        <v>449</v>
      </c>
      <c r="J3228" s="318" t="s">
        <v>449</v>
      </c>
      <c r="K3228" s="318" t="s">
        <v>449</v>
      </c>
      <c r="L3228" s="318" t="s">
        <v>449</v>
      </c>
      <c r="M3228" s="318" t="s">
        <v>449</v>
      </c>
      <c r="N3228" t="str">
        <f t="shared" si="50"/>
        <v>WSXOUT7_004WWNP_PR24</v>
      </c>
    </row>
    <row r="3229" spans="1:14" customFormat="1">
      <c r="A3229" s="317" t="s">
        <v>394</v>
      </c>
      <c r="B3229" s="317" t="s">
        <v>873</v>
      </c>
      <c r="C3229" s="317" t="s">
        <v>874</v>
      </c>
      <c r="D3229" s="317" t="s">
        <v>455</v>
      </c>
      <c r="E3229" s="317" t="s">
        <v>448</v>
      </c>
      <c r="F3229" s="320">
        <v>1</v>
      </c>
      <c r="G3229" s="318" t="s">
        <v>449</v>
      </c>
      <c r="H3229" s="318" t="s">
        <v>449</v>
      </c>
      <c r="I3229" s="318" t="s">
        <v>449</v>
      </c>
      <c r="J3229" s="318" t="s">
        <v>449</v>
      </c>
      <c r="K3229" s="318" t="s">
        <v>449</v>
      </c>
      <c r="L3229" s="318" t="s">
        <v>449</v>
      </c>
      <c r="M3229" s="318" t="s">
        <v>449</v>
      </c>
      <c r="N3229" t="str">
        <f t="shared" si="50"/>
        <v>WSXOUT7_005WWNP_PR24</v>
      </c>
    </row>
    <row r="3230" spans="1:14" customFormat="1">
      <c r="A3230" s="317" t="s">
        <v>394</v>
      </c>
      <c r="B3230" s="317" t="s">
        <v>875</v>
      </c>
      <c r="C3230" s="317" t="s">
        <v>876</v>
      </c>
      <c r="D3230" s="317" t="s">
        <v>455</v>
      </c>
      <c r="E3230" s="317" t="s">
        <v>448</v>
      </c>
      <c r="F3230" s="320">
        <v>0.2</v>
      </c>
      <c r="G3230" s="318" t="s">
        <v>449</v>
      </c>
      <c r="H3230" s="318" t="s">
        <v>449</v>
      </c>
      <c r="I3230" s="318" t="s">
        <v>449</v>
      </c>
      <c r="J3230" s="318" t="s">
        <v>449</v>
      </c>
      <c r="K3230" s="318" t="s">
        <v>449</v>
      </c>
      <c r="L3230" s="318" t="s">
        <v>449</v>
      </c>
      <c r="M3230" s="318" t="s">
        <v>449</v>
      </c>
      <c r="N3230" t="str">
        <f t="shared" si="50"/>
        <v>WSXOUT7_006WWNP_PR24</v>
      </c>
    </row>
    <row r="3231" spans="1:14" customFormat="1">
      <c r="A3231" s="317" t="s">
        <v>394</v>
      </c>
      <c r="B3231" s="317" t="s">
        <v>877</v>
      </c>
      <c r="C3231" s="317" t="s">
        <v>878</v>
      </c>
      <c r="D3231" s="317" t="s">
        <v>455</v>
      </c>
      <c r="E3231" s="317" t="s">
        <v>448</v>
      </c>
      <c r="F3231" s="320">
        <v>0</v>
      </c>
      <c r="G3231" s="318" t="s">
        <v>449</v>
      </c>
      <c r="H3231" s="318" t="s">
        <v>449</v>
      </c>
      <c r="I3231" s="318" t="s">
        <v>449</v>
      </c>
      <c r="J3231" s="318" t="s">
        <v>449</v>
      </c>
      <c r="K3231" s="318" t="s">
        <v>449</v>
      </c>
      <c r="L3231" s="318" t="s">
        <v>449</v>
      </c>
      <c r="M3231" s="318" t="s">
        <v>449</v>
      </c>
      <c r="N3231" t="str">
        <f t="shared" si="50"/>
        <v>WSXOUT7_007WWNP_PR24</v>
      </c>
    </row>
    <row r="3232" spans="1:14" customFormat="1">
      <c r="A3232" s="317" t="s">
        <v>394</v>
      </c>
      <c r="B3232" s="317" t="s">
        <v>879</v>
      </c>
      <c r="C3232" s="317" t="s">
        <v>880</v>
      </c>
      <c r="D3232" s="317" t="s">
        <v>455</v>
      </c>
      <c r="E3232" s="317" t="s">
        <v>448</v>
      </c>
      <c r="F3232" s="320">
        <v>0.85</v>
      </c>
      <c r="G3232" s="318" t="s">
        <v>449</v>
      </c>
      <c r="H3232" s="318" t="s">
        <v>449</v>
      </c>
      <c r="I3232" s="318" t="s">
        <v>449</v>
      </c>
      <c r="J3232" s="318" t="s">
        <v>449</v>
      </c>
      <c r="K3232" s="318" t="s">
        <v>449</v>
      </c>
      <c r="L3232" s="318" t="s">
        <v>449</v>
      </c>
      <c r="M3232" s="318" t="s">
        <v>449</v>
      </c>
      <c r="N3232" t="str">
        <f t="shared" si="50"/>
        <v>WSXOUT7_008WWNP_PR24</v>
      </c>
    </row>
    <row r="3233" spans="1:14" customFormat="1">
      <c r="A3233" s="317" t="s">
        <v>394</v>
      </c>
      <c r="B3233" s="317" t="s">
        <v>881</v>
      </c>
      <c r="C3233" s="317" t="s">
        <v>882</v>
      </c>
      <c r="D3233" s="317" t="s">
        <v>455</v>
      </c>
      <c r="E3233" s="317" t="s">
        <v>448</v>
      </c>
      <c r="F3233" s="320">
        <v>0</v>
      </c>
      <c r="G3233" s="318" t="s">
        <v>449</v>
      </c>
      <c r="H3233" s="318" t="s">
        <v>449</v>
      </c>
      <c r="I3233" s="318" t="s">
        <v>449</v>
      </c>
      <c r="J3233" s="318" t="s">
        <v>449</v>
      </c>
      <c r="K3233" s="318" t="s">
        <v>449</v>
      </c>
      <c r="L3233" s="318" t="s">
        <v>449</v>
      </c>
      <c r="M3233" s="318" t="s">
        <v>449</v>
      </c>
      <c r="N3233" t="str">
        <f t="shared" si="50"/>
        <v>WSXOUT7_009WWNP_PR24</v>
      </c>
    </row>
    <row r="3234" spans="1:14" customFormat="1">
      <c r="A3234" s="317" t="s">
        <v>394</v>
      </c>
      <c r="B3234" s="317" t="s">
        <v>883</v>
      </c>
      <c r="C3234" s="317" t="s">
        <v>884</v>
      </c>
      <c r="D3234" s="317" t="s">
        <v>455</v>
      </c>
      <c r="E3234" s="317" t="s">
        <v>448</v>
      </c>
      <c r="F3234" s="320">
        <v>0</v>
      </c>
      <c r="G3234" s="318" t="s">
        <v>449</v>
      </c>
      <c r="H3234" s="318" t="s">
        <v>449</v>
      </c>
      <c r="I3234" s="318" t="s">
        <v>449</v>
      </c>
      <c r="J3234" s="318" t="s">
        <v>449</v>
      </c>
      <c r="K3234" s="318" t="s">
        <v>449</v>
      </c>
      <c r="L3234" s="318" t="s">
        <v>449</v>
      </c>
      <c r="M3234" s="318" t="s">
        <v>449</v>
      </c>
      <c r="N3234" t="str">
        <f t="shared" si="50"/>
        <v>WSXOUT7_010WWNP_PR24</v>
      </c>
    </row>
    <row r="3235" spans="1:14" customFormat="1">
      <c r="A3235" s="317" t="s">
        <v>394</v>
      </c>
      <c r="B3235" s="317" t="s">
        <v>885</v>
      </c>
      <c r="C3235" s="317" t="s">
        <v>886</v>
      </c>
      <c r="D3235" s="317" t="s">
        <v>455</v>
      </c>
      <c r="E3235" s="317" t="s">
        <v>448</v>
      </c>
      <c r="F3235" s="320">
        <v>0</v>
      </c>
      <c r="G3235" s="318" t="s">
        <v>449</v>
      </c>
      <c r="H3235" s="318" t="s">
        <v>449</v>
      </c>
      <c r="I3235" s="318" t="s">
        <v>449</v>
      </c>
      <c r="J3235" s="318" t="s">
        <v>449</v>
      </c>
      <c r="K3235" s="318" t="s">
        <v>449</v>
      </c>
      <c r="L3235" s="318" t="s">
        <v>449</v>
      </c>
      <c r="M3235" s="318" t="s">
        <v>449</v>
      </c>
      <c r="N3235" t="str">
        <f t="shared" si="50"/>
        <v>WSXOUT7_011WWNP_PR24</v>
      </c>
    </row>
    <row r="3236" spans="1:14" customFormat="1">
      <c r="A3236" s="317" t="s">
        <v>394</v>
      </c>
      <c r="B3236" s="317" t="s">
        <v>887</v>
      </c>
      <c r="C3236" s="317" t="s">
        <v>888</v>
      </c>
      <c r="D3236" s="317" t="s">
        <v>455</v>
      </c>
      <c r="E3236" s="317" t="s">
        <v>448</v>
      </c>
      <c r="F3236" s="320">
        <v>1</v>
      </c>
      <c r="G3236" s="318" t="s">
        <v>449</v>
      </c>
      <c r="H3236" s="318" t="s">
        <v>449</v>
      </c>
      <c r="I3236" s="318" t="s">
        <v>449</v>
      </c>
      <c r="J3236" s="318" t="s">
        <v>449</v>
      </c>
      <c r="K3236" s="318" t="s">
        <v>449</v>
      </c>
      <c r="L3236" s="318" t="s">
        <v>449</v>
      </c>
      <c r="M3236" s="318" t="s">
        <v>449</v>
      </c>
      <c r="N3236" t="str">
        <f t="shared" si="50"/>
        <v>WSXOUT7_012WWNP_PR24</v>
      </c>
    </row>
    <row r="3237" spans="1:14" customFormat="1">
      <c r="A3237" s="317" t="s">
        <v>394</v>
      </c>
      <c r="B3237" s="317" t="s">
        <v>889</v>
      </c>
      <c r="C3237" s="317" t="s">
        <v>890</v>
      </c>
      <c r="D3237" s="317" t="s">
        <v>455</v>
      </c>
      <c r="E3237" s="317" t="s">
        <v>448</v>
      </c>
      <c r="F3237" s="320">
        <v>1</v>
      </c>
      <c r="G3237" s="318" t="s">
        <v>449</v>
      </c>
      <c r="H3237" s="318" t="s">
        <v>449</v>
      </c>
      <c r="I3237" s="318" t="s">
        <v>449</v>
      </c>
      <c r="J3237" s="318" t="s">
        <v>449</v>
      </c>
      <c r="K3237" s="318" t="s">
        <v>449</v>
      </c>
      <c r="L3237" s="318" t="s">
        <v>449</v>
      </c>
      <c r="M3237" s="318" t="s">
        <v>449</v>
      </c>
      <c r="N3237" t="str">
        <f t="shared" si="50"/>
        <v>WSXOUT7_013WWNP_PR24</v>
      </c>
    </row>
    <row r="3238" spans="1:14" customFormat="1">
      <c r="A3238" s="317" t="s">
        <v>394</v>
      </c>
      <c r="B3238" s="317" t="s">
        <v>891</v>
      </c>
      <c r="C3238" s="317" t="s">
        <v>892</v>
      </c>
      <c r="D3238" s="317" t="s">
        <v>455</v>
      </c>
      <c r="E3238" s="317" t="s">
        <v>448</v>
      </c>
      <c r="F3238" s="320">
        <v>0.94099999999999995</v>
      </c>
      <c r="G3238" s="318" t="s">
        <v>449</v>
      </c>
      <c r="H3238" s="318" t="s">
        <v>449</v>
      </c>
      <c r="I3238" s="318" t="s">
        <v>449</v>
      </c>
      <c r="J3238" s="318" t="s">
        <v>449</v>
      </c>
      <c r="K3238" s="318" t="s">
        <v>449</v>
      </c>
      <c r="L3238" s="318" t="s">
        <v>449</v>
      </c>
      <c r="M3238" s="318" t="s">
        <v>449</v>
      </c>
      <c r="N3238" t="str">
        <f t="shared" si="50"/>
        <v>WSXOUT7_014WWNP_PR24</v>
      </c>
    </row>
    <row r="3239" spans="1:14" customFormat="1">
      <c r="A3239" s="317" t="s">
        <v>394</v>
      </c>
      <c r="B3239" s="317" t="s">
        <v>893</v>
      </c>
      <c r="C3239" s="317" t="s">
        <v>894</v>
      </c>
      <c r="D3239" s="317" t="s">
        <v>455</v>
      </c>
      <c r="E3239" s="317" t="s">
        <v>448</v>
      </c>
      <c r="F3239" s="320">
        <v>1</v>
      </c>
      <c r="G3239" s="318" t="s">
        <v>449</v>
      </c>
      <c r="H3239" s="318" t="s">
        <v>449</v>
      </c>
      <c r="I3239" s="318" t="s">
        <v>449</v>
      </c>
      <c r="J3239" s="318" t="s">
        <v>449</v>
      </c>
      <c r="K3239" s="318" t="s">
        <v>449</v>
      </c>
      <c r="L3239" s="318" t="s">
        <v>449</v>
      </c>
      <c r="M3239" s="318" t="s">
        <v>449</v>
      </c>
      <c r="N3239" t="str">
        <f t="shared" si="50"/>
        <v>WSXOUT7_015WWNP_PR24</v>
      </c>
    </row>
    <row r="3240" spans="1:14" customFormat="1">
      <c r="A3240" s="317" t="s">
        <v>394</v>
      </c>
      <c r="B3240" s="317" t="s">
        <v>895</v>
      </c>
      <c r="C3240" s="317" t="s">
        <v>896</v>
      </c>
      <c r="D3240" s="317" t="s">
        <v>455</v>
      </c>
      <c r="E3240" s="317" t="s">
        <v>448</v>
      </c>
      <c r="F3240" s="320">
        <v>1</v>
      </c>
      <c r="G3240" s="318" t="s">
        <v>449</v>
      </c>
      <c r="H3240" s="318" t="s">
        <v>449</v>
      </c>
      <c r="I3240" s="318" t="s">
        <v>449</v>
      </c>
      <c r="J3240" s="318" t="s">
        <v>449</v>
      </c>
      <c r="K3240" s="318" t="s">
        <v>449</v>
      </c>
      <c r="L3240" s="318" t="s">
        <v>449</v>
      </c>
      <c r="M3240" s="318" t="s">
        <v>449</v>
      </c>
      <c r="N3240" t="str">
        <f t="shared" si="50"/>
        <v>WSXOUT7_016WWNP_PR24</v>
      </c>
    </row>
    <row r="3241" spans="1:14" customFormat="1">
      <c r="A3241" s="317" t="s">
        <v>394</v>
      </c>
      <c r="B3241" s="317" t="s">
        <v>897</v>
      </c>
      <c r="C3241" s="317" t="s">
        <v>898</v>
      </c>
      <c r="D3241" s="317" t="s">
        <v>455</v>
      </c>
      <c r="E3241" s="317" t="s">
        <v>448</v>
      </c>
      <c r="F3241" s="320">
        <v>1</v>
      </c>
      <c r="G3241" s="318" t="s">
        <v>449</v>
      </c>
      <c r="H3241" s="318" t="s">
        <v>449</v>
      </c>
      <c r="I3241" s="318" t="s">
        <v>449</v>
      </c>
      <c r="J3241" s="318" t="s">
        <v>449</v>
      </c>
      <c r="K3241" s="318" t="s">
        <v>449</v>
      </c>
      <c r="L3241" s="318" t="s">
        <v>449</v>
      </c>
      <c r="M3241" s="318" t="s">
        <v>449</v>
      </c>
      <c r="N3241" t="str">
        <f t="shared" si="50"/>
        <v>WSXOUT7_017WWNP_PR24</v>
      </c>
    </row>
    <row r="3242" spans="1:14" customFormat="1">
      <c r="A3242" s="317" t="s">
        <v>394</v>
      </c>
      <c r="B3242" s="317" t="s">
        <v>899</v>
      </c>
      <c r="C3242" s="317" t="s">
        <v>900</v>
      </c>
      <c r="D3242" s="317" t="s">
        <v>455</v>
      </c>
      <c r="E3242" s="317" t="s">
        <v>448</v>
      </c>
      <c r="F3242" s="320">
        <v>0</v>
      </c>
      <c r="G3242" s="318" t="s">
        <v>449</v>
      </c>
      <c r="H3242" s="318" t="s">
        <v>449</v>
      </c>
      <c r="I3242" s="318" t="s">
        <v>449</v>
      </c>
      <c r="J3242" s="318" t="s">
        <v>449</v>
      </c>
      <c r="K3242" s="318" t="s">
        <v>449</v>
      </c>
      <c r="L3242" s="318" t="s">
        <v>449</v>
      </c>
      <c r="M3242" s="318" t="s">
        <v>449</v>
      </c>
      <c r="N3242" t="str">
        <f t="shared" si="50"/>
        <v>WSXOUT7_018WWNP_PR24</v>
      </c>
    </row>
    <row r="3243" spans="1:14" customFormat="1">
      <c r="A3243" s="317" t="s">
        <v>394</v>
      </c>
      <c r="B3243" s="317" t="s">
        <v>901</v>
      </c>
      <c r="C3243" s="317" t="s">
        <v>902</v>
      </c>
      <c r="D3243" s="317" t="s">
        <v>455</v>
      </c>
      <c r="E3243" s="317" t="s">
        <v>448</v>
      </c>
      <c r="F3243" s="320">
        <v>0</v>
      </c>
      <c r="G3243" s="318" t="s">
        <v>449</v>
      </c>
      <c r="H3243" s="318" t="s">
        <v>449</v>
      </c>
      <c r="I3243" s="318" t="s">
        <v>449</v>
      </c>
      <c r="J3243" s="318" t="s">
        <v>449</v>
      </c>
      <c r="K3243" s="318" t="s">
        <v>449</v>
      </c>
      <c r="L3243" s="318" t="s">
        <v>449</v>
      </c>
      <c r="M3243" s="318" t="s">
        <v>449</v>
      </c>
      <c r="N3243" t="str">
        <f t="shared" si="50"/>
        <v>WSXOUT7_019WWNP_PR24</v>
      </c>
    </row>
    <row r="3244" spans="1:14" customFormat="1">
      <c r="A3244" s="317" t="s">
        <v>394</v>
      </c>
      <c r="B3244" s="317" t="s">
        <v>903</v>
      </c>
      <c r="C3244" s="317" t="s">
        <v>904</v>
      </c>
      <c r="D3244" s="317" t="s">
        <v>455</v>
      </c>
      <c r="E3244" s="317" t="s">
        <v>448</v>
      </c>
      <c r="F3244" s="320">
        <v>1</v>
      </c>
      <c r="G3244" s="318" t="s">
        <v>449</v>
      </c>
      <c r="H3244" s="318" t="s">
        <v>449</v>
      </c>
      <c r="I3244" s="318" t="s">
        <v>449</v>
      </c>
      <c r="J3244" s="318" t="s">
        <v>449</v>
      </c>
      <c r="K3244" s="318" t="s">
        <v>449</v>
      </c>
      <c r="L3244" s="318" t="s">
        <v>449</v>
      </c>
      <c r="M3244" s="318" t="s">
        <v>449</v>
      </c>
      <c r="N3244" t="str">
        <f t="shared" si="50"/>
        <v>WSXOUT7_020WWNP_PR24</v>
      </c>
    </row>
    <row r="3245" spans="1:14" customFormat="1">
      <c r="A3245" s="317" t="s">
        <v>394</v>
      </c>
      <c r="B3245" s="317" t="s">
        <v>905</v>
      </c>
      <c r="C3245" s="317" t="s">
        <v>906</v>
      </c>
      <c r="D3245" s="317" t="s">
        <v>447</v>
      </c>
      <c r="E3245" s="317" t="s">
        <v>448</v>
      </c>
      <c r="F3245" s="318" t="s">
        <v>449</v>
      </c>
      <c r="G3245" s="318" t="s">
        <v>449</v>
      </c>
      <c r="H3245" s="318" t="s">
        <v>449</v>
      </c>
      <c r="I3245" s="318" t="s">
        <v>449</v>
      </c>
      <c r="J3245" s="318" t="s">
        <v>449</v>
      </c>
      <c r="K3245" s="318" t="s">
        <v>449</v>
      </c>
      <c r="L3245" s="318" t="s">
        <v>449</v>
      </c>
      <c r="M3245" s="318" t="s">
        <v>449</v>
      </c>
      <c r="N3245" t="str">
        <f t="shared" si="50"/>
        <v>WSXC_ODIRISK_WSI_DDBND_PR24_DD</v>
      </c>
    </row>
    <row r="3246" spans="1:14" customFormat="1">
      <c r="A3246" s="317" t="s">
        <v>394</v>
      </c>
      <c r="B3246" s="317" t="s">
        <v>907</v>
      </c>
      <c r="C3246" s="317" t="s">
        <v>908</v>
      </c>
      <c r="D3246" s="317" t="s">
        <v>455</v>
      </c>
      <c r="E3246" s="317" t="s">
        <v>448</v>
      </c>
      <c r="F3246" s="320">
        <v>0</v>
      </c>
      <c r="G3246" s="318" t="s">
        <v>449</v>
      </c>
      <c r="H3246" s="318" t="s">
        <v>449</v>
      </c>
      <c r="I3246" s="318" t="s">
        <v>449</v>
      </c>
      <c r="J3246" s="318" t="s">
        <v>449</v>
      </c>
      <c r="K3246" s="318" t="s">
        <v>449</v>
      </c>
      <c r="L3246" s="318" t="s">
        <v>449</v>
      </c>
      <c r="M3246" s="318" t="s">
        <v>449</v>
      </c>
      <c r="N3246" t="str">
        <f t="shared" si="50"/>
        <v>WSXC_ODI_021WNP_PR24</v>
      </c>
    </row>
    <row r="3247" spans="1:14" customFormat="1">
      <c r="A3247" s="317" t="s">
        <v>394</v>
      </c>
      <c r="B3247" s="317" t="s">
        <v>909</v>
      </c>
      <c r="C3247" s="317" t="s">
        <v>910</v>
      </c>
      <c r="D3247" s="317" t="s">
        <v>455</v>
      </c>
      <c r="E3247" s="317" t="s">
        <v>448</v>
      </c>
      <c r="F3247" s="320">
        <v>0</v>
      </c>
      <c r="G3247" s="318" t="s">
        <v>449</v>
      </c>
      <c r="H3247" s="318" t="s">
        <v>449</v>
      </c>
      <c r="I3247" s="318" t="s">
        <v>449</v>
      </c>
      <c r="J3247" s="318" t="s">
        <v>449</v>
      </c>
      <c r="K3247" s="318" t="s">
        <v>449</v>
      </c>
      <c r="L3247" s="318" t="s">
        <v>449</v>
      </c>
      <c r="M3247" s="318" t="s">
        <v>449</v>
      </c>
      <c r="N3247" t="str">
        <f t="shared" si="50"/>
        <v>WSXC_ODI_023WNP_PR24</v>
      </c>
    </row>
    <row r="3248" spans="1:14" customFormat="1">
      <c r="A3248" s="317" t="s">
        <v>394</v>
      </c>
      <c r="B3248" s="317" t="s">
        <v>911</v>
      </c>
      <c r="C3248" s="317" t="s">
        <v>912</v>
      </c>
      <c r="D3248" s="317" t="s">
        <v>455</v>
      </c>
      <c r="E3248" s="317" t="s">
        <v>448</v>
      </c>
      <c r="F3248" s="320">
        <v>0</v>
      </c>
      <c r="G3248" s="318" t="s">
        <v>449</v>
      </c>
      <c r="H3248" s="318" t="s">
        <v>449</v>
      </c>
      <c r="I3248" s="318" t="s">
        <v>449</v>
      </c>
      <c r="J3248" s="318" t="s">
        <v>449</v>
      </c>
      <c r="K3248" s="318" t="s">
        <v>449</v>
      </c>
      <c r="L3248" s="318" t="s">
        <v>449</v>
      </c>
      <c r="M3248" s="318" t="s">
        <v>449</v>
      </c>
      <c r="N3248" t="str">
        <f t="shared" si="50"/>
        <v>WSXC_ODI_022WNP_PR24</v>
      </c>
    </row>
    <row r="3249" spans="1:14" customFormat="1">
      <c r="A3249" s="317" t="s">
        <v>394</v>
      </c>
      <c r="B3249" s="317" t="s">
        <v>913</v>
      </c>
      <c r="C3249" s="317" t="s">
        <v>914</v>
      </c>
      <c r="D3249" s="317" t="s">
        <v>455</v>
      </c>
      <c r="E3249" s="317" t="s">
        <v>448</v>
      </c>
      <c r="F3249" s="320">
        <v>0</v>
      </c>
      <c r="G3249" s="318" t="s">
        <v>449</v>
      </c>
      <c r="H3249" s="318" t="s">
        <v>449</v>
      </c>
      <c r="I3249" s="318" t="s">
        <v>449</v>
      </c>
      <c r="J3249" s="318" t="s">
        <v>449</v>
      </c>
      <c r="K3249" s="318" t="s">
        <v>449</v>
      </c>
      <c r="L3249" s="318" t="s">
        <v>449</v>
      </c>
      <c r="M3249" s="318" t="s">
        <v>449</v>
      </c>
      <c r="N3249" t="str">
        <f t="shared" si="50"/>
        <v>WSXC_ODI_024WNP_PR24</v>
      </c>
    </row>
    <row r="3250" spans="1:14" customFormat="1">
      <c r="A3250" s="317" t="s">
        <v>394</v>
      </c>
      <c r="B3250" s="317" t="s">
        <v>915</v>
      </c>
      <c r="C3250" s="317" t="s">
        <v>916</v>
      </c>
      <c r="D3250" s="317" t="s">
        <v>455</v>
      </c>
      <c r="E3250" s="317" t="s">
        <v>448</v>
      </c>
      <c r="F3250" s="320">
        <v>0</v>
      </c>
      <c r="G3250" s="318" t="s">
        <v>449</v>
      </c>
      <c r="H3250" s="318" t="s">
        <v>449</v>
      </c>
      <c r="I3250" s="318" t="s">
        <v>449</v>
      </c>
      <c r="J3250" s="318" t="s">
        <v>449</v>
      </c>
      <c r="K3250" s="318" t="s">
        <v>449</v>
      </c>
      <c r="L3250" s="318" t="s">
        <v>449</v>
      </c>
      <c r="M3250" s="318" t="s">
        <v>449</v>
      </c>
      <c r="N3250" t="str">
        <f t="shared" si="50"/>
        <v>WSXC_ODI_025WNP_PR24</v>
      </c>
    </row>
    <row r="3251" spans="1:14" customFormat="1">
      <c r="A3251" s="317" t="s">
        <v>394</v>
      </c>
      <c r="B3251" s="317" t="s">
        <v>917</v>
      </c>
      <c r="C3251" s="317" t="s">
        <v>918</v>
      </c>
      <c r="D3251" s="317" t="s">
        <v>455</v>
      </c>
      <c r="E3251" s="317" t="s">
        <v>448</v>
      </c>
      <c r="F3251" s="320">
        <v>0</v>
      </c>
      <c r="G3251" s="318" t="s">
        <v>449</v>
      </c>
      <c r="H3251" s="318" t="s">
        <v>449</v>
      </c>
      <c r="I3251" s="318" t="s">
        <v>449</v>
      </c>
      <c r="J3251" s="318" t="s">
        <v>449</v>
      </c>
      <c r="K3251" s="318" t="s">
        <v>449</v>
      </c>
      <c r="L3251" s="318" t="s">
        <v>449</v>
      </c>
      <c r="M3251" s="318" t="s">
        <v>449</v>
      </c>
      <c r="N3251" t="str">
        <f t="shared" si="50"/>
        <v>WSXC_ODI_026WNP_PR24</v>
      </c>
    </row>
    <row r="3252" spans="1:14" customFormat="1">
      <c r="A3252" s="317" t="s">
        <v>394</v>
      </c>
      <c r="B3252" s="317" t="s">
        <v>919</v>
      </c>
      <c r="C3252" s="317" t="s">
        <v>920</v>
      </c>
      <c r="D3252" s="317" t="s">
        <v>455</v>
      </c>
      <c r="E3252" s="317" t="s">
        <v>448</v>
      </c>
      <c r="F3252" s="320">
        <v>0</v>
      </c>
      <c r="G3252" s="318" t="s">
        <v>449</v>
      </c>
      <c r="H3252" s="318" t="s">
        <v>449</v>
      </c>
      <c r="I3252" s="318" t="s">
        <v>449</v>
      </c>
      <c r="J3252" s="318" t="s">
        <v>449</v>
      </c>
      <c r="K3252" s="318" t="s">
        <v>449</v>
      </c>
      <c r="L3252" s="318" t="s">
        <v>449</v>
      </c>
      <c r="M3252" s="318" t="s">
        <v>449</v>
      </c>
      <c r="N3252" t="str">
        <f t="shared" si="50"/>
        <v>WSXC_ODI_027WNP_PR24</v>
      </c>
    </row>
    <row r="3253" spans="1:14" customFormat="1">
      <c r="A3253" s="317" t="s">
        <v>394</v>
      </c>
      <c r="B3253" s="317" t="s">
        <v>921</v>
      </c>
      <c r="C3253" s="317" t="s">
        <v>922</v>
      </c>
      <c r="D3253" s="317" t="s">
        <v>455</v>
      </c>
      <c r="E3253" s="317" t="s">
        <v>448</v>
      </c>
      <c r="F3253" s="320">
        <v>0</v>
      </c>
      <c r="G3253" s="318" t="s">
        <v>449</v>
      </c>
      <c r="H3253" s="318" t="s">
        <v>449</v>
      </c>
      <c r="I3253" s="318" t="s">
        <v>449</v>
      </c>
      <c r="J3253" s="318" t="s">
        <v>449</v>
      </c>
      <c r="K3253" s="318" t="s">
        <v>449</v>
      </c>
      <c r="L3253" s="318" t="s">
        <v>449</v>
      </c>
      <c r="M3253" s="318" t="s">
        <v>449</v>
      </c>
      <c r="N3253" t="str">
        <f t="shared" si="50"/>
        <v>WSXC_ODI_021WR_PR24</v>
      </c>
    </row>
    <row r="3254" spans="1:14" customFormat="1">
      <c r="A3254" s="317" t="s">
        <v>394</v>
      </c>
      <c r="B3254" s="317" t="s">
        <v>923</v>
      </c>
      <c r="C3254" s="317" t="s">
        <v>924</v>
      </c>
      <c r="D3254" s="317" t="s">
        <v>455</v>
      </c>
      <c r="E3254" s="317" t="s">
        <v>448</v>
      </c>
      <c r="F3254" s="320">
        <v>0</v>
      </c>
      <c r="G3254" s="318" t="s">
        <v>449</v>
      </c>
      <c r="H3254" s="318" t="s">
        <v>449</v>
      </c>
      <c r="I3254" s="318" t="s">
        <v>449</v>
      </c>
      <c r="J3254" s="318" t="s">
        <v>449</v>
      </c>
      <c r="K3254" s="318" t="s">
        <v>449</v>
      </c>
      <c r="L3254" s="318" t="s">
        <v>449</v>
      </c>
      <c r="M3254" s="318" t="s">
        <v>449</v>
      </c>
      <c r="N3254" t="str">
        <f t="shared" si="50"/>
        <v>WSXC_ODI_022WR_PR24</v>
      </c>
    </row>
    <row r="3255" spans="1:14" customFormat="1">
      <c r="A3255" s="317" t="s">
        <v>394</v>
      </c>
      <c r="B3255" s="317" t="s">
        <v>925</v>
      </c>
      <c r="C3255" s="317" t="s">
        <v>926</v>
      </c>
      <c r="D3255" s="317" t="s">
        <v>455</v>
      </c>
      <c r="E3255" s="317" t="s">
        <v>448</v>
      </c>
      <c r="F3255" s="320">
        <v>0</v>
      </c>
      <c r="G3255" s="318" t="s">
        <v>449</v>
      </c>
      <c r="H3255" s="318" t="s">
        <v>449</v>
      </c>
      <c r="I3255" s="318" t="s">
        <v>449</v>
      </c>
      <c r="J3255" s="318" t="s">
        <v>449</v>
      </c>
      <c r="K3255" s="318" t="s">
        <v>449</v>
      </c>
      <c r="L3255" s="318" t="s">
        <v>449</v>
      </c>
      <c r="M3255" s="318" t="s">
        <v>449</v>
      </c>
      <c r="N3255" t="str">
        <f t="shared" si="50"/>
        <v>WSXC_ODI_023WR_PR24</v>
      </c>
    </row>
    <row r="3256" spans="1:14" customFormat="1">
      <c r="A3256" s="317" t="s">
        <v>394</v>
      </c>
      <c r="B3256" s="317" t="s">
        <v>927</v>
      </c>
      <c r="C3256" s="317" t="s">
        <v>928</v>
      </c>
      <c r="D3256" s="317" t="s">
        <v>455</v>
      </c>
      <c r="E3256" s="317" t="s">
        <v>448</v>
      </c>
      <c r="F3256" s="320">
        <v>0</v>
      </c>
      <c r="G3256" s="318" t="s">
        <v>449</v>
      </c>
      <c r="H3256" s="318" t="s">
        <v>449</v>
      </c>
      <c r="I3256" s="318" t="s">
        <v>449</v>
      </c>
      <c r="J3256" s="318" t="s">
        <v>449</v>
      </c>
      <c r="K3256" s="318" t="s">
        <v>449</v>
      </c>
      <c r="L3256" s="318" t="s">
        <v>449</v>
      </c>
      <c r="M3256" s="318" t="s">
        <v>449</v>
      </c>
      <c r="N3256" t="str">
        <f t="shared" si="50"/>
        <v>WSXC_ODI_024WR_PR24</v>
      </c>
    </row>
    <row r="3257" spans="1:14" customFormat="1">
      <c r="A3257" s="317" t="s">
        <v>394</v>
      </c>
      <c r="B3257" s="317" t="s">
        <v>929</v>
      </c>
      <c r="C3257" s="317" t="s">
        <v>930</v>
      </c>
      <c r="D3257" s="317" t="s">
        <v>455</v>
      </c>
      <c r="E3257" s="317" t="s">
        <v>448</v>
      </c>
      <c r="F3257" s="320">
        <v>0</v>
      </c>
      <c r="G3257" s="318" t="s">
        <v>449</v>
      </c>
      <c r="H3257" s="318" t="s">
        <v>449</v>
      </c>
      <c r="I3257" s="318" t="s">
        <v>449</v>
      </c>
      <c r="J3257" s="318" t="s">
        <v>449</v>
      </c>
      <c r="K3257" s="318" t="s">
        <v>449</v>
      </c>
      <c r="L3257" s="318" t="s">
        <v>449</v>
      </c>
      <c r="M3257" s="318" t="s">
        <v>449</v>
      </c>
      <c r="N3257" t="str">
        <f t="shared" si="50"/>
        <v>WSXC_ODI_025WR_PR24</v>
      </c>
    </row>
    <row r="3258" spans="1:14" customFormat="1">
      <c r="A3258" s="317" t="s">
        <v>394</v>
      </c>
      <c r="B3258" s="317" t="s">
        <v>931</v>
      </c>
      <c r="C3258" s="317" t="s">
        <v>932</v>
      </c>
      <c r="D3258" s="317" t="s">
        <v>455</v>
      </c>
      <c r="E3258" s="317" t="s">
        <v>448</v>
      </c>
      <c r="F3258" s="320">
        <v>0</v>
      </c>
      <c r="G3258" s="318" t="s">
        <v>449</v>
      </c>
      <c r="H3258" s="318" t="s">
        <v>449</v>
      </c>
      <c r="I3258" s="318" t="s">
        <v>449</v>
      </c>
      <c r="J3258" s="318" t="s">
        <v>449</v>
      </c>
      <c r="K3258" s="318" t="s">
        <v>449</v>
      </c>
      <c r="L3258" s="318" t="s">
        <v>449</v>
      </c>
      <c r="M3258" s="318" t="s">
        <v>449</v>
      </c>
      <c r="N3258" t="str">
        <f t="shared" si="50"/>
        <v>WSXC_ODI_026WR_PR24</v>
      </c>
    </row>
    <row r="3259" spans="1:14" customFormat="1">
      <c r="A3259" s="317" t="s">
        <v>394</v>
      </c>
      <c r="B3259" s="317" t="s">
        <v>933</v>
      </c>
      <c r="C3259" s="317" t="s">
        <v>934</v>
      </c>
      <c r="D3259" s="317" t="s">
        <v>455</v>
      </c>
      <c r="E3259" s="317" t="s">
        <v>448</v>
      </c>
      <c r="F3259" s="320">
        <v>0</v>
      </c>
      <c r="G3259" s="318" t="s">
        <v>449</v>
      </c>
      <c r="H3259" s="318" t="s">
        <v>449</v>
      </c>
      <c r="I3259" s="318" t="s">
        <v>449</v>
      </c>
      <c r="J3259" s="318" t="s">
        <v>449</v>
      </c>
      <c r="K3259" s="318" t="s">
        <v>449</v>
      </c>
      <c r="L3259" s="318" t="s">
        <v>449</v>
      </c>
      <c r="M3259" s="318" t="s">
        <v>449</v>
      </c>
      <c r="N3259" t="str">
        <f t="shared" si="50"/>
        <v>WSXC_ODI_027WR_PR24</v>
      </c>
    </row>
    <row r="3260" spans="1:14" customFormat="1">
      <c r="A3260" s="317" t="s">
        <v>394</v>
      </c>
      <c r="B3260" s="317" t="s">
        <v>935</v>
      </c>
      <c r="C3260" s="317" t="s">
        <v>936</v>
      </c>
      <c r="D3260" s="317" t="s">
        <v>455</v>
      </c>
      <c r="E3260" s="317" t="s">
        <v>448</v>
      </c>
      <c r="F3260" s="320">
        <v>0</v>
      </c>
      <c r="G3260" s="318" t="s">
        <v>449</v>
      </c>
      <c r="H3260" s="318" t="s">
        <v>449</v>
      </c>
      <c r="I3260" s="318" t="s">
        <v>449</v>
      </c>
      <c r="J3260" s="318" t="s">
        <v>449</v>
      </c>
      <c r="K3260" s="318" t="s">
        <v>449</v>
      </c>
      <c r="L3260" s="318" t="s">
        <v>449</v>
      </c>
      <c r="M3260" s="318" t="s">
        <v>449</v>
      </c>
      <c r="N3260" t="str">
        <f t="shared" si="50"/>
        <v>WSXC_ODI_021BIO_PR24</v>
      </c>
    </row>
    <row r="3261" spans="1:14" customFormat="1">
      <c r="A3261" s="317" t="s">
        <v>394</v>
      </c>
      <c r="B3261" s="317" t="s">
        <v>937</v>
      </c>
      <c r="C3261" s="317" t="s">
        <v>938</v>
      </c>
      <c r="D3261" s="317" t="s">
        <v>455</v>
      </c>
      <c r="E3261" s="317" t="s">
        <v>448</v>
      </c>
      <c r="F3261" s="320">
        <v>0</v>
      </c>
      <c r="G3261" s="318" t="s">
        <v>449</v>
      </c>
      <c r="H3261" s="318" t="s">
        <v>449</v>
      </c>
      <c r="I3261" s="318" t="s">
        <v>449</v>
      </c>
      <c r="J3261" s="318" t="s">
        <v>449</v>
      </c>
      <c r="K3261" s="318" t="s">
        <v>449</v>
      </c>
      <c r="L3261" s="318" t="s">
        <v>449</v>
      </c>
      <c r="M3261" s="318" t="s">
        <v>449</v>
      </c>
      <c r="N3261" t="str">
        <f t="shared" si="50"/>
        <v>WSXC_ODI_022BIO_PR24</v>
      </c>
    </row>
    <row r="3262" spans="1:14" customFormat="1">
      <c r="A3262" s="317" t="s">
        <v>394</v>
      </c>
      <c r="B3262" s="317" t="s">
        <v>939</v>
      </c>
      <c r="C3262" s="317" t="s">
        <v>940</v>
      </c>
      <c r="D3262" s="317" t="s">
        <v>455</v>
      </c>
      <c r="E3262" s="317" t="s">
        <v>448</v>
      </c>
      <c r="F3262" s="320">
        <v>0</v>
      </c>
      <c r="G3262" s="318" t="s">
        <v>449</v>
      </c>
      <c r="H3262" s="318" t="s">
        <v>449</v>
      </c>
      <c r="I3262" s="318" t="s">
        <v>449</v>
      </c>
      <c r="J3262" s="318" t="s">
        <v>449</v>
      </c>
      <c r="K3262" s="318" t="s">
        <v>449</v>
      </c>
      <c r="L3262" s="318" t="s">
        <v>449</v>
      </c>
      <c r="M3262" s="318" t="s">
        <v>449</v>
      </c>
      <c r="N3262" t="str">
        <f t="shared" si="50"/>
        <v>WSXC_ODI_023BIO_PR24</v>
      </c>
    </row>
    <row r="3263" spans="1:14" customFormat="1">
      <c r="A3263" s="317" t="s">
        <v>394</v>
      </c>
      <c r="B3263" s="317" t="s">
        <v>941</v>
      </c>
      <c r="C3263" s="317" t="s">
        <v>942</v>
      </c>
      <c r="D3263" s="317" t="s">
        <v>455</v>
      </c>
      <c r="E3263" s="317" t="s">
        <v>448</v>
      </c>
      <c r="F3263" s="320">
        <v>0</v>
      </c>
      <c r="G3263" s="318" t="s">
        <v>449</v>
      </c>
      <c r="H3263" s="318" t="s">
        <v>449</v>
      </c>
      <c r="I3263" s="318" t="s">
        <v>449</v>
      </c>
      <c r="J3263" s="318" t="s">
        <v>449</v>
      </c>
      <c r="K3263" s="318" t="s">
        <v>449</v>
      </c>
      <c r="L3263" s="318" t="s">
        <v>449</v>
      </c>
      <c r="M3263" s="318" t="s">
        <v>449</v>
      </c>
      <c r="N3263" t="str">
        <f t="shared" si="50"/>
        <v>WSXC_ODI_024BIO_PR24</v>
      </c>
    </row>
    <row r="3264" spans="1:14" customFormat="1">
      <c r="A3264" s="317" t="s">
        <v>394</v>
      </c>
      <c r="B3264" s="317" t="s">
        <v>943</v>
      </c>
      <c r="C3264" s="317" t="s">
        <v>944</v>
      </c>
      <c r="D3264" s="317" t="s">
        <v>455</v>
      </c>
      <c r="E3264" s="317" t="s">
        <v>448</v>
      </c>
      <c r="F3264" s="320">
        <v>0</v>
      </c>
      <c r="G3264" s="318" t="s">
        <v>449</v>
      </c>
      <c r="H3264" s="318" t="s">
        <v>449</v>
      </c>
      <c r="I3264" s="318" t="s">
        <v>449</v>
      </c>
      <c r="J3264" s="318" t="s">
        <v>449</v>
      </c>
      <c r="K3264" s="318" t="s">
        <v>449</v>
      </c>
      <c r="L3264" s="318" t="s">
        <v>449</v>
      </c>
      <c r="M3264" s="318" t="s">
        <v>449</v>
      </c>
      <c r="N3264" t="str">
        <f t="shared" si="50"/>
        <v>WSXC_ODI_025BIO_PR24</v>
      </c>
    </row>
    <row r="3265" spans="1:14" customFormat="1">
      <c r="A3265" s="317" t="s">
        <v>394</v>
      </c>
      <c r="B3265" s="317" t="s">
        <v>945</v>
      </c>
      <c r="C3265" s="317" t="s">
        <v>946</v>
      </c>
      <c r="D3265" s="317" t="s">
        <v>455</v>
      </c>
      <c r="E3265" s="317" t="s">
        <v>448</v>
      </c>
      <c r="F3265" s="320">
        <v>0</v>
      </c>
      <c r="G3265" s="318" t="s">
        <v>449</v>
      </c>
      <c r="H3265" s="318" t="s">
        <v>449</v>
      </c>
      <c r="I3265" s="318" t="s">
        <v>449</v>
      </c>
      <c r="J3265" s="318" t="s">
        <v>449</v>
      </c>
      <c r="K3265" s="318" t="s">
        <v>449</v>
      </c>
      <c r="L3265" s="318" t="s">
        <v>449</v>
      </c>
      <c r="M3265" s="318" t="s">
        <v>449</v>
      </c>
      <c r="N3265" t="str">
        <f t="shared" si="50"/>
        <v>WSXC_ODI_026BIO_PR24</v>
      </c>
    </row>
    <row r="3266" spans="1:14" customFormat="1">
      <c r="A3266" s="317" t="s">
        <v>394</v>
      </c>
      <c r="B3266" s="317" t="s">
        <v>947</v>
      </c>
      <c r="C3266" s="317" t="s">
        <v>948</v>
      </c>
      <c r="D3266" s="317" t="s">
        <v>455</v>
      </c>
      <c r="E3266" s="317" t="s">
        <v>448</v>
      </c>
      <c r="F3266" s="320">
        <v>0</v>
      </c>
      <c r="G3266" s="318" t="s">
        <v>449</v>
      </c>
      <c r="H3266" s="318" t="s">
        <v>449</v>
      </c>
      <c r="I3266" s="318" t="s">
        <v>449</v>
      </c>
      <c r="J3266" s="318" t="s">
        <v>449</v>
      </c>
      <c r="K3266" s="318" t="s">
        <v>449</v>
      </c>
      <c r="L3266" s="318" t="s">
        <v>449</v>
      </c>
      <c r="M3266" s="318" t="s">
        <v>449</v>
      </c>
      <c r="N3266" t="str">
        <f t="shared" si="50"/>
        <v>WSXC_ODI_027BIO_PR24</v>
      </c>
    </row>
    <row r="3267" spans="1:14" customFormat="1">
      <c r="A3267" s="317" t="s">
        <v>394</v>
      </c>
      <c r="B3267" s="317" t="s">
        <v>949</v>
      </c>
      <c r="C3267" s="317" t="s">
        <v>950</v>
      </c>
      <c r="D3267" s="317" t="s">
        <v>455</v>
      </c>
      <c r="E3267" s="317" t="s">
        <v>448</v>
      </c>
      <c r="F3267" s="320">
        <v>0</v>
      </c>
      <c r="G3267" s="318" t="s">
        <v>449</v>
      </c>
      <c r="H3267" s="318" t="s">
        <v>449</v>
      </c>
      <c r="I3267" s="318" t="s">
        <v>449</v>
      </c>
      <c r="J3267" s="318" t="s">
        <v>449</v>
      </c>
      <c r="K3267" s="318" t="s">
        <v>449</v>
      </c>
      <c r="L3267" s="318" t="s">
        <v>449</v>
      </c>
      <c r="M3267" s="318" t="s">
        <v>449</v>
      </c>
      <c r="N3267" t="str">
        <f t="shared" si="50"/>
        <v>WSXC_ODI_021WWNP_PR24</v>
      </c>
    </row>
    <row r="3268" spans="1:14" customFormat="1">
      <c r="A3268" s="317" t="s">
        <v>394</v>
      </c>
      <c r="B3268" s="317" t="s">
        <v>951</v>
      </c>
      <c r="C3268" s="317" t="s">
        <v>952</v>
      </c>
      <c r="D3268" s="317" t="s">
        <v>455</v>
      </c>
      <c r="E3268" s="317" t="s">
        <v>448</v>
      </c>
      <c r="F3268" s="320">
        <v>0</v>
      </c>
      <c r="G3268" s="318" t="s">
        <v>449</v>
      </c>
      <c r="H3268" s="318" t="s">
        <v>449</v>
      </c>
      <c r="I3268" s="318" t="s">
        <v>449</v>
      </c>
      <c r="J3268" s="318" t="s">
        <v>449</v>
      </c>
      <c r="K3268" s="318" t="s">
        <v>449</v>
      </c>
      <c r="L3268" s="318" t="s">
        <v>449</v>
      </c>
      <c r="M3268" s="318" t="s">
        <v>449</v>
      </c>
      <c r="N3268" t="str">
        <f t="shared" si="50"/>
        <v>WSXC_ODI_022WWNP_PR24</v>
      </c>
    </row>
    <row r="3269" spans="1:14" customFormat="1">
      <c r="A3269" s="317" t="s">
        <v>394</v>
      </c>
      <c r="B3269" s="317" t="s">
        <v>953</v>
      </c>
      <c r="C3269" s="317" t="s">
        <v>954</v>
      </c>
      <c r="D3269" s="317" t="s">
        <v>455</v>
      </c>
      <c r="E3269" s="317" t="s">
        <v>448</v>
      </c>
      <c r="F3269" s="320">
        <v>0</v>
      </c>
      <c r="G3269" s="318" t="s">
        <v>449</v>
      </c>
      <c r="H3269" s="318" t="s">
        <v>449</v>
      </c>
      <c r="I3269" s="318" t="s">
        <v>449</v>
      </c>
      <c r="J3269" s="318" t="s">
        <v>449</v>
      </c>
      <c r="K3269" s="318" t="s">
        <v>449</v>
      </c>
      <c r="L3269" s="318" t="s">
        <v>449</v>
      </c>
      <c r="M3269" s="318" t="s">
        <v>449</v>
      </c>
      <c r="N3269" t="str">
        <f t="shared" ref="N3269:N3332" si="51">A3269&amp;B3269</f>
        <v>WSXC_ODI_023WWNP_PR24</v>
      </c>
    </row>
    <row r="3270" spans="1:14" customFormat="1">
      <c r="A3270" s="317" t="s">
        <v>394</v>
      </c>
      <c r="B3270" s="317" t="s">
        <v>955</v>
      </c>
      <c r="C3270" s="317" t="s">
        <v>956</v>
      </c>
      <c r="D3270" s="317" t="s">
        <v>455</v>
      </c>
      <c r="E3270" s="317" t="s">
        <v>448</v>
      </c>
      <c r="F3270" s="320">
        <v>0</v>
      </c>
      <c r="G3270" s="318" t="s">
        <v>449</v>
      </c>
      <c r="H3270" s="318" t="s">
        <v>449</v>
      </c>
      <c r="I3270" s="318" t="s">
        <v>449</v>
      </c>
      <c r="J3270" s="318" t="s">
        <v>449</v>
      </c>
      <c r="K3270" s="318" t="s">
        <v>449</v>
      </c>
      <c r="L3270" s="318" t="s">
        <v>449</v>
      </c>
      <c r="M3270" s="318" t="s">
        <v>449</v>
      </c>
      <c r="N3270" t="str">
        <f t="shared" si="51"/>
        <v>WSXC_ODI_024WWNP_PR24</v>
      </c>
    </row>
    <row r="3271" spans="1:14" customFormat="1">
      <c r="A3271" s="317" t="s">
        <v>394</v>
      </c>
      <c r="B3271" s="317" t="s">
        <v>957</v>
      </c>
      <c r="C3271" s="317" t="s">
        <v>958</v>
      </c>
      <c r="D3271" s="317" t="s">
        <v>455</v>
      </c>
      <c r="E3271" s="317" t="s">
        <v>448</v>
      </c>
      <c r="F3271" s="320">
        <v>0</v>
      </c>
      <c r="G3271" s="318" t="s">
        <v>449</v>
      </c>
      <c r="H3271" s="318" t="s">
        <v>449</v>
      </c>
      <c r="I3271" s="318" t="s">
        <v>449</v>
      </c>
      <c r="J3271" s="318" t="s">
        <v>449</v>
      </c>
      <c r="K3271" s="318" t="s">
        <v>449</v>
      </c>
      <c r="L3271" s="318" t="s">
        <v>449</v>
      </c>
      <c r="M3271" s="318" t="s">
        <v>449</v>
      </c>
      <c r="N3271" t="str">
        <f t="shared" si="51"/>
        <v>WSXC_ODI_025WWNP_PR24</v>
      </c>
    </row>
    <row r="3272" spans="1:14" customFormat="1">
      <c r="A3272" s="317" t="s">
        <v>394</v>
      </c>
      <c r="B3272" s="317" t="s">
        <v>959</v>
      </c>
      <c r="C3272" s="317" t="s">
        <v>960</v>
      </c>
      <c r="D3272" s="317" t="s">
        <v>455</v>
      </c>
      <c r="E3272" s="317" t="s">
        <v>448</v>
      </c>
      <c r="F3272" s="320">
        <v>0</v>
      </c>
      <c r="G3272" s="318" t="s">
        <v>449</v>
      </c>
      <c r="H3272" s="318" t="s">
        <v>449</v>
      </c>
      <c r="I3272" s="318" t="s">
        <v>449</v>
      </c>
      <c r="J3272" s="318" t="s">
        <v>449</v>
      </c>
      <c r="K3272" s="318" t="s">
        <v>449</v>
      </c>
      <c r="L3272" s="318" t="s">
        <v>449</v>
      </c>
      <c r="M3272" s="318" t="s">
        <v>449</v>
      </c>
      <c r="N3272" t="str">
        <f t="shared" si="51"/>
        <v>WSXC_ODI_026WWNP_PR24</v>
      </c>
    </row>
    <row r="3273" spans="1:14" customFormat="1">
      <c r="A3273" s="317" t="s">
        <v>394</v>
      </c>
      <c r="B3273" s="317" t="s">
        <v>961</v>
      </c>
      <c r="C3273" s="317" t="s">
        <v>962</v>
      </c>
      <c r="D3273" s="317" t="s">
        <v>455</v>
      </c>
      <c r="E3273" s="317" t="s">
        <v>448</v>
      </c>
      <c r="F3273" s="320">
        <v>0</v>
      </c>
      <c r="G3273" s="318" t="s">
        <v>449</v>
      </c>
      <c r="H3273" s="318" t="s">
        <v>449</v>
      </c>
      <c r="I3273" s="318" t="s">
        <v>449</v>
      </c>
      <c r="J3273" s="318" t="s">
        <v>449</v>
      </c>
      <c r="K3273" s="318" t="s">
        <v>449</v>
      </c>
      <c r="L3273" s="318" t="s">
        <v>449</v>
      </c>
      <c r="M3273" s="318" t="s">
        <v>449</v>
      </c>
      <c r="N3273" t="str">
        <f t="shared" si="51"/>
        <v>WSXC_ODI_027WWNP_PR24</v>
      </c>
    </row>
    <row r="3274" spans="1:14" customFormat="1">
      <c r="A3274" s="317" t="s">
        <v>397</v>
      </c>
      <c r="B3274" s="317" t="s">
        <v>412</v>
      </c>
      <c r="C3274" s="317" t="s">
        <v>446</v>
      </c>
      <c r="D3274" s="317" t="s">
        <v>447</v>
      </c>
      <c r="E3274" s="317" t="s">
        <v>448</v>
      </c>
      <c r="F3274" s="318" t="s">
        <v>449</v>
      </c>
      <c r="G3274" s="318" t="s">
        <v>449</v>
      </c>
      <c r="H3274" s="319">
        <v>3.472222222222222E-3</v>
      </c>
      <c r="I3274" s="319">
        <v>3.472222222222222E-3</v>
      </c>
      <c r="J3274" s="319">
        <v>3.472222222222222E-3</v>
      </c>
      <c r="K3274" s="319">
        <v>3.472222222222222E-3</v>
      </c>
      <c r="L3274" s="319">
        <v>3.472222222222222E-3</v>
      </c>
      <c r="M3274" s="319">
        <v>3.47E-3</v>
      </c>
      <c r="N3274" t="str">
        <f t="shared" si="51"/>
        <v>YKYC_OUT4_01_PR24_OFWAT</v>
      </c>
    </row>
    <row r="3275" spans="1:14" customFormat="1">
      <c r="A3275" s="317" t="s">
        <v>397</v>
      </c>
      <c r="B3275" s="317" t="s">
        <v>155</v>
      </c>
      <c r="C3275" s="317" t="s">
        <v>450</v>
      </c>
      <c r="D3275" s="317" t="s">
        <v>451</v>
      </c>
      <c r="E3275" s="317" t="s">
        <v>448</v>
      </c>
      <c r="F3275" s="318" t="s">
        <v>449</v>
      </c>
      <c r="G3275" s="318" t="s">
        <v>449</v>
      </c>
      <c r="H3275" s="318" t="s">
        <v>449</v>
      </c>
      <c r="I3275" s="319">
        <v>1.8444930555555549E-3</v>
      </c>
      <c r="J3275" s="319">
        <v>1.8444930555555549E-3</v>
      </c>
      <c r="K3275" s="319">
        <v>1.8444930555555549E-3</v>
      </c>
      <c r="L3275" s="319">
        <v>1.8444930555555549E-3</v>
      </c>
      <c r="M3275" s="319">
        <v>1.8422708333333331E-3</v>
      </c>
      <c r="N3275" t="str">
        <f t="shared" si="51"/>
        <v>YKYC_ET_DD_WSI_PR24</v>
      </c>
    </row>
    <row r="3276" spans="1:14" customFormat="1">
      <c r="A3276" s="317" t="s">
        <v>397</v>
      </c>
      <c r="B3276" s="317" t="s">
        <v>153</v>
      </c>
      <c r="C3276" s="317" t="s">
        <v>452</v>
      </c>
      <c r="D3276" s="317" t="s">
        <v>453</v>
      </c>
      <c r="E3276" s="317" t="s">
        <v>448</v>
      </c>
      <c r="F3276" s="319">
        <v>879726.5767567096</v>
      </c>
      <c r="G3276" s="318" t="s">
        <v>449</v>
      </c>
      <c r="H3276" s="318" t="s">
        <v>449</v>
      </c>
      <c r="I3276" s="318" t="s">
        <v>449</v>
      </c>
      <c r="J3276" s="318" t="s">
        <v>449</v>
      </c>
      <c r="K3276" s="318" t="s">
        <v>449</v>
      </c>
      <c r="L3276" s="318" t="s">
        <v>449</v>
      </c>
      <c r="M3276" s="318" t="s">
        <v>449</v>
      </c>
      <c r="N3276" t="str">
        <f t="shared" si="51"/>
        <v>YKYC_ODI_DD_WSI_PR24</v>
      </c>
    </row>
    <row r="3277" spans="1:14" customFormat="1">
      <c r="A3277" s="317" t="s">
        <v>397</v>
      </c>
      <c r="B3277" s="317" t="s">
        <v>156</v>
      </c>
      <c r="C3277" s="317" t="s">
        <v>454</v>
      </c>
      <c r="D3277" s="317" t="s">
        <v>455</v>
      </c>
      <c r="E3277" s="317" t="s">
        <v>448</v>
      </c>
      <c r="F3277" s="320">
        <v>-0.01</v>
      </c>
      <c r="G3277" s="318" t="s">
        <v>449</v>
      </c>
      <c r="H3277" s="318" t="s">
        <v>449</v>
      </c>
      <c r="I3277" s="318" t="s">
        <v>449</v>
      </c>
      <c r="J3277" s="318" t="s">
        <v>449</v>
      </c>
      <c r="K3277" s="318" t="s">
        <v>449</v>
      </c>
      <c r="L3277" s="318" t="s">
        <v>449</v>
      </c>
      <c r="M3277" s="318" t="s">
        <v>449</v>
      </c>
      <c r="N3277" t="str">
        <f t="shared" si="51"/>
        <v>YKYC_ODIRISK_WSI_COLL_PR24_DD</v>
      </c>
    </row>
    <row r="3278" spans="1:14" customFormat="1">
      <c r="A3278" s="317" t="s">
        <v>397</v>
      </c>
      <c r="B3278" s="317" t="s">
        <v>413</v>
      </c>
      <c r="C3278" s="317" t="s">
        <v>456</v>
      </c>
      <c r="D3278" s="317" t="s">
        <v>457</v>
      </c>
      <c r="E3278" s="317" t="s">
        <v>448</v>
      </c>
      <c r="F3278" s="318" t="s">
        <v>449</v>
      </c>
      <c r="G3278" s="318" t="s">
        <v>449</v>
      </c>
      <c r="H3278" s="321">
        <v>0</v>
      </c>
      <c r="I3278" s="321">
        <v>0</v>
      </c>
      <c r="J3278" s="321">
        <v>0</v>
      </c>
      <c r="K3278" s="321">
        <v>0</v>
      </c>
      <c r="L3278" s="321">
        <v>0</v>
      </c>
      <c r="M3278" s="321">
        <v>0</v>
      </c>
      <c r="N3278" t="str">
        <f t="shared" si="51"/>
        <v>YKYC_QEBW0183_PR24_OFWAT</v>
      </c>
    </row>
    <row r="3279" spans="1:14" customFormat="1">
      <c r="A3279" s="317" t="s">
        <v>397</v>
      </c>
      <c r="B3279" s="317" t="s">
        <v>163</v>
      </c>
      <c r="C3279" s="317" t="s">
        <v>458</v>
      </c>
      <c r="D3279" s="317" t="s">
        <v>162</v>
      </c>
      <c r="E3279" s="317" t="s">
        <v>448</v>
      </c>
      <c r="F3279" s="318" t="s">
        <v>449</v>
      </c>
      <c r="G3279" s="318" t="s">
        <v>449</v>
      </c>
      <c r="H3279" s="318" t="s">
        <v>449</v>
      </c>
      <c r="I3279" s="321">
        <v>1.5</v>
      </c>
      <c r="J3279" s="321">
        <v>1.5</v>
      </c>
      <c r="K3279" s="321">
        <v>1.5</v>
      </c>
      <c r="L3279" s="321">
        <v>1.25</v>
      </c>
      <c r="M3279" s="321">
        <v>1</v>
      </c>
      <c r="N3279" t="str">
        <f t="shared" si="51"/>
        <v>YKYC_ODIRISK_CRI_DDBND_PR24_DD</v>
      </c>
    </row>
    <row r="3280" spans="1:14" customFormat="1">
      <c r="A3280" s="317" t="s">
        <v>397</v>
      </c>
      <c r="B3280" s="317" t="s">
        <v>164</v>
      </c>
      <c r="C3280" s="317" t="s">
        <v>459</v>
      </c>
      <c r="D3280" s="317" t="s">
        <v>453</v>
      </c>
      <c r="E3280" s="317" t="s">
        <v>448</v>
      </c>
      <c r="F3280" s="319">
        <v>1473820.3344909041</v>
      </c>
      <c r="G3280" s="318" t="s">
        <v>449</v>
      </c>
      <c r="H3280" s="318" t="s">
        <v>449</v>
      </c>
      <c r="I3280" s="318" t="s">
        <v>449</v>
      </c>
      <c r="J3280" s="318" t="s">
        <v>449</v>
      </c>
      <c r="K3280" s="318" t="s">
        <v>449</v>
      </c>
      <c r="L3280" s="318" t="s">
        <v>449</v>
      </c>
      <c r="M3280" s="318" t="s">
        <v>449</v>
      </c>
      <c r="N3280" t="str">
        <f t="shared" si="51"/>
        <v>YKYC_ODI_DD_CRI_PR24</v>
      </c>
    </row>
    <row r="3281" spans="1:14" customFormat="1">
      <c r="A3281" s="317" t="s">
        <v>397</v>
      </c>
      <c r="B3281" s="317" t="s">
        <v>414</v>
      </c>
      <c r="C3281" s="317" t="s">
        <v>167</v>
      </c>
      <c r="D3281" s="317" t="s">
        <v>261</v>
      </c>
      <c r="E3281" s="317" t="s">
        <v>448</v>
      </c>
      <c r="F3281" s="318" t="s">
        <v>449</v>
      </c>
      <c r="G3281" s="318" t="s">
        <v>449</v>
      </c>
      <c r="H3281" s="321">
        <v>0.87</v>
      </c>
      <c r="I3281" s="321">
        <v>0.84</v>
      </c>
      <c r="J3281" s="321">
        <v>0.79</v>
      </c>
      <c r="K3281" s="321">
        <v>0.74</v>
      </c>
      <c r="L3281" s="321">
        <v>0.69</v>
      </c>
      <c r="M3281" s="321">
        <v>0.64</v>
      </c>
      <c r="N3281" t="str">
        <f t="shared" si="51"/>
        <v>YKYC_OUT4_02_PR24_OFWAT</v>
      </c>
    </row>
    <row r="3282" spans="1:14" customFormat="1">
      <c r="A3282" s="317" t="s">
        <v>397</v>
      </c>
      <c r="B3282" s="317" t="s">
        <v>168</v>
      </c>
      <c r="C3282" s="317" t="s">
        <v>460</v>
      </c>
      <c r="D3282" s="317" t="s">
        <v>261</v>
      </c>
      <c r="E3282" s="317" t="s">
        <v>448</v>
      </c>
      <c r="F3282" s="318" t="s">
        <v>449</v>
      </c>
      <c r="G3282" s="318" t="s">
        <v>449</v>
      </c>
      <c r="H3282" s="318" t="s">
        <v>449</v>
      </c>
      <c r="I3282" s="318" t="s">
        <v>449</v>
      </c>
      <c r="J3282" s="318" t="s">
        <v>449</v>
      </c>
      <c r="K3282" s="318" t="s">
        <v>449</v>
      </c>
      <c r="L3282" s="318" t="s">
        <v>449</v>
      </c>
      <c r="M3282" s="318" t="s">
        <v>449</v>
      </c>
      <c r="N3282" t="str">
        <f t="shared" si="51"/>
        <v>YKYC_ODIRISK_WQC_DDBND_PR24_DD</v>
      </c>
    </row>
    <row r="3283" spans="1:14" customFormat="1">
      <c r="A3283" s="317" t="s">
        <v>397</v>
      </c>
      <c r="B3283" s="317" t="s">
        <v>169</v>
      </c>
      <c r="C3283" s="317" t="s">
        <v>461</v>
      </c>
      <c r="D3283" s="317" t="s">
        <v>453</v>
      </c>
      <c r="E3283" s="317" t="s">
        <v>448</v>
      </c>
      <c r="F3283" s="319">
        <v>3933738.2129353508</v>
      </c>
      <c r="G3283" s="318" t="s">
        <v>449</v>
      </c>
      <c r="H3283" s="318" t="s">
        <v>449</v>
      </c>
      <c r="I3283" s="318" t="s">
        <v>449</v>
      </c>
      <c r="J3283" s="318" t="s">
        <v>449</v>
      </c>
      <c r="K3283" s="318" t="s">
        <v>449</v>
      </c>
      <c r="L3283" s="318" t="s">
        <v>449</v>
      </c>
      <c r="M3283" s="318" t="s">
        <v>449</v>
      </c>
      <c r="N3283" t="str">
        <f t="shared" si="51"/>
        <v>YKYC_ODI_DD_WQC_PR24</v>
      </c>
    </row>
    <row r="3284" spans="1:14" customFormat="1">
      <c r="A3284" s="317" t="s">
        <v>397</v>
      </c>
      <c r="B3284" s="317" t="s">
        <v>417</v>
      </c>
      <c r="C3284" s="317" t="s">
        <v>172</v>
      </c>
      <c r="D3284" s="317" t="s">
        <v>462</v>
      </c>
      <c r="E3284" s="317" t="s">
        <v>448</v>
      </c>
      <c r="F3284" s="318" t="s">
        <v>449</v>
      </c>
      <c r="G3284" s="318" t="s">
        <v>449</v>
      </c>
      <c r="H3284" s="321">
        <v>0</v>
      </c>
      <c r="I3284" s="321">
        <v>0</v>
      </c>
      <c r="J3284" s="321">
        <v>0</v>
      </c>
      <c r="K3284" s="321">
        <v>0</v>
      </c>
      <c r="L3284" s="321">
        <v>4.9778677696996745E-2</v>
      </c>
      <c r="M3284" s="321">
        <v>0.73</v>
      </c>
      <c r="N3284" t="str">
        <f t="shared" si="51"/>
        <v>YKYC_OUT4_20_PR24_OFWAT</v>
      </c>
    </row>
    <row r="3285" spans="1:14" customFormat="1">
      <c r="A3285" s="317" t="s">
        <v>397</v>
      </c>
      <c r="B3285" s="317" t="s">
        <v>173</v>
      </c>
      <c r="C3285" s="317" t="s">
        <v>463</v>
      </c>
      <c r="D3285" s="317" t="s">
        <v>453</v>
      </c>
      <c r="E3285" s="317" t="s">
        <v>448</v>
      </c>
      <c r="F3285" s="319">
        <v>7858639.262482821</v>
      </c>
      <c r="G3285" s="318" t="s">
        <v>449</v>
      </c>
      <c r="H3285" s="318" t="s">
        <v>449</v>
      </c>
      <c r="I3285" s="318" t="s">
        <v>449</v>
      </c>
      <c r="J3285" s="318" t="s">
        <v>449</v>
      </c>
      <c r="K3285" s="318" t="s">
        <v>449</v>
      </c>
      <c r="L3285" s="318" t="s">
        <v>449</v>
      </c>
      <c r="M3285" s="318" t="s">
        <v>449</v>
      </c>
      <c r="N3285" t="str">
        <f t="shared" si="51"/>
        <v>YKYC_ODI_DD_BIO_PR24</v>
      </c>
    </row>
    <row r="3286" spans="1:14" customFormat="1">
      <c r="A3286" s="317" t="s">
        <v>397</v>
      </c>
      <c r="B3286" s="317" t="s">
        <v>174</v>
      </c>
      <c r="C3286" s="317" t="s">
        <v>464</v>
      </c>
      <c r="D3286" s="317" t="s">
        <v>455</v>
      </c>
      <c r="E3286" s="317" t="s">
        <v>448</v>
      </c>
      <c r="F3286" s="320">
        <v>-5.0000000000000001E-3</v>
      </c>
      <c r="G3286" s="318" t="s">
        <v>449</v>
      </c>
      <c r="H3286" s="318" t="s">
        <v>449</v>
      </c>
      <c r="I3286" s="318" t="s">
        <v>449</v>
      </c>
      <c r="J3286" s="318" t="s">
        <v>449</v>
      </c>
      <c r="K3286" s="318" t="s">
        <v>449</v>
      </c>
      <c r="L3286" s="318" t="s">
        <v>449</v>
      </c>
      <c r="M3286" s="318" t="s">
        <v>449</v>
      </c>
      <c r="N3286" t="str">
        <f t="shared" si="51"/>
        <v>YKYC_ODIRISK_BIO_COLL_PR24_DD</v>
      </c>
    </row>
    <row r="3287" spans="1:14" customFormat="1">
      <c r="A3287" s="317" t="s">
        <v>397</v>
      </c>
      <c r="B3287" s="317" t="s">
        <v>175</v>
      </c>
      <c r="C3287" s="317" t="s">
        <v>465</v>
      </c>
      <c r="D3287" s="317" t="s">
        <v>455</v>
      </c>
      <c r="E3287" s="317" t="s">
        <v>448</v>
      </c>
      <c r="F3287" s="320">
        <v>5.0000000000000001E-3</v>
      </c>
      <c r="G3287" s="318" t="s">
        <v>449</v>
      </c>
      <c r="H3287" s="318" t="s">
        <v>449</v>
      </c>
      <c r="I3287" s="318" t="s">
        <v>449</v>
      </c>
      <c r="J3287" s="318" t="s">
        <v>449</v>
      </c>
      <c r="K3287" s="318" t="s">
        <v>449</v>
      </c>
      <c r="L3287" s="318" t="s">
        <v>449</v>
      </c>
      <c r="M3287" s="318" t="s">
        <v>449</v>
      </c>
      <c r="N3287" t="str">
        <f t="shared" si="51"/>
        <v>YKYC_ODIRISK_BIO_CAP_PR24_DD</v>
      </c>
    </row>
    <row r="3288" spans="1:14" customFormat="1">
      <c r="A3288" s="317" t="s">
        <v>397</v>
      </c>
      <c r="B3288" s="317" t="s">
        <v>424</v>
      </c>
      <c r="C3288" s="317" t="s">
        <v>180</v>
      </c>
      <c r="D3288" s="317" t="s">
        <v>261</v>
      </c>
      <c r="E3288" s="317" t="s">
        <v>448</v>
      </c>
      <c r="F3288" s="318" t="s">
        <v>449</v>
      </c>
      <c r="G3288" s="318" t="s">
        <v>449</v>
      </c>
      <c r="H3288" s="319">
        <v>0</v>
      </c>
      <c r="I3288" s="319">
        <v>0</v>
      </c>
      <c r="J3288" s="319">
        <v>0</v>
      </c>
      <c r="K3288" s="319">
        <v>0</v>
      </c>
      <c r="L3288" s="319">
        <v>0</v>
      </c>
      <c r="M3288" s="319">
        <v>0</v>
      </c>
      <c r="N3288" t="str">
        <f t="shared" si="51"/>
        <v>YKYC_OUT4_18_PR24_OFWAT</v>
      </c>
    </row>
    <row r="3289" spans="1:14" customFormat="1">
      <c r="A3289" s="317" t="s">
        <v>397</v>
      </c>
      <c r="B3289" s="317" t="s">
        <v>181</v>
      </c>
      <c r="C3289" s="317" t="s">
        <v>466</v>
      </c>
      <c r="D3289" s="317" t="s">
        <v>261</v>
      </c>
      <c r="E3289" s="317" t="s">
        <v>448</v>
      </c>
      <c r="F3289" s="318" t="s">
        <v>449</v>
      </c>
      <c r="G3289" s="318" t="s">
        <v>449</v>
      </c>
      <c r="H3289" s="318" t="s">
        <v>449</v>
      </c>
      <c r="I3289" s="319">
        <v>1</v>
      </c>
      <c r="J3289" s="319">
        <v>1</v>
      </c>
      <c r="K3289" s="319">
        <v>1</v>
      </c>
      <c r="L3289" s="319">
        <v>1</v>
      </c>
      <c r="M3289" s="319">
        <v>1</v>
      </c>
      <c r="N3289" t="str">
        <f t="shared" si="51"/>
        <v>YKYC_ODIRISK_SPL_DDBND_PR24_DD</v>
      </c>
    </row>
    <row r="3290" spans="1:14" customFormat="1">
      <c r="A3290" s="317" t="s">
        <v>397</v>
      </c>
      <c r="B3290" s="317" t="s">
        <v>182</v>
      </c>
      <c r="C3290" s="317" t="s">
        <v>467</v>
      </c>
      <c r="D3290" s="317" t="s">
        <v>453</v>
      </c>
      <c r="E3290" s="317" t="s">
        <v>448</v>
      </c>
      <c r="F3290" s="319">
        <v>1556875.7725911823</v>
      </c>
      <c r="G3290" s="318" t="s">
        <v>449</v>
      </c>
      <c r="H3290" s="318" t="s">
        <v>449</v>
      </c>
      <c r="I3290" s="318" t="s">
        <v>449</v>
      </c>
      <c r="J3290" s="318" t="s">
        <v>449</v>
      </c>
      <c r="K3290" s="318" t="s">
        <v>449</v>
      </c>
      <c r="L3290" s="318" t="s">
        <v>449</v>
      </c>
      <c r="M3290" s="318" t="s">
        <v>449</v>
      </c>
      <c r="N3290" t="str">
        <f t="shared" si="51"/>
        <v>YKYC_ODI_DD_SPL_PR24</v>
      </c>
    </row>
    <row r="3291" spans="1:14" customFormat="1">
      <c r="A3291" s="317" t="s">
        <v>397</v>
      </c>
      <c r="B3291" s="317" t="s">
        <v>425</v>
      </c>
      <c r="C3291" s="317" t="s">
        <v>185</v>
      </c>
      <c r="D3291" s="317" t="s">
        <v>455</v>
      </c>
      <c r="E3291" s="317" t="s">
        <v>448</v>
      </c>
      <c r="F3291" s="318" t="s">
        <v>449</v>
      </c>
      <c r="G3291" s="318" t="s">
        <v>449</v>
      </c>
      <c r="H3291" s="320">
        <v>1</v>
      </c>
      <c r="I3291" s="320">
        <v>1</v>
      </c>
      <c r="J3291" s="320">
        <v>1</v>
      </c>
      <c r="K3291" s="320">
        <v>1</v>
      </c>
      <c r="L3291" s="320">
        <v>1</v>
      </c>
      <c r="M3291" s="320">
        <v>1</v>
      </c>
      <c r="N3291" t="str">
        <f t="shared" si="51"/>
        <v>YKYC_OUT4_19_PR24_OFWAT</v>
      </c>
    </row>
    <row r="3292" spans="1:14" customFormat="1">
      <c r="A3292" s="317" t="s">
        <v>397</v>
      </c>
      <c r="B3292" s="317" t="s">
        <v>186</v>
      </c>
      <c r="C3292" s="317" t="s">
        <v>468</v>
      </c>
      <c r="D3292" s="317" t="s">
        <v>455</v>
      </c>
      <c r="E3292" s="317" t="s">
        <v>448</v>
      </c>
      <c r="F3292" s="318" t="s">
        <v>449</v>
      </c>
      <c r="G3292" s="318" t="s">
        <v>449</v>
      </c>
      <c r="H3292" s="318" t="s">
        <v>449</v>
      </c>
      <c r="I3292" s="320">
        <v>0.99</v>
      </c>
      <c r="J3292" s="320">
        <v>0.99</v>
      </c>
      <c r="K3292" s="320">
        <v>0.99</v>
      </c>
      <c r="L3292" s="320">
        <v>0.99</v>
      </c>
      <c r="M3292" s="320">
        <v>0.99</v>
      </c>
      <c r="N3292" t="str">
        <f t="shared" si="51"/>
        <v>YKYC_ODIRISK_DPC_DDBND_PR24_DD</v>
      </c>
    </row>
    <row r="3293" spans="1:14" customFormat="1">
      <c r="A3293" s="317" t="s">
        <v>397</v>
      </c>
      <c r="B3293" s="317" t="s">
        <v>187</v>
      </c>
      <c r="C3293" s="317" t="s">
        <v>469</v>
      </c>
      <c r="D3293" s="317" t="s">
        <v>453</v>
      </c>
      <c r="E3293" s="317" t="s">
        <v>448</v>
      </c>
      <c r="F3293" s="319">
        <v>992915.26171084715</v>
      </c>
      <c r="G3293" s="318" t="s">
        <v>449</v>
      </c>
      <c r="H3293" s="318" t="s">
        <v>449</v>
      </c>
      <c r="I3293" s="318" t="s">
        <v>449</v>
      </c>
      <c r="J3293" s="318" t="s">
        <v>449</v>
      </c>
      <c r="K3293" s="318" t="s">
        <v>449</v>
      </c>
      <c r="L3293" s="318" t="s">
        <v>449</v>
      </c>
      <c r="M3293" s="318" t="s">
        <v>449</v>
      </c>
      <c r="N3293" t="str">
        <f t="shared" si="51"/>
        <v>YKYC_ODI_DD_DPC_PR24</v>
      </c>
    </row>
    <row r="3294" spans="1:14" customFormat="1">
      <c r="A3294" s="317" t="s">
        <v>397</v>
      </c>
      <c r="B3294" s="317" t="s">
        <v>429</v>
      </c>
      <c r="C3294" s="317" t="s">
        <v>470</v>
      </c>
      <c r="D3294" s="317" t="s">
        <v>261</v>
      </c>
      <c r="E3294" s="317" t="s">
        <v>448</v>
      </c>
      <c r="F3294" s="318" t="s">
        <v>449</v>
      </c>
      <c r="G3294" s="318" t="s">
        <v>449</v>
      </c>
      <c r="H3294" s="322">
        <v>190.2</v>
      </c>
      <c r="I3294" s="322">
        <v>185.29999999999998</v>
      </c>
      <c r="J3294" s="322">
        <v>180.39999999999998</v>
      </c>
      <c r="K3294" s="322">
        <v>175.49999999999997</v>
      </c>
      <c r="L3294" s="322">
        <v>170.59999999999997</v>
      </c>
      <c r="M3294" s="322">
        <v>165.5</v>
      </c>
      <c r="N3294" t="str">
        <f t="shared" si="51"/>
        <v>YKYC_OUT4_16_PR24_OFWAT</v>
      </c>
    </row>
    <row r="3295" spans="1:14" customFormat="1">
      <c r="A3295" s="317" t="s">
        <v>397</v>
      </c>
      <c r="B3295" s="317" t="s">
        <v>191</v>
      </c>
      <c r="C3295" s="317" t="s">
        <v>471</v>
      </c>
      <c r="D3295" s="317" t="s">
        <v>261</v>
      </c>
      <c r="E3295" s="317" t="s">
        <v>448</v>
      </c>
      <c r="F3295" s="318" t="s">
        <v>449</v>
      </c>
      <c r="G3295" s="318" t="s">
        <v>449</v>
      </c>
      <c r="H3295" s="318" t="s">
        <v>449</v>
      </c>
      <c r="I3295" s="322">
        <v>195.29999999999998</v>
      </c>
      <c r="J3295" s="322">
        <v>190.39999999999998</v>
      </c>
      <c r="K3295" s="322">
        <v>185.49999999999997</v>
      </c>
      <c r="L3295" s="322">
        <v>180.59999999999997</v>
      </c>
      <c r="M3295" s="322">
        <v>175.5</v>
      </c>
      <c r="N3295" t="str">
        <f t="shared" si="51"/>
        <v>YKYC_ODIRISK_MRP_DDBND_PR24_DD</v>
      </c>
    </row>
    <row r="3296" spans="1:14" customFormat="1">
      <c r="A3296" s="317" t="s">
        <v>397</v>
      </c>
      <c r="B3296" s="317" t="s">
        <v>192</v>
      </c>
      <c r="C3296" s="317" t="s">
        <v>472</v>
      </c>
      <c r="D3296" s="317" t="s">
        <v>453</v>
      </c>
      <c r="E3296" s="317" t="s">
        <v>448</v>
      </c>
      <c r="F3296" s="319">
        <v>256361.89075713573</v>
      </c>
      <c r="G3296" s="318" t="s">
        <v>449</v>
      </c>
      <c r="H3296" s="318" t="s">
        <v>449</v>
      </c>
      <c r="I3296" s="318" t="s">
        <v>449</v>
      </c>
      <c r="J3296" s="318" t="s">
        <v>449</v>
      </c>
      <c r="K3296" s="318" t="s">
        <v>449</v>
      </c>
      <c r="L3296" s="318" t="s">
        <v>449</v>
      </c>
      <c r="M3296" s="318" t="s">
        <v>449</v>
      </c>
      <c r="N3296" t="str">
        <f t="shared" si="51"/>
        <v>YKYC_ODI_DD_MRP_PR24</v>
      </c>
    </row>
    <row r="3297" spans="1:14" customFormat="1">
      <c r="A3297" s="317" t="s">
        <v>397</v>
      </c>
      <c r="B3297" s="317" t="s">
        <v>193</v>
      </c>
      <c r="C3297" s="317" t="s">
        <v>473</v>
      </c>
      <c r="D3297" s="317" t="s">
        <v>455</v>
      </c>
      <c r="E3297" s="317" t="s">
        <v>448</v>
      </c>
      <c r="F3297" s="320">
        <v>-5.0000000000000001E-3</v>
      </c>
      <c r="G3297" s="318" t="s">
        <v>449</v>
      </c>
      <c r="H3297" s="318" t="s">
        <v>449</v>
      </c>
      <c r="I3297" s="318" t="s">
        <v>449</v>
      </c>
      <c r="J3297" s="318" t="s">
        <v>449</v>
      </c>
      <c r="K3297" s="318" t="s">
        <v>449</v>
      </c>
      <c r="L3297" s="318" t="s">
        <v>449</v>
      </c>
      <c r="M3297" s="318" t="s">
        <v>449</v>
      </c>
      <c r="N3297" t="str">
        <f t="shared" si="51"/>
        <v>YKYC_ODIRISK_MRP_COLL_PR24_DD</v>
      </c>
    </row>
    <row r="3298" spans="1:14" customFormat="1">
      <c r="A3298" s="317" t="s">
        <v>397</v>
      </c>
      <c r="B3298" s="317" t="s">
        <v>194</v>
      </c>
      <c r="C3298" s="317" t="s">
        <v>474</v>
      </c>
      <c r="D3298" s="317" t="s">
        <v>455</v>
      </c>
      <c r="E3298" s="317" t="s">
        <v>448</v>
      </c>
      <c r="F3298" s="320">
        <v>5.0000000000000001E-3</v>
      </c>
      <c r="G3298" s="318" t="s">
        <v>449</v>
      </c>
      <c r="H3298" s="318" t="s">
        <v>449</v>
      </c>
      <c r="I3298" s="318" t="s">
        <v>449</v>
      </c>
      <c r="J3298" s="318" t="s">
        <v>449</v>
      </c>
      <c r="K3298" s="318" t="s">
        <v>449</v>
      </c>
      <c r="L3298" s="318" t="s">
        <v>449</v>
      </c>
      <c r="M3298" s="318" t="s">
        <v>449</v>
      </c>
      <c r="N3298" t="str">
        <f t="shared" si="51"/>
        <v>YKYC_ODIRISK_MRP_CAP_PR24_DD</v>
      </c>
    </row>
    <row r="3299" spans="1:14" customFormat="1">
      <c r="A3299" s="317" t="s">
        <v>397</v>
      </c>
      <c r="B3299" s="317" t="s">
        <v>475</v>
      </c>
      <c r="C3299" s="317" t="s">
        <v>476</v>
      </c>
      <c r="D3299" s="317" t="s">
        <v>453</v>
      </c>
      <c r="E3299" s="317" t="s">
        <v>448</v>
      </c>
      <c r="F3299" s="319">
        <v>-2.2003499999999998</v>
      </c>
      <c r="G3299" s="318" t="s">
        <v>449</v>
      </c>
      <c r="H3299" s="318" t="s">
        <v>449</v>
      </c>
      <c r="I3299" s="319">
        <v>-2.2003499999999998</v>
      </c>
      <c r="J3299" s="319">
        <v>-2.2003499999999998</v>
      </c>
      <c r="K3299" s="319">
        <v>-2.2003499999999998</v>
      </c>
      <c r="L3299" s="319">
        <v>-2.2003499999999998</v>
      </c>
      <c r="M3299" s="319">
        <v>-2.2003499999999998</v>
      </c>
      <c r="N3299" t="str">
        <f t="shared" si="51"/>
        <v>YKYOUT7_035SUR_OFW_PR24</v>
      </c>
    </row>
    <row r="3300" spans="1:14" customFormat="1">
      <c r="A3300" s="317" t="s">
        <v>397</v>
      </c>
      <c r="B3300" s="317" t="s">
        <v>477</v>
      </c>
      <c r="C3300" s="317" t="s">
        <v>478</v>
      </c>
      <c r="D3300" s="317" t="s">
        <v>453</v>
      </c>
      <c r="E3300" s="317" t="s">
        <v>448</v>
      </c>
      <c r="F3300" s="319">
        <v>2.2003499999999998</v>
      </c>
      <c r="G3300" s="318" t="s">
        <v>449</v>
      </c>
      <c r="H3300" s="318" t="s">
        <v>449</v>
      </c>
      <c r="I3300" s="319">
        <v>2.2003499999999998</v>
      </c>
      <c r="J3300" s="319">
        <v>2.2003499999999998</v>
      </c>
      <c r="K3300" s="319">
        <v>2.2003499999999998</v>
      </c>
      <c r="L3300" s="319">
        <v>2.2003499999999998</v>
      </c>
      <c r="M3300" s="319">
        <v>2.2003499999999998</v>
      </c>
      <c r="N3300" t="str">
        <f t="shared" si="51"/>
        <v>YKYOUT7_035SOR_OFW_PR24</v>
      </c>
    </row>
    <row r="3301" spans="1:14" customFormat="1">
      <c r="A3301" s="317" t="s">
        <v>397</v>
      </c>
      <c r="B3301" s="317" t="s">
        <v>479</v>
      </c>
      <c r="C3301" s="317" t="s">
        <v>480</v>
      </c>
      <c r="D3301" s="317" t="s">
        <v>455</v>
      </c>
      <c r="E3301" s="317" t="s">
        <v>448</v>
      </c>
      <c r="F3301" s="320">
        <v>-4.0000000000000001E-3</v>
      </c>
      <c r="G3301" s="318" t="s">
        <v>449</v>
      </c>
      <c r="H3301" s="318" t="s">
        <v>449</v>
      </c>
      <c r="I3301" s="320">
        <v>-4.0000000000000001E-3</v>
      </c>
      <c r="J3301" s="320">
        <v>-4.0000000000000001E-3</v>
      </c>
      <c r="K3301" s="320">
        <v>-4.0000000000000001E-3</v>
      </c>
      <c r="L3301" s="320">
        <v>-4.0000000000000001E-3</v>
      </c>
      <c r="M3301" s="318" t="s">
        <v>449</v>
      </c>
      <c r="N3301" t="str">
        <f t="shared" si="51"/>
        <v>YKYC_PR24OC34_COLLAR</v>
      </c>
    </row>
    <row r="3302" spans="1:14" customFormat="1">
      <c r="A3302" s="317" t="s">
        <v>397</v>
      </c>
      <c r="B3302" s="317" t="s">
        <v>481</v>
      </c>
      <c r="C3302" s="317" t="s">
        <v>482</v>
      </c>
      <c r="D3302" s="317" t="s">
        <v>455</v>
      </c>
      <c r="E3302" s="317" t="s">
        <v>448</v>
      </c>
      <c r="F3302" s="320">
        <v>4.0000000000000001E-3</v>
      </c>
      <c r="G3302" s="318" t="s">
        <v>449</v>
      </c>
      <c r="H3302" s="318" t="s">
        <v>449</v>
      </c>
      <c r="I3302" s="320">
        <v>4.0000000000000001E-3</v>
      </c>
      <c r="J3302" s="320">
        <v>4.0000000000000001E-3</v>
      </c>
      <c r="K3302" s="320">
        <v>4.0000000000000001E-3</v>
      </c>
      <c r="L3302" s="320">
        <v>4.0000000000000001E-3</v>
      </c>
      <c r="M3302" s="318" t="s">
        <v>449</v>
      </c>
      <c r="N3302" t="str">
        <f t="shared" si="51"/>
        <v>YKYC_PR24OC34_CAP</v>
      </c>
    </row>
    <row r="3303" spans="1:14" customFormat="1">
      <c r="A3303" s="317" t="s">
        <v>397</v>
      </c>
      <c r="B3303" s="317" t="s">
        <v>483</v>
      </c>
      <c r="C3303" s="317" t="s">
        <v>484</v>
      </c>
      <c r="D3303" s="317" t="s">
        <v>453</v>
      </c>
      <c r="E3303" s="317" t="s">
        <v>448</v>
      </c>
      <c r="F3303" s="319">
        <v>-1.03918</v>
      </c>
      <c r="G3303" s="318" t="s">
        <v>449</v>
      </c>
      <c r="H3303" s="318" t="s">
        <v>449</v>
      </c>
      <c r="I3303" s="319">
        <v>-1.03918</v>
      </c>
      <c r="J3303" s="319">
        <v>-1.03918</v>
      </c>
      <c r="K3303" s="319">
        <v>-1.03918</v>
      </c>
      <c r="L3303" s="319">
        <v>-1.03918</v>
      </c>
      <c r="M3303" s="319">
        <v>-1.03918</v>
      </c>
      <c r="N3303" t="str">
        <f t="shared" si="51"/>
        <v>YKYOUT7_036SUR_OFW_PR24</v>
      </c>
    </row>
    <row r="3304" spans="1:14" customFormat="1">
      <c r="A3304" s="317" t="s">
        <v>397</v>
      </c>
      <c r="B3304" s="317" t="s">
        <v>485</v>
      </c>
      <c r="C3304" s="317" t="s">
        <v>486</v>
      </c>
      <c r="D3304" s="317" t="s">
        <v>453</v>
      </c>
      <c r="E3304" s="317" t="s">
        <v>448</v>
      </c>
      <c r="F3304" s="319">
        <v>1.03918</v>
      </c>
      <c r="G3304" s="318" t="s">
        <v>449</v>
      </c>
      <c r="H3304" s="318" t="s">
        <v>449</v>
      </c>
      <c r="I3304" s="319">
        <v>1.03918</v>
      </c>
      <c r="J3304" s="319">
        <v>1.03918</v>
      </c>
      <c r="K3304" s="319">
        <v>1.03918</v>
      </c>
      <c r="L3304" s="319">
        <v>1.03918</v>
      </c>
      <c r="M3304" s="319">
        <v>1.03918</v>
      </c>
      <c r="N3304" t="str">
        <f t="shared" si="51"/>
        <v>YKYOUT7_036SOR_OFW_PR24</v>
      </c>
    </row>
    <row r="3305" spans="1:14" customFormat="1">
      <c r="A3305" s="317" t="s">
        <v>397</v>
      </c>
      <c r="B3305" s="317" t="s">
        <v>487</v>
      </c>
      <c r="C3305" s="317" t="s">
        <v>488</v>
      </c>
      <c r="D3305" s="317" t="s">
        <v>455</v>
      </c>
      <c r="E3305" s="317" t="s">
        <v>448</v>
      </c>
      <c r="F3305" s="320">
        <v>-2E-3</v>
      </c>
      <c r="G3305" s="318" t="s">
        <v>449</v>
      </c>
      <c r="H3305" s="318" t="s">
        <v>449</v>
      </c>
      <c r="I3305" s="320">
        <v>-2E-3</v>
      </c>
      <c r="J3305" s="320">
        <v>-2E-3</v>
      </c>
      <c r="K3305" s="320">
        <v>-2E-3</v>
      </c>
      <c r="L3305" s="320">
        <v>-2E-3</v>
      </c>
      <c r="M3305" s="318" t="s">
        <v>449</v>
      </c>
      <c r="N3305" t="str">
        <f t="shared" si="51"/>
        <v>YKYC_PR24OC35_COLLAR</v>
      </c>
    </row>
    <row r="3306" spans="1:14" customFormat="1">
      <c r="A3306" s="317" t="s">
        <v>397</v>
      </c>
      <c r="B3306" s="317" t="s">
        <v>489</v>
      </c>
      <c r="C3306" s="317" t="s">
        <v>490</v>
      </c>
      <c r="D3306" s="317" t="s">
        <v>455</v>
      </c>
      <c r="E3306" s="317" t="s">
        <v>448</v>
      </c>
      <c r="F3306" s="320">
        <v>2E-3</v>
      </c>
      <c r="G3306" s="318" t="s">
        <v>449</v>
      </c>
      <c r="H3306" s="318" t="s">
        <v>449</v>
      </c>
      <c r="I3306" s="320">
        <v>2E-3</v>
      </c>
      <c r="J3306" s="320">
        <v>2E-3</v>
      </c>
      <c r="K3306" s="320">
        <v>2E-3</v>
      </c>
      <c r="L3306" s="320">
        <v>2E-3</v>
      </c>
      <c r="M3306" s="318" t="s">
        <v>449</v>
      </c>
      <c r="N3306" t="str">
        <f t="shared" si="51"/>
        <v>YKYC_PR24OC35_CAP</v>
      </c>
    </row>
    <row r="3307" spans="1:14" customFormat="1">
      <c r="A3307" s="317" t="s">
        <v>397</v>
      </c>
      <c r="B3307" s="317" t="s">
        <v>217</v>
      </c>
      <c r="C3307" s="317" t="s">
        <v>491</v>
      </c>
      <c r="D3307" s="317" t="s">
        <v>492</v>
      </c>
      <c r="E3307" s="317" t="s">
        <v>448</v>
      </c>
      <c r="F3307" s="318" t="s">
        <v>449</v>
      </c>
      <c r="G3307" s="318" t="s">
        <v>449</v>
      </c>
      <c r="H3307" s="321">
        <v>171566.8</v>
      </c>
      <c r="I3307" s="321">
        <v>204420</v>
      </c>
      <c r="J3307" s="321">
        <v>190468.42</v>
      </c>
      <c r="K3307" s="321">
        <v>174987</v>
      </c>
      <c r="L3307" s="321">
        <v>174988.1</v>
      </c>
      <c r="M3307" s="321">
        <v>180443.4</v>
      </c>
      <c r="N3307" t="str">
        <f t="shared" si="51"/>
        <v>YKYC_OUT5_04_PR24_OFWAT</v>
      </c>
    </row>
    <row r="3308" spans="1:14" customFormat="1">
      <c r="A3308" s="317" t="s">
        <v>397</v>
      </c>
      <c r="B3308" s="317" t="s">
        <v>218</v>
      </c>
      <c r="C3308" s="317" t="s">
        <v>493</v>
      </c>
      <c r="D3308" s="317" t="s">
        <v>491</v>
      </c>
      <c r="E3308" s="317" t="s">
        <v>448</v>
      </c>
      <c r="F3308" s="318" t="s">
        <v>449</v>
      </c>
      <c r="G3308" s="318" t="s">
        <v>449</v>
      </c>
      <c r="H3308" s="318" t="s">
        <v>449</v>
      </c>
      <c r="I3308" s="321">
        <v>171566.8</v>
      </c>
      <c r="J3308" s="321">
        <v>171566.8</v>
      </c>
      <c r="K3308" s="321">
        <v>171566.8</v>
      </c>
      <c r="L3308" s="321">
        <v>171566.8</v>
      </c>
      <c r="M3308" s="321">
        <v>171566.8</v>
      </c>
      <c r="N3308" t="str">
        <f t="shared" si="51"/>
        <v>YKYC_ODIRISK_OGWW_DDBND_PR24_DD</v>
      </c>
    </row>
    <row r="3309" spans="1:14" customFormat="1">
      <c r="A3309" s="317" t="s">
        <v>397</v>
      </c>
      <c r="B3309" s="317" t="s">
        <v>219</v>
      </c>
      <c r="C3309" s="317" t="s">
        <v>494</v>
      </c>
      <c r="D3309" s="317" t="s">
        <v>453</v>
      </c>
      <c r="E3309" s="317" t="s">
        <v>448</v>
      </c>
      <c r="F3309" s="319">
        <v>188</v>
      </c>
      <c r="G3309" s="318" t="s">
        <v>449</v>
      </c>
      <c r="H3309" s="318" t="s">
        <v>449</v>
      </c>
      <c r="I3309" s="318" t="s">
        <v>449</v>
      </c>
      <c r="J3309" s="318" t="s">
        <v>449</v>
      </c>
      <c r="K3309" s="318" t="s">
        <v>449</v>
      </c>
      <c r="L3309" s="318" t="s">
        <v>449</v>
      </c>
      <c r="M3309" s="318" t="s">
        <v>449</v>
      </c>
      <c r="N3309" t="str">
        <f t="shared" si="51"/>
        <v>YKYC_ODI_DD_GHG_WW_PR24</v>
      </c>
    </row>
    <row r="3310" spans="1:14" customFormat="1">
      <c r="A3310" s="317" t="s">
        <v>397</v>
      </c>
      <c r="B3310" s="317" t="s">
        <v>220</v>
      </c>
      <c r="C3310" s="317" t="s">
        <v>495</v>
      </c>
      <c r="D3310" s="317" t="s">
        <v>455</v>
      </c>
      <c r="E3310" s="317" t="s">
        <v>448</v>
      </c>
      <c r="F3310" s="320">
        <v>-5.0000000000000001E-3</v>
      </c>
      <c r="G3310" s="318" t="s">
        <v>449</v>
      </c>
      <c r="H3310" s="318" t="s">
        <v>449</v>
      </c>
      <c r="I3310" s="318" t="s">
        <v>449</v>
      </c>
      <c r="J3310" s="318" t="s">
        <v>449</v>
      </c>
      <c r="K3310" s="318" t="s">
        <v>449</v>
      </c>
      <c r="L3310" s="318" t="s">
        <v>449</v>
      </c>
      <c r="M3310" s="318" t="s">
        <v>449</v>
      </c>
      <c r="N3310" t="str">
        <f t="shared" si="51"/>
        <v>YKYC_ODIRISK_OGWW_COLL_PR24_DD</v>
      </c>
    </row>
    <row r="3311" spans="1:14" customFormat="1">
      <c r="A3311" s="317" t="s">
        <v>397</v>
      </c>
      <c r="B3311" s="317" t="s">
        <v>221</v>
      </c>
      <c r="C3311" s="317" t="s">
        <v>496</v>
      </c>
      <c r="D3311" s="317" t="s">
        <v>455</v>
      </c>
      <c r="E3311" s="317" t="s">
        <v>448</v>
      </c>
      <c r="F3311" s="320">
        <v>5.0000000000000001E-3</v>
      </c>
      <c r="G3311" s="318" t="s">
        <v>449</v>
      </c>
      <c r="H3311" s="318" t="s">
        <v>449</v>
      </c>
      <c r="I3311" s="318" t="s">
        <v>449</v>
      </c>
      <c r="J3311" s="318" t="s">
        <v>449</v>
      </c>
      <c r="K3311" s="318" t="s">
        <v>449</v>
      </c>
      <c r="L3311" s="318" t="s">
        <v>449</v>
      </c>
      <c r="M3311" s="318" t="s">
        <v>449</v>
      </c>
      <c r="N3311" t="str">
        <f t="shared" si="51"/>
        <v>YKYC_ODIRISK_OGWW_CAP_PR24_DD</v>
      </c>
    </row>
    <row r="3312" spans="1:14" customFormat="1">
      <c r="A3312" s="317" t="s">
        <v>397</v>
      </c>
      <c r="B3312" s="317" t="s">
        <v>423</v>
      </c>
      <c r="C3312" s="317" t="s">
        <v>212</v>
      </c>
      <c r="D3312" s="317" t="s">
        <v>261</v>
      </c>
      <c r="E3312" s="317" t="s">
        <v>448</v>
      </c>
      <c r="F3312" s="318" t="s">
        <v>449</v>
      </c>
      <c r="G3312" s="318" t="s">
        <v>449</v>
      </c>
      <c r="H3312" s="321">
        <v>26.61</v>
      </c>
      <c r="I3312" s="321">
        <v>25.02</v>
      </c>
      <c r="J3312" s="321">
        <v>23.42</v>
      </c>
      <c r="K3312" s="321">
        <v>21.82</v>
      </c>
      <c r="L3312" s="321">
        <v>20.23</v>
      </c>
      <c r="M3312" s="321">
        <v>18.63</v>
      </c>
      <c r="N3312" t="str">
        <f t="shared" si="51"/>
        <v>YKYC_OUT5_05_PR24_OFWAT</v>
      </c>
    </row>
    <row r="3313" spans="1:14" customFormat="1">
      <c r="A3313" s="317" t="s">
        <v>397</v>
      </c>
      <c r="B3313" s="317" t="s">
        <v>213</v>
      </c>
      <c r="C3313" s="317" t="s">
        <v>497</v>
      </c>
      <c r="D3313" s="317" t="s">
        <v>453</v>
      </c>
      <c r="E3313" s="317" t="s">
        <v>448</v>
      </c>
      <c r="F3313" s="319">
        <v>1294979.8496329605</v>
      </c>
      <c r="G3313" s="318" t="s">
        <v>449</v>
      </c>
      <c r="H3313" s="318" t="s">
        <v>449</v>
      </c>
      <c r="I3313" s="318" t="s">
        <v>449</v>
      </c>
      <c r="J3313" s="318" t="s">
        <v>449</v>
      </c>
      <c r="K3313" s="318" t="s">
        <v>449</v>
      </c>
      <c r="L3313" s="318" t="s">
        <v>449</v>
      </c>
      <c r="M3313" s="318" t="s">
        <v>449</v>
      </c>
      <c r="N3313" t="str">
        <f t="shared" si="51"/>
        <v>YKYC_ODI_DD_POL_PR24</v>
      </c>
    </row>
    <row r="3314" spans="1:14" customFormat="1">
      <c r="A3314" s="317" t="s">
        <v>397</v>
      </c>
      <c r="B3314" s="317" t="s">
        <v>214</v>
      </c>
      <c r="C3314" s="317" t="s">
        <v>498</v>
      </c>
      <c r="D3314" s="317" t="s">
        <v>455</v>
      </c>
      <c r="E3314" s="317" t="s">
        <v>448</v>
      </c>
      <c r="F3314" s="320">
        <v>-7.4999999999999997E-3</v>
      </c>
      <c r="G3314" s="318" t="s">
        <v>449</v>
      </c>
      <c r="H3314" s="318" t="s">
        <v>449</v>
      </c>
      <c r="I3314" s="318" t="s">
        <v>449</v>
      </c>
      <c r="J3314" s="318" t="s">
        <v>449</v>
      </c>
      <c r="K3314" s="318" t="s">
        <v>449</v>
      </c>
      <c r="L3314" s="318" t="s">
        <v>449</v>
      </c>
      <c r="M3314" s="318" t="s">
        <v>449</v>
      </c>
      <c r="N3314" t="str">
        <f t="shared" si="51"/>
        <v>YKYC_ODIRISK_POL_COLL_PR24_DD</v>
      </c>
    </row>
    <row r="3315" spans="1:14" customFormat="1">
      <c r="A3315" s="317" t="s">
        <v>397</v>
      </c>
      <c r="B3315" s="317" t="s">
        <v>426</v>
      </c>
      <c r="C3315" s="317" t="s">
        <v>499</v>
      </c>
      <c r="D3315" s="317" t="s">
        <v>455</v>
      </c>
      <c r="E3315" s="317" t="s">
        <v>448</v>
      </c>
      <c r="F3315" s="318" t="s">
        <v>449</v>
      </c>
      <c r="G3315" s="318" t="s">
        <v>449</v>
      </c>
      <c r="H3315" s="320">
        <v>0.53700000000000003</v>
      </c>
      <c r="I3315" s="320">
        <v>0.66400000000000003</v>
      </c>
      <c r="J3315" s="320">
        <v>0.66400000000000003</v>
      </c>
      <c r="K3315" s="320">
        <v>0.66400000000000003</v>
      </c>
      <c r="L3315" s="320">
        <v>0.72899999999999987</v>
      </c>
      <c r="M3315" s="320">
        <v>0.72899999999999987</v>
      </c>
      <c r="N3315" t="str">
        <f t="shared" si="51"/>
        <v>YKYC_OUT5_08_PR24_OFWAT</v>
      </c>
    </row>
    <row r="3316" spans="1:14" customFormat="1">
      <c r="A3316" s="317" t="s">
        <v>397</v>
      </c>
      <c r="B3316" s="317" t="s">
        <v>225</v>
      </c>
      <c r="C3316" s="317" t="s">
        <v>500</v>
      </c>
      <c r="D3316" s="317" t="s">
        <v>455</v>
      </c>
      <c r="E3316" s="317" t="s">
        <v>448</v>
      </c>
      <c r="F3316" s="318" t="s">
        <v>449</v>
      </c>
      <c r="G3316" s="318" t="s">
        <v>449</v>
      </c>
      <c r="H3316" s="318" t="s">
        <v>449</v>
      </c>
      <c r="I3316" s="318" t="s">
        <v>449</v>
      </c>
      <c r="J3316" s="318" t="s">
        <v>449</v>
      </c>
      <c r="K3316" s="318" t="s">
        <v>449</v>
      </c>
      <c r="L3316" s="318" t="s">
        <v>449</v>
      </c>
      <c r="M3316" s="318" t="s">
        <v>449</v>
      </c>
      <c r="N3316" t="str">
        <f t="shared" si="51"/>
        <v>YKYC_ODIRISK_BWQ_DDBND_PR24_DD</v>
      </c>
    </row>
    <row r="3317" spans="1:14" customFormat="1">
      <c r="A3317" s="317" t="s">
        <v>397</v>
      </c>
      <c r="B3317" s="317" t="s">
        <v>226</v>
      </c>
      <c r="C3317" s="317" t="s">
        <v>501</v>
      </c>
      <c r="D3317" s="317" t="s">
        <v>453</v>
      </c>
      <c r="E3317" s="317" t="s">
        <v>448</v>
      </c>
      <c r="F3317" s="319">
        <v>767127.83811926236</v>
      </c>
      <c r="G3317" s="318" t="s">
        <v>449</v>
      </c>
      <c r="H3317" s="318" t="s">
        <v>449</v>
      </c>
      <c r="I3317" s="318" t="s">
        <v>449</v>
      </c>
      <c r="J3317" s="318" t="s">
        <v>449</v>
      </c>
      <c r="K3317" s="318" t="s">
        <v>449</v>
      </c>
      <c r="L3317" s="318" t="s">
        <v>449</v>
      </c>
      <c r="M3317" s="318" t="s">
        <v>449</v>
      </c>
      <c r="N3317" t="str">
        <f t="shared" si="51"/>
        <v>YKYC_ODI_DD_BWQ_PR24</v>
      </c>
    </row>
    <row r="3318" spans="1:14" customFormat="1">
      <c r="A3318" s="317" t="s">
        <v>397</v>
      </c>
      <c r="B3318" s="317" t="s">
        <v>227</v>
      </c>
      <c r="C3318" s="317" t="s">
        <v>502</v>
      </c>
      <c r="D3318" s="317" t="s">
        <v>455</v>
      </c>
      <c r="E3318" s="317" t="s">
        <v>448</v>
      </c>
      <c r="F3318" s="320">
        <v>-5.0000000000000001E-3</v>
      </c>
      <c r="G3318" s="318" t="s">
        <v>449</v>
      </c>
      <c r="H3318" s="318" t="s">
        <v>449</v>
      </c>
      <c r="I3318" s="318" t="s">
        <v>449</v>
      </c>
      <c r="J3318" s="318" t="s">
        <v>449</v>
      </c>
      <c r="K3318" s="318" t="s">
        <v>449</v>
      </c>
      <c r="L3318" s="318" t="s">
        <v>449</v>
      </c>
      <c r="M3318" s="318" t="s">
        <v>449</v>
      </c>
      <c r="N3318" t="str">
        <f t="shared" si="51"/>
        <v>YKYC_ODIRISK_BWQ_COLL_PR24_DD</v>
      </c>
    </row>
    <row r="3319" spans="1:14" customFormat="1">
      <c r="A3319" s="317" t="s">
        <v>397</v>
      </c>
      <c r="B3319" s="317" t="s">
        <v>228</v>
      </c>
      <c r="C3319" s="317" t="s">
        <v>503</v>
      </c>
      <c r="D3319" s="317" t="s">
        <v>455</v>
      </c>
      <c r="E3319" s="317" t="s">
        <v>448</v>
      </c>
      <c r="F3319" s="320">
        <v>5.0000000000000001E-3</v>
      </c>
      <c r="G3319" s="318" t="s">
        <v>449</v>
      </c>
      <c r="H3319" s="318" t="s">
        <v>449</v>
      </c>
      <c r="I3319" s="318" t="s">
        <v>449</v>
      </c>
      <c r="J3319" s="318" t="s">
        <v>449</v>
      </c>
      <c r="K3319" s="318" t="s">
        <v>449</v>
      </c>
      <c r="L3319" s="318" t="s">
        <v>449</v>
      </c>
      <c r="M3319" s="318" t="s">
        <v>449</v>
      </c>
      <c r="N3319" t="str">
        <f t="shared" si="51"/>
        <v>YKYC_ODIRISK_BWQ_CAP_PR24_DD</v>
      </c>
    </row>
    <row r="3320" spans="1:14" customFormat="1">
      <c r="A3320" s="317" t="s">
        <v>397</v>
      </c>
      <c r="B3320" s="317" t="s">
        <v>427</v>
      </c>
      <c r="C3320" s="317" t="s">
        <v>231</v>
      </c>
      <c r="D3320" s="317" t="s">
        <v>455</v>
      </c>
      <c r="E3320" s="317" t="s">
        <v>448</v>
      </c>
      <c r="F3320" s="318" t="s">
        <v>449</v>
      </c>
      <c r="G3320" s="318" t="s">
        <v>449</v>
      </c>
      <c r="H3320" s="320">
        <v>1.0999999999999999E-2</v>
      </c>
      <c r="I3320" s="320">
        <v>0.72119999999999995</v>
      </c>
      <c r="J3320" s="320">
        <v>0.75349999999999995</v>
      </c>
      <c r="K3320" s="320">
        <v>0.75929999999999997</v>
      </c>
      <c r="L3320" s="320">
        <v>0.7611</v>
      </c>
      <c r="M3320" s="320">
        <v>0.7611</v>
      </c>
      <c r="N3320" t="str">
        <f t="shared" si="51"/>
        <v>YKYC_OUT5_09_PR24_OFWAT</v>
      </c>
    </row>
    <row r="3321" spans="1:14" customFormat="1">
      <c r="A3321" s="317" t="s">
        <v>397</v>
      </c>
      <c r="B3321" s="317" t="s">
        <v>232</v>
      </c>
      <c r="C3321" s="317" t="s">
        <v>504</v>
      </c>
      <c r="D3321" s="317" t="s">
        <v>453</v>
      </c>
      <c r="E3321" s="317" t="s">
        <v>448</v>
      </c>
      <c r="F3321" s="318" t="s">
        <v>449</v>
      </c>
      <c r="G3321" s="318" t="s">
        <v>449</v>
      </c>
      <c r="H3321" s="318" t="s">
        <v>449</v>
      </c>
      <c r="I3321" s="318" t="s">
        <v>449</v>
      </c>
      <c r="J3321" s="318" t="s">
        <v>449</v>
      </c>
      <c r="K3321" s="318" t="s">
        <v>449</v>
      </c>
      <c r="L3321" s="318" t="s">
        <v>449</v>
      </c>
      <c r="M3321" s="318" t="s">
        <v>449</v>
      </c>
      <c r="N3321" t="str">
        <f t="shared" si="51"/>
        <v>YKYC_ODI_DD_RWQ_PR24</v>
      </c>
    </row>
    <row r="3322" spans="1:14" customFormat="1">
      <c r="A3322" s="317" t="s">
        <v>397</v>
      </c>
      <c r="B3322" s="317" t="s">
        <v>505</v>
      </c>
      <c r="C3322" s="317" t="s">
        <v>506</v>
      </c>
      <c r="D3322" s="317" t="s">
        <v>455</v>
      </c>
      <c r="E3322" s="317" t="s">
        <v>448</v>
      </c>
      <c r="F3322" s="320">
        <v>-5.0000000000000001E-3</v>
      </c>
      <c r="G3322" s="318" t="s">
        <v>449</v>
      </c>
      <c r="H3322" s="318" t="s">
        <v>449</v>
      </c>
      <c r="I3322" s="318" t="s">
        <v>449</v>
      </c>
      <c r="J3322" s="318" t="s">
        <v>449</v>
      </c>
      <c r="K3322" s="318" t="s">
        <v>449</v>
      </c>
      <c r="L3322" s="318" t="s">
        <v>449</v>
      </c>
      <c r="M3322" s="318" t="s">
        <v>449</v>
      </c>
      <c r="N3322" t="str">
        <f t="shared" si="51"/>
        <v>YKYC_ODIRISK_RWQ_COLL_PR24_DD</v>
      </c>
    </row>
    <row r="3323" spans="1:14" customFormat="1">
      <c r="A3323" s="317" t="s">
        <v>397</v>
      </c>
      <c r="B3323" s="317" t="s">
        <v>507</v>
      </c>
      <c r="C3323" s="317" t="s">
        <v>508</v>
      </c>
      <c r="D3323" s="317" t="s">
        <v>455</v>
      </c>
      <c r="E3323" s="317" t="s">
        <v>448</v>
      </c>
      <c r="F3323" s="320">
        <v>5.0000000000000001E-3</v>
      </c>
      <c r="G3323" s="318" t="s">
        <v>449</v>
      </c>
      <c r="H3323" s="318" t="s">
        <v>449</v>
      </c>
      <c r="I3323" s="318" t="s">
        <v>449</v>
      </c>
      <c r="J3323" s="318" t="s">
        <v>449</v>
      </c>
      <c r="K3323" s="318" t="s">
        <v>449</v>
      </c>
      <c r="L3323" s="318" t="s">
        <v>449</v>
      </c>
      <c r="M3323" s="318" t="s">
        <v>449</v>
      </c>
      <c r="N3323" t="str">
        <f t="shared" si="51"/>
        <v>YKYC_ODIRISK_RWQ_CAP_PR24_DD</v>
      </c>
    </row>
    <row r="3324" spans="1:14" customFormat="1">
      <c r="A3324" s="317" t="s">
        <v>397</v>
      </c>
      <c r="B3324" s="317" t="s">
        <v>428</v>
      </c>
      <c r="C3324" s="317" t="s">
        <v>509</v>
      </c>
      <c r="D3324" s="317" t="s">
        <v>261</v>
      </c>
      <c r="E3324" s="317" t="s">
        <v>448</v>
      </c>
      <c r="F3324" s="318" t="s">
        <v>449</v>
      </c>
      <c r="G3324" s="318" t="s">
        <v>449</v>
      </c>
      <c r="H3324" s="318" t="s">
        <v>449</v>
      </c>
      <c r="I3324" s="321">
        <v>26.04</v>
      </c>
      <c r="J3324" s="321">
        <v>24.79</v>
      </c>
      <c r="K3324" s="321">
        <v>24.07</v>
      </c>
      <c r="L3324" s="321">
        <v>22.37</v>
      </c>
      <c r="M3324" s="321">
        <v>17.59</v>
      </c>
      <c r="N3324" t="str">
        <f t="shared" si="51"/>
        <v>YKYC_OUT5_10_F_PR24_OFWAT</v>
      </c>
    </row>
    <row r="3325" spans="1:14" customFormat="1">
      <c r="A3325" s="317" t="s">
        <v>397</v>
      </c>
      <c r="B3325" s="317" t="s">
        <v>510</v>
      </c>
      <c r="C3325" s="317" t="s">
        <v>511</v>
      </c>
      <c r="D3325" s="317" t="s">
        <v>455</v>
      </c>
      <c r="E3325" s="317" t="s">
        <v>448</v>
      </c>
      <c r="F3325" s="318" t="s">
        <v>449</v>
      </c>
      <c r="G3325" s="318" t="s">
        <v>449</v>
      </c>
      <c r="H3325" s="318" t="s">
        <v>449</v>
      </c>
      <c r="I3325" s="320">
        <v>0.97</v>
      </c>
      <c r="J3325" s="320">
        <v>0.97250000000000003</v>
      </c>
      <c r="K3325" s="320">
        <v>0.97499999999999998</v>
      </c>
      <c r="L3325" s="320">
        <v>0.97750000000000004</v>
      </c>
      <c r="M3325" s="320">
        <v>0.97999999999999976</v>
      </c>
      <c r="N3325" t="str">
        <f t="shared" si="51"/>
        <v>YKYC_OUT5_10_D_PR24_OFWAT</v>
      </c>
    </row>
    <row r="3326" spans="1:14" customFormat="1">
      <c r="A3326" s="317" t="s">
        <v>397</v>
      </c>
      <c r="B3326" s="317" t="s">
        <v>237</v>
      </c>
      <c r="C3326" s="317" t="s">
        <v>512</v>
      </c>
      <c r="D3326" s="317" t="s">
        <v>453</v>
      </c>
      <c r="E3326" s="317" t="s">
        <v>448</v>
      </c>
      <c r="F3326" s="319">
        <v>1656418.6552891855</v>
      </c>
      <c r="G3326" s="318" t="s">
        <v>449</v>
      </c>
      <c r="H3326" s="318" t="s">
        <v>449</v>
      </c>
      <c r="I3326" s="318" t="s">
        <v>449</v>
      </c>
      <c r="J3326" s="318" t="s">
        <v>449</v>
      </c>
      <c r="K3326" s="318" t="s">
        <v>449</v>
      </c>
      <c r="L3326" s="318" t="s">
        <v>449</v>
      </c>
      <c r="M3326" s="318" t="s">
        <v>449</v>
      </c>
      <c r="N3326" t="str">
        <f t="shared" si="51"/>
        <v>YKYC_ODI_DD_SOF_PR24</v>
      </c>
    </row>
    <row r="3327" spans="1:14" customFormat="1">
      <c r="A3327" s="317" t="s">
        <v>397</v>
      </c>
      <c r="B3327" s="317" t="s">
        <v>238</v>
      </c>
      <c r="C3327" s="317" t="s">
        <v>513</v>
      </c>
      <c r="D3327" s="317" t="s">
        <v>455</v>
      </c>
      <c r="E3327" s="317" t="s">
        <v>448</v>
      </c>
      <c r="F3327" s="320">
        <v>-5.0000000000000001E-3</v>
      </c>
      <c r="G3327" s="318" t="s">
        <v>449</v>
      </c>
      <c r="H3327" s="318" t="s">
        <v>449</v>
      </c>
      <c r="I3327" s="318" t="s">
        <v>449</v>
      </c>
      <c r="J3327" s="318" t="s">
        <v>449</v>
      </c>
      <c r="K3327" s="318" t="s">
        <v>449</v>
      </c>
      <c r="L3327" s="318" t="s">
        <v>449</v>
      </c>
      <c r="M3327" s="318" t="s">
        <v>449</v>
      </c>
      <c r="N3327" t="str">
        <f t="shared" si="51"/>
        <v>YKYC_ODIRISK_SOF_COLL_PR24_DD</v>
      </c>
    </row>
    <row r="3328" spans="1:14" customFormat="1">
      <c r="A3328" s="317" t="s">
        <v>397</v>
      </c>
      <c r="B3328" s="317" t="s">
        <v>239</v>
      </c>
      <c r="C3328" s="317" t="s">
        <v>514</v>
      </c>
      <c r="D3328" s="317" t="s">
        <v>455</v>
      </c>
      <c r="E3328" s="317" t="s">
        <v>448</v>
      </c>
      <c r="F3328" s="320">
        <v>5.0000000000000001E-3</v>
      </c>
      <c r="G3328" s="318" t="s">
        <v>449</v>
      </c>
      <c r="H3328" s="318" t="s">
        <v>449</v>
      </c>
      <c r="I3328" s="318" t="s">
        <v>449</v>
      </c>
      <c r="J3328" s="318" t="s">
        <v>449</v>
      </c>
      <c r="K3328" s="318" t="s">
        <v>449</v>
      </c>
      <c r="L3328" s="318" t="s">
        <v>449</v>
      </c>
      <c r="M3328" s="318" t="s">
        <v>449</v>
      </c>
      <c r="N3328" t="str">
        <f t="shared" si="51"/>
        <v>YKYC_ODIRISK_SOF_CAP_PR24_DD</v>
      </c>
    </row>
    <row r="3329" spans="1:14" customFormat="1">
      <c r="A3329" s="317" t="s">
        <v>397</v>
      </c>
      <c r="B3329" s="317" t="s">
        <v>415</v>
      </c>
      <c r="C3329" s="317" t="s">
        <v>242</v>
      </c>
      <c r="D3329" s="317" t="s">
        <v>261</v>
      </c>
      <c r="E3329" s="317" t="s">
        <v>448</v>
      </c>
      <c r="F3329" s="318" t="s">
        <v>449</v>
      </c>
      <c r="G3329" s="318" t="s">
        <v>449</v>
      </c>
      <c r="H3329" s="323">
        <v>1.62</v>
      </c>
      <c r="I3329" s="323">
        <v>1.54</v>
      </c>
      <c r="J3329" s="323">
        <v>1.46</v>
      </c>
      <c r="K3329" s="323">
        <v>1.39</v>
      </c>
      <c r="L3329" s="323">
        <v>1.31</v>
      </c>
      <c r="M3329" s="323">
        <v>1.23</v>
      </c>
      <c r="N3329" t="str">
        <f t="shared" si="51"/>
        <v>YKYC_OUT5_01_PR24_OFWAT</v>
      </c>
    </row>
    <row r="3330" spans="1:14" customFormat="1">
      <c r="A3330" s="317" t="s">
        <v>397</v>
      </c>
      <c r="B3330" s="317" t="s">
        <v>244</v>
      </c>
      <c r="C3330" s="317" t="s">
        <v>515</v>
      </c>
      <c r="D3330" s="317" t="s">
        <v>516</v>
      </c>
      <c r="E3330" s="317" t="s">
        <v>448</v>
      </c>
      <c r="F3330" s="318" t="s">
        <v>449</v>
      </c>
      <c r="G3330" s="318" t="s">
        <v>449</v>
      </c>
      <c r="H3330" s="318" t="s">
        <v>449</v>
      </c>
      <c r="I3330" s="319">
        <v>1.0383983051474184</v>
      </c>
      <c r="J3330" s="319">
        <v>0.98445553604885117</v>
      </c>
      <c r="K3330" s="319">
        <v>0.93725561308760486</v>
      </c>
      <c r="L3330" s="319">
        <v>0.88331284398903775</v>
      </c>
      <c r="M3330" s="319">
        <v>0.82937007489047054</v>
      </c>
      <c r="N3330" t="str">
        <f t="shared" si="51"/>
        <v>YKYC_ET_DD_ISF_PR24</v>
      </c>
    </row>
    <row r="3331" spans="1:14" customFormat="1">
      <c r="A3331" s="317" t="s">
        <v>397</v>
      </c>
      <c r="B3331" s="317" t="s">
        <v>243</v>
      </c>
      <c r="C3331" s="317" t="s">
        <v>517</v>
      </c>
      <c r="D3331" s="317" t="s">
        <v>453</v>
      </c>
      <c r="E3331" s="317" t="s">
        <v>448</v>
      </c>
      <c r="F3331" s="319">
        <v>14363221.474832641</v>
      </c>
      <c r="G3331" s="318" t="s">
        <v>449</v>
      </c>
      <c r="H3331" s="318" t="s">
        <v>449</v>
      </c>
      <c r="I3331" s="318" t="s">
        <v>449</v>
      </c>
      <c r="J3331" s="318" t="s">
        <v>449</v>
      </c>
      <c r="K3331" s="318" t="s">
        <v>449</v>
      </c>
      <c r="L3331" s="318" t="s">
        <v>449</v>
      </c>
      <c r="M3331" s="318" t="s">
        <v>449</v>
      </c>
      <c r="N3331" t="str">
        <f t="shared" si="51"/>
        <v>YKYC_ODI_DD_ISF_PR24</v>
      </c>
    </row>
    <row r="3332" spans="1:14" customFormat="1">
      <c r="A3332" s="317" t="s">
        <v>397</v>
      </c>
      <c r="B3332" s="317" t="s">
        <v>245</v>
      </c>
      <c r="C3332" s="317" t="s">
        <v>518</v>
      </c>
      <c r="D3332" s="317" t="s">
        <v>455</v>
      </c>
      <c r="E3332" s="317" t="s">
        <v>448</v>
      </c>
      <c r="F3332" s="320">
        <v>-6.0000000000000001E-3</v>
      </c>
      <c r="G3332" s="318" t="s">
        <v>449</v>
      </c>
      <c r="H3332" s="318" t="s">
        <v>449</v>
      </c>
      <c r="I3332" s="318" t="s">
        <v>449</v>
      </c>
      <c r="J3332" s="318" t="s">
        <v>449</v>
      </c>
      <c r="K3332" s="318" t="s">
        <v>449</v>
      </c>
      <c r="L3332" s="318" t="s">
        <v>449</v>
      </c>
      <c r="M3332" s="318" t="s">
        <v>449</v>
      </c>
      <c r="N3332" t="str">
        <f t="shared" si="51"/>
        <v>YKYC_ODIRISK_ISF_COLL_PR24_DD</v>
      </c>
    </row>
    <row r="3333" spans="1:14" customFormat="1">
      <c r="A3333" s="317" t="s">
        <v>397</v>
      </c>
      <c r="B3333" s="317" t="s">
        <v>416</v>
      </c>
      <c r="C3333" s="317" t="s">
        <v>248</v>
      </c>
      <c r="D3333" s="317" t="s">
        <v>261</v>
      </c>
      <c r="E3333" s="317" t="s">
        <v>448</v>
      </c>
      <c r="F3333" s="318" t="s">
        <v>449</v>
      </c>
      <c r="G3333" s="318" t="s">
        <v>449</v>
      </c>
      <c r="H3333" s="323">
        <v>24.85</v>
      </c>
      <c r="I3333" s="323">
        <v>23.05</v>
      </c>
      <c r="J3333" s="323">
        <v>21.25</v>
      </c>
      <c r="K3333" s="323">
        <v>19.45</v>
      </c>
      <c r="L3333" s="323">
        <v>17.649999999999999</v>
      </c>
      <c r="M3333" s="323">
        <v>15.86</v>
      </c>
      <c r="N3333" t="str">
        <f t="shared" ref="N3333:N3396" si="52">A3333&amp;B3333</f>
        <v>YKYC_OUT5_02_PR24_OFWAT</v>
      </c>
    </row>
    <row r="3334" spans="1:14" customFormat="1">
      <c r="A3334" s="317" t="s">
        <v>397</v>
      </c>
      <c r="B3334" s="317" t="s">
        <v>250</v>
      </c>
      <c r="C3334" s="317" t="s">
        <v>519</v>
      </c>
      <c r="D3334" s="317" t="s">
        <v>516</v>
      </c>
      <c r="E3334" s="317" t="s">
        <v>448</v>
      </c>
      <c r="F3334" s="318" t="s">
        <v>449</v>
      </c>
      <c r="G3334" s="318" t="s">
        <v>449</v>
      </c>
      <c r="H3334" s="318" t="s">
        <v>449</v>
      </c>
      <c r="I3334" s="319">
        <v>17.455183439092778</v>
      </c>
      <c r="J3334" s="319">
        <v>17.455183439092778</v>
      </c>
      <c r="K3334" s="319">
        <v>17.455183439092778</v>
      </c>
      <c r="L3334" s="319">
        <v>16.365183439092778</v>
      </c>
      <c r="M3334" s="319">
        <v>14.575183439092779</v>
      </c>
      <c r="N3334" t="str">
        <f t="shared" si="52"/>
        <v>YKYC_ET_DD_ESF_PR24</v>
      </c>
    </row>
    <row r="3335" spans="1:14" customFormat="1">
      <c r="A3335" s="317" t="s">
        <v>397</v>
      </c>
      <c r="B3335" s="317" t="s">
        <v>249</v>
      </c>
      <c r="C3335" s="317" t="s">
        <v>517</v>
      </c>
      <c r="D3335" s="317" t="s">
        <v>453</v>
      </c>
      <c r="E3335" s="317" t="s">
        <v>448</v>
      </c>
      <c r="F3335" s="319">
        <v>3801750.1461650608</v>
      </c>
      <c r="G3335" s="318" t="s">
        <v>449</v>
      </c>
      <c r="H3335" s="318" t="s">
        <v>449</v>
      </c>
      <c r="I3335" s="318" t="s">
        <v>449</v>
      </c>
      <c r="J3335" s="318" t="s">
        <v>449</v>
      </c>
      <c r="K3335" s="318" t="s">
        <v>449</v>
      </c>
      <c r="L3335" s="318" t="s">
        <v>449</v>
      </c>
      <c r="M3335" s="318" t="s">
        <v>449</v>
      </c>
      <c r="N3335" t="str">
        <f t="shared" si="52"/>
        <v>YKYC_ODI_DD_ESF_PR24</v>
      </c>
    </row>
    <row r="3336" spans="1:14" customFormat="1">
      <c r="A3336" s="317" t="s">
        <v>397</v>
      </c>
      <c r="B3336" s="317" t="s">
        <v>251</v>
      </c>
      <c r="C3336" s="317" t="s">
        <v>520</v>
      </c>
      <c r="D3336" s="317" t="s">
        <v>455</v>
      </c>
      <c r="E3336" s="317" t="s">
        <v>448</v>
      </c>
      <c r="F3336" s="320">
        <v>-6.0000000000000001E-3</v>
      </c>
      <c r="G3336" s="318" t="s">
        <v>449</v>
      </c>
      <c r="H3336" s="318" t="s">
        <v>449</v>
      </c>
      <c r="I3336" s="318" t="s">
        <v>449</v>
      </c>
      <c r="J3336" s="318" t="s">
        <v>449</v>
      </c>
      <c r="K3336" s="318" t="s">
        <v>449</v>
      </c>
      <c r="L3336" s="318" t="s">
        <v>449</v>
      </c>
      <c r="M3336" s="318" t="s">
        <v>449</v>
      </c>
      <c r="N3336" t="str">
        <f t="shared" si="52"/>
        <v>YKYC_ODIRISK_ESF_COLL_PR24_DD</v>
      </c>
    </row>
    <row r="3337" spans="1:14" customFormat="1">
      <c r="A3337" s="317" t="s">
        <v>397</v>
      </c>
      <c r="B3337" s="317" t="s">
        <v>431</v>
      </c>
      <c r="C3337" s="317" t="s">
        <v>255</v>
      </c>
      <c r="D3337" s="317" t="s">
        <v>261</v>
      </c>
      <c r="E3337" s="317" t="s">
        <v>448</v>
      </c>
      <c r="F3337" s="318" t="s">
        <v>449</v>
      </c>
      <c r="G3337" s="318" t="s">
        <v>449</v>
      </c>
      <c r="H3337" s="323">
        <v>15.39</v>
      </c>
      <c r="I3337" s="323">
        <v>14.07</v>
      </c>
      <c r="J3337" s="323">
        <v>12.75</v>
      </c>
      <c r="K3337" s="323">
        <v>11.43</v>
      </c>
      <c r="L3337" s="323">
        <v>10.11</v>
      </c>
      <c r="M3337" s="323">
        <v>8.77</v>
      </c>
      <c r="N3337" t="str">
        <f t="shared" si="52"/>
        <v>YKYC_OUT5_11_PR24_OFWAT</v>
      </c>
    </row>
    <row r="3338" spans="1:14" customFormat="1">
      <c r="A3338" s="317" t="s">
        <v>397</v>
      </c>
      <c r="B3338" s="317" t="s">
        <v>256</v>
      </c>
      <c r="C3338" s="317" t="s">
        <v>521</v>
      </c>
      <c r="D3338" s="317" t="s">
        <v>453</v>
      </c>
      <c r="E3338" s="317" t="s">
        <v>448</v>
      </c>
      <c r="F3338" s="319">
        <v>726601.28554399393</v>
      </c>
      <c r="G3338" s="318" t="s">
        <v>449</v>
      </c>
      <c r="H3338" s="318" t="s">
        <v>449</v>
      </c>
      <c r="I3338" s="318" t="s">
        <v>449</v>
      </c>
      <c r="J3338" s="318" t="s">
        <v>449</v>
      </c>
      <c r="K3338" s="318" t="s">
        <v>449</v>
      </c>
      <c r="L3338" s="318" t="s">
        <v>449</v>
      </c>
      <c r="M3338" s="318" t="s">
        <v>449</v>
      </c>
      <c r="N3338" t="str">
        <f t="shared" si="52"/>
        <v>YKYC_ODI_DD_SCO_PR24</v>
      </c>
    </row>
    <row r="3339" spans="1:14" customFormat="1">
      <c r="A3339" s="317" t="s">
        <v>397</v>
      </c>
      <c r="B3339" s="317" t="s">
        <v>257</v>
      </c>
      <c r="C3339" s="317" t="s">
        <v>522</v>
      </c>
      <c r="D3339" s="317" t="s">
        <v>455</v>
      </c>
      <c r="E3339" s="317" t="s">
        <v>448</v>
      </c>
      <c r="F3339" s="320">
        <v>-5.0000000000000001E-3</v>
      </c>
      <c r="G3339" s="318" t="s">
        <v>449</v>
      </c>
      <c r="H3339" s="318" t="s">
        <v>449</v>
      </c>
      <c r="I3339" s="318" t="s">
        <v>449</v>
      </c>
      <c r="J3339" s="318" t="s">
        <v>449</v>
      </c>
      <c r="K3339" s="318" t="s">
        <v>449</v>
      </c>
      <c r="L3339" s="318" t="s">
        <v>449</v>
      </c>
      <c r="M3339" s="318" t="s">
        <v>449</v>
      </c>
      <c r="N3339" t="str">
        <f t="shared" si="52"/>
        <v>YKYC_ODIRISK_SCO_COLL_PR24_DD</v>
      </c>
    </row>
    <row r="3340" spans="1:14" customFormat="1">
      <c r="A3340" s="317" t="s">
        <v>397</v>
      </c>
      <c r="B3340" s="317" t="s">
        <v>258</v>
      </c>
      <c r="C3340" s="317" t="s">
        <v>523</v>
      </c>
      <c r="D3340" s="317" t="s">
        <v>455</v>
      </c>
      <c r="E3340" s="317" t="s">
        <v>448</v>
      </c>
      <c r="F3340" s="320">
        <v>5.0000000000000001E-3</v>
      </c>
      <c r="G3340" s="318" t="s">
        <v>449</v>
      </c>
      <c r="H3340" s="318" t="s">
        <v>449</v>
      </c>
      <c r="I3340" s="318" t="s">
        <v>449</v>
      </c>
      <c r="J3340" s="318" t="s">
        <v>449</v>
      </c>
      <c r="K3340" s="318" t="s">
        <v>449</v>
      </c>
      <c r="L3340" s="318" t="s">
        <v>449</v>
      </c>
      <c r="M3340" s="318" t="s">
        <v>449</v>
      </c>
      <c r="N3340" t="str">
        <f t="shared" si="52"/>
        <v>YKYC_ODIRISK_SCO_CAP_PR24_DD</v>
      </c>
    </row>
    <row r="3341" spans="1:14" customFormat="1">
      <c r="A3341" s="317" t="s">
        <v>397</v>
      </c>
      <c r="B3341" s="317" t="s">
        <v>420</v>
      </c>
      <c r="C3341" s="317" t="s">
        <v>524</v>
      </c>
      <c r="D3341" s="317" t="s">
        <v>455</v>
      </c>
      <c r="E3341" s="317" t="s">
        <v>448</v>
      </c>
      <c r="F3341" s="318" t="s">
        <v>449</v>
      </c>
      <c r="G3341" s="318" t="s">
        <v>449</v>
      </c>
      <c r="H3341" s="320">
        <v>0.151</v>
      </c>
      <c r="I3341" s="320">
        <v>0.184</v>
      </c>
      <c r="J3341" s="320">
        <v>0.20200000000000004</v>
      </c>
      <c r="K3341" s="320">
        <v>0.22699999999999998</v>
      </c>
      <c r="L3341" s="320">
        <v>0.251</v>
      </c>
      <c r="M3341" s="320">
        <v>0.27200000000000002</v>
      </c>
      <c r="N3341" t="str">
        <f t="shared" si="52"/>
        <v>YKYC_OUT4_05_PR24_OFWAT</v>
      </c>
    </row>
    <row r="3342" spans="1:14" customFormat="1">
      <c r="A3342" s="317" t="s">
        <v>397</v>
      </c>
      <c r="B3342" s="317" t="s">
        <v>270</v>
      </c>
      <c r="C3342" s="317" t="s">
        <v>525</v>
      </c>
      <c r="D3342" s="317" t="s">
        <v>455</v>
      </c>
      <c r="E3342" s="317" t="s">
        <v>448</v>
      </c>
      <c r="F3342" s="318" t="s">
        <v>449</v>
      </c>
      <c r="G3342" s="318" t="s">
        <v>449</v>
      </c>
      <c r="H3342" s="318" t="s">
        <v>449</v>
      </c>
      <c r="I3342" s="320">
        <v>0.18929485089992368</v>
      </c>
      <c r="J3342" s="320">
        <v>0.2168699167251176</v>
      </c>
      <c r="K3342" s="320">
        <v>0.25688007158123238</v>
      </c>
      <c r="L3342" s="320">
        <v>0.29414662492901833</v>
      </c>
      <c r="M3342" s="320">
        <v>0.32721875378516274</v>
      </c>
      <c r="N3342" t="str">
        <f t="shared" si="52"/>
        <v>YKYC_ET_DD_LEA_PR24</v>
      </c>
    </row>
    <row r="3343" spans="1:14" customFormat="1">
      <c r="A3343" s="317" t="s">
        <v>397</v>
      </c>
      <c r="B3343" s="317" t="s">
        <v>269</v>
      </c>
      <c r="C3343" s="317" t="s">
        <v>526</v>
      </c>
      <c r="D3343" s="317" t="s">
        <v>453</v>
      </c>
      <c r="E3343" s="317" t="s">
        <v>448</v>
      </c>
      <c r="F3343" s="319">
        <v>688160.37064622284</v>
      </c>
      <c r="G3343" s="318" t="s">
        <v>449</v>
      </c>
      <c r="H3343" s="318" t="s">
        <v>449</v>
      </c>
      <c r="I3343" s="318" t="s">
        <v>449</v>
      </c>
      <c r="J3343" s="318" t="s">
        <v>449</v>
      </c>
      <c r="K3343" s="318" t="s">
        <v>449</v>
      </c>
      <c r="L3343" s="318" t="s">
        <v>449</v>
      </c>
      <c r="M3343" s="318" t="s">
        <v>449</v>
      </c>
      <c r="N3343" t="str">
        <f t="shared" si="52"/>
        <v>YKYC_ODI_DD_LEA_PR24</v>
      </c>
    </row>
    <row r="3344" spans="1:14" customFormat="1">
      <c r="A3344" s="317" t="s">
        <v>397</v>
      </c>
      <c r="B3344" s="317" t="s">
        <v>271</v>
      </c>
      <c r="C3344" s="317" t="s">
        <v>527</v>
      </c>
      <c r="D3344" s="317" t="s">
        <v>455</v>
      </c>
      <c r="E3344" s="317" t="s">
        <v>448</v>
      </c>
      <c r="F3344" s="320">
        <v>0.01</v>
      </c>
      <c r="G3344" s="318" t="s">
        <v>449</v>
      </c>
      <c r="H3344" s="318" t="s">
        <v>449</v>
      </c>
      <c r="I3344" s="318" t="s">
        <v>449</v>
      </c>
      <c r="J3344" s="318" t="s">
        <v>449</v>
      </c>
      <c r="K3344" s="318" t="s">
        <v>449</v>
      </c>
      <c r="L3344" s="318" t="s">
        <v>449</v>
      </c>
      <c r="M3344" s="318" t="s">
        <v>449</v>
      </c>
      <c r="N3344" t="str">
        <f t="shared" si="52"/>
        <v>YKYC_ODIRISK_LEA_CAP_PR24_DD</v>
      </c>
    </row>
    <row r="3345" spans="1:14" customFormat="1">
      <c r="A3345" s="317" t="s">
        <v>397</v>
      </c>
      <c r="B3345" s="317" t="s">
        <v>528</v>
      </c>
      <c r="C3345" s="317" t="s">
        <v>524</v>
      </c>
      <c r="D3345" s="317" t="s">
        <v>455</v>
      </c>
      <c r="E3345" s="317" t="s">
        <v>448</v>
      </c>
      <c r="F3345" s="318" t="s">
        <v>449</v>
      </c>
      <c r="G3345" s="318" t="s">
        <v>449</v>
      </c>
      <c r="H3345" s="318" t="s">
        <v>449</v>
      </c>
      <c r="I3345" s="318" t="s">
        <v>449</v>
      </c>
      <c r="J3345" s="318" t="s">
        <v>449</v>
      </c>
      <c r="K3345" s="318" t="s">
        <v>449</v>
      </c>
      <c r="L3345" s="318" t="s">
        <v>449</v>
      </c>
      <c r="M3345" s="318" t="s">
        <v>449</v>
      </c>
      <c r="N3345" t="str">
        <f t="shared" si="52"/>
        <v>YKYC_OUT4_06_PR24_OFWAT</v>
      </c>
    </row>
    <row r="3346" spans="1:14" customFormat="1">
      <c r="A3346" s="317" t="s">
        <v>397</v>
      </c>
      <c r="B3346" s="317" t="s">
        <v>529</v>
      </c>
      <c r="C3346" s="317" t="s">
        <v>530</v>
      </c>
      <c r="D3346" s="317" t="s">
        <v>455</v>
      </c>
      <c r="E3346" s="317" t="s">
        <v>448</v>
      </c>
      <c r="F3346" s="318" t="s">
        <v>449</v>
      </c>
      <c r="G3346" s="318" t="s">
        <v>449</v>
      </c>
      <c r="H3346" s="318" t="s">
        <v>449</v>
      </c>
      <c r="I3346" s="318" t="s">
        <v>449</v>
      </c>
      <c r="J3346" s="318" t="s">
        <v>449</v>
      </c>
      <c r="K3346" s="318" t="s">
        <v>449</v>
      </c>
      <c r="L3346" s="318" t="s">
        <v>449</v>
      </c>
      <c r="M3346" s="318" t="s">
        <v>449</v>
      </c>
      <c r="N3346" t="str">
        <f t="shared" si="52"/>
        <v>YKYC_ET_DD_LEA_1_PR24</v>
      </c>
    </row>
    <row r="3347" spans="1:14" customFormat="1">
      <c r="A3347" s="317" t="s">
        <v>397</v>
      </c>
      <c r="B3347" s="317" t="s">
        <v>531</v>
      </c>
      <c r="C3347" s="317" t="s">
        <v>532</v>
      </c>
      <c r="D3347" s="317" t="s">
        <v>453</v>
      </c>
      <c r="E3347" s="317" t="s">
        <v>448</v>
      </c>
      <c r="F3347" s="318" t="s">
        <v>449</v>
      </c>
      <c r="G3347" s="318" t="s">
        <v>449</v>
      </c>
      <c r="H3347" s="318" t="s">
        <v>449</v>
      </c>
      <c r="I3347" s="318" t="s">
        <v>449</v>
      </c>
      <c r="J3347" s="318" t="s">
        <v>449</v>
      </c>
      <c r="K3347" s="318" t="s">
        <v>449</v>
      </c>
      <c r="L3347" s="318" t="s">
        <v>449</v>
      </c>
      <c r="M3347" s="318" t="s">
        <v>449</v>
      </c>
      <c r="N3347" t="str">
        <f t="shared" si="52"/>
        <v>YKYC_ODI_DD_LEA_1_PR24</v>
      </c>
    </row>
    <row r="3348" spans="1:14" customFormat="1">
      <c r="A3348" s="317" t="s">
        <v>397</v>
      </c>
      <c r="B3348" s="317" t="s">
        <v>533</v>
      </c>
      <c r="C3348" s="317" t="s">
        <v>534</v>
      </c>
      <c r="D3348" s="317" t="s">
        <v>455</v>
      </c>
      <c r="E3348" s="317" t="s">
        <v>448</v>
      </c>
      <c r="F3348" s="318" t="s">
        <v>449</v>
      </c>
      <c r="G3348" s="318" t="s">
        <v>449</v>
      </c>
      <c r="H3348" s="318" t="s">
        <v>449</v>
      </c>
      <c r="I3348" s="318" t="s">
        <v>449</v>
      </c>
      <c r="J3348" s="318" t="s">
        <v>449</v>
      </c>
      <c r="K3348" s="318" t="s">
        <v>449</v>
      </c>
      <c r="L3348" s="318" t="s">
        <v>449</v>
      </c>
      <c r="M3348" s="318" t="s">
        <v>449</v>
      </c>
      <c r="N3348" t="str">
        <f t="shared" si="52"/>
        <v>YKYC_ODIRISK_LEA_1_CAP_PR24_DD</v>
      </c>
    </row>
    <row r="3349" spans="1:14" customFormat="1">
      <c r="A3349" s="317" t="s">
        <v>397</v>
      </c>
      <c r="B3349" s="317" t="s">
        <v>535</v>
      </c>
      <c r="C3349" s="317" t="s">
        <v>524</v>
      </c>
      <c r="D3349" s="317" t="s">
        <v>455</v>
      </c>
      <c r="E3349" s="317" t="s">
        <v>448</v>
      </c>
      <c r="F3349" s="318" t="s">
        <v>449</v>
      </c>
      <c r="G3349" s="318" t="s">
        <v>449</v>
      </c>
      <c r="H3349" s="318" t="s">
        <v>449</v>
      </c>
      <c r="I3349" s="318" t="s">
        <v>449</v>
      </c>
      <c r="J3349" s="318" t="s">
        <v>449</v>
      </c>
      <c r="K3349" s="318" t="s">
        <v>449</v>
      </c>
      <c r="L3349" s="318" t="s">
        <v>449</v>
      </c>
      <c r="M3349" s="318" t="s">
        <v>449</v>
      </c>
      <c r="N3349" t="str">
        <f t="shared" si="52"/>
        <v>YKYC_OUT4_07_PR24_OFWAT</v>
      </c>
    </row>
    <row r="3350" spans="1:14" customFormat="1">
      <c r="A3350" s="317" t="s">
        <v>397</v>
      </c>
      <c r="B3350" s="317" t="s">
        <v>536</v>
      </c>
      <c r="C3350" s="317" t="s">
        <v>537</v>
      </c>
      <c r="D3350" s="317" t="s">
        <v>455</v>
      </c>
      <c r="E3350" s="317" t="s">
        <v>448</v>
      </c>
      <c r="F3350" s="318" t="s">
        <v>449</v>
      </c>
      <c r="G3350" s="318" t="s">
        <v>449</v>
      </c>
      <c r="H3350" s="318" t="s">
        <v>449</v>
      </c>
      <c r="I3350" s="318" t="s">
        <v>449</v>
      </c>
      <c r="J3350" s="318" t="s">
        <v>449</v>
      </c>
      <c r="K3350" s="318" t="s">
        <v>449</v>
      </c>
      <c r="L3350" s="318" t="s">
        <v>449</v>
      </c>
      <c r="M3350" s="318" t="s">
        <v>449</v>
      </c>
      <c r="N3350" t="str">
        <f t="shared" si="52"/>
        <v>YKYC_ET_DD_LEA_2_PR24</v>
      </c>
    </row>
    <row r="3351" spans="1:14" customFormat="1">
      <c r="A3351" s="317" t="s">
        <v>397</v>
      </c>
      <c r="B3351" s="317" t="s">
        <v>538</v>
      </c>
      <c r="C3351" s="317" t="s">
        <v>539</v>
      </c>
      <c r="D3351" s="317" t="s">
        <v>453</v>
      </c>
      <c r="E3351" s="317" t="s">
        <v>448</v>
      </c>
      <c r="F3351" s="318" t="s">
        <v>449</v>
      </c>
      <c r="G3351" s="318" t="s">
        <v>449</v>
      </c>
      <c r="H3351" s="318" t="s">
        <v>449</v>
      </c>
      <c r="I3351" s="318" t="s">
        <v>449</v>
      </c>
      <c r="J3351" s="318" t="s">
        <v>449</v>
      </c>
      <c r="K3351" s="318" t="s">
        <v>449</v>
      </c>
      <c r="L3351" s="318" t="s">
        <v>449</v>
      </c>
      <c r="M3351" s="318" t="s">
        <v>449</v>
      </c>
      <c r="N3351" t="str">
        <f t="shared" si="52"/>
        <v>YKYC_ODI_DD_LEA_2_PR24</v>
      </c>
    </row>
    <row r="3352" spans="1:14" customFormat="1">
      <c r="A3352" s="317" t="s">
        <v>397</v>
      </c>
      <c r="B3352" s="317" t="s">
        <v>540</v>
      </c>
      <c r="C3352" s="317" t="s">
        <v>541</v>
      </c>
      <c r="D3352" s="317" t="s">
        <v>455</v>
      </c>
      <c r="E3352" s="317" t="s">
        <v>448</v>
      </c>
      <c r="F3352" s="318" t="s">
        <v>449</v>
      </c>
      <c r="G3352" s="318" t="s">
        <v>449</v>
      </c>
      <c r="H3352" s="318" t="s">
        <v>449</v>
      </c>
      <c r="I3352" s="318" t="s">
        <v>449</v>
      </c>
      <c r="J3352" s="318" t="s">
        <v>449</v>
      </c>
      <c r="K3352" s="318" t="s">
        <v>449</v>
      </c>
      <c r="L3352" s="318" t="s">
        <v>449</v>
      </c>
      <c r="M3352" s="318" t="s">
        <v>449</v>
      </c>
      <c r="N3352" t="str">
        <f t="shared" si="52"/>
        <v>YKYC_ODIRISK_LEA_2_CAP_PR24_DD</v>
      </c>
    </row>
    <row r="3353" spans="1:14" customFormat="1">
      <c r="A3353" s="317" t="s">
        <v>397</v>
      </c>
      <c r="B3353" s="317" t="s">
        <v>421</v>
      </c>
      <c r="C3353" s="317" t="s">
        <v>524</v>
      </c>
      <c r="D3353" s="317" t="s">
        <v>455</v>
      </c>
      <c r="E3353" s="317" t="s">
        <v>448</v>
      </c>
      <c r="F3353" s="318" t="s">
        <v>449</v>
      </c>
      <c r="G3353" s="318" t="s">
        <v>449</v>
      </c>
      <c r="H3353" s="320">
        <v>3.4000000000000002E-2</v>
      </c>
      <c r="I3353" s="320">
        <v>3.9E-2</v>
      </c>
      <c r="J3353" s="320">
        <v>4.8000000000000001E-2</v>
      </c>
      <c r="K3353" s="320">
        <v>4.9000000000000002E-2</v>
      </c>
      <c r="L3353" s="320">
        <v>5.2999999999999999E-2</v>
      </c>
      <c r="M3353" s="320">
        <v>0.06</v>
      </c>
      <c r="N3353" t="str">
        <f t="shared" si="52"/>
        <v>YKYC_OUT4_08_PR24_OFWAT</v>
      </c>
    </row>
    <row r="3354" spans="1:14" customFormat="1">
      <c r="A3354" s="317" t="s">
        <v>397</v>
      </c>
      <c r="B3354" s="317" t="s">
        <v>277</v>
      </c>
      <c r="C3354" s="317" t="s">
        <v>542</v>
      </c>
      <c r="D3354" s="317" t="s">
        <v>455</v>
      </c>
      <c r="E3354" s="317" t="s">
        <v>448</v>
      </c>
      <c r="F3354" s="318" t="s">
        <v>449</v>
      </c>
      <c r="G3354" s="318" t="s">
        <v>449</v>
      </c>
      <c r="H3354" s="318" t="s">
        <v>449</v>
      </c>
      <c r="I3354" s="320">
        <v>4.8265730629225123E-2</v>
      </c>
      <c r="J3354" s="320">
        <v>6.6614664586583272E-2</v>
      </c>
      <c r="K3354" s="320">
        <v>7.7667706708268169E-2</v>
      </c>
      <c r="L3354" s="320">
        <v>8.1703068122724765E-2</v>
      </c>
      <c r="M3354" s="320">
        <v>8.8260530421216843E-2</v>
      </c>
      <c r="N3354" t="str">
        <f t="shared" si="52"/>
        <v>YKYC_ET_DD_PCC_PR24</v>
      </c>
    </row>
    <row r="3355" spans="1:14" customFormat="1">
      <c r="A3355" s="317" t="s">
        <v>397</v>
      </c>
      <c r="B3355" s="317" t="s">
        <v>276</v>
      </c>
      <c r="C3355" s="317" t="s">
        <v>543</v>
      </c>
      <c r="D3355" s="317" t="s">
        <v>453</v>
      </c>
      <c r="E3355" s="317" t="s">
        <v>448</v>
      </c>
      <c r="F3355" s="319">
        <v>941071.16740879847</v>
      </c>
      <c r="G3355" s="318" t="s">
        <v>449</v>
      </c>
      <c r="H3355" s="318" t="s">
        <v>449</v>
      </c>
      <c r="I3355" s="318" t="s">
        <v>449</v>
      </c>
      <c r="J3355" s="318" t="s">
        <v>449</v>
      </c>
      <c r="K3355" s="318" t="s">
        <v>449</v>
      </c>
      <c r="L3355" s="318" t="s">
        <v>449</v>
      </c>
      <c r="M3355" s="318" t="s">
        <v>449</v>
      </c>
      <c r="N3355" t="str">
        <f t="shared" si="52"/>
        <v>YKYC_ODI_DD_PCC_PR24</v>
      </c>
    </row>
    <row r="3356" spans="1:14" customFormat="1">
      <c r="A3356" s="317" t="s">
        <v>397</v>
      </c>
      <c r="B3356" s="317" t="s">
        <v>278</v>
      </c>
      <c r="C3356" s="317" t="s">
        <v>544</v>
      </c>
      <c r="D3356" s="317" t="s">
        <v>455</v>
      </c>
      <c r="E3356" s="317" t="s">
        <v>448</v>
      </c>
      <c r="F3356" s="320">
        <v>-5.0000000000000001E-3</v>
      </c>
      <c r="G3356" s="318" t="s">
        <v>449</v>
      </c>
      <c r="H3356" s="318" t="s">
        <v>449</v>
      </c>
      <c r="I3356" s="318" t="s">
        <v>449</v>
      </c>
      <c r="J3356" s="318" t="s">
        <v>449</v>
      </c>
      <c r="K3356" s="318" t="s">
        <v>449</v>
      </c>
      <c r="L3356" s="318" t="s">
        <v>449</v>
      </c>
      <c r="M3356" s="318" t="s">
        <v>449</v>
      </c>
      <c r="N3356" t="str">
        <f t="shared" si="52"/>
        <v>YKYC_ODIRISK_PCC_COLL_PR24_DD</v>
      </c>
    </row>
    <row r="3357" spans="1:14" customFormat="1">
      <c r="A3357" s="317" t="s">
        <v>397</v>
      </c>
      <c r="B3357" s="317" t="s">
        <v>279</v>
      </c>
      <c r="C3357" s="317" t="s">
        <v>545</v>
      </c>
      <c r="D3357" s="317" t="s">
        <v>455</v>
      </c>
      <c r="E3357" s="317" t="s">
        <v>448</v>
      </c>
      <c r="F3357" s="320">
        <v>0.01</v>
      </c>
      <c r="G3357" s="318" t="s">
        <v>449</v>
      </c>
      <c r="H3357" s="318" t="s">
        <v>449</v>
      </c>
      <c r="I3357" s="318" t="s">
        <v>449</v>
      </c>
      <c r="J3357" s="318" t="s">
        <v>449</v>
      </c>
      <c r="K3357" s="318" t="s">
        <v>449</v>
      </c>
      <c r="L3357" s="318" t="s">
        <v>449</v>
      </c>
      <c r="M3357" s="318" t="s">
        <v>449</v>
      </c>
      <c r="N3357" t="str">
        <f t="shared" si="52"/>
        <v>YKYC_ODIRISK_PCC_CAP_PR24_DD</v>
      </c>
    </row>
    <row r="3358" spans="1:14" customFormat="1">
      <c r="A3358" s="317" t="s">
        <v>397</v>
      </c>
      <c r="B3358" s="317" t="s">
        <v>546</v>
      </c>
      <c r="C3358" s="317" t="s">
        <v>524</v>
      </c>
      <c r="D3358" s="317" t="s">
        <v>455</v>
      </c>
      <c r="E3358" s="317" t="s">
        <v>448</v>
      </c>
      <c r="F3358" s="318" t="s">
        <v>449</v>
      </c>
      <c r="G3358" s="318" t="s">
        <v>449</v>
      </c>
      <c r="H3358" s="318" t="s">
        <v>449</v>
      </c>
      <c r="I3358" s="318" t="s">
        <v>449</v>
      </c>
      <c r="J3358" s="318" t="s">
        <v>449</v>
      </c>
      <c r="K3358" s="318" t="s">
        <v>449</v>
      </c>
      <c r="L3358" s="318" t="s">
        <v>449</v>
      </c>
      <c r="M3358" s="318" t="s">
        <v>449</v>
      </c>
      <c r="N3358" t="str">
        <f t="shared" si="52"/>
        <v>YKYC_OUT4_09_D_PR24_OFWAT</v>
      </c>
    </row>
    <row r="3359" spans="1:14" customFormat="1">
      <c r="A3359" s="317" t="s">
        <v>397</v>
      </c>
      <c r="B3359" s="317" t="s">
        <v>547</v>
      </c>
      <c r="C3359" s="317" t="s">
        <v>548</v>
      </c>
      <c r="D3359" s="317" t="s">
        <v>455</v>
      </c>
      <c r="E3359" s="317" t="s">
        <v>448</v>
      </c>
      <c r="F3359" s="318" t="s">
        <v>449</v>
      </c>
      <c r="G3359" s="318" t="s">
        <v>449</v>
      </c>
      <c r="H3359" s="318" t="s">
        <v>449</v>
      </c>
      <c r="I3359" s="318" t="s">
        <v>449</v>
      </c>
      <c r="J3359" s="318" t="s">
        <v>449</v>
      </c>
      <c r="K3359" s="318" t="s">
        <v>449</v>
      </c>
      <c r="L3359" s="318" t="s">
        <v>449</v>
      </c>
      <c r="M3359" s="318" t="s">
        <v>449</v>
      </c>
      <c r="N3359" t="str">
        <f t="shared" si="52"/>
        <v>YKYC_ET_DD_PCC_1_PR24</v>
      </c>
    </row>
    <row r="3360" spans="1:14" customFormat="1">
      <c r="A3360" s="317" t="s">
        <v>397</v>
      </c>
      <c r="B3360" s="317" t="s">
        <v>549</v>
      </c>
      <c r="C3360" s="317" t="s">
        <v>550</v>
      </c>
      <c r="D3360" s="317" t="s">
        <v>453</v>
      </c>
      <c r="E3360" s="317" t="s">
        <v>448</v>
      </c>
      <c r="F3360" s="318" t="s">
        <v>449</v>
      </c>
      <c r="G3360" s="318" t="s">
        <v>449</v>
      </c>
      <c r="H3360" s="318" t="s">
        <v>449</v>
      </c>
      <c r="I3360" s="318" t="s">
        <v>449</v>
      </c>
      <c r="J3360" s="318" t="s">
        <v>449</v>
      </c>
      <c r="K3360" s="318" t="s">
        <v>449</v>
      </c>
      <c r="L3360" s="318" t="s">
        <v>449</v>
      </c>
      <c r="M3360" s="318" t="s">
        <v>449</v>
      </c>
      <c r="N3360" t="str">
        <f t="shared" si="52"/>
        <v>YKYC_ODI_DD_PCC_1_PR24</v>
      </c>
    </row>
    <row r="3361" spans="1:14" customFormat="1">
      <c r="A3361" s="317" t="s">
        <v>397</v>
      </c>
      <c r="B3361" s="317" t="s">
        <v>551</v>
      </c>
      <c r="C3361" s="317" t="s">
        <v>552</v>
      </c>
      <c r="D3361" s="317" t="s">
        <v>455</v>
      </c>
      <c r="E3361" s="317" t="s">
        <v>448</v>
      </c>
      <c r="F3361" s="318" t="s">
        <v>449</v>
      </c>
      <c r="G3361" s="318" t="s">
        <v>449</v>
      </c>
      <c r="H3361" s="318" t="s">
        <v>449</v>
      </c>
      <c r="I3361" s="318" t="s">
        <v>449</v>
      </c>
      <c r="J3361" s="318" t="s">
        <v>449</v>
      </c>
      <c r="K3361" s="318" t="s">
        <v>449</v>
      </c>
      <c r="L3361" s="318" t="s">
        <v>449</v>
      </c>
      <c r="M3361" s="318" t="s">
        <v>449</v>
      </c>
      <c r="N3361" t="str">
        <f t="shared" si="52"/>
        <v>YKYC_ODIRISK_PCC_1_COLL_PR24_DD</v>
      </c>
    </row>
    <row r="3362" spans="1:14" customFormat="1">
      <c r="A3362" s="317" t="s">
        <v>397</v>
      </c>
      <c r="B3362" s="317" t="s">
        <v>553</v>
      </c>
      <c r="C3362" s="317" t="s">
        <v>554</v>
      </c>
      <c r="D3362" s="317" t="s">
        <v>455</v>
      </c>
      <c r="E3362" s="317" t="s">
        <v>448</v>
      </c>
      <c r="F3362" s="318" t="s">
        <v>449</v>
      </c>
      <c r="G3362" s="318" t="s">
        <v>449</v>
      </c>
      <c r="H3362" s="318" t="s">
        <v>449</v>
      </c>
      <c r="I3362" s="318" t="s">
        <v>449</v>
      </c>
      <c r="J3362" s="318" t="s">
        <v>449</v>
      </c>
      <c r="K3362" s="318" t="s">
        <v>449</v>
      </c>
      <c r="L3362" s="318" t="s">
        <v>449</v>
      </c>
      <c r="M3362" s="318" t="s">
        <v>449</v>
      </c>
      <c r="N3362" t="str">
        <f t="shared" si="52"/>
        <v>YKYC_ODIRISK_PCC_1_CAP_PR24_DD</v>
      </c>
    </row>
    <row r="3363" spans="1:14" customFormat="1">
      <c r="A3363" s="317" t="s">
        <v>397</v>
      </c>
      <c r="B3363" s="317" t="s">
        <v>555</v>
      </c>
      <c r="C3363" s="317" t="s">
        <v>524</v>
      </c>
      <c r="D3363" s="317" t="s">
        <v>455</v>
      </c>
      <c r="E3363" s="317" t="s">
        <v>448</v>
      </c>
      <c r="F3363" s="318" t="s">
        <v>449</v>
      </c>
      <c r="G3363" s="318" t="s">
        <v>449</v>
      </c>
      <c r="H3363" s="318" t="s">
        <v>449</v>
      </c>
      <c r="I3363" s="318" t="s">
        <v>449</v>
      </c>
      <c r="J3363" s="318" t="s">
        <v>449</v>
      </c>
      <c r="K3363" s="318" t="s">
        <v>449</v>
      </c>
      <c r="L3363" s="318" t="s">
        <v>449</v>
      </c>
      <c r="M3363" s="318" t="s">
        <v>449</v>
      </c>
      <c r="N3363" t="str">
        <f t="shared" si="52"/>
        <v>YKYC_OUT4_10_D_PR24_OFWAT</v>
      </c>
    </row>
    <row r="3364" spans="1:14" customFormat="1">
      <c r="A3364" s="317" t="s">
        <v>397</v>
      </c>
      <c r="B3364" s="317" t="s">
        <v>556</v>
      </c>
      <c r="C3364" s="317" t="s">
        <v>557</v>
      </c>
      <c r="D3364" s="317" t="s">
        <v>455</v>
      </c>
      <c r="E3364" s="317" t="s">
        <v>448</v>
      </c>
      <c r="F3364" s="318" t="s">
        <v>449</v>
      </c>
      <c r="G3364" s="318" t="s">
        <v>449</v>
      </c>
      <c r="H3364" s="318" t="s">
        <v>449</v>
      </c>
      <c r="I3364" s="318" t="s">
        <v>449</v>
      </c>
      <c r="J3364" s="318" t="s">
        <v>449</v>
      </c>
      <c r="K3364" s="318" t="s">
        <v>449</v>
      </c>
      <c r="L3364" s="318" t="s">
        <v>449</v>
      </c>
      <c r="M3364" s="318" t="s">
        <v>449</v>
      </c>
      <c r="N3364" t="str">
        <f t="shared" si="52"/>
        <v>YKYC_ET_DD_PCC_2_PR24</v>
      </c>
    </row>
    <row r="3365" spans="1:14" customFormat="1">
      <c r="A3365" s="317" t="s">
        <v>397</v>
      </c>
      <c r="B3365" s="317" t="s">
        <v>558</v>
      </c>
      <c r="C3365" s="317" t="s">
        <v>559</v>
      </c>
      <c r="D3365" s="317" t="s">
        <v>453</v>
      </c>
      <c r="E3365" s="317" t="s">
        <v>448</v>
      </c>
      <c r="F3365" s="318" t="s">
        <v>449</v>
      </c>
      <c r="G3365" s="318" t="s">
        <v>449</v>
      </c>
      <c r="H3365" s="318" t="s">
        <v>449</v>
      </c>
      <c r="I3365" s="318" t="s">
        <v>449</v>
      </c>
      <c r="J3365" s="318" t="s">
        <v>449</v>
      </c>
      <c r="K3365" s="318" t="s">
        <v>449</v>
      </c>
      <c r="L3365" s="318" t="s">
        <v>449</v>
      </c>
      <c r="M3365" s="318" t="s">
        <v>449</v>
      </c>
      <c r="N3365" t="str">
        <f t="shared" si="52"/>
        <v>YKYC_ODI_DD_PCC_2_PR24</v>
      </c>
    </row>
    <row r="3366" spans="1:14" customFormat="1">
      <c r="A3366" s="317" t="s">
        <v>397</v>
      </c>
      <c r="B3366" s="317" t="s">
        <v>560</v>
      </c>
      <c r="C3366" s="317" t="s">
        <v>561</v>
      </c>
      <c r="D3366" s="317" t="s">
        <v>455</v>
      </c>
      <c r="E3366" s="317" t="s">
        <v>448</v>
      </c>
      <c r="F3366" s="318" t="s">
        <v>449</v>
      </c>
      <c r="G3366" s="318" t="s">
        <v>449</v>
      </c>
      <c r="H3366" s="318" t="s">
        <v>449</v>
      </c>
      <c r="I3366" s="318" t="s">
        <v>449</v>
      </c>
      <c r="J3366" s="318" t="s">
        <v>449</v>
      </c>
      <c r="K3366" s="318" t="s">
        <v>449</v>
      </c>
      <c r="L3366" s="318" t="s">
        <v>449</v>
      </c>
      <c r="M3366" s="318" t="s">
        <v>449</v>
      </c>
      <c r="N3366" t="str">
        <f t="shared" si="52"/>
        <v>YKYC_ODIRISK_PCC_2_COLL_PR24_DD</v>
      </c>
    </row>
    <row r="3367" spans="1:14" customFormat="1">
      <c r="A3367" s="317" t="s">
        <v>397</v>
      </c>
      <c r="B3367" s="317" t="s">
        <v>562</v>
      </c>
      <c r="C3367" s="317" t="s">
        <v>563</v>
      </c>
      <c r="D3367" s="317" t="s">
        <v>455</v>
      </c>
      <c r="E3367" s="317" t="s">
        <v>448</v>
      </c>
      <c r="F3367" s="318" t="s">
        <v>449</v>
      </c>
      <c r="G3367" s="318" t="s">
        <v>449</v>
      </c>
      <c r="H3367" s="318" t="s">
        <v>449</v>
      </c>
      <c r="I3367" s="318" t="s">
        <v>449</v>
      </c>
      <c r="J3367" s="318" t="s">
        <v>449</v>
      </c>
      <c r="K3367" s="318" t="s">
        <v>449</v>
      </c>
      <c r="L3367" s="318" t="s">
        <v>449</v>
      </c>
      <c r="M3367" s="318" t="s">
        <v>449</v>
      </c>
      <c r="N3367" t="str">
        <f t="shared" si="52"/>
        <v>YKYC_ODIRISK_PCC_2_CAP_PR24_DD</v>
      </c>
    </row>
    <row r="3368" spans="1:14" customFormat="1">
      <c r="A3368" s="317" t="s">
        <v>397</v>
      </c>
      <c r="B3368" s="317" t="s">
        <v>422</v>
      </c>
      <c r="C3368" s="317" t="s">
        <v>524</v>
      </c>
      <c r="D3368" s="317" t="s">
        <v>455</v>
      </c>
      <c r="E3368" s="317" t="s">
        <v>448</v>
      </c>
      <c r="F3368" s="318" t="s">
        <v>449</v>
      </c>
      <c r="G3368" s="318" t="s">
        <v>449</v>
      </c>
      <c r="H3368" s="320">
        <v>-2.3E-2</v>
      </c>
      <c r="I3368" s="320">
        <v>-3.1E-2</v>
      </c>
      <c r="J3368" s="320">
        <v>-2.4E-2</v>
      </c>
      <c r="K3368" s="320">
        <v>-0.02</v>
      </c>
      <c r="L3368" s="320">
        <v>-1.4000000000000002E-2</v>
      </c>
      <c r="M3368" s="320">
        <v>-8.9999999999999993E-3</v>
      </c>
      <c r="N3368" t="str">
        <f t="shared" si="52"/>
        <v>YKYC_OUT4_11_PR24_OFWAT</v>
      </c>
    </row>
    <row r="3369" spans="1:14" customFormat="1">
      <c r="A3369" s="317" t="s">
        <v>397</v>
      </c>
      <c r="B3369" s="317" t="s">
        <v>284</v>
      </c>
      <c r="C3369" s="317" t="s">
        <v>526</v>
      </c>
      <c r="D3369" s="317" t="s">
        <v>453</v>
      </c>
      <c r="E3369" s="317" t="s">
        <v>448</v>
      </c>
      <c r="F3369" s="319">
        <v>178976.80764958228</v>
      </c>
      <c r="G3369" s="318" t="s">
        <v>449</v>
      </c>
      <c r="H3369" s="318" t="s">
        <v>449</v>
      </c>
      <c r="I3369" s="318" t="s">
        <v>449</v>
      </c>
      <c r="J3369" s="318" t="s">
        <v>449</v>
      </c>
      <c r="K3369" s="318" t="s">
        <v>449</v>
      </c>
      <c r="L3369" s="318" t="s">
        <v>449</v>
      </c>
      <c r="M3369" s="318" t="s">
        <v>449</v>
      </c>
      <c r="N3369" t="str">
        <f t="shared" si="52"/>
        <v>YKYC_ODI_DD_NHH_PR24</v>
      </c>
    </row>
    <row r="3370" spans="1:14" customFormat="1">
      <c r="A3370" s="317" t="s">
        <v>397</v>
      </c>
      <c r="B3370" s="317" t="s">
        <v>285</v>
      </c>
      <c r="C3370" s="317" t="s">
        <v>564</v>
      </c>
      <c r="D3370" s="317" t="s">
        <v>455</v>
      </c>
      <c r="E3370" s="317" t="s">
        <v>448</v>
      </c>
      <c r="F3370" s="320">
        <v>-5.0000000000000001E-3</v>
      </c>
      <c r="G3370" s="318" t="s">
        <v>449</v>
      </c>
      <c r="H3370" s="318" t="s">
        <v>449</v>
      </c>
      <c r="I3370" s="318" t="s">
        <v>449</v>
      </c>
      <c r="J3370" s="318" t="s">
        <v>449</v>
      </c>
      <c r="K3370" s="318" t="s">
        <v>449</v>
      </c>
      <c r="L3370" s="318" t="s">
        <v>449</v>
      </c>
      <c r="M3370" s="318" t="s">
        <v>449</v>
      </c>
      <c r="N3370" t="str">
        <f t="shared" si="52"/>
        <v>YKYC_ODIRISK_NHH_COLL_PR24_DD</v>
      </c>
    </row>
    <row r="3371" spans="1:14" customFormat="1">
      <c r="A3371" s="317" t="s">
        <v>397</v>
      </c>
      <c r="B3371" s="317" t="s">
        <v>286</v>
      </c>
      <c r="C3371" s="317" t="s">
        <v>565</v>
      </c>
      <c r="D3371" s="317" t="s">
        <v>455</v>
      </c>
      <c r="E3371" s="317" t="s">
        <v>448</v>
      </c>
      <c r="F3371" s="320">
        <v>5.0000000000000001E-3</v>
      </c>
      <c r="G3371" s="318" t="s">
        <v>449</v>
      </c>
      <c r="H3371" s="318" t="s">
        <v>449</v>
      </c>
      <c r="I3371" s="318" t="s">
        <v>449</v>
      </c>
      <c r="J3371" s="318" t="s">
        <v>449</v>
      </c>
      <c r="K3371" s="318" t="s">
        <v>449</v>
      </c>
      <c r="L3371" s="318" t="s">
        <v>449</v>
      </c>
      <c r="M3371" s="318" t="s">
        <v>449</v>
      </c>
      <c r="N3371" t="str">
        <f t="shared" si="52"/>
        <v>YKYC_ODIRISK_NHH_CAP_PR24_DD</v>
      </c>
    </row>
    <row r="3372" spans="1:14" customFormat="1">
      <c r="A3372" s="317" t="s">
        <v>397</v>
      </c>
      <c r="B3372" s="317" t="s">
        <v>566</v>
      </c>
      <c r="C3372" s="317" t="s">
        <v>524</v>
      </c>
      <c r="D3372" s="317" t="s">
        <v>455</v>
      </c>
      <c r="E3372" s="317" t="s">
        <v>448</v>
      </c>
      <c r="F3372" s="318" t="s">
        <v>449</v>
      </c>
      <c r="G3372" s="318" t="s">
        <v>449</v>
      </c>
      <c r="H3372" s="318" t="s">
        <v>449</v>
      </c>
      <c r="I3372" s="318" t="s">
        <v>449</v>
      </c>
      <c r="J3372" s="318" t="s">
        <v>449</v>
      </c>
      <c r="K3372" s="318" t="s">
        <v>449</v>
      </c>
      <c r="L3372" s="318" t="s">
        <v>449</v>
      </c>
      <c r="M3372" s="318" t="s">
        <v>449</v>
      </c>
      <c r="N3372" t="str">
        <f t="shared" si="52"/>
        <v>YKYC_OUT4_12_PR24_OFWAT</v>
      </c>
    </row>
    <row r="3373" spans="1:14" customFormat="1">
      <c r="A3373" s="317" t="s">
        <v>397</v>
      </c>
      <c r="B3373" s="317" t="s">
        <v>567</v>
      </c>
      <c r="C3373" s="317" t="s">
        <v>532</v>
      </c>
      <c r="D3373" s="317" t="s">
        <v>453</v>
      </c>
      <c r="E3373" s="317" t="s">
        <v>448</v>
      </c>
      <c r="F3373" s="318" t="s">
        <v>449</v>
      </c>
      <c r="G3373" s="318" t="s">
        <v>449</v>
      </c>
      <c r="H3373" s="318" t="s">
        <v>449</v>
      </c>
      <c r="I3373" s="318" t="s">
        <v>449</v>
      </c>
      <c r="J3373" s="318" t="s">
        <v>449</v>
      </c>
      <c r="K3373" s="318" t="s">
        <v>449</v>
      </c>
      <c r="L3373" s="318" t="s">
        <v>449</v>
      </c>
      <c r="M3373" s="318" t="s">
        <v>449</v>
      </c>
      <c r="N3373" t="str">
        <f t="shared" si="52"/>
        <v>YKYC_ODI_DD_NHH_1_PR24</v>
      </c>
    </row>
    <row r="3374" spans="1:14" customFormat="1">
      <c r="A3374" s="317" t="s">
        <v>397</v>
      </c>
      <c r="B3374" s="317" t="s">
        <v>568</v>
      </c>
      <c r="C3374" s="317" t="s">
        <v>569</v>
      </c>
      <c r="D3374" s="317" t="s">
        <v>455</v>
      </c>
      <c r="E3374" s="317" t="s">
        <v>448</v>
      </c>
      <c r="F3374" s="318" t="s">
        <v>449</v>
      </c>
      <c r="G3374" s="318" t="s">
        <v>449</v>
      </c>
      <c r="H3374" s="318" t="s">
        <v>449</v>
      </c>
      <c r="I3374" s="318" t="s">
        <v>449</v>
      </c>
      <c r="J3374" s="318" t="s">
        <v>449</v>
      </c>
      <c r="K3374" s="318" t="s">
        <v>449</v>
      </c>
      <c r="L3374" s="318" t="s">
        <v>449</v>
      </c>
      <c r="M3374" s="318" t="s">
        <v>449</v>
      </c>
      <c r="N3374" t="str">
        <f t="shared" si="52"/>
        <v>YKYC_ODIRISK_NHH_1_COLL_PR24_DD</v>
      </c>
    </row>
    <row r="3375" spans="1:14" customFormat="1">
      <c r="A3375" s="317" t="s">
        <v>397</v>
      </c>
      <c r="B3375" s="317" t="s">
        <v>570</v>
      </c>
      <c r="C3375" s="317" t="s">
        <v>571</v>
      </c>
      <c r="D3375" s="317" t="s">
        <v>455</v>
      </c>
      <c r="E3375" s="317" t="s">
        <v>448</v>
      </c>
      <c r="F3375" s="318" t="s">
        <v>449</v>
      </c>
      <c r="G3375" s="318" t="s">
        <v>449</v>
      </c>
      <c r="H3375" s="318" t="s">
        <v>449</v>
      </c>
      <c r="I3375" s="318" t="s">
        <v>449</v>
      </c>
      <c r="J3375" s="318" t="s">
        <v>449</v>
      </c>
      <c r="K3375" s="318" t="s">
        <v>449</v>
      </c>
      <c r="L3375" s="318" t="s">
        <v>449</v>
      </c>
      <c r="M3375" s="318" t="s">
        <v>449</v>
      </c>
      <c r="N3375" t="str">
        <f t="shared" si="52"/>
        <v>YKYC_ODIRISK_NHH_1_CAP_PR24_DD</v>
      </c>
    </row>
    <row r="3376" spans="1:14" customFormat="1">
      <c r="A3376" s="317" t="s">
        <v>397</v>
      </c>
      <c r="B3376" s="317" t="s">
        <v>572</v>
      </c>
      <c r="C3376" s="317" t="s">
        <v>524</v>
      </c>
      <c r="D3376" s="317" t="s">
        <v>455</v>
      </c>
      <c r="E3376" s="317" t="s">
        <v>448</v>
      </c>
      <c r="F3376" s="318" t="s">
        <v>449</v>
      </c>
      <c r="G3376" s="318" t="s">
        <v>449</v>
      </c>
      <c r="H3376" s="318" t="s">
        <v>449</v>
      </c>
      <c r="I3376" s="318" t="s">
        <v>449</v>
      </c>
      <c r="J3376" s="318" t="s">
        <v>449</v>
      </c>
      <c r="K3376" s="318" t="s">
        <v>449</v>
      </c>
      <c r="L3376" s="318" t="s">
        <v>449</v>
      </c>
      <c r="M3376" s="318" t="s">
        <v>449</v>
      </c>
      <c r="N3376" t="str">
        <f t="shared" si="52"/>
        <v>YKYC_OUT4_13_PR24_OFWAT</v>
      </c>
    </row>
    <row r="3377" spans="1:14" customFormat="1">
      <c r="A3377" s="317" t="s">
        <v>397</v>
      </c>
      <c r="B3377" s="317" t="s">
        <v>573</v>
      </c>
      <c r="C3377" s="317" t="s">
        <v>539</v>
      </c>
      <c r="D3377" s="317" t="s">
        <v>453</v>
      </c>
      <c r="E3377" s="317" t="s">
        <v>448</v>
      </c>
      <c r="F3377" s="318" t="s">
        <v>449</v>
      </c>
      <c r="G3377" s="318" t="s">
        <v>449</v>
      </c>
      <c r="H3377" s="318" t="s">
        <v>449</v>
      </c>
      <c r="I3377" s="318" t="s">
        <v>449</v>
      </c>
      <c r="J3377" s="318" t="s">
        <v>449</v>
      </c>
      <c r="K3377" s="318" t="s">
        <v>449</v>
      </c>
      <c r="L3377" s="318" t="s">
        <v>449</v>
      </c>
      <c r="M3377" s="318" t="s">
        <v>449</v>
      </c>
      <c r="N3377" t="str">
        <f t="shared" si="52"/>
        <v>YKYC_ODI_DD_NHH_2_PR24</v>
      </c>
    </row>
    <row r="3378" spans="1:14" customFormat="1">
      <c r="A3378" s="317" t="s">
        <v>397</v>
      </c>
      <c r="B3378" s="317" t="s">
        <v>574</v>
      </c>
      <c r="C3378" s="317" t="s">
        <v>575</v>
      </c>
      <c r="D3378" s="317" t="s">
        <v>455</v>
      </c>
      <c r="E3378" s="317" t="s">
        <v>448</v>
      </c>
      <c r="F3378" s="318" t="s">
        <v>449</v>
      </c>
      <c r="G3378" s="318" t="s">
        <v>449</v>
      </c>
      <c r="H3378" s="318" t="s">
        <v>449</v>
      </c>
      <c r="I3378" s="318" t="s">
        <v>449</v>
      </c>
      <c r="J3378" s="318" t="s">
        <v>449</v>
      </c>
      <c r="K3378" s="318" t="s">
        <v>449</v>
      </c>
      <c r="L3378" s="318" t="s">
        <v>449</v>
      </c>
      <c r="M3378" s="318" t="s">
        <v>449</v>
      </c>
      <c r="N3378" t="str">
        <f t="shared" si="52"/>
        <v>YKYC_ODIRISK_NHH_2_COLL_PR24_DD</v>
      </c>
    </row>
    <row r="3379" spans="1:14" customFormat="1">
      <c r="A3379" s="317" t="s">
        <v>397</v>
      </c>
      <c r="B3379" s="317" t="s">
        <v>576</v>
      </c>
      <c r="C3379" s="317" t="s">
        <v>577</v>
      </c>
      <c r="D3379" s="317" t="s">
        <v>455</v>
      </c>
      <c r="E3379" s="317" t="s">
        <v>448</v>
      </c>
      <c r="F3379" s="318" t="s">
        <v>449</v>
      </c>
      <c r="G3379" s="318" t="s">
        <v>449</v>
      </c>
      <c r="H3379" s="318" t="s">
        <v>449</v>
      </c>
      <c r="I3379" s="318" t="s">
        <v>449</v>
      </c>
      <c r="J3379" s="318" t="s">
        <v>449</v>
      </c>
      <c r="K3379" s="318" t="s">
        <v>449</v>
      </c>
      <c r="L3379" s="318" t="s">
        <v>449</v>
      </c>
      <c r="M3379" s="318" t="s">
        <v>449</v>
      </c>
      <c r="N3379" t="str">
        <f t="shared" si="52"/>
        <v>YKYC_ODIRISK_NHH_2_CAP_PR24_DD</v>
      </c>
    </row>
    <row r="3380" spans="1:14" customFormat="1">
      <c r="A3380" s="317" t="s">
        <v>397</v>
      </c>
      <c r="B3380" s="317" t="s">
        <v>432</v>
      </c>
      <c r="C3380" s="317" t="s">
        <v>578</v>
      </c>
      <c r="D3380" s="317" t="s">
        <v>261</v>
      </c>
      <c r="E3380" s="317" t="s">
        <v>448</v>
      </c>
      <c r="F3380" s="318" t="s">
        <v>449</v>
      </c>
      <c r="G3380" s="318" t="s">
        <v>449</v>
      </c>
      <c r="H3380" s="318" t="s">
        <v>449</v>
      </c>
      <c r="I3380" s="318" t="s">
        <v>449</v>
      </c>
      <c r="J3380" s="318" t="s">
        <v>449</v>
      </c>
      <c r="K3380" s="318" t="s">
        <v>449</v>
      </c>
      <c r="L3380" s="318" t="s">
        <v>449</v>
      </c>
      <c r="M3380" s="318" t="s">
        <v>449</v>
      </c>
      <c r="N3380" t="str">
        <f t="shared" si="52"/>
        <v>YKYBCEW_PCL_PR24</v>
      </c>
    </row>
    <row r="3381" spans="1:14" customFormat="1">
      <c r="A3381" s="317" t="s">
        <v>397</v>
      </c>
      <c r="B3381" s="317" t="s">
        <v>290</v>
      </c>
      <c r="C3381" s="317" t="s">
        <v>579</v>
      </c>
      <c r="D3381" s="317" t="s">
        <v>453</v>
      </c>
      <c r="E3381" s="317" t="s">
        <v>448</v>
      </c>
      <c r="F3381" s="318" t="s">
        <v>449</v>
      </c>
      <c r="G3381" s="318" t="s">
        <v>449</v>
      </c>
      <c r="H3381" s="318" t="s">
        <v>449</v>
      </c>
      <c r="I3381" s="318" t="s">
        <v>449</v>
      </c>
      <c r="J3381" s="318" t="s">
        <v>449</v>
      </c>
      <c r="K3381" s="318" t="s">
        <v>449</v>
      </c>
      <c r="L3381" s="318" t="s">
        <v>449</v>
      </c>
      <c r="M3381" s="318" t="s">
        <v>449</v>
      </c>
      <c r="N3381" t="str">
        <f t="shared" si="52"/>
        <v>YKYOUT7_034SOR_OFW_PR24</v>
      </c>
    </row>
    <row r="3382" spans="1:14" customFormat="1">
      <c r="A3382" s="317" t="s">
        <v>397</v>
      </c>
      <c r="B3382" s="317" t="s">
        <v>580</v>
      </c>
      <c r="C3382" s="317" t="s">
        <v>581</v>
      </c>
      <c r="D3382" s="317" t="s">
        <v>453</v>
      </c>
      <c r="E3382" s="317" t="s">
        <v>448</v>
      </c>
      <c r="F3382" s="318" t="s">
        <v>449</v>
      </c>
      <c r="G3382" s="318" t="s">
        <v>449</v>
      </c>
      <c r="H3382" s="318" t="s">
        <v>449</v>
      </c>
      <c r="I3382" s="318" t="s">
        <v>449</v>
      </c>
      <c r="J3382" s="318" t="s">
        <v>449</v>
      </c>
      <c r="K3382" s="318" t="s">
        <v>449</v>
      </c>
      <c r="L3382" s="318" t="s">
        <v>449</v>
      </c>
      <c r="M3382" s="318" t="s">
        <v>449</v>
      </c>
      <c r="N3382" t="str">
        <f t="shared" si="52"/>
        <v>YKYOUT7_034SUR_OFW_PR24</v>
      </c>
    </row>
    <row r="3383" spans="1:14" customFormat="1">
      <c r="A3383" s="317" t="s">
        <v>397</v>
      </c>
      <c r="B3383" s="317" t="s">
        <v>291</v>
      </c>
      <c r="C3383" s="317" t="s">
        <v>582</v>
      </c>
      <c r="D3383" s="317" t="s">
        <v>455</v>
      </c>
      <c r="E3383" s="317" t="s">
        <v>448</v>
      </c>
      <c r="F3383" s="318" t="s">
        <v>449</v>
      </c>
      <c r="G3383" s="318" t="s">
        <v>449</v>
      </c>
      <c r="H3383" s="318" t="s">
        <v>449</v>
      </c>
      <c r="I3383" s="318" t="s">
        <v>449</v>
      </c>
      <c r="J3383" s="318" t="s">
        <v>449</v>
      </c>
      <c r="K3383" s="318" t="s">
        <v>449</v>
      </c>
      <c r="L3383" s="318" t="s">
        <v>449</v>
      </c>
      <c r="M3383" s="318" t="s">
        <v>449</v>
      </c>
      <c r="N3383" t="str">
        <f t="shared" si="52"/>
        <v>YKYC_ODIRISK_BCEW_COLL_PR24_DD</v>
      </c>
    </row>
    <row r="3384" spans="1:14" customFormat="1">
      <c r="A3384" s="317" t="s">
        <v>397</v>
      </c>
      <c r="B3384" s="317" t="s">
        <v>292</v>
      </c>
      <c r="C3384" s="317" t="s">
        <v>583</v>
      </c>
      <c r="D3384" s="317" t="s">
        <v>455</v>
      </c>
      <c r="E3384" s="317" t="s">
        <v>448</v>
      </c>
      <c r="F3384" s="318" t="s">
        <v>449</v>
      </c>
      <c r="G3384" s="318" t="s">
        <v>449</v>
      </c>
      <c r="H3384" s="318" t="s">
        <v>449</v>
      </c>
      <c r="I3384" s="318" t="s">
        <v>449</v>
      </c>
      <c r="J3384" s="318" t="s">
        <v>449</v>
      </c>
      <c r="K3384" s="318" t="s">
        <v>449</v>
      </c>
      <c r="L3384" s="318" t="s">
        <v>449</v>
      </c>
      <c r="M3384" s="318" t="s">
        <v>449</v>
      </c>
      <c r="N3384" t="str">
        <f t="shared" si="52"/>
        <v>YKYC_ODIRISK_BCEW_CAP_PR24_DD</v>
      </c>
    </row>
    <row r="3385" spans="1:14" customFormat="1">
      <c r="A3385" s="317" t="s">
        <v>397</v>
      </c>
      <c r="B3385" s="317" t="s">
        <v>297</v>
      </c>
      <c r="C3385" s="317" t="s">
        <v>584</v>
      </c>
      <c r="D3385" s="317" t="s">
        <v>447</v>
      </c>
      <c r="E3385" s="317" t="s">
        <v>448</v>
      </c>
      <c r="F3385" s="318" t="s">
        <v>449</v>
      </c>
      <c r="G3385" s="318" t="s">
        <v>449</v>
      </c>
      <c r="H3385" s="318" t="s">
        <v>449</v>
      </c>
      <c r="I3385" s="318" t="s">
        <v>449</v>
      </c>
      <c r="J3385" s="318" t="s">
        <v>449</v>
      </c>
      <c r="K3385" s="318" t="s">
        <v>449</v>
      </c>
      <c r="L3385" s="318" t="s">
        <v>449</v>
      </c>
      <c r="M3385" s="318" t="s">
        <v>449</v>
      </c>
      <c r="N3385" t="str">
        <f t="shared" si="52"/>
        <v>YKYC_PCL_LPR_PR24</v>
      </c>
    </row>
    <row r="3386" spans="1:14" customFormat="1">
      <c r="A3386" s="317" t="s">
        <v>397</v>
      </c>
      <c r="B3386" s="317" t="s">
        <v>298</v>
      </c>
      <c r="C3386" s="317" t="s">
        <v>585</v>
      </c>
      <c r="D3386" s="317" t="s">
        <v>586</v>
      </c>
      <c r="E3386" s="317" t="s">
        <v>448</v>
      </c>
      <c r="F3386" s="318" t="s">
        <v>449</v>
      </c>
      <c r="G3386" s="318" t="s">
        <v>449</v>
      </c>
      <c r="H3386" s="318" t="s">
        <v>449</v>
      </c>
      <c r="I3386" s="318" t="s">
        <v>449</v>
      </c>
      <c r="J3386" s="318" t="s">
        <v>449</v>
      </c>
      <c r="K3386" s="318" t="s">
        <v>449</v>
      </c>
      <c r="L3386" s="318" t="s">
        <v>449</v>
      </c>
      <c r="M3386" s="318" t="s">
        <v>449</v>
      </c>
      <c r="N3386" t="str">
        <f t="shared" si="52"/>
        <v>YKYC_ODIRATE_LPR_PR24</v>
      </c>
    </row>
    <row r="3387" spans="1:14" customFormat="1">
      <c r="A3387" s="317" t="s">
        <v>397</v>
      </c>
      <c r="B3387" s="317" t="s">
        <v>299</v>
      </c>
      <c r="C3387" s="317" t="s">
        <v>587</v>
      </c>
      <c r="D3387" s="317" t="s">
        <v>455</v>
      </c>
      <c r="E3387" s="317" t="s">
        <v>448</v>
      </c>
      <c r="F3387" s="318" t="s">
        <v>449</v>
      </c>
      <c r="G3387" s="318" t="s">
        <v>449</v>
      </c>
      <c r="H3387" s="318" t="s">
        <v>449</v>
      </c>
      <c r="I3387" s="318" t="s">
        <v>449</v>
      </c>
      <c r="J3387" s="318" t="s">
        <v>449</v>
      </c>
      <c r="K3387" s="318" t="s">
        <v>449</v>
      </c>
      <c r="L3387" s="318" t="s">
        <v>449</v>
      </c>
      <c r="M3387" s="318" t="s">
        <v>449</v>
      </c>
      <c r="N3387" t="str">
        <f t="shared" si="52"/>
        <v>YKYC_ODIRISK_LPR_COLL_PR24</v>
      </c>
    </row>
    <row r="3388" spans="1:14" customFormat="1">
      <c r="A3388" s="317" t="s">
        <v>397</v>
      </c>
      <c r="B3388" s="317" t="s">
        <v>303</v>
      </c>
      <c r="C3388" s="317" t="s">
        <v>588</v>
      </c>
      <c r="D3388" s="317" t="s">
        <v>455</v>
      </c>
      <c r="E3388" s="317" t="s">
        <v>448</v>
      </c>
      <c r="F3388" s="318" t="s">
        <v>449</v>
      </c>
      <c r="G3388" s="318" t="s">
        <v>449</v>
      </c>
      <c r="H3388" s="318" t="s">
        <v>449</v>
      </c>
      <c r="I3388" s="318" t="s">
        <v>449</v>
      </c>
      <c r="J3388" s="318" t="s">
        <v>449</v>
      </c>
      <c r="K3388" s="318" t="s">
        <v>449</v>
      </c>
      <c r="L3388" s="318" t="s">
        <v>449</v>
      </c>
      <c r="M3388" s="318" t="s">
        <v>449</v>
      </c>
      <c r="N3388" t="str">
        <f t="shared" si="52"/>
        <v>YKYC_PCL_LCC_PR24</v>
      </c>
    </row>
    <row r="3389" spans="1:14" customFormat="1">
      <c r="A3389" s="317" t="s">
        <v>397</v>
      </c>
      <c r="B3389" s="317" t="s">
        <v>304</v>
      </c>
      <c r="C3389" s="317" t="s">
        <v>589</v>
      </c>
      <c r="D3389" s="317" t="s">
        <v>455</v>
      </c>
      <c r="E3389" s="317" t="s">
        <v>448</v>
      </c>
      <c r="F3389" s="318" t="s">
        <v>449</v>
      </c>
      <c r="G3389" s="318" t="s">
        <v>449</v>
      </c>
      <c r="H3389" s="318" t="s">
        <v>449</v>
      </c>
      <c r="I3389" s="318" t="s">
        <v>449</v>
      </c>
      <c r="J3389" s="318" t="s">
        <v>449</v>
      </c>
      <c r="K3389" s="318" t="s">
        <v>449</v>
      </c>
      <c r="L3389" s="318" t="s">
        <v>449</v>
      </c>
      <c r="M3389" s="318" t="s">
        <v>449</v>
      </c>
      <c r="N3389" t="str">
        <f t="shared" si="52"/>
        <v>YKYC_ODIRISK_LCC_DDBND_PR24</v>
      </c>
    </row>
    <row r="3390" spans="1:14" customFormat="1">
      <c r="A3390" s="317" t="s">
        <v>397</v>
      </c>
      <c r="B3390" s="317" t="s">
        <v>306</v>
      </c>
      <c r="C3390" s="317" t="s">
        <v>590</v>
      </c>
      <c r="D3390" s="317" t="s">
        <v>586</v>
      </c>
      <c r="E3390" s="317" t="s">
        <v>448</v>
      </c>
      <c r="F3390" s="318" t="s">
        <v>449</v>
      </c>
      <c r="G3390" s="318" t="s">
        <v>449</v>
      </c>
      <c r="H3390" s="318" t="s">
        <v>449</v>
      </c>
      <c r="I3390" s="318" t="s">
        <v>449</v>
      </c>
      <c r="J3390" s="318" t="s">
        <v>449</v>
      </c>
      <c r="K3390" s="318" t="s">
        <v>449</v>
      </c>
      <c r="L3390" s="318" t="s">
        <v>449</v>
      </c>
      <c r="M3390" s="318" t="s">
        <v>449</v>
      </c>
      <c r="N3390" t="str">
        <f t="shared" si="52"/>
        <v>YKYC_ODIRATE_LCC_UNDER_PR24</v>
      </c>
    </row>
    <row r="3391" spans="1:14" customFormat="1">
      <c r="A3391" s="317" t="s">
        <v>397</v>
      </c>
      <c r="B3391" s="317" t="s">
        <v>305</v>
      </c>
      <c r="C3391" s="317" t="s">
        <v>591</v>
      </c>
      <c r="D3391" s="317" t="s">
        <v>586</v>
      </c>
      <c r="E3391" s="317" t="s">
        <v>448</v>
      </c>
      <c r="F3391" s="318" t="s">
        <v>449</v>
      </c>
      <c r="G3391" s="318" t="s">
        <v>449</v>
      </c>
      <c r="H3391" s="318" t="s">
        <v>449</v>
      </c>
      <c r="I3391" s="318" t="s">
        <v>449</v>
      </c>
      <c r="J3391" s="318" t="s">
        <v>449</v>
      </c>
      <c r="K3391" s="318" t="s">
        <v>449</v>
      </c>
      <c r="L3391" s="318" t="s">
        <v>449</v>
      </c>
      <c r="M3391" s="318" t="s">
        <v>449</v>
      </c>
      <c r="N3391" t="str">
        <f t="shared" si="52"/>
        <v>YKYC_ODIRATE_LCC_OUT_PR24</v>
      </c>
    </row>
    <row r="3392" spans="1:14" customFormat="1">
      <c r="A3392" s="317" t="s">
        <v>397</v>
      </c>
      <c r="B3392" s="317" t="s">
        <v>307</v>
      </c>
      <c r="C3392" s="317" t="s">
        <v>592</v>
      </c>
      <c r="D3392" s="317" t="s">
        <v>455</v>
      </c>
      <c r="E3392" s="317" t="s">
        <v>448</v>
      </c>
      <c r="F3392" s="318" t="s">
        <v>449</v>
      </c>
      <c r="G3392" s="318" t="s">
        <v>449</v>
      </c>
      <c r="H3392" s="318" t="s">
        <v>449</v>
      </c>
      <c r="I3392" s="318" t="s">
        <v>449</v>
      </c>
      <c r="J3392" s="318" t="s">
        <v>449</v>
      </c>
      <c r="K3392" s="318" t="s">
        <v>449</v>
      </c>
      <c r="L3392" s="318" t="s">
        <v>449</v>
      </c>
      <c r="M3392" s="318" t="s">
        <v>449</v>
      </c>
      <c r="N3392" t="str">
        <f t="shared" si="52"/>
        <v>YKYC_ODIRISK_LCC_COLL_PR24</v>
      </c>
    </row>
    <row r="3393" spans="1:14" customFormat="1">
      <c r="A3393" s="317" t="s">
        <v>397</v>
      </c>
      <c r="B3393" s="317" t="s">
        <v>308</v>
      </c>
      <c r="C3393" s="317" t="s">
        <v>593</v>
      </c>
      <c r="D3393" s="317" t="s">
        <v>455</v>
      </c>
      <c r="E3393" s="317" t="s">
        <v>448</v>
      </c>
      <c r="F3393" s="318" t="s">
        <v>449</v>
      </c>
      <c r="G3393" s="318" t="s">
        <v>449</v>
      </c>
      <c r="H3393" s="318" t="s">
        <v>449</v>
      </c>
      <c r="I3393" s="318" t="s">
        <v>449</v>
      </c>
      <c r="J3393" s="318" t="s">
        <v>449</v>
      </c>
      <c r="K3393" s="318" t="s">
        <v>449</v>
      </c>
      <c r="L3393" s="318" t="s">
        <v>449</v>
      </c>
      <c r="M3393" s="318" t="s">
        <v>449</v>
      </c>
      <c r="N3393" t="str">
        <f t="shared" si="52"/>
        <v>YKYC_ODIRISK_LCC_CAP_PR24</v>
      </c>
    </row>
    <row r="3394" spans="1:14" customFormat="1">
      <c r="A3394" s="317" t="s">
        <v>397</v>
      </c>
      <c r="B3394" s="317" t="s">
        <v>311</v>
      </c>
      <c r="C3394" s="317" t="s">
        <v>594</v>
      </c>
      <c r="D3394" s="317" t="s">
        <v>595</v>
      </c>
      <c r="E3394" s="317" t="s">
        <v>448</v>
      </c>
      <c r="F3394" s="318" t="s">
        <v>449</v>
      </c>
      <c r="G3394" s="318" t="s">
        <v>449</v>
      </c>
      <c r="H3394" s="318" t="s">
        <v>449</v>
      </c>
      <c r="I3394" s="318" t="s">
        <v>449</v>
      </c>
      <c r="J3394" s="318" t="s">
        <v>449</v>
      </c>
      <c r="K3394" s="318" t="s">
        <v>449</v>
      </c>
      <c r="L3394" s="318" t="s">
        <v>449</v>
      </c>
      <c r="M3394" s="318" t="s">
        <v>449</v>
      </c>
      <c r="N3394" t="str">
        <f t="shared" si="52"/>
        <v>YKYC_PCL_WW_PR24</v>
      </c>
    </row>
    <row r="3395" spans="1:14" customFormat="1">
      <c r="A3395" s="317" t="s">
        <v>397</v>
      </c>
      <c r="B3395" s="317" t="s">
        <v>312</v>
      </c>
      <c r="C3395" s="317" t="s">
        <v>596</v>
      </c>
      <c r="D3395" s="317" t="s">
        <v>586</v>
      </c>
      <c r="E3395" s="317" t="s">
        <v>448</v>
      </c>
      <c r="F3395" s="318" t="s">
        <v>449</v>
      </c>
      <c r="G3395" s="318" t="s">
        <v>449</v>
      </c>
      <c r="H3395" s="318" t="s">
        <v>449</v>
      </c>
      <c r="I3395" s="318" t="s">
        <v>449</v>
      </c>
      <c r="J3395" s="318" t="s">
        <v>449</v>
      </c>
      <c r="K3395" s="318" t="s">
        <v>449</v>
      </c>
      <c r="L3395" s="318" t="s">
        <v>449</v>
      </c>
      <c r="M3395" s="318" t="s">
        <v>449</v>
      </c>
      <c r="N3395" t="str">
        <f t="shared" si="52"/>
        <v>YKYC_ODIRATE_WW_PR24</v>
      </c>
    </row>
    <row r="3396" spans="1:14" customFormat="1">
      <c r="A3396" s="317" t="s">
        <v>397</v>
      </c>
      <c r="B3396" s="317" t="s">
        <v>313</v>
      </c>
      <c r="C3396" s="317" t="s">
        <v>597</v>
      </c>
      <c r="D3396" s="317" t="s">
        <v>595</v>
      </c>
      <c r="E3396" s="317" t="s">
        <v>448</v>
      </c>
      <c r="F3396" s="318" t="s">
        <v>449</v>
      </c>
      <c r="G3396" s="318" t="s">
        <v>449</v>
      </c>
      <c r="H3396" s="318" t="s">
        <v>449</v>
      </c>
      <c r="I3396" s="318" t="s">
        <v>449</v>
      </c>
      <c r="J3396" s="318" t="s">
        <v>449</v>
      </c>
      <c r="K3396" s="318" t="s">
        <v>449</v>
      </c>
      <c r="L3396" s="318" t="s">
        <v>449</v>
      </c>
      <c r="M3396" s="318" t="s">
        <v>449</v>
      </c>
      <c r="N3396" t="str">
        <f t="shared" si="52"/>
        <v>YKYC_ODIRISK_WW_COLL_PR24</v>
      </c>
    </row>
    <row r="3397" spans="1:14" customFormat="1">
      <c r="A3397" s="317" t="s">
        <v>397</v>
      </c>
      <c r="B3397" s="317" t="s">
        <v>314</v>
      </c>
      <c r="C3397" s="317" t="s">
        <v>598</v>
      </c>
      <c r="D3397" s="317" t="s">
        <v>595</v>
      </c>
      <c r="E3397" s="317" t="s">
        <v>448</v>
      </c>
      <c r="F3397" s="318" t="s">
        <v>449</v>
      </c>
      <c r="G3397" s="318" t="s">
        <v>449</v>
      </c>
      <c r="H3397" s="318" t="s">
        <v>449</v>
      </c>
      <c r="I3397" s="318" t="s">
        <v>449</v>
      </c>
      <c r="J3397" s="318" t="s">
        <v>449</v>
      </c>
      <c r="K3397" s="318" t="s">
        <v>449</v>
      </c>
      <c r="L3397" s="318" t="s">
        <v>449</v>
      </c>
      <c r="M3397" s="318" t="s">
        <v>449</v>
      </c>
      <c r="N3397" t="str">
        <f t="shared" ref="N3397:N3460" si="53">A3397&amp;B3397</f>
        <v>YKYC_ODIRISK_WW_CAP_PR24</v>
      </c>
    </row>
    <row r="3398" spans="1:14" customFormat="1">
      <c r="A3398" s="317" t="s">
        <v>397</v>
      </c>
      <c r="B3398" s="317" t="s">
        <v>317</v>
      </c>
      <c r="C3398" s="317" t="s">
        <v>599</v>
      </c>
      <c r="D3398" s="317" t="s">
        <v>455</v>
      </c>
      <c r="E3398" s="317" t="s">
        <v>448</v>
      </c>
      <c r="F3398" s="318" t="s">
        <v>449</v>
      </c>
      <c r="G3398" s="318" t="s">
        <v>449</v>
      </c>
      <c r="H3398" s="318" t="s">
        <v>449</v>
      </c>
      <c r="I3398" s="318" t="s">
        <v>449</v>
      </c>
      <c r="J3398" s="318" t="s">
        <v>449</v>
      </c>
      <c r="K3398" s="318" t="s">
        <v>449</v>
      </c>
      <c r="L3398" s="318" t="s">
        <v>449</v>
      </c>
      <c r="M3398" s="318" t="s">
        <v>449</v>
      </c>
      <c r="N3398" t="str">
        <f t="shared" si="53"/>
        <v>YKYC_PCL_CC_PR24</v>
      </c>
    </row>
    <row r="3399" spans="1:14" customFormat="1">
      <c r="A3399" s="317" t="s">
        <v>397</v>
      </c>
      <c r="B3399" s="317" t="s">
        <v>318</v>
      </c>
      <c r="C3399" s="317" t="s">
        <v>600</v>
      </c>
      <c r="D3399" s="317" t="s">
        <v>455</v>
      </c>
      <c r="E3399" s="317" t="s">
        <v>448</v>
      </c>
      <c r="F3399" s="318" t="s">
        <v>449</v>
      </c>
      <c r="G3399" s="318" t="s">
        <v>449</v>
      </c>
      <c r="H3399" s="318" t="s">
        <v>449</v>
      </c>
      <c r="I3399" s="318" t="s">
        <v>449</v>
      </c>
      <c r="J3399" s="318" t="s">
        <v>449</v>
      </c>
      <c r="K3399" s="318" t="s">
        <v>449</v>
      </c>
      <c r="L3399" s="318" t="s">
        <v>449</v>
      </c>
      <c r="M3399" s="318" t="s">
        <v>449</v>
      </c>
      <c r="N3399" t="str">
        <f t="shared" si="53"/>
        <v>YKYC_ODIRISK_CC_DDBND_PR24</v>
      </c>
    </row>
    <row r="3400" spans="1:14" customFormat="1">
      <c r="A3400" s="317" t="s">
        <v>397</v>
      </c>
      <c r="B3400" s="317" t="s">
        <v>320</v>
      </c>
      <c r="C3400" s="317" t="s">
        <v>601</v>
      </c>
      <c r="D3400" s="317" t="s">
        <v>586</v>
      </c>
      <c r="E3400" s="317" t="s">
        <v>448</v>
      </c>
      <c r="F3400" s="318" t="s">
        <v>449</v>
      </c>
      <c r="G3400" s="318" t="s">
        <v>449</v>
      </c>
      <c r="H3400" s="318" t="s">
        <v>449</v>
      </c>
      <c r="I3400" s="318" t="s">
        <v>449</v>
      </c>
      <c r="J3400" s="318" t="s">
        <v>449</v>
      </c>
      <c r="K3400" s="318" t="s">
        <v>449</v>
      </c>
      <c r="L3400" s="318" t="s">
        <v>449</v>
      </c>
      <c r="M3400" s="318" t="s">
        <v>449</v>
      </c>
      <c r="N3400" t="str">
        <f t="shared" si="53"/>
        <v>YKYC_ODIRATE_CC_UNDER_PR24</v>
      </c>
    </row>
    <row r="3401" spans="1:14" customFormat="1">
      <c r="A3401" s="317" t="s">
        <v>397</v>
      </c>
      <c r="B3401" s="317" t="s">
        <v>319</v>
      </c>
      <c r="C3401" s="317" t="s">
        <v>602</v>
      </c>
      <c r="D3401" s="317" t="s">
        <v>586</v>
      </c>
      <c r="E3401" s="317" t="s">
        <v>448</v>
      </c>
      <c r="F3401" s="318" t="s">
        <v>449</v>
      </c>
      <c r="G3401" s="318" t="s">
        <v>449</v>
      </c>
      <c r="H3401" s="318" t="s">
        <v>449</v>
      </c>
      <c r="I3401" s="318" t="s">
        <v>449</v>
      </c>
      <c r="J3401" s="318" t="s">
        <v>449</v>
      </c>
      <c r="K3401" s="318" t="s">
        <v>449</v>
      </c>
      <c r="L3401" s="318" t="s">
        <v>449</v>
      </c>
      <c r="M3401" s="318" t="s">
        <v>449</v>
      </c>
      <c r="N3401" t="str">
        <f t="shared" si="53"/>
        <v>YKYC_ODIRATE_CC_OUT_PR24</v>
      </c>
    </row>
    <row r="3402" spans="1:14" customFormat="1">
      <c r="A3402" s="317" t="s">
        <v>397</v>
      </c>
      <c r="B3402" s="317" t="s">
        <v>321</v>
      </c>
      <c r="C3402" s="317" t="s">
        <v>603</v>
      </c>
      <c r="D3402" s="317" t="s">
        <v>455</v>
      </c>
      <c r="E3402" s="317" t="s">
        <v>448</v>
      </c>
      <c r="F3402" s="318" t="s">
        <v>449</v>
      </c>
      <c r="G3402" s="318" t="s">
        <v>449</v>
      </c>
      <c r="H3402" s="318" t="s">
        <v>449</v>
      </c>
      <c r="I3402" s="318" t="s">
        <v>449</v>
      </c>
      <c r="J3402" s="318" t="s">
        <v>449</v>
      </c>
      <c r="K3402" s="318" t="s">
        <v>449</v>
      </c>
      <c r="L3402" s="318" t="s">
        <v>449</v>
      </c>
      <c r="M3402" s="318" t="s">
        <v>449</v>
      </c>
      <c r="N3402" t="str">
        <f t="shared" si="53"/>
        <v>YKYC_ODIRISK_CC_COLL_PR24</v>
      </c>
    </row>
    <row r="3403" spans="1:14" customFormat="1">
      <c r="A3403" s="317" t="s">
        <v>397</v>
      </c>
      <c r="B3403" s="317" t="s">
        <v>322</v>
      </c>
      <c r="C3403" s="317" t="s">
        <v>604</v>
      </c>
      <c r="D3403" s="317" t="s">
        <v>455</v>
      </c>
      <c r="E3403" s="317" t="s">
        <v>448</v>
      </c>
      <c r="F3403" s="318" t="s">
        <v>449</v>
      </c>
      <c r="G3403" s="318" t="s">
        <v>449</v>
      </c>
      <c r="H3403" s="318" t="s">
        <v>449</v>
      </c>
      <c r="I3403" s="318" t="s">
        <v>449</v>
      </c>
      <c r="J3403" s="318" t="s">
        <v>449</v>
      </c>
      <c r="K3403" s="318" t="s">
        <v>449</v>
      </c>
      <c r="L3403" s="318" t="s">
        <v>449</v>
      </c>
      <c r="M3403" s="318" t="s">
        <v>449</v>
      </c>
      <c r="N3403" t="str">
        <f t="shared" si="53"/>
        <v>YKYC_ODIRISK_CC_CAP_PR24</v>
      </c>
    </row>
    <row r="3404" spans="1:14" customFormat="1">
      <c r="A3404" s="317" t="s">
        <v>397</v>
      </c>
      <c r="B3404" s="317" t="s">
        <v>326</v>
      </c>
      <c r="C3404" s="317" t="s">
        <v>605</v>
      </c>
      <c r="D3404" s="317" t="s">
        <v>261</v>
      </c>
      <c r="E3404" s="317" t="s">
        <v>448</v>
      </c>
      <c r="F3404" s="318" t="s">
        <v>449</v>
      </c>
      <c r="G3404" s="318" t="s">
        <v>449</v>
      </c>
      <c r="H3404" s="318" t="s">
        <v>449</v>
      </c>
      <c r="I3404" s="318" t="s">
        <v>449</v>
      </c>
      <c r="J3404" s="318" t="s">
        <v>449</v>
      </c>
      <c r="K3404" s="318" t="s">
        <v>449</v>
      </c>
      <c r="L3404" s="318" t="s">
        <v>449</v>
      </c>
      <c r="M3404" s="318" t="s">
        <v>449</v>
      </c>
      <c r="N3404" t="str">
        <f t="shared" si="53"/>
        <v>YKYC_PCL_SWC_PR24</v>
      </c>
    </row>
    <row r="3405" spans="1:14" customFormat="1">
      <c r="A3405" s="317" t="s">
        <v>397</v>
      </c>
      <c r="B3405" s="317" t="s">
        <v>327</v>
      </c>
      <c r="C3405" s="317" t="s">
        <v>606</v>
      </c>
      <c r="D3405" s="317" t="s">
        <v>586</v>
      </c>
      <c r="E3405" s="317" t="s">
        <v>448</v>
      </c>
      <c r="F3405" s="318" t="s">
        <v>449</v>
      </c>
      <c r="G3405" s="318" t="s">
        <v>449</v>
      </c>
      <c r="H3405" s="318" t="s">
        <v>449</v>
      </c>
      <c r="I3405" s="318" t="s">
        <v>449</v>
      </c>
      <c r="J3405" s="318" t="s">
        <v>449</v>
      </c>
      <c r="K3405" s="318" t="s">
        <v>449</v>
      </c>
      <c r="L3405" s="318" t="s">
        <v>449</v>
      </c>
      <c r="M3405" s="318" t="s">
        <v>449</v>
      </c>
      <c r="N3405" t="str">
        <f t="shared" si="53"/>
        <v>YKYC_ODIRATE_SWC_PR24</v>
      </c>
    </row>
    <row r="3406" spans="1:14" customFormat="1">
      <c r="A3406" s="317" t="s">
        <v>397</v>
      </c>
      <c r="B3406" s="317" t="s">
        <v>328</v>
      </c>
      <c r="C3406" s="317" t="s">
        <v>607</v>
      </c>
      <c r="D3406" s="317" t="s">
        <v>455</v>
      </c>
      <c r="E3406" s="317" t="s">
        <v>448</v>
      </c>
      <c r="F3406" s="318" t="s">
        <v>449</v>
      </c>
      <c r="G3406" s="318" t="s">
        <v>449</v>
      </c>
      <c r="H3406" s="318" t="s">
        <v>449</v>
      </c>
      <c r="I3406" s="318" t="s">
        <v>449</v>
      </c>
      <c r="J3406" s="318" t="s">
        <v>449</v>
      </c>
      <c r="K3406" s="318" t="s">
        <v>449</v>
      </c>
      <c r="L3406" s="318" t="s">
        <v>449</v>
      </c>
      <c r="M3406" s="318" t="s">
        <v>449</v>
      </c>
      <c r="N3406" t="str">
        <f t="shared" si="53"/>
        <v>YKYC_ODIRISK_SWC_CAP_PR24</v>
      </c>
    </row>
    <row r="3407" spans="1:14" customFormat="1">
      <c r="A3407" s="317" t="s">
        <v>397</v>
      </c>
      <c r="B3407" s="317" t="s">
        <v>331</v>
      </c>
      <c r="C3407" s="317" t="s">
        <v>608</v>
      </c>
      <c r="D3407" s="317" t="s">
        <v>455</v>
      </c>
      <c r="E3407" s="317" t="s">
        <v>448</v>
      </c>
      <c r="F3407" s="318" t="s">
        <v>449</v>
      </c>
      <c r="G3407" s="318" t="s">
        <v>449</v>
      </c>
      <c r="H3407" s="318" t="s">
        <v>449</v>
      </c>
      <c r="I3407" s="318" t="s">
        <v>449</v>
      </c>
      <c r="J3407" s="318" t="s">
        <v>449</v>
      </c>
      <c r="K3407" s="318" t="s">
        <v>449</v>
      </c>
      <c r="L3407" s="318" t="s">
        <v>449</v>
      </c>
      <c r="M3407" s="318" t="s">
        <v>449</v>
      </c>
      <c r="N3407" t="str">
        <f t="shared" si="53"/>
        <v>YKYC_PCL_EGG_PR24</v>
      </c>
    </row>
    <row r="3408" spans="1:14" customFormat="1">
      <c r="A3408" s="317" t="s">
        <v>397</v>
      </c>
      <c r="B3408" s="317" t="s">
        <v>334</v>
      </c>
      <c r="C3408" s="317" t="s">
        <v>609</v>
      </c>
      <c r="D3408" s="317" t="s">
        <v>586</v>
      </c>
      <c r="E3408" s="317" t="s">
        <v>448</v>
      </c>
      <c r="F3408" s="318" t="s">
        <v>449</v>
      </c>
      <c r="G3408" s="318" t="s">
        <v>449</v>
      </c>
      <c r="H3408" s="318" t="s">
        <v>449</v>
      </c>
      <c r="I3408" s="318" t="s">
        <v>449</v>
      </c>
      <c r="J3408" s="318" t="s">
        <v>449</v>
      </c>
      <c r="K3408" s="318" t="s">
        <v>449</v>
      </c>
      <c r="L3408" s="318" t="s">
        <v>449</v>
      </c>
      <c r="M3408" s="318" t="s">
        <v>449</v>
      </c>
      <c r="N3408" t="str">
        <f t="shared" si="53"/>
        <v>YKYC_ODIRATE_EGG_UNDER_PR24</v>
      </c>
    </row>
    <row r="3409" spans="1:14" customFormat="1">
      <c r="A3409" s="317" t="s">
        <v>397</v>
      </c>
      <c r="B3409" s="317" t="s">
        <v>333</v>
      </c>
      <c r="C3409" s="317" t="s">
        <v>610</v>
      </c>
      <c r="D3409" s="317" t="s">
        <v>586</v>
      </c>
      <c r="E3409" s="317" t="s">
        <v>448</v>
      </c>
      <c r="F3409" s="318" t="s">
        <v>449</v>
      </c>
      <c r="G3409" s="318" t="s">
        <v>449</v>
      </c>
      <c r="H3409" s="318" t="s">
        <v>449</v>
      </c>
      <c r="I3409" s="318" t="s">
        <v>449</v>
      </c>
      <c r="J3409" s="318" t="s">
        <v>449</v>
      </c>
      <c r="K3409" s="318" t="s">
        <v>449</v>
      </c>
      <c r="L3409" s="318" t="s">
        <v>449</v>
      </c>
      <c r="M3409" s="318" t="s">
        <v>449</v>
      </c>
      <c r="N3409" t="str">
        <f t="shared" si="53"/>
        <v>YKYC_ODIRATE_EGG_OUT_PR24</v>
      </c>
    </row>
    <row r="3410" spans="1:14" customFormat="1">
      <c r="A3410" s="317" t="s">
        <v>397</v>
      </c>
      <c r="B3410" s="317" t="s">
        <v>335</v>
      </c>
      <c r="C3410" s="317" t="s">
        <v>611</v>
      </c>
      <c r="D3410" s="317" t="s">
        <v>455</v>
      </c>
      <c r="E3410" s="317" t="s">
        <v>448</v>
      </c>
      <c r="F3410" s="318" t="s">
        <v>449</v>
      </c>
      <c r="G3410" s="318" t="s">
        <v>449</v>
      </c>
      <c r="H3410" s="318" t="s">
        <v>449</v>
      </c>
      <c r="I3410" s="318" t="s">
        <v>449</v>
      </c>
      <c r="J3410" s="318" t="s">
        <v>449</v>
      </c>
      <c r="K3410" s="318" t="s">
        <v>449</v>
      </c>
      <c r="L3410" s="318" t="s">
        <v>449</v>
      </c>
      <c r="M3410" s="318" t="s">
        <v>449</v>
      </c>
      <c r="N3410" t="str">
        <f t="shared" si="53"/>
        <v>YKYC_ODIRISK_EGG_COLL_PR24</v>
      </c>
    </row>
    <row r="3411" spans="1:14" customFormat="1">
      <c r="A3411" s="317" t="s">
        <v>397</v>
      </c>
      <c r="B3411" s="317" t="s">
        <v>336</v>
      </c>
      <c r="C3411" s="317" t="s">
        <v>612</v>
      </c>
      <c r="D3411" s="317" t="s">
        <v>455</v>
      </c>
      <c r="E3411" s="317" t="s">
        <v>448</v>
      </c>
      <c r="F3411" s="318" t="s">
        <v>449</v>
      </c>
      <c r="G3411" s="318" t="s">
        <v>449</v>
      </c>
      <c r="H3411" s="318" t="s">
        <v>449</v>
      </c>
      <c r="I3411" s="318" t="s">
        <v>449</v>
      </c>
      <c r="J3411" s="318" t="s">
        <v>449</v>
      </c>
      <c r="K3411" s="318" t="s">
        <v>449</v>
      </c>
      <c r="L3411" s="318" t="s">
        <v>449</v>
      </c>
      <c r="M3411" s="318" t="s">
        <v>449</v>
      </c>
      <c r="N3411" t="str">
        <f t="shared" si="53"/>
        <v>YKYC_ODIRISK_EGG_CAP_PR24</v>
      </c>
    </row>
    <row r="3412" spans="1:14" customFormat="1">
      <c r="A3412" s="317" t="s">
        <v>397</v>
      </c>
      <c r="B3412" s="317" t="s">
        <v>613</v>
      </c>
      <c r="C3412" s="317" t="s">
        <v>614</v>
      </c>
      <c r="D3412" s="317" t="s">
        <v>447</v>
      </c>
      <c r="E3412" s="317" t="s">
        <v>448</v>
      </c>
      <c r="F3412" s="318" t="s">
        <v>449</v>
      </c>
      <c r="G3412" s="319">
        <v>7.3539236111111097E-3</v>
      </c>
      <c r="H3412" s="319">
        <v>5.5601388888888896E-3</v>
      </c>
      <c r="I3412" s="319">
        <v>4.12501157407407E-3</v>
      </c>
      <c r="J3412" s="319">
        <v>4.0199305555555596E-3</v>
      </c>
      <c r="K3412" s="319">
        <v>3.9102893518518497E-3</v>
      </c>
      <c r="L3412" s="319">
        <v>3.8081712962962999E-3</v>
      </c>
      <c r="M3412" s="319">
        <v>3.7001157407407399E-3</v>
      </c>
      <c r="N3412" t="str">
        <f t="shared" si="53"/>
        <v>YKYOUT4_01_PR24_OFWAT</v>
      </c>
    </row>
    <row r="3413" spans="1:14" customFormat="1">
      <c r="A3413" s="317" t="s">
        <v>397</v>
      </c>
      <c r="B3413" s="317" t="s">
        <v>615</v>
      </c>
      <c r="C3413" s="317" t="s">
        <v>616</v>
      </c>
      <c r="D3413" s="317" t="s">
        <v>617</v>
      </c>
      <c r="E3413" s="317" t="s">
        <v>448</v>
      </c>
      <c r="F3413" s="318" t="s">
        <v>449</v>
      </c>
      <c r="G3413" s="322">
        <v>260</v>
      </c>
      <c r="H3413" s="322">
        <v>260</v>
      </c>
      <c r="I3413" s="322">
        <v>251.8</v>
      </c>
      <c r="J3413" s="322">
        <v>243.4</v>
      </c>
      <c r="K3413" s="322">
        <v>235.8</v>
      </c>
      <c r="L3413" s="322">
        <v>229.1</v>
      </c>
      <c r="M3413" s="322">
        <v>223.8</v>
      </c>
      <c r="N3413" t="str">
        <f t="shared" si="53"/>
        <v>YKYBN2345A_PR24_OFWAT</v>
      </c>
    </row>
    <row r="3414" spans="1:14" customFormat="1">
      <c r="A3414" s="317" t="s">
        <v>397</v>
      </c>
      <c r="B3414" s="317" t="s">
        <v>618</v>
      </c>
      <c r="C3414" s="317" t="s">
        <v>619</v>
      </c>
      <c r="D3414" s="317" t="s">
        <v>620</v>
      </c>
      <c r="E3414" s="317" t="s">
        <v>448</v>
      </c>
      <c r="F3414" s="318" t="s">
        <v>449</v>
      </c>
      <c r="G3414" s="322">
        <v>125.3</v>
      </c>
      <c r="H3414" s="322">
        <v>125.1</v>
      </c>
      <c r="I3414" s="322">
        <v>124.1</v>
      </c>
      <c r="J3414" s="322">
        <v>122.9</v>
      </c>
      <c r="K3414" s="322">
        <v>121.7</v>
      </c>
      <c r="L3414" s="322">
        <v>120.5</v>
      </c>
      <c r="M3414" s="322">
        <v>119.3</v>
      </c>
      <c r="N3414" t="str">
        <f t="shared" si="53"/>
        <v>YKYOUT4_08_B_PR24_OFWAT</v>
      </c>
    </row>
    <row r="3415" spans="1:14" customFormat="1">
      <c r="A3415" s="317" t="s">
        <v>397</v>
      </c>
      <c r="B3415" s="317" t="s">
        <v>621</v>
      </c>
      <c r="C3415" s="317" t="s">
        <v>622</v>
      </c>
      <c r="D3415" s="317" t="s">
        <v>261</v>
      </c>
      <c r="E3415" s="317" t="s">
        <v>448</v>
      </c>
      <c r="F3415" s="318" t="s">
        <v>449</v>
      </c>
      <c r="G3415" s="322">
        <v>175.3</v>
      </c>
      <c r="H3415" s="322">
        <v>202.8</v>
      </c>
      <c r="I3415" s="322">
        <v>194.4</v>
      </c>
      <c r="J3415" s="322">
        <v>193.2</v>
      </c>
      <c r="K3415" s="322">
        <v>192</v>
      </c>
      <c r="L3415" s="322">
        <v>190.8</v>
      </c>
      <c r="M3415" s="322">
        <v>189.6</v>
      </c>
      <c r="N3415" t="str">
        <f t="shared" si="53"/>
        <v>YKYOUT4_16_PR24_OFWAT</v>
      </c>
    </row>
    <row r="3416" spans="1:14" customFormat="1">
      <c r="A3416" s="317" t="s">
        <v>397</v>
      </c>
      <c r="B3416" s="317" t="s">
        <v>623</v>
      </c>
      <c r="C3416" s="317" t="s">
        <v>624</v>
      </c>
      <c r="D3416" s="317" t="s">
        <v>261</v>
      </c>
      <c r="E3416" s="317" t="s">
        <v>448</v>
      </c>
      <c r="F3416" s="318" t="s">
        <v>449</v>
      </c>
      <c r="G3416" s="323">
        <v>2.78</v>
      </c>
      <c r="H3416" s="323">
        <v>2.29</v>
      </c>
      <c r="I3416" s="323">
        <v>2.21</v>
      </c>
      <c r="J3416" s="323">
        <v>2.14</v>
      </c>
      <c r="K3416" s="323">
        <v>2.08</v>
      </c>
      <c r="L3416" s="323">
        <v>1.91</v>
      </c>
      <c r="M3416" s="323">
        <v>1.76</v>
      </c>
      <c r="N3416" t="str">
        <f t="shared" si="53"/>
        <v>YKYOUT5_01_PR24_OFWAT</v>
      </c>
    </row>
    <row r="3417" spans="1:14" customFormat="1">
      <c r="A3417" s="317" t="s">
        <v>397</v>
      </c>
      <c r="B3417" s="317" t="s">
        <v>625</v>
      </c>
      <c r="C3417" s="317" t="s">
        <v>626</v>
      </c>
      <c r="D3417" s="317" t="s">
        <v>261</v>
      </c>
      <c r="E3417" s="317" t="s">
        <v>448</v>
      </c>
      <c r="F3417" s="318" t="s">
        <v>449</v>
      </c>
      <c r="G3417" s="323">
        <v>18.739999999999998</v>
      </c>
      <c r="H3417" s="323">
        <v>20.170000000000002</v>
      </c>
      <c r="I3417" s="323">
        <v>20.92</v>
      </c>
      <c r="J3417" s="323">
        <v>20.3</v>
      </c>
      <c r="K3417" s="323">
        <v>19.72</v>
      </c>
      <c r="L3417" s="323">
        <v>19.16</v>
      </c>
      <c r="M3417" s="323">
        <v>18.61</v>
      </c>
      <c r="N3417" t="str">
        <f t="shared" si="53"/>
        <v>YKYOUT5_02_PR24_OFWAT</v>
      </c>
    </row>
    <row r="3418" spans="1:14" customFormat="1">
      <c r="A3418" s="317" t="s">
        <v>397</v>
      </c>
      <c r="B3418" s="317" t="s">
        <v>627</v>
      </c>
      <c r="C3418" s="317" t="s">
        <v>628</v>
      </c>
      <c r="D3418" s="317" t="s">
        <v>261</v>
      </c>
      <c r="E3418" s="317" t="s">
        <v>448</v>
      </c>
      <c r="F3418" s="318" t="s">
        <v>449</v>
      </c>
      <c r="G3418" s="321">
        <v>38.270000000000003</v>
      </c>
      <c r="H3418" s="321">
        <v>35.75</v>
      </c>
      <c r="I3418" s="321">
        <v>30.67</v>
      </c>
      <c r="J3418" s="321">
        <v>29.04</v>
      </c>
      <c r="K3418" s="321">
        <v>28.29</v>
      </c>
      <c r="L3418" s="321">
        <v>26.54</v>
      </c>
      <c r="M3418" s="321">
        <v>20.399999999999999</v>
      </c>
      <c r="N3418" t="str">
        <f t="shared" si="53"/>
        <v>YKYOUT5_10_F_PR24_OFWAT</v>
      </c>
    </row>
    <row r="3419" spans="1:14" customFormat="1">
      <c r="A3419" s="317" t="s">
        <v>397</v>
      </c>
      <c r="B3419" s="317" t="s">
        <v>629</v>
      </c>
      <c r="C3419" s="317" t="s">
        <v>630</v>
      </c>
      <c r="D3419" s="317" t="s">
        <v>261</v>
      </c>
      <c r="E3419" s="317" t="s">
        <v>448</v>
      </c>
      <c r="F3419" s="318" t="s">
        <v>449</v>
      </c>
      <c r="G3419" s="321">
        <v>26.21</v>
      </c>
      <c r="H3419" s="321">
        <v>31</v>
      </c>
      <c r="I3419" s="321">
        <v>22.77</v>
      </c>
      <c r="J3419" s="321">
        <v>20.47</v>
      </c>
      <c r="K3419" s="321">
        <v>18.559999999999999</v>
      </c>
      <c r="L3419" s="321">
        <v>15.88</v>
      </c>
      <c r="M3419" s="321">
        <v>13.59</v>
      </c>
      <c r="N3419" t="str">
        <f t="shared" si="53"/>
        <v>YKYOUT5_05_PR24_OFWAT</v>
      </c>
    </row>
    <row r="3420" spans="1:14" customFormat="1">
      <c r="A3420" s="317" t="s">
        <v>397</v>
      </c>
      <c r="B3420" s="317" t="s">
        <v>631</v>
      </c>
      <c r="C3420" s="317" t="s">
        <v>632</v>
      </c>
      <c r="D3420" s="317" t="s">
        <v>261</v>
      </c>
      <c r="E3420" s="317" t="s">
        <v>448</v>
      </c>
      <c r="F3420" s="318" t="s">
        <v>449</v>
      </c>
      <c r="G3420" s="323">
        <v>12.37</v>
      </c>
      <c r="H3420" s="323">
        <v>13.03</v>
      </c>
      <c r="I3420" s="323">
        <v>14.07</v>
      </c>
      <c r="J3420" s="323">
        <v>12.75</v>
      </c>
      <c r="K3420" s="323">
        <v>11.43</v>
      </c>
      <c r="L3420" s="323">
        <v>10.11</v>
      </c>
      <c r="M3420" s="323">
        <v>8.77</v>
      </c>
      <c r="N3420" t="str">
        <f t="shared" si="53"/>
        <v>YKYOUT5_11_PR24_OFWAT</v>
      </c>
    </row>
    <row r="3421" spans="1:14" customFormat="1">
      <c r="A3421" s="317" t="s">
        <v>397</v>
      </c>
      <c r="B3421" s="317" t="s">
        <v>633</v>
      </c>
      <c r="C3421" s="317" t="s">
        <v>634</v>
      </c>
      <c r="D3421" s="317" t="s">
        <v>261</v>
      </c>
      <c r="E3421" s="317" t="s">
        <v>448</v>
      </c>
      <c r="F3421" s="318" t="s">
        <v>449</v>
      </c>
      <c r="G3421" s="321">
        <v>0.89</v>
      </c>
      <c r="H3421" s="321">
        <v>0.93</v>
      </c>
      <c r="I3421" s="321">
        <v>0.9</v>
      </c>
      <c r="J3421" s="321">
        <v>0.84</v>
      </c>
      <c r="K3421" s="321">
        <v>0.77</v>
      </c>
      <c r="L3421" s="321">
        <v>0.71</v>
      </c>
      <c r="M3421" s="321">
        <v>0.64</v>
      </c>
      <c r="N3421" t="str">
        <f t="shared" si="53"/>
        <v>YKYOUT4_02_PR24_OFWAT</v>
      </c>
    </row>
    <row r="3422" spans="1:14" customFormat="1">
      <c r="A3422" s="317" t="s">
        <v>397</v>
      </c>
      <c r="B3422" s="317" t="s">
        <v>635</v>
      </c>
      <c r="C3422" s="317" t="s">
        <v>636</v>
      </c>
      <c r="D3422" s="317" t="s">
        <v>462</v>
      </c>
      <c r="E3422" s="317" t="s">
        <v>448</v>
      </c>
      <c r="F3422" s="318" t="s">
        <v>449</v>
      </c>
      <c r="G3422" s="318" t="s">
        <v>449</v>
      </c>
      <c r="H3422" s="321">
        <v>0</v>
      </c>
      <c r="I3422" s="321">
        <v>0.17</v>
      </c>
      <c r="J3422" s="321">
        <v>0.34</v>
      </c>
      <c r="K3422" s="321">
        <v>0.51</v>
      </c>
      <c r="L3422" s="321">
        <v>0.68</v>
      </c>
      <c r="M3422" s="321">
        <v>0.85</v>
      </c>
      <c r="N3422" t="str">
        <f t="shared" si="53"/>
        <v>YKYOUT4_20_PR24_OFWAT</v>
      </c>
    </row>
    <row r="3423" spans="1:14" customFormat="1">
      <c r="A3423" s="317" t="s">
        <v>397</v>
      </c>
      <c r="B3423" s="317" t="s">
        <v>637</v>
      </c>
      <c r="C3423" s="317" t="s">
        <v>638</v>
      </c>
      <c r="D3423" s="317" t="s">
        <v>455</v>
      </c>
      <c r="E3423" s="317" t="s">
        <v>448</v>
      </c>
      <c r="F3423" s="318" t="s">
        <v>449</v>
      </c>
      <c r="G3423" s="320">
        <v>0.66400000000000003</v>
      </c>
      <c r="H3423" s="320">
        <v>0.58499999999999996</v>
      </c>
      <c r="I3423" s="320">
        <v>0.66400000000000003</v>
      </c>
      <c r="J3423" s="320">
        <v>0.66400000000000003</v>
      </c>
      <c r="K3423" s="320">
        <v>0.66400000000000003</v>
      </c>
      <c r="L3423" s="320">
        <v>0.72899999999999987</v>
      </c>
      <c r="M3423" s="320">
        <v>0.72899999999999987</v>
      </c>
      <c r="N3423" t="str">
        <f t="shared" si="53"/>
        <v>YKYOUT5_08_PR24_OFWAT</v>
      </c>
    </row>
    <row r="3424" spans="1:14" customFormat="1">
      <c r="A3424" s="317" t="s">
        <v>397</v>
      </c>
      <c r="B3424" s="317" t="s">
        <v>639</v>
      </c>
      <c r="C3424" s="317" t="s">
        <v>640</v>
      </c>
      <c r="D3424" s="317" t="s">
        <v>455</v>
      </c>
      <c r="E3424" s="317" t="s">
        <v>448</v>
      </c>
      <c r="F3424" s="318" t="s">
        <v>449</v>
      </c>
      <c r="G3424" s="320">
        <v>1.0999999999999999E-2</v>
      </c>
      <c r="H3424" s="320">
        <v>1.0999999999999999E-2</v>
      </c>
      <c r="I3424" s="320">
        <v>0.72119999999999995</v>
      </c>
      <c r="J3424" s="320">
        <v>0.75349999999999995</v>
      </c>
      <c r="K3424" s="320">
        <v>0.75929999999999997</v>
      </c>
      <c r="L3424" s="320">
        <v>0.7611</v>
      </c>
      <c r="M3424" s="320">
        <v>0.7611</v>
      </c>
      <c r="N3424" t="str">
        <f t="shared" si="53"/>
        <v>YKYOUT5_09_PR24_OFWAT</v>
      </c>
    </row>
    <row r="3425" spans="1:14" customFormat="1">
      <c r="A3425" s="317" t="s">
        <v>397</v>
      </c>
      <c r="B3425" s="317" t="s">
        <v>641</v>
      </c>
      <c r="C3425" s="317" t="s">
        <v>642</v>
      </c>
      <c r="D3425" s="317" t="s">
        <v>455</v>
      </c>
      <c r="E3425" s="317" t="s">
        <v>448</v>
      </c>
      <c r="F3425" s="318" t="s">
        <v>449</v>
      </c>
      <c r="G3425" s="320">
        <v>4.130000000000001E-2</v>
      </c>
      <c r="H3425" s="320">
        <v>3.0300000000000004E-2</v>
      </c>
      <c r="I3425" s="320">
        <v>2.5000000000000001E-2</v>
      </c>
      <c r="J3425" s="320">
        <v>2.3199999999999998E-2</v>
      </c>
      <c r="K3425" s="320">
        <v>2.1399999999999995E-2</v>
      </c>
      <c r="L3425" s="320">
        <v>1.9599999999999999E-2</v>
      </c>
      <c r="M3425" s="320">
        <v>1.78E-2</v>
      </c>
      <c r="N3425" t="str">
        <f t="shared" si="53"/>
        <v>YKYOUT4_17_PR24_OFWAT</v>
      </c>
    </row>
    <row r="3426" spans="1:14" customFormat="1">
      <c r="A3426" s="317" t="s">
        <v>397</v>
      </c>
      <c r="B3426" s="317" t="s">
        <v>643</v>
      </c>
      <c r="C3426" s="317" t="s">
        <v>644</v>
      </c>
      <c r="D3426" s="317" t="s">
        <v>492</v>
      </c>
      <c r="E3426" s="317" t="s">
        <v>448</v>
      </c>
      <c r="F3426" s="318" t="s">
        <v>449</v>
      </c>
      <c r="G3426" s="321">
        <v>113474.4</v>
      </c>
      <c r="H3426" s="321">
        <v>111475.3</v>
      </c>
      <c r="I3426" s="321">
        <v>109534.3</v>
      </c>
      <c r="J3426" s="321">
        <v>109049.2</v>
      </c>
      <c r="K3426" s="321">
        <v>112296.3</v>
      </c>
      <c r="L3426" s="321">
        <v>112237.2</v>
      </c>
      <c r="M3426" s="321">
        <v>110718.3</v>
      </c>
      <c r="N3426" t="str">
        <f t="shared" si="53"/>
        <v>YKYOUT4_04_PR24_OFWAT</v>
      </c>
    </row>
    <row r="3427" spans="1:14" customFormat="1">
      <c r="A3427" s="317" t="s">
        <v>397</v>
      </c>
      <c r="B3427" s="317" t="s">
        <v>645</v>
      </c>
      <c r="C3427" s="317" t="s">
        <v>644</v>
      </c>
      <c r="D3427" s="317" t="s">
        <v>492</v>
      </c>
      <c r="E3427" s="317" t="s">
        <v>448</v>
      </c>
      <c r="F3427" s="318" t="s">
        <v>449</v>
      </c>
      <c r="G3427" s="321">
        <v>161362</v>
      </c>
      <c r="H3427" s="321">
        <v>171566.8</v>
      </c>
      <c r="I3427" s="321">
        <v>204420</v>
      </c>
      <c r="J3427" s="321">
        <v>190468.42</v>
      </c>
      <c r="K3427" s="321">
        <v>174987</v>
      </c>
      <c r="L3427" s="321">
        <v>174988.1</v>
      </c>
      <c r="M3427" s="321">
        <v>181082.2</v>
      </c>
      <c r="N3427" t="str">
        <f t="shared" si="53"/>
        <v>YKYOUT5_04_PR24_OFWAT</v>
      </c>
    </row>
    <row r="3428" spans="1:14" customFormat="1">
      <c r="A3428" s="317" t="s">
        <v>397</v>
      </c>
      <c r="B3428" s="317" t="s">
        <v>646</v>
      </c>
      <c r="C3428" s="317" t="s">
        <v>647</v>
      </c>
      <c r="D3428" s="317" t="s">
        <v>617</v>
      </c>
      <c r="E3428" s="317" t="s">
        <v>448</v>
      </c>
      <c r="F3428" s="318" t="s">
        <v>449</v>
      </c>
      <c r="G3428" s="322">
        <v>291.5</v>
      </c>
      <c r="H3428" s="322">
        <v>287.89999999999998</v>
      </c>
      <c r="I3428" s="322">
        <v>287.3</v>
      </c>
      <c r="J3428" s="322">
        <v>286</v>
      </c>
      <c r="K3428" s="322">
        <v>284.3</v>
      </c>
      <c r="L3428" s="322">
        <v>282.7</v>
      </c>
      <c r="M3428" s="322">
        <v>281.2</v>
      </c>
      <c r="N3428" t="str">
        <f t="shared" si="53"/>
        <v>YKYOUT4_11_B_PR24_OFWAT</v>
      </c>
    </row>
    <row r="3429" spans="1:14" customFormat="1">
      <c r="A3429" s="317" t="s">
        <v>397</v>
      </c>
      <c r="B3429" s="317" t="s">
        <v>648</v>
      </c>
      <c r="C3429" s="317" t="s">
        <v>649</v>
      </c>
      <c r="D3429" s="317" t="s">
        <v>261</v>
      </c>
      <c r="E3429" s="317" t="s">
        <v>448</v>
      </c>
      <c r="F3429" s="318" t="s">
        <v>449</v>
      </c>
      <c r="G3429" s="318" t="s">
        <v>449</v>
      </c>
      <c r="H3429" s="318" t="s">
        <v>449</v>
      </c>
      <c r="I3429" s="318" t="s">
        <v>449</v>
      </c>
      <c r="J3429" s="318" t="s">
        <v>449</v>
      </c>
      <c r="K3429" s="318" t="s">
        <v>449</v>
      </c>
      <c r="L3429" s="318" t="s">
        <v>449</v>
      </c>
      <c r="M3429" s="318" t="s">
        <v>449</v>
      </c>
      <c r="N3429" t="str">
        <f t="shared" si="53"/>
        <v>YKYOUT1_02_PR24_OFWAT</v>
      </c>
    </row>
    <row r="3430" spans="1:14" customFormat="1">
      <c r="A3430" s="317" t="s">
        <v>397</v>
      </c>
      <c r="B3430" s="317" t="s">
        <v>650</v>
      </c>
      <c r="C3430" s="317" t="s">
        <v>651</v>
      </c>
      <c r="D3430" s="317" t="s">
        <v>617</v>
      </c>
      <c r="E3430" s="317" t="s">
        <v>448</v>
      </c>
      <c r="F3430" s="318" t="s">
        <v>449</v>
      </c>
      <c r="G3430" s="322">
        <v>260</v>
      </c>
      <c r="H3430" s="322">
        <v>260</v>
      </c>
      <c r="I3430" s="322">
        <v>251.8</v>
      </c>
      <c r="J3430" s="322">
        <v>243.4</v>
      </c>
      <c r="K3430" s="322">
        <v>235.8</v>
      </c>
      <c r="L3430" s="322">
        <v>229.1</v>
      </c>
      <c r="M3430" s="322">
        <v>223.8</v>
      </c>
      <c r="N3430" t="str">
        <f t="shared" si="53"/>
        <v>YKYC_BN2345A_PR24_OFWAT</v>
      </c>
    </row>
    <row r="3431" spans="1:14" customFormat="1">
      <c r="A3431" s="317" t="s">
        <v>397</v>
      </c>
      <c r="B3431" s="317" t="s">
        <v>652</v>
      </c>
      <c r="C3431" s="317" t="s">
        <v>653</v>
      </c>
      <c r="D3431" s="317" t="s">
        <v>620</v>
      </c>
      <c r="E3431" s="317" t="s">
        <v>448</v>
      </c>
      <c r="F3431" s="318" t="s">
        <v>449</v>
      </c>
      <c r="G3431" s="322">
        <v>125.3</v>
      </c>
      <c r="H3431" s="322">
        <v>122.3</v>
      </c>
      <c r="I3431" s="322">
        <v>122.1</v>
      </c>
      <c r="J3431" s="322">
        <v>121.9</v>
      </c>
      <c r="K3431" s="322">
        <v>121.7</v>
      </c>
      <c r="L3431" s="322">
        <v>120.5</v>
      </c>
      <c r="M3431" s="322">
        <v>119.3</v>
      </c>
      <c r="N3431" t="str">
        <f t="shared" si="53"/>
        <v>YKYC_OUT4_08_B_PR24_OFWAT</v>
      </c>
    </row>
    <row r="3432" spans="1:14" customFormat="1">
      <c r="A3432" s="317" t="s">
        <v>397</v>
      </c>
      <c r="B3432" s="317" t="s">
        <v>430</v>
      </c>
      <c r="C3432" s="317" t="s">
        <v>654</v>
      </c>
      <c r="D3432" s="317" t="s">
        <v>455</v>
      </c>
      <c r="E3432" s="317" t="s">
        <v>448</v>
      </c>
      <c r="F3432" s="318" t="s">
        <v>449</v>
      </c>
      <c r="G3432" s="318" t="s">
        <v>449</v>
      </c>
      <c r="H3432" s="320">
        <v>3.0300000000000004E-2</v>
      </c>
      <c r="I3432" s="320">
        <v>2.8500000000000001E-2</v>
      </c>
      <c r="J3432" s="320">
        <v>2.6699999999999998E-2</v>
      </c>
      <c r="K3432" s="320">
        <v>2.4900000000000002E-2</v>
      </c>
      <c r="L3432" s="320">
        <v>2.3099999999999999E-2</v>
      </c>
      <c r="M3432" s="320">
        <v>2.1399999999999995E-2</v>
      </c>
      <c r="N3432" t="str">
        <f t="shared" si="53"/>
        <v>YKYC_OUT4_17_PR24_OFWAT</v>
      </c>
    </row>
    <row r="3433" spans="1:14" customFormat="1">
      <c r="A3433" s="317" t="s">
        <v>397</v>
      </c>
      <c r="B3433" s="317" t="s">
        <v>204</v>
      </c>
      <c r="C3433" s="317" t="s">
        <v>491</v>
      </c>
      <c r="D3433" s="317" t="s">
        <v>492</v>
      </c>
      <c r="E3433" s="317" t="s">
        <v>448</v>
      </c>
      <c r="F3433" s="318" t="s">
        <v>449</v>
      </c>
      <c r="G3433" s="318" t="s">
        <v>449</v>
      </c>
      <c r="H3433" s="321">
        <v>111475.3</v>
      </c>
      <c r="I3433" s="321">
        <v>109534.3</v>
      </c>
      <c r="J3433" s="321">
        <v>109049.2</v>
      </c>
      <c r="K3433" s="321">
        <v>112296.3</v>
      </c>
      <c r="L3433" s="321">
        <v>112237.2</v>
      </c>
      <c r="M3433" s="321">
        <v>110880.6</v>
      </c>
      <c r="N3433" t="str">
        <f t="shared" si="53"/>
        <v>YKYC_OUT4_04_PR24_OFWAT</v>
      </c>
    </row>
    <row r="3434" spans="1:14" customFormat="1">
      <c r="A3434" s="317" t="s">
        <v>397</v>
      </c>
      <c r="B3434" s="317" t="s">
        <v>655</v>
      </c>
      <c r="C3434" s="317" t="s">
        <v>656</v>
      </c>
      <c r="D3434" s="317" t="s">
        <v>617</v>
      </c>
      <c r="E3434" s="317" t="s">
        <v>448</v>
      </c>
      <c r="F3434" s="318" t="s">
        <v>449</v>
      </c>
      <c r="G3434" s="318" t="s">
        <v>449</v>
      </c>
      <c r="H3434" s="322">
        <v>287.89999999999998</v>
      </c>
      <c r="I3434" s="322">
        <v>287.3</v>
      </c>
      <c r="J3434" s="322">
        <v>286</v>
      </c>
      <c r="K3434" s="322">
        <v>284.3</v>
      </c>
      <c r="L3434" s="322">
        <v>282.7</v>
      </c>
      <c r="M3434" s="322">
        <v>281.2</v>
      </c>
      <c r="N3434" t="str">
        <f t="shared" si="53"/>
        <v>YKYC_OUT4_11_B_PR24_OFWAT</v>
      </c>
    </row>
    <row r="3435" spans="1:14" customFormat="1">
      <c r="A3435" s="317" t="s">
        <v>397</v>
      </c>
      <c r="B3435" s="317" t="s">
        <v>657</v>
      </c>
      <c r="C3435" s="317" t="s">
        <v>658</v>
      </c>
      <c r="D3435" s="317" t="s">
        <v>659</v>
      </c>
      <c r="E3435" s="317" t="s">
        <v>448</v>
      </c>
      <c r="F3435" s="318" t="s">
        <v>449</v>
      </c>
      <c r="G3435" s="318" t="s">
        <v>449</v>
      </c>
      <c r="H3435" s="319">
        <v>8347</v>
      </c>
      <c r="I3435" s="319">
        <v>8388</v>
      </c>
      <c r="J3435" s="319">
        <v>8429</v>
      </c>
      <c r="K3435" s="319">
        <v>8468</v>
      </c>
      <c r="L3435" s="319">
        <v>8507</v>
      </c>
      <c r="M3435" s="319">
        <v>8561</v>
      </c>
      <c r="N3435" t="str">
        <f t="shared" si="53"/>
        <v>YKYC_OUT4_01_D_PR24_OFWAT</v>
      </c>
    </row>
    <row r="3436" spans="1:14" customFormat="1">
      <c r="A3436" s="317" t="s">
        <v>397</v>
      </c>
      <c r="B3436" s="317" t="s">
        <v>660</v>
      </c>
      <c r="C3436" s="317" t="s">
        <v>661</v>
      </c>
      <c r="D3436" s="317" t="s">
        <v>617</v>
      </c>
      <c r="E3436" s="317" t="s">
        <v>448</v>
      </c>
      <c r="F3436" s="318" t="s">
        <v>449</v>
      </c>
      <c r="G3436" s="318" t="s">
        <v>449</v>
      </c>
      <c r="H3436" s="322">
        <v>650</v>
      </c>
      <c r="I3436" s="322">
        <v>653.1</v>
      </c>
      <c r="J3436" s="322">
        <v>656.6</v>
      </c>
      <c r="K3436" s="322">
        <v>659.7</v>
      </c>
      <c r="L3436" s="322">
        <v>657.3</v>
      </c>
      <c r="M3436" s="322">
        <v>654.70000000000005</v>
      </c>
      <c r="N3436" t="str">
        <f t="shared" si="53"/>
        <v>YKYC_APR3F_06_PR24_OFWAT</v>
      </c>
    </row>
    <row r="3437" spans="1:14" customFormat="1">
      <c r="A3437" s="317" t="s">
        <v>397</v>
      </c>
      <c r="B3437" s="317" t="s">
        <v>662</v>
      </c>
      <c r="C3437" s="317" t="s">
        <v>663</v>
      </c>
      <c r="D3437" s="317" t="s">
        <v>261</v>
      </c>
      <c r="E3437" s="317" t="s">
        <v>448</v>
      </c>
      <c r="F3437" s="318" t="s">
        <v>449</v>
      </c>
      <c r="G3437" s="318" t="s">
        <v>449</v>
      </c>
      <c r="H3437" s="319">
        <v>6177</v>
      </c>
      <c r="I3437" s="319">
        <v>6038</v>
      </c>
      <c r="J3437" s="319">
        <v>5897</v>
      </c>
      <c r="K3437" s="319">
        <v>5756</v>
      </c>
      <c r="L3437" s="319">
        <v>5613</v>
      </c>
      <c r="M3437" s="319">
        <v>5462</v>
      </c>
      <c r="N3437" t="str">
        <f t="shared" si="53"/>
        <v>YKYC_OUT4_16_C_PR24_OFWAT</v>
      </c>
    </row>
    <row r="3438" spans="1:14" customFormat="1">
      <c r="A3438" s="317" t="s">
        <v>397</v>
      </c>
      <c r="B3438" s="317" t="s">
        <v>664</v>
      </c>
      <c r="C3438" s="317" t="s">
        <v>665</v>
      </c>
      <c r="D3438" s="317" t="s">
        <v>261</v>
      </c>
      <c r="E3438" s="317" t="s">
        <v>448</v>
      </c>
      <c r="F3438" s="318" t="s">
        <v>449</v>
      </c>
      <c r="G3438" s="318" t="s">
        <v>449</v>
      </c>
      <c r="H3438" s="319">
        <v>387</v>
      </c>
      <c r="I3438" s="319">
        <v>369</v>
      </c>
      <c r="J3438" s="319">
        <v>352</v>
      </c>
      <c r="K3438" s="319">
        <v>336</v>
      </c>
      <c r="L3438" s="319">
        <v>319</v>
      </c>
      <c r="M3438" s="319">
        <v>300</v>
      </c>
      <c r="N3438" t="str">
        <f t="shared" si="53"/>
        <v>YKYC_OUT5_01_E_PR24_OFWAT</v>
      </c>
    </row>
    <row r="3439" spans="1:14" customFormat="1">
      <c r="A3439" s="317" t="s">
        <v>397</v>
      </c>
      <c r="B3439" s="317" t="s">
        <v>666</v>
      </c>
      <c r="C3439" s="317" t="s">
        <v>667</v>
      </c>
      <c r="D3439" s="317" t="s">
        <v>261</v>
      </c>
      <c r="E3439" s="317" t="s">
        <v>448</v>
      </c>
      <c r="F3439" s="318" t="s">
        <v>449</v>
      </c>
      <c r="G3439" s="318" t="s">
        <v>449</v>
      </c>
      <c r="H3439" s="319">
        <v>5931</v>
      </c>
      <c r="I3439" s="319">
        <v>5526</v>
      </c>
      <c r="J3439" s="319">
        <v>5120</v>
      </c>
      <c r="K3439" s="319">
        <v>4708</v>
      </c>
      <c r="L3439" s="319">
        <v>4292</v>
      </c>
      <c r="M3439" s="319">
        <v>3874</v>
      </c>
      <c r="N3439" t="str">
        <f t="shared" si="53"/>
        <v>YKYC_OUT5_02_E_PR24_OFWAT</v>
      </c>
    </row>
    <row r="3440" spans="1:14" customFormat="1">
      <c r="A3440" s="317" t="s">
        <v>397</v>
      </c>
      <c r="B3440" s="317" t="s">
        <v>668</v>
      </c>
      <c r="C3440" s="317" t="s">
        <v>669</v>
      </c>
      <c r="D3440" s="317" t="s">
        <v>261</v>
      </c>
      <c r="E3440" s="317" t="s">
        <v>448</v>
      </c>
      <c r="F3440" s="318" t="s">
        <v>449</v>
      </c>
      <c r="G3440" s="318" t="s">
        <v>449</v>
      </c>
      <c r="H3440" s="318" t="s">
        <v>449</v>
      </c>
      <c r="I3440" s="319">
        <v>2191</v>
      </c>
      <c r="J3440" s="319">
        <v>2191</v>
      </c>
      <c r="K3440" s="319">
        <v>2191</v>
      </c>
      <c r="L3440" s="319">
        <v>2191</v>
      </c>
      <c r="M3440" s="319">
        <v>2191</v>
      </c>
      <c r="N3440" t="str">
        <f t="shared" si="53"/>
        <v>YKYC_OUT5_10_B_PR24_OFWAT</v>
      </c>
    </row>
    <row r="3441" spans="1:14" customFormat="1">
      <c r="A3441" s="317" t="s">
        <v>397</v>
      </c>
      <c r="B3441" s="317" t="s">
        <v>670</v>
      </c>
      <c r="C3441" s="317" t="s">
        <v>671</v>
      </c>
      <c r="D3441" s="317" t="s">
        <v>261</v>
      </c>
      <c r="E3441" s="317" t="s">
        <v>448</v>
      </c>
      <c r="F3441" s="318" t="s">
        <v>449</v>
      </c>
      <c r="G3441" s="318" t="s">
        <v>449</v>
      </c>
      <c r="H3441" s="319">
        <v>140</v>
      </c>
      <c r="I3441" s="319">
        <v>131</v>
      </c>
      <c r="J3441" s="319">
        <v>123</v>
      </c>
      <c r="K3441" s="319">
        <v>114</v>
      </c>
      <c r="L3441" s="319">
        <v>106</v>
      </c>
      <c r="M3441" s="319">
        <v>98</v>
      </c>
      <c r="N3441" t="str">
        <f t="shared" si="53"/>
        <v>YKYC_OUT5_05_J_PR24_OFWAT</v>
      </c>
    </row>
    <row r="3442" spans="1:14" customFormat="1">
      <c r="A3442" s="317" t="s">
        <v>397</v>
      </c>
      <c r="B3442" s="317" t="s">
        <v>672</v>
      </c>
      <c r="C3442" s="317" t="s">
        <v>673</v>
      </c>
      <c r="D3442" s="317" t="s">
        <v>261</v>
      </c>
      <c r="E3442" s="317" t="s">
        <v>448</v>
      </c>
      <c r="F3442" s="318" t="s">
        <v>449</v>
      </c>
      <c r="G3442" s="318" t="s">
        <v>449</v>
      </c>
      <c r="H3442" s="319">
        <v>810</v>
      </c>
      <c r="I3442" s="319">
        <v>740</v>
      </c>
      <c r="J3442" s="319">
        <v>672</v>
      </c>
      <c r="K3442" s="319">
        <v>603</v>
      </c>
      <c r="L3442" s="319">
        <v>533</v>
      </c>
      <c r="M3442" s="319">
        <v>463</v>
      </c>
      <c r="N3442" t="str">
        <f t="shared" si="53"/>
        <v>YKYC_OUT5_11_A_PR24_OFWAT</v>
      </c>
    </row>
    <row r="3443" spans="1:14" customFormat="1">
      <c r="A3443" s="317" t="s">
        <v>397</v>
      </c>
      <c r="B3443" s="317" t="s">
        <v>674</v>
      </c>
      <c r="C3443" s="317" t="s">
        <v>675</v>
      </c>
      <c r="D3443" s="317" t="s">
        <v>261</v>
      </c>
      <c r="E3443" s="317" t="s">
        <v>448</v>
      </c>
      <c r="F3443" s="318" t="s">
        <v>449</v>
      </c>
      <c r="G3443" s="318" t="s">
        <v>449</v>
      </c>
      <c r="H3443" s="319">
        <v>4792</v>
      </c>
      <c r="I3443" s="319">
        <v>4638</v>
      </c>
      <c r="J3443" s="319">
        <v>4373</v>
      </c>
      <c r="K3443" s="319">
        <v>4106</v>
      </c>
      <c r="L3443" s="319">
        <v>3837</v>
      </c>
      <c r="M3443" s="319">
        <v>3567</v>
      </c>
      <c r="N3443" t="str">
        <f t="shared" si="53"/>
        <v>YKYC_OUT4_02_D_PR24_OFWAT</v>
      </c>
    </row>
    <row r="3444" spans="1:14" customFormat="1">
      <c r="A3444" s="317" t="s">
        <v>397</v>
      </c>
      <c r="B3444" s="317" t="s">
        <v>676</v>
      </c>
      <c r="C3444" s="317" t="s">
        <v>677</v>
      </c>
      <c r="D3444" s="317" t="s">
        <v>462</v>
      </c>
      <c r="E3444" s="317" t="s">
        <v>448</v>
      </c>
      <c r="F3444" s="318" t="s">
        <v>449</v>
      </c>
      <c r="G3444" s="318" t="s">
        <v>449</v>
      </c>
      <c r="H3444" s="321">
        <v>0</v>
      </c>
      <c r="I3444" s="321">
        <v>0</v>
      </c>
      <c r="J3444" s="321">
        <v>0</v>
      </c>
      <c r="K3444" s="321">
        <v>0</v>
      </c>
      <c r="L3444" s="321">
        <v>13.88</v>
      </c>
      <c r="M3444" s="321">
        <v>203.55</v>
      </c>
      <c r="N3444" t="str">
        <f t="shared" si="53"/>
        <v>YKYC_OUT4_20_B_PR24_OFWAT</v>
      </c>
    </row>
    <row r="3445" spans="1:14" customFormat="1">
      <c r="A3445" s="317" t="s">
        <v>397</v>
      </c>
      <c r="B3445" s="317" t="s">
        <v>678</v>
      </c>
      <c r="C3445" s="317" t="s">
        <v>679</v>
      </c>
      <c r="D3445" s="317" t="s">
        <v>261</v>
      </c>
      <c r="E3445" s="317" t="s">
        <v>448</v>
      </c>
      <c r="F3445" s="318" t="s">
        <v>449</v>
      </c>
      <c r="G3445" s="318" t="s">
        <v>449</v>
      </c>
      <c r="H3445" s="319">
        <v>6</v>
      </c>
      <c r="I3445" s="319">
        <v>9</v>
      </c>
      <c r="J3445" s="319">
        <v>9</v>
      </c>
      <c r="K3445" s="319">
        <v>9</v>
      </c>
      <c r="L3445" s="319">
        <v>12</v>
      </c>
      <c r="M3445" s="319">
        <v>12</v>
      </c>
      <c r="N3445" t="str">
        <f t="shared" si="53"/>
        <v>YKYC_OUT5_08_H_PR24_OFWAT</v>
      </c>
    </row>
    <row r="3446" spans="1:14" customFormat="1">
      <c r="A3446" s="317" t="s">
        <v>397</v>
      </c>
      <c r="B3446" s="317" t="s">
        <v>680</v>
      </c>
      <c r="C3446" s="317" t="s">
        <v>681</v>
      </c>
      <c r="D3446" s="317" t="s">
        <v>682</v>
      </c>
      <c r="E3446" s="317" t="s">
        <v>448</v>
      </c>
      <c r="F3446" s="318" t="s">
        <v>449</v>
      </c>
      <c r="G3446" s="318" t="s">
        <v>449</v>
      </c>
      <c r="H3446" s="324">
        <v>33328.15</v>
      </c>
      <c r="I3446" s="324">
        <v>2193405.4500000002</v>
      </c>
      <c r="J3446" s="324">
        <v>2291550.2999999998</v>
      </c>
      <c r="K3446" s="324">
        <v>2309194.4</v>
      </c>
      <c r="L3446" s="324">
        <v>2314614.65</v>
      </c>
      <c r="M3446" s="324">
        <v>2314614.65</v>
      </c>
      <c r="N3446" t="str">
        <f t="shared" si="53"/>
        <v>YKYC_OUT5_09_H_PR24_OFWAT</v>
      </c>
    </row>
    <row r="3447" spans="1:14" customFormat="1">
      <c r="A3447" s="317" t="s">
        <v>397</v>
      </c>
      <c r="B3447" s="317" t="s">
        <v>683</v>
      </c>
      <c r="C3447" s="317" t="s">
        <v>684</v>
      </c>
      <c r="D3447" s="317" t="s">
        <v>617</v>
      </c>
      <c r="E3447" s="317" t="s">
        <v>448</v>
      </c>
      <c r="F3447" s="318" t="s">
        <v>449</v>
      </c>
      <c r="G3447" s="318" t="s">
        <v>449</v>
      </c>
      <c r="H3447" s="321">
        <v>49.71</v>
      </c>
      <c r="I3447" s="321">
        <v>46.79</v>
      </c>
      <c r="J3447" s="321">
        <v>43.86</v>
      </c>
      <c r="K3447" s="321">
        <v>41</v>
      </c>
      <c r="L3447" s="321">
        <v>38.11</v>
      </c>
      <c r="M3447" s="321">
        <v>35.229999999999997</v>
      </c>
      <c r="N3447" t="str">
        <f t="shared" si="53"/>
        <v>YKYC_OUT4_17_B_PR24_OFWAT</v>
      </c>
    </row>
    <row r="3448" spans="1:14" customFormat="1">
      <c r="A3448" s="317" t="s">
        <v>397</v>
      </c>
      <c r="B3448" s="317" t="s">
        <v>205</v>
      </c>
      <c r="C3448" s="317" t="s">
        <v>685</v>
      </c>
      <c r="D3448" s="317" t="s">
        <v>491</v>
      </c>
      <c r="E3448" s="317" t="s">
        <v>448</v>
      </c>
      <c r="F3448" s="318" t="s">
        <v>449</v>
      </c>
      <c r="G3448" s="318" t="s">
        <v>449</v>
      </c>
      <c r="H3448" s="318" t="s">
        <v>449</v>
      </c>
      <c r="I3448" s="318" t="s">
        <v>449</v>
      </c>
      <c r="J3448" s="318" t="s">
        <v>449</v>
      </c>
      <c r="K3448" s="321">
        <v>111475.3</v>
      </c>
      <c r="L3448" s="321">
        <v>111475.3</v>
      </c>
      <c r="M3448" s="318" t="s">
        <v>449</v>
      </c>
      <c r="N3448" t="str">
        <f t="shared" si="53"/>
        <v>YKYC_ODIRISK_OGW_DDBND_PR24_DD</v>
      </c>
    </row>
    <row r="3449" spans="1:14" customFormat="1">
      <c r="A3449" s="317" t="s">
        <v>397</v>
      </c>
      <c r="B3449" s="317" t="s">
        <v>206</v>
      </c>
      <c r="C3449" s="317" t="s">
        <v>686</v>
      </c>
      <c r="D3449" s="317" t="s">
        <v>453</v>
      </c>
      <c r="E3449" s="317" t="s">
        <v>448</v>
      </c>
      <c r="F3449" s="319">
        <v>188</v>
      </c>
      <c r="G3449" s="318" t="s">
        <v>449</v>
      </c>
      <c r="H3449" s="318" t="s">
        <v>449</v>
      </c>
      <c r="I3449" s="318" t="s">
        <v>449</v>
      </c>
      <c r="J3449" s="318" t="s">
        <v>449</v>
      </c>
      <c r="K3449" s="318" t="s">
        <v>449</v>
      </c>
      <c r="L3449" s="318" t="s">
        <v>449</v>
      </c>
      <c r="M3449" s="318" t="s">
        <v>449</v>
      </c>
      <c r="N3449" t="str">
        <f t="shared" si="53"/>
        <v>YKYC_ODI_DD_GHG_PR24</v>
      </c>
    </row>
    <row r="3450" spans="1:14" customFormat="1">
      <c r="A3450" s="317" t="s">
        <v>397</v>
      </c>
      <c r="B3450" s="317" t="s">
        <v>207</v>
      </c>
      <c r="C3450" s="317" t="s">
        <v>687</v>
      </c>
      <c r="D3450" s="317" t="s">
        <v>455</v>
      </c>
      <c r="E3450" s="317" t="s">
        <v>448</v>
      </c>
      <c r="F3450" s="320">
        <v>-5.0000000000000001E-3</v>
      </c>
      <c r="G3450" s="318" t="s">
        <v>449</v>
      </c>
      <c r="H3450" s="318" t="s">
        <v>449</v>
      </c>
      <c r="I3450" s="318" t="s">
        <v>449</v>
      </c>
      <c r="J3450" s="318" t="s">
        <v>449</v>
      </c>
      <c r="K3450" s="318" t="s">
        <v>449</v>
      </c>
      <c r="L3450" s="318" t="s">
        <v>449</v>
      </c>
      <c r="M3450" s="318" t="s">
        <v>449</v>
      </c>
      <c r="N3450" t="str">
        <f t="shared" si="53"/>
        <v>YKYC_ODIRISK_OGW_COLL_PR24_DD</v>
      </c>
    </row>
    <row r="3451" spans="1:14" customFormat="1">
      <c r="A3451" s="317" t="s">
        <v>397</v>
      </c>
      <c r="B3451" s="317" t="s">
        <v>208</v>
      </c>
      <c r="C3451" s="317" t="s">
        <v>688</v>
      </c>
      <c r="D3451" s="317" t="s">
        <v>455</v>
      </c>
      <c r="E3451" s="317" t="s">
        <v>448</v>
      </c>
      <c r="F3451" s="320">
        <v>5.0000000000000001E-3</v>
      </c>
      <c r="G3451" s="318" t="s">
        <v>449</v>
      </c>
      <c r="H3451" s="318" t="s">
        <v>449</v>
      </c>
      <c r="I3451" s="318" t="s">
        <v>449</v>
      </c>
      <c r="J3451" s="318" t="s">
        <v>449</v>
      </c>
      <c r="K3451" s="318" t="s">
        <v>449</v>
      </c>
      <c r="L3451" s="318" t="s">
        <v>449</v>
      </c>
      <c r="M3451" s="318" t="s">
        <v>449</v>
      </c>
      <c r="N3451" t="str">
        <f t="shared" si="53"/>
        <v>YKYC_ODIRISK_OGW_CAP_PR24_DD</v>
      </c>
    </row>
    <row r="3452" spans="1:14" customFormat="1">
      <c r="A3452" s="317" t="s">
        <v>397</v>
      </c>
      <c r="B3452" s="317" t="s">
        <v>332</v>
      </c>
      <c r="C3452" s="317" t="s">
        <v>689</v>
      </c>
      <c r="D3452" s="317" t="s">
        <v>455</v>
      </c>
      <c r="E3452" s="317" t="s">
        <v>448</v>
      </c>
      <c r="F3452" s="318" t="s">
        <v>449</v>
      </c>
      <c r="G3452" s="318" t="s">
        <v>449</v>
      </c>
      <c r="H3452" s="318" t="s">
        <v>449</v>
      </c>
      <c r="I3452" s="318" t="s">
        <v>449</v>
      </c>
      <c r="J3452" s="318" t="s">
        <v>449</v>
      </c>
      <c r="K3452" s="318" t="s">
        <v>449</v>
      </c>
      <c r="L3452" s="318" t="s">
        <v>449</v>
      </c>
      <c r="M3452" s="318" t="s">
        <v>449</v>
      </c>
      <c r="N3452" t="str">
        <f t="shared" si="53"/>
        <v>YKYC_ODIRISK_EGG_DDBND_PR24</v>
      </c>
    </row>
    <row r="3453" spans="1:14" customFormat="1">
      <c r="A3453" s="317" t="s">
        <v>397</v>
      </c>
      <c r="B3453" s="317" t="s">
        <v>690</v>
      </c>
      <c r="C3453" s="317" t="s">
        <v>691</v>
      </c>
      <c r="D3453" s="317" t="s">
        <v>261</v>
      </c>
      <c r="E3453" s="317" t="s">
        <v>448</v>
      </c>
      <c r="F3453" s="318" t="s">
        <v>449</v>
      </c>
      <c r="G3453" s="318" t="s">
        <v>449</v>
      </c>
      <c r="H3453" s="318" t="s">
        <v>449</v>
      </c>
      <c r="I3453" s="319">
        <v>57054</v>
      </c>
      <c r="J3453" s="319">
        <v>54315</v>
      </c>
      <c r="K3453" s="319">
        <v>52737</v>
      </c>
      <c r="L3453" s="319">
        <v>49013</v>
      </c>
      <c r="M3453" s="319">
        <v>38540</v>
      </c>
      <c r="N3453" t="str">
        <f t="shared" si="53"/>
        <v>YKYC_OUT5_10_A_PR24_OFWAT</v>
      </c>
    </row>
    <row r="3454" spans="1:14" customFormat="1">
      <c r="A3454" s="317" t="s">
        <v>397</v>
      </c>
      <c r="B3454" s="317" t="s">
        <v>430</v>
      </c>
      <c r="C3454" s="317" t="s">
        <v>654</v>
      </c>
      <c r="D3454" s="317" t="s">
        <v>455</v>
      </c>
      <c r="E3454" s="317" t="s">
        <v>448</v>
      </c>
      <c r="F3454" s="318" t="s">
        <v>449</v>
      </c>
      <c r="G3454" s="318" t="s">
        <v>449</v>
      </c>
      <c r="H3454" s="320">
        <v>3.0300000000000004E-2</v>
      </c>
      <c r="I3454" s="320">
        <v>2.8500000000000001E-2</v>
      </c>
      <c r="J3454" s="320">
        <v>2.6699999999999998E-2</v>
      </c>
      <c r="K3454" s="320">
        <v>2.4900000000000002E-2</v>
      </c>
      <c r="L3454" s="320">
        <v>2.3099999999999999E-2</v>
      </c>
      <c r="M3454" s="320">
        <v>2.1399999999999995E-2</v>
      </c>
      <c r="N3454" t="str">
        <f t="shared" si="53"/>
        <v>YKYC_OUT4_17_PR24_OFWAT</v>
      </c>
    </row>
    <row r="3455" spans="1:14" customFormat="1">
      <c r="A3455" s="317" t="s">
        <v>397</v>
      </c>
      <c r="B3455" s="317" t="s">
        <v>198</v>
      </c>
      <c r="C3455" s="317" t="s">
        <v>692</v>
      </c>
      <c r="D3455" s="317" t="s">
        <v>453</v>
      </c>
      <c r="E3455" s="317" t="s">
        <v>448</v>
      </c>
      <c r="F3455" s="319">
        <v>2112567.4197663707</v>
      </c>
      <c r="G3455" s="318" t="s">
        <v>449</v>
      </c>
      <c r="H3455" s="318" t="s">
        <v>449</v>
      </c>
      <c r="I3455" s="318" t="s">
        <v>449</v>
      </c>
      <c r="J3455" s="318" t="s">
        <v>449</v>
      </c>
      <c r="K3455" s="318" t="s">
        <v>449</v>
      </c>
      <c r="L3455" s="318" t="s">
        <v>449</v>
      </c>
      <c r="M3455" s="318" t="s">
        <v>449</v>
      </c>
      <c r="N3455" t="str">
        <f t="shared" si="53"/>
        <v>YKYC_ODI_DD_UNO_PR24</v>
      </c>
    </row>
    <row r="3456" spans="1:14" customFormat="1">
      <c r="A3456" s="317" t="s">
        <v>397</v>
      </c>
      <c r="B3456" s="317" t="s">
        <v>199</v>
      </c>
      <c r="C3456" s="317" t="s">
        <v>693</v>
      </c>
      <c r="D3456" s="317" t="s">
        <v>455</v>
      </c>
      <c r="E3456" s="317" t="s">
        <v>448</v>
      </c>
      <c r="F3456" s="320">
        <v>-5.0000000000000001E-3</v>
      </c>
      <c r="G3456" s="318" t="s">
        <v>449</v>
      </c>
      <c r="H3456" s="318" t="s">
        <v>449</v>
      </c>
      <c r="I3456" s="318" t="s">
        <v>449</v>
      </c>
      <c r="J3456" s="318" t="s">
        <v>449</v>
      </c>
      <c r="K3456" s="318" t="s">
        <v>449</v>
      </c>
      <c r="L3456" s="318" t="s">
        <v>449</v>
      </c>
      <c r="M3456" s="318" t="s">
        <v>449</v>
      </c>
      <c r="N3456" t="str">
        <f t="shared" si="53"/>
        <v>YKYC_ODIRISK_UNO_COLL_PR24_DD</v>
      </c>
    </row>
    <row r="3457" spans="1:14" customFormat="1">
      <c r="A3457" s="317" t="s">
        <v>397</v>
      </c>
      <c r="B3457" s="317" t="s">
        <v>200</v>
      </c>
      <c r="C3457" s="317" t="s">
        <v>694</v>
      </c>
      <c r="D3457" s="317" t="s">
        <v>455</v>
      </c>
      <c r="E3457" s="317" t="s">
        <v>448</v>
      </c>
      <c r="F3457" s="320">
        <v>5.0000000000000001E-3</v>
      </c>
      <c r="G3457" s="318" t="s">
        <v>449</v>
      </c>
      <c r="H3457" s="318" t="s">
        <v>449</v>
      </c>
      <c r="I3457" s="318" t="s">
        <v>449</v>
      </c>
      <c r="J3457" s="318" t="s">
        <v>449</v>
      </c>
      <c r="K3457" s="318" t="s">
        <v>449</v>
      </c>
      <c r="L3457" s="318" t="s">
        <v>449</v>
      </c>
      <c r="M3457" s="318" t="s">
        <v>449</v>
      </c>
      <c r="N3457" t="str">
        <f t="shared" si="53"/>
        <v>YKYC_ODIRISK_UNO_CAP_PR24_DD</v>
      </c>
    </row>
    <row r="3458" spans="1:14" customFormat="1">
      <c r="A3458" s="317" t="s">
        <v>397</v>
      </c>
      <c r="B3458" s="317" t="s">
        <v>252</v>
      </c>
      <c r="C3458" s="317" t="s">
        <v>695</v>
      </c>
      <c r="D3458" s="317" t="s">
        <v>455</v>
      </c>
      <c r="E3458" s="317" t="s">
        <v>448</v>
      </c>
      <c r="F3458" s="320">
        <v>1.4999999999999999E-2</v>
      </c>
      <c r="G3458" s="318" t="s">
        <v>449</v>
      </c>
      <c r="H3458" s="318" t="s">
        <v>449</v>
      </c>
      <c r="I3458" s="318" t="s">
        <v>449</v>
      </c>
      <c r="J3458" s="318" t="s">
        <v>449</v>
      </c>
      <c r="K3458" s="318" t="s">
        <v>449</v>
      </c>
      <c r="L3458" s="318" t="s">
        <v>449</v>
      </c>
      <c r="M3458" s="318" t="s">
        <v>449</v>
      </c>
      <c r="N3458" t="str">
        <f t="shared" si="53"/>
        <v>YKYC_ODIRISK_ESF_CAP_PR24_DD</v>
      </c>
    </row>
    <row r="3459" spans="1:14" customFormat="1">
      <c r="A3459" s="317" t="s">
        <v>397</v>
      </c>
      <c r="B3459" s="317" t="s">
        <v>419</v>
      </c>
      <c r="C3459" s="317" t="s">
        <v>696</v>
      </c>
      <c r="D3459" s="317" t="s">
        <v>455</v>
      </c>
      <c r="E3459" s="317" t="s">
        <v>448</v>
      </c>
      <c r="F3459" s="318" t="s">
        <v>449</v>
      </c>
      <c r="G3459" s="318" t="s">
        <v>449</v>
      </c>
      <c r="H3459" s="320">
        <v>0</v>
      </c>
      <c r="I3459" s="320">
        <v>1.7399999999999999E-2</v>
      </c>
      <c r="J3459" s="320">
        <v>2.18E-2</v>
      </c>
      <c r="K3459" s="320">
        <v>-7.4000000000000003E-3</v>
      </c>
      <c r="L3459" s="320">
        <v>-6.7999999999999996E-3</v>
      </c>
      <c r="M3459" s="320">
        <v>5.3E-3</v>
      </c>
      <c r="N3459" t="str">
        <f t="shared" si="53"/>
        <v>YKYC_OUT4_04_H_PR24_OFWAT</v>
      </c>
    </row>
    <row r="3460" spans="1:14" customFormat="1">
      <c r="A3460" s="317" t="s">
        <v>397</v>
      </c>
      <c r="B3460" s="317" t="s">
        <v>418</v>
      </c>
      <c r="C3460" s="317" t="s">
        <v>697</v>
      </c>
      <c r="D3460" s="317" t="s">
        <v>455</v>
      </c>
      <c r="E3460" s="317" t="s">
        <v>448</v>
      </c>
      <c r="F3460" s="318" t="s">
        <v>449</v>
      </c>
      <c r="G3460" s="318" t="s">
        <v>449</v>
      </c>
      <c r="H3460" s="320">
        <v>0</v>
      </c>
      <c r="I3460" s="320">
        <v>-0.19149999999999998</v>
      </c>
      <c r="J3460" s="320">
        <v>-0.11020000000000002</v>
      </c>
      <c r="K3460" s="320">
        <v>-1.9900000000000001E-2</v>
      </c>
      <c r="L3460" s="320">
        <v>-1.9900000000000001E-2</v>
      </c>
      <c r="M3460" s="320">
        <v>-5.1699999999999996E-2</v>
      </c>
      <c r="N3460" t="str">
        <f t="shared" si="53"/>
        <v>YKYC_OUT5_04_G_PR24_OFWAT</v>
      </c>
    </row>
    <row r="3461" spans="1:14" customFormat="1">
      <c r="A3461" s="317" t="s">
        <v>397</v>
      </c>
      <c r="B3461" s="317" t="s">
        <v>204</v>
      </c>
      <c r="C3461" s="317" t="s">
        <v>491</v>
      </c>
      <c r="D3461" s="317" t="s">
        <v>492</v>
      </c>
      <c r="E3461" s="317" t="s">
        <v>448</v>
      </c>
      <c r="F3461" s="318" t="s">
        <v>449</v>
      </c>
      <c r="G3461" s="318" t="s">
        <v>449</v>
      </c>
      <c r="H3461" s="321">
        <v>111475.3</v>
      </c>
      <c r="I3461" s="321">
        <v>109534.3</v>
      </c>
      <c r="J3461" s="321">
        <v>109049.2</v>
      </c>
      <c r="K3461" s="321">
        <v>112296.3</v>
      </c>
      <c r="L3461" s="321">
        <v>112237.2</v>
      </c>
      <c r="M3461" s="321">
        <v>110880.6</v>
      </c>
      <c r="N3461" t="str">
        <f t="shared" ref="N3461:N3524" si="54">A3461&amp;B3461</f>
        <v>YKYC_OUT4_04_PR24_OFWAT</v>
      </c>
    </row>
    <row r="3462" spans="1:14" customFormat="1">
      <c r="A3462" s="317" t="s">
        <v>397</v>
      </c>
      <c r="B3462" s="317" t="s">
        <v>217</v>
      </c>
      <c r="C3462" s="317" t="s">
        <v>491</v>
      </c>
      <c r="D3462" s="317" t="s">
        <v>492</v>
      </c>
      <c r="E3462" s="317" t="s">
        <v>448</v>
      </c>
      <c r="F3462" s="318" t="s">
        <v>449</v>
      </c>
      <c r="G3462" s="318" t="s">
        <v>449</v>
      </c>
      <c r="H3462" s="321">
        <v>171566.8</v>
      </c>
      <c r="I3462" s="321">
        <v>204420</v>
      </c>
      <c r="J3462" s="321">
        <v>190468.42</v>
      </c>
      <c r="K3462" s="321">
        <v>174987</v>
      </c>
      <c r="L3462" s="321">
        <v>174988.1</v>
      </c>
      <c r="M3462" s="321">
        <v>180443.4</v>
      </c>
      <c r="N3462" t="str">
        <f t="shared" si="54"/>
        <v>YKYC_OUT5_04_PR24_OFWAT</v>
      </c>
    </row>
    <row r="3463" spans="1:14" customFormat="1">
      <c r="A3463" s="317" t="s">
        <v>397</v>
      </c>
      <c r="B3463" s="317" t="s">
        <v>268</v>
      </c>
      <c r="C3463" s="317" t="s">
        <v>698</v>
      </c>
      <c r="D3463" s="317" t="s">
        <v>617</v>
      </c>
      <c r="E3463" s="317" t="s">
        <v>448</v>
      </c>
      <c r="F3463" s="318" t="s">
        <v>449</v>
      </c>
      <c r="G3463" s="318" t="s">
        <v>449</v>
      </c>
      <c r="H3463" s="322">
        <v>267.60000000000002</v>
      </c>
      <c r="I3463" s="322">
        <v>257.3</v>
      </c>
      <c r="J3463" s="322">
        <v>251.7</v>
      </c>
      <c r="K3463" s="322">
        <v>243.7</v>
      </c>
      <c r="L3463" s="322">
        <v>236.1</v>
      </c>
      <c r="M3463" s="322">
        <v>229.6</v>
      </c>
      <c r="N3463" t="str">
        <f t="shared" si="54"/>
        <v>YKYC_OUT4_05_B_PR24_OFWAT</v>
      </c>
    </row>
    <row r="3464" spans="1:14" customFormat="1">
      <c r="A3464" s="317" t="s">
        <v>397</v>
      </c>
      <c r="B3464" s="317" t="s">
        <v>699</v>
      </c>
      <c r="C3464" s="317" t="s">
        <v>698</v>
      </c>
      <c r="D3464" s="317" t="s">
        <v>617</v>
      </c>
      <c r="E3464" s="317" t="s">
        <v>448</v>
      </c>
      <c r="F3464" s="318" t="s">
        <v>449</v>
      </c>
      <c r="G3464" s="318" t="s">
        <v>449</v>
      </c>
      <c r="H3464" s="318" t="s">
        <v>449</v>
      </c>
      <c r="I3464" s="318" t="s">
        <v>449</v>
      </c>
      <c r="J3464" s="318" t="s">
        <v>449</v>
      </c>
      <c r="K3464" s="318" t="s">
        <v>449</v>
      </c>
      <c r="L3464" s="318" t="s">
        <v>449</v>
      </c>
      <c r="M3464" s="318" t="s">
        <v>449</v>
      </c>
      <c r="N3464" t="str">
        <f t="shared" si="54"/>
        <v>YKYC_OUT4_06_B_PR24_OFWAT</v>
      </c>
    </row>
    <row r="3465" spans="1:14" customFormat="1">
      <c r="A3465" s="317" t="s">
        <v>397</v>
      </c>
      <c r="B3465" s="317" t="s">
        <v>700</v>
      </c>
      <c r="C3465" s="317" t="s">
        <v>698</v>
      </c>
      <c r="D3465" s="317" t="s">
        <v>617</v>
      </c>
      <c r="E3465" s="317" t="s">
        <v>448</v>
      </c>
      <c r="F3465" s="318" t="s">
        <v>449</v>
      </c>
      <c r="G3465" s="318" t="s">
        <v>449</v>
      </c>
      <c r="H3465" s="318" t="s">
        <v>449</v>
      </c>
      <c r="I3465" s="318" t="s">
        <v>449</v>
      </c>
      <c r="J3465" s="318" t="s">
        <v>449</v>
      </c>
      <c r="K3465" s="318" t="s">
        <v>449</v>
      </c>
      <c r="L3465" s="318" t="s">
        <v>449</v>
      </c>
      <c r="M3465" s="318" t="s">
        <v>449</v>
      </c>
      <c r="N3465" t="str">
        <f t="shared" si="54"/>
        <v>YKYC_OUT4_07_B_PR24_OFWAT</v>
      </c>
    </row>
    <row r="3466" spans="1:14" customFormat="1">
      <c r="A3466" s="317" t="s">
        <v>397</v>
      </c>
      <c r="B3466" s="317" t="s">
        <v>275</v>
      </c>
      <c r="C3466" s="317" t="s">
        <v>701</v>
      </c>
      <c r="D3466" s="317" t="s">
        <v>620</v>
      </c>
      <c r="E3466" s="317" t="s">
        <v>448</v>
      </c>
      <c r="F3466" s="318" t="s">
        <v>449</v>
      </c>
      <c r="G3466" s="318" t="s">
        <v>449</v>
      </c>
      <c r="H3466" s="322">
        <v>123.8</v>
      </c>
      <c r="I3466" s="322">
        <v>123.2</v>
      </c>
      <c r="J3466" s="322">
        <v>122.1</v>
      </c>
      <c r="K3466" s="322">
        <v>121.9</v>
      </c>
      <c r="L3466" s="322">
        <v>121.4</v>
      </c>
      <c r="M3466" s="322">
        <v>120.5</v>
      </c>
      <c r="N3466" t="str">
        <f t="shared" si="54"/>
        <v>YKYC_OUT4_08_C_PR24_OFWAT</v>
      </c>
    </row>
    <row r="3467" spans="1:14" customFormat="1">
      <c r="A3467" s="317" t="s">
        <v>397</v>
      </c>
      <c r="B3467" s="317" t="s">
        <v>702</v>
      </c>
      <c r="C3467" s="317" t="s">
        <v>701</v>
      </c>
      <c r="D3467" s="317" t="s">
        <v>620</v>
      </c>
      <c r="E3467" s="317" t="s">
        <v>448</v>
      </c>
      <c r="F3467" s="318" t="s">
        <v>449</v>
      </c>
      <c r="G3467" s="318" t="s">
        <v>449</v>
      </c>
      <c r="H3467" s="318" t="s">
        <v>449</v>
      </c>
      <c r="I3467" s="318" t="s">
        <v>449</v>
      </c>
      <c r="J3467" s="318" t="s">
        <v>449</v>
      </c>
      <c r="K3467" s="318" t="s">
        <v>449</v>
      </c>
      <c r="L3467" s="318" t="s">
        <v>449</v>
      </c>
      <c r="M3467" s="318" t="s">
        <v>449</v>
      </c>
      <c r="N3467" t="str">
        <f t="shared" si="54"/>
        <v>YKYC_OUT4_09_C_PR24_OFWAT</v>
      </c>
    </row>
    <row r="3468" spans="1:14" customFormat="1">
      <c r="A3468" s="317" t="s">
        <v>397</v>
      </c>
      <c r="B3468" s="317" t="s">
        <v>703</v>
      </c>
      <c r="C3468" s="317" t="s">
        <v>701</v>
      </c>
      <c r="D3468" s="317" t="s">
        <v>617</v>
      </c>
      <c r="E3468" s="317" t="s">
        <v>448</v>
      </c>
      <c r="F3468" s="318" t="s">
        <v>449</v>
      </c>
      <c r="G3468" s="318" t="s">
        <v>449</v>
      </c>
      <c r="H3468" s="318" t="s">
        <v>449</v>
      </c>
      <c r="I3468" s="318" t="s">
        <v>449</v>
      </c>
      <c r="J3468" s="318" t="s">
        <v>449</v>
      </c>
      <c r="K3468" s="318" t="s">
        <v>449</v>
      </c>
      <c r="L3468" s="318" t="s">
        <v>449</v>
      </c>
      <c r="M3468" s="318" t="s">
        <v>449</v>
      </c>
      <c r="N3468" t="str">
        <f t="shared" si="54"/>
        <v>YKYC_OUT4_10_C_PR24_OFWAT</v>
      </c>
    </row>
    <row r="3469" spans="1:14" customFormat="1">
      <c r="A3469" s="317" t="s">
        <v>397</v>
      </c>
      <c r="B3469" s="317" t="s">
        <v>283</v>
      </c>
      <c r="C3469" s="317" t="s">
        <v>698</v>
      </c>
      <c r="D3469" s="317" t="s">
        <v>617</v>
      </c>
      <c r="E3469" s="317" t="s">
        <v>448</v>
      </c>
      <c r="F3469" s="318" t="s">
        <v>449</v>
      </c>
      <c r="G3469" s="318" t="s">
        <v>449</v>
      </c>
      <c r="H3469" s="322">
        <v>286.7</v>
      </c>
      <c r="I3469" s="322">
        <v>288.89999999999998</v>
      </c>
      <c r="J3469" s="322">
        <v>287.10000000000002</v>
      </c>
      <c r="K3469" s="322">
        <v>285.89999999999998</v>
      </c>
      <c r="L3469" s="322">
        <v>284.3</v>
      </c>
      <c r="M3469" s="322">
        <v>282.7</v>
      </c>
      <c r="N3469" t="str">
        <f t="shared" si="54"/>
        <v>YKYC_OUT4_11_C_PR24_OFWAT</v>
      </c>
    </row>
    <row r="3470" spans="1:14" customFormat="1">
      <c r="A3470" s="317" t="s">
        <v>397</v>
      </c>
      <c r="B3470" s="317" t="s">
        <v>704</v>
      </c>
      <c r="C3470" s="317" t="s">
        <v>698</v>
      </c>
      <c r="D3470" s="317" t="s">
        <v>617</v>
      </c>
      <c r="E3470" s="317" t="s">
        <v>448</v>
      </c>
      <c r="F3470" s="318" t="s">
        <v>449</v>
      </c>
      <c r="G3470" s="318" t="s">
        <v>449</v>
      </c>
      <c r="H3470" s="318" t="s">
        <v>449</v>
      </c>
      <c r="I3470" s="318" t="s">
        <v>449</v>
      </c>
      <c r="J3470" s="318" t="s">
        <v>449</v>
      </c>
      <c r="K3470" s="318" t="s">
        <v>449</v>
      </c>
      <c r="L3470" s="318" t="s">
        <v>449</v>
      </c>
      <c r="M3470" s="318" t="s">
        <v>449</v>
      </c>
      <c r="N3470" t="str">
        <f t="shared" si="54"/>
        <v>YKYC_OUT4_12_C_PR24_OFWAT</v>
      </c>
    </row>
    <row r="3471" spans="1:14" customFormat="1">
      <c r="A3471" s="317" t="s">
        <v>397</v>
      </c>
      <c r="B3471" s="317" t="s">
        <v>705</v>
      </c>
      <c r="C3471" s="317" t="s">
        <v>698</v>
      </c>
      <c r="D3471" s="317" t="s">
        <v>617</v>
      </c>
      <c r="E3471" s="317" t="s">
        <v>448</v>
      </c>
      <c r="F3471" s="318" t="s">
        <v>449</v>
      </c>
      <c r="G3471" s="318" t="s">
        <v>449</v>
      </c>
      <c r="H3471" s="318" t="s">
        <v>449</v>
      </c>
      <c r="I3471" s="318" t="s">
        <v>449</v>
      </c>
      <c r="J3471" s="318" t="s">
        <v>449</v>
      </c>
      <c r="K3471" s="318" t="s">
        <v>449</v>
      </c>
      <c r="L3471" s="318" t="s">
        <v>449</v>
      </c>
      <c r="M3471" s="318" t="s">
        <v>449</v>
      </c>
      <c r="N3471" t="str">
        <f t="shared" si="54"/>
        <v>YKYC_OUT4_13_C_PR24_OFWAT</v>
      </c>
    </row>
    <row r="3472" spans="1:14" customFormat="1">
      <c r="A3472" s="317" t="s">
        <v>397</v>
      </c>
      <c r="B3472" s="317" t="s">
        <v>706</v>
      </c>
      <c r="C3472" s="317" t="s">
        <v>707</v>
      </c>
      <c r="D3472" s="317" t="s">
        <v>620</v>
      </c>
      <c r="E3472" s="317" t="s">
        <v>448</v>
      </c>
      <c r="F3472" s="322">
        <v>128.19999999999999</v>
      </c>
      <c r="G3472" s="318" t="s">
        <v>449</v>
      </c>
      <c r="H3472" s="318" t="s">
        <v>449</v>
      </c>
      <c r="I3472" s="318" t="s">
        <v>449</v>
      </c>
      <c r="J3472" s="318" t="s">
        <v>449</v>
      </c>
      <c r="K3472" s="318" t="s">
        <v>449</v>
      </c>
      <c r="L3472" s="318" t="s">
        <v>449</v>
      </c>
      <c r="M3472" s="318" t="s">
        <v>449</v>
      </c>
      <c r="N3472" t="str">
        <f t="shared" si="54"/>
        <v>YKYC_OUT4_08_A_PR24_OFWAT</v>
      </c>
    </row>
    <row r="3473" spans="1:14" customFormat="1">
      <c r="A3473" s="317" t="s">
        <v>397</v>
      </c>
      <c r="B3473" s="317" t="s">
        <v>708</v>
      </c>
      <c r="C3473" s="317" t="s">
        <v>707</v>
      </c>
      <c r="D3473" s="317" t="s">
        <v>617</v>
      </c>
      <c r="E3473" s="317" t="s">
        <v>448</v>
      </c>
      <c r="F3473" s="322">
        <v>315.3</v>
      </c>
      <c r="G3473" s="318" t="s">
        <v>449</v>
      </c>
      <c r="H3473" s="318" t="s">
        <v>449</v>
      </c>
      <c r="I3473" s="318" t="s">
        <v>449</v>
      </c>
      <c r="J3473" s="318" t="s">
        <v>449</v>
      </c>
      <c r="K3473" s="318" t="s">
        <v>449</v>
      </c>
      <c r="L3473" s="318" t="s">
        <v>449</v>
      </c>
      <c r="M3473" s="318" t="s">
        <v>449</v>
      </c>
      <c r="N3473" t="str">
        <f t="shared" si="54"/>
        <v>YKYC_OUT4_05_A_PR24_OFWAT</v>
      </c>
    </row>
    <row r="3474" spans="1:14" customFormat="1">
      <c r="A3474" s="317" t="s">
        <v>397</v>
      </c>
      <c r="B3474" s="317" t="s">
        <v>709</v>
      </c>
      <c r="C3474" s="317" t="s">
        <v>710</v>
      </c>
      <c r="D3474" s="317" t="s">
        <v>586</v>
      </c>
      <c r="E3474" s="317" t="s">
        <v>448</v>
      </c>
      <c r="F3474" s="318" t="s">
        <v>449</v>
      </c>
      <c r="G3474" s="318" t="s">
        <v>449</v>
      </c>
      <c r="H3474" s="323">
        <v>609.58000183204615</v>
      </c>
      <c r="I3474" s="323">
        <v>582.14890174960408</v>
      </c>
      <c r="J3474" s="323">
        <v>555.95220117087183</v>
      </c>
      <c r="K3474" s="323">
        <v>530.93435211818257</v>
      </c>
      <c r="L3474" s="323">
        <v>507.04230627286438</v>
      </c>
      <c r="M3474" s="323">
        <v>484.22540249058545</v>
      </c>
      <c r="N3474" t="str">
        <f t="shared" si="54"/>
        <v>YKYC_PR24FM_PBI_106</v>
      </c>
    </row>
    <row r="3475" spans="1:14" customFormat="1">
      <c r="A3475" s="317" t="s">
        <v>397</v>
      </c>
      <c r="B3475" s="317" t="s">
        <v>711</v>
      </c>
      <c r="C3475" s="317" t="s">
        <v>712</v>
      </c>
      <c r="D3475" s="317" t="s">
        <v>586</v>
      </c>
      <c r="E3475" s="317" t="s">
        <v>448</v>
      </c>
      <c r="F3475" s="318" t="s">
        <v>449</v>
      </c>
      <c r="G3475" s="318" t="s">
        <v>449</v>
      </c>
      <c r="H3475" s="323">
        <v>2277.0984259730571</v>
      </c>
      <c r="I3475" s="323">
        <v>2174.6289968042697</v>
      </c>
      <c r="J3475" s="323">
        <v>2076.7706919480775</v>
      </c>
      <c r="K3475" s="323">
        <v>1983.3160108104139</v>
      </c>
      <c r="L3475" s="323">
        <v>1894.066790323945</v>
      </c>
      <c r="M3475" s="323">
        <v>1808.8337847593677</v>
      </c>
      <c r="N3475" t="str">
        <f t="shared" si="54"/>
        <v>YKYC_PR24FM_PBI_107</v>
      </c>
    </row>
    <row r="3476" spans="1:14" customFormat="1">
      <c r="A3476" s="317" t="s">
        <v>397</v>
      </c>
      <c r="B3476" s="317" t="s">
        <v>713</v>
      </c>
      <c r="C3476" s="317" t="s">
        <v>714</v>
      </c>
      <c r="D3476" s="317" t="s">
        <v>586</v>
      </c>
      <c r="E3476" s="317" t="s">
        <v>448</v>
      </c>
      <c r="F3476" s="318" t="s">
        <v>449</v>
      </c>
      <c r="G3476" s="318" t="s">
        <v>449</v>
      </c>
      <c r="H3476" s="323">
        <v>3570.9070426607659</v>
      </c>
      <c r="I3476" s="323">
        <v>3410.2162257410318</v>
      </c>
      <c r="J3476" s="323">
        <v>3256.7564955826856</v>
      </c>
      <c r="K3476" s="323">
        <v>3110.2024532814644</v>
      </c>
      <c r="L3476" s="323">
        <v>2970.2433428837981</v>
      </c>
      <c r="M3476" s="323">
        <v>2836.5823924540273</v>
      </c>
      <c r="N3476" t="str">
        <f t="shared" si="54"/>
        <v>YKYC_PR24FM_PBI_108</v>
      </c>
    </row>
    <row r="3477" spans="1:14" customFormat="1">
      <c r="A3477" s="317" t="s">
        <v>397</v>
      </c>
      <c r="B3477" s="317" t="s">
        <v>715</v>
      </c>
      <c r="C3477" s="317" t="s">
        <v>716</v>
      </c>
      <c r="D3477" s="317" t="s">
        <v>586</v>
      </c>
      <c r="E3477" s="317" t="s">
        <v>448</v>
      </c>
      <c r="F3477" s="318" t="s">
        <v>449</v>
      </c>
      <c r="G3477" s="318" t="s">
        <v>449</v>
      </c>
      <c r="H3477" s="323">
        <v>222.56797187381432</v>
      </c>
      <c r="I3477" s="323">
        <v>204.76253412390918</v>
      </c>
      <c r="J3477" s="323">
        <v>188.38153139399643</v>
      </c>
      <c r="K3477" s="323">
        <v>173.31100888247673</v>
      </c>
      <c r="L3477" s="323">
        <v>159.44612817187854</v>
      </c>
      <c r="M3477" s="323">
        <v>146.69043791812828</v>
      </c>
      <c r="N3477" t="str">
        <f t="shared" si="54"/>
        <v>YKYC_PR24FM_PBI_109</v>
      </c>
    </row>
    <row r="3478" spans="1:14" customFormat="1">
      <c r="A3478" s="317" t="s">
        <v>397</v>
      </c>
      <c r="B3478" s="317" t="s">
        <v>717</v>
      </c>
      <c r="C3478" s="317" t="s">
        <v>718</v>
      </c>
      <c r="D3478" s="317" t="s">
        <v>586</v>
      </c>
      <c r="E3478" s="317" t="s">
        <v>448</v>
      </c>
      <c r="F3478" s="318" t="s">
        <v>449</v>
      </c>
      <c r="G3478" s="318" t="s">
        <v>449</v>
      </c>
      <c r="H3478" s="323">
        <v>0</v>
      </c>
      <c r="I3478" s="323">
        <v>0</v>
      </c>
      <c r="J3478" s="323">
        <v>0</v>
      </c>
      <c r="K3478" s="323">
        <v>0</v>
      </c>
      <c r="L3478" s="323">
        <v>0</v>
      </c>
      <c r="M3478" s="323">
        <v>0</v>
      </c>
      <c r="N3478" t="str">
        <f t="shared" si="54"/>
        <v>YKYC_PR24FM_PBI_110</v>
      </c>
    </row>
    <row r="3479" spans="1:14" customFormat="1">
      <c r="A3479" s="317" t="s">
        <v>397</v>
      </c>
      <c r="B3479" s="317" t="s">
        <v>719</v>
      </c>
      <c r="C3479" s="317" t="s">
        <v>720</v>
      </c>
      <c r="D3479" s="317" t="s">
        <v>586</v>
      </c>
      <c r="E3479" s="317" t="s">
        <v>448</v>
      </c>
      <c r="F3479" s="318" t="s">
        <v>449</v>
      </c>
      <c r="G3479" s="318" t="s">
        <v>449</v>
      </c>
      <c r="H3479" s="323">
        <v>0</v>
      </c>
      <c r="I3479" s="323">
        <v>0</v>
      </c>
      <c r="J3479" s="323">
        <v>0</v>
      </c>
      <c r="K3479" s="323">
        <v>0</v>
      </c>
      <c r="L3479" s="323">
        <v>0</v>
      </c>
      <c r="M3479" s="323">
        <v>0</v>
      </c>
      <c r="N3479" t="str">
        <f t="shared" si="54"/>
        <v>YKYC_PR24FM_PBI_111</v>
      </c>
    </row>
    <row r="3480" spans="1:14" customFormat="1">
      <c r="A3480" s="317" t="s">
        <v>397</v>
      </c>
      <c r="B3480" s="317" t="s">
        <v>721</v>
      </c>
      <c r="C3480" s="317" t="s">
        <v>722</v>
      </c>
      <c r="D3480" s="317" t="s">
        <v>586</v>
      </c>
      <c r="E3480" s="317" t="s">
        <v>448</v>
      </c>
      <c r="F3480" s="318" t="s">
        <v>449</v>
      </c>
      <c r="G3480" s="318" t="s">
        <v>449</v>
      </c>
      <c r="H3480" s="323">
        <v>44.765980216887364</v>
      </c>
      <c r="I3480" s="323">
        <v>42.751511107127435</v>
      </c>
      <c r="J3480" s="323">
        <v>40.8276931073067</v>
      </c>
      <c r="K3480" s="323">
        <v>38.99044691747789</v>
      </c>
      <c r="L3480" s="323">
        <v>37.235876806191385</v>
      </c>
      <c r="M3480" s="323">
        <v>35.560262349912783</v>
      </c>
      <c r="N3480" t="str">
        <f t="shared" si="54"/>
        <v>YKYC_PR24FM_PBI_112</v>
      </c>
    </row>
    <row r="3481" spans="1:14" customFormat="1">
      <c r="A3481" s="317" t="s">
        <v>397</v>
      </c>
      <c r="B3481" s="317" t="s">
        <v>723</v>
      </c>
      <c r="C3481" s="317" t="s">
        <v>724</v>
      </c>
      <c r="D3481" s="317" t="s">
        <v>586</v>
      </c>
      <c r="E3481" s="317" t="s">
        <v>448</v>
      </c>
      <c r="F3481" s="318" t="s">
        <v>449</v>
      </c>
      <c r="G3481" s="318" t="s">
        <v>449</v>
      </c>
      <c r="H3481" s="323">
        <v>443.9592777345764</v>
      </c>
      <c r="I3481" s="323">
        <v>423.98111023652052</v>
      </c>
      <c r="J3481" s="323">
        <v>404.90196027587706</v>
      </c>
      <c r="K3481" s="323">
        <v>386.68137206346256</v>
      </c>
      <c r="L3481" s="323">
        <v>369.28071032060672</v>
      </c>
      <c r="M3481" s="323">
        <v>352.66307835617943</v>
      </c>
      <c r="N3481" t="str">
        <f t="shared" si="54"/>
        <v>YKYC_PR24FM_PBI_113</v>
      </c>
    </row>
    <row r="3482" spans="1:14" customFormat="1">
      <c r="A3482" s="317" t="s">
        <v>397</v>
      </c>
      <c r="B3482" s="317" t="s">
        <v>725</v>
      </c>
      <c r="C3482" s="317" t="s">
        <v>726</v>
      </c>
      <c r="D3482" s="317" t="s">
        <v>586</v>
      </c>
      <c r="E3482" s="317" t="s">
        <v>448</v>
      </c>
      <c r="F3482" s="318" t="s">
        <v>449</v>
      </c>
      <c r="G3482" s="318" t="s">
        <v>449</v>
      </c>
      <c r="H3482" s="323">
        <v>1295.9626158829449</v>
      </c>
      <c r="I3482" s="323">
        <v>1237.6442981682126</v>
      </c>
      <c r="J3482" s="323">
        <v>1181.950304750643</v>
      </c>
      <c r="K3482" s="323">
        <v>1128.7625410368637</v>
      </c>
      <c r="L3482" s="323">
        <v>1077.9682266902048</v>
      </c>
      <c r="M3482" s="323">
        <v>1029.4596564891456</v>
      </c>
      <c r="N3482" t="str">
        <f t="shared" si="54"/>
        <v>YKYC_PR24FM_PBI_114</v>
      </c>
    </row>
    <row r="3483" spans="1:14" customFormat="1">
      <c r="A3483" s="317" t="s">
        <v>397</v>
      </c>
      <c r="B3483" s="317" t="s">
        <v>727</v>
      </c>
      <c r="C3483" s="317" t="s">
        <v>728</v>
      </c>
      <c r="D3483" s="317" t="s">
        <v>586</v>
      </c>
      <c r="E3483" s="317" t="s">
        <v>448</v>
      </c>
      <c r="F3483" s="318" t="s">
        <v>449</v>
      </c>
      <c r="G3483" s="318" t="s">
        <v>449</v>
      </c>
      <c r="H3483" s="323">
        <v>131.51109558315179</v>
      </c>
      <c r="I3483" s="323">
        <v>120.99020793649966</v>
      </c>
      <c r="J3483" s="323">
        <v>111.31099130157969</v>
      </c>
      <c r="K3483" s="323">
        <v>102.40611199745331</v>
      </c>
      <c r="L3483" s="323">
        <v>94.213623037657044</v>
      </c>
      <c r="M3483" s="323">
        <v>86.676533194644477</v>
      </c>
      <c r="N3483" t="str">
        <f t="shared" si="54"/>
        <v>YKYC_PR24FM_PBI_115</v>
      </c>
    </row>
    <row r="3484" spans="1:14" customFormat="1">
      <c r="A3484" s="317" t="s">
        <v>397</v>
      </c>
      <c r="B3484" s="317" t="s">
        <v>729</v>
      </c>
      <c r="C3484" s="317" t="s">
        <v>730</v>
      </c>
      <c r="D3484" s="317" t="s">
        <v>586</v>
      </c>
      <c r="E3484" s="317" t="s">
        <v>448</v>
      </c>
      <c r="F3484" s="318" t="s">
        <v>449</v>
      </c>
      <c r="G3484" s="318" t="s">
        <v>449</v>
      </c>
      <c r="H3484" s="323">
        <v>0</v>
      </c>
      <c r="I3484" s="323">
        <v>0</v>
      </c>
      <c r="J3484" s="323">
        <v>0</v>
      </c>
      <c r="K3484" s="323">
        <v>0</v>
      </c>
      <c r="L3484" s="323">
        <v>0</v>
      </c>
      <c r="M3484" s="323">
        <v>0</v>
      </c>
      <c r="N3484" t="str">
        <f t="shared" si="54"/>
        <v>YKYC_PR24FM_PBI_116</v>
      </c>
    </row>
    <row r="3485" spans="1:14" customFormat="1">
      <c r="A3485" s="317" t="s">
        <v>397</v>
      </c>
      <c r="B3485" s="317" t="s">
        <v>731</v>
      </c>
      <c r="C3485" s="317" t="s">
        <v>732</v>
      </c>
      <c r="D3485" s="317" t="s">
        <v>586</v>
      </c>
      <c r="E3485" s="317" t="s">
        <v>448</v>
      </c>
      <c r="F3485" s="318" t="s">
        <v>449</v>
      </c>
      <c r="G3485" s="318" t="s">
        <v>449</v>
      </c>
      <c r="H3485" s="323">
        <v>0</v>
      </c>
      <c r="I3485" s="323">
        <v>0</v>
      </c>
      <c r="J3485" s="323">
        <v>0</v>
      </c>
      <c r="K3485" s="323">
        <v>0</v>
      </c>
      <c r="L3485" s="323">
        <v>0</v>
      </c>
      <c r="M3485" s="323">
        <v>0</v>
      </c>
      <c r="N3485" t="str">
        <f t="shared" si="54"/>
        <v>YKYC_PR24FM_PBI_117</v>
      </c>
    </row>
    <row r="3486" spans="1:14" customFormat="1">
      <c r="A3486" s="317" t="s">
        <v>397</v>
      </c>
      <c r="B3486" s="317" t="s">
        <v>733</v>
      </c>
      <c r="C3486" s="317" t="s">
        <v>734</v>
      </c>
      <c r="D3486" s="317" t="s">
        <v>586</v>
      </c>
      <c r="E3486" s="317" t="s">
        <v>448</v>
      </c>
      <c r="F3486" s="318" t="s">
        <v>449</v>
      </c>
      <c r="G3486" s="318" t="s">
        <v>449</v>
      </c>
      <c r="H3486" s="323">
        <v>0</v>
      </c>
      <c r="I3486" s="323">
        <v>17.8874953095692</v>
      </c>
      <c r="J3486" s="323">
        <v>38.935631717043769</v>
      </c>
      <c r="K3486" s="323">
        <v>62.171283757546114</v>
      </c>
      <c r="L3486" s="323">
        <v>83.80142605659627</v>
      </c>
      <c r="M3486" s="323">
        <v>100.71450767846292</v>
      </c>
      <c r="N3486" t="str">
        <f t="shared" si="54"/>
        <v>YKYC_PR24FM_PBI_118</v>
      </c>
    </row>
    <row r="3487" spans="1:14" customFormat="1">
      <c r="A3487" s="317" t="s">
        <v>397</v>
      </c>
      <c r="B3487" s="317" t="s">
        <v>735</v>
      </c>
      <c r="C3487" s="317" t="s">
        <v>736</v>
      </c>
      <c r="D3487" s="317" t="s">
        <v>586</v>
      </c>
      <c r="E3487" s="317" t="s">
        <v>448</v>
      </c>
      <c r="F3487" s="318" t="s">
        <v>449</v>
      </c>
      <c r="G3487" s="318" t="s">
        <v>449</v>
      </c>
      <c r="H3487" s="323">
        <v>0</v>
      </c>
      <c r="I3487" s="323">
        <v>221.37268891018817</v>
      </c>
      <c r="J3487" s="323">
        <v>490.70517321678938</v>
      </c>
      <c r="K3487" s="323">
        <v>747.67445253298172</v>
      </c>
      <c r="L3487" s="323">
        <v>961.82697996677166</v>
      </c>
      <c r="M3487" s="323">
        <v>1127.9206020000631</v>
      </c>
      <c r="N3487" t="str">
        <f t="shared" si="54"/>
        <v>YKYC_PR24FM_PBI_119</v>
      </c>
    </row>
    <row r="3488" spans="1:14" customFormat="1">
      <c r="A3488" s="317" t="s">
        <v>397</v>
      </c>
      <c r="B3488" s="317" t="s">
        <v>737</v>
      </c>
      <c r="C3488" s="317" t="s">
        <v>738</v>
      </c>
      <c r="D3488" s="317" t="s">
        <v>586</v>
      </c>
      <c r="E3488" s="317" t="s">
        <v>448</v>
      </c>
      <c r="F3488" s="318" t="s">
        <v>449</v>
      </c>
      <c r="G3488" s="318" t="s">
        <v>449</v>
      </c>
      <c r="H3488" s="323">
        <v>0</v>
      </c>
      <c r="I3488" s="323">
        <v>603.0726130606397</v>
      </c>
      <c r="J3488" s="323">
        <v>1257.5027639762179</v>
      </c>
      <c r="K3488" s="323">
        <v>1842.4933991627613</v>
      </c>
      <c r="L3488" s="323">
        <v>2333.7228879564937</v>
      </c>
      <c r="M3488" s="323">
        <v>2582.4322076916401</v>
      </c>
      <c r="N3488" t="str">
        <f t="shared" si="54"/>
        <v>YKYC_PR24FM_PBI_120</v>
      </c>
    </row>
    <row r="3489" spans="1:14" customFormat="1">
      <c r="A3489" s="317" t="s">
        <v>397</v>
      </c>
      <c r="B3489" s="317" t="s">
        <v>739</v>
      </c>
      <c r="C3489" s="317" t="s">
        <v>740</v>
      </c>
      <c r="D3489" s="317" t="s">
        <v>586</v>
      </c>
      <c r="E3489" s="317" t="s">
        <v>448</v>
      </c>
      <c r="F3489" s="318" t="s">
        <v>449</v>
      </c>
      <c r="G3489" s="318" t="s">
        <v>449</v>
      </c>
      <c r="H3489" s="323">
        <v>0</v>
      </c>
      <c r="I3489" s="323">
        <v>69.483553407857968</v>
      </c>
      <c r="J3489" s="323">
        <v>115.45565691988197</v>
      </c>
      <c r="K3489" s="323">
        <v>150.78945954262912</v>
      </c>
      <c r="L3489" s="323">
        <v>182.50184307838572</v>
      </c>
      <c r="M3489" s="323">
        <v>207.287634051151</v>
      </c>
      <c r="N3489" t="str">
        <f t="shared" si="54"/>
        <v>YKYC_PR24FM_PBI_121</v>
      </c>
    </row>
    <row r="3490" spans="1:14" customFormat="1">
      <c r="A3490" s="317" t="s">
        <v>397</v>
      </c>
      <c r="B3490" s="317" t="s">
        <v>741</v>
      </c>
      <c r="C3490" s="317" t="s">
        <v>742</v>
      </c>
      <c r="D3490" s="317" t="s">
        <v>586</v>
      </c>
      <c r="E3490" s="317" t="s">
        <v>448</v>
      </c>
      <c r="F3490" s="318" t="s">
        <v>449</v>
      </c>
      <c r="G3490" s="318" t="s">
        <v>449</v>
      </c>
      <c r="H3490" s="323">
        <v>0</v>
      </c>
      <c r="I3490" s="323">
        <v>0</v>
      </c>
      <c r="J3490" s="323">
        <v>0</v>
      </c>
      <c r="K3490" s="323">
        <v>0</v>
      </c>
      <c r="L3490" s="323">
        <v>0</v>
      </c>
      <c r="M3490" s="323">
        <v>0</v>
      </c>
      <c r="N3490" t="str">
        <f t="shared" si="54"/>
        <v>YKYC_PR24FM_PBI_122</v>
      </c>
    </row>
    <row r="3491" spans="1:14" customFormat="1">
      <c r="A3491" s="317" t="s">
        <v>397</v>
      </c>
      <c r="B3491" s="317" t="s">
        <v>743</v>
      </c>
      <c r="C3491" s="317" t="s">
        <v>744</v>
      </c>
      <c r="D3491" s="317" t="s">
        <v>586</v>
      </c>
      <c r="E3491" s="317" t="s">
        <v>448</v>
      </c>
      <c r="F3491" s="318" t="s">
        <v>449</v>
      </c>
      <c r="G3491" s="318" t="s">
        <v>449</v>
      </c>
      <c r="H3491" s="323">
        <v>0</v>
      </c>
      <c r="I3491" s="323">
        <v>0</v>
      </c>
      <c r="J3491" s="323">
        <v>0</v>
      </c>
      <c r="K3491" s="323">
        <v>0</v>
      </c>
      <c r="L3491" s="323">
        <v>0</v>
      </c>
      <c r="M3491" s="323">
        <v>0</v>
      </c>
      <c r="N3491" t="str">
        <f t="shared" si="54"/>
        <v>YKYC_PR24FM_PBI_123</v>
      </c>
    </row>
    <row r="3492" spans="1:14" customFormat="1">
      <c r="A3492" s="317" t="s">
        <v>397</v>
      </c>
      <c r="B3492" s="317" t="s">
        <v>745</v>
      </c>
      <c r="C3492" s="317" t="s">
        <v>746</v>
      </c>
      <c r="D3492" s="317" t="s">
        <v>455</v>
      </c>
      <c r="E3492" s="317" t="s">
        <v>448</v>
      </c>
      <c r="F3492" s="320">
        <v>0</v>
      </c>
      <c r="G3492" s="318" t="s">
        <v>449</v>
      </c>
      <c r="H3492" s="318" t="s">
        <v>449</v>
      </c>
      <c r="I3492" s="318" t="s">
        <v>449</v>
      </c>
      <c r="J3492" s="318" t="s">
        <v>449</v>
      </c>
      <c r="K3492" s="318" t="s">
        <v>449</v>
      </c>
      <c r="L3492" s="318" t="s">
        <v>449</v>
      </c>
      <c r="M3492" s="318" t="s">
        <v>449</v>
      </c>
      <c r="N3492" t="str">
        <f t="shared" si="54"/>
        <v>YKYOUT7_001BIO_PR24</v>
      </c>
    </row>
    <row r="3493" spans="1:14" customFormat="1">
      <c r="A3493" s="317" t="s">
        <v>397</v>
      </c>
      <c r="B3493" s="317" t="s">
        <v>747</v>
      </c>
      <c r="C3493" s="317" t="s">
        <v>748</v>
      </c>
      <c r="D3493" s="317" t="s">
        <v>455</v>
      </c>
      <c r="E3493" s="317" t="s">
        <v>448</v>
      </c>
      <c r="F3493" s="320">
        <v>0</v>
      </c>
      <c r="G3493" s="318" t="s">
        <v>449</v>
      </c>
      <c r="H3493" s="318" t="s">
        <v>449</v>
      </c>
      <c r="I3493" s="318" t="s">
        <v>449</v>
      </c>
      <c r="J3493" s="318" t="s">
        <v>449</v>
      </c>
      <c r="K3493" s="318" t="s">
        <v>449</v>
      </c>
      <c r="L3493" s="318" t="s">
        <v>449</v>
      </c>
      <c r="M3493" s="318" t="s">
        <v>449</v>
      </c>
      <c r="N3493" t="str">
        <f t="shared" si="54"/>
        <v>YKYOUT7_002BIO_PR24</v>
      </c>
    </row>
    <row r="3494" spans="1:14" customFormat="1">
      <c r="A3494" s="317" t="s">
        <v>397</v>
      </c>
      <c r="B3494" s="317" t="s">
        <v>749</v>
      </c>
      <c r="C3494" s="317" t="s">
        <v>750</v>
      </c>
      <c r="D3494" s="317" t="s">
        <v>455</v>
      </c>
      <c r="E3494" s="317" t="s">
        <v>448</v>
      </c>
      <c r="F3494" s="320">
        <v>0</v>
      </c>
      <c r="G3494" s="318" t="s">
        <v>449</v>
      </c>
      <c r="H3494" s="318" t="s">
        <v>449</v>
      </c>
      <c r="I3494" s="318" t="s">
        <v>449</v>
      </c>
      <c r="J3494" s="318" t="s">
        <v>449</v>
      </c>
      <c r="K3494" s="318" t="s">
        <v>449</v>
      </c>
      <c r="L3494" s="318" t="s">
        <v>449</v>
      </c>
      <c r="M3494" s="318" t="s">
        <v>449</v>
      </c>
      <c r="N3494" t="str">
        <f t="shared" si="54"/>
        <v>YKYOUT7_003BIO_PR24</v>
      </c>
    </row>
    <row r="3495" spans="1:14" customFormat="1">
      <c r="A3495" s="317" t="s">
        <v>397</v>
      </c>
      <c r="B3495" s="317" t="s">
        <v>751</v>
      </c>
      <c r="C3495" s="317" t="s">
        <v>752</v>
      </c>
      <c r="D3495" s="317" t="s">
        <v>455</v>
      </c>
      <c r="E3495" s="317" t="s">
        <v>448</v>
      </c>
      <c r="F3495" s="320">
        <v>0</v>
      </c>
      <c r="G3495" s="318" t="s">
        <v>449</v>
      </c>
      <c r="H3495" s="318" t="s">
        <v>449</v>
      </c>
      <c r="I3495" s="318" t="s">
        <v>449</v>
      </c>
      <c r="J3495" s="318" t="s">
        <v>449</v>
      </c>
      <c r="K3495" s="318" t="s">
        <v>449</v>
      </c>
      <c r="L3495" s="318" t="s">
        <v>449</v>
      </c>
      <c r="M3495" s="318" t="s">
        <v>449</v>
      </c>
      <c r="N3495" t="str">
        <f t="shared" si="54"/>
        <v>YKYOUT7_004BIO_PR24</v>
      </c>
    </row>
    <row r="3496" spans="1:14" customFormat="1">
      <c r="A3496" s="317" t="s">
        <v>397</v>
      </c>
      <c r="B3496" s="317" t="s">
        <v>753</v>
      </c>
      <c r="C3496" s="317" t="s">
        <v>754</v>
      </c>
      <c r="D3496" s="317" t="s">
        <v>455</v>
      </c>
      <c r="E3496" s="317" t="s">
        <v>448</v>
      </c>
      <c r="F3496" s="320">
        <v>0</v>
      </c>
      <c r="G3496" s="318" t="s">
        <v>449</v>
      </c>
      <c r="H3496" s="318" t="s">
        <v>449</v>
      </c>
      <c r="I3496" s="318" t="s">
        <v>449</v>
      </c>
      <c r="J3496" s="318" t="s">
        <v>449</v>
      </c>
      <c r="K3496" s="318" t="s">
        <v>449</v>
      </c>
      <c r="L3496" s="318" t="s">
        <v>449</v>
      </c>
      <c r="M3496" s="318" t="s">
        <v>449</v>
      </c>
      <c r="N3496" t="str">
        <f t="shared" si="54"/>
        <v>YKYOUT7_005BIO_PR24</v>
      </c>
    </row>
    <row r="3497" spans="1:14" customFormat="1">
      <c r="A3497" s="317" t="s">
        <v>397</v>
      </c>
      <c r="B3497" s="317" t="s">
        <v>755</v>
      </c>
      <c r="C3497" s="317" t="s">
        <v>756</v>
      </c>
      <c r="D3497" s="317" t="s">
        <v>455</v>
      </c>
      <c r="E3497" s="317" t="s">
        <v>448</v>
      </c>
      <c r="F3497" s="320">
        <v>0</v>
      </c>
      <c r="G3497" s="318" t="s">
        <v>449</v>
      </c>
      <c r="H3497" s="318" t="s">
        <v>449</v>
      </c>
      <c r="I3497" s="318" t="s">
        <v>449</v>
      </c>
      <c r="J3497" s="318" t="s">
        <v>449</v>
      </c>
      <c r="K3497" s="318" t="s">
        <v>449</v>
      </c>
      <c r="L3497" s="318" t="s">
        <v>449</v>
      </c>
      <c r="M3497" s="318" t="s">
        <v>449</v>
      </c>
      <c r="N3497" t="str">
        <f t="shared" si="54"/>
        <v>YKYOUT7_006BIO_PR24</v>
      </c>
    </row>
    <row r="3498" spans="1:14" customFormat="1">
      <c r="A3498" s="317" t="s">
        <v>397</v>
      </c>
      <c r="B3498" s="317" t="s">
        <v>757</v>
      </c>
      <c r="C3498" s="317" t="s">
        <v>758</v>
      </c>
      <c r="D3498" s="317" t="s">
        <v>455</v>
      </c>
      <c r="E3498" s="317" t="s">
        <v>448</v>
      </c>
      <c r="F3498" s="320">
        <v>0</v>
      </c>
      <c r="G3498" s="318" t="s">
        <v>449</v>
      </c>
      <c r="H3498" s="318" t="s">
        <v>449</v>
      </c>
      <c r="I3498" s="318" t="s">
        <v>449</v>
      </c>
      <c r="J3498" s="318" t="s">
        <v>449</v>
      </c>
      <c r="K3498" s="318" t="s">
        <v>449</v>
      </c>
      <c r="L3498" s="318" t="s">
        <v>449</v>
      </c>
      <c r="M3498" s="318" t="s">
        <v>449</v>
      </c>
      <c r="N3498" t="str">
        <f t="shared" si="54"/>
        <v>YKYOUT7_007BIO_PR24</v>
      </c>
    </row>
    <row r="3499" spans="1:14" customFormat="1">
      <c r="A3499" s="317" t="s">
        <v>397</v>
      </c>
      <c r="B3499" s="317" t="s">
        <v>759</v>
      </c>
      <c r="C3499" s="317" t="s">
        <v>760</v>
      </c>
      <c r="D3499" s="317" t="s">
        <v>455</v>
      </c>
      <c r="E3499" s="317" t="s">
        <v>448</v>
      </c>
      <c r="F3499" s="320">
        <v>0.15</v>
      </c>
      <c r="G3499" s="318" t="s">
        <v>449</v>
      </c>
      <c r="H3499" s="318" t="s">
        <v>449</v>
      </c>
      <c r="I3499" s="318" t="s">
        <v>449</v>
      </c>
      <c r="J3499" s="318" t="s">
        <v>449</v>
      </c>
      <c r="K3499" s="318" t="s">
        <v>449</v>
      </c>
      <c r="L3499" s="318" t="s">
        <v>449</v>
      </c>
      <c r="M3499" s="318" t="s">
        <v>449</v>
      </c>
      <c r="N3499" t="str">
        <f t="shared" si="54"/>
        <v>YKYOUT7_008BIO_PR24</v>
      </c>
    </row>
    <row r="3500" spans="1:14" customFormat="1">
      <c r="A3500" s="317" t="s">
        <v>397</v>
      </c>
      <c r="B3500" s="317" t="s">
        <v>761</v>
      </c>
      <c r="C3500" s="317" t="s">
        <v>762</v>
      </c>
      <c r="D3500" s="317" t="s">
        <v>455</v>
      </c>
      <c r="E3500" s="317" t="s">
        <v>448</v>
      </c>
      <c r="F3500" s="320">
        <v>0</v>
      </c>
      <c r="G3500" s="318" t="s">
        <v>449</v>
      </c>
      <c r="H3500" s="318" t="s">
        <v>449</v>
      </c>
      <c r="I3500" s="318" t="s">
        <v>449</v>
      </c>
      <c r="J3500" s="318" t="s">
        <v>449</v>
      </c>
      <c r="K3500" s="318" t="s">
        <v>449</v>
      </c>
      <c r="L3500" s="318" t="s">
        <v>449</v>
      </c>
      <c r="M3500" s="318" t="s">
        <v>449</v>
      </c>
      <c r="N3500" t="str">
        <f t="shared" si="54"/>
        <v>YKYOUT7_009BIO_PR24</v>
      </c>
    </row>
    <row r="3501" spans="1:14" customFormat="1">
      <c r="A3501" s="317" t="s">
        <v>397</v>
      </c>
      <c r="B3501" s="317" t="s">
        <v>763</v>
      </c>
      <c r="C3501" s="317" t="s">
        <v>764</v>
      </c>
      <c r="D3501" s="317" t="s">
        <v>455</v>
      </c>
      <c r="E3501" s="317" t="s">
        <v>448</v>
      </c>
      <c r="F3501" s="320">
        <v>0</v>
      </c>
      <c r="G3501" s="318" t="s">
        <v>449</v>
      </c>
      <c r="H3501" s="318" t="s">
        <v>449</v>
      </c>
      <c r="I3501" s="318" t="s">
        <v>449</v>
      </c>
      <c r="J3501" s="318" t="s">
        <v>449</v>
      </c>
      <c r="K3501" s="318" t="s">
        <v>449</v>
      </c>
      <c r="L3501" s="318" t="s">
        <v>449</v>
      </c>
      <c r="M3501" s="318" t="s">
        <v>449</v>
      </c>
      <c r="N3501" t="str">
        <f t="shared" si="54"/>
        <v>YKYOUT7_010BIO_PR24</v>
      </c>
    </row>
    <row r="3502" spans="1:14" customFormat="1">
      <c r="A3502" s="317" t="s">
        <v>397</v>
      </c>
      <c r="B3502" s="317" t="s">
        <v>765</v>
      </c>
      <c r="C3502" s="317" t="s">
        <v>766</v>
      </c>
      <c r="D3502" s="317" t="s">
        <v>455</v>
      </c>
      <c r="E3502" s="317" t="s">
        <v>448</v>
      </c>
      <c r="F3502" s="320">
        <v>0</v>
      </c>
      <c r="G3502" s="318" t="s">
        <v>449</v>
      </c>
      <c r="H3502" s="318" t="s">
        <v>449</v>
      </c>
      <c r="I3502" s="318" t="s">
        <v>449</v>
      </c>
      <c r="J3502" s="318" t="s">
        <v>449</v>
      </c>
      <c r="K3502" s="318" t="s">
        <v>449</v>
      </c>
      <c r="L3502" s="318" t="s">
        <v>449</v>
      </c>
      <c r="M3502" s="318" t="s">
        <v>449</v>
      </c>
      <c r="N3502" t="str">
        <f t="shared" si="54"/>
        <v>YKYOUT7_011BIO_PR24</v>
      </c>
    </row>
    <row r="3503" spans="1:14" customFormat="1">
      <c r="A3503" s="317" t="s">
        <v>397</v>
      </c>
      <c r="B3503" s="317" t="s">
        <v>767</v>
      </c>
      <c r="C3503" s="317" t="s">
        <v>768</v>
      </c>
      <c r="D3503" s="317" t="s">
        <v>455</v>
      </c>
      <c r="E3503" s="317" t="s">
        <v>448</v>
      </c>
      <c r="F3503" s="320">
        <v>0</v>
      </c>
      <c r="G3503" s="318" t="s">
        <v>449</v>
      </c>
      <c r="H3503" s="318" t="s">
        <v>449</v>
      </c>
      <c r="I3503" s="318" t="s">
        <v>449</v>
      </c>
      <c r="J3503" s="318" t="s">
        <v>449</v>
      </c>
      <c r="K3503" s="318" t="s">
        <v>449</v>
      </c>
      <c r="L3503" s="318" t="s">
        <v>449</v>
      </c>
      <c r="M3503" s="318" t="s">
        <v>449</v>
      </c>
      <c r="N3503" t="str">
        <f t="shared" si="54"/>
        <v>YKYOUT7_012BIO_PR24</v>
      </c>
    </row>
    <row r="3504" spans="1:14" customFormat="1">
      <c r="A3504" s="317" t="s">
        <v>397</v>
      </c>
      <c r="B3504" s="317" t="s">
        <v>769</v>
      </c>
      <c r="C3504" s="317" t="s">
        <v>770</v>
      </c>
      <c r="D3504" s="317" t="s">
        <v>455</v>
      </c>
      <c r="E3504" s="317" t="s">
        <v>448</v>
      </c>
      <c r="F3504" s="320">
        <v>0</v>
      </c>
      <c r="G3504" s="318" t="s">
        <v>449</v>
      </c>
      <c r="H3504" s="318" t="s">
        <v>449</v>
      </c>
      <c r="I3504" s="318" t="s">
        <v>449</v>
      </c>
      <c r="J3504" s="318" t="s">
        <v>449</v>
      </c>
      <c r="K3504" s="318" t="s">
        <v>449</v>
      </c>
      <c r="L3504" s="318" t="s">
        <v>449</v>
      </c>
      <c r="M3504" s="318" t="s">
        <v>449</v>
      </c>
      <c r="N3504" t="str">
        <f t="shared" si="54"/>
        <v>YKYOUT7_013BIO_PR24</v>
      </c>
    </row>
    <row r="3505" spans="1:14" customFormat="1">
      <c r="A3505" s="317" t="s">
        <v>397</v>
      </c>
      <c r="B3505" s="317" t="s">
        <v>771</v>
      </c>
      <c r="C3505" s="317" t="s">
        <v>772</v>
      </c>
      <c r="D3505" s="317" t="s">
        <v>455</v>
      </c>
      <c r="E3505" s="317" t="s">
        <v>448</v>
      </c>
      <c r="F3505" s="320">
        <v>0</v>
      </c>
      <c r="G3505" s="318" t="s">
        <v>449</v>
      </c>
      <c r="H3505" s="318" t="s">
        <v>449</v>
      </c>
      <c r="I3505" s="318" t="s">
        <v>449</v>
      </c>
      <c r="J3505" s="318" t="s">
        <v>449</v>
      </c>
      <c r="K3505" s="318" t="s">
        <v>449</v>
      </c>
      <c r="L3505" s="318" t="s">
        <v>449</v>
      </c>
      <c r="M3505" s="318" t="s">
        <v>449</v>
      </c>
      <c r="N3505" t="str">
        <f t="shared" si="54"/>
        <v>YKYOUT7_014BIO_PR24</v>
      </c>
    </row>
    <row r="3506" spans="1:14" customFormat="1">
      <c r="A3506" s="317" t="s">
        <v>397</v>
      </c>
      <c r="B3506" s="317" t="s">
        <v>773</v>
      </c>
      <c r="C3506" s="317" t="s">
        <v>774</v>
      </c>
      <c r="D3506" s="317" t="s">
        <v>455</v>
      </c>
      <c r="E3506" s="317" t="s">
        <v>448</v>
      </c>
      <c r="F3506" s="320">
        <v>0</v>
      </c>
      <c r="G3506" s="318" t="s">
        <v>449</v>
      </c>
      <c r="H3506" s="318" t="s">
        <v>449</v>
      </c>
      <c r="I3506" s="318" t="s">
        <v>449</v>
      </c>
      <c r="J3506" s="318" t="s">
        <v>449</v>
      </c>
      <c r="K3506" s="318" t="s">
        <v>449</v>
      </c>
      <c r="L3506" s="318" t="s">
        <v>449</v>
      </c>
      <c r="M3506" s="318" t="s">
        <v>449</v>
      </c>
      <c r="N3506" t="str">
        <f t="shared" si="54"/>
        <v>YKYOUT7_015BIO_PR24</v>
      </c>
    </row>
    <row r="3507" spans="1:14" customFormat="1">
      <c r="A3507" s="317" t="s">
        <v>397</v>
      </c>
      <c r="B3507" s="317" t="s">
        <v>775</v>
      </c>
      <c r="C3507" s="317" t="s">
        <v>776</v>
      </c>
      <c r="D3507" s="317" t="s">
        <v>455</v>
      </c>
      <c r="E3507" s="317" t="s">
        <v>448</v>
      </c>
      <c r="F3507" s="320">
        <v>0</v>
      </c>
      <c r="G3507" s="318" t="s">
        <v>449</v>
      </c>
      <c r="H3507" s="318" t="s">
        <v>449</v>
      </c>
      <c r="I3507" s="318" t="s">
        <v>449</v>
      </c>
      <c r="J3507" s="318" t="s">
        <v>449</v>
      </c>
      <c r="K3507" s="318" t="s">
        <v>449</v>
      </c>
      <c r="L3507" s="318" t="s">
        <v>449</v>
      </c>
      <c r="M3507" s="318" t="s">
        <v>449</v>
      </c>
      <c r="N3507" t="str">
        <f t="shared" si="54"/>
        <v>YKYOUT7_016BIO_PR24</v>
      </c>
    </row>
    <row r="3508" spans="1:14" customFormat="1">
      <c r="A3508" s="317" t="s">
        <v>397</v>
      </c>
      <c r="B3508" s="317" t="s">
        <v>777</v>
      </c>
      <c r="C3508" s="317" t="s">
        <v>778</v>
      </c>
      <c r="D3508" s="317" t="s">
        <v>455</v>
      </c>
      <c r="E3508" s="317" t="s">
        <v>448</v>
      </c>
      <c r="F3508" s="320">
        <v>0</v>
      </c>
      <c r="G3508" s="318" t="s">
        <v>449</v>
      </c>
      <c r="H3508" s="318" t="s">
        <v>449</v>
      </c>
      <c r="I3508" s="318" t="s">
        <v>449</v>
      </c>
      <c r="J3508" s="318" t="s">
        <v>449</v>
      </c>
      <c r="K3508" s="318" t="s">
        <v>449</v>
      </c>
      <c r="L3508" s="318" t="s">
        <v>449</v>
      </c>
      <c r="M3508" s="318" t="s">
        <v>449</v>
      </c>
      <c r="N3508" t="str">
        <f t="shared" si="54"/>
        <v>YKYOUT7_017BIO_PR24</v>
      </c>
    </row>
    <row r="3509" spans="1:14" customFormat="1">
      <c r="A3509" s="317" t="s">
        <v>397</v>
      </c>
      <c r="B3509" s="317" t="s">
        <v>779</v>
      </c>
      <c r="C3509" s="317" t="s">
        <v>780</v>
      </c>
      <c r="D3509" s="317" t="s">
        <v>455</v>
      </c>
      <c r="E3509" s="317" t="s">
        <v>448</v>
      </c>
      <c r="F3509" s="320">
        <v>0</v>
      </c>
      <c r="G3509" s="318" t="s">
        <v>449</v>
      </c>
      <c r="H3509" s="318" t="s">
        <v>449</v>
      </c>
      <c r="I3509" s="318" t="s">
        <v>449</v>
      </c>
      <c r="J3509" s="318" t="s">
        <v>449</v>
      </c>
      <c r="K3509" s="318" t="s">
        <v>449</v>
      </c>
      <c r="L3509" s="318" t="s">
        <v>449</v>
      </c>
      <c r="M3509" s="318" t="s">
        <v>449</v>
      </c>
      <c r="N3509" t="str">
        <f t="shared" si="54"/>
        <v>YKYOUT7_018BIO_PR24</v>
      </c>
    </row>
    <row r="3510" spans="1:14" customFormat="1">
      <c r="A3510" s="317" t="s">
        <v>397</v>
      </c>
      <c r="B3510" s="317" t="s">
        <v>781</v>
      </c>
      <c r="C3510" s="317" t="s">
        <v>782</v>
      </c>
      <c r="D3510" s="317" t="s">
        <v>455</v>
      </c>
      <c r="E3510" s="317" t="s">
        <v>448</v>
      </c>
      <c r="F3510" s="320">
        <v>0</v>
      </c>
      <c r="G3510" s="318" t="s">
        <v>449</v>
      </c>
      <c r="H3510" s="318" t="s">
        <v>449</v>
      </c>
      <c r="I3510" s="318" t="s">
        <v>449</v>
      </c>
      <c r="J3510" s="318" t="s">
        <v>449</v>
      </c>
      <c r="K3510" s="318" t="s">
        <v>449</v>
      </c>
      <c r="L3510" s="318" t="s">
        <v>449</v>
      </c>
      <c r="M3510" s="318" t="s">
        <v>449</v>
      </c>
      <c r="N3510" t="str">
        <f t="shared" si="54"/>
        <v>YKYOUT7_019BIO_PR24</v>
      </c>
    </row>
    <row r="3511" spans="1:14" customFormat="1">
      <c r="A3511" s="317" t="s">
        <v>397</v>
      </c>
      <c r="B3511" s="317" t="s">
        <v>783</v>
      </c>
      <c r="C3511" s="317" t="s">
        <v>784</v>
      </c>
      <c r="D3511" s="317" t="s">
        <v>455</v>
      </c>
      <c r="E3511" s="317" t="s">
        <v>448</v>
      </c>
      <c r="F3511" s="320">
        <v>0</v>
      </c>
      <c r="G3511" s="318" t="s">
        <v>449</v>
      </c>
      <c r="H3511" s="318" t="s">
        <v>449</v>
      </c>
      <c r="I3511" s="318" t="s">
        <v>449</v>
      </c>
      <c r="J3511" s="318" t="s">
        <v>449</v>
      </c>
      <c r="K3511" s="318" t="s">
        <v>449</v>
      </c>
      <c r="L3511" s="318" t="s">
        <v>449</v>
      </c>
      <c r="M3511" s="318" t="s">
        <v>449</v>
      </c>
      <c r="N3511" t="str">
        <f t="shared" si="54"/>
        <v>YKYOUT7_020BIO_PR24</v>
      </c>
    </row>
    <row r="3512" spans="1:14" customFormat="1">
      <c r="A3512" s="317" t="s">
        <v>397</v>
      </c>
      <c r="B3512" s="317" t="s">
        <v>785</v>
      </c>
      <c r="C3512" s="317" t="s">
        <v>786</v>
      </c>
      <c r="D3512" s="317" t="s">
        <v>455</v>
      </c>
      <c r="E3512" s="317" t="s">
        <v>448</v>
      </c>
      <c r="F3512" s="320">
        <v>1</v>
      </c>
      <c r="G3512" s="318" t="s">
        <v>449</v>
      </c>
      <c r="H3512" s="318" t="s">
        <v>449</v>
      </c>
      <c r="I3512" s="318" t="s">
        <v>449</v>
      </c>
      <c r="J3512" s="318" t="s">
        <v>449</v>
      </c>
      <c r="K3512" s="318" t="s">
        <v>449</v>
      </c>
      <c r="L3512" s="318" t="s">
        <v>449</v>
      </c>
      <c r="M3512" s="318" t="s">
        <v>449</v>
      </c>
      <c r="N3512" t="str">
        <f t="shared" si="54"/>
        <v>YKYOUT7_001WNP_PR24</v>
      </c>
    </row>
    <row r="3513" spans="1:14" customFormat="1">
      <c r="A3513" s="317" t="s">
        <v>397</v>
      </c>
      <c r="B3513" s="317" t="s">
        <v>787</v>
      </c>
      <c r="C3513" s="317" t="s">
        <v>788</v>
      </c>
      <c r="D3513" s="317" t="s">
        <v>455</v>
      </c>
      <c r="E3513" s="317" t="s">
        <v>448</v>
      </c>
      <c r="F3513" s="320">
        <v>1</v>
      </c>
      <c r="G3513" s="318" t="s">
        <v>449</v>
      </c>
      <c r="H3513" s="318" t="s">
        <v>449</v>
      </c>
      <c r="I3513" s="318" t="s">
        <v>449</v>
      </c>
      <c r="J3513" s="318" t="s">
        <v>449</v>
      </c>
      <c r="K3513" s="318" t="s">
        <v>449</v>
      </c>
      <c r="L3513" s="318" t="s">
        <v>449</v>
      </c>
      <c r="M3513" s="318" t="s">
        <v>449</v>
      </c>
      <c r="N3513" t="str">
        <f t="shared" si="54"/>
        <v>YKYOUT7_002WNP_PR24</v>
      </c>
    </row>
    <row r="3514" spans="1:14" customFormat="1">
      <c r="A3514" s="317" t="s">
        <v>397</v>
      </c>
      <c r="B3514" s="317" t="s">
        <v>789</v>
      </c>
      <c r="C3514" s="317" t="s">
        <v>790</v>
      </c>
      <c r="D3514" s="317" t="s">
        <v>455</v>
      </c>
      <c r="E3514" s="317" t="s">
        <v>448</v>
      </c>
      <c r="F3514" s="320">
        <v>1</v>
      </c>
      <c r="G3514" s="318" t="s">
        <v>449</v>
      </c>
      <c r="H3514" s="318" t="s">
        <v>449</v>
      </c>
      <c r="I3514" s="318" t="s">
        <v>449</v>
      </c>
      <c r="J3514" s="318" t="s">
        <v>449</v>
      </c>
      <c r="K3514" s="318" t="s">
        <v>449</v>
      </c>
      <c r="L3514" s="318" t="s">
        <v>449</v>
      </c>
      <c r="M3514" s="318" t="s">
        <v>449</v>
      </c>
      <c r="N3514" t="str">
        <f t="shared" si="54"/>
        <v>YKYOUT7_003WNP_PR24</v>
      </c>
    </row>
    <row r="3515" spans="1:14" customFormat="1">
      <c r="A3515" s="317" t="s">
        <v>397</v>
      </c>
      <c r="B3515" s="317" t="s">
        <v>791</v>
      </c>
      <c r="C3515" s="317" t="s">
        <v>792</v>
      </c>
      <c r="D3515" s="317" t="s">
        <v>455</v>
      </c>
      <c r="E3515" s="317" t="s">
        <v>448</v>
      </c>
      <c r="F3515" s="320">
        <v>0</v>
      </c>
      <c r="G3515" s="318" t="s">
        <v>449</v>
      </c>
      <c r="H3515" s="318" t="s">
        <v>449</v>
      </c>
      <c r="I3515" s="318" t="s">
        <v>449</v>
      </c>
      <c r="J3515" s="318" t="s">
        <v>449</v>
      </c>
      <c r="K3515" s="318" t="s">
        <v>449</v>
      </c>
      <c r="L3515" s="318" t="s">
        <v>449</v>
      </c>
      <c r="M3515" s="318" t="s">
        <v>449</v>
      </c>
      <c r="N3515" t="str">
        <f t="shared" si="54"/>
        <v>YKYOUT7_004WNP_PR24</v>
      </c>
    </row>
    <row r="3516" spans="1:14" customFormat="1">
      <c r="A3516" s="317" t="s">
        <v>397</v>
      </c>
      <c r="B3516" s="317" t="s">
        <v>793</v>
      </c>
      <c r="C3516" s="317" t="s">
        <v>794</v>
      </c>
      <c r="D3516" s="317" t="s">
        <v>455</v>
      </c>
      <c r="E3516" s="317" t="s">
        <v>448</v>
      </c>
      <c r="F3516" s="320">
        <v>0</v>
      </c>
      <c r="G3516" s="318" t="s">
        <v>449</v>
      </c>
      <c r="H3516" s="318" t="s">
        <v>449</v>
      </c>
      <c r="I3516" s="318" t="s">
        <v>449</v>
      </c>
      <c r="J3516" s="318" t="s">
        <v>449</v>
      </c>
      <c r="K3516" s="318" t="s">
        <v>449</v>
      </c>
      <c r="L3516" s="318" t="s">
        <v>449</v>
      </c>
      <c r="M3516" s="318" t="s">
        <v>449</v>
      </c>
      <c r="N3516" t="str">
        <f t="shared" si="54"/>
        <v>YKYOUT7_005WNP_PR24</v>
      </c>
    </row>
    <row r="3517" spans="1:14" customFormat="1">
      <c r="A3517" s="317" t="s">
        <v>397</v>
      </c>
      <c r="B3517" s="317" t="s">
        <v>795</v>
      </c>
      <c r="C3517" s="317" t="s">
        <v>796</v>
      </c>
      <c r="D3517" s="317" t="s">
        <v>455</v>
      </c>
      <c r="E3517" s="317" t="s">
        <v>448</v>
      </c>
      <c r="F3517" s="320">
        <v>0.33332999999999996</v>
      </c>
      <c r="G3517" s="318" t="s">
        <v>449</v>
      </c>
      <c r="H3517" s="318" t="s">
        <v>449</v>
      </c>
      <c r="I3517" s="318" t="s">
        <v>449</v>
      </c>
      <c r="J3517" s="318" t="s">
        <v>449</v>
      </c>
      <c r="K3517" s="318" t="s">
        <v>449</v>
      </c>
      <c r="L3517" s="318" t="s">
        <v>449</v>
      </c>
      <c r="M3517" s="318" t="s">
        <v>449</v>
      </c>
      <c r="N3517" t="str">
        <f t="shared" si="54"/>
        <v>YKYOUT7_006WNP_PR24</v>
      </c>
    </row>
    <row r="3518" spans="1:14" customFormat="1">
      <c r="A3518" s="317" t="s">
        <v>397</v>
      </c>
      <c r="B3518" s="317" t="s">
        <v>797</v>
      </c>
      <c r="C3518" s="317" t="s">
        <v>798</v>
      </c>
      <c r="D3518" s="317" t="s">
        <v>455</v>
      </c>
      <c r="E3518" s="317" t="s">
        <v>448</v>
      </c>
      <c r="F3518" s="320">
        <v>0.85</v>
      </c>
      <c r="G3518" s="318" t="s">
        <v>449</v>
      </c>
      <c r="H3518" s="318" t="s">
        <v>449</v>
      </c>
      <c r="I3518" s="318" t="s">
        <v>449</v>
      </c>
      <c r="J3518" s="318" t="s">
        <v>449</v>
      </c>
      <c r="K3518" s="318" t="s">
        <v>449</v>
      </c>
      <c r="L3518" s="318" t="s">
        <v>449</v>
      </c>
      <c r="M3518" s="318" t="s">
        <v>449</v>
      </c>
      <c r="N3518" t="str">
        <f t="shared" si="54"/>
        <v>YKYOUT7_007WNP_PR24</v>
      </c>
    </row>
    <row r="3519" spans="1:14" customFormat="1">
      <c r="A3519" s="317" t="s">
        <v>397</v>
      </c>
      <c r="B3519" s="317" t="s">
        <v>799</v>
      </c>
      <c r="C3519" s="317" t="s">
        <v>800</v>
      </c>
      <c r="D3519" s="317" t="s">
        <v>455</v>
      </c>
      <c r="E3519" s="317" t="s">
        <v>448</v>
      </c>
      <c r="F3519" s="320">
        <v>0</v>
      </c>
      <c r="G3519" s="318" t="s">
        <v>449</v>
      </c>
      <c r="H3519" s="318" t="s">
        <v>449</v>
      </c>
      <c r="I3519" s="318" t="s">
        <v>449</v>
      </c>
      <c r="J3519" s="318" t="s">
        <v>449</v>
      </c>
      <c r="K3519" s="318" t="s">
        <v>449</v>
      </c>
      <c r="L3519" s="318" t="s">
        <v>449</v>
      </c>
      <c r="M3519" s="318" t="s">
        <v>449</v>
      </c>
      <c r="N3519" t="str">
        <f t="shared" si="54"/>
        <v>YKYOUT7_008WNP_PR24</v>
      </c>
    </row>
    <row r="3520" spans="1:14" customFormat="1">
      <c r="A3520" s="317" t="s">
        <v>397</v>
      </c>
      <c r="B3520" s="317" t="s">
        <v>801</v>
      </c>
      <c r="C3520" s="317" t="s">
        <v>802</v>
      </c>
      <c r="D3520" s="317" t="s">
        <v>455</v>
      </c>
      <c r="E3520" s="317" t="s">
        <v>448</v>
      </c>
      <c r="F3520" s="320">
        <v>1</v>
      </c>
      <c r="G3520" s="318" t="s">
        <v>449</v>
      </c>
      <c r="H3520" s="318" t="s">
        <v>449</v>
      </c>
      <c r="I3520" s="318" t="s">
        <v>449</v>
      </c>
      <c r="J3520" s="318" t="s">
        <v>449</v>
      </c>
      <c r="K3520" s="318" t="s">
        <v>449</v>
      </c>
      <c r="L3520" s="318" t="s">
        <v>449</v>
      </c>
      <c r="M3520" s="318" t="s">
        <v>449</v>
      </c>
      <c r="N3520" t="str">
        <f t="shared" si="54"/>
        <v>YKYOUT7_009WNP_PR24</v>
      </c>
    </row>
    <row r="3521" spans="1:14" customFormat="1">
      <c r="A3521" s="317" t="s">
        <v>397</v>
      </c>
      <c r="B3521" s="317" t="s">
        <v>803</v>
      </c>
      <c r="C3521" s="317" t="s">
        <v>804</v>
      </c>
      <c r="D3521" s="317" t="s">
        <v>455</v>
      </c>
      <c r="E3521" s="317" t="s">
        <v>448</v>
      </c>
      <c r="F3521" s="320">
        <v>0.5</v>
      </c>
      <c r="G3521" s="318" t="s">
        <v>449</v>
      </c>
      <c r="H3521" s="318" t="s">
        <v>449</v>
      </c>
      <c r="I3521" s="318" t="s">
        <v>449</v>
      </c>
      <c r="J3521" s="318" t="s">
        <v>449</v>
      </c>
      <c r="K3521" s="318" t="s">
        <v>449</v>
      </c>
      <c r="L3521" s="318" t="s">
        <v>449</v>
      </c>
      <c r="M3521" s="318" t="s">
        <v>449</v>
      </c>
      <c r="N3521" t="str">
        <f t="shared" si="54"/>
        <v>YKYOUT7_010WNP_PR24</v>
      </c>
    </row>
    <row r="3522" spans="1:14" customFormat="1">
      <c r="A3522" s="317" t="s">
        <v>397</v>
      </c>
      <c r="B3522" s="317" t="s">
        <v>805</v>
      </c>
      <c r="C3522" s="317" t="s">
        <v>806</v>
      </c>
      <c r="D3522" s="317" t="s">
        <v>455</v>
      </c>
      <c r="E3522" s="317" t="s">
        <v>448</v>
      </c>
      <c r="F3522" s="320">
        <v>0.5</v>
      </c>
      <c r="G3522" s="318" t="s">
        <v>449</v>
      </c>
      <c r="H3522" s="318" t="s">
        <v>449</v>
      </c>
      <c r="I3522" s="318" t="s">
        <v>449</v>
      </c>
      <c r="J3522" s="318" t="s">
        <v>449</v>
      </c>
      <c r="K3522" s="318" t="s">
        <v>449</v>
      </c>
      <c r="L3522" s="318" t="s">
        <v>449</v>
      </c>
      <c r="M3522" s="318" t="s">
        <v>449</v>
      </c>
      <c r="N3522" t="str">
        <f t="shared" si="54"/>
        <v>YKYOUT7_011WNP_PR24</v>
      </c>
    </row>
    <row r="3523" spans="1:14" customFormat="1">
      <c r="A3523" s="317" t="s">
        <v>397</v>
      </c>
      <c r="B3523" s="317" t="s">
        <v>807</v>
      </c>
      <c r="C3523" s="317" t="s">
        <v>808</v>
      </c>
      <c r="D3523" s="317" t="s">
        <v>455</v>
      </c>
      <c r="E3523" s="317" t="s">
        <v>448</v>
      </c>
      <c r="F3523" s="320">
        <v>0</v>
      </c>
      <c r="G3523" s="318" t="s">
        <v>449</v>
      </c>
      <c r="H3523" s="318" t="s">
        <v>449</v>
      </c>
      <c r="I3523" s="318" t="s">
        <v>449</v>
      </c>
      <c r="J3523" s="318" t="s">
        <v>449</v>
      </c>
      <c r="K3523" s="318" t="s">
        <v>449</v>
      </c>
      <c r="L3523" s="318" t="s">
        <v>449</v>
      </c>
      <c r="M3523" s="318" t="s">
        <v>449</v>
      </c>
      <c r="N3523" t="str">
        <f t="shared" si="54"/>
        <v>YKYOUT7_012WNP_PR24</v>
      </c>
    </row>
    <row r="3524" spans="1:14" customFormat="1">
      <c r="A3524" s="317" t="s">
        <v>397</v>
      </c>
      <c r="B3524" s="317" t="s">
        <v>809</v>
      </c>
      <c r="C3524" s="317" t="s">
        <v>810</v>
      </c>
      <c r="D3524" s="317" t="s">
        <v>455</v>
      </c>
      <c r="E3524" s="317" t="s">
        <v>448</v>
      </c>
      <c r="F3524" s="320">
        <v>0</v>
      </c>
      <c r="G3524" s="318" t="s">
        <v>449</v>
      </c>
      <c r="H3524" s="318" t="s">
        <v>449</v>
      </c>
      <c r="I3524" s="318" t="s">
        <v>449</v>
      </c>
      <c r="J3524" s="318" t="s">
        <v>449</v>
      </c>
      <c r="K3524" s="318" t="s">
        <v>449</v>
      </c>
      <c r="L3524" s="318" t="s">
        <v>449</v>
      </c>
      <c r="M3524" s="318" t="s">
        <v>449</v>
      </c>
      <c r="N3524" t="str">
        <f t="shared" si="54"/>
        <v>YKYOUT7_013WNP_PR24</v>
      </c>
    </row>
    <row r="3525" spans="1:14" customFormat="1">
      <c r="A3525" s="317" t="s">
        <v>397</v>
      </c>
      <c r="B3525" s="317" t="s">
        <v>811</v>
      </c>
      <c r="C3525" s="317" t="s">
        <v>812</v>
      </c>
      <c r="D3525" s="317" t="s">
        <v>455</v>
      </c>
      <c r="E3525" s="317" t="s">
        <v>448</v>
      </c>
      <c r="F3525" s="320">
        <v>0</v>
      </c>
      <c r="G3525" s="318" t="s">
        <v>449</v>
      </c>
      <c r="H3525" s="318" t="s">
        <v>449</v>
      </c>
      <c r="I3525" s="318" t="s">
        <v>449</v>
      </c>
      <c r="J3525" s="318" t="s">
        <v>449</v>
      </c>
      <c r="K3525" s="318" t="s">
        <v>449</v>
      </c>
      <c r="L3525" s="318" t="s">
        <v>449</v>
      </c>
      <c r="M3525" s="318" t="s">
        <v>449</v>
      </c>
      <c r="N3525" t="str">
        <f t="shared" ref="N3525:N3588" si="55">A3525&amp;B3525</f>
        <v>YKYOUT7_014WNP_PR24</v>
      </c>
    </row>
    <row r="3526" spans="1:14" customFormat="1">
      <c r="A3526" s="317" t="s">
        <v>397</v>
      </c>
      <c r="B3526" s="317" t="s">
        <v>813</v>
      </c>
      <c r="C3526" s="317" t="s">
        <v>814</v>
      </c>
      <c r="D3526" s="317" t="s">
        <v>455</v>
      </c>
      <c r="E3526" s="317" t="s">
        <v>448</v>
      </c>
      <c r="F3526" s="320">
        <v>0</v>
      </c>
      <c r="G3526" s="318" t="s">
        <v>449</v>
      </c>
      <c r="H3526" s="318" t="s">
        <v>449</v>
      </c>
      <c r="I3526" s="318" t="s">
        <v>449</v>
      </c>
      <c r="J3526" s="318" t="s">
        <v>449</v>
      </c>
      <c r="K3526" s="318" t="s">
        <v>449</v>
      </c>
      <c r="L3526" s="318" t="s">
        <v>449</v>
      </c>
      <c r="M3526" s="318" t="s">
        <v>449</v>
      </c>
      <c r="N3526" t="str">
        <f t="shared" si="55"/>
        <v>YKYOUT7_015WNP_PR24</v>
      </c>
    </row>
    <row r="3527" spans="1:14" customFormat="1">
      <c r="A3527" s="317" t="s">
        <v>397</v>
      </c>
      <c r="B3527" s="317" t="s">
        <v>815</v>
      </c>
      <c r="C3527" s="317" t="s">
        <v>816</v>
      </c>
      <c r="D3527" s="317" t="s">
        <v>455</v>
      </c>
      <c r="E3527" s="317" t="s">
        <v>448</v>
      </c>
      <c r="F3527" s="320">
        <v>0</v>
      </c>
      <c r="G3527" s="318" t="s">
        <v>449</v>
      </c>
      <c r="H3527" s="318" t="s">
        <v>449</v>
      </c>
      <c r="I3527" s="318" t="s">
        <v>449</v>
      </c>
      <c r="J3527" s="318" t="s">
        <v>449</v>
      </c>
      <c r="K3527" s="318" t="s">
        <v>449</v>
      </c>
      <c r="L3527" s="318" t="s">
        <v>449</v>
      </c>
      <c r="M3527" s="318" t="s">
        <v>449</v>
      </c>
      <c r="N3527" t="str">
        <f t="shared" si="55"/>
        <v>YKYOUT7_016WNP_PR24</v>
      </c>
    </row>
    <row r="3528" spans="1:14" customFormat="1">
      <c r="A3528" s="317" t="s">
        <v>397</v>
      </c>
      <c r="B3528" s="317" t="s">
        <v>817</v>
      </c>
      <c r="C3528" s="317" t="s">
        <v>818</v>
      </c>
      <c r="D3528" s="317" t="s">
        <v>455</v>
      </c>
      <c r="E3528" s="317" t="s">
        <v>448</v>
      </c>
      <c r="F3528" s="320">
        <v>0</v>
      </c>
      <c r="G3528" s="318" t="s">
        <v>449</v>
      </c>
      <c r="H3528" s="318" t="s">
        <v>449</v>
      </c>
      <c r="I3528" s="318" t="s">
        <v>449</v>
      </c>
      <c r="J3528" s="318" t="s">
        <v>449</v>
      </c>
      <c r="K3528" s="318" t="s">
        <v>449</v>
      </c>
      <c r="L3528" s="318" t="s">
        <v>449</v>
      </c>
      <c r="M3528" s="318" t="s">
        <v>449</v>
      </c>
      <c r="N3528" t="str">
        <f t="shared" si="55"/>
        <v>YKYOUT7_017WNP_PR24</v>
      </c>
    </row>
    <row r="3529" spans="1:14" customFormat="1">
      <c r="A3529" s="317" t="s">
        <v>397</v>
      </c>
      <c r="B3529" s="317" t="s">
        <v>819</v>
      </c>
      <c r="C3529" s="317" t="s">
        <v>820</v>
      </c>
      <c r="D3529" s="317" t="s">
        <v>455</v>
      </c>
      <c r="E3529" s="317" t="s">
        <v>448</v>
      </c>
      <c r="F3529" s="320">
        <v>1</v>
      </c>
      <c r="G3529" s="318" t="s">
        <v>449</v>
      </c>
      <c r="H3529" s="318" t="s">
        <v>449</v>
      </c>
      <c r="I3529" s="318" t="s">
        <v>449</v>
      </c>
      <c r="J3529" s="318" t="s">
        <v>449</v>
      </c>
      <c r="K3529" s="318" t="s">
        <v>449</v>
      </c>
      <c r="L3529" s="318" t="s">
        <v>449</v>
      </c>
      <c r="M3529" s="318" t="s">
        <v>449</v>
      </c>
      <c r="N3529" t="str">
        <f t="shared" si="55"/>
        <v>YKYOUT7_018WNP_PR24</v>
      </c>
    </row>
    <row r="3530" spans="1:14" customFormat="1">
      <c r="A3530" s="317" t="s">
        <v>397</v>
      </c>
      <c r="B3530" s="317" t="s">
        <v>821</v>
      </c>
      <c r="C3530" s="317" t="s">
        <v>822</v>
      </c>
      <c r="D3530" s="317" t="s">
        <v>455</v>
      </c>
      <c r="E3530" s="317" t="s">
        <v>448</v>
      </c>
      <c r="F3530" s="320">
        <v>1</v>
      </c>
      <c r="G3530" s="318" t="s">
        <v>449</v>
      </c>
      <c r="H3530" s="318" t="s">
        <v>449</v>
      </c>
      <c r="I3530" s="318" t="s">
        <v>449</v>
      </c>
      <c r="J3530" s="318" t="s">
        <v>449</v>
      </c>
      <c r="K3530" s="318" t="s">
        <v>449</v>
      </c>
      <c r="L3530" s="318" t="s">
        <v>449</v>
      </c>
      <c r="M3530" s="318" t="s">
        <v>449</v>
      </c>
      <c r="N3530" t="str">
        <f t="shared" si="55"/>
        <v>YKYOUT7_019WNP_PR24</v>
      </c>
    </row>
    <row r="3531" spans="1:14" customFormat="1">
      <c r="A3531" s="317" t="s">
        <v>397</v>
      </c>
      <c r="B3531" s="317" t="s">
        <v>823</v>
      </c>
      <c r="C3531" s="317" t="s">
        <v>824</v>
      </c>
      <c r="D3531" s="317" t="s">
        <v>455</v>
      </c>
      <c r="E3531" s="317" t="s">
        <v>448</v>
      </c>
      <c r="F3531" s="320">
        <v>0</v>
      </c>
      <c r="G3531" s="318" t="s">
        <v>449</v>
      </c>
      <c r="H3531" s="318" t="s">
        <v>449</v>
      </c>
      <c r="I3531" s="318" t="s">
        <v>449</v>
      </c>
      <c r="J3531" s="318" t="s">
        <v>449</v>
      </c>
      <c r="K3531" s="318" t="s">
        <v>449</v>
      </c>
      <c r="L3531" s="318" t="s">
        <v>449</v>
      </c>
      <c r="M3531" s="318" t="s">
        <v>449</v>
      </c>
      <c r="N3531" t="str">
        <f t="shared" si="55"/>
        <v>YKYOUT7_020WNP_PR24</v>
      </c>
    </row>
    <row r="3532" spans="1:14" customFormat="1">
      <c r="A3532" s="317" t="s">
        <v>397</v>
      </c>
      <c r="B3532" s="317" t="s">
        <v>825</v>
      </c>
      <c r="C3532" s="317" t="s">
        <v>826</v>
      </c>
      <c r="D3532" s="317" t="s">
        <v>455</v>
      </c>
      <c r="E3532" s="317" t="s">
        <v>448</v>
      </c>
      <c r="F3532" s="320">
        <v>0</v>
      </c>
      <c r="G3532" s="318" t="s">
        <v>449</v>
      </c>
      <c r="H3532" s="318" t="s">
        <v>449</v>
      </c>
      <c r="I3532" s="318" t="s">
        <v>449</v>
      </c>
      <c r="J3532" s="318" t="s">
        <v>449</v>
      </c>
      <c r="K3532" s="318" t="s">
        <v>449</v>
      </c>
      <c r="L3532" s="318" t="s">
        <v>449</v>
      </c>
      <c r="M3532" s="318" t="s">
        <v>449</v>
      </c>
      <c r="N3532" t="str">
        <f t="shared" si="55"/>
        <v>YKYOUT7_001WR_PR24</v>
      </c>
    </row>
    <row r="3533" spans="1:14" customFormat="1">
      <c r="A3533" s="317" t="s">
        <v>397</v>
      </c>
      <c r="B3533" s="317" t="s">
        <v>827</v>
      </c>
      <c r="C3533" s="317" t="s">
        <v>828</v>
      </c>
      <c r="D3533" s="317" t="s">
        <v>455</v>
      </c>
      <c r="E3533" s="317" t="s">
        <v>448</v>
      </c>
      <c r="F3533" s="320">
        <v>0</v>
      </c>
      <c r="G3533" s="318" t="s">
        <v>449</v>
      </c>
      <c r="H3533" s="318" t="s">
        <v>449</v>
      </c>
      <c r="I3533" s="318" t="s">
        <v>449</v>
      </c>
      <c r="J3533" s="318" t="s">
        <v>449</v>
      </c>
      <c r="K3533" s="318" t="s">
        <v>449</v>
      </c>
      <c r="L3533" s="318" t="s">
        <v>449</v>
      </c>
      <c r="M3533" s="318" t="s">
        <v>449</v>
      </c>
      <c r="N3533" t="str">
        <f t="shared" si="55"/>
        <v>YKYOUT7_002WR_PR24</v>
      </c>
    </row>
    <row r="3534" spans="1:14" customFormat="1">
      <c r="A3534" s="317" t="s">
        <v>397</v>
      </c>
      <c r="B3534" s="317" t="s">
        <v>829</v>
      </c>
      <c r="C3534" s="317" t="s">
        <v>830</v>
      </c>
      <c r="D3534" s="317" t="s">
        <v>455</v>
      </c>
      <c r="E3534" s="317" t="s">
        <v>448</v>
      </c>
      <c r="F3534" s="320">
        <v>0</v>
      </c>
      <c r="G3534" s="318" t="s">
        <v>449</v>
      </c>
      <c r="H3534" s="318" t="s">
        <v>449</v>
      </c>
      <c r="I3534" s="318" t="s">
        <v>449</v>
      </c>
      <c r="J3534" s="318" t="s">
        <v>449</v>
      </c>
      <c r="K3534" s="318" t="s">
        <v>449</v>
      </c>
      <c r="L3534" s="318" t="s">
        <v>449</v>
      </c>
      <c r="M3534" s="318" t="s">
        <v>449</v>
      </c>
      <c r="N3534" t="str">
        <f t="shared" si="55"/>
        <v>YKYOUT7_003WR_PR24</v>
      </c>
    </row>
    <row r="3535" spans="1:14" customFormat="1">
      <c r="A3535" s="317" t="s">
        <v>397</v>
      </c>
      <c r="B3535" s="317" t="s">
        <v>831</v>
      </c>
      <c r="C3535" s="317" t="s">
        <v>832</v>
      </c>
      <c r="D3535" s="317" t="s">
        <v>455</v>
      </c>
      <c r="E3535" s="317" t="s">
        <v>448</v>
      </c>
      <c r="F3535" s="320">
        <v>0</v>
      </c>
      <c r="G3535" s="318" t="s">
        <v>449</v>
      </c>
      <c r="H3535" s="318" t="s">
        <v>449</v>
      </c>
      <c r="I3535" s="318" t="s">
        <v>449</v>
      </c>
      <c r="J3535" s="318" t="s">
        <v>449</v>
      </c>
      <c r="K3535" s="318" t="s">
        <v>449</v>
      </c>
      <c r="L3535" s="318" t="s">
        <v>449</v>
      </c>
      <c r="M3535" s="318" t="s">
        <v>449</v>
      </c>
      <c r="N3535" t="str">
        <f t="shared" si="55"/>
        <v>YKYOUT7_004WR_PR24</v>
      </c>
    </row>
    <row r="3536" spans="1:14" customFormat="1">
      <c r="A3536" s="317" t="s">
        <v>397</v>
      </c>
      <c r="B3536" s="317" t="s">
        <v>833</v>
      </c>
      <c r="C3536" s="317" t="s">
        <v>834</v>
      </c>
      <c r="D3536" s="317" t="s">
        <v>455</v>
      </c>
      <c r="E3536" s="317" t="s">
        <v>448</v>
      </c>
      <c r="F3536" s="320">
        <v>0</v>
      </c>
      <c r="G3536" s="318" t="s">
        <v>449</v>
      </c>
      <c r="H3536" s="318" t="s">
        <v>449</v>
      </c>
      <c r="I3536" s="318" t="s">
        <v>449</v>
      </c>
      <c r="J3536" s="318" t="s">
        <v>449</v>
      </c>
      <c r="K3536" s="318" t="s">
        <v>449</v>
      </c>
      <c r="L3536" s="318" t="s">
        <v>449</v>
      </c>
      <c r="M3536" s="318" t="s">
        <v>449</v>
      </c>
      <c r="N3536" t="str">
        <f t="shared" si="55"/>
        <v>YKYOUT7_005WR_PR24</v>
      </c>
    </row>
    <row r="3537" spans="1:14" customFormat="1">
      <c r="A3537" s="317" t="s">
        <v>397</v>
      </c>
      <c r="B3537" s="317" t="s">
        <v>835</v>
      </c>
      <c r="C3537" s="317" t="s">
        <v>836</v>
      </c>
      <c r="D3537" s="317" t="s">
        <v>455</v>
      </c>
      <c r="E3537" s="317" t="s">
        <v>448</v>
      </c>
      <c r="F3537" s="320">
        <v>0.33332999999999996</v>
      </c>
      <c r="G3537" s="318" t="s">
        <v>449</v>
      </c>
      <c r="H3537" s="318" t="s">
        <v>449</v>
      </c>
      <c r="I3537" s="318" t="s">
        <v>449</v>
      </c>
      <c r="J3537" s="318" t="s">
        <v>449</v>
      </c>
      <c r="K3537" s="318" t="s">
        <v>449</v>
      </c>
      <c r="L3537" s="318" t="s">
        <v>449</v>
      </c>
      <c r="M3537" s="318" t="s">
        <v>449</v>
      </c>
      <c r="N3537" t="str">
        <f t="shared" si="55"/>
        <v>YKYOUT7_006WR_PR24</v>
      </c>
    </row>
    <row r="3538" spans="1:14" customFormat="1">
      <c r="A3538" s="317" t="s">
        <v>397</v>
      </c>
      <c r="B3538" s="317" t="s">
        <v>837</v>
      </c>
      <c r="C3538" s="317" t="s">
        <v>838</v>
      </c>
      <c r="D3538" s="317" t="s">
        <v>455</v>
      </c>
      <c r="E3538" s="317" t="s">
        <v>448</v>
      </c>
      <c r="F3538" s="320">
        <v>0.15</v>
      </c>
      <c r="G3538" s="318" t="s">
        <v>449</v>
      </c>
      <c r="H3538" s="318" t="s">
        <v>449</v>
      </c>
      <c r="I3538" s="318" t="s">
        <v>449</v>
      </c>
      <c r="J3538" s="318" t="s">
        <v>449</v>
      </c>
      <c r="K3538" s="318" t="s">
        <v>449</v>
      </c>
      <c r="L3538" s="318" t="s">
        <v>449</v>
      </c>
      <c r="M3538" s="318" t="s">
        <v>449</v>
      </c>
      <c r="N3538" t="str">
        <f t="shared" si="55"/>
        <v>YKYOUT7_007WR_PR24</v>
      </c>
    </row>
    <row r="3539" spans="1:14" customFormat="1">
      <c r="A3539" s="317" t="s">
        <v>397</v>
      </c>
      <c r="B3539" s="317" t="s">
        <v>839</v>
      </c>
      <c r="C3539" s="317" t="s">
        <v>840</v>
      </c>
      <c r="D3539" s="317" t="s">
        <v>455</v>
      </c>
      <c r="E3539" s="317" t="s">
        <v>448</v>
      </c>
      <c r="F3539" s="320">
        <v>0</v>
      </c>
      <c r="G3539" s="318" t="s">
        <v>449</v>
      </c>
      <c r="H3539" s="318" t="s">
        <v>449</v>
      </c>
      <c r="I3539" s="318" t="s">
        <v>449</v>
      </c>
      <c r="J3539" s="318" t="s">
        <v>449</v>
      </c>
      <c r="K3539" s="318" t="s">
        <v>449</v>
      </c>
      <c r="L3539" s="318" t="s">
        <v>449</v>
      </c>
      <c r="M3539" s="318" t="s">
        <v>449</v>
      </c>
      <c r="N3539" t="str">
        <f t="shared" si="55"/>
        <v>YKYOUT7_008WR_PR24</v>
      </c>
    </row>
    <row r="3540" spans="1:14" customFormat="1">
      <c r="A3540" s="317" t="s">
        <v>397</v>
      </c>
      <c r="B3540" s="317" t="s">
        <v>841</v>
      </c>
      <c r="C3540" s="317" t="s">
        <v>842</v>
      </c>
      <c r="D3540" s="317" t="s">
        <v>455</v>
      </c>
      <c r="E3540" s="317" t="s">
        <v>448</v>
      </c>
      <c r="F3540" s="320">
        <v>0</v>
      </c>
      <c r="G3540" s="318" t="s">
        <v>449</v>
      </c>
      <c r="H3540" s="318" t="s">
        <v>449</v>
      </c>
      <c r="I3540" s="318" t="s">
        <v>449</v>
      </c>
      <c r="J3540" s="318" t="s">
        <v>449</v>
      </c>
      <c r="K3540" s="318" t="s">
        <v>449</v>
      </c>
      <c r="L3540" s="318" t="s">
        <v>449</v>
      </c>
      <c r="M3540" s="318" t="s">
        <v>449</v>
      </c>
      <c r="N3540" t="str">
        <f t="shared" si="55"/>
        <v>YKYOUT7_009WR_PR24</v>
      </c>
    </row>
    <row r="3541" spans="1:14" customFormat="1">
      <c r="A3541" s="317" t="s">
        <v>397</v>
      </c>
      <c r="B3541" s="317" t="s">
        <v>843</v>
      </c>
      <c r="C3541" s="317" t="s">
        <v>844</v>
      </c>
      <c r="D3541" s="317" t="s">
        <v>455</v>
      </c>
      <c r="E3541" s="317" t="s">
        <v>448</v>
      </c>
      <c r="F3541" s="320">
        <v>0.5</v>
      </c>
      <c r="G3541" s="318" t="s">
        <v>449</v>
      </c>
      <c r="H3541" s="318" t="s">
        <v>449</v>
      </c>
      <c r="I3541" s="318" t="s">
        <v>449</v>
      </c>
      <c r="J3541" s="318" t="s">
        <v>449</v>
      </c>
      <c r="K3541" s="318" t="s">
        <v>449</v>
      </c>
      <c r="L3541" s="318" t="s">
        <v>449</v>
      </c>
      <c r="M3541" s="318" t="s">
        <v>449</v>
      </c>
      <c r="N3541" t="str">
        <f t="shared" si="55"/>
        <v>YKYOUT7_010WR_PR24</v>
      </c>
    </row>
    <row r="3542" spans="1:14" customFormat="1">
      <c r="A3542" s="317" t="s">
        <v>397</v>
      </c>
      <c r="B3542" s="317" t="s">
        <v>845</v>
      </c>
      <c r="C3542" s="317" t="s">
        <v>846</v>
      </c>
      <c r="D3542" s="317" t="s">
        <v>455</v>
      </c>
      <c r="E3542" s="317" t="s">
        <v>448</v>
      </c>
      <c r="F3542" s="320">
        <v>0.5</v>
      </c>
      <c r="G3542" s="318" t="s">
        <v>449</v>
      </c>
      <c r="H3542" s="318" t="s">
        <v>449</v>
      </c>
      <c r="I3542" s="318" t="s">
        <v>449</v>
      </c>
      <c r="J3542" s="318" t="s">
        <v>449</v>
      </c>
      <c r="K3542" s="318" t="s">
        <v>449</v>
      </c>
      <c r="L3542" s="318" t="s">
        <v>449</v>
      </c>
      <c r="M3542" s="318" t="s">
        <v>449</v>
      </c>
      <c r="N3542" t="str">
        <f t="shared" si="55"/>
        <v>YKYOUT7_011WR_PR24</v>
      </c>
    </row>
    <row r="3543" spans="1:14" customFormat="1">
      <c r="A3543" s="317" t="s">
        <v>397</v>
      </c>
      <c r="B3543" s="317" t="s">
        <v>847</v>
      </c>
      <c r="C3543" s="317" t="s">
        <v>848</v>
      </c>
      <c r="D3543" s="317" t="s">
        <v>455</v>
      </c>
      <c r="E3543" s="317" t="s">
        <v>448</v>
      </c>
      <c r="F3543" s="320">
        <v>0</v>
      </c>
      <c r="G3543" s="318" t="s">
        <v>449</v>
      </c>
      <c r="H3543" s="318" t="s">
        <v>449</v>
      </c>
      <c r="I3543" s="318" t="s">
        <v>449</v>
      </c>
      <c r="J3543" s="318" t="s">
        <v>449</v>
      </c>
      <c r="K3543" s="318" t="s">
        <v>449</v>
      </c>
      <c r="L3543" s="318" t="s">
        <v>449</v>
      </c>
      <c r="M3543" s="318" t="s">
        <v>449</v>
      </c>
      <c r="N3543" t="str">
        <f t="shared" si="55"/>
        <v>YKYOUT7_012WR_PR24</v>
      </c>
    </row>
    <row r="3544" spans="1:14" customFormat="1">
      <c r="A3544" s="317" t="s">
        <v>397</v>
      </c>
      <c r="B3544" s="317" t="s">
        <v>849</v>
      </c>
      <c r="C3544" s="317" t="s">
        <v>850</v>
      </c>
      <c r="D3544" s="317" t="s">
        <v>455</v>
      </c>
      <c r="E3544" s="317" t="s">
        <v>448</v>
      </c>
      <c r="F3544" s="320">
        <v>0</v>
      </c>
      <c r="G3544" s="318" t="s">
        <v>449</v>
      </c>
      <c r="H3544" s="318" t="s">
        <v>449</v>
      </c>
      <c r="I3544" s="318" t="s">
        <v>449</v>
      </c>
      <c r="J3544" s="318" t="s">
        <v>449</v>
      </c>
      <c r="K3544" s="318" t="s">
        <v>449</v>
      </c>
      <c r="L3544" s="318" t="s">
        <v>449</v>
      </c>
      <c r="M3544" s="318" t="s">
        <v>449</v>
      </c>
      <c r="N3544" t="str">
        <f t="shared" si="55"/>
        <v>YKYOUT7_013WR_PR24</v>
      </c>
    </row>
    <row r="3545" spans="1:14" customFormat="1">
      <c r="A3545" s="317" t="s">
        <v>397</v>
      </c>
      <c r="B3545" s="317" t="s">
        <v>851</v>
      </c>
      <c r="C3545" s="317" t="s">
        <v>852</v>
      </c>
      <c r="D3545" s="317" t="s">
        <v>455</v>
      </c>
      <c r="E3545" s="317" t="s">
        <v>448</v>
      </c>
      <c r="F3545" s="320">
        <v>0</v>
      </c>
      <c r="G3545" s="318" t="s">
        <v>449</v>
      </c>
      <c r="H3545" s="318" t="s">
        <v>449</v>
      </c>
      <c r="I3545" s="318" t="s">
        <v>449</v>
      </c>
      <c r="J3545" s="318" t="s">
        <v>449</v>
      </c>
      <c r="K3545" s="318" t="s">
        <v>449</v>
      </c>
      <c r="L3545" s="318" t="s">
        <v>449</v>
      </c>
      <c r="M3545" s="318" t="s">
        <v>449</v>
      </c>
      <c r="N3545" t="str">
        <f t="shared" si="55"/>
        <v>YKYOUT7_014WR_PR24</v>
      </c>
    </row>
    <row r="3546" spans="1:14" customFormat="1">
      <c r="A3546" s="317" t="s">
        <v>397</v>
      </c>
      <c r="B3546" s="317" t="s">
        <v>853</v>
      </c>
      <c r="C3546" s="317" t="s">
        <v>854</v>
      </c>
      <c r="D3546" s="317" t="s">
        <v>455</v>
      </c>
      <c r="E3546" s="317" t="s">
        <v>448</v>
      </c>
      <c r="F3546" s="320">
        <v>0</v>
      </c>
      <c r="G3546" s="318" t="s">
        <v>449</v>
      </c>
      <c r="H3546" s="318" t="s">
        <v>449</v>
      </c>
      <c r="I3546" s="318" t="s">
        <v>449</v>
      </c>
      <c r="J3546" s="318" t="s">
        <v>449</v>
      </c>
      <c r="K3546" s="318" t="s">
        <v>449</v>
      </c>
      <c r="L3546" s="318" t="s">
        <v>449</v>
      </c>
      <c r="M3546" s="318" t="s">
        <v>449</v>
      </c>
      <c r="N3546" t="str">
        <f t="shared" si="55"/>
        <v>YKYOUT7_015WR_PR24</v>
      </c>
    </row>
    <row r="3547" spans="1:14" customFormat="1">
      <c r="A3547" s="317" t="s">
        <v>397</v>
      </c>
      <c r="B3547" s="317" t="s">
        <v>855</v>
      </c>
      <c r="C3547" s="317" t="s">
        <v>856</v>
      </c>
      <c r="D3547" s="317" t="s">
        <v>455</v>
      </c>
      <c r="E3547" s="317" t="s">
        <v>448</v>
      </c>
      <c r="F3547" s="320">
        <v>0</v>
      </c>
      <c r="G3547" s="318" t="s">
        <v>449</v>
      </c>
      <c r="H3547" s="318" t="s">
        <v>449</v>
      </c>
      <c r="I3547" s="318" t="s">
        <v>449</v>
      </c>
      <c r="J3547" s="318" t="s">
        <v>449</v>
      </c>
      <c r="K3547" s="318" t="s">
        <v>449</v>
      </c>
      <c r="L3547" s="318" t="s">
        <v>449</v>
      </c>
      <c r="M3547" s="318" t="s">
        <v>449</v>
      </c>
      <c r="N3547" t="str">
        <f t="shared" si="55"/>
        <v>YKYOUT7_016WR_PR24</v>
      </c>
    </row>
    <row r="3548" spans="1:14" customFormat="1">
      <c r="A3548" s="317" t="s">
        <v>397</v>
      </c>
      <c r="B3548" s="317" t="s">
        <v>857</v>
      </c>
      <c r="C3548" s="317" t="s">
        <v>858</v>
      </c>
      <c r="D3548" s="317" t="s">
        <v>455</v>
      </c>
      <c r="E3548" s="317" t="s">
        <v>448</v>
      </c>
      <c r="F3548" s="320">
        <v>0</v>
      </c>
      <c r="G3548" s="318" t="s">
        <v>449</v>
      </c>
      <c r="H3548" s="318" t="s">
        <v>449</v>
      </c>
      <c r="I3548" s="318" t="s">
        <v>449</v>
      </c>
      <c r="J3548" s="318" t="s">
        <v>449</v>
      </c>
      <c r="K3548" s="318" t="s">
        <v>449</v>
      </c>
      <c r="L3548" s="318" t="s">
        <v>449</v>
      </c>
      <c r="M3548" s="318" t="s">
        <v>449</v>
      </c>
      <c r="N3548" t="str">
        <f t="shared" si="55"/>
        <v>YKYOUT7_017WR_PR24</v>
      </c>
    </row>
    <row r="3549" spans="1:14" customFormat="1">
      <c r="A3549" s="317" t="s">
        <v>397</v>
      </c>
      <c r="B3549" s="317" t="s">
        <v>859</v>
      </c>
      <c r="C3549" s="317" t="s">
        <v>860</v>
      </c>
      <c r="D3549" s="317" t="s">
        <v>455</v>
      </c>
      <c r="E3549" s="317" t="s">
        <v>448</v>
      </c>
      <c r="F3549" s="320">
        <v>0</v>
      </c>
      <c r="G3549" s="318" t="s">
        <v>449</v>
      </c>
      <c r="H3549" s="318" t="s">
        <v>449</v>
      </c>
      <c r="I3549" s="318" t="s">
        <v>449</v>
      </c>
      <c r="J3549" s="318" t="s">
        <v>449</v>
      </c>
      <c r="K3549" s="318" t="s">
        <v>449</v>
      </c>
      <c r="L3549" s="318" t="s">
        <v>449</v>
      </c>
      <c r="M3549" s="318" t="s">
        <v>449</v>
      </c>
      <c r="N3549" t="str">
        <f t="shared" si="55"/>
        <v>YKYOUT7_018WR_PR24</v>
      </c>
    </row>
    <row r="3550" spans="1:14" customFormat="1">
      <c r="A3550" s="317" t="s">
        <v>397</v>
      </c>
      <c r="B3550" s="317" t="s">
        <v>861</v>
      </c>
      <c r="C3550" s="317" t="s">
        <v>862</v>
      </c>
      <c r="D3550" s="317" t="s">
        <v>455</v>
      </c>
      <c r="E3550" s="317" t="s">
        <v>448</v>
      </c>
      <c r="F3550" s="320">
        <v>0</v>
      </c>
      <c r="G3550" s="318" t="s">
        <v>449</v>
      </c>
      <c r="H3550" s="318" t="s">
        <v>449</v>
      </c>
      <c r="I3550" s="318" t="s">
        <v>449</v>
      </c>
      <c r="J3550" s="318" t="s">
        <v>449</v>
      </c>
      <c r="K3550" s="318" t="s">
        <v>449</v>
      </c>
      <c r="L3550" s="318" t="s">
        <v>449</v>
      </c>
      <c r="M3550" s="318" t="s">
        <v>449</v>
      </c>
      <c r="N3550" t="str">
        <f t="shared" si="55"/>
        <v>YKYOUT7_019WR_PR24</v>
      </c>
    </row>
    <row r="3551" spans="1:14" customFormat="1">
      <c r="A3551" s="317" t="s">
        <v>397</v>
      </c>
      <c r="B3551" s="317" t="s">
        <v>863</v>
      </c>
      <c r="C3551" s="317" t="s">
        <v>864</v>
      </c>
      <c r="D3551" s="317" t="s">
        <v>455</v>
      </c>
      <c r="E3551" s="317" t="s">
        <v>448</v>
      </c>
      <c r="F3551" s="320">
        <v>0</v>
      </c>
      <c r="G3551" s="318" t="s">
        <v>449</v>
      </c>
      <c r="H3551" s="318" t="s">
        <v>449</v>
      </c>
      <c r="I3551" s="318" t="s">
        <v>449</v>
      </c>
      <c r="J3551" s="318" t="s">
        <v>449</v>
      </c>
      <c r="K3551" s="318" t="s">
        <v>449</v>
      </c>
      <c r="L3551" s="318" t="s">
        <v>449</v>
      </c>
      <c r="M3551" s="318" t="s">
        <v>449</v>
      </c>
      <c r="N3551" t="str">
        <f t="shared" si="55"/>
        <v>YKYOUT7_020WR_PR24</v>
      </c>
    </row>
    <row r="3552" spans="1:14" customFormat="1">
      <c r="A3552" s="317" t="s">
        <v>397</v>
      </c>
      <c r="B3552" s="317" t="s">
        <v>865</v>
      </c>
      <c r="C3552" s="317" t="s">
        <v>866</v>
      </c>
      <c r="D3552" s="317" t="s">
        <v>455</v>
      </c>
      <c r="E3552" s="317" t="s">
        <v>448</v>
      </c>
      <c r="F3552" s="320">
        <v>0</v>
      </c>
      <c r="G3552" s="318" t="s">
        <v>449</v>
      </c>
      <c r="H3552" s="318" t="s">
        <v>449</v>
      </c>
      <c r="I3552" s="318" t="s">
        <v>449</v>
      </c>
      <c r="J3552" s="318" t="s">
        <v>449</v>
      </c>
      <c r="K3552" s="318" t="s">
        <v>449</v>
      </c>
      <c r="L3552" s="318" t="s">
        <v>449</v>
      </c>
      <c r="M3552" s="318" t="s">
        <v>449</v>
      </c>
      <c r="N3552" t="str">
        <f t="shared" si="55"/>
        <v>YKYOUT7_001WWNP_PR24</v>
      </c>
    </row>
    <row r="3553" spans="1:14" customFormat="1">
      <c r="A3553" s="317" t="s">
        <v>397</v>
      </c>
      <c r="B3553" s="317" t="s">
        <v>867</v>
      </c>
      <c r="C3553" s="317" t="s">
        <v>868</v>
      </c>
      <c r="D3553" s="317" t="s">
        <v>455</v>
      </c>
      <c r="E3553" s="317" t="s">
        <v>448</v>
      </c>
      <c r="F3553" s="320">
        <v>0</v>
      </c>
      <c r="G3553" s="318" t="s">
        <v>449</v>
      </c>
      <c r="H3553" s="318" t="s">
        <v>449</v>
      </c>
      <c r="I3553" s="318" t="s">
        <v>449</v>
      </c>
      <c r="J3553" s="318" t="s">
        <v>449</v>
      </c>
      <c r="K3553" s="318" t="s">
        <v>449</v>
      </c>
      <c r="L3553" s="318" t="s">
        <v>449</v>
      </c>
      <c r="M3553" s="318" t="s">
        <v>449</v>
      </c>
      <c r="N3553" t="str">
        <f t="shared" si="55"/>
        <v>YKYOUT7_002WWNP_PR24</v>
      </c>
    </row>
    <row r="3554" spans="1:14" customFormat="1">
      <c r="A3554" s="317" t="s">
        <v>397</v>
      </c>
      <c r="B3554" s="317" t="s">
        <v>869</v>
      </c>
      <c r="C3554" s="317" t="s">
        <v>870</v>
      </c>
      <c r="D3554" s="317" t="s">
        <v>455</v>
      </c>
      <c r="E3554" s="317" t="s">
        <v>448</v>
      </c>
      <c r="F3554" s="320">
        <v>0</v>
      </c>
      <c r="G3554" s="318" t="s">
        <v>449</v>
      </c>
      <c r="H3554" s="318" t="s">
        <v>449</v>
      </c>
      <c r="I3554" s="318" t="s">
        <v>449</v>
      </c>
      <c r="J3554" s="318" t="s">
        <v>449</v>
      </c>
      <c r="K3554" s="318" t="s">
        <v>449</v>
      </c>
      <c r="L3554" s="318" t="s">
        <v>449</v>
      </c>
      <c r="M3554" s="318" t="s">
        <v>449</v>
      </c>
      <c r="N3554" t="str">
        <f t="shared" si="55"/>
        <v>YKYOUT7_003WWNP_PR24</v>
      </c>
    </row>
    <row r="3555" spans="1:14" customFormat="1">
      <c r="A3555" s="317" t="s">
        <v>397</v>
      </c>
      <c r="B3555" s="317" t="s">
        <v>871</v>
      </c>
      <c r="C3555" s="317" t="s">
        <v>872</v>
      </c>
      <c r="D3555" s="317" t="s">
        <v>455</v>
      </c>
      <c r="E3555" s="317" t="s">
        <v>448</v>
      </c>
      <c r="F3555" s="320">
        <v>1</v>
      </c>
      <c r="G3555" s="318" t="s">
        <v>449</v>
      </c>
      <c r="H3555" s="318" t="s">
        <v>449</v>
      </c>
      <c r="I3555" s="318" t="s">
        <v>449</v>
      </c>
      <c r="J3555" s="318" t="s">
        <v>449</v>
      </c>
      <c r="K3555" s="318" t="s">
        <v>449</v>
      </c>
      <c r="L3555" s="318" t="s">
        <v>449</v>
      </c>
      <c r="M3555" s="318" t="s">
        <v>449</v>
      </c>
      <c r="N3555" t="str">
        <f t="shared" si="55"/>
        <v>YKYOUT7_004WWNP_PR24</v>
      </c>
    </row>
    <row r="3556" spans="1:14" customFormat="1">
      <c r="A3556" s="317" t="s">
        <v>397</v>
      </c>
      <c r="B3556" s="317" t="s">
        <v>873</v>
      </c>
      <c r="C3556" s="317" t="s">
        <v>874</v>
      </c>
      <c r="D3556" s="317" t="s">
        <v>455</v>
      </c>
      <c r="E3556" s="317" t="s">
        <v>448</v>
      </c>
      <c r="F3556" s="320">
        <v>1</v>
      </c>
      <c r="G3556" s="318" t="s">
        <v>449</v>
      </c>
      <c r="H3556" s="318" t="s">
        <v>449</v>
      </c>
      <c r="I3556" s="318" t="s">
        <v>449</v>
      </c>
      <c r="J3556" s="318" t="s">
        <v>449</v>
      </c>
      <c r="K3556" s="318" t="s">
        <v>449</v>
      </c>
      <c r="L3556" s="318" t="s">
        <v>449</v>
      </c>
      <c r="M3556" s="318" t="s">
        <v>449</v>
      </c>
      <c r="N3556" t="str">
        <f t="shared" si="55"/>
        <v>YKYOUT7_005WWNP_PR24</v>
      </c>
    </row>
    <row r="3557" spans="1:14" customFormat="1">
      <c r="A3557" s="317" t="s">
        <v>397</v>
      </c>
      <c r="B3557" s="317" t="s">
        <v>875</v>
      </c>
      <c r="C3557" s="317" t="s">
        <v>876</v>
      </c>
      <c r="D3557" s="317" t="s">
        <v>455</v>
      </c>
      <c r="E3557" s="317" t="s">
        <v>448</v>
      </c>
      <c r="F3557" s="320">
        <v>0.33332999999999996</v>
      </c>
      <c r="G3557" s="318" t="s">
        <v>449</v>
      </c>
      <c r="H3557" s="318" t="s">
        <v>449</v>
      </c>
      <c r="I3557" s="318" t="s">
        <v>449</v>
      </c>
      <c r="J3557" s="318" t="s">
        <v>449</v>
      </c>
      <c r="K3557" s="318" t="s">
        <v>449</v>
      </c>
      <c r="L3557" s="318" t="s">
        <v>449</v>
      </c>
      <c r="M3557" s="318" t="s">
        <v>449</v>
      </c>
      <c r="N3557" t="str">
        <f t="shared" si="55"/>
        <v>YKYOUT7_006WWNP_PR24</v>
      </c>
    </row>
    <row r="3558" spans="1:14" customFormat="1">
      <c r="A3558" s="317" t="s">
        <v>397</v>
      </c>
      <c r="B3558" s="317" t="s">
        <v>877</v>
      </c>
      <c r="C3558" s="317" t="s">
        <v>878</v>
      </c>
      <c r="D3558" s="317" t="s">
        <v>455</v>
      </c>
      <c r="E3558" s="317" t="s">
        <v>448</v>
      </c>
      <c r="F3558" s="320">
        <v>0</v>
      </c>
      <c r="G3558" s="318" t="s">
        <v>449</v>
      </c>
      <c r="H3558" s="318" t="s">
        <v>449</v>
      </c>
      <c r="I3558" s="318" t="s">
        <v>449</v>
      </c>
      <c r="J3558" s="318" t="s">
        <v>449</v>
      </c>
      <c r="K3558" s="318" t="s">
        <v>449</v>
      </c>
      <c r="L3558" s="318" t="s">
        <v>449</v>
      </c>
      <c r="M3558" s="318" t="s">
        <v>449</v>
      </c>
      <c r="N3558" t="str">
        <f t="shared" si="55"/>
        <v>YKYOUT7_007WWNP_PR24</v>
      </c>
    </row>
    <row r="3559" spans="1:14" customFormat="1">
      <c r="A3559" s="317" t="s">
        <v>397</v>
      </c>
      <c r="B3559" s="317" t="s">
        <v>879</v>
      </c>
      <c r="C3559" s="317" t="s">
        <v>880</v>
      </c>
      <c r="D3559" s="317" t="s">
        <v>455</v>
      </c>
      <c r="E3559" s="317" t="s">
        <v>448</v>
      </c>
      <c r="F3559" s="320">
        <v>0.85</v>
      </c>
      <c r="G3559" s="318" t="s">
        <v>449</v>
      </c>
      <c r="H3559" s="318" t="s">
        <v>449</v>
      </c>
      <c r="I3559" s="318" t="s">
        <v>449</v>
      </c>
      <c r="J3559" s="318" t="s">
        <v>449</v>
      </c>
      <c r="K3559" s="318" t="s">
        <v>449</v>
      </c>
      <c r="L3559" s="318" t="s">
        <v>449</v>
      </c>
      <c r="M3559" s="318" t="s">
        <v>449</v>
      </c>
      <c r="N3559" t="str">
        <f t="shared" si="55"/>
        <v>YKYOUT7_008WWNP_PR24</v>
      </c>
    </row>
    <row r="3560" spans="1:14" customFormat="1">
      <c r="A3560" s="317" t="s">
        <v>397</v>
      </c>
      <c r="B3560" s="317" t="s">
        <v>881</v>
      </c>
      <c r="C3560" s="317" t="s">
        <v>882</v>
      </c>
      <c r="D3560" s="317" t="s">
        <v>455</v>
      </c>
      <c r="E3560" s="317" t="s">
        <v>448</v>
      </c>
      <c r="F3560" s="320">
        <v>0</v>
      </c>
      <c r="G3560" s="318" t="s">
        <v>449</v>
      </c>
      <c r="H3560" s="318" t="s">
        <v>449</v>
      </c>
      <c r="I3560" s="318" t="s">
        <v>449</v>
      </c>
      <c r="J3560" s="318" t="s">
        <v>449</v>
      </c>
      <c r="K3560" s="318" t="s">
        <v>449</v>
      </c>
      <c r="L3560" s="318" t="s">
        <v>449</v>
      </c>
      <c r="M3560" s="318" t="s">
        <v>449</v>
      </c>
      <c r="N3560" t="str">
        <f t="shared" si="55"/>
        <v>YKYOUT7_009WWNP_PR24</v>
      </c>
    </row>
    <row r="3561" spans="1:14" customFormat="1">
      <c r="A3561" s="317" t="s">
        <v>397</v>
      </c>
      <c r="B3561" s="317" t="s">
        <v>883</v>
      </c>
      <c r="C3561" s="317" t="s">
        <v>884</v>
      </c>
      <c r="D3561" s="317" t="s">
        <v>455</v>
      </c>
      <c r="E3561" s="317" t="s">
        <v>448</v>
      </c>
      <c r="F3561" s="320">
        <v>0</v>
      </c>
      <c r="G3561" s="318" t="s">
        <v>449</v>
      </c>
      <c r="H3561" s="318" t="s">
        <v>449</v>
      </c>
      <c r="I3561" s="318" t="s">
        <v>449</v>
      </c>
      <c r="J3561" s="318" t="s">
        <v>449</v>
      </c>
      <c r="K3561" s="318" t="s">
        <v>449</v>
      </c>
      <c r="L3561" s="318" t="s">
        <v>449</v>
      </c>
      <c r="M3561" s="318" t="s">
        <v>449</v>
      </c>
      <c r="N3561" t="str">
        <f t="shared" si="55"/>
        <v>YKYOUT7_010WWNP_PR24</v>
      </c>
    </row>
    <row r="3562" spans="1:14" customFormat="1">
      <c r="A3562" s="317" t="s">
        <v>397</v>
      </c>
      <c r="B3562" s="317" t="s">
        <v>885</v>
      </c>
      <c r="C3562" s="317" t="s">
        <v>886</v>
      </c>
      <c r="D3562" s="317" t="s">
        <v>455</v>
      </c>
      <c r="E3562" s="317" t="s">
        <v>448</v>
      </c>
      <c r="F3562" s="320">
        <v>0</v>
      </c>
      <c r="G3562" s="318" t="s">
        <v>449</v>
      </c>
      <c r="H3562" s="318" t="s">
        <v>449</v>
      </c>
      <c r="I3562" s="318" t="s">
        <v>449</v>
      </c>
      <c r="J3562" s="318" t="s">
        <v>449</v>
      </c>
      <c r="K3562" s="318" t="s">
        <v>449</v>
      </c>
      <c r="L3562" s="318" t="s">
        <v>449</v>
      </c>
      <c r="M3562" s="318" t="s">
        <v>449</v>
      </c>
      <c r="N3562" t="str">
        <f t="shared" si="55"/>
        <v>YKYOUT7_011WWNP_PR24</v>
      </c>
    </row>
    <row r="3563" spans="1:14" customFormat="1">
      <c r="A3563" s="317" t="s">
        <v>397</v>
      </c>
      <c r="B3563" s="317" t="s">
        <v>887</v>
      </c>
      <c r="C3563" s="317" t="s">
        <v>888</v>
      </c>
      <c r="D3563" s="317" t="s">
        <v>455</v>
      </c>
      <c r="E3563" s="317" t="s">
        <v>448</v>
      </c>
      <c r="F3563" s="320">
        <v>1</v>
      </c>
      <c r="G3563" s="318" t="s">
        <v>449</v>
      </c>
      <c r="H3563" s="318" t="s">
        <v>449</v>
      </c>
      <c r="I3563" s="318" t="s">
        <v>449</v>
      </c>
      <c r="J3563" s="318" t="s">
        <v>449</v>
      </c>
      <c r="K3563" s="318" t="s">
        <v>449</v>
      </c>
      <c r="L3563" s="318" t="s">
        <v>449</v>
      </c>
      <c r="M3563" s="318" t="s">
        <v>449</v>
      </c>
      <c r="N3563" t="str">
        <f t="shared" si="55"/>
        <v>YKYOUT7_012WWNP_PR24</v>
      </c>
    </row>
    <row r="3564" spans="1:14" customFormat="1">
      <c r="A3564" s="317" t="s">
        <v>397</v>
      </c>
      <c r="B3564" s="317" t="s">
        <v>889</v>
      </c>
      <c r="C3564" s="317" t="s">
        <v>890</v>
      </c>
      <c r="D3564" s="317" t="s">
        <v>455</v>
      </c>
      <c r="E3564" s="317" t="s">
        <v>448</v>
      </c>
      <c r="F3564" s="320">
        <v>1</v>
      </c>
      <c r="G3564" s="318" t="s">
        <v>449</v>
      </c>
      <c r="H3564" s="318" t="s">
        <v>449</v>
      </c>
      <c r="I3564" s="318" t="s">
        <v>449</v>
      </c>
      <c r="J3564" s="318" t="s">
        <v>449</v>
      </c>
      <c r="K3564" s="318" t="s">
        <v>449</v>
      </c>
      <c r="L3564" s="318" t="s">
        <v>449</v>
      </c>
      <c r="M3564" s="318" t="s">
        <v>449</v>
      </c>
      <c r="N3564" t="str">
        <f t="shared" si="55"/>
        <v>YKYOUT7_013WWNP_PR24</v>
      </c>
    </row>
    <row r="3565" spans="1:14" customFormat="1">
      <c r="A3565" s="317" t="s">
        <v>397</v>
      </c>
      <c r="B3565" s="317" t="s">
        <v>891</v>
      </c>
      <c r="C3565" s="317" t="s">
        <v>892</v>
      </c>
      <c r="D3565" s="317" t="s">
        <v>455</v>
      </c>
      <c r="E3565" s="317" t="s">
        <v>448</v>
      </c>
      <c r="F3565" s="320">
        <v>1</v>
      </c>
      <c r="G3565" s="318" t="s">
        <v>449</v>
      </c>
      <c r="H3565" s="318" t="s">
        <v>449</v>
      </c>
      <c r="I3565" s="318" t="s">
        <v>449</v>
      </c>
      <c r="J3565" s="318" t="s">
        <v>449</v>
      </c>
      <c r="K3565" s="318" t="s">
        <v>449</v>
      </c>
      <c r="L3565" s="318" t="s">
        <v>449</v>
      </c>
      <c r="M3565" s="318" t="s">
        <v>449</v>
      </c>
      <c r="N3565" t="str">
        <f t="shared" si="55"/>
        <v>YKYOUT7_014WWNP_PR24</v>
      </c>
    </row>
    <row r="3566" spans="1:14" customFormat="1">
      <c r="A3566" s="317" t="s">
        <v>397</v>
      </c>
      <c r="B3566" s="317" t="s">
        <v>893</v>
      </c>
      <c r="C3566" s="317" t="s">
        <v>894</v>
      </c>
      <c r="D3566" s="317" t="s">
        <v>455</v>
      </c>
      <c r="E3566" s="317" t="s">
        <v>448</v>
      </c>
      <c r="F3566" s="320">
        <v>1</v>
      </c>
      <c r="G3566" s="318" t="s">
        <v>449</v>
      </c>
      <c r="H3566" s="318" t="s">
        <v>449</v>
      </c>
      <c r="I3566" s="318" t="s">
        <v>449</v>
      </c>
      <c r="J3566" s="318" t="s">
        <v>449</v>
      </c>
      <c r="K3566" s="318" t="s">
        <v>449</v>
      </c>
      <c r="L3566" s="318" t="s">
        <v>449</v>
      </c>
      <c r="M3566" s="318" t="s">
        <v>449</v>
      </c>
      <c r="N3566" t="str">
        <f t="shared" si="55"/>
        <v>YKYOUT7_015WWNP_PR24</v>
      </c>
    </row>
    <row r="3567" spans="1:14" customFormat="1">
      <c r="A3567" s="317" t="s">
        <v>397</v>
      </c>
      <c r="B3567" s="317" t="s">
        <v>895</v>
      </c>
      <c r="C3567" s="317" t="s">
        <v>896</v>
      </c>
      <c r="D3567" s="317" t="s">
        <v>455</v>
      </c>
      <c r="E3567" s="317" t="s">
        <v>448</v>
      </c>
      <c r="F3567" s="320">
        <v>1</v>
      </c>
      <c r="G3567" s="318" t="s">
        <v>449</v>
      </c>
      <c r="H3567" s="318" t="s">
        <v>449</v>
      </c>
      <c r="I3567" s="318" t="s">
        <v>449</v>
      </c>
      <c r="J3567" s="318" t="s">
        <v>449</v>
      </c>
      <c r="K3567" s="318" t="s">
        <v>449</v>
      </c>
      <c r="L3567" s="318" t="s">
        <v>449</v>
      </c>
      <c r="M3567" s="318" t="s">
        <v>449</v>
      </c>
      <c r="N3567" t="str">
        <f t="shared" si="55"/>
        <v>YKYOUT7_016WWNP_PR24</v>
      </c>
    </row>
    <row r="3568" spans="1:14" customFormat="1">
      <c r="A3568" s="317" t="s">
        <v>397</v>
      </c>
      <c r="B3568" s="317" t="s">
        <v>897</v>
      </c>
      <c r="C3568" s="317" t="s">
        <v>898</v>
      </c>
      <c r="D3568" s="317" t="s">
        <v>455</v>
      </c>
      <c r="E3568" s="317" t="s">
        <v>448</v>
      </c>
      <c r="F3568" s="320">
        <v>1</v>
      </c>
      <c r="G3568" s="318" t="s">
        <v>449</v>
      </c>
      <c r="H3568" s="318" t="s">
        <v>449</v>
      </c>
      <c r="I3568" s="318" t="s">
        <v>449</v>
      </c>
      <c r="J3568" s="318" t="s">
        <v>449</v>
      </c>
      <c r="K3568" s="318" t="s">
        <v>449</v>
      </c>
      <c r="L3568" s="318" t="s">
        <v>449</v>
      </c>
      <c r="M3568" s="318" t="s">
        <v>449</v>
      </c>
      <c r="N3568" t="str">
        <f t="shared" si="55"/>
        <v>YKYOUT7_017WWNP_PR24</v>
      </c>
    </row>
    <row r="3569" spans="1:14" customFormat="1">
      <c r="A3569" s="317" t="s">
        <v>397</v>
      </c>
      <c r="B3569" s="317" t="s">
        <v>899</v>
      </c>
      <c r="C3569" s="317" t="s">
        <v>900</v>
      </c>
      <c r="D3569" s="317" t="s">
        <v>455</v>
      </c>
      <c r="E3569" s="317" t="s">
        <v>448</v>
      </c>
      <c r="F3569" s="320">
        <v>0</v>
      </c>
      <c r="G3569" s="318" t="s">
        <v>449</v>
      </c>
      <c r="H3569" s="318" t="s">
        <v>449</v>
      </c>
      <c r="I3569" s="318" t="s">
        <v>449</v>
      </c>
      <c r="J3569" s="318" t="s">
        <v>449</v>
      </c>
      <c r="K3569" s="318" t="s">
        <v>449</v>
      </c>
      <c r="L3569" s="318" t="s">
        <v>449</v>
      </c>
      <c r="M3569" s="318" t="s">
        <v>449</v>
      </c>
      <c r="N3569" t="str">
        <f t="shared" si="55"/>
        <v>YKYOUT7_018WWNP_PR24</v>
      </c>
    </row>
    <row r="3570" spans="1:14" customFormat="1">
      <c r="A3570" s="317" t="s">
        <v>397</v>
      </c>
      <c r="B3570" s="317" t="s">
        <v>901</v>
      </c>
      <c r="C3570" s="317" t="s">
        <v>902</v>
      </c>
      <c r="D3570" s="317" t="s">
        <v>455</v>
      </c>
      <c r="E3570" s="317" t="s">
        <v>448</v>
      </c>
      <c r="F3570" s="320">
        <v>0</v>
      </c>
      <c r="G3570" s="318" t="s">
        <v>449</v>
      </c>
      <c r="H3570" s="318" t="s">
        <v>449</v>
      </c>
      <c r="I3570" s="318" t="s">
        <v>449</v>
      </c>
      <c r="J3570" s="318" t="s">
        <v>449</v>
      </c>
      <c r="K3570" s="318" t="s">
        <v>449</v>
      </c>
      <c r="L3570" s="318" t="s">
        <v>449</v>
      </c>
      <c r="M3570" s="318" t="s">
        <v>449</v>
      </c>
      <c r="N3570" t="str">
        <f t="shared" si="55"/>
        <v>YKYOUT7_019WWNP_PR24</v>
      </c>
    </row>
    <row r="3571" spans="1:14" customFormat="1">
      <c r="A3571" s="317" t="s">
        <v>397</v>
      </c>
      <c r="B3571" s="317" t="s">
        <v>903</v>
      </c>
      <c r="C3571" s="317" t="s">
        <v>904</v>
      </c>
      <c r="D3571" s="317" t="s">
        <v>455</v>
      </c>
      <c r="E3571" s="317" t="s">
        <v>448</v>
      </c>
      <c r="F3571" s="320">
        <v>1</v>
      </c>
      <c r="G3571" s="318" t="s">
        <v>449</v>
      </c>
      <c r="H3571" s="318" t="s">
        <v>449</v>
      </c>
      <c r="I3571" s="318" t="s">
        <v>449</v>
      </c>
      <c r="J3571" s="318" t="s">
        <v>449</v>
      </c>
      <c r="K3571" s="318" t="s">
        <v>449</v>
      </c>
      <c r="L3571" s="318" t="s">
        <v>449</v>
      </c>
      <c r="M3571" s="318" t="s">
        <v>449</v>
      </c>
      <c r="N3571" t="str">
        <f t="shared" si="55"/>
        <v>YKYOUT7_020WWNP_PR24</v>
      </c>
    </row>
    <row r="3572" spans="1:14" customFormat="1">
      <c r="A3572" s="317" t="s">
        <v>397</v>
      </c>
      <c r="B3572" s="317" t="s">
        <v>905</v>
      </c>
      <c r="C3572" s="317" t="s">
        <v>906</v>
      </c>
      <c r="D3572" s="317" t="s">
        <v>447</v>
      </c>
      <c r="E3572" s="317" t="s">
        <v>448</v>
      </c>
      <c r="F3572" s="318" t="s">
        <v>449</v>
      </c>
      <c r="G3572" s="318" t="s">
        <v>449</v>
      </c>
      <c r="H3572" s="318" t="s">
        <v>449</v>
      </c>
      <c r="I3572" s="318" t="s">
        <v>449</v>
      </c>
      <c r="J3572" s="318" t="s">
        <v>449</v>
      </c>
      <c r="K3572" s="318" t="s">
        <v>449</v>
      </c>
      <c r="L3572" s="318" t="s">
        <v>449</v>
      </c>
      <c r="M3572" s="318" t="s">
        <v>449</v>
      </c>
      <c r="N3572" t="str">
        <f t="shared" si="55"/>
        <v>YKYC_ODIRISK_WSI_DDBND_PR24_DD</v>
      </c>
    </row>
    <row r="3573" spans="1:14" customFormat="1">
      <c r="A3573" s="317" t="s">
        <v>397</v>
      </c>
      <c r="B3573" s="317" t="s">
        <v>907</v>
      </c>
      <c r="C3573" s="317" t="s">
        <v>908</v>
      </c>
      <c r="D3573" s="317" t="s">
        <v>455</v>
      </c>
      <c r="E3573" s="317" t="s">
        <v>448</v>
      </c>
      <c r="F3573" s="320">
        <v>0</v>
      </c>
      <c r="G3573" s="318" t="s">
        <v>449</v>
      </c>
      <c r="H3573" s="318" t="s">
        <v>449</v>
      </c>
      <c r="I3573" s="318" t="s">
        <v>449</v>
      </c>
      <c r="J3573" s="318" t="s">
        <v>449</v>
      </c>
      <c r="K3573" s="318" t="s">
        <v>449</v>
      </c>
      <c r="L3573" s="318" t="s">
        <v>449</v>
      </c>
      <c r="M3573" s="318" t="s">
        <v>449</v>
      </c>
      <c r="N3573" t="str">
        <f t="shared" si="55"/>
        <v>YKYC_ODI_021WNP_PR24</v>
      </c>
    </row>
    <row r="3574" spans="1:14" customFormat="1">
      <c r="A3574" s="317" t="s">
        <v>397</v>
      </c>
      <c r="B3574" s="317" t="s">
        <v>909</v>
      </c>
      <c r="C3574" s="317" t="s">
        <v>910</v>
      </c>
      <c r="D3574" s="317" t="s">
        <v>455</v>
      </c>
      <c r="E3574" s="317" t="s">
        <v>448</v>
      </c>
      <c r="F3574" s="320">
        <v>0</v>
      </c>
      <c r="G3574" s="318" t="s">
        <v>449</v>
      </c>
      <c r="H3574" s="318" t="s">
        <v>449</v>
      </c>
      <c r="I3574" s="318" t="s">
        <v>449</v>
      </c>
      <c r="J3574" s="318" t="s">
        <v>449</v>
      </c>
      <c r="K3574" s="318" t="s">
        <v>449</v>
      </c>
      <c r="L3574" s="318" t="s">
        <v>449</v>
      </c>
      <c r="M3574" s="318" t="s">
        <v>449</v>
      </c>
      <c r="N3574" t="str">
        <f t="shared" si="55"/>
        <v>YKYC_ODI_023WNP_PR24</v>
      </c>
    </row>
    <row r="3575" spans="1:14" customFormat="1">
      <c r="A3575" s="317" t="s">
        <v>397</v>
      </c>
      <c r="B3575" s="317" t="s">
        <v>911</v>
      </c>
      <c r="C3575" s="317" t="s">
        <v>912</v>
      </c>
      <c r="D3575" s="317" t="s">
        <v>455</v>
      </c>
      <c r="E3575" s="317" t="s">
        <v>448</v>
      </c>
      <c r="F3575" s="320">
        <v>0</v>
      </c>
      <c r="G3575" s="318" t="s">
        <v>449</v>
      </c>
      <c r="H3575" s="318" t="s">
        <v>449</v>
      </c>
      <c r="I3575" s="318" t="s">
        <v>449</v>
      </c>
      <c r="J3575" s="318" t="s">
        <v>449</v>
      </c>
      <c r="K3575" s="318" t="s">
        <v>449</v>
      </c>
      <c r="L3575" s="318" t="s">
        <v>449</v>
      </c>
      <c r="M3575" s="318" t="s">
        <v>449</v>
      </c>
      <c r="N3575" t="str">
        <f t="shared" si="55"/>
        <v>YKYC_ODI_022WNP_PR24</v>
      </c>
    </row>
    <row r="3576" spans="1:14" customFormat="1">
      <c r="A3576" s="317" t="s">
        <v>397</v>
      </c>
      <c r="B3576" s="317" t="s">
        <v>913</v>
      </c>
      <c r="C3576" s="317" t="s">
        <v>914</v>
      </c>
      <c r="D3576" s="317" t="s">
        <v>455</v>
      </c>
      <c r="E3576" s="317" t="s">
        <v>448</v>
      </c>
      <c r="F3576" s="320">
        <v>0</v>
      </c>
      <c r="G3576" s="318" t="s">
        <v>449</v>
      </c>
      <c r="H3576" s="318" t="s">
        <v>449</v>
      </c>
      <c r="I3576" s="318" t="s">
        <v>449</v>
      </c>
      <c r="J3576" s="318" t="s">
        <v>449</v>
      </c>
      <c r="K3576" s="318" t="s">
        <v>449</v>
      </c>
      <c r="L3576" s="318" t="s">
        <v>449</v>
      </c>
      <c r="M3576" s="318" t="s">
        <v>449</v>
      </c>
      <c r="N3576" t="str">
        <f t="shared" si="55"/>
        <v>YKYC_ODI_024WNP_PR24</v>
      </c>
    </row>
    <row r="3577" spans="1:14" customFormat="1">
      <c r="A3577" s="317" t="s">
        <v>397</v>
      </c>
      <c r="B3577" s="317" t="s">
        <v>915</v>
      </c>
      <c r="C3577" s="317" t="s">
        <v>916</v>
      </c>
      <c r="D3577" s="317" t="s">
        <v>455</v>
      </c>
      <c r="E3577" s="317" t="s">
        <v>448</v>
      </c>
      <c r="F3577" s="320">
        <v>0</v>
      </c>
      <c r="G3577" s="318" t="s">
        <v>449</v>
      </c>
      <c r="H3577" s="318" t="s">
        <v>449</v>
      </c>
      <c r="I3577" s="318" t="s">
        <v>449</v>
      </c>
      <c r="J3577" s="318" t="s">
        <v>449</v>
      </c>
      <c r="K3577" s="318" t="s">
        <v>449</v>
      </c>
      <c r="L3577" s="318" t="s">
        <v>449</v>
      </c>
      <c r="M3577" s="318" t="s">
        <v>449</v>
      </c>
      <c r="N3577" t="str">
        <f t="shared" si="55"/>
        <v>YKYC_ODI_025WNP_PR24</v>
      </c>
    </row>
    <row r="3578" spans="1:14" customFormat="1">
      <c r="A3578" s="317" t="s">
        <v>397</v>
      </c>
      <c r="B3578" s="317" t="s">
        <v>917</v>
      </c>
      <c r="C3578" s="317" t="s">
        <v>918</v>
      </c>
      <c r="D3578" s="317" t="s">
        <v>455</v>
      </c>
      <c r="E3578" s="317" t="s">
        <v>448</v>
      </c>
      <c r="F3578" s="320">
        <v>0</v>
      </c>
      <c r="G3578" s="318" t="s">
        <v>449</v>
      </c>
      <c r="H3578" s="318" t="s">
        <v>449</v>
      </c>
      <c r="I3578" s="318" t="s">
        <v>449</v>
      </c>
      <c r="J3578" s="318" t="s">
        <v>449</v>
      </c>
      <c r="K3578" s="318" t="s">
        <v>449</v>
      </c>
      <c r="L3578" s="318" t="s">
        <v>449</v>
      </c>
      <c r="M3578" s="318" t="s">
        <v>449</v>
      </c>
      <c r="N3578" t="str">
        <f t="shared" si="55"/>
        <v>YKYC_ODI_026WNP_PR24</v>
      </c>
    </row>
    <row r="3579" spans="1:14" customFormat="1">
      <c r="A3579" s="317" t="s">
        <v>397</v>
      </c>
      <c r="B3579" s="317" t="s">
        <v>919</v>
      </c>
      <c r="C3579" s="317" t="s">
        <v>920</v>
      </c>
      <c r="D3579" s="317" t="s">
        <v>455</v>
      </c>
      <c r="E3579" s="317" t="s">
        <v>448</v>
      </c>
      <c r="F3579" s="320">
        <v>0</v>
      </c>
      <c r="G3579" s="318" t="s">
        <v>449</v>
      </c>
      <c r="H3579" s="318" t="s">
        <v>449</v>
      </c>
      <c r="I3579" s="318" t="s">
        <v>449</v>
      </c>
      <c r="J3579" s="318" t="s">
        <v>449</v>
      </c>
      <c r="K3579" s="318" t="s">
        <v>449</v>
      </c>
      <c r="L3579" s="318" t="s">
        <v>449</v>
      </c>
      <c r="M3579" s="318" t="s">
        <v>449</v>
      </c>
      <c r="N3579" t="str">
        <f t="shared" si="55"/>
        <v>YKYC_ODI_027WNP_PR24</v>
      </c>
    </row>
    <row r="3580" spans="1:14" customFormat="1">
      <c r="A3580" s="317" t="s">
        <v>397</v>
      </c>
      <c r="B3580" s="317" t="s">
        <v>921</v>
      </c>
      <c r="C3580" s="317" t="s">
        <v>922</v>
      </c>
      <c r="D3580" s="317" t="s">
        <v>455</v>
      </c>
      <c r="E3580" s="317" t="s">
        <v>448</v>
      </c>
      <c r="F3580" s="320">
        <v>0</v>
      </c>
      <c r="G3580" s="318" t="s">
        <v>449</v>
      </c>
      <c r="H3580" s="318" t="s">
        <v>449</v>
      </c>
      <c r="I3580" s="318" t="s">
        <v>449</v>
      </c>
      <c r="J3580" s="318" t="s">
        <v>449</v>
      </c>
      <c r="K3580" s="318" t="s">
        <v>449</v>
      </c>
      <c r="L3580" s="318" t="s">
        <v>449</v>
      </c>
      <c r="M3580" s="318" t="s">
        <v>449</v>
      </c>
      <c r="N3580" t="str">
        <f t="shared" si="55"/>
        <v>YKYC_ODI_021WR_PR24</v>
      </c>
    </row>
    <row r="3581" spans="1:14" customFormat="1">
      <c r="A3581" s="317" t="s">
        <v>397</v>
      </c>
      <c r="B3581" s="317" t="s">
        <v>923</v>
      </c>
      <c r="C3581" s="317" t="s">
        <v>924</v>
      </c>
      <c r="D3581" s="317" t="s">
        <v>455</v>
      </c>
      <c r="E3581" s="317" t="s">
        <v>448</v>
      </c>
      <c r="F3581" s="320">
        <v>0</v>
      </c>
      <c r="G3581" s="318" t="s">
        <v>449</v>
      </c>
      <c r="H3581" s="318" t="s">
        <v>449</v>
      </c>
      <c r="I3581" s="318" t="s">
        <v>449</v>
      </c>
      <c r="J3581" s="318" t="s">
        <v>449</v>
      </c>
      <c r="K3581" s="318" t="s">
        <v>449</v>
      </c>
      <c r="L3581" s="318" t="s">
        <v>449</v>
      </c>
      <c r="M3581" s="318" t="s">
        <v>449</v>
      </c>
      <c r="N3581" t="str">
        <f t="shared" si="55"/>
        <v>YKYC_ODI_022WR_PR24</v>
      </c>
    </row>
    <row r="3582" spans="1:14" customFormat="1">
      <c r="A3582" s="317" t="s">
        <v>397</v>
      </c>
      <c r="B3582" s="317" t="s">
        <v>925</v>
      </c>
      <c r="C3582" s="317" t="s">
        <v>926</v>
      </c>
      <c r="D3582" s="317" t="s">
        <v>455</v>
      </c>
      <c r="E3582" s="317" t="s">
        <v>448</v>
      </c>
      <c r="F3582" s="320">
        <v>0</v>
      </c>
      <c r="G3582" s="318" t="s">
        <v>449</v>
      </c>
      <c r="H3582" s="318" t="s">
        <v>449</v>
      </c>
      <c r="I3582" s="318" t="s">
        <v>449</v>
      </c>
      <c r="J3582" s="318" t="s">
        <v>449</v>
      </c>
      <c r="K3582" s="318" t="s">
        <v>449</v>
      </c>
      <c r="L3582" s="318" t="s">
        <v>449</v>
      </c>
      <c r="M3582" s="318" t="s">
        <v>449</v>
      </c>
      <c r="N3582" t="str">
        <f t="shared" si="55"/>
        <v>YKYC_ODI_023WR_PR24</v>
      </c>
    </row>
    <row r="3583" spans="1:14" customFormat="1">
      <c r="A3583" s="317" t="s">
        <v>397</v>
      </c>
      <c r="B3583" s="317" t="s">
        <v>927</v>
      </c>
      <c r="C3583" s="317" t="s">
        <v>928</v>
      </c>
      <c r="D3583" s="317" t="s">
        <v>455</v>
      </c>
      <c r="E3583" s="317" t="s">
        <v>448</v>
      </c>
      <c r="F3583" s="320">
        <v>0</v>
      </c>
      <c r="G3583" s="318" t="s">
        <v>449</v>
      </c>
      <c r="H3583" s="318" t="s">
        <v>449</v>
      </c>
      <c r="I3583" s="318" t="s">
        <v>449</v>
      </c>
      <c r="J3583" s="318" t="s">
        <v>449</v>
      </c>
      <c r="K3583" s="318" t="s">
        <v>449</v>
      </c>
      <c r="L3583" s="318" t="s">
        <v>449</v>
      </c>
      <c r="M3583" s="318" t="s">
        <v>449</v>
      </c>
      <c r="N3583" t="str">
        <f t="shared" si="55"/>
        <v>YKYC_ODI_024WR_PR24</v>
      </c>
    </row>
    <row r="3584" spans="1:14" customFormat="1">
      <c r="A3584" s="317" t="s">
        <v>397</v>
      </c>
      <c r="B3584" s="317" t="s">
        <v>929</v>
      </c>
      <c r="C3584" s="317" t="s">
        <v>930</v>
      </c>
      <c r="D3584" s="317" t="s">
        <v>455</v>
      </c>
      <c r="E3584" s="317" t="s">
        <v>448</v>
      </c>
      <c r="F3584" s="320">
        <v>0</v>
      </c>
      <c r="G3584" s="318" t="s">
        <v>449</v>
      </c>
      <c r="H3584" s="318" t="s">
        <v>449</v>
      </c>
      <c r="I3584" s="318" t="s">
        <v>449</v>
      </c>
      <c r="J3584" s="318" t="s">
        <v>449</v>
      </c>
      <c r="K3584" s="318" t="s">
        <v>449</v>
      </c>
      <c r="L3584" s="318" t="s">
        <v>449</v>
      </c>
      <c r="M3584" s="318" t="s">
        <v>449</v>
      </c>
      <c r="N3584" t="str">
        <f t="shared" si="55"/>
        <v>YKYC_ODI_025WR_PR24</v>
      </c>
    </row>
    <row r="3585" spans="1:14" customFormat="1">
      <c r="A3585" s="317" t="s">
        <v>397</v>
      </c>
      <c r="B3585" s="317" t="s">
        <v>931</v>
      </c>
      <c r="C3585" s="317" t="s">
        <v>932</v>
      </c>
      <c r="D3585" s="317" t="s">
        <v>455</v>
      </c>
      <c r="E3585" s="317" t="s">
        <v>448</v>
      </c>
      <c r="F3585" s="320">
        <v>0</v>
      </c>
      <c r="G3585" s="318" t="s">
        <v>449</v>
      </c>
      <c r="H3585" s="318" t="s">
        <v>449</v>
      </c>
      <c r="I3585" s="318" t="s">
        <v>449</v>
      </c>
      <c r="J3585" s="318" t="s">
        <v>449</v>
      </c>
      <c r="K3585" s="318" t="s">
        <v>449</v>
      </c>
      <c r="L3585" s="318" t="s">
        <v>449</v>
      </c>
      <c r="M3585" s="318" t="s">
        <v>449</v>
      </c>
      <c r="N3585" t="str">
        <f t="shared" si="55"/>
        <v>YKYC_ODI_026WR_PR24</v>
      </c>
    </row>
    <row r="3586" spans="1:14" customFormat="1">
      <c r="A3586" s="317" t="s">
        <v>397</v>
      </c>
      <c r="B3586" s="317" t="s">
        <v>933</v>
      </c>
      <c r="C3586" s="317" t="s">
        <v>934</v>
      </c>
      <c r="D3586" s="317" t="s">
        <v>455</v>
      </c>
      <c r="E3586" s="317" t="s">
        <v>448</v>
      </c>
      <c r="F3586" s="320">
        <v>0</v>
      </c>
      <c r="G3586" s="318" t="s">
        <v>449</v>
      </c>
      <c r="H3586" s="318" t="s">
        <v>449</v>
      </c>
      <c r="I3586" s="318" t="s">
        <v>449</v>
      </c>
      <c r="J3586" s="318" t="s">
        <v>449</v>
      </c>
      <c r="K3586" s="318" t="s">
        <v>449</v>
      </c>
      <c r="L3586" s="318" t="s">
        <v>449</v>
      </c>
      <c r="M3586" s="318" t="s">
        <v>449</v>
      </c>
      <c r="N3586" t="str">
        <f t="shared" si="55"/>
        <v>YKYC_ODI_027WR_PR24</v>
      </c>
    </row>
    <row r="3587" spans="1:14" customFormat="1">
      <c r="A3587" s="317" t="s">
        <v>397</v>
      </c>
      <c r="B3587" s="317" t="s">
        <v>935</v>
      </c>
      <c r="C3587" s="317" t="s">
        <v>936</v>
      </c>
      <c r="D3587" s="317" t="s">
        <v>455</v>
      </c>
      <c r="E3587" s="317" t="s">
        <v>448</v>
      </c>
      <c r="F3587" s="320">
        <v>0</v>
      </c>
      <c r="G3587" s="318" t="s">
        <v>449</v>
      </c>
      <c r="H3587" s="318" t="s">
        <v>449</v>
      </c>
      <c r="I3587" s="318" t="s">
        <v>449</v>
      </c>
      <c r="J3587" s="318" t="s">
        <v>449</v>
      </c>
      <c r="K3587" s="318" t="s">
        <v>449</v>
      </c>
      <c r="L3587" s="318" t="s">
        <v>449</v>
      </c>
      <c r="M3587" s="318" t="s">
        <v>449</v>
      </c>
      <c r="N3587" t="str">
        <f t="shared" si="55"/>
        <v>YKYC_ODI_021BIO_PR24</v>
      </c>
    </row>
    <row r="3588" spans="1:14" customFormat="1">
      <c r="A3588" s="317" t="s">
        <v>397</v>
      </c>
      <c r="B3588" s="317" t="s">
        <v>937</v>
      </c>
      <c r="C3588" s="317" t="s">
        <v>938</v>
      </c>
      <c r="D3588" s="317" t="s">
        <v>455</v>
      </c>
      <c r="E3588" s="317" t="s">
        <v>448</v>
      </c>
      <c r="F3588" s="320">
        <v>0</v>
      </c>
      <c r="G3588" s="318" t="s">
        <v>449</v>
      </c>
      <c r="H3588" s="318" t="s">
        <v>449</v>
      </c>
      <c r="I3588" s="318" t="s">
        <v>449</v>
      </c>
      <c r="J3588" s="318" t="s">
        <v>449</v>
      </c>
      <c r="K3588" s="318" t="s">
        <v>449</v>
      </c>
      <c r="L3588" s="318" t="s">
        <v>449</v>
      </c>
      <c r="M3588" s="318" t="s">
        <v>449</v>
      </c>
      <c r="N3588" t="str">
        <f t="shared" si="55"/>
        <v>YKYC_ODI_022BIO_PR24</v>
      </c>
    </row>
    <row r="3589" spans="1:14" customFormat="1">
      <c r="A3589" s="317" t="s">
        <v>397</v>
      </c>
      <c r="B3589" s="317" t="s">
        <v>939</v>
      </c>
      <c r="C3589" s="317" t="s">
        <v>940</v>
      </c>
      <c r="D3589" s="317" t="s">
        <v>455</v>
      </c>
      <c r="E3589" s="317" t="s">
        <v>448</v>
      </c>
      <c r="F3589" s="320">
        <v>0</v>
      </c>
      <c r="G3589" s="318" t="s">
        <v>449</v>
      </c>
      <c r="H3589" s="318" t="s">
        <v>449</v>
      </c>
      <c r="I3589" s="318" t="s">
        <v>449</v>
      </c>
      <c r="J3589" s="318" t="s">
        <v>449</v>
      </c>
      <c r="K3589" s="318" t="s">
        <v>449</v>
      </c>
      <c r="L3589" s="318" t="s">
        <v>449</v>
      </c>
      <c r="M3589" s="318" t="s">
        <v>449</v>
      </c>
      <c r="N3589" t="str">
        <f t="shared" ref="N3589:N3652" si="56">A3589&amp;B3589</f>
        <v>YKYC_ODI_023BIO_PR24</v>
      </c>
    </row>
    <row r="3590" spans="1:14" customFormat="1">
      <c r="A3590" s="317" t="s">
        <v>397</v>
      </c>
      <c r="B3590" s="317" t="s">
        <v>941</v>
      </c>
      <c r="C3590" s="317" t="s">
        <v>942</v>
      </c>
      <c r="D3590" s="317" t="s">
        <v>455</v>
      </c>
      <c r="E3590" s="317" t="s">
        <v>448</v>
      </c>
      <c r="F3590" s="320">
        <v>0</v>
      </c>
      <c r="G3590" s="318" t="s">
        <v>449</v>
      </c>
      <c r="H3590" s="318" t="s">
        <v>449</v>
      </c>
      <c r="I3590" s="318" t="s">
        <v>449</v>
      </c>
      <c r="J3590" s="318" t="s">
        <v>449</v>
      </c>
      <c r="K3590" s="318" t="s">
        <v>449</v>
      </c>
      <c r="L3590" s="318" t="s">
        <v>449</v>
      </c>
      <c r="M3590" s="318" t="s">
        <v>449</v>
      </c>
      <c r="N3590" t="str">
        <f t="shared" si="56"/>
        <v>YKYC_ODI_024BIO_PR24</v>
      </c>
    </row>
    <row r="3591" spans="1:14" customFormat="1">
      <c r="A3591" s="317" t="s">
        <v>397</v>
      </c>
      <c r="B3591" s="317" t="s">
        <v>943</v>
      </c>
      <c r="C3591" s="317" t="s">
        <v>944</v>
      </c>
      <c r="D3591" s="317" t="s">
        <v>455</v>
      </c>
      <c r="E3591" s="317" t="s">
        <v>448</v>
      </c>
      <c r="F3591" s="320">
        <v>0</v>
      </c>
      <c r="G3591" s="318" t="s">
        <v>449</v>
      </c>
      <c r="H3591" s="318" t="s">
        <v>449</v>
      </c>
      <c r="I3591" s="318" t="s">
        <v>449</v>
      </c>
      <c r="J3591" s="318" t="s">
        <v>449</v>
      </c>
      <c r="K3591" s="318" t="s">
        <v>449</v>
      </c>
      <c r="L3591" s="318" t="s">
        <v>449</v>
      </c>
      <c r="M3591" s="318" t="s">
        <v>449</v>
      </c>
      <c r="N3591" t="str">
        <f t="shared" si="56"/>
        <v>YKYC_ODI_025BIO_PR24</v>
      </c>
    </row>
    <row r="3592" spans="1:14" customFormat="1">
      <c r="A3592" s="317" t="s">
        <v>397</v>
      </c>
      <c r="B3592" s="317" t="s">
        <v>945</v>
      </c>
      <c r="C3592" s="317" t="s">
        <v>946</v>
      </c>
      <c r="D3592" s="317" t="s">
        <v>455</v>
      </c>
      <c r="E3592" s="317" t="s">
        <v>448</v>
      </c>
      <c r="F3592" s="320">
        <v>0</v>
      </c>
      <c r="G3592" s="318" t="s">
        <v>449</v>
      </c>
      <c r="H3592" s="318" t="s">
        <v>449</v>
      </c>
      <c r="I3592" s="318" t="s">
        <v>449</v>
      </c>
      <c r="J3592" s="318" t="s">
        <v>449</v>
      </c>
      <c r="K3592" s="318" t="s">
        <v>449</v>
      </c>
      <c r="L3592" s="318" t="s">
        <v>449</v>
      </c>
      <c r="M3592" s="318" t="s">
        <v>449</v>
      </c>
      <c r="N3592" t="str">
        <f t="shared" si="56"/>
        <v>YKYC_ODI_026BIO_PR24</v>
      </c>
    </row>
    <row r="3593" spans="1:14" customFormat="1">
      <c r="A3593" s="317" t="s">
        <v>397</v>
      </c>
      <c r="B3593" s="317" t="s">
        <v>947</v>
      </c>
      <c r="C3593" s="317" t="s">
        <v>948</v>
      </c>
      <c r="D3593" s="317" t="s">
        <v>455</v>
      </c>
      <c r="E3593" s="317" t="s">
        <v>448</v>
      </c>
      <c r="F3593" s="320">
        <v>0</v>
      </c>
      <c r="G3593" s="318" t="s">
        <v>449</v>
      </c>
      <c r="H3593" s="318" t="s">
        <v>449</v>
      </c>
      <c r="I3593" s="318" t="s">
        <v>449</v>
      </c>
      <c r="J3593" s="318" t="s">
        <v>449</v>
      </c>
      <c r="K3593" s="318" t="s">
        <v>449</v>
      </c>
      <c r="L3593" s="318" t="s">
        <v>449</v>
      </c>
      <c r="M3593" s="318" t="s">
        <v>449</v>
      </c>
      <c r="N3593" t="str">
        <f t="shared" si="56"/>
        <v>YKYC_ODI_027BIO_PR24</v>
      </c>
    </row>
    <row r="3594" spans="1:14" customFormat="1">
      <c r="A3594" s="317" t="s">
        <v>397</v>
      </c>
      <c r="B3594" s="317" t="s">
        <v>949</v>
      </c>
      <c r="C3594" s="317" t="s">
        <v>950</v>
      </c>
      <c r="D3594" s="317" t="s">
        <v>455</v>
      </c>
      <c r="E3594" s="317" t="s">
        <v>448</v>
      </c>
      <c r="F3594" s="320">
        <v>0</v>
      </c>
      <c r="G3594" s="318" t="s">
        <v>449</v>
      </c>
      <c r="H3594" s="318" t="s">
        <v>449</v>
      </c>
      <c r="I3594" s="318" t="s">
        <v>449</v>
      </c>
      <c r="J3594" s="318" t="s">
        <v>449</v>
      </c>
      <c r="K3594" s="318" t="s">
        <v>449</v>
      </c>
      <c r="L3594" s="318" t="s">
        <v>449</v>
      </c>
      <c r="M3594" s="318" t="s">
        <v>449</v>
      </c>
      <c r="N3594" t="str">
        <f t="shared" si="56"/>
        <v>YKYC_ODI_021WWNP_PR24</v>
      </c>
    </row>
    <row r="3595" spans="1:14" customFormat="1">
      <c r="A3595" s="317" t="s">
        <v>397</v>
      </c>
      <c r="B3595" s="317" t="s">
        <v>951</v>
      </c>
      <c r="C3595" s="317" t="s">
        <v>952</v>
      </c>
      <c r="D3595" s="317" t="s">
        <v>455</v>
      </c>
      <c r="E3595" s="317" t="s">
        <v>448</v>
      </c>
      <c r="F3595" s="320">
        <v>0</v>
      </c>
      <c r="G3595" s="318" t="s">
        <v>449</v>
      </c>
      <c r="H3595" s="318" t="s">
        <v>449</v>
      </c>
      <c r="I3595" s="318" t="s">
        <v>449</v>
      </c>
      <c r="J3595" s="318" t="s">
        <v>449</v>
      </c>
      <c r="K3595" s="318" t="s">
        <v>449</v>
      </c>
      <c r="L3595" s="318" t="s">
        <v>449</v>
      </c>
      <c r="M3595" s="318" t="s">
        <v>449</v>
      </c>
      <c r="N3595" t="str">
        <f t="shared" si="56"/>
        <v>YKYC_ODI_022WWNP_PR24</v>
      </c>
    </row>
    <row r="3596" spans="1:14" customFormat="1">
      <c r="A3596" s="317" t="s">
        <v>397</v>
      </c>
      <c r="B3596" s="317" t="s">
        <v>953</v>
      </c>
      <c r="C3596" s="317" t="s">
        <v>954</v>
      </c>
      <c r="D3596" s="317" t="s">
        <v>455</v>
      </c>
      <c r="E3596" s="317" t="s">
        <v>448</v>
      </c>
      <c r="F3596" s="320">
        <v>0</v>
      </c>
      <c r="G3596" s="318" t="s">
        <v>449</v>
      </c>
      <c r="H3596" s="318" t="s">
        <v>449</v>
      </c>
      <c r="I3596" s="318" t="s">
        <v>449</v>
      </c>
      <c r="J3596" s="318" t="s">
        <v>449</v>
      </c>
      <c r="K3596" s="318" t="s">
        <v>449</v>
      </c>
      <c r="L3596" s="318" t="s">
        <v>449</v>
      </c>
      <c r="M3596" s="318" t="s">
        <v>449</v>
      </c>
      <c r="N3596" t="str">
        <f t="shared" si="56"/>
        <v>YKYC_ODI_023WWNP_PR24</v>
      </c>
    </row>
    <row r="3597" spans="1:14" customFormat="1">
      <c r="A3597" s="317" t="s">
        <v>397</v>
      </c>
      <c r="B3597" s="317" t="s">
        <v>955</v>
      </c>
      <c r="C3597" s="317" t="s">
        <v>956</v>
      </c>
      <c r="D3597" s="317" t="s">
        <v>455</v>
      </c>
      <c r="E3597" s="317" t="s">
        <v>448</v>
      </c>
      <c r="F3597" s="320">
        <v>0</v>
      </c>
      <c r="G3597" s="318" t="s">
        <v>449</v>
      </c>
      <c r="H3597" s="318" t="s">
        <v>449</v>
      </c>
      <c r="I3597" s="318" t="s">
        <v>449</v>
      </c>
      <c r="J3597" s="318" t="s">
        <v>449</v>
      </c>
      <c r="K3597" s="318" t="s">
        <v>449</v>
      </c>
      <c r="L3597" s="318" t="s">
        <v>449</v>
      </c>
      <c r="M3597" s="318" t="s">
        <v>449</v>
      </c>
      <c r="N3597" t="str">
        <f t="shared" si="56"/>
        <v>YKYC_ODI_024WWNP_PR24</v>
      </c>
    </row>
    <row r="3598" spans="1:14" customFormat="1">
      <c r="A3598" s="317" t="s">
        <v>397</v>
      </c>
      <c r="B3598" s="317" t="s">
        <v>957</v>
      </c>
      <c r="C3598" s="317" t="s">
        <v>958</v>
      </c>
      <c r="D3598" s="317" t="s">
        <v>455</v>
      </c>
      <c r="E3598" s="317" t="s">
        <v>448</v>
      </c>
      <c r="F3598" s="320">
        <v>0</v>
      </c>
      <c r="G3598" s="318" t="s">
        <v>449</v>
      </c>
      <c r="H3598" s="318" t="s">
        <v>449</v>
      </c>
      <c r="I3598" s="318" t="s">
        <v>449</v>
      </c>
      <c r="J3598" s="318" t="s">
        <v>449</v>
      </c>
      <c r="K3598" s="318" t="s">
        <v>449</v>
      </c>
      <c r="L3598" s="318" t="s">
        <v>449</v>
      </c>
      <c r="M3598" s="318" t="s">
        <v>449</v>
      </c>
      <c r="N3598" t="str">
        <f t="shared" si="56"/>
        <v>YKYC_ODI_025WWNP_PR24</v>
      </c>
    </row>
    <row r="3599" spans="1:14" customFormat="1">
      <c r="A3599" s="317" t="s">
        <v>397</v>
      </c>
      <c r="B3599" s="317" t="s">
        <v>959</v>
      </c>
      <c r="C3599" s="317" t="s">
        <v>960</v>
      </c>
      <c r="D3599" s="317" t="s">
        <v>455</v>
      </c>
      <c r="E3599" s="317" t="s">
        <v>448</v>
      </c>
      <c r="F3599" s="320">
        <v>0</v>
      </c>
      <c r="G3599" s="318" t="s">
        <v>449</v>
      </c>
      <c r="H3599" s="318" t="s">
        <v>449</v>
      </c>
      <c r="I3599" s="318" t="s">
        <v>449</v>
      </c>
      <c r="J3599" s="318" t="s">
        <v>449</v>
      </c>
      <c r="K3599" s="318" t="s">
        <v>449</v>
      </c>
      <c r="L3599" s="318" t="s">
        <v>449</v>
      </c>
      <c r="M3599" s="318" t="s">
        <v>449</v>
      </c>
      <c r="N3599" t="str">
        <f t="shared" si="56"/>
        <v>YKYC_ODI_026WWNP_PR24</v>
      </c>
    </row>
    <row r="3600" spans="1:14" customFormat="1">
      <c r="A3600" s="317" t="s">
        <v>397</v>
      </c>
      <c r="B3600" s="317" t="s">
        <v>961</v>
      </c>
      <c r="C3600" s="317" t="s">
        <v>962</v>
      </c>
      <c r="D3600" s="317" t="s">
        <v>455</v>
      </c>
      <c r="E3600" s="317" t="s">
        <v>448</v>
      </c>
      <c r="F3600" s="320">
        <v>0</v>
      </c>
      <c r="G3600" s="318" t="s">
        <v>449</v>
      </c>
      <c r="H3600" s="318" t="s">
        <v>449</v>
      </c>
      <c r="I3600" s="318" t="s">
        <v>449</v>
      </c>
      <c r="J3600" s="318" t="s">
        <v>449</v>
      </c>
      <c r="K3600" s="318" t="s">
        <v>449</v>
      </c>
      <c r="L3600" s="318" t="s">
        <v>449</v>
      </c>
      <c r="M3600" s="318" t="s">
        <v>449</v>
      </c>
      <c r="N3600" t="str">
        <f t="shared" si="56"/>
        <v>YKYC_ODI_027WWNP_PR24</v>
      </c>
    </row>
    <row r="3601" spans="1:14" customFormat="1">
      <c r="A3601" s="317" t="s">
        <v>345</v>
      </c>
      <c r="B3601" s="317" t="s">
        <v>412</v>
      </c>
      <c r="C3601" s="317" t="s">
        <v>446</v>
      </c>
      <c r="D3601" s="317" t="s">
        <v>447</v>
      </c>
      <c r="E3601" s="317" t="s">
        <v>448</v>
      </c>
      <c r="F3601" s="318" t="s">
        <v>449</v>
      </c>
      <c r="G3601" s="318" t="s">
        <v>449</v>
      </c>
      <c r="H3601" s="319">
        <v>3.472222222222222E-3</v>
      </c>
      <c r="I3601" s="319">
        <v>3.472222222222222E-3</v>
      </c>
      <c r="J3601" s="319">
        <v>3.472222222222222E-3</v>
      </c>
      <c r="K3601" s="319">
        <v>3.472222222222222E-3</v>
      </c>
      <c r="L3601" s="319">
        <v>3.472222222222222E-3</v>
      </c>
      <c r="M3601" s="319">
        <v>3.47E-3</v>
      </c>
      <c r="N3601" t="str">
        <f t="shared" si="56"/>
        <v>AFWC_OUT4_01_PR24_OFWAT</v>
      </c>
    </row>
    <row r="3602" spans="1:14" customFormat="1">
      <c r="A3602" s="317" t="s">
        <v>345</v>
      </c>
      <c r="B3602" s="317" t="s">
        <v>155</v>
      </c>
      <c r="C3602" s="317" t="s">
        <v>450</v>
      </c>
      <c r="D3602" s="317" t="s">
        <v>451</v>
      </c>
      <c r="E3602" s="317" t="s">
        <v>448</v>
      </c>
      <c r="F3602" s="318" t="s">
        <v>449</v>
      </c>
      <c r="G3602" s="318" t="s">
        <v>449</v>
      </c>
      <c r="H3602" s="318" t="s">
        <v>449</v>
      </c>
      <c r="I3602" s="319">
        <v>1.8444930555555549E-3</v>
      </c>
      <c r="J3602" s="319">
        <v>1.8444930555555549E-3</v>
      </c>
      <c r="K3602" s="319">
        <v>1.8444930555555549E-3</v>
      </c>
      <c r="L3602" s="319">
        <v>1.8444930555555549E-3</v>
      </c>
      <c r="M3602" s="319">
        <v>1.8422708333333331E-3</v>
      </c>
      <c r="N3602" t="str">
        <f t="shared" si="56"/>
        <v>AFWC_ET_DD_WSI_PR24</v>
      </c>
    </row>
    <row r="3603" spans="1:14" customFormat="1">
      <c r="A3603" s="317" t="s">
        <v>345</v>
      </c>
      <c r="B3603" s="317" t="s">
        <v>153</v>
      </c>
      <c r="C3603" s="317" t="s">
        <v>452</v>
      </c>
      <c r="D3603" s="317" t="s">
        <v>453</v>
      </c>
      <c r="E3603" s="317" t="s">
        <v>448</v>
      </c>
      <c r="F3603" s="319">
        <v>480939.83541958302</v>
      </c>
      <c r="G3603" s="318" t="s">
        <v>449</v>
      </c>
      <c r="H3603" s="318" t="s">
        <v>449</v>
      </c>
      <c r="I3603" s="318" t="s">
        <v>449</v>
      </c>
      <c r="J3603" s="318" t="s">
        <v>449</v>
      </c>
      <c r="K3603" s="318" t="s">
        <v>449</v>
      </c>
      <c r="L3603" s="318" t="s">
        <v>449</v>
      </c>
      <c r="M3603" s="318" t="s">
        <v>449</v>
      </c>
      <c r="N3603" t="str">
        <f t="shared" si="56"/>
        <v>AFWC_ODI_DD_WSI_PR24</v>
      </c>
    </row>
    <row r="3604" spans="1:14" customFormat="1">
      <c r="A3604" s="317" t="s">
        <v>345</v>
      </c>
      <c r="B3604" s="317" t="s">
        <v>156</v>
      </c>
      <c r="C3604" s="317" t="s">
        <v>454</v>
      </c>
      <c r="D3604" s="317" t="s">
        <v>455</v>
      </c>
      <c r="E3604" s="317" t="s">
        <v>448</v>
      </c>
      <c r="F3604" s="320">
        <v>-0.01</v>
      </c>
      <c r="G3604" s="318" t="s">
        <v>449</v>
      </c>
      <c r="H3604" s="318" t="s">
        <v>449</v>
      </c>
      <c r="I3604" s="318" t="s">
        <v>449</v>
      </c>
      <c r="J3604" s="318" t="s">
        <v>449</v>
      </c>
      <c r="K3604" s="318" t="s">
        <v>449</v>
      </c>
      <c r="L3604" s="318" t="s">
        <v>449</v>
      </c>
      <c r="M3604" s="318" t="s">
        <v>449</v>
      </c>
      <c r="N3604" t="str">
        <f t="shared" si="56"/>
        <v>AFWC_ODIRISK_WSI_COLL_PR24_DD</v>
      </c>
    </row>
    <row r="3605" spans="1:14" customFormat="1">
      <c r="A3605" s="317" t="s">
        <v>345</v>
      </c>
      <c r="B3605" s="317" t="s">
        <v>413</v>
      </c>
      <c r="C3605" s="317" t="s">
        <v>456</v>
      </c>
      <c r="D3605" s="317" t="s">
        <v>457</v>
      </c>
      <c r="E3605" s="317" t="s">
        <v>448</v>
      </c>
      <c r="F3605" s="318" t="s">
        <v>449</v>
      </c>
      <c r="G3605" s="318" t="s">
        <v>449</v>
      </c>
      <c r="H3605" s="321">
        <v>0</v>
      </c>
      <c r="I3605" s="321">
        <v>0</v>
      </c>
      <c r="J3605" s="321">
        <v>0</v>
      </c>
      <c r="K3605" s="321">
        <v>0</v>
      </c>
      <c r="L3605" s="321">
        <v>0</v>
      </c>
      <c r="M3605" s="321">
        <v>0</v>
      </c>
      <c r="N3605" t="str">
        <f t="shared" si="56"/>
        <v>AFWC_QEBW0183_PR24_OFWAT</v>
      </c>
    </row>
    <row r="3606" spans="1:14" customFormat="1">
      <c r="A3606" s="317" t="s">
        <v>345</v>
      </c>
      <c r="B3606" s="317" t="s">
        <v>163</v>
      </c>
      <c r="C3606" s="317" t="s">
        <v>458</v>
      </c>
      <c r="D3606" s="317" t="s">
        <v>162</v>
      </c>
      <c r="E3606" s="317" t="s">
        <v>448</v>
      </c>
      <c r="F3606" s="318" t="s">
        <v>449</v>
      </c>
      <c r="G3606" s="318" t="s">
        <v>449</v>
      </c>
      <c r="H3606" s="321">
        <v>2</v>
      </c>
      <c r="I3606" s="321">
        <v>1.83</v>
      </c>
      <c r="J3606" s="321">
        <v>1.67</v>
      </c>
      <c r="K3606" s="321">
        <v>1.5</v>
      </c>
      <c r="L3606" s="321">
        <v>1.25</v>
      </c>
      <c r="M3606" s="321">
        <v>1</v>
      </c>
      <c r="N3606" t="str">
        <f t="shared" si="56"/>
        <v>AFWC_ODIRISK_CRI_DDBND_PR24_DD</v>
      </c>
    </row>
    <row r="3607" spans="1:14" customFormat="1">
      <c r="A3607" s="317" t="s">
        <v>345</v>
      </c>
      <c r="B3607" s="317" t="s">
        <v>164</v>
      </c>
      <c r="C3607" s="317" t="s">
        <v>459</v>
      </c>
      <c r="D3607" s="317" t="s">
        <v>453</v>
      </c>
      <c r="E3607" s="317" t="s">
        <v>448</v>
      </c>
      <c r="F3607" s="319">
        <v>1049075.3476649357</v>
      </c>
      <c r="G3607" s="318" t="s">
        <v>449</v>
      </c>
      <c r="H3607" s="318" t="s">
        <v>449</v>
      </c>
      <c r="I3607" s="318" t="s">
        <v>449</v>
      </c>
      <c r="J3607" s="318" t="s">
        <v>449</v>
      </c>
      <c r="K3607" s="318" t="s">
        <v>449</v>
      </c>
      <c r="L3607" s="318" t="s">
        <v>449</v>
      </c>
      <c r="M3607" s="318" t="s">
        <v>449</v>
      </c>
      <c r="N3607" t="str">
        <f t="shared" si="56"/>
        <v>AFWC_ODI_DD_CRI_PR24</v>
      </c>
    </row>
    <row r="3608" spans="1:14" customFormat="1">
      <c r="A3608" s="317" t="s">
        <v>345</v>
      </c>
      <c r="B3608" s="317" t="s">
        <v>414</v>
      </c>
      <c r="C3608" s="317" t="s">
        <v>167</v>
      </c>
      <c r="D3608" s="317" t="s">
        <v>261</v>
      </c>
      <c r="E3608" s="317" t="s">
        <v>448</v>
      </c>
      <c r="F3608" s="318" t="s">
        <v>449</v>
      </c>
      <c r="G3608" s="318" t="s">
        <v>449</v>
      </c>
      <c r="H3608" s="321">
        <v>0.74</v>
      </c>
      <c r="I3608" s="321">
        <v>0.67</v>
      </c>
      <c r="J3608" s="321">
        <v>0.67</v>
      </c>
      <c r="K3608" s="321">
        <v>0.67</v>
      </c>
      <c r="L3608" s="321">
        <v>0.67</v>
      </c>
      <c r="M3608" s="321">
        <v>0.67</v>
      </c>
      <c r="N3608" t="str">
        <f t="shared" si="56"/>
        <v>AFWC_OUT4_02_PR24_OFWAT</v>
      </c>
    </row>
    <row r="3609" spans="1:14" customFormat="1">
      <c r="A3609" s="317" t="s">
        <v>345</v>
      </c>
      <c r="B3609" s="317" t="s">
        <v>168</v>
      </c>
      <c r="C3609" s="317" t="s">
        <v>460</v>
      </c>
      <c r="D3609" s="317" t="s">
        <v>261</v>
      </c>
      <c r="E3609" s="317" t="s">
        <v>448</v>
      </c>
      <c r="F3609" s="318" t="s">
        <v>449</v>
      </c>
      <c r="G3609" s="318" t="s">
        <v>449</v>
      </c>
      <c r="H3609" s="318" t="s">
        <v>449</v>
      </c>
      <c r="I3609" s="318" t="s">
        <v>449</v>
      </c>
      <c r="J3609" s="318" t="s">
        <v>449</v>
      </c>
      <c r="K3609" s="318" t="s">
        <v>449</v>
      </c>
      <c r="L3609" s="318" t="s">
        <v>449</v>
      </c>
      <c r="M3609" s="318" t="s">
        <v>449</v>
      </c>
      <c r="N3609" t="str">
        <f t="shared" si="56"/>
        <v>AFWC_ODIRISK_WQC_DDBND_PR24_DD</v>
      </c>
    </row>
    <row r="3610" spans="1:14" customFormat="1">
      <c r="A3610" s="317" t="s">
        <v>345</v>
      </c>
      <c r="B3610" s="317" t="s">
        <v>169</v>
      </c>
      <c r="C3610" s="317" t="s">
        <v>461</v>
      </c>
      <c r="D3610" s="317" t="s">
        <v>453</v>
      </c>
      <c r="E3610" s="317" t="s">
        <v>448</v>
      </c>
      <c r="F3610" s="319">
        <v>2721438.7991968351</v>
      </c>
      <c r="G3610" s="318" t="s">
        <v>449</v>
      </c>
      <c r="H3610" s="318" t="s">
        <v>449</v>
      </c>
      <c r="I3610" s="318" t="s">
        <v>449</v>
      </c>
      <c r="J3610" s="318" t="s">
        <v>449</v>
      </c>
      <c r="K3610" s="318" t="s">
        <v>449</v>
      </c>
      <c r="L3610" s="318" t="s">
        <v>449</v>
      </c>
      <c r="M3610" s="318" t="s">
        <v>449</v>
      </c>
      <c r="N3610" t="str">
        <f t="shared" si="56"/>
        <v>AFWC_ODI_DD_WQC_PR24</v>
      </c>
    </row>
    <row r="3611" spans="1:14" customFormat="1">
      <c r="A3611" s="317" t="s">
        <v>345</v>
      </c>
      <c r="B3611" s="317" t="s">
        <v>417</v>
      </c>
      <c r="C3611" s="317" t="s">
        <v>172</v>
      </c>
      <c r="D3611" s="317" t="s">
        <v>462</v>
      </c>
      <c r="E3611" s="317" t="s">
        <v>448</v>
      </c>
      <c r="F3611" s="318" t="s">
        <v>449</v>
      </c>
      <c r="G3611" s="318" t="s">
        <v>449</v>
      </c>
      <c r="H3611" s="321">
        <v>0</v>
      </c>
      <c r="I3611" s="321">
        <v>0</v>
      </c>
      <c r="J3611" s="321">
        <v>0</v>
      </c>
      <c r="K3611" s="321">
        <v>0</v>
      </c>
      <c r="L3611" s="321">
        <v>4.9778677696996745E-2</v>
      </c>
      <c r="M3611" s="321">
        <v>0.73</v>
      </c>
      <c r="N3611" t="str">
        <f t="shared" si="56"/>
        <v>AFWC_OUT4_20_PR24_OFWAT</v>
      </c>
    </row>
    <row r="3612" spans="1:14" customFormat="1">
      <c r="A3612" s="317" t="s">
        <v>345</v>
      </c>
      <c r="B3612" s="317" t="s">
        <v>173</v>
      </c>
      <c r="C3612" s="317" t="s">
        <v>463</v>
      </c>
      <c r="D3612" s="317" t="s">
        <v>453</v>
      </c>
      <c r="E3612" s="317" t="s">
        <v>448</v>
      </c>
      <c r="F3612" s="319">
        <v>1272493.7013284469</v>
      </c>
      <c r="G3612" s="318" t="s">
        <v>449</v>
      </c>
      <c r="H3612" s="318" t="s">
        <v>449</v>
      </c>
      <c r="I3612" s="318" t="s">
        <v>449</v>
      </c>
      <c r="J3612" s="318" t="s">
        <v>449</v>
      </c>
      <c r="K3612" s="318" t="s">
        <v>449</v>
      </c>
      <c r="L3612" s="318" t="s">
        <v>449</v>
      </c>
      <c r="M3612" s="318" t="s">
        <v>449</v>
      </c>
      <c r="N3612" t="str">
        <f t="shared" si="56"/>
        <v>AFWC_ODI_DD_BIO_PR24</v>
      </c>
    </row>
    <row r="3613" spans="1:14" customFormat="1">
      <c r="A3613" s="317" t="s">
        <v>345</v>
      </c>
      <c r="B3613" s="317" t="s">
        <v>174</v>
      </c>
      <c r="C3613" s="317" t="s">
        <v>464</v>
      </c>
      <c r="D3613" s="317" t="s">
        <v>455</v>
      </c>
      <c r="E3613" s="317" t="s">
        <v>448</v>
      </c>
      <c r="F3613" s="320">
        <v>-5.0000000000000001E-3</v>
      </c>
      <c r="G3613" s="318" t="s">
        <v>449</v>
      </c>
      <c r="H3613" s="318" t="s">
        <v>449</v>
      </c>
      <c r="I3613" s="318" t="s">
        <v>449</v>
      </c>
      <c r="J3613" s="318" t="s">
        <v>449</v>
      </c>
      <c r="K3613" s="318" t="s">
        <v>449</v>
      </c>
      <c r="L3613" s="318" t="s">
        <v>449</v>
      </c>
      <c r="M3613" s="318" t="s">
        <v>449</v>
      </c>
      <c r="N3613" t="str">
        <f t="shared" si="56"/>
        <v>AFWC_ODIRISK_BIO_COLL_PR24_DD</v>
      </c>
    </row>
    <row r="3614" spans="1:14" customFormat="1">
      <c r="A3614" s="317" t="s">
        <v>345</v>
      </c>
      <c r="B3614" s="317" t="s">
        <v>175</v>
      </c>
      <c r="C3614" s="317" t="s">
        <v>465</v>
      </c>
      <c r="D3614" s="317" t="s">
        <v>455</v>
      </c>
      <c r="E3614" s="317" t="s">
        <v>448</v>
      </c>
      <c r="F3614" s="320">
        <v>5.0000000000000001E-3</v>
      </c>
      <c r="G3614" s="318" t="s">
        <v>449</v>
      </c>
      <c r="H3614" s="318" t="s">
        <v>449</v>
      </c>
      <c r="I3614" s="318" t="s">
        <v>449</v>
      </c>
      <c r="J3614" s="318" t="s">
        <v>449</v>
      </c>
      <c r="K3614" s="318" t="s">
        <v>449</v>
      </c>
      <c r="L3614" s="318" t="s">
        <v>449</v>
      </c>
      <c r="M3614" s="318" t="s">
        <v>449</v>
      </c>
      <c r="N3614" t="str">
        <f t="shared" si="56"/>
        <v>AFWC_ODIRISK_BIO_CAP_PR24_DD</v>
      </c>
    </row>
    <row r="3615" spans="1:14" customFormat="1">
      <c r="A3615" s="317" t="s">
        <v>345</v>
      </c>
      <c r="B3615" s="317" t="s">
        <v>424</v>
      </c>
      <c r="C3615" s="317" t="s">
        <v>180</v>
      </c>
      <c r="D3615" s="317" t="s">
        <v>261</v>
      </c>
      <c r="E3615" s="317" t="s">
        <v>448</v>
      </c>
      <c r="F3615" s="318" t="s">
        <v>449</v>
      </c>
      <c r="G3615" s="318" t="s">
        <v>449</v>
      </c>
      <c r="H3615" s="319">
        <v>0</v>
      </c>
      <c r="I3615" s="319">
        <v>0</v>
      </c>
      <c r="J3615" s="319">
        <v>0</v>
      </c>
      <c r="K3615" s="319">
        <v>0</v>
      </c>
      <c r="L3615" s="319">
        <v>0</v>
      </c>
      <c r="M3615" s="319">
        <v>0</v>
      </c>
      <c r="N3615" t="str">
        <f t="shared" si="56"/>
        <v>AFWC_OUT4_18_PR24_OFWAT</v>
      </c>
    </row>
    <row r="3616" spans="1:14" customFormat="1">
      <c r="A3616" s="317" t="s">
        <v>345</v>
      </c>
      <c r="B3616" s="317" t="s">
        <v>181</v>
      </c>
      <c r="C3616" s="317" t="s">
        <v>466</v>
      </c>
      <c r="D3616" s="317" t="s">
        <v>261</v>
      </c>
      <c r="E3616" s="317" t="s">
        <v>448</v>
      </c>
      <c r="F3616" s="318" t="s">
        <v>449</v>
      </c>
      <c r="G3616" s="318" t="s">
        <v>449</v>
      </c>
      <c r="H3616" s="318" t="s">
        <v>449</v>
      </c>
      <c r="I3616" s="319">
        <v>1</v>
      </c>
      <c r="J3616" s="319">
        <v>1</v>
      </c>
      <c r="K3616" s="319">
        <v>1</v>
      </c>
      <c r="L3616" s="319">
        <v>1</v>
      </c>
      <c r="M3616" s="319">
        <v>1</v>
      </c>
      <c r="N3616" t="str">
        <f t="shared" si="56"/>
        <v>AFWC_ODIRISK_SPL_DDBND_PR24_DD</v>
      </c>
    </row>
    <row r="3617" spans="1:14" customFormat="1">
      <c r="A3617" s="317" t="s">
        <v>345</v>
      </c>
      <c r="B3617" s="317" t="s">
        <v>182</v>
      </c>
      <c r="C3617" s="317" t="s">
        <v>467</v>
      </c>
      <c r="D3617" s="317" t="s">
        <v>453</v>
      </c>
      <c r="E3617" s="317" t="s">
        <v>448</v>
      </c>
      <c r="F3617" s="319">
        <v>742038.28693272197</v>
      </c>
      <c r="G3617" s="318" t="s">
        <v>449</v>
      </c>
      <c r="H3617" s="318" t="s">
        <v>449</v>
      </c>
      <c r="I3617" s="318" t="s">
        <v>449</v>
      </c>
      <c r="J3617" s="318" t="s">
        <v>449</v>
      </c>
      <c r="K3617" s="318" t="s">
        <v>449</v>
      </c>
      <c r="L3617" s="318" t="s">
        <v>449</v>
      </c>
      <c r="M3617" s="318" t="s">
        <v>449</v>
      </c>
      <c r="N3617" t="str">
        <f t="shared" si="56"/>
        <v>AFWC_ODI_DD_SPL_PR24</v>
      </c>
    </row>
    <row r="3618" spans="1:14" customFormat="1">
      <c r="A3618" s="317" t="s">
        <v>345</v>
      </c>
      <c r="B3618" s="317" t="s">
        <v>425</v>
      </c>
      <c r="C3618" s="317" t="s">
        <v>185</v>
      </c>
      <c r="D3618" s="317" t="s">
        <v>455</v>
      </c>
      <c r="E3618" s="317" t="s">
        <v>448</v>
      </c>
      <c r="F3618" s="318" t="s">
        <v>449</v>
      </c>
      <c r="G3618" s="318" t="s">
        <v>449</v>
      </c>
      <c r="H3618" s="320">
        <v>1</v>
      </c>
      <c r="I3618" s="320">
        <v>1</v>
      </c>
      <c r="J3618" s="320">
        <v>1</v>
      </c>
      <c r="K3618" s="320">
        <v>1</v>
      </c>
      <c r="L3618" s="320">
        <v>1</v>
      </c>
      <c r="M3618" s="320">
        <v>1</v>
      </c>
      <c r="N3618" t="str">
        <f t="shared" si="56"/>
        <v>AFWC_OUT4_19_PR24_OFWAT</v>
      </c>
    </row>
    <row r="3619" spans="1:14" customFormat="1">
      <c r="A3619" s="317" t="s">
        <v>345</v>
      </c>
      <c r="B3619" s="317" t="s">
        <v>186</v>
      </c>
      <c r="C3619" s="317" t="s">
        <v>468</v>
      </c>
      <c r="D3619" s="317" t="s">
        <v>455</v>
      </c>
      <c r="E3619" s="317" t="s">
        <v>448</v>
      </c>
      <c r="F3619" s="318" t="s">
        <v>449</v>
      </c>
      <c r="G3619" s="318" t="s">
        <v>449</v>
      </c>
      <c r="H3619" s="318" t="s">
        <v>449</v>
      </c>
      <c r="I3619" s="320">
        <v>0.967741935483871</v>
      </c>
      <c r="J3619" s="320">
        <v>0.967741935483871</v>
      </c>
      <c r="K3619" s="320">
        <v>0.967741935483871</v>
      </c>
      <c r="L3619" s="320">
        <v>0.967741935483871</v>
      </c>
      <c r="M3619" s="320">
        <v>0.967741935483871</v>
      </c>
      <c r="N3619" t="str">
        <f t="shared" si="56"/>
        <v>AFWC_ODIRISK_DPC_DDBND_PR24_DD</v>
      </c>
    </row>
    <row r="3620" spans="1:14" customFormat="1">
      <c r="A3620" s="317" t="s">
        <v>345</v>
      </c>
      <c r="B3620" s="317" t="s">
        <v>187</v>
      </c>
      <c r="C3620" s="317" t="s">
        <v>469</v>
      </c>
      <c r="D3620" s="317" t="s">
        <v>453</v>
      </c>
      <c r="E3620" s="317" t="s">
        <v>448</v>
      </c>
      <c r="F3620" s="319">
        <v>163804.32622759551</v>
      </c>
      <c r="G3620" s="318" t="s">
        <v>449</v>
      </c>
      <c r="H3620" s="318" t="s">
        <v>449</v>
      </c>
      <c r="I3620" s="318" t="s">
        <v>449</v>
      </c>
      <c r="J3620" s="318" t="s">
        <v>449</v>
      </c>
      <c r="K3620" s="318" t="s">
        <v>449</v>
      </c>
      <c r="L3620" s="318" t="s">
        <v>449</v>
      </c>
      <c r="M3620" s="318" t="s">
        <v>449</v>
      </c>
      <c r="N3620" t="str">
        <f t="shared" si="56"/>
        <v>AFWC_ODI_DD_DPC_PR24</v>
      </c>
    </row>
    <row r="3621" spans="1:14" customFormat="1">
      <c r="A3621" s="317" t="s">
        <v>345</v>
      </c>
      <c r="B3621" s="317" t="s">
        <v>429</v>
      </c>
      <c r="C3621" s="317" t="s">
        <v>470</v>
      </c>
      <c r="D3621" s="317" t="s">
        <v>261</v>
      </c>
      <c r="E3621" s="317" t="s">
        <v>448</v>
      </c>
      <c r="F3621" s="318" t="s">
        <v>449</v>
      </c>
      <c r="G3621" s="318" t="s">
        <v>449</v>
      </c>
      <c r="H3621" s="322">
        <v>142.30000000000001</v>
      </c>
      <c r="I3621" s="322">
        <v>140.30000000000001</v>
      </c>
      <c r="J3621" s="322">
        <v>138.30000000000001</v>
      </c>
      <c r="K3621" s="322">
        <v>136.30000000000001</v>
      </c>
      <c r="L3621" s="322">
        <v>134.30000000000001</v>
      </c>
      <c r="M3621" s="322">
        <v>132.19999999999999</v>
      </c>
      <c r="N3621" t="str">
        <f t="shared" si="56"/>
        <v>AFWC_OUT4_16_PR24_OFWAT</v>
      </c>
    </row>
    <row r="3622" spans="1:14" customFormat="1">
      <c r="A3622" s="317" t="s">
        <v>345</v>
      </c>
      <c r="B3622" s="317" t="s">
        <v>191</v>
      </c>
      <c r="C3622" s="317" t="s">
        <v>471</v>
      </c>
      <c r="D3622" s="317" t="s">
        <v>261</v>
      </c>
      <c r="E3622" s="317" t="s">
        <v>448</v>
      </c>
      <c r="F3622" s="318" t="s">
        <v>449</v>
      </c>
      <c r="G3622" s="318" t="s">
        <v>449</v>
      </c>
      <c r="H3622" s="318" t="s">
        <v>449</v>
      </c>
      <c r="I3622" s="322">
        <v>150.30000000000001</v>
      </c>
      <c r="J3622" s="322">
        <v>148.30000000000001</v>
      </c>
      <c r="K3622" s="322">
        <v>146.30000000000001</v>
      </c>
      <c r="L3622" s="322">
        <v>144.30000000000001</v>
      </c>
      <c r="M3622" s="322">
        <v>142.19999999999999</v>
      </c>
      <c r="N3622" t="str">
        <f t="shared" si="56"/>
        <v>AFWC_ODIRISK_MRP_DDBND_PR24_DD</v>
      </c>
    </row>
    <row r="3623" spans="1:14" customFormat="1">
      <c r="A3623" s="317" t="s">
        <v>345</v>
      </c>
      <c r="B3623" s="317" t="s">
        <v>192</v>
      </c>
      <c r="C3623" s="317" t="s">
        <v>472</v>
      </c>
      <c r="D3623" s="317" t="s">
        <v>453</v>
      </c>
      <c r="E3623" s="317" t="s">
        <v>448</v>
      </c>
      <c r="F3623" s="319">
        <v>114037.18640964616</v>
      </c>
      <c r="G3623" s="318" t="s">
        <v>449</v>
      </c>
      <c r="H3623" s="318" t="s">
        <v>449</v>
      </c>
      <c r="I3623" s="318" t="s">
        <v>449</v>
      </c>
      <c r="J3623" s="318" t="s">
        <v>449</v>
      </c>
      <c r="K3623" s="318" t="s">
        <v>449</v>
      </c>
      <c r="L3623" s="318" t="s">
        <v>449</v>
      </c>
      <c r="M3623" s="318" t="s">
        <v>449</v>
      </c>
      <c r="N3623" t="str">
        <f t="shared" si="56"/>
        <v>AFWC_ODI_DD_MRP_PR24</v>
      </c>
    </row>
    <row r="3624" spans="1:14" customFormat="1">
      <c r="A3624" s="317" t="s">
        <v>345</v>
      </c>
      <c r="B3624" s="317" t="s">
        <v>193</v>
      </c>
      <c r="C3624" s="317" t="s">
        <v>473</v>
      </c>
      <c r="D3624" s="317" t="s">
        <v>455</v>
      </c>
      <c r="E3624" s="317" t="s">
        <v>448</v>
      </c>
      <c r="F3624" s="320">
        <v>-5.0000000000000001E-3</v>
      </c>
      <c r="G3624" s="318" t="s">
        <v>449</v>
      </c>
      <c r="H3624" s="318" t="s">
        <v>449</v>
      </c>
      <c r="I3624" s="318" t="s">
        <v>449</v>
      </c>
      <c r="J3624" s="318" t="s">
        <v>449</v>
      </c>
      <c r="K3624" s="318" t="s">
        <v>449</v>
      </c>
      <c r="L3624" s="318" t="s">
        <v>449</v>
      </c>
      <c r="M3624" s="318" t="s">
        <v>449</v>
      </c>
      <c r="N3624" t="str">
        <f t="shared" si="56"/>
        <v>AFWC_ODIRISK_MRP_COLL_PR24_DD</v>
      </c>
    </row>
    <row r="3625" spans="1:14" customFormat="1">
      <c r="A3625" s="317" t="s">
        <v>345</v>
      </c>
      <c r="B3625" s="317" t="s">
        <v>194</v>
      </c>
      <c r="C3625" s="317" t="s">
        <v>474</v>
      </c>
      <c r="D3625" s="317" t="s">
        <v>455</v>
      </c>
      <c r="E3625" s="317" t="s">
        <v>448</v>
      </c>
      <c r="F3625" s="320">
        <v>5.0000000000000001E-3</v>
      </c>
      <c r="G3625" s="318" t="s">
        <v>449</v>
      </c>
      <c r="H3625" s="318" t="s">
        <v>449</v>
      </c>
      <c r="I3625" s="318" t="s">
        <v>449</v>
      </c>
      <c r="J3625" s="318" t="s">
        <v>449</v>
      </c>
      <c r="K3625" s="318" t="s">
        <v>449</v>
      </c>
      <c r="L3625" s="318" t="s">
        <v>449</v>
      </c>
      <c r="M3625" s="318" t="s">
        <v>449</v>
      </c>
      <c r="N3625" t="str">
        <f t="shared" si="56"/>
        <v>AFWC_ODIRISK_MRP_CAP_PR24_DD</v>
      </c>
    </row>
    <row r="3626" spans="1:14" customFormat="1">
      <c r="A3626" s="317" t="s">
        <v>345</v>
      </c>
      <c r="B3626" s="317" t="s">
        <v>475</v>
      </c>
      <c r="C3626" s="317" t="s">
        <v>476</v>
      </c>
      <c r="D3626" s="317" t="s">
        <v>453</v>
      </c>
      <c r="E3626" s="317" t="s">
        <v>448</v>
      </c>
      <c r="F3626" s="319">
        <v>-0.44217000000000001</v>
      </c>
      <c r="G3626" s="318" t="s">
        <v>449</v>
      </c>
      <c r="H3626" s="318" t="s">
        <v>449</v>
      </c>
      <c r="I3626" s="319">
        <v>-0.44217000000000001</v>
      </c>
      <c r="J3626" s="319">
        <v>-0.44217000000000001</v>
      </c>
      <c r="K3626" s="319">
        <v>-0.44217000000000001</v>
      </c>
      <c r="L3626" s="319">
        <v>-0.44217000000000001</v>
      </c>
      <c r="M3626" s="319">
        <v>-0.44217000000000001</v>
      </c>
      <c r="N3626" t="str">
        <f t="shared" si="56"/>
        <v>AFWOUT7_035SUR_OFW_PR24</v>
      </c>
    </row>
    <row r="3627" spans="1:14" customFormat="1">
      <c r="A3627" s="317" t="s">
        <v>345</v>
      </c>
      <c r="B3627" s="317" t="s">
        <v>477</v>
      </c>
      <c r="C3627" s="317" t="s">
        <v>478</v>
      </c>
      <c r="D3627" s="317" t="s">
        <v>453</v>
      </c>
      <c r="E3627" s="317" t="s">
        <v>448</v>
      </c>
      <c r="F3627" s="319">
        <v>0.44217000000000001</v>
      </c>
      <c r="G3627" s="318" t="s">
        <v>449</v>
      </c>
      <c r="H3627" s="318" t="s">
        <v>449</v>
      </c>
      <c r="I3627" s="319">
        <v>0.44217000000000001</v>
      </c>
      <c r="J3627" s="319">
        <v>0.44217000000000001</v>
      </c>
      <c r="K3627" s="319">
        <v>0.44217000000000001</v>
      </c>
      <c r="L3627" s="319">
        <v>0.44217000000000001</v>
      </c>
      <c r="M3627" s="319">
        <v>0.44217000000000001</v>
      </c>
      <c r="N3627" t="str">
        <f t="shared" si="56"/>
        <v>AFWOUT7_035SOR_OFW_PR24</v>
      </c>
    </row>
    <row r="3628" spans="1:14" customFormat="1">
      <c r="A3628" s="317" t="s">
        <v>345</v>
      </c>
      <c r="B3628" s="317" t="s">
        <v>479</v>
      </c>
      <c r="C3628" s="317" t="s">
        <v>480</v>
      </c>
      <c r="D3628" s="317" t="s">
        <v>455</v>
      </c>
      <c r="E3628" s="317" t="s">
        <v>448</v>
      </c>
      <c r="F3628" s="320">
        <v>-4.0000000000000001E-3</v>
      </c>
      <c r="G3628" s="318" t="s">
        <v>449</v>
      </c>
      <c r="H3628" s="318" t="s">
        <v>449</v>
      </c>
      <c r="I3628" s="320">
        <v>-4.0000000000000001E-3</v>
      </c>
      <c r="J3628" s="320">
        <v>-4.0000000000000001E-3</v>
      </c>
      <c r="K3628" s="320">
        <v>-4.0000000000000001E-3</v>
      </c>
      <c r="L3628" s="320">
        <v>-4.0000000000000001E-3</v>
      </c>
      <c r="M3628" s="318" t="s">
        <v>449</v>
      </c>
      <c r="N3628" t="str">
        <f t="shared" si="56"/>
        <v>AFWC_PR24OC34_COLLAR</v>
      </c>
    </row>
    <row r="3629" spans="1:14" customFormat="1">
      <c r="A3629" s="317" t="s">
        <v>345</v>
      </c>
      <c r="B3629" s="317" t="s">
        <v>481</v>
      </c>
      <c r="C3629" s="317" t="s">
        <v>482</v>
      </c>
      <c r="D3629" s="317" t="s">
        <v>455</v>
      </c>
      <c r="E3629" s="317" t="s">
        <v>448</v>
      </c>
      <c r="F3629" s="320">
        <v>4.0000000000000001E-3</v>
      </c>
      <c r="G3629" s="318" t="s">
        <v>449</v>
      </c>
      <c r="H3629" s="318" t="s">
        <v>449</v>
      </c>
      <c r="I3629" s="320">
        <v>4.0000000000000001E-3</v>
      </c>
      <c r="J3629" s="320">
        <v>4.0000000000000001E-3</v>
      </c>
      <c r="K3629" s="320">
        <v>4.0000000000000001E-3</v>
      </c>
      <c r="L3629" s="320">
        <v>4.0000000000000001E-3</v>
      </c>
      <c r="M3629" s="318" t="s">
        <v>449</v>
      </c>
      <c r="N3629" t="str">
        <f t="shared" si="56"/>
        <v>AFWC_PR24OC34_CAP</v>
      </c>
    </row>
    <row r="3630" spans="1:14" customFormat="1">
      <c r="A3630" s="317" t="s">
        <v>345</v>
      </c>
      <c r="B3630" s="317" t="s">
        <v>483</v>
      </c>
      <c r="C3630" s="317" t="s">
        <v>484</v>
      </c>
      <c r="D3630" s="317" t="s">
        <v>453</v>
      </c>
      <c r="E3630" s="317" t="s">
        <v>448</v>
      </c>
      <c r="F3630" s="319">
        <v>-0.20882999999999999</v>
      </c>
      <c r="G3630" s="318" t="s">
        <v>449</v>
      </c>
      <c r="H3630" s="318" t="s">
        <v>449</v>
      </c>
      <c r="I3630" s="319">
        <v>-0.20882999999999999</v>
      </c>
      <c r="J3630" s="319">
        <v>-0.20882999999999999</v>
      </c>
      <c r="K3630" s="319">
        <v>-0.20882999999999999</v>
      </c>
      <c r="L3630" s="319">
        <v>-0.20882999999999999</v>
      </c>
      <c r="M3630" s="319">
        <v>-0.20882999999999999</v>
      </c>
      <c r="N3630" t="str">
        <f t="shared" si="56"/>
        <v>AFWOUT7_036SUR_OFW_PR24</v>
      </c>
    </row>
    <row r="3631" spans="1:14" customFormat="1">
      <c r="A3631" s="317" t="s">
        <v>345</v>
      </c>
      <c r="B3631" s="317" t="s">
        <v>485</v>
      </c>
      <c r="C3631" s="317" t="s">
        <v>486</v>
      </c>
      <c r="D3631" s="317" t="s">
        <v>453</v>
      </c>
      <c r="E3631" s="317" t="s">
        <v>448</v>
      </c>
      <c r="F3631" s="319">
        <v>0.20882999999999999</v>
      </c>
      <c r="G3631" s="318" t="s">
        <v>449</v>
      </c>
      <c r="H3631" s="318" t="s">
        <v>449</v>
      </c>
      <c r="I3631" s="319">
        <v>0.20882999999999999</v>
      </c>
      <c r="J3631" s="319">
        <v>0.20882999999999999</v>
      </c>
      <c r="K3631" s="319">
        <v>0.20882999999999999</v>
      </c>
      <c r="L3631" s="319">
        <v>0.20882999999999999</v>
      </c>
      <c r="M3631" s="319">
        <v>0.20882999999999999</v>
      </c>
      <c r="N3631" t="str">
        <f t="shared" si="56"/>
        <v>AFWOUT7_036SOR_OFW_PR24</v>
      </c>
    </row>
    <row r="3632" spans="1:14" customFormat="1">
      <c r="A3632" s="317" t="s">
        <v>345</v>
      </c>
      <c r="B3632" s="317" t="s">
        <v>487</v>
      </c>
      <c r="C3632" s="317" t="s">
        <v>488</v>
      </c>
      <c r="D3632" s="317" t="s">
        <v>455</v>
      </c>
      <c r="E3632" s="317" t="s">
        <v>448</v>
      </c>
      <c r="F3632" s="320">
        <v>-2E-3</v>
      </c>
      <c r="G3632" s="318" t="s">
        <v>449</v>
      </c>
      <c r="H3632" s="318" t="s">
        <v>449</v>
      </c>
      <c r="I3632" s="320">
        <v>-2E-3</v>
      </c>
      <c r="J3632" s="320">
        <v>-2E-3</v>
      </c>
      <c r="K3632" s="320">
        <v>-2E-3</v>
      </c>
      <c r="L3632" s="320">
        <v>-2E-3</v>
      </c>
      <c r="M3632" s="318" t="s">
        <v>449</v>
      </c>
      <c r="N3632" t="str">
        <f t="shared" si="56"/>
        <v>AFWC_PR24OC35_COLLAR</v>
      </c>
    </row>
    <row r="3633" spans="1:14" customFormat="1">
      <c r="A3633" s="317" t="s">
        <v>345</v>
      </c>
      <c r="B3633" s="317" t="s">
        <v>489</v>
      </c>
      <c r="C3633" s="317" t="s">
        <v>490</v>
      </c>
      <c r="D3633" s="317" t="s">
        <v>455</v>
      </c>
      <c r="E3633" s="317" t="s">
        <v>448</v>
      </c>
      <c r="F3633" s="320">
        <v>2E-3</v>
      </c>
      <c r="G3633" s="318" t="s">
        <v>449</v>
      </c>
      <c r="H3633" s="318" t="s">
        <v>449</v>
      </c>
      <c r="I3633" s="320">
        <v>2E-3</v>
      </c>
      <c r="J3633" s="320">
        <v>2E-3</v>
      </c>
      <c r="K3633" s="320">
        <v>2E-3</v>
      </c>
      <c r="L3633" s="320">
        <v>2E-3</v>
      </c>
      <c r="M3633" s="318" t="s">
        <v>449</v>
      </c>
      <c r="N3633" t="str">
        <f t="shared" si="56"/>
        <v>AFWC_PR24OC35_CAP</v>
      </c>
    </row>
    <row r="3634" spans="1:14" customFormat="1">
      <c r="A3634" s="317" t="s">
        <v>345</v>
      </c>
      <c r="B3634" s="317" t="s">
        <v>217</v>
      </c>
      <c r="C3634" s="317" t="s">
        <v>491</v>
      </c>
      <c r="D3634" s="317" t="s">
        <v>492</v>
      </c>
      <c r="E3634" s="317" t="s">
        <v>448</v>
      </c>
      <c r="F3634" s="318" t="s">
        <v>449</v>
      </c>
      <c r="G3634" s="318" t="s">
        <v>449</v>
      </c>
      <c r="H3634" s="318" t="s">
        <v>449</v>
      </c>
      <c r="I3634" s="318" t="s">
        <v>449</v>
      </c>
      <c r="J3634" s="318" t="s">
        <v>449</v>
      </c>
      <c r="K3634" s="318" t="s">
        <v>449</v>
      </c>
      <c r="L3634" s="318" t="s">
        <v>449</v>
      </c>
      <c r="M3634" s="318" t="s">
        <v>449</v>
      </c>
      <c r="N3634" t="str">
        <f t="shared" si="56"/>
        <v>AFWC_OUT5_04_PR24_OFWAT</v>
      </c>
    </row>
    <row r="3635" spans="1:14" customFormat="1">
      <c r="A3635" s="317" t="s">
        <v>345</v>
      </c>
      <c r="B3635" s="317" t="s">
        <v>218</v>
      </c>
      <c r="C3635" s="317" t="s">
        <v>493</v>
      </c>
      <c r="D3635" s="317" t="s">
        <v>491</v>
      </c>
      <c r="E3635" s="317" t="s">
        <v>448</v>
      </c>
      <c r="F3635" s="318" t="s">
        <v>449</v>
      </c>
      <c r="G3635" s="318" t="s">
        <v>449</v>
      </c>
      <c r="H3635" s="318" t="s">
        <v>449</v>
      </c>
      <c r="I3635" s="318" t="s">
        <v>449</v>
      </c>
      <c r="J3635" s="318" t="s">
        <v>449</v>
      </c>
      <c r="K3635" s="318" t="s">
        <v>449</v>
      </c>
      <c r="L3635" s="318" t="s">
        <v>449</v>
      </c>
      <c r="M3635" s="318" t="s">
        <v>449</v>
      </c>
      <c r="N3635" t="str">
        <f t="shared" si="56"/>
        <v>AFWC_ODIRISK_OGWW_DDBND_PR24_DD</v>
      </c>
    </row>
    <row r="3636" spans="1:14" customFormat="1">
      <c r="A3636" s="317" t="s">
        <v>345</v>
      </c>
      <c r="B3636" s="317" t="s">
        <v>219</v>
      </c>
      <c r="C3636" s="317" t="s">
        <v>494</v>
      </c>
      <c r="D3636" s="317" t="s">
        <v>453</v>
      </c>
      <c r="E3636" s="317" t="s">
        <v>448</v>
      </c>
      <c r="F3636" s="318" t="s">
        <v>449</v>
      </c>
      <c r="G3636" s="318" t="s">
        <v>449</v>
      </c>
      <c r="H3636" s="318" t="s">
        <v>449</v>
      </c>
      <c r="I3636" s="318" t="s">
        <v>449</v>
      </c>
      <c r="J3636" s="318" t="s">
        <v>449</v>
      </c>
      <c r="K3636" s="318" t="s">
        <v>449</v>
      </c>
      <c r="L3636" s="318" t="s">
        <v>449</v>
      </c>
      <c r="M3636" s="318" t="s">
        <v>449</v>
      </c>
      <c r="N3636" t="str">
        <f t="shared" si="56"/>
        <v>AFWC_ODI_DD_GHG_WW_PR24</v>
      </c>
    </row>
    <row r="3637" spans="1:14" customFormat="1">
      <c r="A3637" s="317" t="s">
        <v>345</v>
      </c>
      <c r="B3637" s="317" t="s">
        <v>220</v>
      </c>
      <c r="C3637" s="317" t="s">
        <v>495</v>
      </c>
      <c r="D3637" s="317" t="s">
        <v>455</v>
      </c>
      <c r="E3637" s="317" t="s">
        <v>448</v>
      </c>
      <c r="F3637" s="318" t="s">
        <v>449</v>
      </c>
      <c r="G3637" s="318" t="s">
        <v>449</v>
      </c>
      <c r="H3637" s="318" t="s">
        <v>449</v>
      </c>
      <c r="I3637" s="318" t="s">
        <v>449</v>
      </c>
      <c r="J3637" s="318" t="s">
        <v>449</v>
      </c>
      <c r="K3637" s="318" t="s">
        <v>449</v>
      </c>
      <c r="L3637" s="318" t="s">
        <v>449</v>
      </c>
      <c r="M3637" s="318" t="s">
        <v>449</v>
      </c>
      <c r="N3637" t="str">
        <f t="shared" si="56"/>
        <v>AFWC_ODIRISK_OGWW_COLL_PR24_DD</v>
      </c>
    </row>
    <row r="3638" spans="1:14" customFormat="1">
      <c r="A3638" s="317" t="s">
        <v>345</v>
      </c>
      <c r="B3638" s="317" t="s">
        <v>221</v>
      </c>
      <c r="C3638" s="317" t="s">
        <v>496</v>
      </c>
      <c r="D3638" s="317" t="s">
        <v>455</v>
      </c>
      <c r="E3638" s="317" t="s">
        <v>448</v>
      </c>
      <c r="F3638" s="318" t="s">
        <v>449</v>
      </c>
      <c r="G3638" s="318" t="s">
        <v>449</v>
      </c>
      <c r="H3638" s="318" t="s">
        <v>449</v>
      </c>
      <c r="I3638" s="318" t="s">
        <v>449</v>
      </c>
      <c r="J3638" s="318" t="s">
        <v>449</v>
      </c>
      <c r="K3638" s="318" t="s">
        <v>449</v>
      </c>
      <c r="L3638" s="318" t="s">
        <v>449</v>
      </c>
      <c r="M3638" s="318" t="s">
        <v>449</v>
      </c>
      <c r="N3638" t="str">
        <f t="shared" si="56"/>
        <v>AFWC_ODIRISK_OGWW_CAP_PR24_DD</v>
      </c>
    </row>
    <row r="3639" spans="1:14" customFormat="1">
      <c r="A3639" s="317" t="s">
        <v>345</v>
      </c>
      <c r="B3639" s="317" t="s">
        <v>423</v>
      </c>
      <c r="C3639" s="317" t="s">
        <v>212</v>
      </c>
      <c r="D3639" s="317" t="s">
        <v>261</v>
      </c>
      <c r="E3639" s="317" t="s">
        <v>448</v>
      </c>
      <c r="F3639" s="318" t="s">
        <v>449</v>
      </c>
      <c r="G3639" s="318" t="s">
        <v>449</v>
      </c>
      <c r="H3639" s="318" t="s">
        <v>449</v>
      </c>
      <c r="I3639" s="318" t="s">
        <v>449</v>
      </c>
      <c r="J3639" s="318" t="s">
        <v>449</v>
      </c>
      <c r="K3639" s="318" t="s">
        <v>449</v>
      </c>
      <c r="L3639" s="318" t="s">
        <v>449</v>
      </c>
      <c r="M3639" s="318" t="s">
        <v>449</v>
      </c>
      <c r="N3639" t="str">
        <f t="shared" si="56"/>
        <v>AFWC_OUT5_05_PR24_OFWAT</v>
      </c>
    </row>
    <row r="3640" spans="1:14" customFormat="1">
      <c r="A3640" s="317" t="s">
        <v>345</v>
      </c>
      <c r="B3640" s="317" t="s">
        <v>213</v>
      </c>
      <c r="C3640" s="317" t="s">
        <v>497</v>
      </c>
      <c r="D3640" s="317" t="s">
        <v>453</v>
      </c>
      <c r="E3640" s="317" t="s">
        <v>448</v>
      </c>
      <c r="F3640" s="318" t="s">
        <v>449</v>
      </c>
      <c r="G3640" s="318" t="s">
        <v>449</v>
      </c>
      <c r="H3640" s="318" t="s">
        <v>449</v>
      </c>
      <c r="I3640" s="318" t="s">
        <v>449</v>
      </c>
      <c r="J3640" s="318" t="s">
        <v>449</v>
      </c>
      <c r="K3640" s="318" t="s">
        <v>449</v>
      </c>
      <c r="L3640" s="318" t="s">
        <v>449</v>
      </c>
      <c r="M3640" s="318" t="s">
        <v>449</v>
      </c>
      <c r="N3640" t="str">
        <f t="shared" si="56"/>
        <v>AFWC_ODI_DD_POL_PR24</v>
      </c>
    </row>
    <row r="3641" spans="1:14" customFormat="1">
      <c r="A3641" s="317" t="s">
        <v>345</v>
      </c>
      <c r="B3641" s="317" t="s">
        <v>214</v>
      </c>
      <c r="C3641" s="317" t="s">
        <v>498</v>
      </c>
      <c r="D3641" s="317" t="s">
        <v>455</v>
      </c>
      <c r="E3641" s="317" t="s">
        <v>448</v>
      </c>
      <c r="F3641" s="318" t="s">
        <v>449</v>
      </c>
      <c r="G3641" s="318" t="s">
        <v>449</v>
      </c>
      <c r="H3641" s="318" t="s">
        <v>449</v>
      </c>
      <c r="I3641" s="318" t="s">
        <v>449</v>
      </c>
      <c r="J3641" s="318" t="s">
        <v>449</v>
      </c>
      <c r="K3641" s="318" t="s">
        <v>449</v>
      </c>
      <c r="L3641" s="318" t="s">
        <v>449</v>
      </c>
      <c r="M3641" s="318" t="s">
        <v>449</v>
      </c>
      <c r="N3641" t="str">
        <f t="shared" si="56"/>
        <v>AFWC_ODIRISK_POL_COLL_PR24_DD</v>
      </c>
    </row>
    <row r="3642" spans="1:14" customFormat="1">
      <c r="A3642" s="317" t="s">
        <v>345</v>
      </c>
      <c r="B3642" s="317" t="s">
        <v>426</v>
      </c>
      <c r="C3642" s="317" t="s">
        <v>499</v>
      </c>
      <c r="D3642" s="317" t="s">
        <v>455</v>
      </c>
      <c r="E3642" s="317" t="s">
        <v>448</v>
      </c>
      <c r="F3642" s="318" t="s">
        <v>449</v>
      </c>
      <c r="G3642" s="318" t="s">
        <v>449</v>
      </c>
      <c r="H3642" s="318" t="s">
        <v>449</v>
      </c>
      <c r="I3642" s="318" t="s">
        <v>449</v>
      </c>
      <c r="J3642" s="318" t="s">
        <v>449</v>
      </c>
      <c r="K3642" s="318" t="s">
        <v>449</v>
      </c>
      <c r="L3642" s="318" t="s">
        <v>449</v>
      </c>
      <c r="M3642" s="318" t="s">
        <v>449</v>
      </c>
      <c r="N3642" t="str">
        <f t="shared" si="56"/>
        <v>AFWC_OUT5_08_PR24_OFWAT</v>
      </c>
    </row>
    <row r="3643" spans="1:14" customFormat="1">
      <c r="A3643" s="317" t="s">
        <v>345</v>
      </c>
      <c r="B3643" s="317" t="s">
        <v>225</v>
      </c>
      <c r="C3643" s="317" t="s">
        <v>500</v>
      </c>
      <c r="D3643" s="317" t="s">
        <v>455</v>
      </c>
      <c r="E3643" s="317" t="s">
        <v>448</v>
      </c>
      <c r="F3643" s="318" t="s">
        <v>449</v>
      </c>
      <c r="G3643" s="318" t="s">
        <v>449</v>
      </c>
      <c r="H3643" s="318" t="s">
        <v>449</v>
      </c>
      <c r="I3643" s="318" t="s">
        <v>449</v>
      </c>
      <c r="J3643" s="318" t="s">
        <v>449</v>
      </c>
      <c r="K3643" s="318" t="s">
        <v>449</v>
      </c>
      <c r="L3643" s="318" t="s">
        <v>449</v>
      </c>
      <c r="M3643" s="318" t="s">
        <v>449</v>
      </c>
      <c r="N3643" t="str">
        <f t="shared" si="56"/>
        <v>AFWC_ODIRISK_BWQ_DDBND_PR24_DD</v>
      </c>
    </row>
    <row r="3644" spans="1:14" customFormat="1">
      <c r="A3644" s="317" t="s">
        <v>345</v>
      </c>
      <c r="B3644" s="317" t="s">
        <v>226</v>
      </c>
      <c r="C3644" s="317" t="s">
        <v>501</v>
      </c>
      <c r="D3644" s="317" t="s">
        <v>453</v>
      </c>
      <c r="E3644" s="317" t="s">
        <v>448</v>
      </c>
      <c r="F3644" s="318" t="s">
        <v>449</v>
      </c>
      <c r="G3644" s="318" t="s">
        <v>449</v>
      </c>
      <c r="H3644" s="318" t="s">
        <v>449</v>
      </c>
      <c r="I3644" s="318" t="s">
        <v>449</v>
      </c>
      <c r="J3644" s="318" t="s">
        <v>449</v>
      </c>
      <c r="K3644" s="318" t="s">
        <v>449</v>
      </c>
      <c r="L3644" s="318" t="s">
        <v>449</v>
      </c>
      <c r="M3644" s="318" t="s">
        <v>449</v>
      </c>
      <c r="N3644" t="str">
        <f t="shared" si="56"/>
        <v>AFWC_ODI_DD_BWQ_PR24</v>
      </c>
    </row>
    <row r="3645" spans="1:14" customFormat="1">
      <c r="A3645" s="317" t="s">
        <v>345</v>
      </c>
      <c r="B3645" s="317" t="s">
        <v>227</v>
      </c>
      <c r="C3645" s="317" t="s">
        <v>502</v>
      </c>
      <c r="D3645" s="317" t="s">
        <v>455</v>
      </c>
      <c r="E3645" s="317" t="s">
        <v>448</v>
      </c>
      <c r="F3645" s="318" t="s">
        <v>449</v>
      </c>
      <c r="G3645" s="318" t="s">
        <v>449</v>
      </c>
      <c r="H3645" s="318" t="s">
        <v>449</v>
      </c>
      <c r="I3645" s="318" t="s">
        <v>449</v>
      </c>
      <c r="J3645" s="318" t="s">
        <v>449</v>
      </c>
      <c r="K3645" s="318" t="s">
        <v>449</v>
      </c>
      <c r="L3645" s="318" t="s">
        <v>449</v>
      </c>
      <c r="M3645" s="318" t="s">
        <v>449</v>
      </c>
      <c r="N3645" t="str">
        <f t="shared" si="56"/>
        <v>AFWC_ODIRISK_BWQ_COLL_PR24_DD</v>
      </c>
    </row>
    <row r="3646" spans="1:14" customFormat="1">
      <c r="A3646" s="317" t="s">
        <v>345</v>
      </c>
      <c r="B3646" s="317" t="s">
        <v>228</v>
      </c>
      <c r="C3646" s="317" t="s">
        <v>503</v>
      </c>
      <c r="D3646" s="317" t="s">
        <v>455</v>
      </c>
      <c r="E3646" s="317" t="s">
        <v>448</v>
      </c>
      <c r="F3646" s="318" t="s">
        <v>449</v>
      </c>
      <c r="G3646" s="318" t="s">
        <v>449</v>
      </c>
      <c r="H3646" s="318" t="s">
        <v>449</v>
      </c>
      <c r="I3646" s="318" t="s">
        <v>449</v>
      </c>
      <c r="J3646" s="318" t="s">
        <v>449</v>
      </c>
      <c r="K3646" s="318" t="s">
        <v>449</v>
      </c>
      <c r="L3646" s="318" t="s">
        <v>449</v>
      </c>
      <c r="M3646" s="318" t="s">
        <v>449</v>
      </c>
      <c r="N3646" t="str">
        <f t="shared" si="56"/>
        <v>AFWC_ODIRISK_BWQ_CAP_PR24_DD</v>
      </c>
    </row>
    <row r="3647" spans="1:14" customFormat="1">
      <c r="A3647" s="317" t="s">
        <v>345</v>
      </c>
      <c r="B3647" s="317" t="s">
        <v>427</v>
      </c>
      <c r="C3647" s="317" t="s">
        <v>231</v>
      </c>
      <c r="D3647" s="317" t="s">
        <v>455</v>
      </c>
      <c r="E3647" s="317" t="s">
        <v>448</v>
      </c>
      <c r="F3647" s="318" t="s">
        <v>449</v>
      </c>
      <c r="G3647" s="318" t="s">
        <v>449</v>
      </c>
      <c r="H3647" s="318" t="s">
        <v>449</v>
      </c>
      <c r="I3647" s="318" t="s">
        <v>449</v>
      </c>
      <c r="J3647" s="318" t="s">
        <v>449</v>
      </c>
      <c r="K3647" s="318" t="s">
        <v>449</v>
      </c>
      <c r="L3647" s="318" t="s">
        <v>449</v>
      </c>
      <c r="M3647" s="318" t="s">
        <v>449</v>
      </c>
      <c r="N3647" t="str">
        <f t="shared" si="56"/>
        <v>AFWC_OUT5_09_PR24_OFWAT</v>
      </c>
    </row>
    <row r="3648" spans="1:14" customFormat="1">
      <c r="A3648" s="317" t="s">
        <v>345</v>
      </c>
      <c r="B3648" s="317" t="s">
        <v>232</v>
      </c>
      <c r="C3648" s="317" t="s">
        <v>504</v>
      </c>
      <c r="D3648" s="317" t="s">
        <v>453</v>
      </c>
      <c r="E3648" s="317" t="s">
        <v>448</v>
      </c>
      <c r="F3648" s="318" t="s">
        <v>449</v>
      </c>
      <c r="G3648" s="318" t="s">
        <v>449</v>
      </c>
      <c r="H3648" s="318" t="s">
        <v>449</v>
      </c>
      <c r="I3648" s="318" t="s">
        <v>449</v>
      </c>
      <c r="J3648" s="318" t="s">
        <v>449</v>
      </c>
      <c r="K3648" s="318" t="s">
        <v>449</v>
      </c>
      <c r="L3648" s="318" t="s">
        <v>449</v>
      </c>
      <c r="M3648" s="318" t="s">
        <v>449</v>
      </c>
      <c r="N3648" t="str">
        <f t="shared" si="56"/>
        <v>AFWC_ODI_DD_RWQ_PR24</v>
      </c>
    </row>
    <row r="3649" spans="1:14" customFormat="1">
      <c r="A3649" s="317" t="s">
        <v>345</v>
      </c>
      <c r="B3649" s="317" t="s">
        <v>505</v>
      </c>
      <c r="C3649" s="317" t="s">
        <v>506</v>
      </c>
      <c r="D3649" s="317" t="s">
        <v>455</v>
      </c>
      <c r="E3649" s="317" t="s">
        <v>448</v>
      </c>
      <c r="F3649" s="318" t="s">
        <v>449</v>
      </c>
      <c r="G3649" s="318" t="s">
        <v>449</v>
      </c>
      <c r="H3649" s="318" t="s">
        <v>449</v>
      </c>
      <c r="I3649" s="318" t="s">
        <v>449</v>
      </c>
      <c r="J3649" s="318" t="s">
        <v>449</v>
      </c>
      <c r="K3649" s="318" t="s">
        <v>449</v>
      </c>
      <c r="L3649" s="318" t="s">
        <v>449</v>
      </c>
      <c r="M3649" s="318" t="s">
        <v>449</v>
      </c>
      <c r="N3649" t="str">
        <f t="shared" si="56"/>
        <v>AFWC_ODIRISK_RWQ_COLL_PR24_DD</v>
      </c>
    </row>
    <row r="3650" spans="1:14" customFormat="1">
      <c r="A3650" s="317" t="s">
        <v>345</v>
      </c>
      <c r="B3650" s="317" t="s">
        <v>507</v>
      </c>
      <c r="C3650" s="317" t="s">
        <v>508</v>
      </c>
      <c r="D3650" s="317" t="s">
        <v>455</v>
      </c>
      <c r="E3650" s="317" t="s">
        <v>448</v>
      </c>
      <c r="F3650" s="318" t="s">
        <v>449</v>
      </c>
      <c r="G3650" s="318" t="s">
        <v>449</v>
      </c>
      <c r="H3650" s="318" t="s">
        <v>449</v>
      </c>
      <c r="I3650" s="318" t="s">
        <v>449</v>
      </c>
      <c r="J3650" s="318" t="s">
        <v>449</v>
      </c>
      <c r="K3650" s="318" t="s">
        <v>449</v>
      </c>
      <c r="L3650" s="318" t="s">
        <v>449</v>
      </c>
      <c r="M3650" s="318" t="s">
        <v>449</v>
      </c>
      <c r="N3650" t="str">
        <f t="shared" si="56"/>
        <v>AFWC_ODIRISK_RWQ_CAP_PR24_DD</v>
      </c>
    </row>
    <row r="3651" spans="1:14" customFormat="1">
      <c r="A3651" s="317" t="s">
        <v>345</v>
      </c>
      <c r="B3651" s="317" t="s">
        <v>428</v>
      </c>
      <c r="C3651" s="317" t="s">
        <v>509</v>
      </c>
      <c r="D3651" s="317" t="s">
        <v>261</v>
      </c>
      <c r="E3651" s="317" t="s">
        <v>448</v>
      </c>
      <c r="F3651" s="318" t="s">
        <v>449</v>
      </c>
      <c r="G3651" s="318" t="s">
        <v>449</v>
      </c>
      <c r="H3651" s="318" t="s">
        <v>449</v>
      </c>
      <c r="I3651" s="318" t="s">
        <v>449</v>
      </c>
      <c r="J3651" s="318" t="s">
        <v>449</v>
      </c>
      <c r="K3651" s="318" t="s">
        <v>449</v>
      </c>
      <c r="L3651" s="318" t="s">
        <v>449</v>
      </c>
      <c r="M3651" s="318" t="s">
        <v>449</v>
      </c>
      <c r="N3651" t="str">
        <f t="shared" si="56"/>
        <v>AFWC_OUT5_10_F_PR24_OFWAT</v>
      </c>
    </row>
    <row r="3652" spans="1:14" customFormat="1">
      <c r="A3652" s="317" t="s">
        <v>345</v>
      </c>
      <c r="B3652" s="317" t="s">
        <v>510</v>
      </c>
      <c r="C3652" s="317" t="s">
        <v>511</v>
      </c>
      <c r="D3652" s="317" t="s">
        <v>455</v>
      </c>
      <c r="E3652" s="317" t="s">
        <v>448</v>
      </c>
      <c r="F3652" s="318" t="s">
        <v>449</v>
      </c>
      <c r="G3652" s="318" t="s">
        <v>449</v>
      </c>
      <c r="H3652" s="318" t="s">
        <v>449</v>
      </c>
      <c r="I3652" s="318" t="s">
        <v>449</v>
      </c>
      <c r="J3652" s="318" t="s">
        <v>449</v>
      </c>
      <c r="K3652" s="318" t="s">
        <v>449</v>
      </c>
      <c r="L3652" s="318" t="s">
        <v>449</v>
      </c>
      <c r="M3652" s="318" t="s">
        <v>449</v>
      </c>
      <c r="N3652" t="str">
        <f t="shared" si="56"/>
        <v>AFWC_OUT5_10_D_PR24_OFWAT</v>
      </c>
    </row>
    <row r="3653" spans="1:14" customFormat="1">
      <c r="A3653" s="317" t="s">
        <v>345</v>
      </c>
      <c r="B3653" s="317" t="s">
        <v>237</v>
      </c>
      <c r="C3653" s="317" t="s">
        <v>512</v>
      </c>
      <c r="D3653" s="317" t="s">
        <v>453</v>
      </c>
      <c r="E3653" s="317" t="s">
        <v>448</v>
      </c>
      <c r="F3653" s="318" t="s">
        <v>449</v>
      </c>
      <c r="G3653" s="318" t="s">
        <v>449</v>
      </c>
      <c r="H3653" s="318" t="s">
        <v>449</v>
      </c>
      <c r="I3653" s="318" t="s">
        <v>449</v>
      </c>
      <c r="J3653" s="318" t="s">
        <v>449</v>
      </c>
      <c r="K3653" s="318" t="s">
        <v>449</v>
      </c>
      <c r="L3653" s="318" t="s">
        <v>449</v>
      </c>
      <c r="M3653" s="318" t="s">
        <v>449</v>
      </c>
      <c r="N3653" t="str">
        <f t="shared" ref="N3653:N3716" si="57">A3653&amp;B3653</f>
        <v>AFWC_ODI_DD_SOF_PR24</v>
      </c>
    </row>
    <row r="3654" spans="1:14" customFormat="1">
      <c r="A3654" s="317" t="s">
        <v>345</v>
      </c>
      <c r="B3654" s="317" t="s">
        <v>238</v>
      </c>
      <c r="C3654" s="317" t="s">
        <v>513</v>
      </c>
      <c r="D3654" s="317" t="s">
        <v>455</v>
      </c>
      <c r="E3654" s="317" t="s">
        <v>448</v>
      </c>
      <c r="F3654" s="318" t="s">
        <v>449</v>
      </c>
      <c r="G3654" s="318" t="s">
        <v>449</v>
      </c>
      <c r="H3654" s="318" t="s">
        <v>449</v>
      </c>
      <c r="I3654" s="318" t="s">
        <v>449</v>
      </c>
      <c r="J3654" s="318" t="s">
        <v>449</v>
      </c>
      <c r="K3654" s="318" t="s">
        <v>449</v>
      </c>
      <c r="L3654" s="318" t="s">
        <v>449</v>
      </c>
      <c r="M3654" s="318" t="s">
        <v>449</v>
      </c>
      <c r="N3654" t="str">
        <f t="shared" si="57"/>
        <v>AFWC_ODIRISK_SOF_COLL_PR24_DD</v>
      </c>
    </row>
    <row r="3655" spans="1:14" customFormat="1">
      <c r="A3655" s="317" t="s">
        <v>345</v>
      </c>
      <c r="B3655" s="317" t="s">
        <v>239</v>
      </c>
      <c r="C3655" s="317" t="s">
        <v>514</v>
      </c>
      <c r="D3655" s="317" t="s">
        <v>455</v>
      </c>
      <c r="E3655" s="317" t="s">
        <v>448</v>
      </c>
      <c r="F3655" s="318" t="s">
        <v>449</v>
      </c>
      <c r="G3655" s="318" t="s">
        <v>449</v>
      </c>
      <c r="H3655" s="318" t="s">
        <v>449</v>
      </c>
      <c r="I3655" s="318" t="s">
        <v>449</v>
      </c>
      <c r="J3655" s="318" t="s">
        <v>449</v>
      </c>
      <c r="K3655" s="318" t="s">
        <v>449</v>
      </c>
      <c r="L3655" s="318" t="s">
        <v>449</v>
      </c>
      <c r="M3655" s="318" t="s">
        <v>449</v>
      </c>
      <c r="N3655" t="str">
        <f t="shared" si="57"/>
        <v>AFWC_ODIRISK_SOF_CAP_PR24_DD</v>
      </c>
    </row>
    <row r="3656" spans="1:14" customFormat="1">
      <c r="A3656" s="317" t="s">
        <v>345</v>
      </c>
      <c r="B3656" s="317" t="s">
        <v>415</v>
      </c>
      <c r="C3656" s="317" t="s">
        <v>242</v>
      </c>
      <c r="D3656" s="317" t="s">
        <v>261</v>
      </c>
      <c r="E3656" s="317" t="s">
        <v>448</v>
      </c>
      <c r="F3656" s="318" t="s">
        <v>449</v>
      </c>
      <c r="G3656" s="318" t="s">
        <v>449</v>
      </c>
      <c r="H3656" s="318" t="s">
        <v>449</v>
      </c>
      <c r="I3656" s="318" t="s">
        <v>449</v>
      </c>
      <c r="J3656" s="318" t="s">
        <v>449</v>
      </c>
      <c r="K3656" s="318" t="s">
        <v>449</v>
      </c>
      <c r="L3656" s="318" t="s">
        <v>449</v>
      </c>
      <c r="M3656" s="318" t="s">
        <v>449</v>
      </c>
      <c r="N3656" t="str">
        <f t="shared" si="57"/>
        <v>AFWC_OUT5_01_PR24_OFWAT</v>
      </c>
    </row>
    <row r="3657" spans="1:14" customFormat="1">
      <c r="A3657" s="317" t="s">
        <v>345</v>
      </c>
      <c r="B3657" s="317" t="s">
        <v>244</v>
      </c>
      <c r="C3657" s="317" t="s">
        <v>515</v>
      </c>
      <c r="D3657" s="317" t="s">
        <v>516</v>
      </c>
      <c r="E3657" s="317" t="s">
        <v>448</v>
      </c>
      <c r="F3657" s="318" t="s">
        <v>449</v>
      </c>
      <c r="G3657" s="318" t="s">
        <v>449</v>
      </c>
      <c r="H3657" s="318" t="s">
        <v>449</v>
      </c>
      <c r="I3657" s="318" t="s">
        <v>449</v>
      </c>
      <c r="J3657" s="318" t="s">
        <v>449</v>
      </c>
      <c r="K3657" s="318" t="s">
        <v>449</v>
      </c>
      <c r="L3657" s="318" t="s">
        <v>449</v>
      </c>
      <c r="M3657" s="318" t="s">
        <v>449</v>
      </c>
      <c r="N3657" t="str">
        <f t="shared" si="57"/>
        <v>AFWC_ET_DD_ISF_PR24</v>
      </c>
    </row>
    <row r="3658" spans="1:14" customFormat="1">
      <c r="A3658" s="317" t="s">
        <v>345</v>
      </c>
      <c r="B3658" s="317" t="s">
        <v>243</v>
      </c>
      <c r="C3658" s="317" t="s">
        <v>517</v>
      </c>
      <c r="D3658" s="317" t="s">
        <v>453</v>
      </c>
      <c r="E3658" s="317" t="s">
        <v>448</v>
      </c>
      <c r="F3658" s="318" t="s">
        <v>449</v>
      </c>
      <c r="G3658" s="318" t="s">
        <v>449</v>
      </c>
      <c r="H3658" s="318" t="s">
        <v>449</v>
      </c>
      <c r="I3658" s="318" t="s">
        <v>449</v>
      </c>
      <c r="J3658" s="318" t="s">
        <v>449</v>
      </c>
      <c r="K3658" s="318" t="s">
        <v>449</v>
      </c>
      <c r="L3658" s="318" t="s">
        <v>449</v>
      </c>
      <c r="M3658" s="318" t="s">
        <v>449</v>
      </c>
      <c r="N3658" t="str">
        <f t="shared" si="57"/>
        <v>AFWC_ODI_DD_ISF_PR24</v>
      </c>
    </row>
    <row r="3659" spans="1:14" customFormat="1">
      <c r="A3659" s="317" t="s">
        <v>345</v>
      </c>
      <c r="B3659" s="317" t="s">
        <v>245</v>
      </c>
      <c r="C3659" s="317" t="s">
        <v>518</v>
      </c>
      <c r="D3659" s="317" t="s">
        <v>455</v>
      </c>
      <c r="E3659" s="317" t="s">
        <v>448</v>
      </c>
      <c r="F3659" s="318" t="s">
        <v>449</v>
      </c>
      <c r="G3659" s="318" t="s">
        <v>449</v>
      </c>
      <c r="H3659" s="318" t="s">
        <v>449</v>
      </c>
      <c r="I3659" s="318" t="s">
        <v>449</v>
      </c>
      <c r="J3659" s="318" t="s">
        <v>449</v>
      </c>
      <c r="K3659" s="318" t="s">
        <v>449</v>
      </c>
      <c r="L3659" s="318" t="s">
        <v>449</v>
      </c>
      <c r="M3659" s="318" t="s">
        <v>449</v>
      </c>
      <c r="N3659" t="str">
        <f t="shared" si="57"/>
        <v>AFWC_ODIRISK_ISF_COLL_PR24_DD</v>
      </c>
    </row>
    <row r="3660" spans="1:14" customFormat="1">
      <c r="A3660" s="317" t="s">
        <v>345</v>
      </c>
      <c r="B3660" s="317" t="s">
        <v>416</v>
      </c>
      <c r="C3660" s="317" t="s">
        <v>248</v>
      </c>
      <c r="D3660" s="317" t="s">
        <v>261</v>
      </c>
      <c r="E3660" s="317" t="s">
        <v>448</v>
      </c>
      <c r="F3660" s="318" t="s">
        <v>449</v>
      </c>
      <c r="G3660" s="318" t="s">
        <v>449</v>
      </c>
      <c r="H3660" s="318" t="s">
        <v>449</v>
      </c>
      <c r="I3660" s="318" t="s">
        <v>449</v>
      </c>
      <c r="J3660" s="318" t="s">
        <v>449</v>
      </c>
      <c r="K3660" s="318" t="s">
        <v>449</v>
      </c>
      <c r="L3660" s="318" t="s">
        <v>449</v>
      </c>
      <c r="M3660" s="318" t="s">
        <v>449</v>
      </c>
      <c r="N3660" t="str">
        <f t="shared" si="57"/>
        <v>AFWC_OUT5_02_PR24_OFWAT</v>
      </c>
    </row>
    <row r="3661" spans="1:14" customFormat="1">
      <c r="A3661" s="317" t="s">
        <v>345</v>
      </c>
      <c r="B3661" s="317" t="s">
        <v>250</v>
      </c>
      <c r="C3661" s="317" t="s">
        <v>519</v>
      </c>
      <c r="D3661" s="317" t="s">
        <v>516</v>
      </c>
      <c r="E3661" s="317" t="s">
        <v>448</v>
      </c>
      <c r="F3661" s="318" t="s">
        <v>449</v>
      </c>
      <c r="G3661" s="318" t="s">
        <v>449</v>
      </c>
      <c r="H3661" s="318" t="s">
        <v>449</v>
      </c>
      <c r="I3661" s="318" t="s">
        <v>449</v>
      </c>
      <c r="J3661" s="318" t="s">
        <v>449</v>
      </c>
      <c r="K3661" s="318" t="s">
        <v>449</v>
      </c>
      <c r="L3661" s="318" t="s">
        <v>449</v>
      </c>
      <c r="M3661" s="318" t="s">
        <v>449</v>
      </c>
      <c r="N3661" t="str">
        <f t="shared" si="57"/>
        <v>AFWC_ET_DD_ESF_PR24</v>
      </c>
    </row>
    <row r="3662" spans="1:14" customFormat="1">
      <c r="A3662" s="317" t="s">
        <v>345</v>
      </c>
      <c r="B3662" s="317" t="s">
        <v>249</v>
      </c>
      <c r="C3662" s="317" t="s">
        <v>517</v>
      </c>
      <c r="D3662" s="317" t="s">
        <v>453</v>
      </c>
      <c r="E3662" s="317" t="s">
        <v>448</v>
      </c>
      <c r="F3662" s="318" t="s">
        <v>449</v>
      </c>
      <c r="G3662" s="318" t="s">
        <v>449</v>
      </c>
      <c r="H3662" s="318" t="s">
        <v>449</v>
      </c>
      <c r="I3662" s="318" t="s">
        <v>449</v>
      </c>
      <c r="J3662" s="318" t="s">
        <v>449</v>
      </c>
      <c r="K3662" s="318" t="s">
        <v>449</v>
      </c>
      <c r="L3662" s="318" t="s">
        <v>449</v>
      </c>
      <c r="M3662" s="318" t="s">
        <v>449</v>
      </c>
      <c r="N3662" t="str">
        <f t="shared" si="57"/>
        <v>AFWC_ODI_DD_ESF_PR24</v>
      </c>
    </row>
    <row r="3663" spans="1:14" customFormat="1">
      <c r="A3663" s="317" t="s">
        <v>345</v>
      </c>
      <c r="B3663" s="317" t="s">
        <v>251</v>
      </c>
      <c r="C3663" s="317" t="s">
        <v>520</v>
      </c>
      <c r="D3663" s="317" t="s">
        <v>455</v>
      </c>
      <c r="E3663" s="317" t="s">
        <v>448</v>
      </c>
      <c r="F3663" s="318" t="s">
        <v>449</v>
      </c>
      <c r="G3663" s="318" t="s">
        <v>449</v>
      </c>
      <c r="H3663" s="318" t="s">
        <v>449</v>
      </c>
      <c r="I3663" s="318" t="s">
        <v>449</v>
      </c>
      <c r="J3663" s="318" t="s">
        <v>449</v>
      </c>
      <c r="K3663" s="318" t="s">
        <v>449</v>
      </c>
      <c r="L3663" s="318" t="s">
        <v>449</v>
      </c>
      <c r="M3663" s="318" t="s">
        <v>449</v>
      </c>
      <c r="N3663" t="str">
        <f t="shared" si="57"/>
        <v>AFWC_ODIRISK_ESF_COLL_PR24_DD</v>
      </c>
    </row>
    <row r="3664" spans="1:14" customFormat="1">
      <c r="A3664" s="317" t="s">
        <v>345</v>
      </c>
      <c r="B3664" s="317" t="s">
        <v>431</v>
      </c>
      <c r="C3664" s="317" t="s">
        <v>255</v>
      </c>
      <c r="D3664" s="317" t="s">
        <v>261</v>
      </c>
      <c r="E3664" s="317" t="s">
        <v>448</v>
      </c>
      <c r="F3664" s="318" t="s">
        <v>449</v>
      </c>
      <c r="G3664" s="318" t="s">
        <v>449</v>
      </c>
      <c r="H3664" s="318" t="s">
        <v>449</v>
      </c>
      <c r="I3664" s="318" t="s">
        <v>449</v>
      </c>
      <c r="J3664" s="318" t="s">
        <v>449</v>
      </c>
      <c r="K3664" s="318" t="s">
        <v>449</v>
      </c>
      <c r="L3664" s="318" t="s">
        <v>449</v>
      </c>
      <c r="M3664" s="318" t="s">
        <v>449</v>
      </c>
      <c r="N3664" t="str">
        <f t="shared" si="57"/>
        <v>AFWC_OUT5_11_PR24_OFWAT</v>
      </c>
    </row>
    <row r="3665" spans="1:14" customFormat="1">
      <c r="A3665" s="317" t="s">
        <v>345</v>
      </c>
      <c r="B3665" s="317" t="s">
        <v>256</v>
      </c>
      <c r="C3665" s="317" t="s">
        <v>521</v>
      </c>
      <c r="D3665" s="317" t="s">
        <v>453</v>
      </c>
      <c r="E3665" s="317" t="s">
        <v>448</v>
      </c>
      <c r="F3665" s="318" t="s">
        <v>449</v>
      </c>
      <c r="G3665" s="318" t="s">
        <v>449</v>
      </c>
      <c r="H3665" s="318" t="s">
        <v>449</v>
      </c>
      <c r="I3665" s="318" t="s">
        <v>449</v>
      </c>
      <c r="J3665" s="318" t="s">
        <v>449</v>
      </c>
      <c r="K3665" s="318" t="s">
        <v>449</v>
      </c>
      <c r="L3665" s="318" t="s">
        <v>449</v>
      </c>
      <c r="M3665" s="318" t="s">
        <v>449</v>
      </c>
      <c r="N3665" t="str">
        <f t="shared" si="57"/>
        <v>AFWC_ODI_DD_SCO_PR24</v>
      </c>
    </row>
    <row r="3666" spans="1:14" customFormat="1">
      <c r="A3666" s="317" t="s">
        <v>345</v>
      </c>
      <c r="B3666" s="317" t="s">
        <v>257</v>
      </c>
      <c r="C3666" s="317" t="s">
        <v>522</v>
      </c>
      <c r="D3666" s="317" t="s">
        <v>455</v>
      </c>
      <c r="E3666" s="317" t="s">
        <v>448</v>
      </c>
      <c r="F3666" s="318" t="s">
        <v>449</v>
      </c>
      <c r="G3666" s="318" t="s">
        <v>449</v>
      </c>
      <c r="H3666" s="318" t="s">
        <v>449</v>
      </c>
      <c r="I3666" s="318" t="s">
        <v>449</v>
      </c>
      <c r="J3666" s="318" t="s">
        <v>449</v>
      </c>
      <c r="K3666" s="318" t="s">
        <v>449</v>
      </c>
      <c r="L3666" s="318" t="s">
        <v>449</v>
      </c>
      <c r="M3666" s="318" t="s">
        <v>449</v>
      </c>
      <c r="N3666" t="str">
        <f t="shared" si="57"/>
        <v>AFWC_ODIRISK_SCO_COLL_PR24_DD</v>
      </c>
    </row>
    <row r="3667" spans="1:14" customFormat="1">
      <c r="A3667" s="317" t="s">
        <v>345</v>
      </c>
      <c r="B3667" s="317" t="s">
        <v>258</v>
      </c>
      <c r="C3667" s="317" t="s">
        <v>523</v>
      </c>
      <c r="D3667" s="317" t="s">
        <v>455</v>
      </c>
      <c r="E3667" s="317" t="s">
        <v>448</v>
      </c>
      <c r="F3667" s="318" t="s">
        <v>449</v>
      </c>
      <c r="G3667" s="318" t="s">
        <v>449</v>
      </c>
      <c r="H3667" s="318" t="s">
        <v>449</v>
      </c>
      <c r="I3667" s="318" t="s">
        <v>449</v>
      </c>
      <c r="J3667" s="318" t="s">
        <v>449</v>
      </c>
      <c r="K3667" s="318" t="s">
        <v>449</v>
      </c>
      <c r="L3667" s="318" t="s">
        <v>449</v>
      </c>
      <c r="M3667" s="318" t="s">
        <v>449</v>
      </c>
      <c r="N3667" t="str">
        <f t="shared" si="57"/>
        <v>AFWC_ODIRISK_SCO_CAP_PR24_DD</v>
      </c>
    </row>
    <row r="3668" spans="1:14" customFormat="1">
      <c r="A3668" s="317" t="s">
        <v>345</v>
      </c>
      <c r="B3668" s="317" t="s">
        <v>420</v>
      </c>
      <c r="C3668" s="317" t="s">
        <v>524</v>
      </c>
      <c r="D3668" s="317" t="s">
        <v>455</v>
      </c>
      <c r="E3668" s="317" t="s">
        <v>448</v>
      </c>
      <c r="F3668" s="318" t="s">
        <v>449</v>
      </c>
      <c r="G3668" s="318" t="s">
        <v>449</v>
      </c>
      <c r="H3668" s="320">
        <v>0.2</v>
      </c>
      <c r="I3668" s="320">
        <v>0.21299999999999999</v>
      </c>
      <c r="J3668" s="320">
        <v>0.245</v>
      </c>
      <c r="K3668" s="320">
        <v>0.26800000000000002</v>
      </c>
      <c r="L3668" s="320">
        <v>0.29299999999999998</v>
      </c>
      <c r="M3668" s="320">
        <v>0.31</v>
      </c>
      <c r="N3668" t="str">
        <f t="shared" si="57"/>
        <v>AFWC_OUT4_05_PR24_OFWAT</v>
      </c>
    </row>
    <row r="3669" spans="1:14" customFormat="1">
      <c r="A3669" s="317" t="s">
        <v>345</v>
      </c>
      <c r="B3669" s="317" t="s">
        <v>270</v>
      </c>
      <c r="C3669" s="317" t="s">
        <v>525</v>
      </c>
      <c r="D3669" s="317" t="s">
        <v>455</v>
      </c>
      <c r="E3669" s="317" t="s">
        <v>448</v>
      </c>
      <c r="F3669" s="318" t="s">
        <v>449</v>
      </c>
      <c r="G3669" s="318" t="s">
        <v>449</v>
      </c>
      <c r="H3669" s="318" t="s">
        <v>449</v>
      </c>
      <c r="I3669" s="320">
        <v>0.21784138822711885</v>
      </c>
      <c r="J3669" s="320">
        <v>0.25949095236465503</v>
      </c>
      <c r="K3669" s="320">
        <v>0.29575054757761454</v>
      </c>
      <c r="L3669" s="320">
        <v>0.33377814919403936</v>
      </c>
      <c r="M3669" s="320">
        <v>0.36219856320148058</v>
      </c>
      <c r="N3669" t="str">
        <f t="shared" si="57"/>
        <v>AFWC_ET_DD_LEA_PR24</v>
      </c>
    </row>
    <row r="3670" spans="1:14" customFormat="1">
      <c r="A3670" s="317" t="s">
        <v>345</v>
      </c>
      <c r="B3670" s="317" t="s">
        <v>269</v>
      </c>
      <c r="C3670" s="317" t="s">
        <v>526</v>
      </c>
      <c r="D3670" s="317" t="s">
        <v>453</v>
      </c>
      <c r="E3670" s="317" t="s">
        <v>448</v>
      </c>
      <c r="F3670" s="319">
        <v>657904.80476392398</v>
      </c>
      <c r="G3670" s="318" t="s">
        <v>449</v>
      </c>
      <c r="H3670" s="318" t="s">
        <v>449</v>
      </c>
      <c r="I3670" s="318" t="s">
        <v>449</v>
      </c>
      <c r="J3670" s="318" t="s">
        <v>449</v>
      </c>
      <c r="K3670" s="318" t="s">
        <v>449</v>
      </c>
      <c r="L3670" s="318" t="s">
        <v>449</v>
      </c>
      <c r="M3670" s="318" t="s">
        <v>449</v>
      </c>
      <c r="N3670" t="str">
        <f t="shared" si="57"/>
        <v>AFWC_ODI_DD_LEA_PR24</v>
      </c>
    </row>
    <row r="3671" spans="1:14" customFormat="1">
      <c r="A3671" s="317" t="s">
        <v>345</v>
      </c>
      <c r="B3671" s="317" t="s">
        <v>271</v>
      </c>
      <c r="C3671" s="317" t="s">
        <v>527</v>
      </c>
      <c r="D3671" s="317" t="s">
        <v>455</v>
      </c>
      <c r="E3671" s="317" t="s">
        <v>448</v>
      </c>
      <c r="F3671" s="320">
        <v>0.01</v>
      </c>
      <c r="G3671" s="318" t="s">
        <v>449</v>
      </c>
      <c r="H3671" s="318" t="s">
        <v>449</v>
      </c>
      <c r="I3671" s="318" t="s">
        <v>449</v>
      </c>
      <c r="J3671" s="318" t="s">
        <v>449</v>
      </c>
      <c r="K3671" s="318" t="s">
        <v>449</v>
      </c>
      <c r="L3671" s="318" t="s">
        <v>449</v>
      </c>
      <c r="M3671" s="318" t="s">
        <v>449</v>
      </c>
      <c r="N3671" t="str">
        <f t="shared" si="57"/>
        <v>AFWC_ODIRISK_LEA_CAP_PR24_DD</v>
      </c>
    </row>
    <row r="3672" spans="1:14" customFormat="1">
      <c r="A3672" s="317" t="s">
        <v>345</v>
      </c>
      <c r="B3672" s="317" t="s">
        <v>528</v>
      </c>
      <c r="C3672" s="317" t="s">
        <v>524</v>
      </c>
      <c r="D3672" s="317" t="s">
        <v>455</v>
      </c>
      <c r="E3672" s="317" t="s">
        <v>448</v>
      </c>
      <c r="F3672" s="318" t="s">
        <v>449</v>
      </c>
      <c r="G3672" s="318" t="s">
        <v>449</v>
      </c>
      <c r="H3672" s="318" t="s">
        <v>449</v>
      </c>
      <c r="I3672" s="318" t="s">
        <v>449</v>
      </c>
      <c r="J3672" s="318" t="s">
        <v>449</v>
      </c>
      <c r="K3672" s="318" t="s">
        <v>449</v>
      </c>
      <c r="L3672" s="318" t="s">
        <v>449</v>
      </c>
      <c r="M3672" s="318" t="s">
        <v>449</v>
      </c>
      <c r="N3672" t="str">
        <f t="shared" si="57"/>
        <v>AFWC_OUT4_06_PR24_OFWAT</v>
      </c>
    </row>
    <row r="3673" spans="1:14" customFormat="1">
      <c r="A3673" s="317" t="s">
        <v>345</v>
      </c>
      <c r="B3673" s="317" t="s">
        <v>529</v>
      </c>
      <c r="C3673" s="317" t="s">
        <v>530</v>
      </c>
      <c r="D3673" s="317" t="s">
        <v>455</v>
      </c>
      <c r="E3673" s="317" t="s">
        <v>448</v>
      </c>
      <c r="F3673" s="318" t="s">
        <v>449</v>
      </c>
      <c r="G3673" s="318" t="s">
        <v>449</v>
      </c>
      <c r="H3673" s="318" t="s">
        <v>449</v>
      </c>
      <c r="I3673" s="318" t="s">
        <v>449</v>
      </c>
      <c r="J3673" s="318" t="s">
        <v>449</v>
      </c>
      <c r="K3673" s="318" t="s">
        <v>449</v>
      </c>
      <c r="L3673" s="318" t="s">
        <v>449</v>
      </c>
      <c r="M3673" s="318" t="s">
        <v>449</v>
      </c>
      <c r="N3673" t="str">
        <f t="shared" si="57"/>
        <v>AFWC_ET_DD_LEA_1_PR24</v>
      </c>
    </row>
    <row r="3674" spans="1:14" customFormat="1">
      <c r="A3674" s="317" t="s">
        <v>345</v>
      </c>
      <c r="B3674" s="317" t="s">
        <v>531</v>
      </c>
      <c r="C3674" s="317" t="s">
        <v>532</v>
      </c>
      <c r="D3674" s="317" t="s">
        <v>453</v>
      </c>
      <c r="E3674" s="317" t="s">
        <v>448</v>
      </c>
      <c r="F3674" s="318" t="s">
        <v>449</v>
      </c>
      <c r="G3674" s="318" t="s">
        <v>449</v>
      </c>
      <c r="H3674" s="318" t="s">
        <v>449</v>
      </c>
      <c r="I3674" s="318" t="s">
        <v>449</v>
      </c>
      <c r="J3674" s="318" t="s">
        <v>449</v>
      </c>
      <c r="K3674" s="318" t="s">
        <v>449</v>
      </c>
      <c r="L3674" s="318" t="s">
        <v>449</v>
      </c>
      <c r="M3674" s="318" t="s">
        <v>449</v>
      </c>
      <c r="N3674" t="str">
        <f t="shared" si="57"/>
        <v>AFWC_ODI_DD_LEA_1_PR24</v>
      </c>
    </row>
    <row r="3675" spans="1:14" customFormat="1">
      <c r="A3675" s="317" t="s">
        <v>345</v>
      </c>
      <c r="B3675" s="317" t="s">
        <v>533</v>
      </c>
      <c r="C3675" s="317" t="s">
        <v>534</v>
      </c>
      <c r="D3675" s="317" t="s">
        <v>455</v>
      </c>
      <c r="E3675" s="317" t="s">
        <v>448</v>
      </c>
      <c r="F3675" s="318" t="s">
        <v>449</v>
      </c>
      <c r="G3675" s="318" t="s">
        <v>449</v>
      </c>
      <c r="H3675" s="318" t="s">
        <v>449</v>
      </c>
      <c r="I3675" s="318" t="s">
        <v>449</v>
      </c>
      <c r="J3675" s="318" t="s">
        <v>449</v>
      </c>
      <c r="K3675" s="318" t="s">
        <v>449</v>
      </c>
      <c r="L3675" s="318" t="s">
        <v>449</v>
      </c>
      <c r="M3675" s="318" t="s">
        <v>449</v>
      </c>
      <c r="N3675" t="str">
        <f t="shared" si="57"/>
        <v>AFWC_ODIRISK_LEA_1_CAP_PR24_DD</v>
      </c>
    </row>
    <row r="3676" spans="1:14" customFormat="1">
      <c r="A3676" s="317" t="s">
        <v>345</v>
      </c>
      <c r="B3676" s="317" t="s">
        <v>535</v>
      </c>
      <c r="C3676" s="317" t="s">
        <v>524</v>
      </c>
      <c r="D3676" s="317" t="s">
        <v>455</v>
      </c>
      <c r="E3676" s="317" t="s">
        <v>448</v>
      </c>
      <c r="F3676" s="318" t="s">
        <v>449</v>
      </c>
      <c r="G3676" s="318" t="s">
        <v>449</v>
      </c>
      <c r="H3676" s="318" t="s">
        <v>449</v>
      </c>
      <c r="I3676" s="318" t="s">
        <v>449</v>
      </c>
      <c r="J3676" s="318" t="s">
        <v>449</v>
      </c>
      <c r="K3676" s="318" t="s">
        <v>449</v>
      </c>
      <c r="L3676" s="318" t="s">
        <v>449</v>
      </c>
      <c r="M3676" s="318" t="s">
        <v>449</v>
      </c>
      <c r="N3676" t="str">
        <f t="shared" si="57"/>
        <v>AFWC_OUT4_07_PR24_OFWAT</v>
      </c>
    </row>
    <row r="3677" spans="1:14" customFormat="1">
      <c r="A3677" s="317" t="s">
        <v>345</v>
      </c>
      <c r="B3677" s="317" t="s">
        <v>536</v>
      </c>
      <c r="C3677" s="317" t="s">
        <v>537</v>
      </c>
      <c r="D3677" s="317" t="s">
        <v>455</v>
      </c>
      <c r="E3677" s="317" t="s">
        <v>448</v>
      </c>
      <c r="F3677" s="318" t="s">
        <v>449</v>
      </c>
      <c r="G3677" s="318" t="s">
        <v>449</v>
      </c>
      <c r="H3677" s="318" t="s">
        <v>449</v>
      </c>
      <c r="I3677" s="318" t="s">
        <v>449</v>
      </c>
      <c r="J3677" s="318" t="s">
        <v>449</v>
      </c>
      <c r="K3677" s="318" t="s">
        <v>449</v>
      </c>
      <c r="L3677" s="318" t="s">
        <v>449</v>
      </c>
      <c r="M3677" s="318" t="s">
        <v>449</v>
      </c>
      <c r="N3677" t="str">
        <f t="shared" si="57"/>
        <v>AFWC_ET_DD_LEA_2_PR24</v>
      </c>
    </row>
    <row r="3678" spans="1:14" customFormat="1">
      <c r="A3678" s="317" t="s">
        <v>345</v>
      </c>
      <c r="B3678" s="317" t="s">
        <v>538</v>
      </c>
      <c r="C3678" s="317" t="s">
        <v>539</v>
      </c>
      <c r="D3678" s="317" t="s">
        <v>453</v>
      </c>
      <c r="E3678" s="317" t="s">
        <v>448</v>
      </c>
      <c r="F3678" s="318" t="s">
        <v>449</v>
      </c>
      <c r="G3678" s="318" t="s">
        <v>449</v>
      </c>
      <c r="H3678" s="318" t="s">
        <v>449</v>
      </c>
      <c r="I3678" s="318" t="s">
        <v>449</v>
      </c>
      <c r="J3678" s="318" t="s">
        <v>449</v>
      </c>
      <c r="K3678" s="318" t="s">
        <v>449</v>
      </c>
      <c r="L3678" s="318" t="s">
        <v>449</v>
      </c>
      <c r="M3678" s="318" t="s">
        <v>449</v>
      </c>
      <c r="N3678" t="str">
        <f t="shared" si="57"/>
        <v>AFWC_ODI_DD_LEA_2_PR24</v>
      </c>
    </row>
    <row r="3679" spans="1:14" customFormat="1">
      <c r="A3679" s="317" t="s">
        <v>345</v>
      </c>
      <c r="B3679" s="317" t="s">
        <v>540</v>
      </c>
      <c r="C3679" s="317" t="s">
        <v>541</v>
      </c>
      <c r="D3679" s="317" t="s">
        <v>455</v>
      </c>
      <c r="E3679" s="317" t="s">
        <v>448</v>
      </c>
      <c r="F3679" s="318" t="s">
        <v>449</v>
      </c>
      <c r="G3679" s="318" t="s">
        <v>449</v>
      </c>
      <c r="H3679" s="318" t="s">
        <v>449</v>
      </c>
      <c r="I3679" s="318" t="s">
        <v>449</v>
      </c>
      <c r="J3679" s="318" t="s">
        <v>449</v>
      </c>
      <c r="K3679" s="318" t="s">
        <v>449</v>
      </c>
      <c r="L3679" s="318" t="s">
        <v>449</v>
      </c>
      <c r="M3679" s="318" t="s">
        <v>449</v>
      </c>
      <c r="N3679" t="str">
        <f t="shared" si="57"/>
        <v>AFWC_ODIRISK_LEA_2_CAP_PR24_DD</v>
      </c>
    </row>
    <row r="3680" spans="1:14" customFormat="1">
      <c r="A3680" s="317" t="s">
        <v>345</v>
      </c>
      <c r="B3680" s="317" t="s">
        <v>421</v>
      </c>
      <c r="C3680" s="317" t="s">
        <v>524</v>
      </c>
      <c r="D3680" s="317" t="s">
        <v>455</v>
      </c>
      <c r="E3680" s="317" t="s">
        <v>448</v>
      </c>
      <c r="F3680" s="318" t="s">
        <v>449</v>
      </c>
      <c r="G3680" s="318" t="s">
        <v>449</v>
      </c>
      <c r="H3680" s="320">
        <v>7.000000000000001E-3</v>
      </c>
      <c r="I3680" s="320">
        <v>3.5999999999999997E-2</v>
      </c>
      <c r="J3680" s="320">
        <v>6.8000000000000005E-2</v>
      </c>
      <c r="K3680" s="320">
        <v>9.5000000000000001E-2</v>
      </c>
      <c r="L3680" s="320">
        <v>0.11600000000000002</v>
      </c>
      <c r="M3680" s="320">
        <v>0.13</v>
      </c>
      <c r="N3680" t="str">
        <f t="shared" si="57"/>
        <v>AFWC_OUT4_08_PR24_OFWAT</v>
      </c>
    </row>
    <row r="3681" spans="1:14" customFormat="1">
      <c r="A3681" s="317" t="s">
        <v>345</v>
      </c>
      <c r="B3681" s="317" t="s">
        <v>277</v>
      </c>
      <c r="C3681" s="317" t="s">
        <v>542</v>
      </c>
      <c r="D3681" s="317" t="s">
        <v>455</v>
      </c>
      <c r="E3681" s="317" t="s">
        <v>448</v>
      </c>
      <c r="F3681" s="318" t="s">
        <v>449</v>
      </c>
      <c r="G3681" s="318" t="s">
        <v>449</v>
      </c>
      <c r="H3681" s="318" t="s">
        <v>449</v>
      </c>
      <c r="I3681" s="320">
        <v>4.5462021207530852E-2</v>
      </c>
      <c r="J3681" s="320">
        <v>8.610690326769109E-2</v>
      </c>
      <c r="K3681" s="320">
        <v>0.12221402293875794</v>
      </c>
      <c r="L3681" s="320">
        <v>0.14238649642934431</v>
      </c>
      <c r="M3681" s="320">
        <v>0.15624064055399256</v>
      </c>
      <c r="N3681" t="str">
        <f t="shared" si="57"/>
        <v>AFWC_ET_DD_PCC_PR24</v>
      </c>
    </row>
    <row r="3682" spans="1:14" customFormat="1">
      <c r="A3682" s="317" t="s">
        <v>345</v>
      </c>
      <c r="B3682" s="317" t="s">
        <v>276</v>
      </c>
      <c r="C3682" s="317" t="s">
        <v>543</v>
      </c>
      <c r="D3682" s="317" t="s">
        <v>453</v>
      </c>
      <c r="E3682" s="317" t="s">
        <v>448</v>
      </c>
      <c r="F3682" s="319">
        <v>484000.73148645018</v>
      </c>
      <c r="G3682" s="318" t="s">
        <v>449</v>
      </c>
      <c r="H3682" s="318" t="s">
        <v>449</v>
      </c>
      <c r="I3682" s="318" t="s">
        <v>449</v>
      </c>
      <c r="J3682" s="318" t="s">
        <v>449</v>
      </c>
      <c r="K3682" s="318" t="s">
        <v>449</v>
      </c>
      <c r="L3682" s="318" t="s">
        <v>449</v>
      </c>
      <c r="M3682" s="318" t="s">
        <v>449</v>
      </c>
      <c r="N3682" t="str">
        <f t="shared" si="57"/>
        <v>AFWC_ODI_DD_PCC_PR24</v>
      </c>
    </row>
    <row r="3683" spans="1:14" customFormat="1">
      <c r="A3683" s="317" t="s">
        <v>345</v>
      </c>
      <c r="B3683" s="317" t="s">
        <v>278</v>
      </c>
      <c r="C3683" s="317" t="s">
        <v>544</v>
      </c>
      <c r="D3683" s="317" t="s">
        <v>455</v>
      </c>
      <c r="E3683" s="317" t="s">
        <v>448</v>
      </c>
      <c r="F3683" s="320">
        <v>-5.0000000000000001E-3</v>
      </c>
      <c r="G3683" s="318" t="s">
        <v>449</v>
      </c>
      <c r="H3683" s="318" t="s">
        <v>449</v>
      </c>
      <c r="I3683" s="318" t="s">
        <v>449</v>
      </c>
      <c r="J3683" s="318" t="s">
        <v>449</v>
      </c>
      <c r="K3683" s="318" t="s">
        <v>449</v>
      </c>
      <c r="L3683" s="318" t="s">
        <v>449</v>
      </c>
      <c r="M3683" s="318" t="s">
        <v>449</v>
      </c>
      <c r="N3683" t="str">
        <f t="shared" si="57"/>
        <v>AFWC_ODIRISK_PCC_COLL_PR24_DD</v>
      </c>
    </row>
    <row r="3684" spans="1:14" customFormat="1">
      <c r="A3684" s="317" t="s">
        <v>345</v>
      </c>
      <c r="B3684" s="317" t="s">
        <v>279</v>
      </c>
      <c r="C3684" s="317" t="s">
        <v>545</v>
      </c>
      <c r="D3684" s="317" t="s">
        <v>455</v>
      </c>
      <c r="E3684" s="317" t="s">
        <v>448</v>
      </c>
      <c r="F3684" s="320">
        <v>0.01</v>
      </c>
      <c r="G3684" s="318" t="s">
        <v>449</v>
      </c>
      <c r="H3684" s="318" t="s">
        <v>449</v>
      </c>
      <c r="I3684" s="318" t="s">
        <v>449</v>
      </c>
      <c r="J3684" s="318" t="s">
        <v>449</v>
      </c>
      <c r="K3684" s="318" t="s">
        <v>449</v>
      </c>
      <c r="L3684" s="318" t="s">
        <v>449</v>
      </c>
      <c r="M3684" s="318" t="s">
        <v>449</v>
      </c>
      <c r="N3684" t="str">
        <f t="shared" si="57"/>
        <v>AFWC_ODIRISK_PCC_CAP_PR24_DD</v>
      </c>
    </row>
    <row r="3685" spans="1:14" customFormat="1">
      <c r="A3685" s="317" t="s">
        <v>345</v>
      </c>
      <c r="B3685" s="317" t="s">
        <v>546</v>
      </c>
      <c r="C3685" s="317" t="s">
        <v>524</v>
      </c>
      <c r="D3685" s="317" t="s">
        <v>455</v>
      </c>
      <c r="E3685" s="317" t="s">
        <v>448</v>
      </c>
      <c r="F3685" s="318" t="s">
        <v>449</v>
      </c>
      <c r="G3685" s="318" t="s">
        <v>449</v>
      </c>
      <c r="H3685" s="318" t="s">
        <v>449</v>
      </c>
      <c r="I3685" s="318" t="s">
        <v>449</v>
      </c>
      <c r="J3685" s="318" t="s">
        <v>449</v>
      </c>
      <c r="K3685" s="318" t="s">
        <v>449</v>
      </c>
      <c r="L3685" s="318" t="s">
        <v>449</v>
      </c>
      <c r="M3685" s="318" t="s">
        <v>449</v>
      </c>
      <c r="N3685" t="str">
        <f t="shared" si="57"/>
        <v>AFWC_OUT4_09_D_PR24_OFWAT</v>
      </c>
    </row>
    <row r="3686" spans="1:14" customFormat="1">
      <c r="A3686" s="317" t="s">
        <v>345</v>
      </c>
      <c r="B3686" s="317" t="s">
        <v>547</v>
      </c>
      <c r="C3686" s="317" t="s">
        <v>548</v>
      </c>
      <c r="D3686" s="317" t="s">
        <v>455</v>
      </c>
      <c r="E3686" s="317" t="s">
        <v>448</v>
      </c>
      <c r="F3686" s="318" t="s">
        <v>449</v>
      </c>
      <c r="G3686" s="318" t="s">
        <v>449</v>
      </c>
      <c r="H3686" s="318" t="s">
        <v>449</v>
      </c>
      <c r="I3686" s="318" t="s">
        <v>449</v>
      </c>
      <c r="J3686" s="318" t="s">
        <v>449</v>
      </c>
      <c r="K3686" s="318" t="s">
        <v>449</v>
      </c>
      <c r="L3686" s="318" t="s">
        <v>449</v>
      </c>
      <c r="M3686" s="318" t="s">
        <v>449</v>
      </c>
      <c r="N3686" t="str">
        <f t="shared" si="57"/>
        <v>AFWC_ET_DD_PCC_1_PR24</v>
      </c>
    </row>
    <row r="3687" spans="1:14" customFormat="1">
      <c r="A3687" s="317" t="s">
        <v>345</v>
      </c>
      <c r="B3687" s="317" t="s">
        <v>549</v>
      </c>
      <c r="C3687" s="317" t="s">
        <v>550</v>
      </c>
      <c r="D3687" s="317" t="s">
        <v>453</v>
      </c>
      <c r="E3687" s="317" t="s">
        <v>448</v>
      </c>
      <c r="F3687" s="318" t="s">
        <v>449</v>
      </c>
      <c r="G3687" s="318" t="s">
        <v>449</v>
      </c>
      <c r="H3687" s="318" t="s">
        <v>449</v>
      </c>
      <c r="I3687" s="318" t="s">
        <v>449</v>
      </c>
      <c r="J3687" s="318" t="s">
        <v>449</v>
      </c>
      <c r="K3687" s="318" t="s">
        <v>449</v>
      </c>
      <c r="L3687" s="318" t="s">
        <v>449</v>
      </c>
      <c r="M3687" s="318" t="s">
        <v>449</v>
      </c>
      <c r="N3687" t="str">
        <f t="shared" si="57"/>
        <v>AFWC_ODI_DD_PCC_1_PR24</v>
      </c>
    </row>
    <row r="3688" spans="1:14" customFormat="1">
      <c r="A3688" s="317" t="s">
        <v>345</v>
      </c>
      <c r="B3688" s="317" t="s">
        <v>551</v>
      </c>
      <c r="C3688" s="317" t="s">
        <v>552</v>
      </c>
      <c r="D3688" s="317" t="s">
        <v>455</v>
      </c>
      <c r="E3688" s="317" t="s">
        <v>448</v>
      </c>
      <c r="F3688" s="318" t="s">
        <v>449</v>
      </c>
      <c r="G3688" s="318" t="s">
        <v>449</v>
      </c>
      <c r="H3688" s="318" t="s">
        <v>449</v>
      </c>
      <c r="I3688" s="318" t="s">
        <v>449</v>
      </c>
      <c r="J3688" s="318" t="s">
        <v>449</v>
      </c>
      <c r="K3688" s="318" t="s">
        <v>449</v>
      </c>
      <c r="L3688" s="318" t="s">
        <v>449</v>
      </c>
      <c r="M3688" s="318" t="s">
        <v>449</v>
      </c>
      <c r="N3688" t="str">
        <f t="shared" si="57"/>
        <v>AFWC_ODIRISK_PCC_1_COLL_PR24_DD</v>
      </c>
    </row>
    <row r="3689" spans="1:14" customFormat="1">
      <c r="A3689" s="317" t="s">
        <v>345</v>
      </c>
      <c r="B3689" s="317" t="s">
        <v>553</v>
      </c>
      <c r="C3689" s="317" t="s">
        <v>554</v>
      </c>
      <c r="D3689" s="317" t="s">
        <v>455</v>
      </c>
      <c r="E3689" s="317" t="s">
        <v>448</v>
      </c>
      <c r="F3689" s="318" t="s">
        <v>449</v>
      </c>
      <c r="G3689" s="318" t="s">
        <v>449</v>
      </c>
      <c r="H3689" s="318" t="s">
        <v>449</v>
      </c>
      <c r="I3689" s="318" t="s">
        <v>449</v>
      </c>
      <c r="J3689" s="318" t="s">
        <v>449</v>
      </c>
      <c r="K3689" s="318" t="s">
        <v>449</v>
      </c>
      <c r="L3689" s="318" t="s">
        <v>449</v>
      </c>
      <c r="M3689" s="318" t="s">
        <v>449</v>
      </c>
      <c r="N3689" t="str">
        <f t="shared" si="57"/>
        <v>AFWC_ODIRISK_PCC_1_CAP_PR24_DD</v>
      </c>
    </row>
    <row r="3690" spans="1:14" customFormat="1">
      <c r="A3690" s="317" t="s">
        <v>345</v>
      </c>
      <c r="B3690" s="317" t="s">
        <v>555</v>
      </c>
      <c r="C3690" s="317" t="s">
        <v>524</v>
      </c>
      <c r="D3690" s="317" t="s">
        <v>455</v>
      </c>
      <c r="E3690" s="317" t="s">
        <v>448</v>
      </c>
      <c r="F3690" s="318" t="s">
        <v>449</v>
      </c>
      <c r="G3690" s="318" t="s">
        <v>449</v>
      </c>
      <c r="H3690" s="318" t="s">
        <v>449</v>
      </c>
      <c r="I3690" s="318" t="s">
        <v>449</v>
      </c>
      <c r="J3690" s="318" t="s">
        <v>449</v>
      </c>
      <c r="K3690" s="318" t="s">
        <v>449</v>
      </c>
      <c r="L3690" s="318" t="s">
        <v>449</v>
      </c>
      <c r="M3690" s="318" t="s">
        <v>449</v>
      </c>
      <c r="N3690" t="str">
        <f t="shared" si="57"/>
        <v>AFWC_OUT4_10_D_PR24_OFWAT</v>
      </c>
    </row>
    <row r="3691" spans="1:14" customFormat="1">
      <c r="A3691" s="317" t="s">
        <v>345</v>
      </c>
      <c r="B3691" s="317" t="s">
        <v>556</v>
      </c>
      <c r="C3691" s="317" t="s">
        <v>557</v>
      </c>
      <c r="D3691" s="317" t="s">
        <v>455</v>
      </c>
      <c r="E3691" s="317" t="s">
        <v>448</v>
      </c>
      <c r="F3691" s="318" t="s">
        <v>449</v>
      </c>
      <c r="G3691" s="318" t="s">
        <v>449</v>
      </c>
      <c r="H3691" s="318" t="s">
        <v>449</v>
      </c>
      <c r="I3691" s="318" t="s">
        <v>449</v>
      </c>
      <c r="J3691" s="318" t="s">
        <v>449</v>
      </c>
      <c r="K3691" s="318" t="s">
        <v>449</v>
      </c>
      <c r="L3691" s="318" t="s">
        <v>449</v>
      </c>
      <c r="M3691" s="318" t="s">
        <v>449</v>
      </c>
      <c r="N3691" t="str">
        <f t="shared" si="57"/>
        <v>AFWC_ET_DD_PCC_2_PR24</v>
      </c>
    </row>
    <row r="3692" spans="1:14" customFormat="1">
      <c r="A3692" s="317" t="s">
        <v>345</v>
      </c>
      <c r="B3692" s="317" t="s">
        <v>558</v>
      </c>
      <c r="C3692" s="317" t="s">
        <v>559</v>
      </c>
      <c r="D3692" s="317" t="s">
        <v>453</v>
      </c>
      <c r="E3692" s="317" t="s">
        <v>448</v>
      </c>
      <c r="F3692" s="318" t="s">
        <v>449</v>
      </c>
      <c r="G3692" s="318" t="s">
        <v>449</v>
      </c>
      <c r="H3692" s="318" t="s">
        <v>449</v>
      </c>
      <c r="I3692" s="318" t="s">
        <v>449</v>
      </c>
      <c r="J3692" s="318" t="s">
        <v>449</v>
      </c>
      <c r="K3692" s="318" t="s">
        <v>449</v>
      </c>
      <c r="L3692" s="318" t="s">
        <v>449</v>
      </c>
      <c r="M3692" s="318" t="s">
        <v>449</v>
      </c>
      <c r="N3692" t="str">
        <f t="shared" si="57"/>
        <v>AFWC_ODI_DD_PCC_2_PR24</v>
      </c>
    </row>
    <row r="3693" spans="1:14" customFormat="1">
      <c r="A3693" s="317" t="s">
        <v>345</v>
      </c>
      <c r="B3693" s="317" t="s">
        <v>560</v>
      </c>
      <c r="C3693" s="317" t="s">
        <v>561</v>
      </c>
      <c r="D3693" s="317" t="s">
        <v>455</v>
      </c>
      <c r="E3693" s="317" t="s">
        <v>448</v>
      </c>
      <c r="F3693" s="318" t="s">
        <v>449</v>
      </c>
      <c r="G3693" s="318" t="s">
        <v>449</v>
      </c>
      <c r="H3693" s="318" t="s">
        <v>449</v>
      </c>
      <c r="I3693" s="318" t="s">
        <v>449</v>
      </c>
      <c r="J3693" s="318" t="s">
        <v>449</v>
      </c>
      <c r="K3693" s="318" t="s">
        <v>449</v>
      </c>
      <c r="L3693" s="318" t="s">
        <v>449</v>
      </c>
      <c r="M3693" s="318" t="s">
        <v>449</v>
      </c>
      <c r="N3693" t="str">
        <f t="shared" si="57"/>
        <v>AFWC_ODIRISK_PCC_2_COLL_PR24_DD</v>
      </c>
    </row>
    <row r="3694" spans="1:14" customFormat="1">
      <c r="A3694" s="317" t="s">
        <v>345</v>
      </c>
      <c r="B3694" s="317" t="s">
        <v>562</v>
      </c>
      <c r="C3694" s="317" t="s">
        <v>563</v>
      </c>
      <c r="D3694" s="317" t="s">
        <v>455</v>
      </c>
      <c r="E3694" s="317" t="s">
        <v>448</v>
      </c>
      <c r="F3694" s="318" t="s">
        <v>449</v>
      </c>
      <c r="G3694" s="318" t="s">
        <v>449</v>
      </c>
      <c r="H3694" s="318" t="s">
        <v>449</v>
      </c>
      <c r="I3694" s="318" t="s">
        <v>449</v>
      </c>
      <c r="J3694" s="318" t="s">
        <v>449</v>
      </c>
      <c r="K3694" s="318" t="s">
        <v>449</v>
      </c>
      <c r="L3694" s="318" t="s">
        <v>449</v>
      </c>
      <c r="M3694" s="318" t="s">
        <v>449</v>
      </c>
      <c r="N3694" t="str">
        <f t="shared" si="57"/>
        <v>AFWC_ODIRISK_PCC_2_CAP_PR24_DD</v>
      </c>
    </row>
    <row r="3695" spans="1:14" customFormat="1">
      <c r="A3695" s="317" t="s">
        <v>345</v>
      </c>
      <c r="B3695" s="317" t="s">
        <v>422</v>
      </c>
      <c r="C3695" s="317" t="s">
        <v>524</v>
      </c>
      <c r="D3695" s="317" t="s">
        <v>455</v>
      </c>
      <c r="E3695" s="317" t="s">
        <v>448</v>
      </c>
      <c r="F3695" s="318" t="s">
        <v>449</v>
      </c>
      <c r="G3695" s="318" t="s">
        <v>449</v>
      </c>
      <c r="H3695" s="320">
        <v>7.6999999999999999E-2</v>
      </c>
      <c r="I3695" s="320">
        <v>9.8000000000000004E-2</v>
      </c>
      <c r="J3695" s="320">
        <v>0.11</v>
      </c>
      <c r="K3695" s="320">
        <v>0.11</v>
      </c>
      <c r="L3695" s="320">
        <v>0.11</v>
      </c>
      <c r="M3695" s="320">
        <v>0.11</v>
      </c>
      <c r="N3695" t="str">
        <f t="shared" si="57"/>
        <v>AFWC_OUT4_11_PR24_OFWAT</v>
      </c>
    </row>
    <row r="3696" spans="1:14" customFormat="1">
      <c r="A3696" s="317" t="s">
        <v>345</v>
      </c>
      <c r="B3696" s="317" t="s">
        <v>284</v>
      </c>
      <c r="C3696" s="317" t="s">
        <v>526</v>
      </c>
      <c r="D3696" s="317" t="s">
        <v>453</v>
      </c>
      <c r="E3696" s="317" t="s">
        <v>448</v>
      </c>
      <c r="F3696" s="319">
        <v>175262.0697502929</v>
      </c>
      <c r="G3696" s="318" t="s">
        <v>449</v>
      </c>
      <c r="H3696" s="318" t="s">
        <v>449</v>
      </c>
      <c r="I3696" s="318" t="s">
        <v>449</v>
      </c>
      <c r="J3696" s="318" t="s">
        <v>449</v>
      </c>
      <c r="K3696" s="318" t="s">
        <v>449</v>
      </c>
      <c r="L3696" s="318" t="s">
        <v>449</v>
      </c>
      <c r="M3696" s="318" t="s">
        <v>449</v>
      </c>
      <c r="N3696" t="str">
        <f t="shared" si="57"/>
        <v>AFWC_ODI_DD_NHH_PR24</v>
      </c>
    </row>
    <row r="3697" spans="1:14" customFormat="1">
      <c r="A3697" s="317" t="s">
        <v>345</v>
      </c>
      <c r="B3697" s="317" t="s">
        <v>285</v>
      </c>
      <c r="C3697" s="317" t="s">
        <v>564</v>
      </c>
      <c r="D3697" s="317" t="s">
        <v>455</v>
      </c>
      <c r="E3697" s="317" t="s">
        <v>448</v>
      </c>
      <c r="F3697" s="320">
        <v>-5.0000000000000001E-3</v>
      </c>
      <c r="G3697" s="318" t="s">
        <v>449</v>
      </c>
      <c r="H3697" s="318" t="s">
        <v>449</v>
      </c>
      <c r="I3697" s="318" t="s">
        <v>449</v>
      </c>
      <c r="J3697" s="318" t="s">
        <v>449</v>
      </c>
      <c r="K3697" s="318" t="s">
        <v>449</v>
      </c>
      <c r="L3697" s="318" t="s">
        <v>449</v>
      </c>
      <c r="M3697" s="318" t="s">
        <v>449</v>
      </c>
      <c r="N3697" t="str">
        <f t="shared" si="57"/>
        <v>AFWC_ODIRISK_NHH_COLL_PR24_DD</v>
      </c>
    </row>
    <row r="3698" spans="1:14" customFormat="1">
      <c r="A3698" s="317" t="s">
        <v>345</v>
      </c>
      <c r="B3698" s="317" t="s">
        <v>286</v>
      </c>
      <c r="C3698" s="317" t="s">
        <v>565</v>
      </c>
      <c r="D3698" s="317" t="s">
        <v>455</v>
      </c>
      <c r="E3698" s="317" t="s">
        <v>448</v>
      </c>
      <c r="F3698" s="320">
        <v>5.0000000000000001E-3</v>
      </c>
      <c r="G3698" s="318" t="s">
        <v>449</v>
      </c>
      <c r="H3698" s="318" t="s">
        <v>449</v>
      </c>
      <c r="I3698" s="318" t="s">
        <v>449</v>
      </c>
      <c r="J3698" s="318" t="s">
        <v>449</v>
      </c>
      <c r="K3698" s="318" t="s">
        <v>449</v>
      </c>
      <c r="L3698" s="318" t="s">
        <v>449</v>
      </c>
      <c r="M3698" s="318" t="s">
        <v>449</v>
      </c>
      <c r="N3698" t="str">
        <f t="shared" si="57"/>
        <v>AFWC_ODIRISK_NHH_CAP_PR24_DD</v>
      </c>
    </row>
    <row r="3699" spans="1:14" customFormat="1">
      <c r="A3699" s="317" t="s">
        <v>345</v>
      </c>
      <c r="B3699" s="317" t="s">
        <v>566</v>
      </c>
      <c r="C3699" s="317" t="s">
        <v>524</v>
      </c>
      <c r="D3699" s="317" t="s">
        <v>455</v>
      </c>
      <c r="E3699" s="317" t="s">
        <v>448</v>
      </c>
      <c r="F3699" s="318" t="s">
        <v>449</v>
      </c>
      <c r="G3699" s="318" t="s">
        <v>449</v>
      </c>
      <c r="H3699" s="318" t="s">
        <v>449</v>
      </c>
      <c r="I3699" s="318" t="s">
        <v>449</v>
      </c>
      <c r="J3699" s="318" t="s">
        <v>449</v>
      </c>
      <c r="K3699" s="318" t="s">
        <v>449</v>
      </c>
      <c r="L3699" s="318" t="s">
        <v>449</v>
      </c>
      <c r="M3699" s="318" t="s">
        <v>449</v>
      </c>
      <c r="N3699" t="str">
        <f t="shared" si="57"/>
        <v>AFWC_OUT4_12_PR24_OFWAT</v>
      </c>
    </row>
    <row r="3700" spans="1:14" customFormat="1">
      <c r="A3700" s="317" t="s">
        <v>345</v>
      </c>
      <c r="B3700" s="317" t="s">
        <v>567</v>
      </c>
      <c r="C3700" s="317" t="s">
        <v>532</v>
      </c>
      <c r="D3700" s="317" t="s">
        <v>453</v>
      </c>
      <c r="E3700" s="317" t="s">
        <v>448</v>
      </c>
      <c r="F3700" s="318" t="s">
        <v>449</v>
      </c>
      <c r="G3700" s="318" t="s">
        <v>449</v>
      </c>
      <c r="H3700" s="318" t="s">
        <v>449</v>
      </c>
      <c r="I3700" s="318" t="s">
        <v>449</v>
      </c>
      <c r="J3700" s="318" t="s">
        <v>449</v>
      </c>
      <c r="K3700" s="318" t="s">
        <v>449</v>
      </c>
      <c r="L3700" s="318" t="s">
        <v>449</v>
      </c>
      <c r="M3700" s="318" t="s">
        <v>449</v>
      </c>
      <c r="N3700" t="str">
        <f t="shared" si="57"/>
        <v>AFWC_ODI_DD_NHH_1_PR24</v>
      </c>
    </row>
    <row r="3701" spans="1:14" customFormat="1">
      <c r="A3701" s="317" t="s">
        <v>345</v>
      </c>
      <c r="B3701" s="317" t="s">
        <v>568</v>
      </c>
      <c r="C3701" s="317" t="s">
        <v>569</v>
      </c>
      <c r="D3701" s="317" t="s">
        <v>455</v>
      </c>
      <c r="E3701" s="317" t="s">
        <v>448</v>
      </c>
      <c r="F3701" s="318" t="s">
        <v>449</v>
      </c>
      <c r="G3701" s="318" t="s">
        <v>449</v>
      </c>
      <c r="H3701" s="318" t="s">
        <v>449</v>
      </c>
      <c r="I3701" s="318" t="s">
        <v>449</v>
      </c>
      <c r="J3701" s="318" t="s">
        <v>449</v>
      </c>
      <c r="K3701" s="318" t="s">
        <v>449</v>
      </c>
      <c r="L3701" s="318" t="s">
        <v>449</v>
      </c>
      <c r="M3701" s="318" t="s">
        <v>449</v>
      </c>
      <c r="N3701" t="str">
        <f t="shared" si="57"/>
        <v>AFWC_ODIRISK_NHH_1_COLL_PR24_DD</v>
      </c>
    </row>
    <row r="3702" spans="1:14" customFormat="1">
      <c r="A3702" s="317" t="s">
        <v>345</v>
      </c>
      <c r="B3702" s="317" t="s">
        <v>570</v>
      </c>
      <c r="C3702" s="317" t="s">
        <v>571</v>
      </c>
      <c r="D3702" s="317" t="s">
        <v>455</v>
      </c>
      <c r="E3702" s="317" t="s">
        <v>448</v>
      </c>
      <c r="F3702" s="318" t="s">
        <v>449</v>
      </c>
      <c r="G3702" s="318" t="s">
        <v>449</v>
      </c>
      <c r="H3702" s="318" t="s">
        <v>449</v>
      </c>
      <c r="I3702" s="318" t="s">
        <v>449</v>
      </c>
      <c r="J3702" s="318" t="s">
        <v>449</v>
      </c>
      <c r="K3702" s="318" t="s">
        <v>449</v>
      </c>
      <c r="L3702" s="318" t="s">
        <v>449</v>
      </c>
      <c r="M3702" s="318" t="s">
        <v>449</v>
      </c>
      <c r="N3702" t="str">
        <f t="shared" si="57"/>
        <v>AFWC_ODIRISK_NHH_1_CAP_PR24_DD</v>
      </c>
    </row>
    <row r="3703" spans="1:14" customFormat="1">
      <c r="A3703" s="317" t="s">
        <v>345</v>
      </c>
      <c r="B3703" s="317" t="s">
        <v>572</v>
      </c>
      <c r="C3703" s="317" t="s">
        <v>524</v>
      </c>
      <c r="D3703" s="317" t="s">
        <v>455</v>
      </c>
      <c r="E3703" s="317" t="s">
        <v>448</v>
      </c>
      <c r="F3703" s="318" t="s">
        <v>449</v>
      </c>
      <c r="G3703" s="318" t="s">
        <v>449</v>
      </c>
      <c r="H3703" s="318" t="s">
        <v>449</v>
      </c>
      <c r="I3703" s="318" t="s">
        <v>449</v>
      </c>
      <c r="J3703" s="318" t="s">
        <v>449</v>
      </c>
      <c r="K3703" s="318" t="s">
        <v>449</v>
      </c>
      <c r="L3703" s="318" t="s">
        <v>449</v>
      </c>
      <c r="M3703" s="318" t="s">
        <v>449</v>
      </c>
      <c r="N3703" t="str">
        <f t="shared" si="57"/>
        <v>AFWC_OUT4_13_PR24_OFWAT</v>
      </c>
    </row>
    <row r="3704" spans="1:14" customFormat="1">
      <c r="A3704" s="317" t="s">
        <v>345</v>
      </c>
      <c r="B3704" s="317" t="s">
        <v>573</v>
      </c>
      <c r="C3704" s="317" t="s">
        <v>539</v>
      </c>
      <c r="D3704" s="317" t="s">
        <v>453</v>
      </c>
      <c r="E3704" s="317" t="s">
        <v>448</v>
      </c>
      <c r="F3704" s="318" t="s">
        <v>449</v>
      </c>
      <c r="G3704" s="318" t="s">
        <v>449</v>
      </c>
      <c r="H3704" s="318" t="s">
        <v>449</v>
      </c>
      <c r="I3704" s="318" t="s">
        <v>449</v>
      </c>
      <c r="J3704" s="318" t="s">
        <v>449</v>
      </c>
      <c r="K3704" s="318" t="s">
        <v>449</v>
      </c>
      <c r="L3704" s="318" t="s">
        <v>449</v>
      </c>
      <c r="M3704" s="318" t="s">
        <v>449</v>
      </c>
      <c r="N3704" t="str">
        <f t="shared" si="57"/>
        <v>AFWC_ODI_DD_NHH_2_PR24</v>
      </c>
    </row>
    <row r="3705" spans="1:14" customFormat="1">
      <c r="A3705" s="317" t="s">
        <v>345</v>
      </c>
      <c r="B3705" s="317" t="s">
        <v>574</v>
      </c>
      <c r="C3705" s="317" t="s">
        <v>575</v>
      </c>
      <c r="D3705" s="317" t="s">
        <v>455</v>
      </c>
      <c r="E3705" s="317" t="s">
        <v>448</v>
      </c>
      <c r="F3705" s="318" t="s">
        <v>449</v>
      </c>
      <c r="G3705" s="318" t="s">
        <v>449</v>
      </c>
      <c r="H3705" s="318" t="s">
        <v>449</v>
      </c>
      <c r="I3705" s="318" t="s">
        <v>449</v>
      </c>
      <c r="J3705" s="318" t="s">
        <v>449</v>
      </c>
      <c r="K3705" s="318" t="s">
        <v>449</v>
      </c>
      <c r="L3705" s="318" t="s">
        <v>449</v>
      </c>
      <c r="M3705" s="318" t="s">
        <v>449</v>
      </c>
      <c r="N3705" t="str">
        <f t="shared" si="57"/>
        <v>AFWC_ODIRISK_NHH_2_COLL_PR24_DD</v>
      </c>
    </row>
    <row r="3706" spans="1:14" customFormat="1">
      <c r="A3706" s="317" t="s">
        <v>345</v>
      </c>
      <c r="B3706" s="317" t="s">
        <v>576</v>
      </c>
      <c r="C3706" s="317" t="s">
        <v>577</v>
      </c>
      <c r="D3706" s="317" t="s">
        <v>455</v>
      </c>
      <c r="E3706" s="317" t="s">
        <v>448</v>
      </c>
      <c r="F3706" s="318" t="s">
        <v>449</v>
      </c>
      <c r="G3706" s="318" t="s">
        <v>449</v>
      </c>
      <c r="H3706" s="318" t="s">
        <v>449</v>
      </c>
      <c r="I3706" s="318" t="s">
        <v>449</v>
      </c>
      <c r="J3706" s="318" t="s">
        <v>449</v>
      </c>
      <c r="K3706" s="318" t="s">
        <v>449</v>
      </c>
      <c r="L3706" s="318" t="s">
        <v>449</v>
      </c>
      <c r="M3706" s="318" t="s">
        <v>449</v>
      </c>
      <c r="N3706" t="str">
        <f t="shared" si="57"/>
        <v>AFWC_ODIRISK_NHH_2_CAP_PR24_DD</v>
      </c>
    </row>
    <row r="3707" spans="1:14" customFormat="1">
      <c r="A3707" s="317" t="s">
        <v>345</v>
      </c>
      <c r="B3707" s="317" t="s">
        <v>432</v>
      </c>
      <c r="C3707" s="317" t="s">
        <v>578</v>
      </c>
      <c r="D3707" s="317" t="s">
        <v>261</v>
      </c>
      <c r="E3707" s="317" t="s">
        <v>448</v>
      </c>
      <c r="F3707" s="318" t="s">
        <v>449</v>
      </c>
      <c r="G3707" s="318" t="s">
        <v>449</v>
      </c>
      <c r="H3707" s="318" t="s">
        <v>449</v>
      </c>
      <c r="I3707" s="318" t="s">
        <v>449</v>
      </c>
      <c r="J3707" s="318" t="s">
        <v>449</v>
      </c>
      <c r="K3707" s="318" t="s">
        <v>449</v>
      </c>
      <c r="L3707" s="318" t="s">
        <v>449</v>
      </c>
      <c r="M3707" s="318" t="s">
        <v>449</v>
      </c>
      <c r="N3707" t="str">
        <f t="shared" si="57"/>
        <v>AFWBCEW_PCL_PR24</v>
      </c>
    </row>
    <row r="3708" spans="1:14" customFormat="1">
      <c r="A3708" s="317" t="s">
        <v>345</v>
      </c>
      <c r="B3708" s="317" t="s">
        <v>290</v>
      </c>
      <c r="C3708" s="317" t="s">
        <v>579</v>
      </c>
      <c r="D3708" s="317" t="s">
        <v>453</v>
      </c>
      <c r="E3708" s="317" t="s">
        <v>448</v>
      </c>
      <c r="F3708" s="318" t="s">
        <v>449</v>
      </c>
      <c r="G3708" s="318" t="s">
        <v>449</v>
      </c>
      <c r="H3708" s="318" t="s">
        <v>449</v>
      </c>
      <c r="I3708" s="318" t="s">
        <v>449</v>
      </c>
      <c r="J3708" s="318" t="s">
        <v>449</v>
      </c>
      <c r="K3708" s="318" t="s">
        <v>449</v>
      </c>
      <c r="L3708" s="318" t="s">
        <v>449</v>
      </c>
      <c r="M3708" s="318" t="s">
        <v>449</v>
      </c>
      <c r="N3708" t="str">
        <f t="shared" si="57"/>
        <v>AFWOUT7_034SOR_OFW_PR24</v>
      </c>
    </row>
    <row r="3709" spans="1:14" customFormat="1">
      <c r="A3709" s="317" t="s">
        <v>345</v>
      </c>
      <c r="B3709" s="317" t="s">
        <v>580</v>
      </c>
      <c r="C3709" s="317" t="s">
        <v>581</v>
      </c>
      <c r="D3709" s="317" t="s">
        <v>453</v>
      </c>
      <c r="E3709" s="317" t="s">
        <v>448</v>
      </c>
      <c r="F3709" s="318" t="s">
        <v>449</v>
      </c>
      <c r="G3709" s="318" t="s">
        <v>449</v>
      </c>
      <c r="H3709" s="318" t="s">
        <v>449</v>
      </c>
      <c r="I3709" s="318" t="s">
        <v>449</v>
      </c>
      <c r="J3709" s="318" t="s">
        <v>449</v>
      </c>
      <c r="K3709" s="318" t="s">
        <v>449</v>
      </c>
      <c r="L3709" s="318" t="s">
        <v>449</v>
      </c>
      <c r="M3709" s="318" t="s">
        <v>449</v>
      </c>
      <c r="N3709" t="str">
        <f t="shared" si="57"/>
        <v>AFWOUT7_034SUR_OFW_PR24</v>
      </c>
    </row>
    <row r="3710" spans="1:14" customFormat="1">
      <c r="A3710" s="317" t="s">
        <v>345</v>
      </c>
      <c r="B3710" s="317" t="s">
        <v>291</v>
      </c>
      <c r="C3710" s="317" t="s">
        <v>582</v>
      </c>
      <c r="D3710" s="317" t="s">
        <v>455</v>
      </c>
      <c r="E3710" s="317" t="s">
        <v>448</v>
      </c>
      <c r="F3710" s="318" t="s">
        <v>449</v>
      </c>
      <c r="G3710" s="318" t="s">
        <v>449</v>
      </c>
      <c r="H3710" s="318" t="s">
        <v>449</v>
      </c>
      <c r="I3710" s="318" t="s">
        <v>449</v>
      </c>
      <c r="J3710" s="318" t="s">
        <v>449</v>
      </c>
      <c r="K3710" s="318" t="s">
        <v>449</v>
      </c>
      <c r="L3710" s="318" t="s">
        <v>449</v>
      </c>
      <c r="M3710" s="318" t="s">
        <v>449</v>
      </c>
      <c r="N3710" t="str">
        <f t="shared" si="57"/>
        <v>AFWC_ODIRISK_BCEW_COLL_PR24_DD</v>
      </c>
    </row>
    <row r="3711" spans="1:14" customFormat="1">
      <c r="A3711" s="317" t="s">
        <v>345</v>
      </c>
      <c r="B3711" s="317" t="s">
        <v>292</v>
      </c>
      <c r="C3711" s="317" t="s">
        <v>583</v>
      </c>
      <c r="D3711" s="317" t="s">
        <v>455</v>
      </c>
      <c r="E3711" s="317" t="s">
        <v>448</v>
      </c>
      <c r="F3711" s="318" t="s">
        <v>449</v>
      </c>
      <c r="G3711" s="318" t="s">
        <v>449</v>
      </c>
      <c r="H3711" s="318" t="s">
        <v>449</v>
      </c>
      <c r="I3711" s="318" t="s">
        <v>449</v>
      </c>
      <c r="J3711" s="318" t="s">
        <v>449</v>
      </c>
      <c r="K3711" s="318" t="s">
        <v>449</v>
      </c>
      <c r="L3711" s="318" t="s">
        <v>449</v>
      </c>
      <c r="M3711" s="318" t="s">
        <v>449</v>
      </c>
      <c r="N3711" t="str">
        <f t="shared" si="57"/>
        <v>AFWC_ODIRISK_BCEW_CAP_PR24_DD</v>
      </c>
    </row>
    <row r="3712" spans="1:14" customFormat="1">
      <c r="A3712" s="317" t="s">
        <v>345</v>
      </c>
      <c r="B3712" s="317" t="s">
        <v>297</v>
      </c>
      <c r="C3712" s="317" t="s">
        <v>584</v>
      </c>
      <c r="D3712" s="317" t="s">
        <v>447</v>
      </c>
      <c r="E3712" s="317" t="s">
        <v>448</v>
      </c>
      <c r="F3712" s="318" t="s">
        <v>449</v>
      </c>
      <c r="G3712" s="318" t="s">
        <v>449</v>
      </c>
      <c r="H3712" s="318" t="s">
        <v>449</v>
      </c>
      <c r="I3712" s="321">
        <v>7.7233581720919361E-2</v>
      </c>
      <c r="J3712" s="321">
        <v>7.5945263563855683E-2</v>
      </c>
      <c r="K3712" s="321">
        <v>7.1957005992745626E-2</v>
      </c>
      <c r="L3712" s="321">
        <v>7.0666002996372823E-2</v>
      </c>
      <c r="M3712" s="321">
        <v>6.9375000000000006E-2</v>
      </c>
      <c r="N3712" t="str">
        <f t="shared" si="57"/>
        <v>AFWC_PCL_LPR_PR24</v>
      </c>
    </row>
    <row r="3713" spans="1:14" customFormat="1">
      <c r="A3713" s="317" t="s">
        <v>345</v>
      </c>
      <c r="B3713" s="317" t="s">
        <v>298</v>
      </c>
      <c r="C3713" s="317" t="s">
        <v>585</v>
      </c>
      <c r="D3713" s="317" t="s">
        <v>586</v>
      </c>
      <c r="E3713" s="317" t="s">
        <v>448</v>
      </c>
      <c r="F3713" s="321">
        <v>3.0152638516270175E-2</v>
      </c>
      <c r="G3713" s="318" t="s">
        <v>449</v>
      </c>
      <c r="H3713" s="318" t="s">
        <v>449</v>
      </c>
      <c r="I3713" s="318" t="s">
        <v>449</v>
      </c>
      <c r="J3713" s="318" t="s">
        <v>449</v>
      </c>
      <c r="K3713" s="318" t="s">
        <v>449</v>
      </c>
      <c r="L3713" s="318" t="s">
        <v>449</v>
      </c>
      <c r="M3713" s="318" t="s">
        <v>449</v>
      </c>
      <c r="N3713" t="str">
        <f t="shared" si="57"/>
        <v>AFWC_ODIRATE_LPR_PR24</v>
      </c>
    </row>
    <row r="3714" spans="1:14" customFormat="1">
      <c r="A3714" s="317" t="s">
        <v>345</v>
      </c>
      <c r="B3714" s="317" t="s">
        <v>299</v>
      </c>
      <c r="C3714" s="317" t="s">
        <v>587</v>
      </c>
      <c r="D3714" s="317" t="s">
        <v>455</v>
      </c>
      <c r="E3714" s="317" t="s">
        <v>448</v>
      </c>
      <c r="F3714" s="320">
        <v>-5.0000000000000001E-3</v>
      </c>
      <c r="G3714" s="318" t="s">
        <v>449</v>
      </c>
      <c r="H3714" s="318" t="s">
        <v>449</v>
      </c>
      <c r="I3714" s="318" t="s">
        <v>449</v>
      </c>
      <c r="J3714" s="318" t="s">
        <v>449</v>
      </c>
      <c r="K3714" s="318" t="s">
        <v>449</v>
      </c>
      <c r="L3714" s="318" t="s">
        <v>449</v>
      </c>
      <c r="M3714" s="318" t="s">
        <v>449</v>
      </c>
      <c r="N3714" t="str">
        <f t="shared" si="57"/>
        <v>AFWC_ODIRISK_LPR_COLL_PR24</v>
      </c>
    </row>
    <row r="3715" spans="1:14" customFormat="1">
      <c r="A3715" s="317" t="s">
        <v>345</v>
      </c>
      <c r="B3715" s="317" t="s">
        <v>303</v>
      </c>
      <c r="C3715" s="317" t="s">
        <v>588</v>
      </c>
      <c r="D3715" s="317" t="s">
        <v>455</v>
      </c>
      <c r="E3715" s="317" t="s">
        <v>448</v>
      </c>
      <c r="F3715" s="318" t="s">
        <v>449</v>
      </c>
      <c r="G3715" s="318" t="s">
        <v>449</v>
      </c>
      <c r="H3715" s="318" t="s">
        <v>449</v>
      </c>
      <c r="I3715" s="318" t="s">
        <v>449</v>
      </c>
      <c r="J3715" s="318" t="s">
        <v>449</v>
      </c>
      <c r="K3715" s="318" t="s">
        <v>449</v>
      </c>
      <c r="L3715" s="318" t="s">
        <v>449</v>
      </c>
      <c r="M3715" s="318" t="s">
        <v>449</v>
      </c>
      <c r="N3715" t="str">
        <f t="shared" si="57"/>
        <v>AFWC_PCL_LCC_PR24</v>
      </c>
    </row>
    <row r="3716" spans="1:14" customFormat="1">
      <c r="A3716" s="317" t="s">
        <v>345</v>
      </c>
      <c r="B3716" s="317" t="s">
        <v>304</v>
      </c>
      <c r="C3716" s="317" t="s">
        <v>589</v>
      </c>
      <c r="D3716" s="317" t="s">
        <v>455</v>
      </c>
      <c r="E3716" s="317" t="s">
        <v>448</v>
      </c>
      <c r="F3716" s="318" t="s">
        <v>449</v>
      </c>
      <c r="G3716" s="318" t="s">
        <v>449</v>
      </c>
      <c r="H3716" s="318" t="s">
        <v>449</v>
      </c>
      <c r="I3716" s="318" t="s">
        <v>449</v>
      </c>
      <c r="J3716" s="318" t="s">
        <v>449</v>
      </c>
      <c r="K3716" s="318" t="s">
        <v>449</v>
      </c>
      <c r="L3716" s="318" t="s">
        <v>449</v>
      </c>
      <c r="M3716" s="318" t="s">
        <v>449</v>
      </c>
      <c r="N3716" t="str">
        <f t="shared" si="57"/>
        <v>AFWC_ODIRISK_LCC_DDBND_PR24</v>
      </c>
    </row>
    <row r="3717" spans="1:14" customFormat="1">
      <c r="A3717" s="317" t="s">
        <v>345</v>
      </c>
      <c r="B3717" s="317" t="s">
        <v>306</v>
      </c>
      <c r="C3717" s="317" t="s">
        <v>590</v>
      </c>
      <c r="D3717" s="317" t="s">
        <v>586</v>
      </c>
      <c r="E3717" s="317" t="s">
        <v>448</v>
      </c>
      <c r="F3717" s="318" t="s">
        <v>449</v>
      </c>
      <c r="G3717" s="318" t="s">
        <v>449</v>
      </c>
      <c r="H3717" s="318" t="s">
        <v>449</v>
      </c>
      <c r="I3717" s="318" t="s">
        <v>449</v>
      </c>
      <c r="J3717" s="318" t="s">
        <v>449</v>
      </c>
      <c r="K3717" s="318" t="s">
        <v>449</v>
      </c>
      <c r="L3717" s="318" t="s">
        <v>449</v>
      </c>
      <c r="M3717" s="318" t="s">
        <v>449</v>
      </c>
      <c r="N3717" t="str">
        <f t="shared" ref="N3717:N3780" si="58">A3717&amp;B3717</f>
        <v>AFWC_ODIRATE_LCC_UNDER_PR24</v>
      </c>
    </row>
    <row r="3718" spans="1:14" customFormat="1">
      <c r="A3718" s="317" t="s">
        <v>345</v>
      </c>
      <c r="B3718" s="317" t="s">
        <v>305</v>
      </c>
      <c r="C3718" s="317" t="s">
        <v>591</v>
      </c>
      <c r="D3718" s="317" t="s">
        <v>586</v>
      </c>
      <c r="E3718" s="317" t="s">
        <v>448</v>
      </c>
      <c r="F3718" s="318" t="s">
        <v>449</v>
      </c>
      <c r="G3718" s="318" t="s">
        <v>449</v>
      </c>
      <c r="H3718" s="318" t="s">
        <v>449</v>
      </c>
      <c r="I3718" s="318" t="s">
        <v>449</v>
      </c>
      <c r="J3718" s="318" t="s">
        <v>449</v>
      </c>
      <c r="K3718" s="318" t="s">
        <v>449</v>
      </c>
      <c r="L3718" s="318" t="s">
        <v>449</v>
      </c>
      <c r="M3718" s="318" t="s">
        <v>449</v>
      </c>
      <c r="N3718" t="str">
        <f t="shared" si="58"/>
        <v>AFWC_ODIRATE_LCC_OUT_PR24</v>
      </c>
    </row>
    <row r="3719" spans="1:14" customFormat="1">
      <c r="A3719" s="317" t="s">
        <v>345</v>
      </c>
      <c r="B3719" s="317" t="s">
        <v>307</v>
      </c>
      <c r="C3719" s="317" t="s">
        <v>592</v>
      </c>
      <c r="D3719" s="317" t="s">
        <v>455</v>
      </c>
      <c r="E3719" s="317" t="s">
        <v>448</v>
      </c>
      <c r="F3719" s="318" t="s">
        <v>449</v>
      </c>
      <c r="G3719" s="318" t="s">
        <v>449</v>
      </c>
      <c r="H3719" s="318" t="s">
        <v>449</v>
      </c>
      <c r="I3719" s="318" t="s">
        <v>449</v>
      </c>
      <c r="J3719" s="318" t="s">
        <v>449</v>
      </c>
      <c r="K3719" s="318" t="s">
        <v>449</v>
      </c>
      <c r="L3719" s="318" t="s">
        <v>449</v>
      </c>
      <c r="M3719" s="318" t="s">
        <v>449</v>
      </c>
      <c r="N3719" t="str">
        <f t="shared" si="58"/>
        <v>AFWC_ODIRISK_LCC_COLL_PR24</v>
      </c>
    </row>
    <row r="3720" spans="1:14" customFormat="1">
      <c r="A3720" s="317" t="s">
        <v>345</v>
      </c>
      <c r="B3720" s="317" t="s">
        <v>308</v>
      </c>
      <c r="C3720" s="317" t="s">
        <v>593</v>
      </c>
      <c r="D3720" s="317" t="s">
        <v>455</v>
      </c>
      <c r="E3720" s="317" t="s">
        <v>448</v>
      </c>
      <c r="F3720" s="318" t="s">
        <v>449</v>
      </c>
      <c r="G3720" s="318" t="s">
        <v>449</v>
      </c>
      <c r="H3720" s="318" t="s">
        <v>449</v>
      </c>
      <c r="I3720" s="318" t="s">
        <v>449</v>
      </c>
      <c r="J3720" s="318" t="s">
        <v>449</v>
      </c>
      <c r="K3720" s="318" t="s">
        <v>449</v>
      </c>
      <c r="L3720" s="318" t="s">
        <v>449</v>
      </c>
      <c r="M3720" s="318" t="s">
        <v>449</v>
      </c>
      <c r="N3720" t="str">
        <f t="shared" si="58"/>
        <v>AFWC_ODIRISK_LCC_CAP_PR24</v>
      </c>
    </row>
    <row r="3721" spans="1:14" customFormat="1">
      <c r="A3721" s="317" t="s">
        <v>345</v>
      </c>
      <c r="B3721" s="317" t="s">
        <v>311</v>
      </c>
      <c r="C3721" s="317" t="s">
        <v>594</v>
      </c>
      <c r="D3721" s="317" t="s">
        <v>595</v>
      </c>
      <c r="E3721" s="317" t="s">
        <v>448</v>
      </c>
      <c r="F3721" s="318" t="s">
        <v>449</v>
      </c>
      <c r="G3721" s="318" t="s">
        <v>449</v>
      </c>
      <c r="H3721" s="318" t="s">
        <v>449</v>
      </c>
      <c r="I3721" s="318" t="s">
        <v>449</v>
      </c>
      <c r="J3721" s="318" t="s">
        <v>449</v>
      </c>
      <c r="K3721" s="318" t="s">
        <v>449</v>
      </c>
      <c r="L3721" s="318" t="s">
        <v>449</v>
      </c>
      <c r="M3721" s="318" t="s">
        <v>449</v>
      </c>
      <c r="N3721" t="str">
        <f t="shared" si="58"/>
        <v>AFWC_PCL_WW_PR24</v>
      </c>
    </row>
    <row r="3722" spans="1:14" customFormat="1">
      <c r="A3722" s="317" t="s">
        <v>345</v>
      </c>
      <c r="B3722" s="317" t="s">
        <v>312</v>
      </c>
      <c r="C3722" s="317" t="s">
        <v>596</v>
      </c>
      <c r="D3722" s="317" t="s">
        <v>586</v>
      </c>
      <c r="E3722" s="317" t="s">
        <v>448</v>
      </c>
      <c r="F3722" s="318" t="s">
        <v>449</v>
      </c>
      <c r="G3722" s="318" t="s">
        <v>449</v>
      </c>
      <c r="H3722" s="318" t="s">
        <v>449</v>
      </c>
      <c r="I3722" s="318" t="s">
        <v>449</v>
      </c>
      <c r="J3722" s="318" t="s">
        <v>449</v>
      </c>
      <c r="K3722" s="318" t="s">
        <v>449</v>
      </c>
      <c r="L3722" s="318" t="s">
        <v>449</v>
      </c>
      <c r="M3722" s="318" t="s">
        <v>449</v>
      </c>
      <c r="N3722" t="str">
        <f t="shared" si="58"/>
        <v>AFWC_ODIRATE_WW_PR24</v>
      </c>
    </row>
    <row r="3723" spans="1:14" customFormat="1">
      <c r="A3723" s="317" t="s">
        <v>345</v>
      </c>
      <c r="B3723" s="317" t="s">
        <v>313</v>
      </c>
      <c r="C3723" s="317" t="s">
        <v>597</v>
      </c>
      <c r="D3723" s="317" t="s">
        <v>595</v>
      </c>
      <c r="E3723" s="317" t="s">
        <v>448</v>
      </c>
      <c r="F3723" s="318" t="s">
        <v>449</v>
      </c>
      <c r="G3723" s="318" t="s">
        <v>449</v>
      </c>
      <c r="H3723" s="318" t="s">
        <v>449</v>
      </c>
      <c r="I3723" s="318" t="s">
        <v>449</v>
      </c>
      <c r="J3723" s="318" t="s">
        <v>449</v>
      </c>
      <c r="K3723" s="318" t="s">
        <v>449</v>
      </c>
      <c r="L3723" s="318" t="s">
        <v>449</v>
      </c>
      <c r="M3723" s="318" t="s">
        <v>449</v>
      </c>
      <c r="N3723" t="str">
        <f t="shared" si="58"/>
        <v>AFWC_ODIRISK_WW_COLL_PR24</v>
      </c>
    </row>
    <row r="3724" spans="1:14" customFormat="1">
      <c r="A3724" s="317" t="s">
        <v>345</v>
      </c>
      <c r="B3724" s="317" t="s">
        <v>314</v>
      </c>
      <c r="C3724" s="317" t="s">
        <v>598</v>
      </c>
      <c r="D3724" s="317" t="s">
        <v>595</v>
      </c>
      <c r="E3724" s="317" t="s">
        <v>448</v>
      </c>
      <c r="F3724" s="318" t="s">
        <v>449</v>
      </c>
      <c r="G3724" s="318" t="s">
        <v>449</v>
      </c>
      <c r="H3724" s="318" t="s">
        <v>449</v>
      </c>
      <c r="I3724" s="318" t="s">
        <v>449</v>
      </c>
      <c r="J3724" s="318" t="s">
        <v>449</v>
      </c>
      <c r="K3724" s="318" t="s">
        <v>449</v>
      </c>
      <c r="L3724" s="318" t="s">
        <v>449</v>
      </c>
      <c r="M3724" s="318" t="s">
        <v>449</v>
      </c>
      <c r="N3724" t="str">
        <f t="shared" si="58"/>
        <v>AFWC_ODIRISK_WW_CAP_PR24</v>
      </c>
    </row>
    <row r="3725" spans="1:14" customFormat="1">
      <c r="A3725" s="317" t="s">
        <v>345</v>
      </c>
      <c r="B3725" s="317" t="s">
        <v>317</v>
      </c>
      <c r="C3725" s="317" t="s">
        <v>599</v>
      </c>
      <c r="D3725" s="317" t="s">
        <v>455</v>
      </c>
      <c r="E3725" s="317" t="s">
        <v>448</v>
      </c>
      <c r="F3725" s="318" t="s">
        <v>449</v>
      </c>
      <c r="G3725" s="318" t="s">
        <v>449</v>
      </c>
      <c r="H3725" s="318" t="s">
        <v>449</v>
      </c>
      <c r="I3725" s="318" t="s">
        <v>449</v>
      </c>
      <c r="J3725" s="318" t="s">
        <v>449</v>
      </c>
      <c r="K3725" s="318" t="s">
        <v>449</v>
      </c>
      <c r="L3725" s="318" t="s">
        <v>449</v>
      </c>
      <c r="M3725" s="318" t="s">
        <v>449</v>
      </c>
      <c r="N3725" t="str">
        <f t="shared" si="58"/>
        <v>AFWC_PCL_CC_PR24</v>
      </c>
    </row>
    <row r="3726" spans="1:14" customFormat="1">
      <c r="A3726" s="317" t="s">
        <v>345</v>
      </c>
      <c r="B3726" s="317" t="s">
        <v>318</v>
      </c>
      <c r="C3726" s="317" t="s">
        <v>600</v>
      </c>
      <c r="D3726" s="317" t="s">
        <v>455</v>
      </c>
      <c r="E3726" s="317" t="s">
        <v>448</v>
      </c>
      <c r="F3726" s="318" t="s">
        <v>449</v>
      </c>
      <c r="G3726" s="318" t="s">
        <v>449</v>
      </c>
      <c r="H3726" s="318" t="s">
        <v>449</v>
      </c>
      <c r="I3726" s="318" t="s">
        <v>449</v>
      </c>
      <c r="J3726" s="318" t="s">
        <v>449</v>
      </c>
      <c r="K3726" s="318" t="s">
        <v>449</v>
      </c>
      <c r="L3726" s="318" t="s">
        <v>449</v>
      </c>
      <c r="M3726" s="318" t="s">
        <v>449</v>
      </c>
      <c r="N3726" t="str">
        <f t="shared" si="58"/>
        <v>AFWC_ODIRISK_CC_DDBND_PR24</v>
      </c>
    </row>
    <row r="3727" spans="1:14" customFormat="1">
      <c r="A3727" s="317" t="s">
        <v>345</v>
      </c>
      <c r="B3727" s="317" t="s">
        <v>320</v>
      </c>
      <c r="C3727" s="317" t="s">
        <v>601</v>
      </c>
      <c r="D3727" s="317" t="s">
        <v>586</v>
      </c>
      <c r="E3727" s="317" t="s">
        <v>448</v>
      </c>
      <c r="F3727" s="318" t="s">
        <v>449</v>
      </c>
      <c r="G3727" s="318" t="s">
        <v>449</v>
      </c>
      <c r="H3727" s="318" t="s">
        <v>449</v>
      </c>
      <c r="I3727" s="318" t="s">
        <v>449</v>
      </c>
      <c r="J3727" s="318" t="s">
        <v>449</v>
      </c>
      <c r="K3727" s="318" t="s">
        <v>449</v>
      </c>
      <c r="L3727" s="318" t="s">
        <v>449</v>
      </c>
      <c r="M3727" s="318" t="s">
        <v>449</v>
      </c>
      <c r="N3727" t="str">
        <f t="shared" si="58"/>
        <v>AFWC_ODIRATE_CC_UNDER_PR24</v>
      </c>
    </row>
    <row r="3728" spans="1:14" customFormat="1">
      <c r="A3728" s="317" t="s">
        <v>345</v>
      </c>
      <c r="B3728" s="317" t="s">
        <v>319</v>
      </c>
      <c r="C3728" s="317" t="s">
        <v>602</v>
      </c>
      <c r="D3728" s="317" t="s">
        <v>586</v>
      </c>
      <c r="E3728" s="317" t="s">
        <v>448</v>
      </c>
      <c r="F3728" s="318" t="s">
        <v>449</v>
      </c>
      <c r="G3728" s="318" t="s">
        <v>449</v>
      </c>
      <c r="H3728" s="318" t="s">
        <v>449</v>
      </c>
      <c r="I3728" s="318" t="s">
        <v>449</v>
      </c>
      <c r="J3728" s="318" t="s">
        <v>449</v>
      </c>
      <c r="K3728" s="318" t="s">
        <v>449</v>
      </c>
      <c r="L3728" s="318" t="s">
        <v>449</v>
      </c>
      <c r="M3728" s="318" t="s">
        <v>449</v>
      </c>
      <c r="N3728" t="str">
        <f t="shared" si="58"/>
        <v>AFWC_ODIRATE_CC_OUT_PR24</v>
      </c>
    </row>
    <row r="3729" spans="1:14" customFormat="1">
      <c r="A3729" s="317" t="s">
        <v>345</v>
      </c>
      <c r="B3729" s="317" t="s">
        <v>321</v>
      </c>
      <c r="C3729" s="317" t="s">
        <v>603</v>
      </c>
      <c r="D3729" s="317" t="s">
        <v>455</v>
      </c>
      <c r="E3729" s="317" t="s">
        <v>448</v>
      </c>
      <c r="F3729" s="318" t="s">
        <v>449</v>
      </c>
      <c r="G3729" s="318" t="s">
        <v>449</v>
      </c>
      <c r="H3729" s="318" t="s">
        <v>449</v>
      </c>
      <c r="I3729" s="318" t="s">
        <v>449</v>
      </c>
      <c r="J3729" s="318" t="s">
        <v>449</v>
      </c>
      <c r="K3729" s="318" t="s">
        <v>449</v>
      </c>
      <c r="L3729" s="318" t="s">
        <v>449</v>
      </c>
      <c r="M3729" s="318" t="s">
        <v>449</v>
      </c>
      <c r="N3729" t="str">
        <f t="shared" si="58"/>
        <v>AFWC_ODIRISK_CC_COLL_PR24</v>
      </c>
    </row>
    <row r="3730" spans="1:14" customFormat="1">
      <c r="A3730" s="317" t="s">
        <v>345</v>
      </c>
      <c r="B3730" s="317" t="s">
        <v>322</v>
      </c>
      <c r="C3730" s="317" t="s">
        <v>604</v>
      </c>
      <c r="D3730" s="317" t="s">
        <v>455</v>
      </c>
      <c r="E3730" s="317" t="s">
        <v>448</v>
      </c>
      <c r="F3730" s="318" t="s">
        <v>449</v>
      </c>
      <c r="G3730" s="318" t="s">
        <v>449</v>
      </c>
      <c r="H3730" s="318" t="s">
        <v>449</v>
      </c>
      <c r="I3730" s="318" t="s">
        <v>449</v>
      </c>
      <c r="J3730" s="318" t="s">
        <v>449</v>
      </c>
      <c r="K3730" s="318" t="s">
        <v>449</v>
      </c>
      <c r="L3730" s="318" t="s">
        <v>449</v>
      </c>
      <c r="M3730" s="318" t="s">
        <v>449</v>
      </c>
      <c r="N3730" t="str">
        <f t="shared" si="58"/>
        <v>AFWC_ODIRISK_CC_CAP_PR24</v>
      </c>
    </row>
    <row r="3731" spans="1:14" customFormat="1">
      <c r="A3731" s="317" t="s">
        <v>345</v>
      </c>
      <c r="B3731" s="317" t="s">
        <v>326</v>
      </c>
      <c r="C3731" s="317" t="s">
        <v>605</v>
      </c>
      <c r="D3731" s="317" t="s">
        <v>261</v>
      </c>
      <c r="E3731" s="317" t="s">
        <v>448</v>
      </c>
      <c r="F3731" s="318" t="s">
        <v>449</v>
      </c>
      <c r="G3731" s="318" t="s">
        <v>449</v>
      </c>
      <c r="H3731" s="318" t="s">
        <v>449</v>
      </c>
      <c r="I3731" s="318" t="s">
        <v>449</v>
      </c>
      <c r="J3731" s="318" t="s">
        <v>449</v>
      </c>
      <c r="K3731" s="318" t="s">
        <v>449</v>
      </c>
      <c r="L3731" s="318" t="s">
        <v>449</v>
      </c>
      <c r="M3731" s="318" t="s">
        <v>449</v>
      </c>
      <c r="N3731" t="str">
        <f t="shared" si="58"/>
        <v>AFWC_PCL_SWC_PR24</v>
      </c>
    </row>
    <row r="3732" spans="1:14" customFormat="1">
      <c r="A3732" s="317" t="s">
        <v>345</v>
      </c>
      <c r="B3732" s="317" t="s">
        <v>327</v>
      </c>
      <c r="C3732" s="317" t="s">
        <v>606</v>
      </c>
      <c r="D3732" s="317" t="s">
        <v>586</v>
      </c>
      <c r="E3732" s="317" t="s">
        <v>448</v>
      </c>
      <c r="F3732" s="318" t="s">
        <v>449</v>
      </c>
      <c r="G3732" s="318" t="s">
        <v>449</v>
      </c>
      <c r="H3732" s="318" t="s">
        <v>449</v>
      </c>
      <c r="I3732" s="318" t="s">
        <v>449</v>
      </c>
      <c r="J3732" s="318" t="s">
        <v>449</v>
      </c>
      <c r="K3732" s="318" t="s">
        <v>449</v>
      </c>
      <c r="L3732" s="318" t="s">
        <v>449</v>
      </c>
      <c r="M3732" s="318" t="s">
        <v>449</v>
      </c>
      <c r="N3732" t="str">
        <f t="shared" si="58"/>
        <v>AFWC_ODIRATE_SWC_PR24</v>
      </c>
    </row>
    <row r="3733" spans="1:14" customFormat="1">
      <c r="A3733" s="317" t="s">
        <v>345</v>
      </c>
      <c r="B3733" s="317" t="s">
        <v>328</v>
      </c>
      <c r="C3733" s="317" t="s">
        <v>607</v>
      </c>
      <c r="D3733" s="317" t="s">
        <v>455</v>
      </c>
      <c r="E3733" s="317" t="s">
        <v>448</v>
      </c>
      <c r="F3733" s="318" t="s">
        <v>449</v>
      </c>
      <c r="G3733" s="318" t="s">
        <v>449</v>
      </c>
      <c r="H3733" s="318" t="s">
        <v>449</v>
      </c>
      <c r="I3733" s="318" t="s">
        <v>449</v>
      </c>
      <c r="J3733" s="318" t="s">
        <v>449</v>
      </c>
      <c r="K3733" s="318" t="s">
        <v>449</v>
      </c>
      <c r="L3733" s="318" t="s">
        <v>449</v>
      </c>
      <c r="M3733" s="318" t="s">
        <v>449</v>
      </c>
      <c r="N3733" t="str">
        <f t="shared" si="58"/>
        <v>AFWC_ODIRISK_SWC_CAP_PR24</v>
      </c>
    </row>
    <row r="3734" spans="1:14" customFormat="1">
      <c r="A3734" s="317" t="s">
        <v>345</v>
      </c>
      <c r="B3734" s="317" t="s">
        <v>331</v>
      </c>
      <c r="C3734" s="317" t="s">
        <v>608</v>
      </c>
      <c r="D3734" s="317" t="s">
        <v>455</v>
      </c>
      <c r="E3734" s="317" t="s">
        <v>448</v>
      </c>
      <c r="F3734" s="318" t="s">
        <v>449</v>
      </c>
      <c r="G3734" s="318" t="s">
        <v>449</v>
      </c>
      <c r="H3734" s="318" t="s">
        <v>449</v>
      </c>
      <c r="I3734" s="318" t="s">
        <v>449</v>
      </c>
      <c r="J3734" s="318" t="s">
        <v>449</v>
      </c>
      <c r="K3734" s="318" t="s">
        <v>449</v>
      </c>
      <c r="L3734" s="318" t="s">
        <v>449</v>
      </c>
      <c r="M3734" s="318" t="s">
        <v>449</v>
      </c>
      <c r="N3734" t="str">
        <f t="shared" si="58"/>
        <v>AFWC_PCL_EGG_PR24</v>
      </c>
    </row>
    <row r="3735" spans="1:14" customFormat="1">
      <c r="A3735" s="317" t="s">
        <v>345</v>
      </c>
      <c r="B3735" s="317" t="s">
        <v>334</v>
      </c>
      <c r="C3735" s="317" t="s">
        <v>609</v>
      </c>
      <c r="D3735" s="317" t="s">
        <v>586</v>
      </c>
      <c r="E3735" s="317" t="s">
        <v>448</v>
      </c>
      <c r="F3735" s="318" t="s">
        <v>449</v>
      </c>
      <c r="G3735" s="318" t="s">
        <v>449</v>
      </c>
      <c r="H3735" s="318" t="s">
        <v>449</v>
      </c>
      <c r="I3735" s="318" t="s">
        <v>449</v>
      </c>
      <c r="J3735" s="318" t="s">
        <v>449</v>
      </c>
      <c r="K3735" s="318" t="s">
        <v>449</v>
      </c>
      <c r="L3735" s="318" t="s">
        <v>449</v>
      </c>
      <c r="M3735" s="318" t="s">
        <v>449</v>
      </c>
      <c r="N3735" t="str">
        <f t="shared" si="58"/>
        <v>AFWC_ODIRATE_EGG_UNDER_PR24</v>
      </c>
    </row>
    <row r="3736" spans="1:14" customFormat="1">
      <c r="A3736" s="317" t="s">
        <v>345</v>
      </c>
      <c r="B3736" s="317" t="s">
        <v>333</v>
      </c>
      <c r="C3736" s="317" t="s">
        <v>610</v>
      </c>
      <c r="D3736" s="317" t="s">
        <v>586</v>
      </c>
      <c r="E3736" s="317" t="s">
        <v>448</v>
      </c>
      <c r="F3736" s="318" t="s">
        <v>449</v>
      </c>
      <c r="G3736" s="318" t="s">
        <v>449</v>
      </c>
      <c r="H3736" s="318" t="s">
        <v>449</v>
      </c>
      <c r="I3736" s="318" t="s">
        <v>449</v>
      </c>
      <c r="J3736" s="318" t="s">
        <v>449</v>
      </c>
      <c r="K3736" s="318" t="s">
        <v>449</v>
      </c>
      <c r="L3736" s="318" t="s">
        <v>449</v>
      </c>
      <c r="M3736" s="318" t="s">
        <v>449</v>
      </c>
      <c r="N3736" t="str">
        <f t="shared" si="58"/>
        <v>AFWC_ODIRATE_EGG_OUT_PR24</v>
      </c>
    </row>
    <row r="3737" spans="1:14" customFormat="1">
      <c r="A3737" s="317" t="s">
        <v>345</v>
      </c>
      <c r="B3737" s="317" t="s">
        <v>335</v>
      </c>
      <c r="C3737" s="317" t="s">
        <v>611</v>
      </c>
      <c r="D3737" s="317" t="s">
        <v>455</v>
      </c>
      <c r="E3737" s="317" t="s">
        <v>448</v>
      </c>
      <c r="F3737" s="318" t="s">
        <v>449</v>
      </c>
      <c r="G3737" s="318" t="s">
        <v>449</v>
      </c>
      <c r="H3737" s="318" t="s">
        <v>449</v>
      </c>
      <c r="I3737" s="318" t="s">
        <v>449</v>
      </c>
      <c r="J3737" s="318" t="s">
        <v>449</v>
      </c>
      <c r="K3737" s="318" t="s">
        <v>449</v>
      </c>
      <c r="L3737" s="318" t="s">
        <v>449</v>
      </c>
      <c r="M3737" s="318" t="s">
        <v>449</v>
      </c>
      <c r="N3737" t="str">
        <f t="shared" si="58"/>
        <v>AFWC_ODIRISK_EGG_COLL_PR24</v>
      </c>
    </row>
    <row r="3738" spans="1:14" customFormat="1">
      <c r="A3738" s="317" t="s">
        <v>345</v>
      </c>
      <c r="B3738" s="317" t="s">
        <v>336</v>
      </c>
      <c r="C3738" s="317" t="s">
        <v>612</v>
      </c>
      <c r="D3738" s="317" t="s">
        <v>455</v>
      </c>
      <c r="E3738" s="317" t="s">
        <v>448</v>
      </c>
      <c r="F3738" s="318" t="s">
        <v>449</v>
      </c>
      <c r="G3738" s="318" t="s">
        <v>449</v>
      </c>
      <c r="H3738" s="318" t="s">
        <v>449</v>
      </c>
      <c r="I3738" s="318" t="s">
        <v>449</v>
      </c>
      <c r="J3738" s="318" t="s">
        <v>449</v>
      </c>
      <c r="K3738" s="318" t="s">
        <v>449</v>
      </c>
      <c r="L3738" s="318" t="s">
        <v>449</v>
      </c>
      <c r="M3738" s="318" t="s">
        <v>449</v>
      </c>
      <c r="N3738" t="str">
        <f t="shared" si="58"/>
        <v>AFWC_ODIRISK_EGG_CAP_PR24</v>
      </c>
    </row>
    <row r="3739" spans="1:14" customFormat="1">
      <c r="A3739" s="317" t="s">
        <v>345</v>
      </c>
      <c r="B3739" s="317" t="s">
        <v>613</v>
      </c>
      <c r="C3739" s="317" t="s">
        <v>614</v>
      </c>
      <c r="D3739" s="317" t="s">
        <v>447</v>
      </c>
      <c r="E3739" s="317" t="s">
        <v>448</v>
      </c>
      <c r="F3739" s="318" t="s">
        <v>449</v>
      </c>
      <c r="G3739" s="319">
        <v>1.9267939814814801E-3</v>
      </c>
      <c r="H3739" s="319">
        <v>3.4143518518518498E-3</v>
      </c>
      <c r="I3739" s="319">
        <v>3.2407407407407411E-3</v>
      </c>
      <c r="J3739" s="319">
        <v>3.0671296296296302E-3</v>
      </c>
      <c r="K3739" s="319">
        <v>2.8935185185185179E-3</v>
      </c>
      <c r="L3739" s="319">
        <v>2.719907407407407E-3</v>
      </c>
      <c r="M3739" s="319">
        <v>2.5462962962962969E-3</v>
      </c>
      <c r="N3739" t="str">
        <f t="shared" si="58"/>
        <v>AFWOUT4_01_PR24_OFWAT</v>
      </c>
    </row>
    <row r="3740" spans="1:14" customFormat="1">
      <c r="A3740" s="317" t="s">
        <v>345</v>
      </c>
      <c r="B3740" s="317" t="s">
        <v>615</v>
      </c>
      <c r="C3740" s="317" t="s">
        <v>616</v>
      </c>
      <c r="D3740" s="317" t="s">
        <v>617</v>
      </c>
      <c r="E3740" s="317" t="s">
        <v>448</v>
      </c>
      <c r="F3740" s="318" t="s">
        <v>449</v>
      </c>
      <c r="G3740" s="322">
        <v>153.5</v>
      </c>
      <c r="H3740" s="322">
        <v>144.9</v>
      </c>
      <c r="I3740" s="322">
        <v>143.4</v>
      </c>
      <c r="J3740" s="322">
        <v>135.4</v>
      </c>
      <c r="K3740" s="322">
        <v>132.19999999999999</v>
      </c>
      <c r="L3740" s="322">
        <v>129.1</v>
      </c>
      <c r="M3740" s="322">
        <v>126.1</v>
      </c>
      <c r="N3740" t="str">
        <f t="shared" si="58"/>
        <v>AFWBN2345A_PR24_OFWAT</v>
      </c>
    </row>
    <row r="3741" spans="1:14" customFormat="1">
      <c r="A3741" s="317" t="s">
        <v>345</v>
      </c>
      <c r="B3741" s="317" t="s">
        <v>618</v>
      </c>
      <c r="C3741" s="317" t="s">
        <v>619</v>
      </c>
      <c r="D3741" s="317" t="s">
        <v>620</v>
      </c>
      <c r="E3741" s="317" t="s">
        <v>448</v>
      </c>
      <c r="F3741" s="318" t="s">
        <v>449</v>
      </c>
      <c r="G3741" s="322">
        <v>154</v>
      </c>
      <c r="H3741" s="322">
        <v>140.19999999999999</v>
      </c>
      <c r="I3741" s="322">
        <v>138.30000000000001</v>
      </c>
      <c r="J3741" s="322">
        <v>136.6</v>
      </c>
      <c r="K3741" s="322">
        <v>135.4</v>
      </c>
      <c r="L3741" s="322">
        <v>134.19999999999999</v>
      </c>
      <c r="M3741" s="322">
        <v>133</v>
      </c>
      <c r="N3741" t="str">
        <f t="shared" si="58"/>
        <v>AFWOUT4_08_B_PR24_OFWAT</v>
      </c>
    </row>
    <row r="3742" spans="1:14" customFormat="1">
      <c r="A3742" s="317" t="s">
        <v>345</v>
      </c>
      <c r="B3742" s="317" t="s">
        <v>621</v>
      </c>
      <c r="C3742" s="317" t="s">
        <v>622</v>
      </c>
      <c r="D3742" s="317" t="s">
        <v>261</v>
      </c>
      <c r="E3742" s="317" t="s">
        <v>448</v>
      </c>
      <c r="F3742" s="318" t="s">
        <v>449</v>
      </c>
      <c r="G3742" s="322">
        <v>98.3</v>
      </c>
      <c r="H3742" s="322">
        <v>142.19999999999999</v>
      </c>
      <c r="I3742" s="322">
        <v>140.19999999999999</v>
      </c>
      <c r="J3742" s="322">
        <v>138.19999999999999</v>
      </c>
      <c r="K3742" s="322">
        <v>136.19999999999999</v>
      </c>
      <c r="L3742" s="322">
        <v>134.19999999999999</v>
      </c>
      <c r="M3742" s="322">
        <v>132.19999999999999</v>
      </c>
      <c r="N3742" t="str">
        <f t="shared" si="58"/>
        <v>AFWOUT4_16_PR24_OFWAT</v>
      </c>
    </row>
    <row r="3743" spans="1:14" customFormat="1">
      <c r="A3743" s="317" t="s">
        <v>345</v>
      </c>
      <c r="B3743" s="317" t="s">
        <v>623</v>
      </c>
      <c r="C3743" s="317" t="s">
        <v>624</v>
      </c>
      <c r="D3743" s="317" t="s">
        <v>261</v>
      </c>
      <c r="E3743" s="317" t="s">
        <v>448</v>
      </c>
      <c r="F3743" s="318" t="s">
        <v>449</v>
      </c>
      <c r="G3743" s="318" t="s">
        <v>449</v>
      </c>
      <c r="H3743" s="318" t="s">
        <v>449</v>
      </c>
      <c r="I3743" s="318" t="s">
        <v>449</v>
      </c>
      <c r="J3743" s="318" t="s">
        <v>449</v>
      </c>
      <c r="K3743" s="318" t="s">
        <v>449</v>
      </c>
      <c r="L3743" s="318" t="s">
        <v>449</v>
      </c>
      <c r="M3743" s="318" t="s">
        <v>449</v>
      </c>
      <c r="N3743" t="str">
        <f t="shared" si="58"/>
        <v>AFWOUT5_01_PR24_OFWAT</v>
      </c>
    </row>
    <row r="3744" spans="1:14" customFormat="1">
      <c r="A3744" s="317" t="s">
        <v>345</v>
      </c>
      <c r="B3744" s="317" t="s">
        <v>625</v>
      </c>
      <c r="C3744" s="317" t="s">
        <v>626</v>
      </c>
      <c r="D3744" s="317" t="s">
        <v>261</v>
      </c>
      <c r="E3744" s="317" t="s">
        <v>448</v>
      </c>
      <c r="F3744" s="318" t="s">
        <v>449</v>
      </c>
      <c r="G3744" s="318" t="s">
        <v>449</v>
      </c>
      <c r="H3744" s="318" t="s">
        <v>449</v>
      </c>
      <c r="I3744" s="318" t="s">
        <v>449</v>
      </c>
      <c r="J3744" s="318" t="s">
        <v>449</v>
      </c>
      <c r="K3744" s="318" t="s">
        <v>449</v>
      </c>
      <c r="L3744" s="318" t="s">
        <v>449</v>
      </c>
      <c r="M3744" s="318" t="s">
        <v>449</v>
      </c>
      <c r="N3744" t="str">
        <f t="shared" si="58"/>
        <v>AFWOUT5_02_PR24_OFWAT</v>
      </c>
    </row>
    <row r="3745" spans="1:14" customFormat="1">
      <c r="A3745" s="317" t="s">
        <v>345</v>
      </c>
      <c r="B3745" s="317" t="s">
        <v>627</v>
      </c>
      <c r="C3745" s="317" t="s">
        <v>628</v>
      </c>
      <c r="D3745" s="317" t="s">
        <v>261</v>
      </c>
      <c r="E3745" s="317" t="s">
        <v>448</v>
      </c>
      <c r="F3745" s="318" t="s">
        <v>449</v>
      </c>
      <c r="G3745" s="318" t="s">
        <v>449</v>
      </c>
      <c r="H3745" s="318" t="s">
        <v>449</v>
      </c>
      <c r="I3745" s="318" t="s">
        <v>449</v>
      </c>
      <c r="J3745" s="318" t="s">
        <v>449</v>
      </c>
      <c r="K3745" s="318" t="s">
        <v>449</v>
      </c>
      <c r="L3745" s="318" t="s">
        <v>449</v>
      </c>
      <c r="M3745" s="318" t="s">
        <v>449</v>
      </c>
      <c r="N3745" t="str">
        <f t="shared" si="58"/>
        <v>AFWOUT5_10_F_PR24_OFWAT</v>
      </c>
    </row>
    <row r="3746" spans="1:14" customFormat="1">
      <c r="A3746" s="317" t="s">
        <v>345</v>
      </c>
      <c r="B3746" s="317" t="s">
        <v>629</v>
      </c>
      <c r="C3746" s="317" t="s">
        <v>630</v>
      </c>
      <c r="D3746" s="317" t="s">
        <v>261</v>
      </c>
      <c r="E3746" s="317" t="s">
        <v>448</v>
      </c>
      <c r="F3746" s="318" t="s">
        <v>449</v>
      </c>
      <c r="G3746" s="318" t="s">
        <v>449</v>
      </c>
      <c r="H3746" s="318" t="s">
        <v>449</v>
      </c>
      <c r="I3746" s="318" t="s">
        <v>449</v>
      </c>
      <c r="J3746" s="318" t="s">
        <v>449</v>
      </c>
      <c r="K3746" s="318" t="s">
        <v>449</v>
      </c>
      <c r="L3746" s="318" t="s">
        <v>449</v>
      </c>
      <c r="M3746" s="318" t="s">
        <v>449</v>
      </c>
      <c r="N3746" t="str">
        <f t="shared" si="58"/>
        <v>AFWOUT5_05_PR24_OFWAT</v>
      </c>
    </row>
    <row r="3747" spans="1:14" customFormat="1">
      <c r="A3747" s="317" t="s">
        <v>345</v>
      </c>
      <c r="B3747" s="317" t="s">
        <v>631</v>
      </c>
      <c r="C3747" s="317" t="s">
        <v>632</v>
      </c>
      <c r="D3747" s="317" t="s">
        <v>261</v>
      </c>
      <c r="E3747" s="317" t="s">
        <v>448</v>
      </c>
      <c r="F3747" s="318" t="s">
        <v>449</v>
      </c>
      <c r="G3747" s="318" t="s">
        <v>449</v>
      </c>
      <c r="H3747" s="318" t="s">
        <v>449</v>
      </c>
      <c r="I3747" s="318" t="s">
        <v>449</v>
      </c>
      <c r="J3747" s="318" t="s">
        <v>449</v>
      </c>
      <c r="K3747" s="318" t="s">
        <v>449</v>
      </c>
      <c r="L3747" s="318" t="s">
        <v>449</v>
      </c>
      <c r="M3747" s="318" t="s">
        <v>449</v>
      </c>
      <c r="N3747" t="str">
        <f t="shared" si="58"/>
        <v>AFWOUT5_11_PR24_OFWAT</v>
      </c>
    </row>
    <row r="3748" spans="1:14" customFormat="1">
      <c r="A3748" s="317" t="s">
        <v>345</v>
      </c>
      <c r="B3748" s="317" t="s">
        <v>633</v>
      </c>
      <c r="C3748" s="317" t="s">
        <v>634</v>
      </c>
      <c r="D3748" s="317" t="s">
        <v>261</v>
      </c>
      <c r="E3748" s="317" t="s">
        <v>448</v>
      </c>
      <c r="F3748" s="318" t="s">
        <v>449</v>
      </c>
      <c r="G3748" s="321">
        <v>0.57999999999999996</v>
      </c>
      <c r="H3748" s="321">
        <v>0.56000000000000005</v>
      </c>
      <c r="I3748" s="321">
        <v>0.67</v>
      </c>
      <c r="J3748" s="321">
        <v>0.67</v>
      </c>
      <c r="K3748" s="321">
        <v>0.67</v>
      </c>
      <c r="L3748" s="321">
        <v>0.67</v>
      </c>
      <c r="M3748" s="321">
        <v>0.67</v>
      </c>
      <c r="N3748" t="str">
        <f t="shared" si="58"/>
        <v>AFWOUT4_02_PR24_OFWAT</v>
      </c>
    </row>
    <row r="3749" spans="1:14" customFormat="1">
      <c r="A3749" s="317" t="s">
        <v>345</v>
      </c>
      <c r="B3749" s="317" t="s">
        <v>635</v>
      </c>
      <c r="C3749" s="317" t="s">
        <v>636</v>
      </c>
      <c r="D3749" s="317" t="s">
        <v>462</v>
      </c>
      <c r="E3749" s="317" t="s">
        <v>448</v>
      </c>
      <c r="F3749" s="318" t="s">
        <v>449</v>
      </c>
      <c r="G3749" s="318" t="s">
        <v>449</v>
      </c>
      <c r="H3749" s="321">
        <v>0</v>
      </c>
      <c r="I3749" s="321">
        <v>0</v>
      </c>
      <c r="J3749" s="321">
        <v>0</v>
      </c>
      <c r="K3749" s="321">
        <v>0</v>
      </c>
      <c r="L3749" s="321">
        <v>0.08</v>
      </c>
      <c r="M3749" s="321">
        <v>0.73</v>
      </c>
      <c r="N3749" t="str">
        <f t="shared" si="58"/>
        <v>AFWOUT4_20_PR24_OFWAT</v>
      </c>
    </row>
    <row r="3750" spans="1:14" customFormat="1">
      <c r="A3750" s="317" t="s">
        <v>345</v>
      </c>
      <c r="B3750" s="317" t="s">
        <v>637</v>
      </c>
      <c r="C3750" s="317" t="s">
        <v>638</v>
      </c>
      <c r="D3750" s="317" t="s">
        <v>455</v>
      </c>
      <c r="E3750" s="317" t="s">
        <v>448</v>
      </c>
      <c r="F3750" s="318" t="s">
        <v>449</v>
      </c>
      <c r="G3750" s="318" t="s">
        <v>449</v>
      </c>
      <c r="H3750" s="318" t="s">
        <v>449</v>
      </c>
      <c r="I3750" s="318" t="s">
        <v>449</v>
      </c>
      <c r="J3750" s="318" t="s">
        <v>449</v>
      </c>
      <c r="K3750" s="318" t="s">
        <v>449</v>
      </c>
      <c r="L3750" s="318" t="s">
        <v>449</v>
      </c>
      <c r="M3750" s="318" t="s">
        <v>449</v>
      </c>
      <c r="N3750" t="str">
        <f t="shared" si="58"/>
        <v>AFWOUT5_08_PR24_OFWAT</v>
      </c>
    </row>
    <row r="3751" spans="1:14" customFormat="1">
      <c r="A3751" s="317" t="s">
        <v>345</v>
      </c>
      <c r="B3751" s="317" t="s">
        <v>639</v>
      </c>
      <c r="C3751" s="317" t="s">
        <v>640</v>
      </c>
      <c r="D3751" s="317" t="s">
        <v>455</v>
      </c>
      <c r="E3751" s="317" t="s">
        <v>448</v>
      </c>
      <c r="F3751" s="318" t="s">
        <v>449</v>
      </c>
      <c r="G3751" s="318" t="s">
        <v>449</v>
      </c>
      <c r="H3751" s="318" t="s">
        <v>449</v>
      </c>
      <c r="I3751" s="318" t="s">
        <v>449</v>
      </c>
      <c r="J3751" s="318" t="s">
        <v>449</v>
      </c>
      <c r="K3751" s="318" t="s">
        <v>449</v>
      </c>
      <c r="L3751" s="318" t="s">
        <v>449</v>
      </c>
      <c r="M3751" s="318" t="s">
        <v>449</v>
      </c>
      <c r="N3751" t="str">
        <f t="shared" si="58"/>
        <v>AFWOUT5_09_PR24_OFWAT</v>
      </c>
    </row>
    <row r="3752" spans="1:14" customFormat="1">
      <c r="A3752" s="317" t="s">
        <v>345</v>
      </c>
      <c r="B3752" s="317" t="s">
        <v>641</v>
      </c>
      <c r="C3752" s="317" t="s">
        <v>642</v>
      </c>
      <c r="D3752" s="317" t="s">
        <v>455</v>
      </c>
      <c r="E3752" s="317" t="s">
        <v>448</v>
      </c>
      <c r="F3752" s="318" t="s">
        <v>449</v>
      </c>
      <c r="G3752" s="320">
        <v>1.4200000000000001E-2</v>
      </c>
      <c r="H3752" s="320">
        <v>2.5399999999999999E-2</v>
      </c>
      <c r="I3752" s="320">
        <v>2.4199999999999999E-2</v>
      </c>
      <c r="J3752" s="320">
        <v>2.35E-2</v>
      </c>
      <c r="K3752" s="320">
        <v>2.2800000000000001E-2</v>
      </c>
      <c r="L3752" s="320">
        <v>2.2099999999999998E-2</v>
      </c>
      <c r="M3752" s="320">
        <v>2.1399999999999995E-2</v>
      </c>
      <c r="N3752" t="str">
        <f t="shared" si="58"/>
        <v>AFWOUT4_17_PR24_OFWAT</v>
      </c>
    </row>
    <row r="3753" spans="1:14" customFormat="1">
      <c r="A3753" s="317" t="s">
        <v>345</v>
      </c>
      <c r="B3753" s="317" t="s">
        <v>643</v>
      </c>
      <c r="C3753" s="317" t="s">
        <v>644</v>
      </c>
      <c r="D3753" s="317" t="s">
        <v>492</v>
      </c>
      <c r="E3753" s="317" t="s">
        <v>448</v>
      </c>
      <c r="F3753" s="318" t="s">
        <v>449</v>
      </c>
      <c r="G3753" s="321">
        <v>69905.570000000007</v>
      </c>
      <c r="H3753" s="321">
        <v>74787.460000000006</v>
      </c>
      <c r="I3753" s="321">
        <v>72376.98</v>
      </c>
      <c r="J3753" s="321">
        <v>71148.429999999993</v>
      </c>
      <c r="K3753" s="321">
        <v>73240.929999999993</v>
      </c>
      <c r="L3753" s="321">
        <v>115432.49</v>
      </c>
      <c r="M3753" s="321">
        <v>74658.850000000006</v>
      </c>
      <c r="N3753" t="str">
        <f t="shared" si="58"/>
        <v>AFWOUT4_04_PR24_OFWAT</v>
      </c>
    </row>
    <row r="3754" spans="1:14" customFormat="1">
      <c r="A3754" s="317" t="s">
        <v>345</v>
      </c>
      <c r="B3754" s="317" t="s">
        <v>645</v>
      </c>
      <c r="C3754" s="317" t="s">
        <v>644</v>
      </c>
      <c r="D3754" s="317" t="s">
        <v>492</v>
      </c>
      <c r="E3754" s="317" t="s">
        <v>448</v>
      </c>
      <c r="F3754" s="318" t="s">
        <v>449</v>
      </c>
      <c r="G3754" s="318" t="s">
        <v>449</v>
      </c>
      <c r="H3754" s="318" t="s">
        <v>449</v>
      </c>
      <c r="I3754" s="318" t="s">
        <v>449</v>
      </c>
      <c r="J3754" s="318" t="s">
        <v>449</v>
      </c>
      <c r="K3754" s="318" t="s">
        <v>449</v>
      </c>
      <c r="L3754" s="318" t="s">
        <v>449</v>
      </c>
      <c r="M3754" s="318" t="s">
        <v>449</v>
      </c>
      <c r="N3754" t="str">
        <f t="shared" si="58"/>
        <v>AFWOUT5_04_PR24_OFWAT</v>
      </c>
    </row>
    <row r="3755" spans="1:14" customFormat="1">
      <c r="A3755" s="317" t="s">
        <v>345</v>
      </c>
      <c r="B3755" s="317" t="s">
        <v>646</v>
      </c>
      <c r="C3755" s="317" t="s">
        <v>647</v>
      </c>
      <c r="D3755" s="317" t="s">
        <v>617</v>
      </c>
      <c r="E3755" s="317" t="s">
        <v>448</v>
      </c>
      <c r="F3755" s="318" t="s">
        <v>449</v>
      </c>
      <c r="G3755" s="322">
        <v>161.80000000000001</v>
      </c>
      <c r="H3755" s="322">
        <v>155.6</v>
      </c>
      <c r="I3755" s="322">
        <v>155.6</v>
      </c>
      <c r="J3755" s="322">
        <v>155.5</v>
      </c>
      <c r="K3755" s="322">
        <v>155.5</v>
      </c>
      <c r="L3755" s="322">
        <v>155.6</v>
      </c>
      <c r="M3755" s="322">
        <v>155.6</v>
      </c>
      <c r="N3755" t="str">
        <f t="shared" si="58"/>
        <v>AFWOUT4_11_B_PR24_OFWAT</v>
      </c>
    </row>
    <row r="3756" spans="1:14" customFormat="1">
      <c r="A3756" s="317" t="s">
        <v>345</v>
      </c>
      <c r="B3756" s="317" t="s">
        <v>648</v>
      </c>
      <c r="C3756" s="317" t="s">
        <v>649</v>
      </c>
      <c r="D3756" s="317" t="s">
        <v>261</v>
      </c>
      <c r="E3756" s="317" t="s">
        <v>448</v>
      </c>
      <c r="F3756" s="318" t="s">
        <v>449</v>
      </c>
      <c r="G3756" s="318" t="s">
        <v>449</v>
      </c>
      <c r="H3756" s="318" t="s">
        <v>449</v>
      </c>
      <c r="I3756" s="318" t="s">
        <v>449</v>
      </c>
      <c r="J3756" s="318" t="s">
        <v>449</v>
      </c>
      <c r="K3756" s="318" t="s">
        <v>449</v>
      </c>
      <c r="L3756" s="318" t="s">
        <v>449</v>
      </c>
      <c r="M3756" s="318" t="s">
        <v>449</v>
      </c>
      <c r="N3756" t="str">
        <f t="shared" si="58"/>
        <v>AFWOUT1_02_PR24_OFWAT</v>
      </c>
    </row>
    <row r="3757" spans="1:14" customFormat="1">
      <c r="A3757" s="317" t="s">
        <v>345</v>
      </c>
      <c r="B3757" s="317" t="s">
        <v>650</v>
      </c>
      <c r="C3757" s="317" t="s">
        <v>651</v>
      </c>
      <c r="D3757" s="317" t="s">
        <v>617</v>
      </c>
      <c r="E3757" s="317" t="s">
        <v>448</v>
      </c>
      <c r="F3757" s="318" t="s">
        <v>449</v>
      </c>
      <c r="G3757" s="322">
        <v>153.5</v>
      </c>
      <c r="H3757" s="322">
        <v>144.9</v>
      </c>
      <c r="I3757" s="322">
        <v>143.4</v>
      </c>
      <c r="J3757" s="322">
        <v>135.4</v>
      </c>
      <c r="K3757" s="322">
        <v>132.19999999999999</v>
      </c>
      <c r="L3757" s="322">
        <v>129.1</v>
      </c>
      <c r="M3757" s="322">
        <v>126.1</v>
      </c>
      <c r="N3757" t="str">
        <f t="shared" si="58"/>
        <v>AFWC_BN2345A_PR24_OFWAT</v>
      </c>
    </row>
    <row r="3758" spans="1:14" customFormat="1">
      <c r="A3758" s="317" t="s">
        <v>345</v>
      </c>
      <c r="B3758" s="317" t="s">
        <v>652</v>
      </c>
      <c r="C3758" s="317" t="s">
        <v>653</v>
      </c>
      <c r="D3758" s="317" t="s">
        <v>620</v>
      </c>
      <c r="E3758" s="317" t="s">
        <v>448</v>
      </c>
      <c r="F3758" s="318" t="s">
        <v>449</v>
      </c>
      <c r="G3758" s="322">
        <v>154</v>
      </c>
      <c r="H3758" s="322">
        <v>147.80000000000001</v>
      </c>
      <c r="I3758" s="322">
        <v>143.6</v>
      </c>
      <c r="J3758" s="322">
        <v>139.4</v>
      </c>
      <c r="K3758" s="322">
        <v>135.16999999999999</v>
      </c>
      <c r="L3758" s="322">
        <v>133.99</v>
      </c>
      <c r="M3758" s="322">
        <v>132.80000000000001</v>
      </c>
      <c r="N3758" t="str">
        <f t="shared" si="58"/>
        <v>AFWC_OUT4_08_B_PR24_OFWAT</v>
      </c>
    </row>
    <row r="3759" spans="1:14" customFormat="1">
      <c r="A3759" s="317" t="s">
        <v>345</v>
      </c>
      <c r="B3759" s="317" t="s">
        <v>430</v>
      </c>
      <c r="C3759" s="317" t="s">
        <v>654</v>
      </c>
      <c r="D3759" s="317" t="s">
        <v>455</v>
      </c>
      <c r="E3759" s="317" t="s">
        <v>448</v>
      </c>
      <c r="F3759" s="318" t="s">
        <v>449</v>
      </c>
      <c r="G3759" s="318" t="s">
        <v>449</v>
      </c>
      <c r="H3759" s="320">
        <v>2.2099999999999998E-2</v>
      </c>
      <c r="I3759" s="320">
        <v>2.2000000000000002E-2</v>
      </c>
      <c r="J3759" s="320">
        <v>2.1900000000000003E-2</v>
      </c>
      <c r="K3759" s="320">
        <v>2.18E-2</v>
      </c>
      <c r="L3759" s="320">
        <v>2.1700000000000004E-2</v>
      </c>
      <c r="M3759" s="320">
        <v>2.1399999999999995E-2</v>
      </c>
      <c r="N3759" t="str">
        <f t="shared" si="58"/>
        <v>AFWC_OUT4_17_PR24_OFWAT</v>
      </c>
    </row>
    <row r="3760" spans="1:14" customFormat="1">
      <c r="A3760" s="317" t="s">
        <v>345</v>
      </c>
      <c r="B3760" s="317" t="s">
        <v>204</v>
      </c>
      <c r="C3760" s="317" t="s">
        <v>491</v>
      </c>
      <c r="D3760" s="317" t="s">
        <v>492</v>
      </c>
      <c r="E3760" s="317" t="s">
        <v>448</v>
      </c>
      <c r="F3760" s="318" t="s">
        <v>449</v>
      </c>
      <c r="G3760" s="318" t="s">
        <v>449</v>
      </c>
      <c r="H3760" s="321">
        <v>74787.460000000006</v>
      </c>
      <c r="I3760" s="321">
        <v>72376.98</v>
      </c>
      <c r="J3760" s="321">
        <v>71148.429999999993</v>
      </c>
      <c r="K3760" s="321">
        <v>73240.929999999993</v>
      </c>
      <c r="L3760" s="321">
        <v>115432.49</v>
      </c>
      <c r="M3760" s="321">
        <v>73813.02</v>
      </c>
      <c r="N3760" t="str">
        <f t="shared" si="58"/>
        <v>AFWC_OUT4_04_PR24_OFWAT</v>
      </c>
    </row>
    <row r="3761" spans="1:14" customFormat="1">
      <c r="A3761" s="317" t="s">
        <v>345</v>
      </c>
      <c r="B3761" s="317" t="s">
        <v>655</v>
      </c>
      <c r="C3761" s="317" t="s">
        <v>656</v>
      </c>
      <c r="D3761" s="317" t="s">
        <v>617</v>
      </c>
      <c r="E3761" s="317" t="s">
        <v>448</v>
      </c>
      <c r="F3761" s="318" t="s">
        <v>449</v>
      </c>
      <c r="G3761" s="318" t="s">
        <v>449</v>
      </c>
      <c r="H3761" s="322">
        <v>155.6</v>
      </c>
      <c r="I3761" s="322">
        <v>155.6</v>
      </c>
      <c r="J3761" s="322">
        <v>155.5</v>
      </c>
      <c r="K3761" s="322">
        <v>155.5</v>
      </c>
      <c r="L3761" s="322">
        <v>155.6</v>
      </c>
      <c r="M3761" s="322">
        <v>155.6</v>
      </c>
      <c r="N3761" t="str">
        <f t="shared" si="58"/>
        <v>AFWC_OUT4_11_B_PR24_OFWAT</v>
      </c>
    </row>
    <row r="3762" spans="1:14" customFormat="1">
      <c r="A3762" s="317" t="s">
        <v>345</v>
      </c>
      <c r="B3762" s="317" t="s">
        <v>657</v>
      </c>
      <c r="C3762" s="317" t="s">
        <v>658</v>
      </c>
      <c r="D3762" s="317" t="s">
        <v>659</v>
      </c>
      <c r="E3762" s="317" t="s">
        <v>448</v>
      </c>
      <c r="F3762" s="318" t="s">
        <v>449</v>
      </c>
      <c r="G3762" s="318" t="s">
        <v>449</v>
      </c>
      <c r="H3762" s="319">
        <v>5510</v>
      </c>
      <c r="I3762" s="319">
        <v>5542</v>
      </c>
      <c r="J3762" s="319">
        <v>5572</v>
      </c>
      <c r="K3762" s="319">
        <v>5606</v>
      </c>
      <c r="L3762" s="319">
        <v>5642</v>
      </c>
      <c r="M3762" s="319">
        <v>5684</v>
      </c>
      <c r="N3762" t="str">
        <f t="shared" si="58"/>
        <v>AFWC_OUT4_01_D_PR24_OFWAT</v>
      </c>
    </row>
    <row r="3763" spans="1:14" customFormat="1">
      <c r="A3763" s="317" t="s">
        <v>345</v>
      </c>
      <c r="B3763" s="317" t="s">
        <v>660</v>
      </c>
      <c r="C3763" s="317" t="s">
        <v>661</v>
      </c>
      <c r="D3763" s="317" t="s">
        <v>617</v>
      </c>
      <c r="E3763" s="317" t="s">
        <v>448</v>
      </c>
      <c r="F3763" s="318" t="s">
        <v>449</v>
      </c>
      <c r="G3763" s="318" t="s">
        <v>449</v>
      </c>
      <c r="H3763" s="322">
        <v>578.5</v>
      </c>
      <c r="I3763" s="322">
        <v>563.70000000000005</v>
      </c>
      <c r="J3763" s="322">
        <v>548.70000000000005</v>
      </c>
      <c r="K3763" s="322">
        <v>533.4</v>
      </c>
      <c r="L3763" s="322">
        <v>530</v>
      </c>
      <c r="M3763" s="322">
        <v>526.4</v>
      </c>
      <c r="N3763" t="str">
        <f t="shared" si="58"/>
        <v>AFWC_APR3F_06_PR24_OFWAT</v>
      </c>
    </row>
    <row r="3764" spans="1:14" customFormat="1">
      <c r="A3764" s="317" t="s">
        <v>345</v>
      </c>
      <c r="B3764" s="317" t="s">
        <v>662</v>
      </c>
      <c r="C3764" s="317" t="s">
        <v>663</v>
      </c>
      <c r="D3764" s="317" t="s">
        <v>261</v>
      </c>
      <c r="E3764" s="317" t="s">
        <v>448</v>
      </c>
      <c r="F3764" s="318" t="s">
        <v>449</v>
      </c>
      <c r="G3764" s="318" t="s">
        <v>449</v>
      </c>
      <c r="H3764" s="319">
        <v>2426</v>
      </c>
      <c r="I3764" s="319">
        <v>2398</v>
      </c>
      <c r="J3764" s="319">
        <v>2370</v>
      </c>
      <c r="K3764" s="319">
        <v>2342</v>
      </c>
      <c r="L3764" s="319">
        <v>2315</v>
      </c>
      <c r="M3764" s="319">
        <v>2286</v>
      </c>
      <c r="N3764" t="str">
        <f t="shared" si="58"/>
        <v>AFWC_OUT4_16_C_PR24_OFWAT</v>
      </c>
    </row>
    <row r="3765" spans="1:14" customFormat="1">
      <c r="A3765" s="317" t="s">
        <v>345</v>
      </c>
      <c r="B3765" s="317" t="s">
        <v>664</v>
      </c>
      <c r="C3765" s="317" t="s">
        <v>665</v>
      </c>
      <c r="D3765" s="317" t="s">
        <v>261</v>
      </c>
      <c r="E3765" s="317" t="s">
        <v>448</v>
      </c>
      <c r="F3765" s="318" t="s">
        <v>449</v>
      </c>
      <c r="G3765" s="318" t="s">
        <v>449</v>
      </c>
      <c r="H3765" s="318" t="s">
        <v>449</v>
      </c>
      <c r="I3765" s="318" t="s">
        <v>449</v>
      </c>
      <c r="J3765" s="318" t="s">
        <v>449</v>
      </c>
      <c r="K3765" s="318" t="s">
        <v>449</v>
      </c>
      <c r="L3765" s="318" t="s">
        <v>449</v>
      </c>
      <c r="M3765" s="318" t="s">
        <v>449</v>
      </c>
      <c r="N3765" t="str">
        <f t="shared" si="58"/>
        <v>AFWC_OUT5_01_E_PR24_OFWAT</v>
      </c>
    </row>
    <row r="3766" spans="1:14" customFormat="1">
      <c r="A3766" s="317" t="s">
        <v>345</v>
      </c>
      <c r="B3766" s="317" t="s">
        <v>666</v>
      </c>
      <c r="C3766" s="317" t="s">
        <v>667</v>
      </c>
      <c r="D3766" s="317" t="s">
        <v>261</v>
      </c>
      <c r="E3766" s="317" t="s">
        <v>448</v>
      </c>
      <c r="F3766" s="318" t="s">
        <v>449</v>
      </c>
      <c r="G3766" s="318" t="s">
        <v>449</v>
      </c>
      <c r="H3766" s="318" t="s">
        <v>449</v>
      </c>
      <c r="I3766" s="318" t="s">
        <v>449</v>
      </c>
      <c r="J3766" s="318" t="s">
        <v>449</v>
      </c>
      <c r="K3766" s="318" t="s">
        <v>449</v>
      </c>
      <c r="L3766" s="318" t="s">
        <v>449</v>
      </c>
      <c r="M3766" s="318" t="s">
        <v>449</v>
      </c>
      <c r="N3766" t="str">
        <f t="shared" si="58"/>
        <v>AFWC_OUT5_02_E_PR24_OFWAT</v>
      </c>
    </row>
    <row r="3767" spans="1:14" customFormat="1">
      <c r="A3767" s="317" t="s">
        <v>345</v>
      </c>
      <c r="B3767" s="317" t="s">
        <v>668</v>
      </c>
      <c r="C3767" s="317" t="s">
        <v>669</v>
      </c>
      <c r="D3767" s="317" t="s">
        <v>261</v>
      </c>
      <c r="E3767" s="317" t="s">
        <v>448</v>
      </c>
      <c r="F3767" s="318" t="s">
        <v>449</v>
      </c>
      <c r="G3767" s="318" t="s">
        <v>449</v>
      </c>
      <c r="H3767" s="318" t="s">
        <v>449</v>
      </c>
      <c r="I3767" s="318" t="s">
        <v>449</v>
      </c>
      <c r="J3767" s="318" t="s">
        <v>449</v>
      </c>
      <c r="K3767" s="318" t="s">
        <v>449</v>
      </c>
      <c r="L3767" s="318" t="s">
        <v>449</v>
      </c>
      <c r="M3767" s="318" t="s">
        <v>449</v>
      </c>
      <c r="N3767" t="str">
        <f t="shared" si="58"/>
        <v>AFWC_OUT5_10_B_PR24_OFWAT</v>
      </c>
    </row>
    <row r="3768" spans="1:14" customFormat="1">
      <c r="A3768" s="317" t="s">
        <v>345</v>
      </c>
      <c r="B3768" s="317" t="s">
        <v>670</v>
      </c>
      <c r="C3768" s="317" t="s">
        <v>671</v>
      </c>
      <c r="D3768" s="317" t="s">
        <v>261</v>
      </c>
      <c r="E3768" s="317" t="s">
        <v>448</v>
      </c>
      <c r="F3768" s="318" t="s">
        <v>449</v>
      </c>
      <c r="G3768" s="318" t="s">
        <v>449</v>
      </c>
      <c r="H3768" s="318" t="s">
        <v>449</v>
      </c>
      <c r="I3768" s="318" t="s">
        <v>449</v>
      </c>
      <c r="J3768" s="318" t="s">
        <v>449</v>
      </c>
      <c r="K3768" s="318" t="s">
        <v>449</v>
      </c>
      <c r="L3768" s="318" t="s">
        <v>449</v>
      </c>
      <c r="M3768" s="318" t="s">
        <v>449</v>
      </c>
      <c r="N3768" t="str">
        <f t="shared" si="58"/>
        <v>AFWC_OUT5_05_J_PR24_OFWAT</v>
      </c>
    </row>
    <row r="3769" spans="1:14" customFormat="1">
      <c r="A3769" s="317" t="s">
        <v>345</v>
      </c>
      <c r="B3769" s="317" t="s">
        <v>672</v>
      </c>
      <c r="C3769" s="317" t="s">
        <v>673</v>
      </c>
      <c r="D3769" s="317" t="s">
        <v>261</v>
      </c>
      <c r="E3769" s="317" t="s">
        <v>448</v>
      </c>
      <c r="F3769" s="318" t="s">
        <v>449</v>
      </c>
      <c r="G3769" s="318" t="s">
        <v>449</v>
      </c>
      <c r="H3769" s="318" t="s">
        <v>449</v>
      </c>
      <c r="I3769" s="318" t="s">
        <v>449</v>
      </c>
      <c r="J3769" s="318" t="s">
        <v>449</v>
      </c>
      <c r="K3769" s="318" t="s">
        <v>449</v>
      </c>
      <c r="L3769" s="318" t="s">
        <v>449</v>
      </c>
      <c r="M3769" s="318" t="s">
        <v>449</v>
      </c>
      <c r="N3769" t="str">
        <f t="shared" si="58"/>
        <v>AFWC_OUT5_11_A_PR24_OFWAT</v>
      </c>
    </row>
    <row r="3770" spans="1:14" customFormat="1">
      <c r="A3770" s="317" t="s">
        <v>345</v>
      </c>
      <c r="B3770" s="317" t="s">
        <v>674</v>
      </c>
      <c r="C3770" s="317" t="s">
        <v>675</v>
      </c>
      <c r="D3770" s="317" t="s">
        <v>261</v>
      </c>
      <c r="E3770" s="317" t="s">
        <v>448</v>
      </c>
      <c r="F3770" s="318" t="s">
        <v>449</v>
      </c>
      <c r="G3770" s="318" t="s">
        <v>449</v>
      </c>
      <c r="H3770" s="319">
        <v>2822</v>
      </c>
      <c r="I3770" s="319">
        <v>2564</v>
      </c>
      <c r="J3770" s="319">
        <v>2573</v>
      </c>
      <c r="K3770" s="319">
        <v>2582</v>
      </c>
      <c r="L3770" s="319">
        <v>2591</v>
      </c>
      <c r="M3770" s="319">
        <v>2600</v>
      </c>
      <c r="N3770" t="str">
        <f t="shared" si="58"/>
        <v>AFWC_OUT4_02_D_PR24_OFWAT</v>
      </c>
    </row>
    <row r="3771" spans="1:14" customFormat="1">
      <c r="A3771" s="317" t="s">
        <v>345</v>
      </c>
      <c r="B3771" s="317" t="s">
        <v>676</v>
      </c>
      <c r="C3771" s="317" t="s">
        <v>677</v>
      </c>
      <c r="D3771" s="317" t="s">
        <v>462</v>
      </c>
      <c r="E3771" s="317" t="s">
        <v>448</v>
      </c>
      <c r="F3771" s="318" t="s">
        <v>449</v>
      </c>
      <c r="G3771" s="318" t="s">
        <v>449</v>
      </c>
      <c r="H3771" s="321">
        <v>0</v>
      </c>
      <c r="I3771" s="321">
        <v>0</v>
      </c>
      <c r="J3771" s="321">
        <v>0</v>
      </c>
      <c r="K3771" s="321">
        <v>0</v>
      </c>
      <c r="L3771" s="321">
        <v>2.25</v>
      </c>
      <c r="M3771" s="321">
        <v>32.96</v>
      </c>
      <c r="N3771" t="str">
        <f t="shared" si="58"/>
        <v>AFWC_OUT4_20_B_PR24_OFWAT</v>
      </c>
    </row>
    <row r="3772" spans="1:14" customFormat="1">
      <c r="A3772" s="317" t="s">
        <v>345</v>
      </c>
      <c r="B3772" s="317" t="s">
        <v>678</v>
      </c>
      <c r="C3772" s="317" t="s">
        <v>679</v>
      </c>
      <c r="D3772" s="317" t="s">
        <v>261</v>
      </c>
      <c r="E3772" s="317" t="s">
        <v>448</v>
      </c>
      <c r="F3772" s="318" t="s">
        <v>449</v>
      </c>
      <c r="G3772" s="318" t="s">
        <v>449</v>
      </c>
      <c r="H3772" s="318" t="s">
        <v>449</v>
      </c>
      <c r="I3772" s="318" t="s">
        <v>449</v>
      </c>
      <c r="J3772" s="318" t="s">
        <v>449</v>
      </c>
      <c r="K3772" s="318" t="s">
        <v>449</v>
      </c>
      <c r="L3772" s="318" t="s">
        <v>449</v>
      </c>
      <c r="M3772" s="318" t="s">
        <v>449</v>
      </c>
      <c r="N3772" t="str">
        <f t="shared" si="58"/>
        <v>AFWC_OUT5_08_H_PR24_OFWAT</v>
      </c>
    </row>
    <row r="3773" spans="1:14" customFormat="1">
      <c r="A3773" s="317" t="s">
        <v>345</v>
      </c>
      <c r="B3773" s="317" t="s">
        <v>680</v>
      </c>
      <c r="C3773" s="317" t="s">
        <v>681</v>
      </c>
      <c r="D3773" s="317" t="s">
        <v>682</v>
      </c>
      <c r="E3773" s="317" t="s">
        <v>448</v>
      </c>
      <c r="F3773" s="318" t="s">
        <v>449</v>
      </c>
      <c r="G3773" s="318" t="s">
        <v>449</v>
      </c>
      <c r="H3773" s="318" t="s">
        <v>449</v>
      </c>
      <c r="I3773" s="318" t="s">
        <v>449</v>
      </c>
      <c r="J3773" s="318" t="s">
        <v>449</v>
      </c>
      <c r="K3773" s="318" t="s">
        <v>449</v>
      </c>
      <c r="L3773" s="318" t="s">
        <v>449</v>
      </c>
      <c r="M3773" s="318" t="s">
        <v>449</v>
      </c>
      <c r="N3773" t="str">
        <f t="shared" si="58"/>
        <v>AFWC_OUT5_09_H_PR24_OFWAT</v>
      </c>
    </row>
    <row r="3774" spans="1:14" customFormat="1">
      <c r="A3774" s="317" t="s">
        <v>345</v>
      </c>
      <c r="B3774" s="317" t="s">
        <v>683</v>
      </c>
      <c r="C3774" s="317" t="s">
        <v>684</v>
      </c>
      <c r="D3774" s="317" t="s">
        <v>617</v>
      </c>
      <c r="E3774" s="317" t="s">
        <v>448</v>
      </c>
      <c r="F3774" s="318" t="s">
        <v>449</v>
      </c>
      <c r="G3774" s="318" t="s">
        <v>449</v>
      </c>
      <c r="H3774" s="321">
        <v>27.67</v>
      </c>
      <c r="I3774" s="321">
        <v>27.44</v>
      </c>
      <c r="J3774" s="321">
        <v>27.33</v>
      </c>
      <c r="K3774" s="321">
        <v>27.21</v>
      </c>
      <c r="L3774" s="321">
        <v>28</v>
      </c>
      <c r="M3774" s="321">
        <v>27.6</v>
      </c>
      <c r="N3774" t="str">
        <f t="shared" si="58"/>
        <v>AFWC_OUT4_17_B_PR24_OFWAT</v>
      </c>
    </row>
    <row r="3775" spans="1:14" customFormat="1">
      <c r="A3775" s="317" t="s">
        <v>345</v>
      </c>
      <c r="B3775" s="317" t="s">
        <v>205</v>
      </c>
      <c r="C3775" s="317" t="s">
        <v>685</v>
      </c>
      <c r="D3775" s="317" t="s">
        <v>491</v>
      </c>
      <c r="E3775" s="317" t="s">
        <v>448</v>
      </c>
      <c r="F3775" s="318" t="s">
        <v>449</v>
      </c>
      <c r="G3775" s="318" t="s">
        <v>449</v>
      </c>
      <c r="H3775" s="318" t="s">
        <v>449</v>
      </c>
      <c r="I3775" s="318" t="s">
        <v>449</v>
      </c>
      <c r="J3775" s="318" t="s">
        <v>449</v>
      </c>
      <c r="K3775" s="318" t="s">
        <v>449</v>
      </c>
      <c r="L3775" s="321">
        <v>74787.460000000006</v>
      </c>
      <c r="M3775" s="318" t="s">
        <v>449</v>
      </c>
      <c r="N3775" t="str">
        <f t="shared" si="58"/>
        <v>AFWC_ODIRISK_OGW_DDBND_PR24_DD</v>
      </c>
    </row>
    <row r="3776" spans="1:14" customFormat="1">
      <c r="A3776" s="317" t="s">
        <v>345</v>
      </c>
      <c r="B3776" s="317" t="s">
        <v>206</v>
      </c>
      <c r="C3776" s="317" t="s">
        <v>686</v>
      </c>
      <c r="D3776" s="317" t="s">
        <v>453</v>
      </c>
      <c r="E3776" s="317" t="s">
        <v>448</v>
      </c>
      <c r="F3776" s="319">
        <v>188</v>
      </c>
      <c r="G3776" s="318" t="s">
        <v>449</v>
      </c>
      <c r="H3776" s="318" t="s">
        <v>449</v>
      </c>
      <c r="I3776" s="318" t="s">
        <v>449</v>
      </c>
      <c r="J3776" s="318" t="s">
        <v>449</v>
      </c>
      <c r="K3776" s="318" t="s">
        <v>449</v>
      </c>
      <c r="L3776" s="318" t="s">
        <v>449</v>
      </c>
      <c r="M3776" s="318" t="s">
        <v>449</v>
      </c>
      <c r="N3776" t="str">
        <f t="shared" si="58"/>
        <v>AFWC_ODI_DD_GHG_PR24</v>
      </c>
    </row>
    <row r="3777" spans="1:14" customFormat="1">
      <c r="A3777" s="317" t="s">
        <v>345</v>
      </c>
      <c r="B3777" s="317" t="s">
        <v>207</v>
      </c>
      <c r="C3777" s="317" t="s">
        <v>687</v>
      </c>
      <c r="D3777" s="317" t="s">
        <v>455</v>
      </c>
      <c r="E3777" s="317" t="s">
        <v>448</v>
      </c>
      <c r="F3777" s="320">
        <v>-5.0000000000000001E-3</v>
      </c>
      <c r="G3777" s="318" t="s">
        <v>449</v>
      </c>
      <c r="H3777" s="318" t="s">
        <v>449</v>
      </c>
      <c r="I3777" s="318" t="s">
        <v>449</v>
      </c>
      <c r="J3777" s="318" t="s">
        <v>449</v>
      </c>
      <c r="K3777" s="318" t="s">
        <v>449</v>
      </c>
      <c r="L3777" s="318" t="s">
        <v>449</v>
      </c>
      <c r="M3777" s="318" t="s">
        <v>449</v>
      </c>
      <c r="N3777" t="str">
        <f t="shared" si="58"/>
        <v>AFWC_ODIRISK_OGW_COLL_PR24_DD</v>
      </c>
    </row>
    <row r="3778" spans="1:14" customFormat="1">
      <c r="A3778" s="317" t="s">
        <v>345</v>
      </c>
      <c r="B3778" s="317" t="s">
        <v>208</v>
      </c>
      <c r="C3778" s="317" t="s">
        <v>688</v>
      </c>
      <c r="D3778" s="317" t="s">
        <v>455</v>
      </c>
      <c r="E3778" s="317" t="s">
        <v>448</v>
      </c>
      <c r="F3778" s="320">
        <v>5.0000000000000001E-3</v>
      </c>
      <c r="G3778" s="318" t="s">
        <v>449</v>
      </c>
      <c r="H3778" s="318" t="s">
        <v>449</v>
      </c>
      <c r="I3778" s="318" t="s">
        <v>449</v>
      </c>
      <c r="J3778" s="318" t="s">
        <v>449</v>
      </c>
      <c r="K3778" s="318" t="s">
        <v>449</v>
      </c>
      <c r="L3778" s="318" t="s">
        <v>449</v>
      </c>
      <c r="M3778" s="318" t="s">
        <v>449</v>
      </c>
      <c r="N3778" t="str">
        <f t="shared" si="58"/>
        <v>AFWC_ODIRISK_OGW_CAP_PR24_DD</v>
      </c>
    </row>
    <row r="3779" spans="1:14" customFormat="1">
      <c r="A3779" s="317" t="s">
        <v>345</v>
      </c>
      <c r="B3779" s="317" t="s">
        <v>332</v>
      </c>
      <c r="C3779" s="317" t="s">
        <v>689</v>
      </c>
      <c r="D3779" s="317" t="s">
        <v>455</v>
      </c>
      <c r="E3779" s="317" t="s">
        <v>448</v>
      </c>
      <c r="F3779" s="318" t="s">
        <v>449</v>
      </c>
      <c r="G3779" s="318" t="s">
        <v>449</v>
      </c>
      <c r="H3779" s="318" t="s">
        <v>449</v>
      </c>
      <c r="I3779" s="318" t="s">
        <v>449</v>
      </c>
      <c r="J3779" s="318" t="s">
        <v>449</v>
      </c>
      <c r="K3779" s="318" t="s">
        <v>449</v>
      </c>
      <c r="L3779" s="318" t="s">
        <v>449</v>
      </c>
      <c r="M3779" s="318" t="s">
        <v>449</v>
      </c>
      <c r="N3779" t="str">
        <f t="shared" si="58"/>
        <v>AFWC_ODIRISK_EGG_DDBND_PR24</v>
      </c>
    </row>
    <row r="3780" spans="1:14" customFormat="1">
      <c r="A3780" s="317" t="s">
        <v>345</v>
      </c>
      <c r="B3780" s="317" t="s">
        <v>690</v>
      </c>
      <c r="C3780" s="317" t="s">
        <v>691</v>
      </c>
      <c r="D3780" s="317" t="s">
        <v>261</v>
      </c>
      <c r="E3780" s="317" t="s">
        <v>448</v>
      </c>
      <c r="F3780" s="318" t="s">
        <v>449</v>
      </c>
      <c r="G3780" s="318" t="s">
        <v>449</v>
      </c>
      <c r="H3780" s="318" t="s">
        <v>449</v>
      </c>
      <c r="I3780" s="318" t="s">
        <v>449</v>
      </c>
      <c r="J3780" s="318" t="s">
        <v>449</v>
      </c>
      <c r="K3780" s="318" t="s">
        <v>449</v>
      </c>
      <c r="L3780" s="318" t="s">
        <v>449</v>
      </c>
      <c r="M3780" s="318" t="s">
        <v>449</v>
      </c>
      <c r="N3780" t="str">
        <f t="shared" si="58"/>
        <v>AFWC_OUT5_10_A_PR24_OFWAT</v>
      </c>
    </row>
    <row r="3781" spans="1:14" customFormat="1">
      <c r="A3781" s="317" t="s">
        <v>345</v>
      </c>
      <c r="B3781" s="317" t="s">
        <v>430</v>
      </c>
      <c r="C3781" s="317" t="s">
        <v>654</v>
      </c>
      <c r="D3781" s="317" t="s">
        <v>455</v>
      </c>
      <c r="E3781" s="317" t="s">
        <v>448</v>
      </c>
      <c r="F3781" s="318" t="s">
        <v>449</v>
      </c>
      <c r="G3781" s="318" t="s">
        <v>449</v>
      </c>
      <c r="H3781" s="320">
        <v>2.2099999999999998E-2</v>
      </c>
      <c r="I3781" s="320">
        <v>2.2000000000000002E-2</v>
      </c>
      <c r="J3781" s="320">
        <v>2.1900000000000003E-2</v>
      </c>
      <c r="K3781" s="320">
        <v>2.18E-2</v>
      </c>
      <c r="L3781" s="320">
        <v>2.1700000000000004E-2</v>
      </c>
      <c r="M3781" s="320">
        <v>2.1399999999999995E-2</v>
      </c>
      <c r="N3781" t="str">
        <f t="shared" ref="N3781:N3844" si="59">A3781&amp;B3781</f>
        <v>AFWC_OUT4_17_PR24_OFWAT</v>
      </c>
    </row>
    <row r="3782" spans="1:14" customFormat="1">
      <c r="A3782" s="317" t="s">
        <v>345</v>
      </c>
      <c r="B3782" s="317" t="s">
        <v>198</v>
      </c>
      <c r="C3782" s="317" t="s">
        <v>692</v>
      </c>
      <c r="D3782" s="317" t="s">
        <v>453</v>
      </c>
      <c r="E3782" s="317" t="s">
        <v>448</v>
      </c>
      <c r="F3782" s="319">
        <v>1675106.8292736609</v>
      </c>
      <c r="G3782" s="318" t="s">
        <v>449</v>
      </c>
      <c r="H3782" s="318" t="s">
        <v>449</v>
      </c>
      <c r="I3782" s="318" t="s">
        <v>449</v>
      </c>
      <c r="J3782" s="318" t="s">
        <v>449</v>
      </c>
      <c r="K3782" s="318" t="s">
        <v>449</v>
      </c>
      <c r="L3782" s="318" t="s">
        <v>449</v>
      </c>
      <c r="M3782" s="318" t="s">
        <v>449</v>
      </c>
      <c r="N3782" t="str">
        <f t="shared" si="59"/>
        <v>AFWC_ODI_DD_UNO_PR24</v>
      </c>
    </row>
    <row r="3783" spans="1:14" customFormat="1">
      <c r="A3783" s="317" t="s">
        <v>345</v>
      </c>
      <c r="B3783" s="317" t="s">
        <v>199</v>
      </c>
      <c r="C3783" s="317" t="s">
        <v>693</v>
      </c>
      <c r="D3783" s="317" t="s">
        <v>455</v>
      </c>
      <c r="E3783" s="317" t="s">
        <v>448</v>
      </c>
      <c r="F3783" s="320">
        <v>-5.0000000000000001E-3</v>
      </c>
      <c r="G3783" s="318" t="s">
        <v>449</v>
      </c>
      <c r="H3783" s="318" t="s">
        <v>449</v>
      </c>
      <c r="I3783" s="318" t="s">
        <v>449</v>
      </c>
      <c r="J3783" s="318" t="s">
        <v>449</v>
      </c>
      <c r="K3783" s="318" t="s">
        <v>449</v>
      </c>
      <c r="L3783" s="318" t="s">
        <v>449</v>
      </c>
      <c r="M3783" s="318" t="s">
        <v>449</v>
      </c>
      <c r="N3783" t="str">
        <f t="shared" si="59"/>
        <v>AFWC_ODIRISK_UNO_COLL_PR24_DD</v>
      </c>
    </row>
    <row r="3784" spans="1:14" customFormat="1">
      <c r="A3784" s="317" t="s">
        <v>345</v>
      </c>
      <c r="B3784" s="317" t="s">
        <v>200</v>
      </c>
      <c r="C3784" s="317" t="s">
        <v>694</v>
      </c>
      <c r="D3784" s="317" t="s">
        <v>455</v>
      </c>
      <c r="E3784" s="317" t="s">
        <v>448</v>
      </c>
      <c r="F3784" s="320">
        <v>5.0000000000000001E-3</v>
      </c>
      <c r="G3784" s="318" t="s">
        <v>449</v>
      </c>
      <c r="H3784" s="318" t="s">
        <v>449</v>
      </c>
      <c r="I3784" s="318" t="s">
        <v>449</v>
      </c>
      <c r="J3784" s="318" t="s">
        <v>449</v>
      </c>
      <c r="K3784" s="318" t="s">
        <v>449</v>
      </c>
      <c r="L3784" s="318" t="s">
        <v>449</v>
      </c>
      <c r="M3784" s="318" t="s">
        <v>449</v>
      </c>
      <c r="N3784" t="str">
        <f t="shared" si="59"/>
        <v>AFWC_ODIRISK_UNO_CAP_PR24_DD</v>
      </c>
    </row>
    <row r="3785" spans="1:14" customFormat="1">
      <c r="A3785" s="317" t="s">
        <v>345</v>
      </c>
      <c r="B3785" s="317" t="s">
        <v>252</v>
      </c>
      <c r="C3785" s="317" t="s">
        <v>695</v>
      </c>
      <c r="D3785" s="317" t="s">
        <v>455</v>
      </c>
      <c r="E3785" s="317" t="s">
        <v>448</v>
      </c>
      <c r="F3785" s="318" t="s">
        <v>449</v>
      </c>
      <c r="G3785" s="318" t="s">
        <v>449</v>
      </c>
      <c r="H3785" s="318" t="s">
        <v>449</v>
      </c>
      <c r="I3785" s="318" t="s">
        <v>449</v>
      </c>
      <c r="J3785" s="318" t="s">
        <v>449</v>
      </c>
      <c r="K3785" s="318" t="s">
        <v>449</v>
      </c>
      <c r="L3785" s="318" t="s">
        <v>449</v>
      </c>
      <c r="M3785" s="318" t="s">
        <v>449</v>
      </c>
      <c r="N3785" t="str">
        <f t="shared" si="59"/>
        <v>AFWC_ODIRISK_ESF_CAP_PR24_DD</v>
      </c>
    </row>
    <row r="3786" spans="1:14" customFormat="1">
      <c r="A3786" s="317" t="s">
        <v>345</v>
      </c>
      <c r="B3786" s="317" t="s">
        <v>419</v>
      </c>
      <c r="C3786" s="317" t="s">
        <v>696</v>
      </c>
      <c r="D3786" s="317" t="s">
        <v>455</v>
      </c>
      <c r="E3786" s="317" t="s">
        <v>448</v>
      </c>
      <c r="F3786" s="318" t="s">
        <v>449</v>
      </c>
      <c r="G3786" s="318" t="s">
        <v>449</v>
      </c>
      <c r="H3786" s="320">
        <v>0</v>
      </c>
      <c r="I3786" s="320">
        <v>3.2199999999999999E-2</v>
      </c>
      <c r="J3786" s="320">
        <v>4.87E-2</v>
      </c>
      <c r="K3786" s="320">
        <v>2.07E-2</v>
      </c>
      <c r="L3786" s="320">
        <v>-0.54349999999999998</v>
      </c>
      <c r="M3786" s="320">
        <v>1.3000000000000001E-2</v>
      </c>
      <c r="N3786" t="str">
        <f t="shared" si="59"/>
        <v>AFWC_OUT4_04_H_PR24_OFWAT</v>
      </c>
    </row>
    <row r="3787" spans="1:14" customFormat="1">
      <c r="A3787" s="317" t="s">
        <v>345</v>
      </c>
      <c r="B3787" s="317" t="s">
        <v>418</v>
      </c>
      <c r="C3787" s="317" t="s">
        <v>697</v>
      </c>
      <c r="D3787" s="317" t="s">
        <v>455</v>
      </c>
      <c r="E3787" s="317" t="s">
        <v>448</v>
      </c>
      <c r="F3787" s="318" t="s">
        <v>449</v>
      </c>
      <c r="G3787" s="318" t="s">
        <v>449</v>
      </c>
      <c r="H3787" s="318" t="s">
        <v>449</v>
      </c>
      <c r="I3787" s="318" t="s">
        <v>449</v>
      </c>
      <c r="J3787" s="318" t="s">
        <v>449</v>
      </c>
      <c r="K3787" s="318" t="s">
        <v>449</v>
      </c>
      <c r="L3787" s="318" t="s">
        <v>449</v>
      </c>
      <c r="M3787" s="318" t="s">
        <v>449</v>
      </c>
      <c r="N3787" t="str">
        <f t="shared" si="59"/>
        <v>AFWC_OUT5_04_G_PR24_OFWAT</v>
      </c>
    </row>
    <row r="3788" spans="1:14" customFormat="1">
      <c r="A3788" s="317" t="s">
        <v>345</v>
      </c>
      <c r="B3788" s="317" t="s">
        <v>204</v>
      </c>
      <c r="C3788" s="317" t="s">
        <v>491</v>
      </c>
      <c r="D3788" s="317" t="s">
        <v>492</v>
      </c>
      <c r="E3788" s="317" t="s">
        <v>448</v>
      </c>
      <c r="F3788" s="318" t="s">
        <v>449</v>
      </c>
      <c r="G3788" s="318" t="s">
        <v>449</v>
      </c>
      <c r="H3788" s="321">
        <v>74787.460000000006</v>
      </c>
      <c r="I3788" s="321">
        <v>72376.98</v>
      </c>
      <c r="J3788" s="321">
        <v>71148.429999999993</v>
      </c>
      <c r="K3788" s="321">
        <v>73240.929999999993</v>
      </c>
      <c r="L3788" s="321">
        <v>115432.49</v>
      </c>
      <c r="M3788" s="321">
        <v>73813.02</v>
      </c>
      <c r="N3788" t="str">
        <f t="shared" si="59"/>
        <v>AFWC_OUT4_04_PR24_OFWAT</v>
      </c>
    </row>
    <row r="3789" spans="1:14" customFormat="1">
      <c r="A3789" s="317" t="s">
        <v>345</v>
      </c>
      <c r="B3789" s="317" t="s">
        <v>217</v>
      </c>
      <c r="C3789" s="317" t="s">
        <v>491</v>
      </c>
      <c r="D3789" s="317" t="s">
        <v>492</v>
      </c>
      <c r="E3789" s="317" t="s">
        <v>448</v>
      </c>
      <c r="F3789" s="318" t="s">
        <v>449</v>
      </c>
      <c r="G3789" s="318" t="s">
        <v>449</v>
      </c>
      <c r="H3789" s="318" t="s">
        <v>449</v>
      </c>
      <c r="I3789" s="318" t="s">
        <v>449</v>
      </c>
      <c r="J3789" s="318" t="s">
        <v>449</v>
      </c>
      <c r="K3789" s="318" t="s">
        <v>449</v>
      </c>
      <c r="L3789" s="318" t="s">
        <v>449</v>
      </c>
      <c r="M3789" s="318" t="s">
        <v>449</v>
      </c>
      <c r="N3789" t="str">
        <f t="shared" si="59"/>
        <v>AFWC_OUT5_04_PR24_OFWAT</v>
      </c>
    </row>
    <row r="3790" spans="1:14" customFormat="1">
      <c r="A3790" s="317" t="s">
        <v>345</v>
      </c>
      <c r="B3790" s="317" t="s">
        <v>268</v>
      </c>
      <c r="C3790" s="317" t="s">
        <v>698</v>
      </c>
      <c r="D3790" s="317" t="s">
        <v>617</v>
      </c>
      <c r="E3790" s="317" t="s">
        <v>448</v>
      </c>
      <c r="F3790" s="318" t="s">
        <v>449</v>
      </c>
      <c r="G3790" s="318" t="s">
        <v>449</v>
      </c>
      <c r="H3790" s="322">
        <v>149.69999999999999</v>
      </c>
      <c r="I3790" s="322">
        <v>147.30000000000001</v>
      </c>
      <c r="J3790" s="322">
        <v>141.19999999999999</v>
      </c>
      <c r="K3790" s="322">
        <v>137</v>
      </c>
      <c r="L3790" s="322">
        <v>132.19999999999999</v>
      </c>
      <c r="M3790" s="322">
        <v>129.1</v>
      </c>
      <c r="N3790" t="str">
        <f t="shared" si="59"/>
        <v>AFWC_OUT4_05_B_PR24_OFWAT</v>
      </c>
    </row>
    <row r="3791" spans="1:14" customFormat="1">
      <c r="A3791" s="317" t="s">
        <v>345</v>
      </c>
      <c r="B3791" s="317" t="s">
        <v>699</v>
      </c>
      <c r="C3791" s="317" t="s">
        <v>698</v>
      </c>
      <c r="D3791" s="317" t="s">
        <v>617</v>
      </c>
      <c r="E3791" s="317" t="s">
        <v>448</v>
      </c>
      <c r="F3791" s="318" t="s">
        <v>449</v>
      </c>
      <c r="G3791" s="318" t="s">
        <v>449</v>
      </c>
      <c r="H3791" s="318" t="s">
        <v>449</v>
      </c>
      <c r="I3791" s="318" t="s">
        <v>449</v>
      </c>
      <c r="J3791" s="318" t="s">
        <v>449</v>
      </c>
      <c r="K3791" s="318" t="s">
        <v>449</v>
      </c>
      <c r="L3791" s="318" t="s">
        <v>449</v>
      </c>
      <c r="M3791" s="318" t="s">
        <v>449</v>
      </c>
      <c r="N3791" t="str">
        <f t="shared" si="59"/>
        <v>AFWC_OUT4_06_B_PR24_OFWAT</v>
      </c>
    </row>
    <row r="3792" spans="1:14" customFormat="1">
      <c r="A3792" s="317" t="s">
        <v>345</v>
      </c>
      <c r="B3792" s="317" t="s">
        <v>700</v>
      </c>
      <c r="C3792" s="317" t="s">
        <v>698</v>
      </c>
      <c r="D3792" s="317" t="s">
        <v>617</v>
      </c>
      <c r="E3792" s="317" t="s">
        <v>448</v>
      </c>
      <c r="F3792" s="318" t="s">
        <v>449</v>
      </c>
      <c r="G3792" s="318" t="s">
        <v>449</v>
      </c>
      <c r="H3792" s="318" t="s">
        <v>449</v>
      </c>
      <c r="I3792" s="318" t="s">
        <v>449</v>
      </c>
      <c r="J3792" s="318" t="s">
        <v>449</v>
      </c>
      <c r="K3792" s="318" t="s">
        <v>449</v>
      </c>
      <c r="L3792" s="318" t="s">
        <v>449</v>
      </c>
      <c r="M3792" s="318" t="s">
        <v>449</v>
      </c>
      <c r="N3792" t="str">
        <f t="shared" si="59"/>
        <v>AFWC_OUT4_07_B_PR24_OFWAT</v>
      </c>
    </row>
    <row r="3793" spans="1:14" customFormat="1">
      <c r="A3793" s="317" t="s">
        <v>345</v>
      </c>
      <c r="B3793" s="317" t="s">
        <v>275</v>
      </c>
      <c r="C3793" s="317" t="s">
        <v>701</v>
      </c>
      <c r="D3793" s="317" t="s">
        <v>620</v>
      </c>
      <c r="E3793" s="317" t="s">
        <v>448</v>
      </c>
      <c r="F3793" s="318" t="s">
        <v>449</v>
      </c>
      <c r="G3793" s="318" t="s">
        <v>449</v>
      </c>
      <c r="H3793" s="322">
        <v>152.9</v>
      </c>
      <c r="I3793" s="322">
        <v>148.5</v>
      </c>
      <c r="J3793" s="322">
        <v>143.6</v>
      </c>
      <c r="K3793" s="322">
        <v>139.4</v>
      </c>
      <c r="L3793" s="322">
        <v>136.19999999999999</v>
      </c>
      <c r="M3793" s="322">
        <v>134</v>
      </c>
      <c r="N3793" t="str">
        <f t="shared" si="59"/>
        <v>AFWC_OUT4_08_C_PR24_OFWAT</v>
      </c>
    </row>
    <row r="3794" spans="1:14" customFormat="1">
      <c r="A3794" s="317" t="s">
        <v>345</v>
      </c>
      <c r="B3794" s="317" t="s">
        <v>702</v>
      </c>
      <c r="C3794" s="317" t="s">
        <v>701</v>
      </c>
      <c r="D3794" s="317" t="s">
        <v>620</v>
      </c>
      <c r="E3794" s="317" t="s">
        <v>448</v>
      </c>
      <c r="F3794" s="318" t="s">
        <v>449</v>
      </c>
      <c r="G3794" s="318" t="s">
        <v>449</v>
      </c>
      <c r="H3794" s="318" t="s">
        <v>449</v>
      </c>
      <c r="I3794" s="318" t="s">
        <v>449</v>
      </c>
      <c r="J3794" s="318" t="s">
        <v>449</v>
      </c>
      <c r="K3794" s="318" t="s">
        <v>449</v>
      </c>
      <c r="L3794" s="318" t="s">
        <v>449</v>
      </c>
      <c r="M3794" s="318" t="s">
        <v>449</v>
      </c>
      <c r="N3794" t="str">
        <f t="shared" si="59"/>
        <v>AFWC_OUT4_09_C_PR24_OFWAT</v>
      </c>
    </row>
    <row r="3795" spans="1:14" customFormat="1">
      <c r="A3795" s="317" t="s">
        <v>345</v>
      </c>
      <c r="B3795" s="317" t="s">
        <v>703</v>
      </c>
      <c r="C3795" s="317" t="s">
        <v>701</v>
      </c>
      <c r="D3795" s="317" t="s">
        <v>617</v>
      </c>
      <c r="E3795" s="317" t="s">
        <v>448</v>
      </c>
      <c r="F3795" s="318" t="s">
        <v>449</v>
      </c>
      <c r="G3795" s="318" t="s">
        <v>449</v>
      </c>
      <c r="H3795" s="318" t="s">
        <v>449</v>
      </c>
      <c r="I3795" s="318" t="s">
        <v>449</v>
      </c>
      <c r="J3795" s="318" t="s">
        <v>449</v>
      </c>
      <c r="K3795" s="318" t="s">
        <v>449</v>
      </c>
      <c r="L3795" s="318" t="s">
        <v>449</v>
      </c>
      <c r="M3795" s="318" t="s">
        <v>449</v>
      </c>
      <c r="N3795" t="str">
        <f t="shared" si="59"/>
        <v>AFWC_OUT4_10_C_PR24_OFWAT</v>
      </c>
    </row>
    <row r="3796" spans="1:14" customFormat="1">
      <c r="A3796" s="317" t="s">
        <v>345</v>
      </c>
      <c r="B3796" s="317" t="s">
        <v>283</v>
      </c>
      <c r="C3796" s="317" t="s">
        <v>698</v>
      </c>
      <c r="D3796" s="317" t="s">
        <v>617</v>
      </c>
      <c r="E3796" s="317" t="s">
        <v>448</v>
      </c>
      <c r="F3796" s="318" t="s">
        <v>449</v>
      </c>
      <c r="G3796" s="318" t="s">
        <v>449</v>
      </c>
      <c r="H3796" s="322">
        <v>161.30000000000001</v>
      </c>
      <c r="I3796" s="322">
        <v>157.69999999999999</v>
      </c>
      <c r="J3796" s="322">
        <v>155.6</v>
      </c>
      <c r="K3796" s="322">
        <v>155.5</v>
      </c>
      <c r="L3796" s="322">
        <v>155.5</v>
      </c>
      <c r="M3796" s="322">
        <v>155.6</v>
      </c>
      <c r="N3796" t="str">
        <f t="shared" si="59"/>
        <v>AFWC_OUT4_11_C_PR24_OFWAT</v>
      </c>
    </row>
    <row r="3797" spans="1:14" customFormat="1">
      <c r="A3797" s="317" t="s">
        <v>345</v>
      </c>
      <c r="B3797" s="317" t="s">
        <v>704</v>
      </c>
      <c r="C3797" s="317" t="s">
        <v>698</v>
      </c>
      <c r="D3797" s="317" t="s">
        <v>617</v>
      </c>
      <c r="E3797" s="317" t="s">
        <v>448</v>
      </c>
      <c r="F3797" s="318" t="s">
        <v>449</v>
      </c>
      <c r="G3797" s="318" t="s">
        <v>449</v>
      </c>
      <c r="H3797" s="318" t="s">
        <v>449</v>
      </c>
      <c r="I3797" s="318" t="s">
        <v>449</v>
      </c>
      <c r="J3797" s="318" t="s">
        <v>449</v>
      </c>
      <c r="K3797" s="318" t="s">
        <v>449</v>
      </c>
      <c r="L3797" s="318" t="s">
        <v>449</v>
      </c>
      <c r="M3797" s="318" t="s">
        <v>449</v>
      </c>
      <c r="N3797" t="str">
        <f t="shared" si="59"/>
        <v>AFWC_OUT4_12_C_PR24_OFWAT</v>
      </c>
    </row>
    <row r="3798" spans="1:14" customFormat="1">
      <c r="A3798" s="317" t="s">
        <v>345</v>
      </c>
      <c r="B3798" s="317" t="s">
        <v>705</v>
      </c>
      <c r="C3798" s="317" t="s">
        <v>698</v>
      </c>
      <c r="D3798" s="317" t="s">
        <v>617</v>
      </c>
      <c r="E3798" s="317" t="s">
        <v>448</v>
      </c>
      <c r="F3798" s="318" t="s">
        <v>449</v>
      </c>
      <c r="G3798" s="318" t="s">
        <v>449</v>
      </c>
      <c r="H3798" s="318" t="s">
        <v>449</v>
      </c>
      <c r="I3798" s="318" t="s">
        <v>449</v>
      </c>
      <c r="J3798" s="318" t="s">
        <v>449</v>
      </c>
      <c r="K3798" s="318" t="s">
        <v>449</v>
      </c>
      <c r="L3798" s="318" t="s">
        <v>449</v>
      </c>
      <c r="M3798" s="318" t="s">
        <v>449</v>
      </c>
      <c r="N3798" t="str">
        <f t="shared" si="59"/>
        <v>AFWC_OUT4_13_C_PR24_OFWAT</v>
      </c>
    </row>
    <row r="3799" spans="1:14" customFormat="1">
      <c r="A3799" s="317" t="s">
        <v>345</v>
      </c>
      <c r="B3799" s="317" t="s">
        <v>706</v>
      </c>
      <c r="C3799" s="317" t="s">
        <v>707</v>
      </c>
      <c r="D3799" s="317" t="s">
        <v>620</v>
      </c>
      <c r="E3799" s="317" t="s">
        <v>448</v>
      </c>
      <c r="F3799" s="322">
        <v>154</v>
      </c>
      <c r="G3799" s="318" t="s">
        <v>449</v>
      </c>
      <c r="H3799" s="318" t="s">
        <v>449</v>
      </c>
      <c r="I3799" s="318" t="s">
        <v>449</v>
      </c>
      <c r="J3799" s="318" t="s">
        <v>449</v>
      </c>
      <c r="K3799" s="318" t="s">
        <v>449</v>
      </c>
      <c r="L3799" s="318" t="s">
        <v>449</v>
      </c>
      <c r="M3799" s="318" t="s">
        <v>449</v>
      </c>
      <c r="N3799" t="str">
        <f t="shared" si="59"/>
        <v>AFWC_OUT4_08_A_PR24_OFWAT</v>
      </c>
    </row>
    <row r="3800" spans="1:14" customFormat="1">
      <c r="A3800" s="317" t="s">
        <v>345</v>
      </c>
      <c r="B3800" s="317" t="s">
        <v>708</v>
      </c>
      <c r="C3800" s="317" t="s">
        <v>707</v>
      </c>
      <c r="D3800" s="317" t="s">
        <v>617</v>
      </c>
      <c r="E3800" s="317" t="s">
        <v>448</v>
      </c>
      <c r="F3800" s="322">
        <v>187.1</v>
      </c>
      <c r="G3800" s="318" t="s">
        <v>449</v>
      </c>
      <c r="H3800" s="318" t="s">
        <v>449</v>
      </c>
      <c r="I3800" s="318" t="s">
        <v>449</v>
      </c>
      <c r="J3800" s="318" t="s">
        <v>449</v>
      </c>
      <c r="K3800" s="318" t="s">
        <v>449</v>
      </c>
      <c r="L3800" s="318" t="s">
        <v>449</v>
      </c>
      <c r="M3800" s="318" t="s">
        <v>449</v>
      </c>
      <c r="N3800" t="str">
        <f t="shared" si="59"/>
        <v>AFWC_OUT4_05_A_PR24_OFWAT</v>
      </c>
    </row>
    <row r="3801" spans="1:14" customFormat="1">
      <c r="A3801" s="317" t="s">
        <v>345</v>
      </c>
      <c r="B3801" s="317" t="s">
        <v>709</v>
      </c>
      <c r="C3801" s="317" t="s">
        <v>710</v>
      </c>
      <c r="D3801" s="317" t="s">
        <v>586</v>
      </c>
      <c r="E3801" s="317" t="s">
        <v>448</v>
      </c>
      <c r="F3801" s="318" t="s">
        <v>449</v>
      </c>
      <c r="G3801" s="318" t="s">
        <v>449</v>
      </c>
      <c r="H3801" s="323">
        <v>97.676697466926427</v>
      </c>
      <c r="I3801" s="323">
        <v>93.281246080914755</v>
      </c>
      <c r="J3801" s="323">
        <v>89.083590007273571</v>
      </c>
      <c r="K3801" s="323">
        <v>85.074828456946264</v>
      </c>
      <c r="L3801" s="323">
        <v>81.246461176383676</v>
      </c>
      <c r="M3801" s="323">
        <v>77.590370423446402</v>
      </c>
      <c r="N3801" t="str">
        <f t="shared" si="59"/>
        <v>AFWC_PR24FM_PBI_106</v>
      </c>
    </row>
    <row r="3802" spans="1:14" customFormat="1">
      <c r="A3802" s="317" t="s">
        <v>345</v>
      </c>
      <c r="B3802" s="317" t="s">
        <v>711</v>
      </c>
      <c r="C3802" s="317" t="s">
        <v>712</v>
      </c>
      <c r="D3802" s="317" t="s">
        <v>586</v>
      </c>
      <c r="E3802" s="317" t="s">
        <v>448</v>
      </c>
      <c r="F3802" s="318" t="s">
        <v>449</v>
      </c>
      <c r="G3802" s="318" t="s">
        <v>449</v>
      </c>
      <c r="H3802" s="323">
        <v>1030.7302418465381</v>
      </c>
      <c r="I3802" s="323">
        <v>987.33760954941783</v>
      </c>
      <c r="J3802" s="323">
        <v>945.77176030496082</v>
      </c>
      <c r="K3802" s="323">
        <v>905.95578851549237</v>
      </c>
      <c r="L3802" s="323">
        <v>867.81602622611376</v>
      </c>
      <c r="M3802" s="323">
        <v>831.28190682343052</v>
      </c>
      <c r="N3802" t="str">
        <f t="shared" si="59"/>
        <v>AFWC_PR24FM_PBI_107</v>
      </c>
    </row>
    <row r="3803" spans="1:14" customFormat="1">
      <c r="A3803" s="317" t="s">
        <v>345</v>
      </c>
      <c r="B3803" s="317" t="s">
        <v>713</v>
      </c>
      <c r="C3803" s="317" t="s">
        <v>714</v>
      </c>
      <c r="D3803" s="317" t="s">
        <v>586</v>
      </c>
      <c r="E3803" s="317" t="s">
        <v>448</v>
      </c>
      <c r="F3803" s="318" t="s">
        <v>449</v>
      </c>
      <c r="G3803" s="318" t="s">
        <v>449</v>
      </c>
      <c r="H3803" s="323">
        <v>0</v>
      </c>
      <c r="I3803" s="323">
        <v>0</v>
      </c>
      <c r="J3803" s="323">
        <v>0</v>
      </c>
      <c r="K3803" s="323">
        <v>0</v>
      </c>
      <c r="L3803" s="323">
        <v>0</v>
      </c>
      <c r="M3803" s="323">
        <v>0</v>
      </c>
      <c r="N3803" t="str">
        <f t="shared" si="59"/>
        <v>AFWC_PR24FM_PBI_108</v>
      </c>
    </row>
    <row r="3804" spans="1:14" customFormat="1">
      <c r="A3804" s="317" t="s">
        <v>345</v>
      </c>
      <c r="B3804" s="317" t="s">
        <v>715</v>
      </c>
      <c r="C3804" s="317" t="s">
        <v>716</v>
      </c>
      <c r="D3804" s="317" t="s">
        <v>586</v>
      </c>
      <c r="E3804" s="317" t="s">
        <v>448</v>
      </c>
      <c r="F3804" s="318" t="s">
        <v>449</v>
      </c>
      <c r="G3804" s="318" t="s">
        <v>449</v>
      </c>
      <c r="H3804" s="323">
        <v>0</v>
      </c>
      <c r="I3804" s="323">
        <v>0</v>
      </c>
      <c r="J3804" s="323">
        <v>0</v>
      </c>
      <c r="K3804" s="323">
        <v>0</v>
      </c>
      <c r="L3804" s="323">
        <v>0</v>
      </c>
      <c r="M3804" s="323">
        <v>0</v>
      </c>
      <c r="N3804" t="str">
        <f t="shared" si="59"/>
        <v>AFWC_PR24FM_PBI_109</v>
      </c>
    </row>
    <row r="3805" spans="1:14" customFormat="1">
      <c r="A3805" s="317" t="s">
        <v>345</v>
      </c>
      <c r="B3805" s="317" t="s">
        <v>717</v>
      </c>
      <c r="C3805" s="317" t="s">
        <v>718</v>
      </c>
      <c r="D3805" s="317" t="s">
        <v>586</v>
      </c>
      <c r="E3805" s="317" t="s">
        <v>448</v>
      </c>
      <c r="F3805" s="318" t="s">
        <v>449</v>
      </c>
      <c r="G3805" s="318" t="s">
        <v>449</v>
      </c>
      <c r="H3805" s="323">
        <v>0</v>
      </c>
      <c r="I3805" s="323">
        <v>0</v>
      </c>
      <c r="J3805" s="323">
        <v>0</v>
      </c>
      <c r="K3805" s="323">
        <v>0</v>
      </c>
      <c r="L3805" s="323">
        <v>0</v>
      </c>
      <c r="M3805" s="323">
        <v>0</v>
      </c>
      <c r="N3805" t="str">
        <f t="shared" si="59"/>
        <v>AFWC_PR24FM_PBI_110</v>
      </c>
    </row>
    <row r="3806" spans="1:14" customFormat="1">
      <c r="A3806" s="317" t="s">
        <v>345</v>
      </c>
      <c r="B3806" s="317" t="s">
        <v>719</v>
      </c>
      <c r="C3806" s="317" t="s">
        <v>720</v>
      </c>
      <c r="D3806" s="317" t="s">
        <v>586</v>
      </c>
      <c r="E3806" s="317" t="s">
        <v>448</v>
      </c>
      <c r="F3806" s="318" t="s">
        <v>449</v>
      </c>
      <c r="G3806" s="318" t="s">
        <v>449</v>
      </c>
      <c r="H3806" s="323">
        <v>0</v>
      </c>
      <c r="I3806" s="323">
        <v>0</v>
      </c>
      <c r="J3806" s="323">
        <v>0</v>
      </c>
      <c r="K3806" s="323">
        <v>0</v>
      </c>
      <c r="L3806" s="323">
        <v>0</v>
      </c>
      <c r="M3806" s="323">
        <v>0</v>
      </c>
      <c r="N3806" t="str">
        <f t="shared" si="59"/>
        <v>AFWC_PR24FM_PBI_111</v>
      </c>
    </row>
    <row r="3807" spans="1:14" customFormat="1">
      <c r="A3807" s="317" t="s">
        <v>345</v>
      </c>
      <c r="B3807" s="317" t="s">
        <v>721</v>
      </c>
      <c r="C3807" s="317" t="s">
        <v>722</v>
      </c>
      <c r="D3807" s="317" t="s">
        <v>586</v>
      </c>
      <c r="E3807" s="317" t="s">
        <v>448</v>
      </c>
      <c r="F3807" s="318" t="s">
        <v>449</v>
      </c>
      <c r="G3807" s="318" t="s">
        <v>449</v>
      </c>
      <c r="H3807" s="323">
        <v>114.51304917923643</v>
      </c>
      <c r="I3807" s="323">
        <v>109.3599619661708</v>
      </c>
      <c r="J3807" s="323">
        <v>104.4387636776931</v>
      </c>
      <c r="K3807" s="323">
        <v>99.739019312196902</v>
      </c>
      <c r="L3807" s="323">
        <v>95.250763443148045</v>
      </c>
      <c r="M3807" s="323">
        <v>90.964479088206389</v>
      </c>
      <c r="N3807" t="str">
        <f t="shared" si="59"/>
        <v>AFWC_PR24FM_PBI_112</v>
      </c>
    </row>
    <row r="3808" spans="1:14" customFormat="1">
      <c r="A3808" s="317" t="s">
        <v>345</v>
      </c>
      <c r="B3808" s="317" t="s">
        <v>723</v>
      </c>
      <c r="C3808" s="317" t="s">
        <v>724</v>
      </c>
      <c r="D3808" s="317" t="s">
        <v>586</v>
      </c>
      <c r="E3808" s="317" t="s">
        <v>448</v>
      </c>
      <c r="F3808" s="318" t="s">
        <v>449</v>
      </c>
      <c r="G3808" s="318" t="s">
        <v>449</v>
      </c>
      <c r="H3808" s="323">
        <v>484.88193435897352</v>
      </c>
      <c r="I3808" s="323">
        <v>464.46892751106918</v>
      </c>
      <c r="J3808" s="323">
        <v>444.91528625104439</v>
      </c>
      <c r="K3808" s="323">
        <v>426.18483221384332</v>
      </c>
      <c r="L3808" s="323">
        <v>408.24291010458717</v>
      </c>
      <c r="M3808" s="323">
        <v>391.05632357896133</v>
      </c>
      <c r="N3808" t="str">
        <f t="shared" si="59"/>
        <v>AFWC_PR24FM_PBI_113</v>
      </c>
    </row>
    <row r="3809" spans="1:14" customFormat="1">
      <c r="A3809" s="317" t="s">
        <v>345</v>
      </c>
      <c r="B3809" s="317" t="s">
        <v>725</v>
      </c>
      <c r="C3809" s="317" t="s">
        <v>726</v>
      </c>
      <c r="D3809" s="317" t="s">
        <v>586</v>
      </c>
      <c r="E3809" s="317" t="s">
        <v>448</v>
      </c>
      <c r="F3809" s="318" t="s">
        <v>449</v>
      </c>
      <c r="G3809" s="318" t="s">
        <v>449</v>
      </c>
      <c r="H3809" s="323">
        <v>0</v>
      </c>
      <c r="I3809" s="323">
        <v>0</v>
      </c>
      <c r="J3809" s="323">
        <v>0</v>
      </c>
      <c r="K3809" s="323">
        <v>0</v>
      </c>
      <c r="L3809" s="323">
        <v>0</v>
      </c>
      <c r="M3809" s="323">
        <v>0</v>
      </c>
      <c r="N3809" t="str">
        <f t="shared" si="59"/>
        <v>AFWC_PR24FM_PBI_114</v>
      </c>
    </row>
    <row r="3810" spans="1:14" customFormat="1">
      <c r="A3810" s="317" t="s">
        <v>345</v>
      </c>
      <c r="B3810" s="317" t="s">
        <v>727</v>
      </c>
      <c r="C3810" s="317" t="s">
        <v>728</v>
      </c>
      <c r="D3810" s="317" t="s">
        <v>586</v>
      </c>
      <c r="E3810" s="317" t="s">
        <v>448</v>
      </c>
      <c r="F3810" s="318" t="s">
        <v>449</v>
      </c>
      <c r="G3810" s="318" t="s">
        <v>449</v>
      </c>
      <c r="H3810" s="323">
        <v>0</v>
      </c>
      <c r="I3810" s="323">
        <v>0</v>
      </c>
      <c r="J3810" s="323">
        <v>0</v>
      </c>
      <c r="K3810" s="323">
        <v>0</v>
      </c>
      <c r="L3810" s="323">
        <v>0</v>
      </c>
      <c r="M3810" s="323">
        <v>0</v>
      </c>
      <c r="N3810" t="str">
        <f t="shared" si="59"/>
        <v>AFWC_PR24FM_PBI_115</v>
      </c>
    </row>
    <row r="3811" spans="1:14" customFormat="1">
      <c r="A3811" s="317" t="s">
        <v>345</v>
      </c>
      <c r="B3811" s="317" t="s">
        <v>729</v>
      </c>
      <c r="C3811" s="317" t="s">
        <v>730</v>
      </c>
      <c r="D3811" s="317" t="s">
        <v>586</v>
      </c>
      <c r="E3811" s="317" t="s">
        <v>448</v>
      </c>
      <c r="F3811" s="318" t="s">
        <v>449</v>
      </c>
      <c r="G3811" s="318" t="s">
        <v>449</v>
      </c>
      <c r="H3811" s="323">
        <v>0</v>
      </c>
      <c r="I3811" s="323">
        <v>0</v>
      </c>
      <c r="J3811" s="323">
        <v>0</v>
      </c>
      <c r="K3811" s="323">
        <v>0</v>
      </c>
      <c r="L3811" s="323">
        <v>0</v>
      </c>
      <c r="M3811" s="323">
        <v>0</v>
      </c>
      <c r="N3811" t="str">
        <f t="shared" si="59"/>
        <v>AFWC_PR24FM_PBI_116</v>
      </c>
    </row>
    <row r="3812" spans="1:14" customFormat="1">
      <c r="A3812" s="317" t="s">
        <v>345</v>
      </c>
      <c r="B3812" s="317" t="s">
        <v>731</v>
      </c>
      <c r="C3812" s="317" t="s">
        <v>732</v>
      </c>
      <c r="D3812" s="317" t="s">
        <v>586</v>
      </c>
      <c r="E3812" s="317" t="s">
        <v>448</v>
      </c>
      <c r="F3812" s="318" t="s">
        <v>449</v>
      </c>
      <c r="G3812" s="318" t="s">
        <v>449</v>
      </c>
      <c r="H3812" s="323">
        <v>0</v>
      </c>
      <c r="I3812" s="323">
        <v>0</v>
      </c>
      <c r="J3812" s="323">
        <v>0</v>
      </c>
      <c r="K3812" s="323">
        <v>0</v>
      </c>
      <c r="L3812" s="323">
        <v>0</v>
      </c>
      <c r="M3812" s="323">
        <v>0</v>
      </c>
      <c r="N3812" t="str">
        <f t="shared" si="59"/>
        <v>AFWC_PR24FM_PBI_117</v>
      </c>
    </row>
    <row r="3813" spans="1:14" customFormat="1">
      <c r="A3813" s="317" t="s">
        <v>345</v>
      </c>
      <c r="B3813" s="317" t="s">
        <v>733</v>
      </c>
      <c r="C3813" s="317" t="s">
        <v>734</v>
      </c>
      <c r="D3813" s="317" t="s">
        <v>586</v>
      </c>
      <c r="E3813" s="317" t="s">
        <v>448</v>
      </c>
      <c r="F3813" s="318" t="s">
        <v>449</v>
      </c>
      <c r="G3813" s="318" t="s">
        <v>449</v>
      </c>
      <c r="H3813" s="323">
        <v>0</v>
      </c>
      <c r="I3813" s="323">
        <v>25.125619240258967</v>
      </c>
      <c r="J3813" s="323">
        <v>47.399720792504638</v>
      </c>
      <c r="K3813" s="323">
        <v>67.40259288831129</v>
      </c>
      <c r="L3813" s="323">
        <v>78.047395658610469</v>
      </c>
      <c r="M3813" s="323">
        <v>86.38000878542141</v>
      </c>
      <c r="N3813" t="str">
        <f t="shared" si="59"/>
        <v>AFWC_PR24FM_PBI_118</v>
      </c>
    </row>
    <row r="3814" spans="1:14" customFormat="1">
      <c r="A3814" s="317" t="s">
        <v>345</v>
      </c>
      <c r="B3814" s="317" t="s">
        <v>735</v>
      </c>
      <c r="C3814" s="317" t="s">
        <v>736</v>
      </c>
      <c r="D3814" s="317" t="s">
        <v>586</v>
      </c>
      <c r="E3814" s="317" t="s">
        <v>448</v>
      </c>
      <c r="F3814" s="318" t="s">
        <v>449</v>
      </c>
      <c r="G3814" s="318" t="s">
        <v>449</v>
      </c>
      <c r="H3814" s="323">
        <v>0</v>
      </c>
      <c r="I3814" s="323">
        <v>153.51775529197994</v>
      </c>
      <c r="J3814" s="323">
        <v>319.32173852502314</v>
      </c>
      <c r="K3814" s="323">
        <v>474.38211256866123</v>
      </c>
      <c r="L3814" s="323">
        <v>611.10351586443994</v>
      </c>
      <c r="M3814" s="323">
        <v>697.88297080563814</v>
      </c>
      <c r="N3814" t="str">
        <f t="shared" si="59"/>
        <v>AFWC_PR24FM_PBI_119</v>
      </c>
    </row>
    <row r="3815" spans="1:14" customFormat="1">
      <c r="A3815" s="317" t="s">
        <v>345</v>
      </c>
      <c r="B3815" s="317" t="s">
        <v>737</v>
      </c>
      <c r="C3815" s="317" t="s">
        <v>738</v>
      </c>
      <c r="D3815" s="317" t="s">
        <v>586</v>
      </c>
      <c r="E3815" s="317" t="s">
        <v>448</v>
      </c>
      <c r="F3815" s="318" t="s">
        <v>449</v>
      </c>
      <c r="G3815" s="318" t="s">
        <v>449</v>
      </c>
      <c r="H3815" s="323">
        <v>0</v>
      </c>
      <c r="I3815" s="323">
        <v>0</v>
      </c>
      <c r="J3815" s="323">
        <v>0</v>
      </c>
      <c r="K3815" s="323">
        <v>0</v>
      </c>
      <c r="L3815" s="323">
        <v>0</v>
      </c>
      <c r="M3815" s="323">
        <v>0</v>
      </c>
      <c r="N3815" t="str">
        <f t="shared" si="59"/>
        <v>AFWC_PR24FM_PBI_120</v>
      </c>
    </row>
    <row r="3816" spans="1:14" customFormat="1">
      <c r="A3816" s="317" t="s">
        <v>345</v>
      </c>
      <c r="B3816" s="317" t="s">
        <v>739</v>
      </c>
      <c r="C3816" s="317" t="s">
        <v>740</v>
      </c>
      <c r="D3816" s="317" t="s">
        <v>586</v>
      </c>
      <c r="E3816" s="317" t="s">
        <v>448</v>
      </c>
      <c r="F3816" s="318" t="s">
        <v>449</v>
      </c>
      <c r="G3816" s="318" t="s">
        <v>449</v>
      </c>
      <c r="H3816" s="323">
        <v>0</v>
      </c>
      <c r="I3816" s="323">
        <v>0</v>
      </c>
      <c r="J3816" s="323">
        <v>0</v>
      </c>
      <c r="K3816" s="323">
        <v>0</v>
      </c>
      <c r="L3816" s="323">
        <v>0</v>
      </c>
      <c r="M3816" s="323">
        <v>0</v>
      </c>
      <c r="N3816" t="str">
        <f t="shared" si="59"/>
        <v>AFWC_PR24FM_PBI_121</v>
      </c>
    </row>
    <row r="3817" spans="1:14" customFormat="1">
      <c r="A3817" s="317" t="s">
        <v>345</v>
      </c>
      <c r="B3817" s="317" t="s">
        <v>741</v>
      </c>
      <c r="C3817" s="317" t="s">
        <v>742</v>
      </c>
      <c r="D3817" s="317" t="s">
        <v>586</v>
      </c>
      <c r="E3817" s="317" t="s">
        <v>448</v>
      </c>
      <c r="F3817" s="318" t="s">
        <v>449</v>
      </c>
      <c r="G3817" s="318" t="s">
        <v>449</v>
      </c>
      <c r="H3817" s="323">
        <v>0</v>
      </c>
      <c r="I3817" s="323">
        <v>0</v>
      </c>
      <c r="J3817" s="323">
        <v>0</v>
      </c>
      <c r="K3817" s="323">
        <v>0</v>
      </c>
      <c r="L3817" s="323">
        <v>0</v>
      </c>
      <c r="M3817" s="323">
        <v>0</v>
      </c>
      <c r="N3817" t="str">
        <f t="shared" si="59"/>
        <v>AFWC_PR24FM_PBI_122</v>
      </c>
    </row>
    <row r="3818" spans="1:14" customFormat="1">
      <c r="A3818" s="317" t="s">
        <v>345</v>
      </c>
      <c r="B3818" s="317" t="s">
        <v>743</v>
      </c>
      <c r="C3818" s="317" t="s">
        <v>744</v>
      </c>
      <c r="D3818" s="317" t="s">
        <v>586</v>
      </c>
      <c r="E3818" s="317" t="s">
        <v>448</v>
      </c>
      <c r="F3818" s="318" t="s">
        <v>449</v>
      </c>
      <c r="G3818" s="318" t="s">
        <v>449</v>
      </c>
      <c r="H3818" s="323">
        <v>0</v>
      </c>
      <c r="I3818" s="323">
        <v>0</v>
      </c>
      <c r="J3818" s="323">
        <v>0</v>
      </c>
      <c r="K3818" s="323">
        <v>0</v>
      </c>
      <c r="L3818" s="323">
        <v>0</v>
      </c>
      <c r="M3818" s="323">
        <v>0</v>
      </c>
      <c r="N3818" t="str">
        <f t="shared" si="59"/>
        <v>AFWC_PR24FM_PBI_123</v>
      </c>
    </row>
    <row r="3819" spans="1:14" customFormat="1">
      <c r="A3819" s="317" t="s">
        <v>345</v>
      </c>
      <c r="B3819" s="317" t="s">
        <v>745</v>
      </c>
      <c r="C3819" s="317" t="s">
        <v>746</v>
      </c>
      <c r="D3819" s="317" t="s">
        <v>455</v>
      </c>
      <c r="E3819" s="317" t="s">
        <v>448</v>
      </c>
      <c r="F3819" s="320">
        <v>0</v>
      </c>
      <c r="G3819" s="318" t="s">
        <v>449</v>
      </c>
      <c r="H3819" s="318" t="s">
        <v>449</v>
      </c>
      <c r="I3819" s="318" t="s">
        <v>449</v>
      </c>
      <c r="J3819" s="318" t="s">
        <v>449</v>
      </c>
      <c r="K3819" s="318" t="s">
        <v>449</v>
      </c>
      <c r="L3819" s="318" t="s">
        <v>449</v>
      </c>
      <c r="M3819" s="318" t="s">
        <v>449</v>
      </c>
      <c r="N3819" t="str">
        <f t="shared" si="59"/>
        <v>AFWOUT7_001BIO_PR24</v>
      </c>
    </row>
    <row r="3820" spans="1:14" customFormat="1">
      <c r="A3820" s="317" t="s">
        <v>345</v>
      </c>
      <c r="B3820" s="317" t="s">
        <v>747</v>
      </c>
      <c r="C3820" s="317" t="s">
        <v>748</v>
      </c>
      <c r="D3820" s="317" t="s">
        <v>455</v>
      </c>
      <c r="E3820" s="317" t="s">
        <v>448</v>
      </c>
      <c r="F3820" s="320">
        <v>0</v>
      </c>
      <c r="G3820" s="318" t="s">
        <v>449</v>
      </c>
      <c r="H3820" s="318" t="s">
        <v>449</v>
      </c>
      <c r="I3820" s="318" t="s">
        <v>449</v>
      </c>
      <c r="J3820" s="318" t="s">
        <v>449</v>
      </c>
      <c r="K3820" s="318" t="s">
        <v>449</v>
      </c>
      <c r="L3820" s="318" t="s">
        <v>449</v>
      </c>
      <c r="M3820" s="318" t="s">
        <v>449</v>
      </c>
      <c r="N3820" t="str">
        <f t="shared" si="59"/>
        <v>AFWOUT7_002BIO_PR24</v>
      </c>
    </row>
    <row r="3821" spans="1:14" customFormat="1">
      <c r="A3821" s="317" t="s">
        <v>345</v>
      </c>
      <c r="B3821" s="317" t="s">
        <v>749</v>
      </c>
      <c r="C3821" s="317" t="s">
        <v>750</v>
      </c>
      <c r="D3821" s="317" t="s">
        <v>455</v>
      </c>
      <c r="E3821" s="317" t="s">
        <v>448</v>
      </c>
      <c r="F3821" s="320">
        <v>0</v>
      </c>
      <c r="G3821" s="318" t="s">
        <v>449</v>
      </c>
      <c r="H3821" s="318" t="s">
        <v>449</v>
      </c>
      <c r="I3821" s="318" t="s">
        <v>449</v>
      </c>
      <c r="J3821" s="318" t="s">
        <v>449</v>
      </c>
      <c r="K3821" s="318" t="s">
        <v>449</v>
      </c>
      <c r="L3821" s="318" t="s">
        <v>449</v>
      </c>
      <c r="M3821" s="318" t="s">
        <v>449</v>
      </c>
      <c r="N3821" t="str">
        <f t="shared" si="59"/>
        <v>AFWOUT7_003BIO_PR24</v>
      </c>
    </row>
    <row r="3822" spans="1:14" customFormat="1">
      <c r="A3822" s="317" t="s">
        <v>345</v>
      </c>
      <c r="B3822" s="317" t="s">
        <v>751</v>
      </c>
      <c r="C3822" s="317" t="s">
        <v>752</v>
      </c>
      <c r="D3822" s="317" t="s">
        <v>455</v>
      </c>
      <c r="E3822" s="317" t="s">
        <v>448</v>
      </c>
      <c r="F3822" s="320">
        <v>0</v>
      </c>
      <c r="G3822" s="318" t="s">
        <v>449</v>
      </c>
      <c r="H3822" s="318" t="s">
        <v>449</v>
      </c>
      <c r="I3822" s="318" t="s">
        <v>449</v>
      </c>
      <c r="J3822" s="318" t="s">
        <v>449</v>
      </c>
      <c r="K3822" s="318" t="s">
        <v>449</v>
      </c>
      <c r="L3822" s="318" t="s">
        <v>449</v>
      </c>
      <c r="M3822" s="318" t="s">
        <v>449</v>
      </c>
      <c r="N3822" t="str">
        <f t="shared" si="59"/>
        <v>AFWOUT7_004BIO_PR24</v>
      </c>
    </row>
    <row r="3823" spans="1:14" customFormat="1">
      <c r="A3823" s="317" t="s">
        <v>345</v>
      </c>
      <c r="B3823" s="317" t="s">
        <v>753</v>
      </c>
      <c r="C3823" s="317" t="s">
        <v>754</v>
      </c>
      <c r="D3823" s="317" t="s">
        <v>455</v>
      </c>
      <c r="E3823" s="317" t="s">
        <v>448</v>
      </c>
      <c r="F3823" s="320">
        <v>0</v>
      </c>
      <c r="G3823" s="318" t="s">
        <v>449</v>
      </c>
      <c r="H3823" s="318" t="s">
        <v>449</v>
      </c>
      <c r="I3823" s="318" t="s">
        <v>449</v>
      </c>
      <c r="J3823" s="318" t="s">
        <v>449</v>
      </c>
      <c r="K3823" s="318" t="s">
        <v>449</v>
      </c>
      <c r="L3823" s="318" t="s">
        <v>449</v>
      </c>
      <c r="M3823" s="318" t="s">
        <v>449</v>
      </c>
      <c r="N3823" t="str">
        <f t="shared" si="59"/>
        <v>AFWOUT7_005BIO_PR24</v>
      </c>
    </row>
    <row r="3824" spans="1:14" customFormat="1">
      <c r="A3824" s="317" t="s">
        <v>345</v>
      </c>
      <c r="B3824" s="317" t="s">
        <v>755</v>
      </c>
      <c r="C3824" s="317" t="s">
        <v>756</v>
      </c>
      <c r="D3824" s="317" t="s">
        <v>455</v>
      </c>
      <c r="E3824" s="317" t="s">
        <v>448</v>
      </c>
      <c r="F3824" s="320">
        <v>0</v>
      </c>
      <c r="G3824" s="318" t="s">
        <v>449</v>
      </c>
      <c r="H3824" s="318" t="s">
        <v>449</v>
      </c>
      <c r="I3824" s="318" t="s">
        <v>449</v>
      </c>
      <c r="J3824" s="318" t="s">
        <v>449</v>
      </c>
      <c r="K3824" s="318" t="s">
        <v>449</v>
      </c>
      <c r="L3824" s="318" t="s">
        <v>449</v>
      </c>
      <c r="M3824" s="318" t="s">
        <v>449</v>
      </c>
      <c r="N3824" t="str">
        <f t="shared" si="59"/>
        <v>AFWOUT7_006BIO_PR24</v>
      </c>
    </row>
    <row r="3825" spans="1:14" customFormat="1">
      <c r="A3825" s="317" t="s">
        <v>345</v>
      </c>
      <c r="B3825" s="317" t="s">
        <v>757</v>
      </c>
      <c r="C3825" s="317" t="s">
        <v>758</v>
      </c>
      <c r="D3825" s="317" t="s">
        <v>455</v>
      </c>
      <c r="E3825" s="317" t="s">
        <v>448</v>
      </c>
      <c r="F3825" s="320">
        <v>0</v>
      </c>
      <c r="G3825" s="318" t="s">
        <v>449</v>
      </c>
      <c r="H3825" s="318" t="s">
        <v>449</v>
      </c>
      <c r="I3825" s="318" t="s">
        <v>449</v>
      </c>
      <c r="J3825" s="318" t="s">
        <v>449</v>
      </c>
      <c r="K3825" s="318" t="s">
        <v>449</v>
      </c>
      <c r="L3825" s="318" t="s">
        <v>449</v>
      </c>
      <c r="M3825" s="318" t="s">
        <v>449</v>
      </c>
      <c r="N3825" t="str">
        <f t="shared" si="59"/>
        <v>AFWOUT7_007BIO_PR24</v>
      </c>
    </row>
    <row r="3826" spans="1:14" customFormat="1">
      <c r="A3826" s="317" t="s">
        <v>345</v>
      </c>
      <c r="B3826" s="317" t="s">
        <v>759</v>
      </c>
      <c r="C3826" s="317" t="s">
        <v>760</v>
      </c>
      <c r="D3826" s="317" t="s">
        <v>455</v>
      </c>
      <c r="E3826" s="317" t="s">
        <v>448</v>
      </c>
      <c r="F3826" s="320">
        <v>0.15</v>
      </c>
      <c r="G3826" s="318" t="s">
        <v>449</v>
      </c>
      <c r="H3826" s="318" t="s">
        <v>449</v>
      </c>
      <c r="I3826" s="318" t="s">
        <v>449</v>
      </c>
      <c r="J3826" s="318" t="s">
        <v>449</v>
      </c>
      <c r="K3826" s="318" t="s">
        <v>449</v>
      </c>
      <c r="L3826" s="318" t="s">
        <v>449</v>
      </c>
      <c r="M3826" s="318" t="s">
        <v>449</v>
      </c>
      <c r="N3826" t="str">
        <f t="shared" si="59"/>
        <v>AFWOUT7_008BIO_PR24</v>
      </c>
    </row>
    <row r="3827" spans="1:14" customFormat="1">
      <c r="A3827" s="317" t="s">
        <v>345</v>
      </c>
      <c r="B3827" s="317" t="s">
        <v>761</v>
      </c>
      <c r="C3827" s="317" t="s">
        <v>762</v>
      </c>
      <c r="D3827" s="317" t="s">
        <v>455</v>
      </c>
      <c r="E3827" s="317" t="s">
        <v>448</v>
      </c>
      <c r="F3827" s="320">
        <v>0</v>
      </c>
      <c r="G3827" s="318" t="s">
        <v>449</v>
      </c>
      <c r="H3827" s="318" t="s">
        <v>449</v>
      </c>
      <c r="I3827" s="318" t="s">
        <v>449</v>
      </c>
      <c r="J3827" s="318" t="s">
        <v>449</v>
      </c>
      <c r="K3827" s="318" t="s">
        <v>449</v>
      </c>
      <c r="L3827" s="318" t="s">
        <v>449</v>
      </c>
      <c r="M3827" s="318" t="s">
        <v>449</v>
      </c>
      <c r="N3827" t="str">
        <f t="shared" si="59"/>
        <v>AFWOUT7_009BIO_PR24</v>
      </c>
    </row>
    <row r="3828" spans="1:14" customFormat="1">
      <c r="A3828" s="317" t="s">
        <v>345</v>
      </c>
      <c r="B3828" s="317" t="s">
        <v>763</v>
      </c>
      <c r="C3828" s="317" t="s">
        <v>764</v>
      </c>
      <c r="D3828" s="317" t="s">
        <v>455</v>
      </c>
      <c r="E3828" s="317" t="s">
        <v>448</v>
      </c>
      <c r="F3828" s="320">
        <v>0</v>
      </c>
      <c r="G3828" s="318" t="s">
        <v>449</v>
      </c>
      <c r="H3828" s="318" t="s">
        <v>449</v>
      </c>
      <c r="I3828" s="318" t="s">
        <v>449</v>
      </c>
      <c r="J3828" s="318" t="s">
        <v>449</v>
      </c>
      <c r="K3828" s="318" t="s">
        <v>449</v>
      </c>
      <c r="L3828" s="318" t="s">
        <v>449</v>
      </c>
      <c r="M3828" s="318" t="s">
        <v>449</v>
      </c>
      <c r="N3828" t="str">
        <f t="shared" si="59"/>
        <v>AFWOUT7_010BIO_PR24</v>
      </c>
    </row>
    <row r="3829" spans="1:14" customFormat="1">
      <c r="A3829" s="317" t="s">
        <v>345</v>
      </c>
      <c r="B3829" s="317" t="s">
        <v>765</v>
      </c>
      <c r="C3829" s="317" t="s">
        <v>766</v>
      </c>
      <c r="D3829" s="317" t="s">
        <v>455</v>
      </c>
      <c r="E3829" s="317" t="s">
        <v>448</v>
      </c>
      <c r="F3829" s="320">
        <v>0</v>
      </c>
      <c r="G3829" s="318" t="s">
        <v>449</v>
      </c>
      <c r="H3829" s="318" t="s">
        <v>449</v>
      </c>
      <c r="I3829" s="318" t="s">
        <v>449</v>
      </c>
      <c r="J3829" s="318" t="s">
        <v>449</v>
      </c>
      <c r="K3829" s="318" t="s">
        <v>449</v>
      </c>
      <c r="L3829" s="318" t="s">
        <v>449</v>
      </c>
      <c r="M3829" s="318" t="s">
        <v>449</v>
      </c>
      <c r="N3829" t="str">
        <f t="shared" si="59"/>
        <v>AFWOUT7_011BIO_PR24</v>
      </c>
    </row>
    <row r="3830" spans="1:14" customFormat="1">
      <c r="A3830" s="317" t="s">
        <v>345</v>
      </c>
      <c r="B3830" s="317" t="s">
        <v>767</v>
      </c>
      <c r="C3830" s="317" t="s">
        <v>768</v>
      </c>
      <c r="D3830" s="317" t="s">
        <v>455</v>
      </c>
      <c r="E3830" s="317" t="s">
        <v>448</v>
      </c>
      <c r="F3830" s="320">
        <v>0</v>
      </c>
      <c r="G3830" s="318" t="s">
        <v>449</v>
      </c>
      <c r="H3830" s="318" t="s">
        <v>449</v>
      </c>
      <c r="I3830" s="318" t="s">
        <v>449</v>
      </c>
      <c r="J3830" s="318" t="s">
        <v>449</v>
      </c>
      <c r="K3830" s="318" t="s">
        <v>449</v>
      </c>
      <c r="L3830" s="318" t="s">
        <v>449</v>
      </c>
      <c r="M3830" s="318" t="s">
        <v>449</v>
      </c>
      <c r="N3830" t="str">
        <f t="shared" si="59"/>
        <v>AFWOUT7_012BIO_PR24</v>
      </c>
    </row>
    <row r="3831" spans="1:14" customFormat="1">
      <c r="A3831" s="317" t="s">
        <v>345</v>
      </c>
      <c r="B3831" s="317" t="s">
        <v>769</v>
      </c>
      <c r="C3831" s="317" t="s">
        <v>770</v>
      </c>
      <c r="D3831" s="317" t="s">
        <v>455</v>
      </c>
      <c r="E3831" s="317" t="s">
        <v>448</v>
      </c>
      <c r="F3831" s="320">
        <v>0</v>
      </c>
      <c r="G3831" s="318" t="s">
        <v>449</v>
      </c>
      <c r="H3831" s="318" t="s">
        <v>449</v>
      </c>
      <c r="I3831" s="318" t="s">
        <v>449</v>
      </c>
      <c r="J3831" s="318" t="s">
        <v>449</v>
      </c>
      <c r="K3831" s="318" t="s">
        <v>449</v>
      </c>
      <c r="L3831" s="318" t="s">
        <v>449</v>
      </c>
      <c r="M3831" s="318" t="s">
        <v>449</v>
      </c>
      <c r="N3831" t="str">
        <f t="shared" si="59"/>
        <v>AFWOUT7_013BIO_PR24</v>
      </c>
    </row>
    <row r="3832" spans="1:14" customFormat="1">
      <c r="A3832" s="317" t="s">
        <v>345</v>
      </c>
      <c r="B3832" s="317" t="s">
        <v>771</v>
      </c>
      <c r="C3832" s="317" t="s">
        <v>772</v>
      </c>
      <c r="D3832" s="317" t="s">
        <v>455</v>
      </c>
      <c r="E3832" s="317" t="s">
        <v>448</v>
      </c>
      <c r="F3832" s="320">
        <v>0</v>
      </c>
      <c r="G3832" s="318" t="s">
        <v>449</v>
      </c>
      <c r="H3832" s="318" t="s">
        <v>449</v>
      </c>
      <c r="I3832" s="318" t="s">
        <v>449</v>
      </c>
      <c r="J3832" s="318" t="s">
        <v>449</v>
      </c>
      <c r="K3832" s="318" t="s">
        <v>449</v>
      </c>
      <c r="L3832" s="318" t="s">
        <v>449</v>
      </c>
      <c r="M3832" s="318" t="s">
        <v>449</v>
      </c>
      <c r="N3832" t="str">
        <f t="shared" si="59"/>
        <v>AFWOUT7_014BIO_PR24</v>
      </c>
    </row>
    <row r="3833" spans="1:14" customFormat="1">
      <c r="A3833" s="317" t="s">
        <v>345</v>
      </c>
      <c r="B3833" s="317" t="s">
        <v>773</v>
      </c>
      <c r="C3833" s="317" t="s">
        <v>774</v>
      </c>
      <c r="D3833" s="317" t="s">
        <v>455</v>
      </c>
      <c r="E3833" s="317" t="s">
        <v>448</v>
      </c>
      <c r="F3833" s="320">
        <v>0</v>
      </c>
      <c r="G3833" s="318" t="s">
        <v>449</v>
      </c>
      <c r="H3833" s="318" t="s">
        <v>449</v>
      </c>
      <c r="I3833" s="318" t="s">
        <v>449</v>
      </c>
      <c r="J3833" s="318" t="s">
        <v>449</v>
      </c>
      <c r="K3833" s="318" t="s">
        <v>449</v>
      </c>
      <c r="L3833" s="318" t="s">
        <v>449</v>
      </c>
      <c r="M3833" s="318" t="s">
        <v>449</v>
      </c>
      <c r="N3833" t="str">
        <f t="shared" si="59"/>
        <v>AFWOUT7_015BIO_PR24</v>
      </c>
    </row>
    <row r="3834" spans="1:14" customFormat="1">
      <c r="A3834" s="317" t="s">
        <v>345</v>
      </c>
      <c r="B3834" s="317" t="s">
        <v>775</v>
      </c>
      <c r="C3834" s="317" t="s">
        <v>776</v>
      </c>
      <c r="D3834" s="317" t="s">
        <v>455</v>
      </c>
      <c r="E3834" s="317" t="s">
        <v>448</v>
      </c>
      <c r="F3834" s="320">
        <v>0</v>
      </c>
      <c r="G3834" s="318" t="s">
        <v>449</v>
      </c>
      <c r="H3834" s="318" t="s">
        <v>449</v>
      </c>
      <c r="I3834" s="318" t="s">
        <v>449</v>
      </c>
      <c r="J3834" s="318" t="s">
        <v>449</v>
      </c>
      <c r="K3834" s="318" t="s">
        <v>449</v>
      </c>
      <c r="L3834" s="318" t="s">
        <v>449</v>
      </c>
      <c r="M3834" s="318" t="s">
        <v>449</v>
      </c>
      <c r="N3834" t="str">
        <f t="shared" si="59"/>
        <v>AFWOUT7_016BIO_PR24</v>
      </c>
    </row>
    <row r="3835" spans="1:14" customFormat="1">
      <c r="A3835" s="317" t="s">
        <v>345</v>
      </c>
      <c r="B3835" s="317" t="s">
        <v>777</v>
      </c>
      <c r="C3835" s="317" t="s">
        <v>778</v>
      </c>
      <c r="D3835" s="317" t="s">
        <v>455</v>
      </c>
      <c r="E3835" s="317" t="s">
        <v>448</v>
      </c>
      <c r="F3835" s="320">
        <v>0</v>
      </c>
      <c r="G3835" s="318" t="s">
        <v>449</v>
      </c>
      <c r="H3835" s="318" t="s">
        <v>449</v>
      </c>
      <c r="I3835" s="318" t="s">
        <v>449</v>
      </c>
      <c r="J3835" s="318" t="s">
        <v>449</v>
      </c>
      <c r="K3835" s="318" t="s">
        <v>449</v>
      </c>
      <c r="L3835" s="318" t="s">
        <v>449</v>
      </c>
      <c r="M3835" s="318" t="s">
        <v>449</v>
      </c>
      <c r="N3835" t="str">
        <f t="shared" si="59"/>
        <v>AFWOUT7_017BIO_PR24</v>
      </c>
    </row>
    <row r="3836" spans="1:14" customFormat="1">
      <c r="A3836" s="317" t="s">
        <v>345</v>
      </c>
      <c r="B3836" s="317" t="s">
        <v>779</v>
      </c>
      <c r="C3836" s="317" t="s">
        <v>780</v>
      </c>
      <c r="D3836" s="317" t="s">
        <v>455</v>
      </c>
      <c r="E3836" s="317" t="s">
        <v>448</v>
      </c>
      <c r="F3836" s="320">
        <v>0</v>
      </c>
      <c r="G3836" s="318" t="s">
        <v>449</v>
      </c>
      <c r="H3836" s="318" t="s">
        <v>449</v>
      </c>
      <c r="I3836" s="318" t="s">
        <v>449</v>
      </c>
      <c r="J3836" s="318" t="s">
        <v>449</v>
      </c>
      <c r="K3836" s="318" t="s">
        <v>449</v>
      </c>
      <c r="L3836" s="318" t="s">
        <v>449</v>
      </c>
      <c r="M3836" s="318" t="s">
        <v>449</v>
      </c>
      <c r="N3836" t="str">
        <f t="shared" si="59"/>
        <v>AFWOUT7_018BIO_PR24</v>
      </c>
    </row>
    <row r="3837" spans="1:14" customFormat="1">
      <c r="A3837" s="317" t="s">
        <v>345</v>
      </c>
      <c r="B3837" s="317" t="s">
        <v>781</v>
      </c>
      <c r="C3837" s="317" t="s">
        <v>782</v>
      </c>
      <c r="D3837" s="317" t="s">
        <v>455</v>
      </c>
      <c r="E3837" s="317" t="s">
        <v>448</v>
      </c>
      <c r="F3837" s="320">
        <v>0</v>
      </c>
      <c r="G3837" s="318" t="s">
        <v>449</v>
      </c>
      <c r="H3837" s="318" t="s">
        <v>449</v>
      </c>
      <c r="I3837" s="318" t="s">
        <v>449</v>
      </c>
      <c r="J3837" s="318" t="s">
        <v>449</v>
      </c>
      <c r="K3837" s="318" t="s">
        <v>449</v>
      </c>
      <c r="L3837" s="318" t="s">
        <v>449</v>
      </c>
      <c r="M3837" s="318" t="s">
        <v>449</v>
      </c>
      <c r="N3837" t="str">
        <f t="shared" si="59"/>
        <v>AFWOUT7_019BIO_PR24</v>
      </c>
    </row>
    <row r="3838" spans="1:14" customFormat="1">
      <c r="A3838" s="317" t="s">
        <v>345</v>
      </c>
      <c r="B3838" s="317" t="s">
        <v>783</v>
      </c>
      <c r="C3838" s="317" t="s">
        <v>784</v>
      </c>
      <c r="D3838" s="317" t="s">
        <v>455</v>
      </c>
      <c r="E3838" s="317" t="s">
        <v>448</v>
      </c>
      <c r="F3838" s="320">
        <v>0</v>
      </c>
      <c r="G3838" s="318" t="s">
        <v>449</v>
      </c>
      <c r="H3838" s="318" t="s">
        <v>449</v>
      </c>
      <c r="I3838" s="318" t="s">
        <v>449</v>
      </c>
      <c r="J3838" s="318" t="s">
        <v>449</v>
      </c>
      <c r="K3838" s="318" t="s">
        <v>449</v>
      </c>
      <c r="L3838" s="318" t="s">
        <v>449</v>
      </c>
      <c r="M3838" s="318" t="s">
        <v>449</v>
      </c>
      <c r="N3838" t="str">
        <f t="shared" si="59"/>
        <v>AFWOUT7_020BIO_PR24</v>
      </c>
    </row>
    <row r="3839" spans="1:14" customFormat="1">
      <c r="A3839" s="317" t="s">
        <v>345</v>
      </c>
      <c r="B3839" s="317" t="s">
        <v>785</v>
      </c>
      <c r="C3839" s="317" t="s">
        <v>786</v>
      </c>
      <c r="D3839" s="317" t="s">
        <v>455</v>
      </c>
      <c r="E3839" s="317" t="s">
        <v>448</v>
      </c>
      <c r="F3839" s="320">
        <v>1</v>
      </c>
      <c r="G3839" s="318" t="s">
        <v>449</v>
      </c>
      <c r="H3839" s="318" t="s">
        <v>449</v>
      </c>
      <c r="I3839" s="318" t="s">
        <v>449</v>
      </c>
      <c r="J3839" s="318" t="s">
        <v>449</v>
      </c>
      <c r="K3839" s="318" t="s">
        <v>449</v>
      </c>
      <c r="L3839" s="318" t="s">
        <v>449</v>
      </c>
      <c r="M3839" s="318" t="s">
        <v>449</v>
      </c>
      <c r="N3839" t="str">
        <f t="shared" si="59"/>
        <v>AFWOUT7_001WNP_PR24</v>
      </c>
    </row>
    <row r="3840" spans="1:14" customFormat="1">
      <c r="A3840" s="317" t="s">
        <v>345</v>
      </c>
      <c r="B3840" s="317" t="s">
        <v>787</v>
      </c>
      <c r="C3840" s="317" t="s">
        <v>788</v>
      </c>
      <c r="D3840" s="317" t="s">
        <v>455</v>
      </c>
      <c r="E3840" s="317" t="s">
        <v>448</v>
      </c>
      <c r="F3840" s="320">
        <v>1</v>
      </c>
      <c r="G3840" s="318" t="s">
        <v>449</v>
      </c>
      <c r="H3840" s="318" t="s">
        <v>449</v>
      </c>
      <c r="I3840" s="318" t="s">
        <v>449</v>
      </c>
      <c r="J3840" s="318" t="s">
        <v>449</v>
      </c>
      <c r="K3840" s="318" t="s">
        <v>449</v>
      </c>
      <c r="L3840" s="318" t="s">
        <v>449</v>
      </c>
      <c r="M3840" s="318" t="s">
        <v>449</v>
      </c>
      <c r="N3840" t="str">
        <f t="shared" si="59"/>
        <v>AFWOUT7_002WNP_PR24</v>
      </c>
    </row>
    <row r="3841" spans="1:14" customFormat="1">
      <c r="A3841" s="317" t="s">
        <v>345</v>
      </c>
      <c r="B3841" s="317" t="s">
        <v>789</v>
      </c>
      <c r="C3841" s="317" t="s">
        <v>790</v>
      </c>
      <c r="D3841" s="317" t="s">
        <v>455</v>
      </c>
      <c r="E3841" s="317" t="s">
        <v>448</v>
      </c>
      <c r="F3841" s="320">
        <v>1</v>
      </c>
      <c r="G3841" s="318" t="s">
        <v>449</v>
      </c>
      <c r="H3841" s="318" t="s">
        <v>449</v>
      </c>
      <c r="I3841" s="318" t="s">
        <v>449</v>
      </c>
      <c r="J3841" s="318" t="s">
        <v>449</v>
      </c>
      <c r="K3841" s="318" t="s">
        <v>449</v>
      </c>
      <c r="L3841" s="318" t="s">
        <v>449</v>
      </c>
      <c r="M3841" s="318" t="s">
        <v>449</v>
      </c>
      <c r="N3841" t="str">
        <f t="shared" si="59"/>
        <v>AFWOUT7_003WNP_PR24</v>
      </c>
    </row>
    <row r="3842" spans="1:14" customFormat="1">
      <c r="A3842" s="317" t="s">
        <v>345</v>
      </c>
      <c r="B3842" s="317" t="s">
        <v>791</v>
      </c>
      <c r="C3842" s="317" t="s">
        <v>792</v>
      </c>
      <c r="D3842" s="317" t="s">
        <v>455</v>
      </c>
      <c r="E3842" s="317" t="s">
        <v>448</v>
      </c>
      <c r="F3842" s="320">
        <v>0</v>
      </c>
      <c r="G3842" s="318" t="s">
        <v>449</v>
      </c>
      <c r="H3842" s="318" t="s">
        <v>449</v>
      </c>
      <c r="I3842" s="318" t="s">
        <v>449</v>
      </c>
      <c r="J3842" s="318" t="s">
        <v>449</v>
      </c>
      <c r="K3842" s="318" t="s">
        <v>449</v>
      </c>
      <c r="L3842" s="318" t="s">
        <v>449</v>
      </c>
      <c r="M3842" s="318" t="s">
        <v>449</v>
      </c>
      <c r="N3842" t="str">
        <f t="shared" si="59"/>
        <v>AFWOUT7_004WNP_PR24</v>
      </c>
    </row>
    <row r="3843" spans="1:14" customFormat="1">
      <c r="A3843" s="317" t="s">
        <v>345</v>
      </c>
      <c r="B3843" s="317" t="s">
        <v>793</v>
      </c>
      <c r="C3843" s="317" t="s">
        <v>794</v>
      </c>
      <c r="D3843" s="317" t="s">
        <v>455</v>
      </c>
      <c r="E3843" s="317" t="s">
        <v>448</v>
      </c>
      <c r="F3843" s="320">
        <v>0</v>
      </c>
      <c r="G3843" s="318" t="s">
        <v>449</v>
      </c>
      <c r="H3843" s="318" t="s">
        <v>449</v>
      </c>
      <c r="I3843" s="318" t="s">
        <v>449</v>
      </c>
      <c r="J3843" s="318" t="s">
        <v>449</v>
      </c>
      <c r="K3843" s="318" t="s">
        <v>449</v>
      </c>
      <c r="L3843" s="318" t="s">
        <v>449</v>
      </c>
      <c r="M3843" s="318" t="s">
        <v>449</v>
      </c>
      <c r="N3843" t="str">
        <f t="shared" si="59"/>
        <v>AFWOUT7_005WNP_PR24</v>
      </c>
    </row>
    <row r="3844" spans="1:14" customFormat="1">
      <c r="A3844" s="317" t="s">
        <v>345</v>
      </c>
      <c r="B3844" s="317" t="s">
        <v>795</v>
      </c>
      <c r="C3844" s="317" t="s">
        <v>796</v>
      </c>
      <c r="D3844" s="317" t="s">
        <v>455</v>
      </c>
      <c r="E3844" s="317" t="s">
        <v>448</v>
      </c>
      <c r="F3844" s="320">
        <v>0.5</v>
      </c>
      <c r="G3844" s="318" t="s">
        <v>449</v>
      </c>
      <c r="H3844" s="318" t="s">
        <v>449</v>
      </c>
      <c r="I3844" s="318" t="s">
        <v>449</v>
      </c>
      <c r="J3844" s="318" t="s">
        <v>449</v>
      </c>
      <c r="K3844" s="318" t="s">
        <v>449</v>
      </c>
      <c r="L3844" s="318" t="s">
        <v>449</v>
      </c>
      <c r="M3844" s="318" t="s">
        <v>449</v>
      </c>
      <c r="N3844" t="str">
        <f t="shared" si="59"/>
        <v>AFWOUT7_006WNP_PR24</v>
      </c>
    </row>
    <row r="3845" spans="1:14" customFormat="1">
      <c r="A3845" s="317" t="s">
        <v>345</v>
      </c>
      <c r="B3845" s="317" t="s">
        <v>797</v>
      </c>
      <c r="C3845" s="317" t="s">
        <v>798</v>
      </c>
      <c r="D3845" s="317" t="s">
        <v>455</v>
      </c>
      <c r="E3845" s="317" t="s">
        <v>448</v>
      </c>
      <c r="F3845" s="320">
        <v>0.85</v>
      </c>
      <c r="G3845" s="318" t="s">
        <v>449</v>
      </c>
      <c r="H3845" s="318" t="s">
        <v>449</v>
      </c>
      <c r="I3845" s="318" t="s">
        <v>449</v>
      </c>
      <c r="J3845" s="318" t="s">
        <v>449</v>
      </c>
      <c r="K3845" s="318" t="s">
        <v>449</v>
      </c>
      <c r="L3845" s="318" t="s">
        <v>449</v>
      </c>
      <c r="M3845" s="318" t="s">
        <v>449</v>
      </c>
      <c r="N3845" t="str">
        <f t="shared" ref="N3845:N3908" si="60">A3845&amp;B3845</f>
        <v>AFWOUT7_007WNP_PR24</v>
      </c>
    </row>
    <row r="3846" spans="1:14" customFormat="1">
      <c r="A3846" s="317" t="s">
        <v>345</v>
      </c>
      <c r="B3846" s="317" t="s">
        <v>799</v>
      </c>
      <c r="C3846" s="317" t="s">
        <v>800</v>
      </c>
      <c r="D3846" s="317" t="s">
        <v>455</v>
      </c>
      <c r="E3846" s="317" t="s">
        <v>448</v>
      </c>
      <c r="F3846" s="320">
        <v>0</v>
      </c>
      <c r="G3846" s="318" t="s">
        <v>449</v>
      </c>
      <c r="H3846" s="318" t="s">
        <v>449</v>
      </c>
      <c r="I3846" s="318" t="s">
        <v>449</v>
      </c>
      <c r="J3846" s="318" t="s">
        <v>449</v>
      </c>
      <c r="K3846" s="318" t="s">
        <v>449</v>
      </c>
      <c r="L3846" s="318" t="s">
        <v>449</v>
      </c>
      <c r="M3846" s="318" t="s">
        <v>449</v>
      </c>
      <c r="N3846" t="str">
        <f t="shared" si="60"/>
        <v>AFWOUT7_008WNP_PR24</v>
      </c>
    </row>
    <row r="3847" spans="1:14" customFormat="1">
      <c r="A3847" s="317" t="s">
        <v>345</v>
      </c>
      <c r="B3847" s="317" t="s">
        <v>801</v>
      </c>
      <c r="C3847" s="317" t="s">
        <v>802</v>
      </c>
      <c r="D3847" s="317" t="s">
        <v>455</v>
      </c>
      <c r="E3847" s="317" t="s">
        <v>448</v>
      </c>
      <c r="F3847" s="320">
        <v>1</v>
      </c>
      <c r="G3847" s="318" t="s">
        <v>449</v>
      </c>
      <c r="H3847" s="318" t="s">
        <v>449</v>
      </c>
      <c r="I3847" s="318" t="s">
        <v>449</v>
      </c>
      <c r="J3847" s="318" t="s">
        <v>449</v>
      </c>
      <c r="K3847" s="318" t="s">
        <v>449</v>
      </c>
      <c r="L3847" s="318" t="s">
        <v>449</v>
      </c>
      <c r="M3847" s="318" t="s">
        <v>449</v>
      </c>
      <c r="N3847" t="str">
        <f t="shared" si="60"/>
        <v>AFWOUT7_009WNP_PR24</v>
      </c>
    </row>
    <row r="3848" spans="1:14" customFormat="1">
      <c r="A3848" s="317" t="s">
        <v>345</v>
      </c>
      <c r="B3848" s="317" t="s">
        <v>803</v>
      </c>
      <c r="C3848" s="317" t="s">
        <v>804</v>
      </c>
      <c r="D3848" s="317" t="s">
        <v>455</v>
      </c>
      <c r="E3848" s="317" t="s">
        <v>448</v>
      </c>
      <c r="F3848" s="320">
        <v>0.5</v>
      </c>
      <c r="G3848" s="318" t="s">
        <v>449</v>
      </c>
      <c r="H3848" s="318" t="s">
        <v>449</v>
      </c>
      <c r="I3848" s="318" t="s">
        <v>449</v>
      </c>
      <c r="J3848" s="318" t="s">
        <v>449</v>
      </c>
      <c r="K3848" s="318" t="s">
        <v>449</v>
      </c>
      <c r="L3848" s="318" t="s">
        <v>449</v>
      </c>
      <c r="M3848" s="318" t="s">
        <v>449</v>
      </c>
      <c r="N3848" t="str">
        <f t="shared" si="60"/>
        <v>AFWOUT7_010WNP_PR24</v>
      </c>
    </row>
    <row r="3849" spans="1:14" customFormat="1">
      <c r="A3849" s="317" t="s">
        <v>345</v>
      </c>
      <c r="B3849" s="317" t="s">
        <v>805</v>
      </c>
      <c r="C3849" s="317" t="s">
        <v>806</v>
      </c>
      <c r="D3849" s="317" t="s">
        <v>455</v>
      </c>
      <c r="E3849" s="317" t="s">
        <v>448</v>
      </c>
      <c r="F3849" s="320">
        <v>0.5</v>
      </c>
      <c r="G3849" s="318" t="s">
        <v>449</v>
      </c>
      <c r="H3849" s="318" t="s">
        <v>449</v>
      </c>
      <c r="I3849" s="318" t="s">
        <v>449</v>
      </c>
      <c r="J3849" s="318" t="s">
        <v>449</v>
      </c>
      <c r="K3849" s="318" t="s">
        <v>449</v>
      </c>
      <c r="L3849" s="318" t="s">
        <v>449</v>
      </c>
      <c r="M3849" s="318" t="s">
        <v>449</v>
      </c>
      <c r="N3849" t="str">
        <f t="shared" si="60"/>
        <v>AFWOUT7_011WNP_PR24</v>
      </c>
    </row>
    <row r="3850" spans="1:14" customFormat="1">
      <c r="A3850" s="317" t="s">
        <v>345</v>
      </c>
      <c r="B3850" s="317" t="s">
        <v>807</v>
      </c>
      <c r="C3850" s="317" t="s">
        <v>808</v>
      </c>
      <c r="D3850" s="317" t="s">
        <v>455</v>
      </c>
      <c r="E3850" s="317" t="s">
        <v>448</v>
      </c>
      <c r="F3850" s="320">
        <v>0</v>
      </c>
      <c r="G3850" s="318" t="s">
        <v>449</v>
      </c>
      <c r="H3850" s="318" t="s">
        <v>449</v>
      </c>
      <c r="I3850" s="318" t="s">
        <v>449</v>
      </c>
      <c r="J3850" s="318" t="s">
        <v>449</v>
      </c>
      <c r="K3850" s="318" t="s">
        <v>449</v>
      </c>
      <c r="L3850" s="318" t="s">
        <v>449</v>
      </c>
      <c r="M3850" s="318" t="s">
        <v>449</v>
      </c>
      <c r="N3850" t="str">
        <f t="shared" si="60"/>
        <v>AFWOUT7_012WNP_PR24</v>
      </c>
    </row>
    <row r="3851" spans="1:14" customFormat="1">
      <c r="A3851" s="317" t="s">
        <v>345</v>
      </c>
      <c r="B3851" s="317" t="s">
        <v>809</v>
      </c>
      <c r="C3851" s="317" t="s">
        <v>810</v>
      </c>
      <c r="D3851" s="317" t="s">
        <v>455</v>
      </c>
      <c r="E3851" s="317" t="s">
        <v>448</v>
      </c>
      <c r="F3851" s="320">
        <v>1</v>
      </c>
      <c r="G3851" s="318" t="s">
        <v>449</v>
      </c>
      <c r="H3851" s="318" t="s">
        <v>449</v>
      </c>
      <c r="I3851" s="318" t="s">
        <v>449</v>
      </c>
      <c r="J3851" s="318" t="s">
        <v>449</v>
      </c>
      <c r="K3851" s="318" t="s">
        <v>449</v>
      </c>
      <c r="L3851" s="318" t="s">
        <v>449</v>
      </c>
      <c r="M3851" s="318" t="s">
        <v>449</v>
      </c>
      <c r="N3851" t="str">
        <f t="shared" si="60"/>
        <v>AFWOUT7_013WNP_PR24</v>
      </c>
    </row>
    <row r="3852" spans="1:14" customFormat="1">
      <c r="A3852" s="317" t="s">
        <v>345</v>
      </c>
      <c r="B3852" s="317" t="s">
        <v>811</v>
      </c>
      <c r="C3852" s="317" t="s">
        <v>812</v>
      </c>
      <c r="D3852" s="317" t="s">
        <v>455</v>
      </c>
      <c r="E3852" s="317" t="s">
        <v>448</v>
      </c>
      <c r="F3852" s="320">
        <v>1</v>
      </c>
      <c r="G3852" s="318" t="s">
        <v>449</v>
      </c>
      <c r="H3852" s="318" t="s">
        <v>449</v>
      </c>
      <c r="I3852" s="318" t="s">
        <v>449</v>
      </c>
      <c r="J3852" s="318" t="s">
        <v>449</v>
      </c>
      <c r="K3852" s="318" t="s">
        <v>449</v>
      </c>
      <c r="L3852" s="318" t="s">
        <v>449</v>
      </c>
      <c r="M3852" s="318" t="s">
        <v>449</v>
      </c>
      <c r="N3852" t="str">
        <f t="shared" si="60"/>
        <v>AFWOUT7_014WNP_PR24</v>
      </c>
    </row>
    <row r="3853" spans="1:14" customFormat="1">
      <c r="A3853" s="317" t="s">
        <v>345</v>
      </c>
      <c r="B3853" s="317" t="s">
        <v>813</v>
      </c>
      <c r="C3853" s="317" t="s">
        <v>814</v>
      </c>
      <c r="D3853" s="317" t="s">
        <v>455</v>
      </c>
      <c r="E3853" s="317" t="s">
        <v>448</v>
      </c>
      <c r="F3853" s="320">
        <v>0</v>
      </c>
      <c r="G3853" s="318" t="s">
        <v>449</v>
      </c>
      <c r="H3853" s="318" t="s">
        <v>449</v>
      </c>
      <c r="I3853" s="318" t="s">
        <v>449</v>
      </c>
      <c r="J3853" s="318" t="s">
        <v>449</v>
      </c>
      <c r="K3853" s="318" t="s">
        <v>449</v>
      </c>
      <c r="L3853" s="318" t="s">
        <v>449</v>
      </c>
      <c r="M3853" s="318" t="s">
        <v>449</v>
      </c>
      <c r="N3853" t="str">
        <f t="shared" si="60"/>
        <v>AFWOUT7_015WNP_PR24</v>
      </c>
    </row>
    <row r="3854" spans="1:14" customFormat="1">
      <c r="A3854" s="317" t="s">
        <v>345</v>
      </c>
      <c r="B3854" s="317" t="s">
        <v>815</v>
      </c>
      <c r="C3854" s="317" t="s">
        <v>816</v>
      </c>
      <c r="D3854" s="317" t="s">
        <v>455</v>
      </c>
      <c r="E3854" s="317" t="s">
        <v>448</v>
      </c>
      <c r="F3854" s="320">
        <v>0</v>
      </c>
      <c r="G3854" s="318" t="s">
        <v>449</v>
      </c>
      <c r="H3854" s="318" t="s">
        <v>449</v>
      </c>
      <c r="I3854" s="318" t="s">
        <v>449</v>
      </c>
      <c r="J3854" s="318" t="s">
        <v>449</v>
      </c>
      <c r="K3854" s="318" t="s">
        <v>449</v>
      </c>
      <c r="L3854" s="318" t="s">
        <v>449</v>
      </c>
      <c r="M3854" s="318" t="s">
        <v>449</v>
      </c>
      <c r="N3854" t="str">
        <f t="shared" si="60"/>
        <v>AFWOUT7_016WNP_PR24</v>
      </c>
    </row>
    <row r="3855" spans="1:14" customFormat="1">
      <c r="A3855" s="317" t="s">
        <v>345</v>
      </c>
      <c r="B3855" s="317" t="s">
        <v>817</v>
      </c>
      <c r="C3855" s="317" t="s">
        <v>818</v>
      </c>
      <c r="D3855" s="317" t="s">
        <v>455</v>
      </c>
      <c r="E3855" s="317" t="s">
        <v>448</v>
      </c>
      <c r="F3855" s="320">
        <v>0</v>
      </c>
      <c r="G3855" s="318" t="s">
        <v>449</v>
      </c>
      <c r="H3855" s="318" t="s">
        <v>449</v>
      </c>
      <c r="I3855" s="318" t="s">
        <v>449</v>
      </c>
      <c r="J3855" s="318" t="s">
        <v>449</v>
      </c>
      <c r="K3855" s="318" t="s">
        <v>449</v>
      </c>
      <c r="L3855" s="318" t="s">
        <v>449</v>
      </c>
      <c r="M3855" s="318" t="s">
        <v>449</v>
      </c>
      <c r="N3855" t="str">
        <f t="shared" si="60"/>
        <v>AFWOUT7_017WNP_PR24</v>
      </c>
    </row>
    <row r="3856" spans="1:14" customFormat="1">
      <c r="A3856" s="317" t="s">
        <v>345</v>
      </c>
      <c r="B3856" s="317" t="s">
        <v>819</v>
      </c>
      <c r="C3856" s="317" t="s">
        <v>820</v>
      </c>
      <c r="D3856" s="317" t="s">
        <v>455</v>
      </c>
      <c r="E3856" s="317" t="s">
        <v>448</v>
      </c>
      <c r="F3856" s="320">
        <v>1</v>
      </c>
      <c r="G3856" s="318" t="s">
        <v>449</v>
      </c>
      <c r="H3856" s="318" t="s">
        <v>449</v>
      </c>
      <c r="I3856" s="318" t="s">
        <v>449</v>
      </c>
      <c r="J3856" s="318" t="s">
        <v>449</v>
      </c>
      <c r="K3856" s="318" t="s">
        <v>449</v>
      </c>
      <c r="L3856" s="318" t="s">
        <v>449</v>
      </c>
      <c r="M3856" s="318" t="s">
        <v>449</v>
      </c>
      <c r="N3856" t="str">
        <f t="shared" si="60"/>
        <v>AFWOUT7_018WNP_PR24</v>
      </c>
    </row>
    <row r="3857" spans="1:14" customFormat="1">
      <c r="A3857" s="317" t="s">
        <v>345</v>
      </c>
      <c r="B3857" s="317" t="s">
        <v>821</v>
      </c>
      <c r="C3857" s="317" t="s">
        <v>822</v>
      </c>
      <c r="D3857" s="317" t="s">
        <v>455</v>
      </c>
      <c r="E3857" s="317" t="s">
        <v>448</v>
      </c>
      <c r="F3857" s="320">
        <v>1</v>
      </c>
      <c r="G3857" s="318" t="s">
        <v>449</v>
      </c>
      <c r="H3857" s="318" t="s">
        <v>449</v>
      </c>
      <c r="I3857" s="318" t="s">
        <v>449</v>
      </c>
      <c r="J3857" s="318" t="s">
        <v>449</v>
      </c>
      <c r="K3857" s="318" t="s">
        <v>449</v>
      </c>
      <c r="L3857" s="318" t="s">
        <v>449</v>
      </c>
      <c r="M3857" s="318" t="s">
        <v>449</v>
      </c>
      <c r="N3857" t="str">
        <f t="shared" si="60"/>
        <v>AFWOUT7_019WNP_PR24</v>
      </c>
    </row>
    <row r="3858" spans="1:14" customFormat="1">
      <c r="A3858" s="317" t="s">
        <v>345</v>
      </c>
      <c r="B3858" s="317" t="s">
        <v>823</v>
      </c>
      <c r="C3858" s="317" t="s">
        <v>824</v>
      </c>
      <c r="D3858" s="317" t="s">
        <v>455</v>
      </c>
      <c r="E3858" s="317" t="s">
        <v>448</v>
      </c>
      <c r="F3858" s="320">
        <v>0</v>
      </c>
      <c r="G3858" s="318" t="s">
        <v>449</v>
      </c>
      <c r="H3858" s="318" t="s">
        <v>449</v>
      </c>
      <c r="I3858" s="318" t="s">
        <v>449</v>
      </c>
      <c r="J3858" s="318" t="s">
        <v>449</v>
      </c>
      <c r="K3858" s="318" t="s">
        <v>449</v>
      </c>
      <c r="L3858" s="318" t="s">
        <v>449</v>
      </c>
      <c r="M3858" s="318" t="s">
        <v>449</v>
      </c>
      <c r="N3858" t="str">
        <f t="shared" si="60"/>
        <v>AFWOUT7_020WNP_PR24</v>
      </c>
    </row>
    <row r="3859" spans="1:14" customFormat="1">
      <c r="A3859" s="317" t="s">
        <v>345</v>
      </c>
      <c r="B3859" s="317" t="s">
        <v>825</v>
      </c>
      <c r="C3859" s="317" t="s">
        <v>826</v>
      </c>
      <c r="D3859" s="317" t="s">
        <v>455</v>
      </c>
      <c r="E3859" s="317" t="s">
        <v>448</v>
      </c>
      <c r="F3859" s="320">
        <v>0</v>
      </c>
      <c r="G3859" s="318" t="s">
        <v>449</v>
      </c>
      <c r="H3859" s="318" t="s">
        <v>449</v>
      </c>
      <c r="I3859" s="318" t="s">
        <v>449</v>
      </c>
      <c r="J3859" s="318" t="s">
        <v>449</v>
      </c>
      <c r="K3859" s="318" t="s">
        <v>449</v>
      </c>
      <c r="L3859" s="318" t="s">
        <v>449</v>
      </c>
      <c r="M3859" s="318" t="s">
        <v>449</v>
      </c>
      <c r="N3859" t="str">
        <f t="shared" si="60"/>
        <v>AFWOUT7_001WR_PR24</v>
      </c>
    </row>
    <row r="3860" spans="1:14" customFormat="1">
      <c r="A3860" s="317" t="s">
        <v>345</v>
      </c>
      <c r="B3860" s="317" t="s">
        <v>827</v>
      </c>
      <c r="C3860" s="317" t="s">
        <v>828</v>
      </c>
      <c r="D3860" s="317" t="s">
        <v>455</v>
      </c>
      <c r="E3860" s="317" t="s">
        <v>448</v>
      </c>
      <c r="F3860" s="320">
        <v>0</v>
      </c>
      <c r="G3860" s="318" t="s">
        <v>449</v>
      </c>
      <c r="H3860" s="318" t="s">
        <v>449</v>
      </c>
      <c r="I3860" s="318" t="s">
        <v>449</v>
      </c>
      <c r="J3860" s="318" t="s">
        <v>449</v>
      </c>
      <c r="K3860" s="318" t="s">
        <v>449</v>
      </c>
      <c r="L3860" s="318" t="s">
        <v>449</v>
      </c>
      <c r="M3860" s="318" t="s">
        <v>449</v>
      </c>
      <c r="N3860" t="str">
        <f t="shared" si="60"/>
        <v>AFWOUT7_002WR_PR24</v>
      </c>
    </row>
    <row r="3861" spans="1:14" customFormat="1">
      <c r="A3861" s="317" t="s">
        <v>345</v>
      </c>
      <c r="B3861" s="317" t="s">
        <v>829</v>
      </c>
      <c r="C3861" s="317" t="s">
        <v>830</v>
      </c>
      <c r="D3861" s="317" t="s">
        <v>455</v>
      </c>
      <c r="E3861" s="317" t="s">
        <v>448</v>
      </c>
      <c r="F3861" s="320">
        <v>0</v>
      </c>
      <c r="G3861" s="318" t="s">
        <v>449</v>
      </c>
      <c r="H3861" s="318" t="s">
        <v>449</v>
      </c>
      <c r="I3861" s="318" t="s">
        <v>449</v>
      </c>
      <c r="J3861" s="318" t="s">
        <v>449</v>
      </c>
      <c r="K3861" s="318" t="s">
        <v>449</v>
      </c>
      <c r="L3861" s="318" t="s">
        <v>449</v>
      </c>
      <c r="M3861" s="318" t="s">
        <v>449</v>
      </c>
      <c r="N3861" t="str">
        <f t="shared" si="60"/>
        <v>AFWOUT7_003WR_PR24</v>
      </c>
    </row>
    <row r="3862" spans="1:14" customFormat="1">
      <c r="A3862" s="317" t="s">
        <v>345</v>
      </c>
      <c r="B3862" s="317" t="s">
        <v>831</v>
      </c>
      <c r="C3862" s="317" t="s">
        <v>832</v>
      </c>
      <c r="D3862" s="317" t="s">
        <v>455</v>
      </c>
      <c r="E3862" s="317" t="s">
        <v>448</v>
      </c>
      <c r="F3862" s="320">
        <v>0</v>
      </c>
      <c r="G3862" s="318" t="s">
        <v>449</v>
      </c>
      <c r="H3862" s="318" t="s">
        <v>449</v>
      </c>
      <c r="I3862" s="318" t="s">
        <v>449</v>
      </c>
      <c r="J3862" s="318" t="s">
        <v>449</v>
      </c>
      <c r="K3862" s="318" t="s">
        <v>449</v>
      </c>
      <c r="L3862" s="318" t="s">
        <v>449</v>
      </c>
      <c r="M3862" s="318" t="s">
        <v>449</v>
      </c>
      <c r="N3862" t="str">
        <f t="shared" si="60"/>
        <v>AFWOUT7_004WR_PR24</v>
      </c>
    </row>
    <row r="3863" spans="1:14" customFormat="1">
      <c r="A3863" s="317" t="s">
        <v>345</v>
      </c>
      <c r="B3863" s="317" t="s">
        <v>833</v>
      </c>
      <c r="C3863" s="317" t="s">
        <v>834</v>
      </c>
      <c r="D3863" s="317" t="s">
        <v>455</v>
      </c>
      <c r="E3863" s="317" t="s">
        <v>448</v>
      </c>
      <c r="F3863" s="320">
        <v>0</v>
      </c>
      <c r="G3863" s="318" t="s">
        <v>449</v>
      </c>
      <c r="H3863" s="318" t="s">
        <v>449</v>
      </c>
      <c r="I3863" s="318" t="s">
        <v>449</v>
      </c>
      <c r="J3863" s="318" t="s">
        <v>449</v>
      </c>
      <c r="K3863" s="318" t="s">
        <v>449</v>
      </c>
      <c r="L3863" s="318" t="s">
        <v>449</v>
      </c>
      <c r="M3863" s="318" t="s">
        <v>449</v>
      </c>
      <c r="N3863" t="str">
        <f t="shared" si="60"/>
        <v>AFWOUT7_005WR_PR24</v>
      </c>
    </row>
    <row r="3864" spans="1:14" customFormat="1">
      <c r="A3864" s="317" t="s">
        <v>345</v>
      </c>
      <c r="B3864" s="317" t="s">
        <v>835</v>
      </c>
      <c r="C3864" s="317" t="s">
        <v>836</v>
      </c>
      <c r="D3864" s="317" t="s">
        <v>455</v>
      </c>
      <c r="E3864" s="317" t="s">
        <v>448</v>
      </c>
      <c r="F3864" s="320">
        <v>0.5</v>
      </c>
      <c r="G3864" s="318" t="s">
        <v>449</v>
      </c>
      <c r="H3864" s="318" t="s">
        <v>449</v>
      </c>
      <c r="I3864" s="318" t="s">
        <v>449</v>
      </c>
      <c r="J3864" s="318" t="s">
        <v>449</v>
      </c>
      <c r="K3864" s="318" t="s">
        <v>449</v>
      </c>
      <c r="L3864" s="318" t="s">
        <v>449</v>
      </c>
      <c r="M3864" s="318" t="s">
        <v>449</v>
      </c>
      <c r="N3864" t="str">
        <f t="shared" si="60"/>
        <v>AFWOUT7_006WR_PR24</v>
      </c>
    </row>
    <row r="3865" spans="1:14" customFormat="1">
      <c r="A3865" s="317" t="s">
        <v>345</v>
      </c>
      <c r="B3865" s="317" t="s">
        <v>837</v>
      </c>
      <c r="C3865" s="317" t="s">
        <v>838</v>
      </c>
      <c r="D3865" s="317" t="s">
        <v>455</v>
      </c>
      <c r="E3865" s="317" t="s">
        <v>448</v>
      </c>
      <c r="F3865" s="320">
        <v>0.15</v>
      </c>
      <c r="G3865" s="318" t="s">
        <v>449</v>
      </c>
      <c r="H3865" s="318" t="s">
        <v>449</v>
      </c>
      <c r="I3865" s="318" t="s">
        <v>449</v>
      </c>
      <c r="J3865" s="318" t="s">
        <v>449</v>
      </c>
      <c r="K3865" s="318" t="s">
        <v>449</v>
      </c>
      <c r="L3865" s="318" t="s">
        <v>449</v>
      </c>
      <c r="M3865" s="318" t="s">
        <v>449</v>
      </c>
      <c r="N3865" t="str">
        <f t="shared" si="60"/>
        <v>AFWOUT7_007WR_PR24</v>
      </c>
    </row>
    <row r="3866" spans="1:14" customFormat="1">
      <c r="A3866" s="317" t="s">
        <v>345</v>
      </c>
      <c r="B3866" s="317" t="s">
        <v>839</v>
      </c>
      <c r="C3866" s="317" t="s">
        <v>840</v>
      </c>
      <c r="D3866" s="317" t="s">
        <v>455</v>
      </c>
      <c r="E3866" s="317" t="s">
        <v>448</v>
      </c>
      <c r="F3866" s="320">
        <v>0</v>
      </c>
      <c r="G3866" s="318" t="s">
        <v>449</v>
      </c>
      <c r="H3866" s="318" t="s">
        <v>449</v>
      </c>
      <c r="I3866" s="318" t="s">
        <v>449</v>
      </c>
      <c r="J3866" s="318" t="s">
        <v>449</v>
      </c>
      <c r="K3866" s="318" t="s">
        <v>449</v>
      </c>
      <c r="L3866" s="318" t="s">
        <v>449</v>
      </c>
      <c r="M3866" s="318" t="s">
        <v>449</v>
      </c>
      <c r="N3866" t="str">
        <f t="shared" si="60"/>
        <v>AFWOUT7_008WR_PR24</v>
      </c>
    </row>
    <row r="3867" spans="1:14" customFormat="1">
      <c r="A3867" s="317" t="s">
        <v>345</v>
      </c>
      <c r="B3867" s="317" t="s">
        <v>841</v>
      </c>
      <c r="C3867" s="317" t="s">
        <v>842</v>
      </c>
      <c r="D3867" s="317" t="s">
        <v>455</v>
      </c>
      <c r="E3867" s="317" t="s">
        <v>448</v>
      </c>
      <c r="F3867" s="320">
        <v>0</v>
      </c>
      <c r="G3867" s="318" t="s">
        <v>449</v>
      </c>
      <c r="H3867" s="318" t="s">
        <v>449</v>
      </c>
      <c r="I3867" s="318" t="s">
        <v>449</v>
      </c>
      <c r="J3867" s="318" t="s">
        <v>449</v>
      </c>
      <c r="K3867" s="318" t="s">
        <v>449</v>
      </c>
      <c r="L3867" s="318" t="s">
        <v>449</v>
      </c>
      <c r="M3867" s="318" t="s">
        <v>449</v>
      </c>
      <c r="N3867" t="str">
        <f t="shared" si="60"/>
        <v>AFWOUT7_009WR_PR24</v>
      </c>
    </row>
    <row r="3868" spans="1:14" customFormat="1">
      <c r="A3868" s="317" t="s">
        <v>345</v>
      </c>
      <c r="B3868" s="317" t="s">
        <v>843</v>
      </c>
      <c r="C3868" s="317" t="s">
        <v>844</v>
      </c>
      <c r="D3868" s="317" t="s">
        <v>455</v>
      </c>
      <c r="E3868" s="317" t="s">
        <v>448</v>
      </c>
      <c r="F3868" s="320">
        <v>0.5</v>
      </c>
      <c r="G3868" s="318" t="s">
        <v>449</v>
      </c>
      <c r="H3868" s="318" t="s">
        <v>449</v>
      </c>
      <c r="I3868" s="318" t="s">
        <v>449</v>
      </c>
      <c r="J3868" s="318" t="s">
        <v>449</v>
      </c>
      <c r="K3868" s="318" t="s">
        <v>449</v>
      </c>
      <c r="L3868" s="318" t="s">
        <v>449</v>
      </c>
      <c r="M3868" s="318" t="s">
        <v>449</v>
      </c>
      <c r="N3868" t="str">
        <f t="shared" si="60"/>
        <v>AFWOUT7_010WR_PR24</v>
      </c>
    </row>
    <row r="3869" spans="1:14" customFormat="1">
      <c r="A3869" s="317" t="s">
        <v>345</v>
      </c>
      <c r="B3869" s="317" t="s">
        <v>845</v>
      </c>
      <c r="C3869" s="317" t="s">
        <v>846</v>
      </c>
      <c r="D3869" s="317" t="s">
        <v>455</v>
      </c>
      <c r="E3869" s="317" t="s">
        <v>448</v>
      </c>
      <c r="F3869" s="320">
        <v>0.5</v>
      </c>
      <c r="G3869" s="318" t="s">
        <v>449</v>
      </c>
      <c r="H3869" s="318" t="s">
        <v>449</v>
      </c>
      <c r="I3869" s="318" t="s">
        <v>449</v>
      </c>
      <c r="J3869" s="318" t="s">
        <v>449</v>
      </c>
      <c r="K3869" s="318" t="s">
        <v>449</v>
      </c>
      <c r="L3869" s="318" t="s">
        <v>449</v>
      </c>
      <c r="M3869" s="318" t="s">
        <v>449</v>
      </c>
      <c r="N3869" t="str">
        <f t="shared" si="60"/>
        <v>AFWOUT7_011WR_PR24</v>
      </c>
    </row>
    <row r="3870" spans="1:14" customFormat="1">
      <c r="A3870" s="317" t="s">
        <v>345</v>
      </c>
      <c r="B3870" s="317" t="s">
        <v>847</v>
      </c>
      <c r="C3870" s="317" t="s">
        <v>848</v>
      </c>
      <c r="D3870" s="317" t="s">
        <v>455</v>
      </c>
      <c r="E3870" s="317" t="s">
        <v>448</v>
      </c>
      <c r="F3870" s="320">
        <v>0</v>
      </c>
      <c r="G3870" s="318" t="s">
        <v>449</v>
      </c>
      <c r="H3870" s="318" t="s">
        <v>449</v>
      </c>
      <c r="I3870" s="318" t="s">
        <v>449</v>
      </c>
      <c r="J3870" s="318" t="s">
        <v>449</v>
      </c>
      <c r="K3870" s="318" t="s">
        <v>449</v>
      </c>
      <c r="L3870" s="318" t="s">
        <v>449</v>
      </c>
      <c r="M3870" s="318" t="s">
        <v>449</v>
      </c>
      <c r="N3870" t="str">
        <f t="shared" si="60"/>
        <v>AFWOUT7_012WR_PR24</v>
      </c>
    </row>
    <row r="3871" spans="1:14" customFormat="1">
      <c r="A3871" s="317" t="s">
        <v>345</v>
      </c>
      <c r="B3871" s="317" t="s">
        <v>849</v>
      </c>
      <c r="C3871" s="317" t="s">
        <v>850</v>
      </c>
      <c r="D3871" s="317" t="s">
        <v>455</v>
      </c>
      <c r="E3871" s="317" t="s">
        <v>448</v>
      </c>
      <c r="F3871" s="320">
        <v>0</v>
      </c>
      <c r="G3871" s="318" t="s">
        <v>449</v>
      </c>
      <c r="H3871" s="318" t="s">
        <v>449</v>
      </c>
      <c r="I3871" s="318" t="s">
        <v>449</v>
      </c>
      <c r="J3871" s="318" t="s">
        <v>449</v>
      </c>
      <c r="K3871" s="318" t="s">
        <v>449</v>
      </c>
      <c r="L3871" s="318" t="s">
        <v>449</v>
      </c>
      <c r="M3871" s="318" t="s">
        <v>449</v>
      </c>
      <c r="N3871" t="str">
        <f t="shared" si="60"/>
        <v>AFWOUT7_013WR_PR24</v>
      </c>
    </row>
    <row r="3872" spans="1:14" customFormat="1">
      <c r="A3872" s="317" t="s">
        <v>345</v>
      </c>
      <c r="B3872" s="317" t="s">
        <v>851</v>
      </c>
      <c r="C3872" s="317" t="s">
        <v>852</v>
      </c>
      <c r="D3872" s="317" t="s">
        <v>455</v>
      </c>
      <c r="E3872" s="317" t="s">
        <v>448</v>
      </c>
      <c r="F3872" s="320">
        <v>0</v>
      </c>
      <c r="G3872" s="318" t="s">
        <v>449</v>
      </c>
      <c r="H3872" s="318" t="s">
        <v>449</v>
      </c>
      <c r="I3872" s="318" t="s">
        <v>449</v>
      </c>
      <c r="J3872" s="318" t="s">
        <v>449</v>
      </c>
      <c r="K3872" s="318" t="s">
        <v>449</v>
      </c>
      <c r="L3872" s="318" t="s">
        <v>449</v>
      </c>
      <c r="M3872" s="318" t="s">
        <v>449</v>
      </c>
      <c r="N3872" t="str">
        <f t="shared" si="60"/>
        <v>AFWOUT7_014WR_PR24</v>
      </c>
    </row>
    <row r="3873" spans="1:14" customFormat="1">
      <c r="A3873" s="317" t="s">
        <v>345</v>
      </c>
      <c r="B3873" s="317" t="s">
        <v>853</v>
      </c>
      <c r="C3873" s="317" t="s">
        <v>854</v>
      </c>
      <c r="D3873" s="317" t="s">
        <v>455</v>
      </c>
      <c r="E3873" s="317" t="s">
        <v>448</v>
      </c>
      <c r="F3873" s="320">
        <v>0</v>
      </c>
      <c r="G3873" s="318" t="s">
        <v>449</v>
      </c>
      <c r="H3873" s="318" t="s">
        <v>449</v>
      </c>
      <c r="I3873" s="318" t="s">
        <v>449</v>
      </c>
      <c r="J3873" s="318" t="s">
        <v>449</v>
      </c>
      <c r="K3873" s="318" t="s">
        <v>449</v>
      </c>
      <c r="L3873" s="318" t="s">
        <v>449</v>
      </c>
      <c r="M3873" s="318" t="s">
        <v>449</v>
      </c>
      <c r="N3873" t="str">
        <f t="shared" si="60"/>
        <v>AFWOUT7_015WR_PR24</v>
      </c>
    </row>
    <row r="3874" spans="1:14" customFormat="1">
      <c r="A3874" s="317" t="s">
        <v>345</v>
      </c>
      <c r="B3874" s="317" t="s">
        <v>855</v>
      </c>
      <c r="C3874" s="317" t="s">
        <v>856</v>
      </c>
      <c r="D3874" s="317" t="s">
        <v>455</v>
      </c>
      <c r="E3874" s="317" t="s">
        <v>448</v>
      </c>
      <c r="F3874" s="320">
        <v>0</v>
      </c>
      <c r="G3874" s="318" t="s">
        <v>449</v>
      </c>
      <c r="H3874" s="318" t="s">
        <v>449</v>
      </c>
      <c r="I3874" s="318" t="s">
        <v>449</v>
      </c>
      <c r="J3874" s="318" t="s">
        <v>449</v>
      </c>
      <c r="K3874" s="318" t="s">
        <v>449</v>
      </c>
      <c r="L3874" s="318" t="s">
        <v>449</v>
      </c>
      <c r="M3874" s="318" t="s">
        <v>449</v>
      </c>
      <c r="N3874" t="str">
        <f t="shared" si="60"/>
        <v>AFWOUT7_016WR_PR24</v>
      </c>
    </row>
    <row r="3875" spans="1:14" customFormat="1">
      <c r="A3875" s="317" t="s">
        <v>345</v>
      </c>
      <c r="B3875" s="317" t="s">
        <v>857</v>
      </c>
      <c r="C3875" s="317" t="s">
        <v>858</v>
      </c>
      <c r="D3875" s="317" t="s">
        <v>455</v>
      </c>
      <c r="E3875" s="317" t="s">
        <v>448</v>
      </c>
      <c r="F3875" s="320">
        <v>0</v>
      </c>
      <c r="G3875" s="318" t="s">
        <v>449</v>
      </c>
      <c r="H3875" s="318" t="s">
        <v>449</v>
      </c>
      <c r="I3875" s="318" t="s">
        <v>449</v>
      </c>
      <c r="J3875" s="318" t="s">
        <v>449</v>
      </c>
      <c r="K3875" s="318" t="s">
        <v>449</v>
      </c>
      <c r="L3875" s="318" t="s">
        <v>449</v>
      </c>
      <c r="M3875" s="318" t="s">
        <v>449</v>
      </c>
      <c r="N3875" t="str">
        <f t="shared" si="60"/>
        <v>AFWOUT7_017WR_PR24</v>
      </c>
    </row>
    <row r="3876" spans="1:14" customFormat="1">
      <c r="A3876" s="317" t="s">
        <v>345</v>
      </c>
      <c r="B3876" s="317" t="s">
        <v>859</v>
      </c>
      <c r="C3876" s="317" t="s">
        <v>860</v>
      </c>
      <c r="D3876" s="317" t="s">
        <v>455</v>
      </c>
      <c r="E3876" s="317" t="s">
        <v>448</v>
      </c>
      <c r="F3876" s="320">
        <v>0</v>
      </c>
      <c r="G3876" s="318" t="s">
        <v>449</v>
      </c>
      <c r="H3876" s="318" t="s">
        <v>449</v>
      </c>
      <c r="I3876" s="318" t="s">
        <v>449</v>
      </c>
      <c r="J3876" s="318" t="s">
        <v>449</v>
      </c>
      <c r="K3876" s="318" t="s">
        <v>449</v>
      </c>
      <c r="L3876" s="318" t="s">
        <v>449</v>
      </c>
      <c r="M3876" s="318" t="s">
        <v>449</v>
      </c>
      <c r="N3876" t="str">
        <f t="shared" si="60"/>
        <v>AFWOUT7_018WR_PR24</v>
      </c>
    </row>
    <row r="3877" spans="1:14" customFormat="1">
      <c r="A3877" s="317" t="s">
        <v>345</v>
      </c>
      <c r="B3877" s="317" t="s">
        <v>861</v>
      </c>
      <c r="C3877" s="317" t="s">
        <v>862</v>
      </c>
      <c r="D3877" s="317" t="s">
        <v>455</v>
      </c>
      <c r="E3877" s="317" t="s">
        <v>448</v>
      </c>
      <c r="F3877" s="320">
        <v>0</v>
      </c>
      <c r="G3877" s="318" t="s">
        <v>449</v>
      </c>
      <c r="H3877" s="318" t="s">
        <v>449</v>
      </c>
      <c r="I3877" s="318" t="s">
        <v>449</v>
      </c>
      <c r="J3877" s="318" t="s">
        <v>449</v>
      </c>
      <c r="K3877" s="318" t="s">
        <v>449</v>
      </c>
      <c r="L3877" s="318" t="s">
        <v>449</v>
      </c>
      <c r="M3877" s="318" t="s">
        <v>449</v>
      </c>
      <c r="N3877" t="str">
        <f t="shared" si="60"/>
        <v>AFWOUT7_019WR_PR24</v>
      </c>
    </row>
    <row r="3878" spans="1:14" customFormat="1">
      <c r="A3878" s="317" t="s">
        <v>345</v>
      </c>
      <c r="B3878" s="317" t="s">
        <v>863</v>
      </c>
      <c r="C3878" s="317" t="s">
        <v>864</v>
      </c>
      <c r="D3878" s="317" t="s">
        <v>455</v>
      </c>
      <c r="E3878" s="317" t="s">
        <v>448</v>
      </c>
      <c r="F3878" s="320">
        <v>0</v>
      </c>
      <c r="G3878" s="318" t="s">
        <v>449</v>
      </c>
      <c r="H3878" s="318" t="s">
        <v>449</v>
      </c>
      <c r="I3878" s="318" t="s">
        <v>449</v>
      </c>
      <c r="J3878" s="318" t="s">
        <v>449</v>
      </c>
      <c r="K3878" s="318" t="s">
        <v>449</v>
      </c>
      <c r="L3878" s="318" t="s">
        <v>449</v>
      </c>
      <c r="M3878" s="318" t="s">
        <v>449</v>
      </c>
      <c r="N3878" t="str">
        <f t="shared" si="60"/>
        <v>AFWOUT7_020WR_PR24</v>
      </c>
    </row>
    <row r="3879" spans="1:14" customFormat="1">
      <c r="A3879" s="317" t="s">
        <v>345</v>
      </c>
      <c r="B3879" s="317" t="s">
        <v>865</v>
      </c>
      <c r="C3879" s="317" t="s">
        <v>866</v>
      </c>
      <c r="D3879" s="317" t="s">
        <v>455</v>
      </c>
      <c r="E3879" s="317" t="s">
        <v>448</v>
      </c>
      <c r="F3879" s="320">
        <v>0</v>
      </c>
      <c r="G3879" s="318" t="s">
        <v>449</v>
      </c>
      <c r="H3879" s="318" t="s">
        <v>449</v>
      </c>
      <c r="I3879" s="318" t="s">
        <v>449</v>
      </c>
      <c r="J3879" s="318" t="s">
        <v>449</v>
      </c>
      <c r="K3879" s="318" t="s">
        <v>449</v>
      </c>
      <c r="L3879" s="318" t="s">
        <v>449</v>
      </c>
      <c r="M3879" s="318" t="s">
        <v>449</v>
      </c>
      <c r="N3879" t="str">
        <f t="shared" si="60"/>
        <v>AFWOUT7_001WWNP_PR24</v>
      </c>
    </row>
    <row r="3880" spans="1:14" customFormat="1">
      <c r="A3880" s="317" t="s">
        <v>345</v>
      </c>
      <c r="B3880" s="317" t="s">
        <v>867</v>
      </c>
      <c r="C3880" s="317" t="s">
        <v>868</v>
      </c>
      <c r="D3880" s="317" t="s">
        <v>455</v>
      </c>
      <c r="E3880" s="317" t="s">
        <v>448</v>
      </c>
      <c r="F3880" s="320">
        <v>0</v>
      </c>
      <c r="G3880" s="318" t="s">
        <v>449</v>
      </c>
      <c r="H3880" s="318" t="s">
        <v>449</v>
      </c>
      <c r="I3880" s="318" t="s">
        <v>449</v>
      </c>
      <c r="J3880" s="318" t="s">
        <v>449</v>
      </c>
      <c r="K3880" s="318" t="s">
        <v>449</v>
      </c>
      <c r="L3880" s="318" t="s">
        <v>449</v>
      </c>
      <c r="M3880" s="318" t="s">
        <v>449</v>
      </c>
      <c r="N3880" t="str">
        <f t="shared" si="60"/>
        <v>AFWOUT7_002WWNP_PR24</v>
      </c>
    </row>
    <row r="3881" spans="1:14" customFormat="1">
      <c r="A3881" s="317" t="s">
        <v>345</v>
      </c>
      <c r="B3881" s="317" t="s">
        <v>869</v>
      </c>
      <c r="C3881" s="317" t="s">
        <v>870</v>
      </c>
      <c r="D3881" s="317" t="s">
        <v>455</v>
      </c>
      <c r="E3881" s="317" t="s">
        <v>448</v>
      </c>
      <c r="F3881" s="320">
        <v>0</v>
      </c>
      <c r="G3881" s="318" t="s">
        <v>449</v>
      </c>
      <c r="H3881" s="318" t="s">
        <v>449</v>
      </c>
      <c r="I3881" s="318" t="s">
        <v>449</v>
      </c>
      <c r="J3881" s="318" t="s">
        <v>449</v>
      </c>
      <c r="K3881" s="318" t="s">
        <v>449</v>
      </c>
      <c r="L3881" s="318" t="s">
        <v>449</v>
      </c>
      <c r="M3881" s="318" t="s">
        <v>449</v>
      </c>
      <c r="N3881" t="str">
        <f t="shared" si="60"/>
        <v>AFWOUT7_003WWNP_PR24</v>
      </c>
    </row>
    <row r="3882" spans="1:14" customFormat="1">
      <c r="A3882" s="317" t="s">
        <v>345</v>
      </c>
      <c r="B3882" s="317" t="s">
        <v>871</v>
      </c>
      <c r="C3882" s="317" t="s">
        <v>872</v>
      </c>
      <c r="D3882" s="317" t="s">
        <v>455</v>
      </c>
      <c r="E3882" s="317" t="s">
        <v>448</v>
      </c>
      <c r="F3882" s="320">
        <v>1</v>
      </c>
      <c r="G3882" s="318" t="s">
        <v>449</v>
      </c>
      <c r="H3882" s="318" t="s">
        <v>449</v>
      </c>
      <c r="I3882" s="318" t="s">
        <v>449</v>
      </c>
      <c r="J3882" s="318" t="s">
        <v>449</v>
      </c>
      <c r="K3882" s="318" t="s">
        <v>449</v>
      </c>
      <c r="L3882" s="318" t="s">
        <v>449</v>
      </c>
      <c r="M3882" s="318" t="s">
        <v>449</v>
      </c>
      <c r="N3882" t="str">
        <f t="shared" si="60"/>
        <v>AFWOUT7_004WWNP_PR24</v>
      </c>
    </row>
    <row r="3883" spans="1:14" customFormat="1">
      <c r="A3883" s="317" t="s">
        <v>345</v>
      </c>
      <c r="B3883" s="317" t="s">
        <v>873</v>
      </c>
      <c r="C3883" s="317" t="s">
        <v>874</v>
      </c>
      <c r="D3883" s="317" t="s">
        <v>455</v>
      </c>
      <c r="E3883" s="317" t="s">
        <v>448</v>
      </c>
      <c r="F3883" s="320">
        <v>1</v>
      </c>
      <c r="G3883" s="318" t="s">
        <v>449</v>
      </c>
      <c r="H3883" s="318" t="s">
        <v>449</v>
      </c>
      <c r="I3883" s="318" t="s">
        <v>449</v>
      </c>
      <c r="J3883" s="318" t="s">
        <v>449</v>
      </c>
      <c r="K3883" s="318" t="s">
        <v>449</v>
      </c>
      <c r="L3883" s="318" t="s">
        <v>449</v>
      </c>
      <c r="M3883" s="318" t="s">
        <v>449</v>
      </c>
      <c r="N3883" t="str">
        <f t="shared" si="60"/>
        <v>AFWOUT7_005WWNP_PR24</v>
      </c>
    </row>
    <row r="3884" spans="1:14" customFormat="1">
      <c r="A3884" s="317" t="s">
        <v>345</v>
      </c>
      <c r="B3884" s="317" t="s">
        <v>875</v>
      </c>
      <c r="C3884" s="317" t="s">
        <v>876</v>
      </c>
      <c r="D3884" s="317" t="s">
        <v>455</v>
      </c>
      <c r="E3884" s="317" t="s">
        <v>448</v>
      </c>
      <c r="F3884" s="320">
        <v>0</v>
      </c>
      <c r="G3884" s="318" t="s">
        <v>449</v>
      </c>
      <c r="H3884" s="318" t="s">
        <v>449</v>
      </c>
      <c r="I3884" s="318" t="s">
        <v>449</v>
      </c>
      <c r="J3884" s="318" t="s">
        <v>449</v>
      </c>
      <c r="K3884" s="318" t="s">
        <v>449</v>
      </c>
      <c r="L3884" s="318" t="s">
        <v>449</v>
      </c>
      <c r="M3884" s="318" t="s">
        <v>449</v>
      </c>
      <c r="N3884" t="str">
        <f t="shared" si="60"/>
        <v>AFWOUT7_006WWNP_PR24</v>
      </c>
    </row>
    <row r="3885" spans="1:14" customFormat="1">
      <c r="A3885" s="317" t="s">
        <v>345</v>
      </c>
      <c r="B3885" s="317" t="s">
        <v>877</v>
      </c>
      <c r="C3885" s="317" t="s">
        <v>878</v>
      </c>
      <c r="D3885" s="317" t="s">
        <v>455</v>
      </c>
      <c r="E3885" s="317" t="s">
        <v>448</v>
      </c>
      <c r="F3885" s="320">
        <v>0</v>
      </c>
      <c r="G3885" s="318" t="s">
        <v>449</v>
      </c>
      <c r="H3885" s="318" t="s">
        <v>449</v>
      </c>
      <c r="I3885" s="318" t="s">
        <v>449</v>
      </c>
      <c r="J3885" s="318" t="s">
        <v>449</v>
      </c>
      <c r="K3885" s="318" t="s">
        <v>449</v>
      </c>
      <c r="L3885" s="318" t="s">
        <v>449</v>
      </c>
      <c r="M3885" s="318" t="s">
        <v>449</v>
      </c>
      <c r="N3885" t="str">
        <f t="shared" si="60"/>
        <v>AFWOUT7_007WWNP_PR24</v>
      </c>
    </row>
    <row r="3886" spans="1:14" customFormat="1">
      <c r="A3886" s="317" t="s">
        <v>345</v>
      </c>
      <c r="B3886" s="317" t="s">
        <v>879</v>
      </c>
      <c r="C3886" s="317" t="s">
        <v>880</v>
      </c>
      <c r="D3886" s="317" t="s">
        <v>455</v>
      </c>
      <c r="E3886" s="317" t="s">
        <v>448</v>
      </c>
      <c r="F3886" s="320">
        <v>0.85</v>
      </c>
      <c r="G3886" s="318" t="s">
        <v>449</v>
      </c>
      <c r="H3886" s="318" t="s">
        <v>449</v>
      </c>
      <c r="I3886" s="318" t="s">
        <v>449</v>
      </c>
      <c r="J3886" s="318" t="s">
        <v>449</v>
      </c>
      <c r="K3886" s="318" t="s">
        <v>449</v>
      </c>
      <c r="L3886" s="318" t="s">
        <v>449</v>
      </c>
      <c r="M3886" s="318" t="s">
        <v>449</v>
      </c>
      <c r="N3886" t="str">
        <f t="shared" si="60"/>
        <v>AFWOUT7_008WWNP_PR24</v>
      </c>
    </row>
    <row r="3887" spans="1:14" customFormat="1">
      <c r="A3887" s="317" t="s">
        <v>345</v>
      </c>
      <c r="B3887" s="317" t="s">
        <v>881</v>
      </c>
      <c r="C3887" s="317" t="s">
        <v>882</v>
      </c>
      <c r="D3887" s="317" t="s">
        <v>455</v>
      </c>
      <c r="E3887" s="317" t="s">
        <v>448</v>
      </c>
      <c r="F3887" s="320">
        <v>0</v>
      </c>
      <c r="G3887" s="318" t="s">
        <v>449</v>
      </c>
      <c r="H3887" s="318" t="s">
        <v>449</v>
      </c>
      <c r="I3887" s="318" t="s">
        <v>449</v>
      </c>
      <c r="J3887" s="318" t="s">
        <v>449</v>
      </c>
      <c r="K3887" s="318" t="s">
        <v>449</v>
      </c>
      <c r="L3887" s="318" t="s">
        <v>449</v>
      </c>
      <c r="M3887" s="318" t="s">
        <v>449</v>
      </c>
      <c r="N3887" t="str">
        <f t="shared" si="60"/>
        <v>AFWOUT7_009WWNP_PR24</v>
      </c>
    </row>
    <row r="3888" spans="1:14" customFormat="1">
      <c r="A3888" s="317" t="s">
        <v>345</v>
      </c>
      <c r="B3888" s="317" t="s">
        <v>883</v>
      </c>
      <c r="C3888" s="317" t="s">
        <v>884</v>
      </c>
      <c r="D3888" s="317" t="s">
        <v>455</v>
      </c>
      <c r="E3888" s="317" t="s">
        <v>448</v>
      </c>
      <c r="F3888" s="320">
        <v>0</v>
      </c>
      <c r="G3888" s="318" t="s">
        <v>449</v>
      </c>
      <c r="H3888" s="318" t="s">
        <v>449</v>
      </c>
      <c r="I3888" s="318" t="s">
        <v>449</v>
      </c>
      <c r="J3888" s="318" t="s">
        <v>449</v>
      </c>
      <c r="K3888" s="318" t="s">
        <v>449</v>
      </c>
      <c r="L3888" s="318" t="s">
        <v>449</v>
      </c>
      <c r="M3888" s="318" t="s">
        <v>449</v>
      </c>
      <c r="N3888" t="str">
        <f t="shared" si="60"/>
        <v>AFWOUT7_010WWNP_PR24</v>
      </c>
    </row>
    <row r="3889" spans="1:14" customFormat="1">
      <c r="A3889" s="317" t="s">
        <v>345</v>
      </c>
      <c r="B3889" s="317" t="s">
        <v>885</v>
      </c>
      <c r="C3889" s="317" t="s">
        <v>886</v>
      </c>
      <c r="D3889" s="317" t="s">
        <v>455</v>
      </c>
      <c r="E3889" s="317" t="s">
        <v>448</v>
      </c>
      <c r="F3889" s="320">
        <v>0</v>
      </c>
      <c r="G3889" s="318" t="s">
        <v>449</v>
      </c>
      <c r="H3889" s="318" t="s">
        <v>449</v>
      </c>
      <c r="I3889" s="318" t="s">
        <v>449</v>
      </c>
      <c r="J3889" s="318" t="s">
        <v>449</v>
      </c>
      <c r="K3889" s="318" t="s">
        <v>449</v>
      </c>
      <c r="L3889" s="318" t="s">
        <v>449</v>
      </c>
      <c r="M3889" s="318" t="s">
        <v>449</v>
      </c>
      <c r="N3889" t="str">
        <f t="shared" si="60"/>
        <v>AFWOUT7_011WWNP_PR24</v>
      </c>
    </row>
    <row r="3890" spans="1:14" customFormat="1">
      <c r="A3890" s="317" t="s">
        <v>345</v>
      </c>
      <c r="B3890" s="317" t="s">
        <v>887</v>
      </c>
      <c r="C3890" s="317" t="s">
        <v>888</v>
      </c>
      <c r="D3890" s="317" t="s">
        <v>455</v>
      </c>
      <c r="E3890" s="317" t="s">
        <v>448</v>
      </c>
      <c r="F3890" s="320">
        <v>1</v>
      </c>
      <c r="G3890" s="318" t="s">
        <v>449</v>
      </c>
      <c r="H3890" s="318" t="s">
        <v>449</v>
      </c>
      <c r="I3890" s="318" t="s">
        <v>449</v>
      </c>
      <c r="J3890" s="318" t="s">
        <v>449</v>
      </c>
      <c r="K3890" s="318" t="s">
        <v>449</v>
      </c>
      <c r="L3890" s="318" t="s">
        <v>449</v>
      </c>
      <c r="M3890" s="318" t="s">
        <v>449</v>
      </c>
      <c r="N3890" t="str">
        <f t="shared" si="60"/>
        <v>AFWOUT7_012WWNP_PR24</v>
      </c>
    </row>
    <row r="3891" spans="1:14" customFormat="1">
      <c r="A3891" s="317" t="s">
        <v>345</v>
      </c>
      <c r="B3891" s="317" t="s">
        <v>889</v>
      </c>
      <c r="C3891" s="317" t="s">
        <v>890</v>
      </c>
      <c r="D3891" s="317" t="s">
        <v>455</v>
      </c>
      <c r="E3891" s="317" t="s">
        <v>448</v>
      </c>
      <c r="F3891" s="320">
        <v>0</v>
      </c>
      <c r="G3891" s="318" t="s">
        <v>449</v>
      </c>
      <c r="H3891" s="318" t="s">
        <v>449</v>
      </c>
      <c r="I3891" s="318" t="s">
        <v>449</v>
      </c>
      <c r="J3891" s="318" t="s">
        <v>449</v>
      </c>
      <c r="K3891" s="318" t="s">
        <v>449</v>
      </c>
      <c r="L3891" s="318" t="s">
        <v>449</v>
      </c>
      <c r="M3891" s="318" t="s">
        <v>449</v>
      </c>
      <c r="N3891" t="str">
        <f t="shared" si="60"/>
        <v>AFWOUT7_013WWNP_PR24</v>
      </c>
    </row>
    <row r="3892" spans="1:14" customFormat="1">
      <c r="A3892" s="317" t="s">
        <v>345</v>
      </c>
      <c r="B3892" s="317" t="s">
        <v>891</v>
      </c>
      <c r="C3892" s="317" t="s">
        <v>892</v>
      </c>
      <c r="D3892" s="317" t="s">
        <v>455</v>
      </c>
      <c r="E3892" s="317" t="s">
        <v>448</v>
      </c>
      <c r="F3892" s="320">
        <v>0</v>
      </c>
      <c r="G3892" s="318" t="s">
        <v>449</v>
      </c>
      <c r="H3892" s="318" t="s">
        <v>449</v>
      </c>
      <c r="I3892" s="318" t="s">
        <v>449</v>
      </c>
      <c r="J3892" s="318" t="s">
        <v>449</v>
      </c>
      <c r="K3892" s="318" t="s">
        <v>449</v>
      </c>
      <c r="L3892" s="318" t="s">
        <v>449</v>
      </c>
      <c r="M3892" s="318" t="s">
        <v>449</v>
      </c>
      <c r="N3892" t="str">
        <f t="shared" si="60"/>
        <v>AFWOUT7_014WWNP_PR24</v>
      </c>
    </row>
    <row r="3893" spans="1:14" customFormat="1">
      <c r="A3893" s="317" t="s">
        <v>345</v>
      </c>
      <c r="B3893" s="317" t="s">
        <v>893</v>
      </c>
      <c r="C3893" s="317" t="s">
        <v>894</v>
      </c>
      <c r="D3893" s="317" t="s">
        <v>455</v>
      </c>
      <c r="E3893" s="317" t="s">
        <v>448</v>
      </c>
      <c r="F3893" s="320">
        <v>1</v>
      </c>
      <c r="G3893" s="318" t="s">
        <v>449</v>
      </c>
      <c r="H3893" s="318" t="s">
        <v>449</v>
      </c>
      <c r="I3893" s="318" t="s">
        <v>449</v>
      </c>
      <c r="J3893" s="318" t="s">
        <v>449</v>
      </c>
      <c r="K3893" s="318" t="s">
        <v>449</v>
      </c>
      <c r="L3893" s="318" t="s">
        <v>449</v>
      </c>
      <c r="M3893" s="318" t="s">
        <v>449</v>
      </c>
      <c r="N3893" t="str">
        <f t="shared" si="60"/>
        <v>AFWOUT7_015WWNP_PR24</v>
      </c>
    </row>
    <row r="3894" spans="1:14" customFormat="1">
      <c r="A3894" s="317" t="s">
        <v>345</v>
      </c>
      <c r="B3894" s="317" t="s">
        <v>895</v>
      </c>
      <c r="C3894" s="317" t="s">
        <v>896</v>
      </c>
      <c r="D3894" s="317" t="s">
        <v>455</v>
      </c>
      <c r="E3894" s="317" t="s">
        <v>448</v>
      </c>
      <c r="F3894" s="320">
        <v>1</v>
      </c>
      <c r="G3894" s="318" t="s">
        <v>449</v>
      </c>
      <c r="H3894" s="318" t="s">
        <v>449</v>
      </c>
      <c r="I3894" s="318" t="s">
        <v>449</v>
      </c>
      <c r="J3894" s="318" t="s">
        <v>449</v>
      </c>
      <c r="K3894" s="318" t="s">
        <v>449</v>
      </c>
      <c r="L3894" s="318" t="s">
        <v>449</v>
      </c>
      <c r="M3894" s="318" t="s">
        <v>449</v>
      </c>
      <c r="N3894" t="str">
        <f t="shared" si="60"/>
        <v>AFWOUT7_016WWNP_PR24</v>
      </c>
    </row>
    <row r="3895" spans="1:14" customFormat="1">
      <c r="A3895" s="317" t="s">
        <v>345</v>
      </c>
      <c r="B3895" s="317" t="s">
        <v>897</v>
      </c>
      <c r="C3895" s="317" t="s">
        <v>898</v>
      </c>
      <c r="D3895" s="317" t="s">
        <v>455</v>
      </c>
      <c r="E3895" s="317" t="s">
        <v>448</v>
      </c>
      <c r="F3895" s="320">
        <v>1</v>
      </c>
      <c r="G3895" s="318" t="s">
        <v>449</v>
      </c>
      <c r="H3895" s="318" t="s">
        <v>449</v>
      </c>
      <c r="I3895" s="318" t="s">
        <v>449</v>
      </c>
      <c r="J3895" s="318" t="s">
        <v>449</v>
      </c>
      <c r="K3895" s="318" t="s">
        <v>449</v>
      </c>
      <c r="L3895" s="318" t="s">
        <v>449</v>
      </c>
      <c r="M3895" s="318" t="s">
        <v>449</v>
      </c>
      <c r="N3895" t="str">
        <f t="shared" si="60"/>
        <v>AFWOUT7_017WWNP_PR24</v>
      </c>
    </row>
    <row r="3896" spans="1:14" customFormat="1">
      <c r="A3896" s="317" t="s">
        <v>345</v>
      </c>
      <c r="B3896" s="317" t="s">
        <v>899</v>
      </c>
      <c r="C3896" s="317" t="s">
        <v>900</v>
      </c>
      <c r="D3896" s="317" t="s">
        <v>455</v>
      </c>
      <c r="E3896" s="317" t="s">
        <v>448</v>
      </c>
      <c r="F3896" s="320">
        <v>0</v>
      </c>
      <c r="G3896" s="318" t="s">
        <v>449</v>
      </c>
      <c r="H3896" s="318" t="s">
        <v>449</v>
      </c>
      <c r="I3896" s="318" t="s">
        <v>449</v>
      </c>
      <c r="J3896" s="318" t="s">
        <v>449</v>
      </c>
      <c r="K3896" s="318" t="s">
        <v>449</v>
      </c>
      <c r="L3896" s="318" t="s">
        <v>449</v>
      </c>
      <c r="M3896" s="318" t="s">
        <v>449</v>
      </c>
      <c r="N3896" t="str">
        <f t="shared" si="60"/>
        <v>AFWOUT7_018WWNP_PR24</v>
      </c>
    </row>
    <row r="3897" spans="1:14" customFormat="1">
      <c r="A3897" s="317" t="s">
        <v>345</v>
      </c>
      <c r="B3897" s="317" t="s">
        <v>901</v>
      </c>
      <c r="C3897" s="317" t="s">
        <v>902</v>
      </c>
      <c r="D3897" s="317" t="s">
        <v>455</v>
      </c>
      <c r="E3897" s="317" t="s">
        <v>448</v>
      </c>
      <c r="F3897" s="320">
        <v>0</v>
      </c>
      <c r="G3897" s="318" t="s">
        <v>449</v>
      </c>
      <c r="H3897" s="318" t="s">
        <v>449</v>
      </c>
      <c r="I3897" s="318" t="s">
        <v>449</v>
      </c>
      <c r="J3897" s="318" t="s">
        <v>449</v>
      </c>
      <c r="K3897" s="318" t="s">
        <v>449</v>
      </c>
      <c r="L3897" s="318" t="s">
        <v>449</v>
      </c>
      <c r="M3897" s="318" t="s">
        <v>449</v>
      </c>
      <c r="N3897" t="str">
        <f t="shared" si="60"/>
        <v>AFWOUT7_019WWNP_PR24</v>
      </c>
    </row>
    <row r="3898" spans="1:14" customFormat="1">
      <c r="A3898" s="317" t="s">
        <v>345</v>
      </c>
      <c r="B3898" s="317" t="s">
        <v>903</v>
      </c>
      <c r="C3898" s="317" t="s">
        <v>904</v>
      </c>
      <c r="D3898" s="317" t="s">
        <v>455</v>
      </c>
      <c r="E3898" s="317" t="s">
        <v>448</v>
      </c>
      <c r="F3898" s="320">
        <v>1</v>
      </c>
      <c r="G3898" s="318" t="s">
        <v>449</v>
      </c>
      <c r="H3898" s="318" t="s">
        <v>449</v>
      </c>
      <c r="I3898" s="318" t="s">
        <v>449</v>
      </c>
      <c r="J3898" s="318" t="s">
        <v>449</v>
      </c>
      <c r="K3898" s="318" t="s">
        <v>449</v>
      </c>
      <c r="L3898" s="318" t="s">
        <v>449</v>
      </c>
      <c r="M3898" s="318" t="s">
        <v>449</v>
      </c>
      <c r="N3898" t="str">
        <f t="shared" si="60"/>
        <v>AFWOUT7_020WWNP_PR24</v>
      </c>
    </row>
    <row r="3899" spans="1:14" customFormat="1">
      <c r="A3899" s="317" t="s">
        <v>345</v>
      </c>
      <c r="B3899" s="317" t="s">
        <v>905</v>
      </c>
      <c r="C3899" s="317" t="s">
        <v>906</v>
      </c>
      <c r="D3899" s="317" t="s">
        <v>447</v>
      </c>
      <c r="E3899" s="317" t="s">
        <v>448</v>
      </c>
      <c r="F3899" s="318" t="s">
        <v>449</v>
      </c>
      <c r="G3899" s="318" t="s">
        <v>449</v>
      </c>
      <c r="H3899" s="318" t="s">
        <v>449</v>
      </c>
      <c r="I3899" s="318" t="s">
        <v>449</v>
      </c>
      <c r="J3899" s="318" t="s">
        <v>449</v>
      </c>
      <c r="K3899" s="318" t="s">
        <v>449</v>
      </c>
      <c r="L3899" s="318" t="s">
        <v>449</v>
      </c>
      <c r="M3899" s="318" t="s">
        <v>449</v>
      </c>
      <c r="N3899" t="str">
        <f t="shared" si="60"/>
        <v>AFWC_ODIRISK_WSI_DDBND_PR24_DD</v>
      </c>
    </row>
    <row r="3900" spans="1:14" customFormat="1">
      <c r="A3900" s="317" t="s">
        <v>345</v>
      </c>
      <c r="B3900" s="317" t="s">
        <v>907</v>
      </c>
      <c r="C3900" s="317" t="s">
        <v>908</v>
      </c>
      <c r="D3900" s="317" t="s">
        <v>455</v>
      </c>
      <c r="E3900" s="317" t="s">
        <v>448</v>
      </c>
      <c r="F3900" s="320">
        <v>1</v>
      </c>
      <c r="G3900" s="318" t="s">
        <v>449</v>
      </c>
      <c r="H3900" s="318" t="s">
        <v>449</v>
      </c>
      <c r="I3900" s="318" t="s">
        <v>449</v>
      </c>
      <c r="J3900" s="318" t="s">
        <v>449</v>
      </c>
      <c r="K3900" s="318" t="s">
        <v>449</v>
      </c>
      <c r="L3900" s="318" t="s">
        <v>449</v>
      </c>
      <c r="M3900" s="318" t="s">
        <v>449</v>
      </c>
      <c r="N3900" t="str">
        <f t="shared" si="60"/>
        <v>AFWC_ODI_021WNP_PR24</v>
      </c>
    </row>
    <row r="3901" spans="1:14" customFormat="1">
      <c r="A3901" s="317" t="s">
        <v>345</v>
      </c>
      <c r="B3901" s="317" t="s">
        <v>909</v>
      </c>
      <c r="C3901" s="317" t="s">
        <v>910</v>
      </c>
      <c r="D3901" s="317" t="s">
        <v>455</v>
      </c>
      <c r="E3901" s="317" t="s">
        <v>448</v>
      </c>
      <c r="F3901" s="320">
        <v>0</v>
      </c>
      <c r="G3901" s="318" t="s">
        <v>449</v>
      </c>
      <c r="H3901" s="318" t="s">
        <v>449</v>
      </c>
      <c r="I3901" s="318" t="s">
        <v>449</v>
      </c>
      <c r="J3901" s="318" t="s">
        <v>449</v>
      </c>
      <c r="K3901" s="318" t="s">
        <v>449</v>
      </c>
      <c r="L3901" s="318" t="s">
        <v>449</v>
      </c>
      <c r="M3901" s="318" t="s">
        <v>449</v>
      </c>
      <c r="N3901" t="str">
        <f t="shared" si="60"/>
        <v>AFWC_ODI_023WNP_PR24</v>
      </c>
    </row>
    <row r="3902" spans="1:14" customFormat="1">
      <c r="A3902" s="317" t="s">
        <v>345</v>
      </c>
      <c r="B3902" s="317" t="s">
        <v>911</v>
      </c>
      <c r="C3902" s="317" t="s">
        <v>912</v>
      </c>
      <c r="D3902" s="317" t="s">
        <v>455</v>
      </c>
      <c r="E3902" s="317" t="s">
        <v>448</v>
      </c>
      <c r="F3902" s="320">
        <v>0</v>
      </c>
      <c r="G3902" s="318" t="s">
        <v>449</v>
      </c>
      <c r="H3902" s="318" t="s">
        <v>449</v>
      </c>
      <c r="I3902" s="318" t="s">
        <v>449</v>
      </c>
      <c r="J3902" s="318" t="s">
        <v>449</v>
      </c>
      <c r="K3902" s="318" t="s">
        <v>449</v>
      </c>
      <c r="L3902" s="318" t="s">
        <v>449</v>
      </c>
      <c r="M3902" s="318" t="s">
        <v>449</v>
      </c>
      <c r="N3902" t="str">
        <f t="shared" si="60"/>
        <v>AFWC_ODI_022WNP_PR24</v>
      </c>
    </row>
    <row r="3903" spans="1:14" customFormat="1">
      <c r="A3903" s="317" t="s">
        <v>345</v>
      </c>
      <c r="B3903" s="317" t="s">
        <v>913</v>
      </c>
      <c r="C3903" s="317" t="s">
        <v>914</v>
      </c>
      <c r="D3903" s="317" t="s">
        <v>455</v>
      </c>
      <c r="E3903" s="317" t="s">
        <v>448</v>
      </c>
      <c r="F3903" s="320">
        <v>0</v>
      </c>
      <c r="G3903" s="318" t="s">
        <v>449</v>
      </c>
      <c r="H3903" s="318" t="s">
        <v>449</v>
      </c>
      <c r="I3903" s="318" t="s">
        <v>449</v>
      </c>
      <c r="J3903" s="318" t="s">
        <v>449</v>
      </c>
      <c r="K3903" s="318" t="s">
        <v>449</v>
      </c>
      <c r="L3903" s="318" t="s">
        <v>449</v>
      </c>
      <c r="M3903" s="318" t="s">
        <v>449</v>
      </c>
      <c r="N3903" t="str">
        <f t="shared" si="60"/>
        <v>AFWC_ODI_024WNP_PR24</v>
      </c>
    </row>
    <row r="3904" spans="1:14" customFormat="1">
      <c r="A3904" s="317" t="s">
        <v>345</v>
      </c>
      <c r="B3904" s="317" t="s">
        <v>915</v>
      </c>
      <c r="C3904" s="317" t="s">
        <v>916</v>
      </c>
      <c r="D3904" s="317" t="s">
        <v>455</v>
      </c>
      <c r="E3904" s="317" t="s">
        <v>448</v>
      </c>
      <c r="F3904" s="320">
        <v>0</v>
      </c>
      <c r="G3904" s="318" t="s">
        <v>449</v>
      </c>
      <c r="H3904" s="318" t="s">
        <v>449</v>
      </c>
      <c r="I3904" s="318" t="s">
        <v>449</v>
      </c>
      <c r="J3904" s="318" t="s">
        <v>449</v>
      </c>
      <c r="K3904" s="318" t="s">
        <v>449</v>
      </c>
      <c r="L3904" s="318" t="s">
        <v>449</v>
      </c>
      <c r="M3904" s="318" t="s">
        <v>449</v>
      </c>
      <c r="N3904" t="str">
        <f t="shared" si="60"/>
        <v>AFWC_ODI_025WNP_PR24</v>
      </c>
    </row>
    <row r="3905" spans="1:14" customFormat="1">
      <c r="A3905" s="317" t="s">
        <v>345</v>
      </c>
      <c r="B3905" s="317" t="s">
        <v>917</v>
      </c>
      <c r="C3905" s="317" t="s">
        <v>918</v>
      </c>
      <c r="D3905" s="317" t="s">
        <v>455</v>
      </c>
      <c r="E3905" s="317" t="s">
        <v>448</v>
      </c>
      <c r="F3905" s="320">
        <v>0</v>
      </c>
      <c r="G3905" s="318" t="s">
        <v>449</v>
      </c>
      <c r="H3905" s="318" t="s">
        <v>449</v>
      </c>
      <c r="I3905" s="318" t="s">
        <v>449</v>
      </c>
      <c r="J3905" s="318" t="s">
        <v>449</v>
      </c>
      <c r="K3905" s="318" t="s">
        <v>449</v>
      </c>
      <c r="L3905" s="318" t="s">
        <v>449</v>
      </c>
      <c r="M3905" s="318" t="s">
        <v>449</v>
      </c>
      <c r="N3905" t="str">
        <f t="shared" si="60"/>
        <v>AFWC_ODI_026WNP_PR24</v>
      </c>
    </row>
    <row r="3906" spans="1:14" customFormat="1">
      <c r="A3906" s="317" t="s">
        <v>345</v>
      </c>
      <c r="B3906" s="317" t="s">
        <v>919</v>
      </c>
      <c r="C3906" s="317" t="s">
        <v>920</v>
      </c>
      <c r="D3906" s="317" t="s">
        <v>455</v>
      </c>
      <c r="E3906" s="317" t="s">
        <v>448</v>
      </c>
      <c r="F3906" s="320">
        <v>0</v>
      </c>
      <c r="G3906" s="318" t="s">
        <v>449</v>
      </c>
      <c r="H3906" s="318" t="s">
        <v>449</v>
      </c>
      <c r="I3906" s="318" t="s">
        <v>449</v>
      </c>
      <c r="J3906" s="318" t="s">
        <v>449</v>
      </c>
      <c r="K3906" s="318" t="s">
        <v>449</v>
      </c>
      <c r="L3906" s="318" t="s">
        <v>449</v>
      </c>
      <c r="M3906" s="318" t="s">
        <v>449</v>
      </c>
      <c r="N3906" t="str">
        <f t="shared" si="60"/>
        <v>AFWC_ODI_027WNP_PR24</v>
      </c>
    </row>
    <row r="3907" spans="1:14" customFormat="1">
      <c r="A3907" s="317" t="s">
        <v>345</v>
      </c>
      <c r="B3907" s="317" t="s">
        <v>921</v>
      </c>
      <c r="C3907" s="317" t="s">
        <v>922</v>
      </c>
      <c r="D3907" s="317" t="s">
        <v>455</v>
      </c>
      <c r="E3907" s="317" t="s">
        <v>448</v>
      </c>
      <c r="F3907" s="320">
        <v>0</v>
      </c>
      <c r="G3907" s="318" t="s">
        <v>449</v>
      </c>
      <c r="H3907" s="318" t="s">
        <v>449</v>
      </c>
      <c r="I3907" s="318" t="s">
        <v>449</v>
      </c>
      <c r="J3907" s="318" t="s">
        <v>449</v>
      </c>
      <c r="K3907" s="318" t="s">
        <v>449</v>
      </c>
      <c r="L3907" s="318" t="s">
        <v>449</v>
      </c>
      <c r="M3907" s="318" t="s">
        <v>449</v>
      </c>
      <c r="N3907" t="str">
        <f t="shared" si="60"/>
        <v>AFWC_ODI_021WR_PR24</v>
      </c>
    </row>
    <row r="3908" spans="1:14" customFormat="1">
      <c r="A3908" s="317" t="s">
        <v>345</v>
      </c>
      <c r="B3908" s="317" t="s">
        <v>923</v>
      </c>
      <c r="C3908" s="317" t="s">
        <v>924</v>
      </c>
      <c r="D3908" s="317" t="s">
        <v>455</v>
      </c>
      <c r="E3908" s="317" t="s">
        <v>448</v>
      </c>
      <c r="F3908" s="320">
        <v>0</v>
      </c>
      <c r="G3908" s="318" t="s">
        <v>449</v>
      </c>
      <c r="H3908" s="318" t="s">
        <v>449</v>
      </c>
      <c r="I3908" s="318" t="s">
        <v>449</v>
      </c>
      <c r="J3908" s="318" t="s">
        <v>449</v>
      </c>
      <c r="K3908" s="318" t="s">
        <v>449</v>
      </c>
      <c r="L3908" s="318" t="s">
        <v>449</v>
      </c>
      <c r="M3908" s="318" t="s">
        <v>449</v>
      </c>
      <c r="N3908" t="str">
        <f t="shared" si="60"/>
        <v>AFWC_ODI_022WR_PR24</v>
      </c>
    </row>
    <row r="3909" spans="1:14" customFormat="1">
      <c r="A3909" s="317" t="s">
        <v>345</v>
      </c>
      <c r="B3909" s="317" t="s">
        <v>925</v>
      </c>
      <c r="C3909" s="317" t="s">
        <v>926</v>
      </c>
      <c r="D3909" s="317" t="s">
        <v>455</v>
      </c>
      <c r="E3909" s="317" t="s">
        <v>448</v>
      </c>
      <c r="F3909" s="320">
        <v>0</v>
      </c>
      <c r="G3909" s="318" t="s">
        <v>449</v>
      </c>
      <c r="H3909" s="318" t="s">
        <v>449</v>
      </c>
      <c r="I3909" s="318" t="s">
        <v>449</v>
      </c>
      <c r="J3909" s="318" t="s">
        <v>449</v>
      </c>
      <c r="K3909" s="318" t="s">
        <v>449</v>
      </c>
      <c r="L3909" s="318" t="s">
        <v>449</v>
      </c>
      <c r="M3909" s="318" t="s">
        <v>449</v>
      </c>
      <c r="N3909" t="str">
        <f t="shared" ref="N3909:N3972" si="61">A3909&amp;B3909</f>
        <v>AFWC_ODI_023WR_PR24</v>
      </c>
    </row>
    <row r="3910" spans="1:14" customFormat="1">
      <c r="A3910" s="317" t="s">
        <v>345</v>
      </c>
      <c r="B3910" s="317" t="s">
        <v>927</v>
      </c>
      <c r="C3910" s="317" t="s">
        <v>928</v>
      </c>
      <c r="D3910" s="317" t="s">
        <v>455</v>
      </c>
      <c r="E3910" s="317" t="s">
        <v>448</v>
      </c>
      <c r="F3910" s="320">
        <v>0</v>
      </c>
      <c r="G3910" s="318" t="s">
        <v>449</v>
      </c>
      <c r="H3910" s="318" t="s">
        <v>449</v>
      </c>
      <c r="I3910" s="318" t="s">
        <v>449</v>
      </c>
      <c r="J3910" s="318" t="s">
        <v>449</v>
      </c>
      <c r="K3910" s="318" t="s">
        <v>449</v>
      </c>
      <c r="L3910" s="318" t="s">
        <v>449</v>
      </c>
      <c r="M3910" s="318" t="s">
        <v>449</v>
      </c>
      <c r="N3910" t="str">
        <f t="shared" si="61"/>
        <v>AFWC_ODI_024WR_PR24</v>
      </c>
    </row>
    <row r="3911" spans="1:14" customFormat="1">
      <c r="A3911" s="317" t="s">
        <v>345</v>
      </c>
      <c r="B3911" s="317" t="s">
        <v>929</v>
      </c>
      <c r="C3911" s="317" t="s">
        <v>930</v>
      </c>
      <c r="D3911" s="317" t="s">
        <v>455</v>
      </c>
      <c r="E3911" s="317" t="s">
        <v>448</v>
      </c>
      <c r="F3911" s="320">
        <v>0</v>
      </c>
      <c r="G3911" s="318" t="s">
        <v>449</v>
      </c>
      <c r="H3911" s="318" t="s">
        <v>449</v>
      </c>
      <c r="I3911" s="318" t="s">
        <v>449</v>
      </c>
      <c r="J3911" s="318" t="s">
        <v>449</v>
      </c>
      <c r="K3911" s="318" t="s">
        <v>449</v>
      </c>
      <c r="L3911" s="318" t="s">
        <v>449</v>
      </c>
      <c r="M3911" s="318" t="s">
        <v>449</v>
      </c>
      <c r="N3911" t="str">
        <f t="shared" si="61"/>
        <v>AFWC_ODI_025WR_PR24</v>
      </c>
    </row>
    <row r="3912" spans="1:14" customFormat="1">
      <c r="A3912" s="317" t="s">
        <v>345</v>
      </c>
      <c r="B3912" s="317" t="s">
        <v>931</v>
      </c>
      <c r="C3912" s="317" t="s">
        <v>932</v>
      </c>
      <c r="D3912" s="317" t="s">
        <v>455</v>
      </c>
      <c r="E3912" s="317" t="s">
        <v>448</v>
      </c>
      <c r="F3912" s="320">
        <v>0</v>
      </c>
      <c r="G3912" s="318" t="s">
        <v>449</v>
      </c>
      <c r="H3912" s="318" t="s">
        <v>449</v>
      </c>
      <c r="I3912" s="318" t="s">
        <v>449</v>
      </c>
      <c r="J3912" s="318" t="s">
        <v>449</v>
      </c>
      <c r="K3912" s="318" t="s">
        <v>449</v>
      </c>
      <c r="L3912" s="318" t="s">
        <v>449</v>
      </c>
      <c r="M3912" s="318" t="s">
        <v>449</v>
      </c>
      <c r="N3912" t="str">
        <f t="shared" si="61"/>
        <v>AFWC_ODI_026WR_PR24</v>
      </c>
    </row>
    <row r="3913" spans="1:14" customFormat="1">
      <c r="A3913" s="317" t="s">
        <v>345</v>
      </c>
      <c r="B3913" s="317" t="s">
        <v>933</v>
      </c>
      <c r="C3913" s="317" t="s">
        <v>934</v>
      </c>
      <c r="D3913" s="317" t="s">
        <v>455</v>
      </c>
      <c r="E3913" s="317" t="s">
        <v>448</v>
      </c>
      <c r="F3913" s="320">
        <v>0</v>
      </c>
      <c r="G3913" s="318" t="s">
        <v>449</v>
      </c>
      <c r="H3913" s="318" t="s">
        <v>449</v>
      </c>
      <c r="I3913" s="318" t="s">
        <v>449</v>
      </c>
      <c r="J3913" s="318" t="s">
        <v>449</v>
      </c>
      <c r="K3913" s="318" t="s">
        <v>449</v>
      </c>
      <c r="L3913" s="318" t="s">
        <v>449</v>
      </c>
      <c r="M3913" s="318" t="s">
        <v>449</v>
      </c>
      <c r="N3913" t="str">
        <f t="shared" si="61"/>
        <v>AFWC_ODI_027WR_PR24</v>
      </c>
    </row>
    <row r="3914" spans="1:14" customFormat="1">
      <c r="A3914" s="317" t="s">
        <v>345</v>
      </c>
      <c r="B3914" s="317" t="s">
        <v>935</v>
      </c>
      <c r="C3914" s="317" t="s">
        <v>936</v>
      </c>
      <c r="D3914" s="317" t="s">
        <v>455</v>
      </c>
      <c r="E3914" s="317" t="s">
        <v>448</v>
      </c>
      <c r="F3914" s="320">
        <v>0</v>
      </c>
      <c r="G3914" s="318" t="s">
        <v>449</v>
      </c>
      <c r="H3914" s="318" t="s">
        <v>449</v>
      </c>
      <c r="I3914" s="318" t="s">
        <v>449</v>
      </c>
      <c r="J3914" s="318" t="s">
        <v>449</v>
      </c>
      <c r="K3914" s="318" t="s">
        <v>449</v>
      </c>
      <c r="L3914" s="318" t="s">
        <v>449</v>
      </c>
      <c r="M3914" s="318" t="s">
        <v>449</v>
      </c>
      <c r="N3914" t="str">
        <f t="shared" si="61"/>
        <v>AFWC_ODI_021BIO_PR24</v>
      </c>
    </row>
    <row r="3915" spans="1:14" customFormat="1">
      <c r="A3915" s="317" t="s">
        <v>345</v>
      </c>
      <c r="B3915" s="317" t="s">
        <v>937</v>
      </c>
      <c r="C3915" s="317" t="s">
        <v>938</v>
      </c>
      <c r="D3915" s="317" t="s">
        <v>455</v>
      </c>
      <c r="E3915" s="317" t="s">
        <v>448</v>
      </c>
      <c r="F3915" s="320">
        <v>0</v>
      </c>
      <c r="G3915" s="318" t="s">
        <v>449</v>
      </c>
      <c r="H3915" s="318" t="s">
        <v>449</v>
      </c>
      <c r="I3915" s="318" t="s">
        <v>449</v>
      </c>
      <c r="J3915" s="318" t="s">
        <v>449</v>
      </c>
      <c r="K3915" s="318" t="s">
        <v>449</v>
      </c>
      <c r="L3915" s="318" t="s">
        <v>449</v>
      </c>
      <c r="M3915" s="318" t="s">
        <v>449</v>
      </c>
      <c r="N3915" t="str">
        <f t="shared" si="61"/>
        <v>AFWC_ODI_022BIO_PR24</v>
      </c>
    </row>
    <row r="3916" spans="1:14" customFormat="1">
      <c r="A3916" s="317" t="s">
        <v>345</v>
      </c>
      <c r="B3916" s="317" t="s">
        <v>939</v>
      </c>
      <c r="C3916" s="317" t="s">
        <v>940</v>
      </c>
      <c r="D3916" s="317" t="s">
        <v>455</v>
      </c>
      <c r="E3916" s="317" t="s">
        <v>448</v>
      </c>
      <c r="F3916" s="320">
        <v>0</v>
      </c>
      <c r="G3916" s="318" t="s">
        <v>449</v>
      </c>
      <c r="H3916" s="318" t="s">
        <v>449</v>
      </c>
      <c r="I3916" s="318" t="s">
        <v>449</v>
      </c>
      <c r="J3916" s="318" t="s">
        <v>449</v>
      </c>
      <c r="K3916" s="318" t="s">
        <v>449</v>
      </c>
      <c r="L3916" s="318" t="s">
        <v>449</v>
      </c>
      <c r="M3916" s="318" t="s">
        <v>449</v>
      </c>
      <c r="N3916" t="str">
        <f t="shared" si="61"/>
        <v>AFWC_ODI_023BIO_PR24</v>
      </c>
    </row>
    <row r="3917" spans="1:14" customFormat="1">
      <c r="A3917" s="317" t="s">
        <v>345</v>
      </c>
      <c r="B3917" s="317" t="s">
        <v>941</v>
      </c>
      <c r="C3917" s="317" t="s">
        <v>942</v>
      </c>
      <c r="D3917" s="317" t="s">
        <v>455</v>
      </c>
      <c r="E3917" s="317" t="s">
        <v>448</v>
      </c>
      <c r="F3917" s="320">
        <v>0</v>
      </c>
      <c r="G3917" s="318" t="s">
        <v>449</v>
      </c>
      <c r="H3917" s="318" t="s">
        <v>449</v>
      </c>
      <c r="I3917" s="318" t="s">
        <v>449</v>
      </c>
      <c r="J3917" s="318" t="s">
        <v>449</v>
      </c>
      <c r="K3917" s="318" t="s">
        <v>449</v>
      </c>
      <c r="L3917" s="318" t="s">
        <v>449</v>
      </c>
      <c r="M3917" s="318" t="s">
        <v>449</v>
      </c>
      <c r="N3917" t="str">
        <f t="shared" si="61"/>
        <v>AFWC_ODI_024BIO_PR24</v>
      </c>
    </row>
    <row r="3918" spans="1:14" customFormat="1">
      <c r="A3918" s="317" t="s">
        <v>345</v>
      </c>
      <c r="B3918" s="317" t="s">
        <v>943</v>
      </c>
      <c r="C3918" s="317" t="s">
        <v>944</v>
      </c>
      <c r="D3918" s="317" t="s">
        <v>455</v>
      </c>
      <c r="E3918" s="317" t="s">
        <v>448</v>
      </c>
      <c r="F3918" s="320">
        <v>0</v>
      </c>
      <c r="G3918" s="318" t="s">
        <v>449</v>
      </c>
      <c r="H3918" s="318" t="s">
        <v>449</v>
      </c>
      <c r="I3918" s="318" t="s">
        <v>449</v>
      </c>
      <c r="J3918" s="318" t="s">
        <v>449</v>
      </c>
      <c r="K3918" s="318" t="s">
        <v>449</v>
      </c>
      <c r="L3918" s="318" t="s">
        <v>449</v>
      </c>
      <c r="M3918" s="318" t="s">
        <v>449</v>
      </c>
      <c r="N3918" t="str">
        <f t="shared" si="61"/>
        <v>AFWC_ODI_025BIO_PR24</v>
      </c>
    </row>
    <row r="3919" spans="1:14" customFormat="1">
      <c r="A3919" s="317" t="s">
        <v>345</v>
      </c>
      <c r="B3919" s="317" t="s">
        <v>945</v>
      </c>
      <c r="C3919" s="317" t="s">
        <v>946</v>
      </c>
      <c r="D3919" s="317" t="s">
        <v>455</v>
      </c>
      <c r="E3919" s="317" t="s">
        <v>448</v>
      </c>
      <c r="F3919" s="320">
        <v>0</v>
      </c>
      <c r="G3919" s="318" t="s">
        <v>449</v>
      </c>
      <c r="H3919" s="318" t="s">
        <v>449</v>
      </c>
      <c r="I3919" s="318" t="s">
        <v>449</v>
      </c>
      <c r="J3919" s="318" t="s">
        <v>449</v>
      </c>
      <c r="K3919" s="318" t="s">
        <v>449</v>
      </c>
      <c r="L3919" s="318" t="s">
        <v>449</v>
      </c>
      <c r="M3919" s="318" t="s">
        <v>449</v>
      </c>
      <c r="N3919" t="str">
        <f t="shared" si="61"/>
        <v>AFWC_ODI_026BIO_PR24</v>
      </c>
    </row>
    <row r="3920" spans="1:14" customFormat="1">
      <c r="A3920" s="317" t="s">
        <v>345</v>
      </c>
      <c r="B3920" s="317" t="s">
        <v>947</v>
      </c>
      <c r="C3920" s="317" t="s">
        <v>948</v>
      </c>
      <c r="D3920" s="317" t="s">
        <v>455</v>
      </c>
      <c r="E3920" s="317" t="s">
        <v>448</v>
      </c>
      <c r="F3920" s="320">
        <v>0</v>
      </c>
      <c r="G3920" s="318" t="s">
        <v>449</v>
      </c>
      <c r="H3920" s="318" t="s">
        <v>449</v>
      </c>
      <c r="I3920" s="318" t="s">
        <v>449</v>
      </c>
      <c r="J3920" s="318" t="s">
        <v>449</v>
      </c>
      <c r="K3920" s="318" t="s">
        <v>449</v>
      </c>
      <c r="L3920" s="318" t="s">
        <v>449</v>
      </c>
      <c r="M3920" s="318" t="s">
        <v>449</v>
      </c>
      <c r="N3920" t="str">
        <f t="shared" si="61"/>
        <v>AFWC_ODI_027BIO_PR24</v>
      </c>
    </row>
    <row r="3921" spans="1:14" customFormat="1">
      <c r="A3921" s="317" t="s">
        <v>345</v>
      </c>
      <c r="B3921" s="317" t="s">
        <v>949</v>
      </c>
      <c r="C3921" s="317" t="s">
        <v>950</v>
      </c>
      <c r="D3921" s="317" t="s">
        <v>455</v>
      </c>
      <c r="E3921" s="317" t="s">
        <v>448</v>
      </c>
      <c r="F3921" s="320">
        <v>0</v>
      </c>
      <c r="G3921" s="318" t="s">
        <v>449</v>
      </c>
      <c r="H3921" s="318" t="s">
        <v>449</v>
      </c>
      <c r="I3921" s="318" t="s">
        <v>449</v>
      </c>
      <c r="J3921" s="318" t="s">
        <v>449</v>
      </c>
      <c r="K3921" s="318" t="s">
        <v>449</v>
      </c>
      <c r="L3921" s="318" t="s">
        <v>449</v>
      </c>
      <c r="M3921" s="318" t="s">
        <v>449</v>
      </c>
      <c r="N3921" t="str">
        <f t="shared" si="61"/>
        <v>AFWC_ODI_021WWNP_PR24</v>
      </c>
    </row>
    <row r="3922" spans="1:14" customFormat="1">
      <c r="A3922" s="317" t="s">
        <v>345</v>
      </c>
      <c r="B3922" s="317" t="s">
        <v>951</v>
      </c>
      <c r="C3922" s="317" t="s">
        <v>952</v>
      </c>
      <c r="D3922" s="317" t="s">
        <v>455</v>
      </c>
      <c r="E3922" s="317" t="s">
        <v>448</v>
      </c>
      <c r="F3922" s="320">
        <v>0</v>
      </c>
      <c r="G3922" s="318" t="s">
        <v>449</v>
      </c>
      <c r="H3922" s="318" t="s">
        <v>449</v>
      </c>
      <c r="I3922" s="318" t="s">
        <v>449</v>
      </c>
      <c r="J3922" s="318" t="s">
        <v>449</v>
      </c>
      <c r="K3922" s="318" t="s">
        <v>449</v>
      </c>
      <c r="L3922" s="318" t="s">
        <v>449</v>
      </c>
      <c r="M3922" s="318" t="s">
        <v>449</v>
      </c>
      <c r="N3922" t="str">
        <f t="shared" si="61"/>
        <v>AFWC_ODI_022WWNP_PR24</v>
      </c>
    </row>
    <row r="3923" spans="1:14" customFormat="1">
      <c r="A3923" s="317" t="s">
        <v>345</v>
      </c>
      <c r="B3923" s="317" t="s">
        <v>953</v>
      </c>
      <c r="C3923" s="317" t="s">
        <v>954</v>
      </c>
      <c r="D3923" s="317" t="s">
        <v>455</v>
      </c>
      <c r="E3923" s="317" t="s">
        <v>448</v>
      </c>
      <c r="F3923" s="320">
        <v>0</v>
      </c>
      <c r="G3923" s="318" t="s">
        <v>449</v>
      </c>
      <c r="H3923" s="318" t="s">
        <v>449</v>
      </c>
      <c r="I3923" s="318" t="s">
        <v>449</v>
      </c>
      <c r="J3923" s="318" t="s">
        <v>449</v>
      </c>
      <c r="K3923" s="318" t="s">
        <v>449</v>
      </c>
      <c r="L3923" s="318" t="s">
        <v>449</v>
      </c>
      <c r="M3923" s="318" t="s">
        <v>449</v>
      </c>
      <c r="N3923" t="str">
        <f t="shared" si="61"/>
        <v>AFWC_ODI_023WWNP_PR24</v>
      </c>
    </row>
    <row r="3924" spans="1:14" customFormat="1">
      <c r="A3924" s="317" t="s">
        <v>345</v>
      </c>
      <c r="B3924" s="317" t="s">
        <v>955</v>
      </c>
      <c r="C3924" s="317" t="s">
        <v>956</v>
      </c>
      <c r="D3924" s="317" t="s">
        <v>455</v>
      </c>
      <c r="E3924" s="317" t="s">
        <v>448</v>
      </c>
      <c r="F3924" s="320">
        <v>0</v>
      </c>
      <c r="G3924" s="318" t="s">
        <v>449</v>
      </c>
      <c r="H3924" s="318" t="s">
        <v>449</v>
      </c>
      <c r="I3924" s="318" t="s">
        <v>449</v>
      </c>
      <c r="J3924" s="318" t="s">
        <v>449</v>
      </c>
      <c r="K3924" s="318" t="s">
        <v>449</v>
      </c>
      <c r="L3924" s="318" t="s">
        <v>449</v>
      </c>
      <c r="M3924" s="318" t="s">
        <v>449</v>
      </c>
      <c r="N3924" t="str">
        <f t="shared" si="61"/>
        <v>AFWC_ODI_024WWNP_PR24</v>
      </c>
    </row>
    <row r="3925" spans="1:14" customFormat="1">
      <c r="A3925" s="317" t="s">
        <v>345</v>
      </c>
      <c r="B3925" s="317" t="s">
        <v>957</v>
      </c>
      <c r="C3925" s="317" t="s">
        <v>958</v>
      </c>
      <c r="D3925" s="317" t="s">
        <v>455</v>
      </c>
      <c r="E3925" s="317" t="s">
        <v>448</v>
      </c>
      <c r="F3925" s="320">
        <v>0</v>
      </c>
      <c r="G3925" s="318" t="s">
        <v>449</v>
      </c>
      <c r="H3925" s="318" t="s">
        <v>449</v>
      </c>
      <c r="I3925" s="318" t="s">
        <v>449</v>
      </c>
      <c r="J3925" s="318" t="s">
        <v>449</v>
      </c>
      <c r="K3925" s="318" t="s">
        <v>449</v>
      </c>
      <c r="L3925" s="318" t="s">
        <v>449</v>
      </c>
      <c r="M3925" s="318" t="s">
        <v>449</v>
      </c>
      <c r="N3925" t="str">
        <f t="shared" si="61"/>
        <v>AFWC_ODI_025WWNP_PR24</v>
      </c>
    </row>
    <row r="3926" spans="1:14" customFormat="1">
      <c r="A3926" s="317" t="s">
        <v>345</v>
      </c>
      <c r="B3926" s="317" t="s">
        <v>959</v>
      </c>
      <c r="C3926" s="317" t="s">
        <v>960</v>
      </c>
      <c r="D3926" s="317" t="s">
        <v>455</v>
      </c>
      <c r="E3926" s="317" t="s">
        <v>448</v>
      </c>
      <c r="F3926" s="320">
        <v>0</v>
      </c>
      <c r="G3926" s="318" t="s">
        <v>449</v>
      </c>
      <c r="H3926" s="318" t="s">
        <v>449</v>
      </c>
      <c r="I3926" s="318" t="s">
        <v>449</v>
      </c>
      <c r="J3926" s="318" t="s">
        <v>449</v>
      </c>
      <c r="K3926" s="318" t="s">
        <v>449</v>
      </c>
      <c r="L3926" s="318" t="s">
        <v>449</v>
      </c>
      <c r="M3926" s="318" t="s">
        <v>449</v>
      </c>
      <c r="N3926" t="str">
        <f t="shared" si="61"/>
        <v>AFWC_ODI_026WWNP_PR24</v>
      </c>
    </row>
    <row r="3927" spans="1:14" customFormat="1">
      <c r="A3927" s="317" t="s">
        <v>345</v>
      </c>
      <c r="B3927" s="317" t="s">
        <v>961</v>
      </c>
      <c r="C3927" s="317" t="s">
        <v>962</v>
      </c>
      <c r="D3927" s="317" t="s">
        <v>455</v>
      </c>
      <c r="E3927" s="317" t="s">
        <v>448</v>
      </c>
      <c r="F3927" s="320">
        <v>0</v>
      </c>
      <c r="G3927" s="318" t="s">
        <v>449</v>
      </c>
      <c r="H3927" s="318" t="s">
        <v>449</v>
      </c>
      <c r="I3927" s="318" t="s">
        <v>449</v>
      </c>
      <c r="J3927" s="318" t="s">
        <v>449</v>
      </c>
      <c r="K3927" s="318" t="s">
        <v>449</v>
      </c>
      <c r="L3927" s="318" t="s">
        <v>449</v>
      </c>
      <c r="M3927" s="318" t="s">
        <v>449</v>
      </c>
      <c r="N3927" t="str">
        <f t="shared" si="61"/>
        <v>AFWC_ODI_027WWNP_PR24</v>
      </c>
    </row>
    <row r="3928" spans="1:14" customFormat="1">
      <c r="A3928" s="317" t="s">
        <v>354</v>
      </c>
      <c r="B3928" s="317" t="s">
        <v>412</v>
      </c>
      <c r="C3928" s="317" t="s">
        <v>446</v>
      </c>
      <c r="D3928" s="317" t="s">
        <v>447</v>
      </c>
      <c r="E3928" s="317" t="s">
        <v>448</v>
      </c>
      <c r="F3928" s="318" t="s">
        <v>449</v>
      </c>
      <c r="G3928" s="318" t="s">
        <v>449</v>
      </c>
      <c r="H3928" s="319">
        <v>3.472222222222222E-3</v>
      </c>
      <c r="I3928" s="319">
        <v>3.472222222222222E-3</v>
      </c>
      <c r="J3928" s="319">
        <v>3.472222222222222E-3</v>
      </c>
      <c r="K3928" s="319">
        <v>3.472222222222222E-3</v>
      </c>
      <c r="L3928" s="319">
        <v>3.472222222222222E-3</v>
      </c>
      <c r="M3928" s="319">
        <v>3.47E-3</v>
      </c>
      <c r="N3928" t="str">
        <f t="shared" si="61"/>
        <v>BRLC_OUT4_01_PR24_OFWAT</v>
      </c>
    </row>
    <row r="3929" spans="1:14" customFormat="1">
      <c r="A3929" s="317" t="s">
        <v>354</v>
      </c>
      <c r="B3929" s="317" t="s">
        <v>155</v>
      </c>
      <c r="C3929" s="317" t="s">
        <v>450</v>
      </c>
      <c r="D3929" s="317" t="s">
        <v>451</v>
      </c>
      <c r="E3929" s="317" t="s">
        <v>448</v>
      </c>
      <c r="F3929" s="318" t="s">
        <v>449</v>
      </c>
      <c r="G3929" s="318" t="s">
        <v>449</v>
      </c>
      <c r="H3929" s="318" t="s">
        <v>449</v>
      </c>
      <c r="I3929" s="319">
        <v>1.8444930555555549E-3</v>
      </c>
      <c r="J3929" s="319">
        <v>1.8444930555555549E-3</v>
      </c>
      <c r="K3929" s="319">
        <v>1.8444930555555549E-3</v>
      </c>
      <c r="L3929" s="319">
        <v>1.8444930555555549E-3</v>
      </c>
      <c r="M3929" s="319">
        <v>1.8422708333333331E-3</v>
      </c>
      <c r="N3929" t="str">
        <f t="shared" si="61"/>
        <v>BRLC_ET_DD_WSI_PR24</v>
      </c>
    </row>
    <row r="3930" spans="1:14" customFormat="1">
      <c r="A3930" s="317" t="s">
        <v>354</v>
      </c>
      <c r="B3930" s="317" t="s">
        <v>153</v>
      </c>
      <c r="C3930" s="317" t="s">
        <v>452</v>
      </c>
      <c r="D3930" s="317" t="s">
        <v>453</v>
      </c>
      <c r="E3930" s="317" t="s">
        <v>448</v>
      </c>
      <c r="F3930" s="319">
        <v>164913.16540703559</v>
      </c>
      <c r="G3930" s="318" t="s">
        <v>449</v>
      </c>
      <c r="H3930" s="318" t="s">
        <v>449</v>
      </c>
      <c r="I3930" s="318" t="s">
        <v>449</v>
      </c>
      <c r="J3930" s="318" t="s">
        <v>449</v>
      </c>
      <c r="K3930" s="318" t="s">
        <v>449</v>
      </c>
      <c r="L3930" s="318" t="s">
        <v>449</v>
      </c>
      <c r="M3930" s="318" t="s">
        <v>449</v>
      </c>
      <c r="N3930" t="str">
        <f t="shared" si="61"/>
        <v>BRLC_ODI_DD_WSI_PR24</v>
      </c>
    </row>
    <row r="3931" spans="1:14" customFormat="1">
      <c r="A3931" s="317" t="s">
        <v>354</v>
      </c>
      <c r="B3931" s="317" t="s">
        <v>156</v>
      </c>
      <c r="C3931" s="317" t="s">
        <v>454</v>
      </c>
      <c r="D3931" s="317" t="s">
        <v>455</v>
      </c>
      <c r="E3931" s="317" t="s">
        <v>448</v>
      </c>
      <c r="F3931" s="320">
        <v>-0.01</v>
      </c>
      <c r="G3931" s="318" t="s">
        <v>449</v>
      </c>
      <c r="H3931" s="318" t="s">
        <v>449</v>
      </c>
      <c r="I3931" s="318" t="s">
        <v>449</v>
      </c>
      <c r="J3931" s="318" t="s">
        <v>449</v>
      </c>
      <c r="K3931" s="318" t="s">
        <v>449</v>
      </c>
      <c r="L3931" s="318" t="s">
        <v>449</v>
      </c>
      <c r="M3931" s="318" t="s">
        <v>449</v>
      </c>
      <c r="N3931" t="str">
        <f t="shared" si="61"/>
        <v>BRLC_ODIRISK_WSI_COLL_PR24_DD</v>
      </c>
    </row>
    <row r="3932" spans="1:14" customFormat="1">
      <c r="A3932" s="317" t="s">
        <v>354</v>
      </c>
      <c r="B3932" s="317" t="s">
        <v>413</v>
      </c>
      <c r="C3932" s="317" t="s">
        <v>456</v>
      </c>
      <c r="D3932" s="317" t="s">
        <v>457</v>
      </c>
      <c r="E3932" s="317" t="s">
        <v>448</v>
      </c>
      <c r="F3932" s="318" t="s">
        <v>449</v>
      </c>
      <c r="G3932" s="318" t="s">
        <v>449</v>
      </c>
      <c r="H3932" s="321">
        <v>0</v>
      </c>
      <c r="I3932" s="321">
        <v>0</v>
      </c>
      <c r="J3932" s="321">
        <v>0</v>
      </c>
      <c r="K3932" s="321">
        <v>0</v>
      </c>
      <c r="L3932" s="321">
        <v>0</v>
      </c>
      <c r="M3932" s="321">
        <v>0</v>
      </c>
      <c r="N3932" t="str">
        <f t="shared" si="61"/>
        <v>BRLC_QEBW0183_PR24_OFWAT</v>
      </c>
    </row>
    <row r="3933" spans="1:14" customFormat="1">
      <c r="A3933" s="317" t="s">
        <v>354</v>
      </c>
      <c r="B3933" s="317" t="s">
        <v>163</v>
      </c>
      <c r="C3933" s="317" t="s">
        <v>458</v>
      </c>
      <c r="D3933" s="317" t="s">
        <v>162</v>
      </c>
      <c r="E3933" s="317" t="s">
        <v>448</v>
      </c>
      <c r="F3933" s="318" t="s">
        <v>449</v>
      </c>
      <c r="G3933" s="318" t="s">
        <v>449</v>
      </c>
      <c r="H3933" s="318" t="s">
        <v>449</v>
      </c>
      <c r="I3933" s="321">
        <v>1.5</v>
      </c>
      <c r="J3933" s="321">
        <v>1.5</v>
      </c>
      <c r="K3933" s="321">
        <v>1.5</v>
      </c>
      <c r="L3933" s="321">
        <v>1.25</v>
      </c>
      <c r="M3933" s="321">
        <v>1</v>
      </c>
      <c r="N3933" t="str">
        <f t="shared" si="61"/>
        <v>BRLC_ODIRISK_CRI_DDBND_PR24_DD</v>
      </c>
    </row>
    <row r="3934" spans="1:14" customFormat="1">
      <c r="A3934" s="317" t="s">
        <v>354</v>
      </c>
      <c r="B3934" s="317" t="s">
        <v>164</v>
      </c>
      <c r="C3934" s="317" t="s">
        <v>459</v>
      </c>
      <c r="D3934" s="317" t="s">
        <v>453</v>
      </c>
      <c r="E3934" s="317" t="s">
        <v>448</v>
      </c>
      <c r="F3934" s="319">
        <v>235032.21845505355</v>
      </c>
      <c r="G3934" s="318" t="s">
        <v>449</v>
      </c>
      <c r="H3934" s="318" t="s">
        <v>449</v>
      </c>
      <c r="I3934" s="318" t="s">
        <v>449</v>
      </c>
      <c r="J3934" s="318" t="s">
        <v>449</v>
      </c>
      <c r="K3934" s="318" t="s">
        <v>449</v>
      </c>
      <c r="L3934" s="318" t="s">
        <v>449</v>
      </c>
      <c r="M3934" s="318" t="s">
        <v>449</v>
      </c>
      <c r="N3934" t="str">
        <f t="shared" si="61"/>
        <v>BRLC_ODI_DD_CRI_PR24</v>
      </c>
    </row>
    <row r="3935" spans="1:14" customFormat="1">
      <c r="A3935" s="317" t="s">
        <v>354</v>
      </c>
      <c r="B3935" s="317" t="s">
        <v>414</v>
      </c>
      <c r="C3935" s="317" t="s">
        <v>167</v>
      </c>
      <c r="D3935" s="317" t="s">
        <v>261</v>
      </c>
      <c r="E3935" s="317" t="s">
        <v>448</v>
      </c>
      <c r="F3935" s="318" t="s">
        <v>449</v>
      </c>
      <c r="G3935" s="318" t="s">
        <v>449</v>
      </c>
      <c r="H3935" s="321">
        <v>0.8</v>
      </c>
      <c r="I3935" s="321">
        <v>0.79</v>
      </c>
      <c r="J3935" s="321">
        <v>0.76</v>
      </c>
      <c r="K3935" s="321">
        <v>0.73</v>
      </c>
      <c r="L3935" s="321">
        <v>0.7</v>
      </c>
      <c r="M3935" s="321">
        <v>0.67</v>
      </c>
      <c r="N3935" t="str">
        <f t="shared" si="61"/>
        <v>BRLC_OUT4_02_PR24_OFWAT</v>
      </c>
    </row>
    <row r="3936" spans="1:14" customFormat="1">
      <c r="A3936" s="317" t="s">
        <v>354</v>
      </c>
      <c r="B3936" s="317" t="s">
        <v>168</v>
      </c>
      <c r="C3936" s="317" t="s">
        <v>460</v>
      </c>
      <c r="D3936" s="317" t="s">
        <v>261</v>
      </c>
      <c r="E3936" s="317" t="s">
        <v>448</v>
      </c>
      <c r="F3936" s="318" t="s">
        <v>449</v>
      </c>
      <c r="G3936" s="318" t="s">
        <v>449</v>
      </c>
      <c r="H3936" s="318" t="s">
        <v>449</v>
      </c>
      <c r="I3936" s="318" t="s">
        <v>449</v>
      </c>
      <c r="J3936" s="318" t="s">
        <v>449</v>
      </c>
      <c r="K3936" s="318" t="s">
        <v>449</v>
      </c>
      <c r="L3936" s="318" t="s">
        <v>449</v>
      </c>
      <c r="M3936" s="318" t="s">
        <v>449</v>
      </c>
      <c r="N3936" t="str">
        <f t="shared" si="61"/>
        <v>BRLC_ODIRISK_WQC_DDBND_PR24_DD</v>
      </c>
    </row>
    <row r="3937" spans="1:14" customFormat="1">
      <c r="A3937" s="317" t="s">
        <v>354</v>
      </c>
      <c r="B3937" s="317" t="s">
        <v>169</v>
      </c>
      <c r="C3937" s="317" t="s">
        <v>461</v>
      </c>
      <c r="D3937" s="317" t="s">
        <v>453</v>
      </c>
      <c r="E3937" s="317" t="s">
        <v>448</v>
      </c>
      <c r="F3937" s="319">
        <v>887526.16659976821</v>
      </c>
      <c r="G3937" s="318" t="s">
        <v>449</v>
      </c>
      <c r="H3937" s="318" t="s">
        <v>449</v>
      </c>
      <c r="I3937" s="318" t="s">
        <v>449</v>
      </c>
      <c r="J3937" s="318" t="s">
        <v>449</v>
      </c>
      <c r="K3937" s="318" t="s">
        <v>449</v>
      </c>
      <c r="L3937" s="318" t="s">
        <v>449</v>
      </c>
      <c r="M3937" s="318" t="s">
        <v>449</v>
      </c>
      <c r="N3937" t="str">
        <f t="shared" si="61"/>
        <v>BRLC_ODI_DD_WQC_PR24</v>
      </c>
    </row>
    <row r="3938" spans="1:14" customFormat="1">
      <c r="A3938" s="317" t="s">
        <v>354</v>
      </c>
      <c r="B3938" s="317" t="s">
        <v>417</v>
      </c>
      <c r="C3938" s="317" t="s">
        <v>172</v>
      </c>
      <c r="D3938" s="317" t="s">
        <v>462</v>
      </c>
      <c r="E3938" s="317" t="s">
        <v>448</v>
      </c>
      <c r="F3938" s="318" t="s">
        <v>449</v>
      </c>
      <c r="G3938" s="318" t="s">
        <v>449</v>
      </c>
      <c r="H3938" s="321">
        <v>0</v>
      </c>
      <c r="I3938" s="321">
        <v>0</v>
      </c>
      <c r="J3938" s="321">
        <v>0</v>
      </c>
      <c r="K3938" s="321">
        <v>0</v>
      </c>
      <c r="L3938" s="321">
        <v>4.9778677696996745E-2</v>
      </c>
      <c r="M3938" s="321">
        <v>0.73</v>
      </c>
      <c r="N3938" t="str">
        <f t="shared" si="61"/>
        <v>BRLC_OUT4_20_PR24_OFWAT</v>
      </c>
    </row>
    <row r="3939" spans="1:14" customFormat="1">
      <c r="A3939" s="317" t="s">
        <v>354</v>
      </c>
      <c r="B3939" s="317" t="s">
        <v>173</v>
      </c>
      <c r="C3939" s="317" t="s">
        <v>463</v>
      </c>
      <c r="D3939" s="317" t="s">
        <v>453</v>
      </c>
      <c r="E3939" s="317" t="s">
        <v>448</v>
      </c>
      <c r="F3939" s="319">
        <v>665698.80897847004</v>
      </c>
      <c r="G3939" s="318" t="s">
        <v>449</v>
      </c>
      <c r="H3939" s="318" t="s">
        <v>449</v>
      </c>
      <c r="I3939" s="318" t="s">
        <v>449</v>
      </c>
      <c r="J3939" s="318" t="s">
        <v>449</v>
      </c>
      <c r="K3939" s="318" t="s">
        <v>449</v>
      </c>
      <c r="L3939" s="318" t="s">
        <v>449</v>
      </c>
      <c r="M3939" s="318" t="s">
        <v>449</v>
      </c>
      <c r="N3939" t="str">
        <f t="shared" si="61"/>
        <v>BRLC_ODI_DD_BIO_PR24</v>
      </c>
    </row>
    <row r="3940" spans="1:14" customFormat="1">
      <c r="A3940" s="317" t="s">
        <v>354</v>
      </c>
      <c r="B3940" s="317" t="s">
        <v>174</v>
      </c>
      <c r="C3940" s="317" t="s">
        <v>464</v>
      </c>
      <c r="D3940" s="317" t="s">
        <v>455</v>
      </c>
      <c r="E3940" s="317" t="s">
        <v>448</v>
      </c>
      <c r="F3940" s="320">
        <v>-5.0000000000000001E-3</v>
      </c>
      <c r="G3940" s="318" t="s">
        <v>449</v>
      </c>
      <c r="H3940" s="318" t="s">
        <v>449</v>
      </c>
      <c r="I3940" s="318" t="s">
        <v>449</v>
      </c>
      <c r="J3940" s="318" t="s">
        <v>449</v>
      </c>
      <c r="K3940" s="318" t="s">
        <v>449</v>
      </c>
      <c r="L3940" s="318" t="s">
        <v>449</v>
      </c>
      <c r="M3940" s="318" t="s">
        <v>449</v>
      </c>
      <c r="N3940" t="str">
        <f t="shared" si="61"/>
        <v>BRLC_ODIRISK_BIO_COLL_PR24_DD</v>
      </c>
    </row>
    <row r="3941" spans="1:14" customFormat="1">
      <c r="A3941" s="317" t="s">
        <v>354</v>
      </c>
      <c r="B3941" s="317" t="s">
        <v>175</v>
      </c>
      <c r="C3941" s="317" t="s">
        <v>465</v>
      </c>
      <c r="D3941" s="317" t="s">
        <v>455</v>
      </c>
      <c r="E3941" s="317" t="s">
        <v>448</v>
      </c>
      <c r="F3941" s="320">
        <v>5.0000000000000001E-3</v>
      </c>
      <c r="G3941" s="318" t="s">
        <v>449</v>
      </c>
      <c r="H3941" s="318" t="s">
        <v>449</v>
      </c>
      <c r="I3941" s="318" t="s">
        <v>449</v>
      </c>
      <c r="J3941" s="318" t="s">
        <v>449</v>
      </c>
      <c r="K3941" s="318" t="s">
        <v>449</v>
      </c>
      <c r="L3941" s="318" t="s">
        <v>449</v>
      </c>
      <c r="M3941" s="318" t="s">
        <v>449</v>
      </c>
      <c r="N3941" t="str">
        <f t="shared" si="61"/>
        <v>BRLC_ODIRISK_BIO_CAP_PR24_DD</v>
      </c>
    </row>
    <row r="3942" spans="1:14" customFormat="1">
      <c r="A3942" s="317" t="s">
        <v>354</v>
      </c>
      <c r="B3942" s="317" t="s">
        <v>424</v>
      </c>
      <c r="C3942" s="317" t="s">
        <v>180</v>
      </c>
      <c r="D3942" s="317" t="s">
        <v>261</v>
      </c>
      <c r="E3942" s="317" t="s">
        <v>448</v>
      </c>
      <c r="F3942" s="318" t="s">
        <v>449</v>
      </c>
      <c r="G3942" s="318" t="s">
        <v>449</v>
      </c>
      <c r="H3942" s="319">
        <v>0</v>
      </c>
      <c r="I3942" s="319">
        <v>0</v>
      </c>
      <c r="J3942" s="319">
        <v>0</v>
      </c>
      <c r="K3942" s="319">
        <v>0</v>
      </c>
      <c r="L3942" s="319">
        <v>0</v>
      </c>
      <c r="M3942" s="319">
        <v>0</v>
      </c>
      <c r="N3942" t="str">
        <f t="shared" si="61"/>
        <v>BRLC_OUT4_18_PR24_OFWAT</v>
      </c>
    </row>
    <row r="3943" spans="1:14" customFormat="1">
      <c r="A3943" s="317" t="s">
        <v>354</v>
      </c>
      <c r="B3943" s="317" t="s">
        <v>181</v>
      </c>
      <c r="C3943" s="317" t="s">
        <v>466</v>
      </c>
      <c r="D3943" s="317" t="s">
        <v>261</v>
      </c>
      <c r="E3943" s="317" t="s">
        <v>448</v>
      </c>
      <c r="F3943" s="318" t="s">
        <v>449</v>
      </c>
      <c r="G3943" s="318" t="s">
        <v>449</v>
      </c>
      <c r="H3943" s="318" t="s">
        <v>449</v>
      </c>
      <c r="I3943" s="319">
        <v>1</v>
      </c>
      <c r="J3943" s="319">
        <v>1</v>
      </c>
      <c r="K3943" s="319">
        <v>1</v>
      </c>
      <c r="L3943" s="319">
        <v>1</v>
      </c>
      <c r="M3943" s="319">
        <v>1</v>
      </c>
      <c r="N3943" t="str">
        <f t="shared" si="61"/>
        <v>BRLC_ODIRISK_SPL_DDBND_PR24_DD</v>
      </c>
    </row>
    <row r="3944" spans="1:14" customFormat="1">
      <c r="A3944" s="317" t="s">
        <v>354</v>
      </c>
      <c r="B3944" s="317" t="s">
        <v>182</v>
      </c>
      <c r="C3944" s="317" t="s">
        <v>467</v>
      </c>
      <c r="D3944" s="317" t="s">
        <v>453</v>
      </c>
      <c r="E3944" s="317" t="s">
        <v>448</v>
      </c>
      <c r="F3944" s="319">
        <v>236130.46228506396</v>
      </c>
      <c r="G3944" s="318" t="s">
        <v>449</v>
      </c>
      <c r="H3944" s="318" t="s">
        <v>449</v>
      </c>
      <c r="I3944" s="318" t="s">
        <v>449</v>
      </c>
      <c r="J3944" s="318" t="s">
        <v>449</v>
      </c>
      <c r="K3944" s="318" t="s">
        <v>449</v>
      </c>
      <c r="L3944" s="318" t="s">
        <v>449</v>
      </c>
      <c r="M3944" s="318" t="s">
        <v>449</v>
      </c>
      <c r="N3944" t="str">
        <f t="shared" si="61"/>
        <v>BRLC_ODI_DD_SPL_PR24</v>
      </c>
    </row>
    <row r="3945" spans="1:14" customFormat="1">
      <c r="A3945" s="317" t="s">
        <v>354</v>
      </c>
      <c r="B3945" s="317" t="s">
        <v>425</v>
      </c>
      <c r="C3945" s="317" t="s">
        <v>185</v>
      </c>
      <c r="D3945" s="317" t="s">
        <v>455</v>
      </c>
      <c r="E3945" s="317" t="s">
        <v>448</v>
      </c>
      <c r="F3945" s="318" t="s">
        <v>449</v>
      </c>
      <c r="G3945" s="318" t="s">
        <v>449</v>
      </c>
      <c r="H3945" s="320">
        <v>1</v>
      </c>
      <c r="I3945" s="320">
        <v>1</v>
      </c>
      <c r="J3945" s="320">
        <v>1</v>
      </c>
      <c r="K3945" s="320">
        <v>1</v>
      </c>
      <c r="L3945" s="320">
        <v>1</v>
      </c>
      <c r="M3945" s="320">
        <v>1</v>
      </c>
      <c r="N3945" t="str">
        <f t="shared" si="61"/>
        <v>BRLC_OUT4_19_PR24_OFWAT</v>
      </c>
    </row>
    <row r="3946" spans="1:14" customFormat="1">
      <c r="A3946" s="317" t="s">
        <v>354</v>
      </c>
      <c r="B3946" s="317" t="s">
        <v>186</v>
      </c>
      <c r="C3946" s="317" t="s">
        <v>468</v>
      </c>
      <c r="D3946" s="317" t="s">
        <v>455</v>
      </c>
      <c r="E3946" s="317" t="s">
        <v>448</v>
      </c>
      <c r="F3946" s="318" t="s">
        <v>449</v>
      </c>
      <c r="G3946" s="318" t="s">
        <v>449</v>
      </c>
      <c r="H3946" s="318" t="s">
        <v>449</v>
      </c>
      <c r="I3946" s="320">
        <v>0.91666666666666652</v>
      </c>
      <c r="J3946" s="320">
        <v>0.91666666666666652</v>
      </c>
      <c r="K3946" s="320">
        <v>0.91666666666666652</v>
      </c>
      <c r="L3946" s="320">
        <v>0.91666666666666652</v>
      </c>
      <c r="M3946" s="320">
        <v>0.91666666666666652</v>
      </c>
      <c r="N3946" t="str">
        <f t="shared" si="61"/>
        <v>BRLC_ODIRISK_DPC_DDBND_PR24_DD</v>
      </c>
    </row>
    <row r="3947" spans="1:14" customFormat="1">
      <c r="A3947" s="317" t="s">
        <v>354</v>
      </c>
      <c r="B3947" s="317" t="s">
        <v>187</v>
      </c>
      <c r="C3947" s="317" t="s">
        <v>469</v>
      </c>
      <c r="D3947" s="317" t="s">
        <v>453</v>
      </c>
      <c r="E3947" s="317" t="s">
        <v>448</v>
      </c>
      <c r="F3947" s="319">
        <v>12326.01013128034</v>
      </c>
      <c r="G3947" s="318" t="s">
        <v>449</v>
      </c>
      <c r="H3947" s="318" t="s">
        <v>449</v>
      </c>
      <c r="I3947" s="318" t="s">
        <v>449</v>
      </c>
      <c r="J3947" s="318" t="s">
        <v>449</v>
      </c>
      <c r="K3947" s="318" t="s">
        <v>449</v>
      </c>
      <c r="L3947" s="318" t="s">
        <v>449</v>
      </c>
      <c r="M3947" s="318" t="s">
        <v>449</v>
      </c>
      <c r="N3947" t="str">
        <f t="shared" si="61"/>
        <v>BRLC_ODI_DD_DPC_PR24</v>
      </c>
    </row>
    <row r="3948" spans="1:14" customFormat="1">
      <c r="A3948" s="317" t="s">
        <v>354</v>
      </c>
      <c r="B3948" s="317" t="s">
        <v>429</v>
      </c>
      <c r="C3948" s="317" t="s">
        <v>470</v>
      </c>
      <c r="D3948" s="317" t="s">
        <v>261</v>
      </c>
      <c r="E3948" s="317" t="s">
        <v>448</v>
      </c>
      <c r="F3948" s="318" t="s">
        <v>449</v>
      </c>
      <c r="G3948" s="318" t="s">
        <v>449</v>
      </c>
      <c r="H3948" s="322">
        <v>130.69999999999999</v>
      </c>
      <c r="I3948" s="322">
        <v>130.19999999999999</v>
      </c>
      <c r="J3948" s="322">
        <v>129.69999999999999</v>
      </c>
      <c r="K3948" s="322">
        <v>129.19999999999999</v>
      </c>
      <c r="L3948" s="322">
        <v>128.69999999999999</v>
      </c>
      <c r="M3948" s="322">
        <v>128.19999999999999</v>
      </c>
      <c r="N3948" t="str">
        <f t="shared" si="61"/>
        <v>BRLC_OUT4_16_PR24_OFWAT</v>
      </c>
    </row>
    <row r="3949" spans="1:14" customFormat="1">
      <c r="A3949" s="317" t="s">
        <v>354</v>
      </c>
      <c r="B3949" s="317" t="s">
        <v>191</v>
      </c>
      <c r="C3949" s="317" t="s">
        <v>471</v>
      </c>
      <c r="D3949" s="317" t="s">
        <v>261</v>
      </c>
      <c r="E3949" s="317" t="s">
        <v>448</v>
      </c>
      <c r="F3949" s="318" t="s">
        <v>449</v>
      </c>
      <c r="G3949" s="318" t="s">
        <v>449</v>
      </c>
      <c r="H3949" s="318" t="s">
        <v>449</v>
      </c>
      <c r="I3949" s="322">
        <v>140.19999999999999</v>
      </c>
      <c r="J3949" s="322">
        <v>139.69999999999999</v>
      </c>
      <c r="K3949" s="322">
        <v>139.19999999999999</v>
      </c>
      <c r="L3949" s="322">
        <v>138.69999999999999</v>
      </c>
      <c r="M3949" s="322">
        <v>138.19999999999999</v>
      </c>
      <c r="N3949" t="str">
        <f t="shared" si="61"/>
        <v>BRLC_ODIRISK_MRP_DDBND_PR24_DD</v>
      </c>
    </row>
    <row r="3950" spans="1:14" customFormat="1">
      <c r="A3950" s="317" t="s">
        <v>354</v>
      </c>
      <c r="B3950" s="317" t="s">
        <v>192</v>
      </c>
      <c r="C3950" s="317" t="s">
        <v>472</v>
      </c>
      <c r="D3950" s="317" t="s">
        <v>453</v>
      </c>
      <c r="E3950" s="317" t="s">
        <v>448</v>
      </c>
      <c r="F3950" s="319">
        <v>48120.896286826181</v>
      </c>
      <c r="G3950" s="318" t="s">
        <v>449</v>
      </c>
      <c r="H3950" s="318" t="s">
        <v>449</v>
      </c>
      <c r="I3950" s="318" t="s">
        <v>449</v>
      </c>
      <c r="J3950" s="318" t="s">
        <v>449</v>
      </c>
      <c r="K3950" s="318" t="s">
        <v>449</v>
      </c>
      <c r="L3950" s="318" t="s">
        <v>449</v>
      </c>
      <c r="M3950" s="318" t="s">
        <v>449</v>
      </c>
      <c r="N3950" t="str">
        <f t="shared" si="61"/>
        <v>BRLC_ODI_DD_MRP_PR24</v>
      </c>
    </row>
    <row r="3951" spans="1:14" customFormat="1">
      <c r="A3951" s="317" t="s">
        <v>354</v>
      </c>
      <c r="B3951" s="317" t="s">
        <v>193</v>
      </c>
      <c r="C3951" s="317" t="s">
        <v>473</v>
      </c>
      <c r="D3951" s="317" t="s">
        <v>455</v>
      </c>
      <c r="E3951" s="317" t="s">
        <v>448</v>
      </c>
      <c r="F3951" s="320">
        <v>-5.0000000000000001E-3</v>
      </c>
      <c r="G3951" s="318" t="s">
        <v>449</v>
      </c>
      <c r="H3951" s="318" t="s">
        <v>449</v>
      </c>
      <c r="I3951" s="318" t="s">
        <v>449</v>
      </c>
      <c r="J3951" s="318" t="s">
        <v>449</v>
      </c>
      <c r="K3951" s="318" t="s">
        <v>449</v>
      </c>
      <c r="L3951" s="318" t="s">
        <v>449</v>
      </c>
      <c r="M3951" s="318" t="s">
        <v>449</v>
      </c>
      <c r="N3951" t="str">
        <f t="shared" si="61"/>
        <v>BRLC_ODIRISK_MRP_COLL_PR24_DD</v>
      </c>
    </row>
    <row r="3952" spans="1:14" customFormat="1">
      <c r="A3952" s="317" t="s">
        <v>354</v>
      </c>
      <c r="B3952" s="317" t="s">
        <v>194</v>
      </c>
      <c r="C3952" s="317" t="s">
        <v>474</v>
      </c>
      <c r="D3952" s="317" t="s">
        <v>455</v>
      </c>
      <c r="E3952" s="317" t="s">
        <v>448</v>
      </c>
      <c r="F3952" s="320">
        <v>5.0000000000000001E-3</v>
      </c>
      <c r="G3952" s="318" t="s">
        <v>449</v>
      </c>
      <c r="H3952" s="318" t="s">
        <v>449</v>
      </c>
      <c r="I3952" s="318" t="s">
        <v>449</v>
      </c>
      <c r="J3952" s="318" t="s">
        <v>449</v>
      </c>
      <c r="K3952" s="318" t="s">
        <v>449</v>
      </c>
      <c r="L3952" s="318" t="s">
        <v>449</v>
      </c>
      <c r="M3952" s="318" t="s">
        <v>449</v>
      </c>
      <c r="N3952" t="str">
        <f t="shared" si="61"/>
        <v>BRLC_ODIRISK_MRP_CAP_PR24_DD</v>
      </c>
    </row>
    <row r="3953" spans="1:14" customFormat="1">
      <c r="A3953" s="317" t="s">
        <v>354</v>
      </c>
      <c r="B3953" s="317" t="s">
        <v>475</v>
      </c>
      <c r="C3953" s="317" t="s">
        <v>476</v>
      </c>
      <c r="D3953" s="317" t="s">
        <v>453</v>
      </c>
      <c r="E3953" s="317" t="s">
        <v>448</v>
      </c>
      <c r="F3953" s="319">
        <v>-0.15162</v>
      </c>
      <c r="G3953" s="318" t="s">
        <v>449</v>
      </c>
      <c r="H3953" s="318" t="s">
        <v>449</v>
      </c>
      <c r="I3953" s="319">
        <v>-0.15162</v>
      </c>
      <c r="J3953" s="319">
        <v>-0.15162</v>
      </c>
      <c r="K3953" s="319">
        <v>-0.15162</v>
      </c>
      <c r="L3953" s="319">
        <v>-0.15162</v>
      </c>
      <c r="M3953" s="319">
        <v>-0.15162</v>
      </c>
      <c r="N3953" t="str">
        <f t="shared" si="61"/>
        <v>BRLOUT7_035SUR_OFW_PR24</v>
      </c>
    </row>
    <row r="3954" spans="1:14" customFormat="1">
      <c r="A3954" s="317" t="s">
        <v>354</v>
      </c>
      <c r="B3954" s="317" t="s">
        <v>477</v>
      </c>
      <c r="C3954" s="317" t="s">
        <v>478</v>
      </c>
      <c r="D3954" s="317" t="s">
        <v>453</v>
      </c>
      <c r="E3954" s="317" t="s">
        <v>448</v>
      </c>
      <c r="F3954" s="319">
        <v>0.15162</v>
      </c>
      <c r="G3954" s="318" t="s">
        <v>449</v>
      </c>
      <c r="H3954" s="318" t="s">
        <v>449</v>
      </c>
      <c r="I3954" s="319">
        <v>0.15162</v>
      </c>
      <c r="J3954" s="319">
        <v>0.15162</v>
      </c>
      <c r="K3954" s="319">
        <v>0.15162</v>
      </c>
      <c r="L3954" s="319">
        <v>0.15162</v>
      </c>
      <c r="M3954" s="319">
        <v>0.15162</v>
      </c>
      <c r="N3954" t="str">
        <f t="shared" si="61"/>
        <v>BRLOUT7_035SOR_OFW_PR24</v>
      </c>
    </row>
    <row r="3955" spans="1:14" customFormat="1">
      <c r="A3955" s="317" t="s">
        <v>354</v>
      </c>
      <c r="B3955" s="317" t="s">
        <v>479</v>
      </c>
      <c r="C3955" s="317" t="s">
        <v>480</v>
      </c>
      <c r="D3955" s="317" t="s">
        <v>455</v>
      </c>
      <c r="E3955" s="317" t="s">
        <v>448</v>
      </c>
      <c r="F3955" s="320">
        <v>-4.0000000000000001E-3</v>
      </c>
      <c r="G3955" s="318" t="s">
        <v>449</v>
      </c>
      <c r="H3955" s="318" t="s">
        <v>449</v>
      </c>
      <c r="I3955" s="320">
        <v>-4.0000000000000001E-3</v>
      </c>
      <c r="J3955" s="320">
        <v>-4.0000000000000001E-3</v>
      </c>
      <c r="K3955" s="320">
        <v>-4.0000000000000001E-3</v>
      </c>
      <c r="L3955" s="320">
        <v>-4.0000000000000001E-3</v>
      </c>
      <c r="M3955" s="318" t="s">
        <v>449</v>
      </c>
      <c r="N3955" t="str">
        <f t="shared" si="61"/>
        <v>BRLC_PR24OC34_COLLAR</v>
      </c>
    </row>
    <row r="3956" spans="1:14" customFormat="1">
      <c r="A3956" s="317" t="s">
        <v>354</v>
      </c>
      <c r="B3956" s="317" t="s">
        <v>481</v>
      </c>
      <c r="C3956" s="317" t="s">
        <v>482</v>
      </c>
      <c r="D3956" s="317" t="s">
        <v>455</v>
      </c>
      <c r="E3956" s="317" t="s">
        <v>448</v>
      </c>
      <c r="F3956" s="320">
        <v>4.0000000000000001E-3</v>
      </c>
      <c r="G3956" s="318" t="s">
        <v>449</v>
      </c>
      <c r="H3956" s="318" t="s">
        <v>449</v>
      </c>
      <c r="I3956" s="320">
        <v>4.0000000000000001E-3</v>
      </c>
      <c r="J3956" s="320">
        <v>4.0000000000000001E-3</v>
      </c>
      <c r="K3956" s="320">
        <v>4.0000000000000001E-3</v>
      </c>
      <c r="L3956" s="320">
        <v>4.0000000000000001E-3</v>
      </c>
      <c r="M3956" s="318" t="s">
        <v>449</v>
      </c>
      <c r="N3956" t="str">
        <f t="shared" si="61"/>
        <v>BRLC_PR24OC34_CAP</v>
      </c>
    </row>
    <row r="3957" spans="1:14" customFormat="1">
      <c r="A3957" s="317" t="s">
        <v>354</v>
      </c>
      <c r="B3957" s="317" t="s">
        <v>483</v>
      </c>
      <c r="C3957" s="317" t="s">
        <v>484</v>
      </c>
      <c r="D3957" s="317" t="s">
        <v>453</v>
      </c>
      <c r="E3957" s="317" t="s">
        <v>448</v>
      </c>
      <c r="F3957" s="319">
        <v>-7.1609999999999993E-2</v>
      </c>
      <c r="G3957" s="318" t="s">
        <v>449</v>
      </c>
      <c r="H3957" s="318" t="s">
        <v>449</v>
      </c>
      <c r="I3957" s="319">
        <v>-7.1609999999999993E-2</v>
      </c>
      <c r="J3957" s="319">
        <v>-7.1609999999999993E-2</v>
      </c>
      <c r="K3957" s="319">
        <v>-7.1609999999999993E-2</v>
      </c>
      <c r="L3957" s="319">
        <v>-7.1609999999999993E-2</v>
      </c>
      <c r="M3957" s="319">
        <v>-7.1609999999999993E-2</v>
      </c>
      <c r="N3957" t="str">
        <f t="shared" si="61"/>
        <v>BRLOUT7_036SUR_OFW_PR24</v>
      </c>
    </row>
    <row r="3958" spans="1:14" customFormat="1">
      <c r="A3958" s="317" t="s">
        <v>354</v>
      </c>
      <c r="B3958" s="317" t="s">
        <v>485</v>
      </c>
      <c r="C3958" s="317" t="s">
        <v>486</v>
      </c>
      <c r="D3958" s="317" t="s">
        <v>453</v>
      </c>
      <c r="E3958" s="317" t="s">
        <v>448</v>
      </c>
      <c r="F3958" s="319">
        <v>7.1609999999999993E-2</v>
      </c>
      <c r="G3958" s="318" t="s">
        <v>449</v>
      </c>
      <c r="H3958" s="318" t="s">
        <v>449</v>
      </c>
      <c r="I3958" s="319">
        <v>7.1609999999999993E-2</v>
      </c>
      <c r="J3958" s="319">
        <v>7.1609999999999993E-2</v>
      </c>
      <c r="K3958" s="319">
        <v>7.1609999999999993E-2</v>
      </c>
      <c r="L3958" s="319">
        <v>7.1609999999999993E-2</v>
      </c>
      <c r="M3958" s="319">
        <v>7.1609999999999993E-2</v>
      </c>
      <c r="N3958" t="str">
        <f t="shared" si="61"/>
        <v>BRLOUT7_036SOR_OFW_PR24</v>
      </c>
    </row>
    <row r="3959" spans="1:14" customFormat="1">
      <c r="A3959" s="317" t="s">
        <v>354</v>
      </c>
      <c r="B3959" s="317" t="s">
        <v>487</v>
      </c>
      <c r="C3959" s="317" t="s">
        <v>488</v>
      </c>
      <c r="D3959" s="317" t="s">
        <v>455</v>
      </c>
      <c r="E3959" s="317" t="s">
        <v>448</v>
      </c>
      <c r="F3959" s="320">
        <v>-2E-3</v>
      </c>
      <c r="G3959" s="318" t="s">
        <v>449</v>
      </c>
      <c r="H3959" s="318" t="s">
        <v>449</v>
      </c>
      <c r="I3959" s="320">
        <v>-2E-3</v>
      </c>
      <c r="J3959" s="320">
        <v>-2E-3</v>
      </c>
      <c r="K3959" s="320">
        <v>-2E-3</v>
      </c>
      <c r="L3959" s="320">
        <v>-2E-3</v>
      </c>
      <c r="M3959" s="318" t="s">
        <v>449</v>
      </c>
      <c r="N3959" t="str">
        <f t="shared" si="61"/>
        <v>BRLC_PR24OC35_COLLAR</v>
      </c>
    </row>
    <row r="3960" spans="1:14" customFormat="1">
      <c r="A3960" s="317" t="s">
        <v>354</v>
      </c>
      <c r="B3960" s="317" t="s">
        <v>489</v>
      </c>
      <c r="C3960" s="317" t="s">
        <v>490</v>
      </c>
      <c r="D3960" s="317" t="s">
        <v>455</v>
      </c>
      <c r="E3960" s="317" t="s">
        <v>448</v>
      </c>
      <c r="F3960" s="320">
        <v>2E-3</v>
      </c>
      <c r="G3960" s="318" t="s">
        <v>449</v>
      </c>
      <c r="H3960" s="318" t="s">
        <v>449</v>
      </c>
      <c r="I3960" s="320">
        <v>2E-3</v>
      </c>
      <c r="J3960" s="320">
        <v>2E-3</v>
      </c>
      <c r="K3960" s="320">
        <v>2E-3</v>
      </c>
      <c r="L3960" s="320">
        <v>2E-3</v>
      </c>
      <c r="M3960" s="318" t="s">
        <v>449</v>
      </c>
      <c r="N3960" t="str">
        <f t="shared" si="61"/>
        <v>BRLC_PR24OC35_CAP</v>
      </c>
    </row>
    <row r="3961" spans="1:14" customFormat="1">
      <c r="A3961" s="317" t="s">
        <v>354</v>
      </c>
      <c r="B3961" s="317" t="s">
        <v>217</v>
      </c>
      <c r="C3961" s="317" t="s">
        <v>491</v>
      </c>
      <c r="D3961" s="317" t="s">
        <v>492</v>
      </c>
      <c r="E3961" s="317" t="s">
        <v>448</v>
      </c>
      <c r="F3961" s="318" t="s">
        <v>449</v>
      </c>
      <c r="G3961" s="318" t="s">
        <v>449</v>
      </c>
      <c r="H3961" s="318" t="s">
        <v>449</v>
      </c>
      <c r="I3961" s="318" t="s">
        <v>449</v>
      </c>
      <c r="J3961" s="318" t="s">
        <v>449</v>
      </c>
      <c r="K3961" s="318" t="s">
        <v>449</v>
      </c>
      <c r="L3961" s="318" t="s">
        <v>449</v>
      </c>
      <c r="M3961" s="318" t="s">
        <v>449</v>
      </c>
      <c r="N3961" t="str">
        <f t="shared" si="61"/>
        <v>BRLC_OUT5_04_PR24_OFWAT</v>
      </c>
    </row>
    <row r="3962" spans="1:14" customFormat="1">
      <c r="A3962" s="317" t="s">
        <v>354</v>
      </c>
      <c r="B3962" s="317" t="s">
        <v>218</v>
      </c>
      <c r="C3962" s="317" t="s">
        <v>493</v>
      </c>
      <c r="D3962" s="317" t="s">
        <v>491</v>
      </c>
      <c r="E3962" s="317" t="s">
        <v>448</v>
      </c>
      <c r="F3962" s="318" t="s">
        <v>449</v>
      </c>
      <c r="G3962" s="318" t="s">
        <v>449</v>
      </c>
      <c r="H3962" s="318" t="s">
        <v>449</v>
      </c>
      <c r="I3962" s="318" t="s">
        <v>449</v>
      </c>
      <c r="J3962" s="318" t="s">
        <v>449</v>
      </c>
      <c r="K3962" s="318" t="s">
        <v>449</v>
      </c>
      <c r="L3962" s="318" t="s">
        <v>449</v>
      </c>
      <c r="M3962" s="318" t="s">
        <v>449</v>
      </c>
      <c r="N3962" t="str">
        <f t="shared" si="61"/>
        <v>BRLC_ODIRISK_OGWW_DDBND_PR24_DD</v>
      </c>
    </row>
    <row r="3963" spans="1:14" customFormat="1">
      <c r="A3963" s="317" t="s">
        <v>354</v>
      </c>
      <c r="B3963" s="317" t="s">
        <v>219</v>
      </c>
      <c r="C3963" s="317" t="s">
        <v>494</v>
      </c>
      <c r="D3963" s="317" t="s">
        <v>453</v>
      </c>
      <c r="E3963" s="317" t="s">
        <v>448</v>
      </c>
      <c r="F3963" s="318" t="s">
        <v>449</v>
      </c>
      <c r="G3963" s="318" t="s">
        <v>449</v>
      </c>
      <c r="H3963" s="318" t="s">
        <v>449</v>
      </c>
      <c r="I3963" s="318" t="s">
        <v>449</v>
      </c>
      <c r="J3963" s="318" t="s">
        <v>449</v>
      </c>
      <c r="K3963" s="318" t="s">
        <v>449</v>
      </c>
      <c r="L3963" s="318" t="s">
        <v>449</v>
      </c>
      <c r="M3963" s="318" t="s">
        <v>449</v>
      </c>
      <c r="N3963" t="str">
        <f t="shared" si="61"/>
        <v>BRLC_ODI_DD_GHG_WW_PR24</v>
      </c>
    </row>
    <row r="3964" spans="1:14" customFormat="1">
      <c r="A3964" s="317" t="s">
        <v>354</v>
      </c>
      <c r="B3964" s="317" t="s">
        <v>220</v>
      </c>
      <c r="C3964" s="317" t="s">
        <v>495</v>
      </c>
      <c r="D3964" s="317" t="s">
        <v>455</v>
      </c>
      <c r="E3964" s="317" t="s">
        <v>448</v>
      </c>
      <c r="F3964" s="318" t="s">
        <v>449</v>
      </c>
      <c r="G3964" s="318" t="s">
        <v>449</v>
      </c>
      <c r="H3964" s="318" t="s">
        <v>449</v>
      </c>
      <c r="I3964" s="318" t="s">
        <v>449</v>
      </c>
      <c r="J3964" s="318" t="s">
        <v>449</v>
      </c>
      <c r="K3964" s="318" t="s">
        <v>449</v>
      </c>
      <c r="L3964" s="318" t="s">
        <v>449</v>
      </c>
      <c r="M3964" s="318" t="s">
        <v>449</v>
      </c>
      <c r="N3964" t="str">
        <f t="shared" si="61"/>
        <v>BRLC_ODIRISK_OGWW_COLL_PR24_DD</v>
      </c>
    </row>
    <row r="3965" spans="1:14" customFormat="1">
      <c r="A3965" s="317" t="s">
        <v>354</v>
      </c>
      <c r="B3965" s="317" t="s">
        <v>221</v>
      </c>
      <c r="C3965" s="317" t="s">
        <v>496</v>
      </c>
      <c r="D3965" s="317" t="s">
        <v>455</v>
      </c>
      <c r="E3965" s="317" t="s">
        <v>448</v>
      </c>
      <c r="F3965" s="318" t="s">
        <v>449</v>
      </c>
      <c r="G3965" s="318" t="s">
        <v>449</v>
      </c>
      <c r="H3965" s="318" t="s">
        <v>449</v>
      </c>
      <c r="I3965" s="318" t="s">
        <v>449</v>
      </c>
      <c r="J3965" s="318" t="s">
        <v>449</v>
      </c>
      <c r="K3965" s="318" t="s">
        <v>449</v>
      </c>
      <c r="L3965" s="318" t="s">
        <v>449</v>
      </c>
      <c r="M3965" s="318" t="s">
        <v>449</v>
      </c>
      <c r="N3965" t="str">
        <f t="shared" si="61"/>
        <v>BRLC_ODIRISK_OGWW_CAP_PR24_DD</v>
      </c>
    </row>
    <row r="3966" spans="1:14" customFormat="1">
      <c r="A3966" s="317" t="s">
        <v>354</v>
      </c>
      <c r="B3966" s="317" t="s">
        <v>423</v>
      </c>
      <c r="C3966" s="317" t="s">
        <v>212</v>
      </c>
      <c r="D3966" s="317" t="s">
        <v>261</v>
      </c>
      <c r="E3966" s="317" t="s">
        <v>448</v>
      </c>
      <c r="F3966" s="318" t="s">
        <v>449</v>
      </c>
      <c r="G3966" s="318" t="s">
        <v>449</v>
      </c>
      <c r="H3966" s="318" t="s">
        <v>449</v>
      </c>
      <c r="I3966" s="318" t="s">
        <v>449</v>
      </c>
      <c r="J3966" s="318" t="s">
        <v>449</v>
      </c>
      <c r="K3966" s="318" t="s">
        <v>449</v>
      </c>
      <c r="L3966" s="318" t="s">
        <v>449</v>
      </c>
      <c r="M3966" s="318" t="s">
        <v>449</v>
      </c>
      <c r="N3966" t="str">
        <f t="shared" si="61"/>
        <v>BRLC_OUT5_05_PR24_OFWAT</v>
      </c>
    </row>
    <row r="3967" spans="1:14" customFormat="1">
      <c r="A3967" s="317" t="s">
        <v>354</v>
      </c>
      <c r="B3967" s="317" t="s">
        <v>213</v>
      </c>
      <c r="C3967" s="317" t="s">
        <v>497</v>
      </c>
      <c r="D3967" s="317" t="s">
        <v>453</v>
      </c>
      <c r="E3967" s="317" t="s">
        <v>448</v>
      </c>
      <c r="F3967" s="318" t="s">
        <v>449</v>
      </c>
      <c r="G3967" s="318" t="s">
        <v>449</v>
      </c>
      <c r="H3967" s="318" t="s">
        <v>449</v>
      </c>
      <c r="I3967" s="318" t="s">
        <v>449</v>
      </c>
      <c r="J3967" s="318" t="s">
        <v>449</v>
      </c>
      <c r="K3967" s="318" t="s">
        <v>449</v>
      </c>
      <c r="L3967" s="318" t="s">
        <v>449</v>
      </c>
      <c r="M3967" s="318" t="s">
        <v>449</v>
      </c>
      <c r="N3967" t="str">
        <f t="shared" si="61"/>
        <v>BRLC_ODI_DD_POL_PR24</v>
      </c>
    </row>
    <row r="3968" spans="1:14" customFormat="1">
      <c r="A3968" s="317" t="s">
        <v>354</v>
      </c>
      <c r="B3968" s="317" t="s">
        <v>214</v>
      </c>
      <c r="C3968" s="317" t="s">
        <v>498</v>
      </c>
      <c r="D3968" s="317" t="s">
        <v>455</v>
      </c>
      <c r="E3968" s="317" t="s">
        <v>448</v>
      </c>
      <c r="F3968" s="318" t="s">
        <v>449</v>
      </c>
      <c r="G3968" s="318" t="s">
        <v>449</v>
      </c>
      <c r="H3968" s="318" t="s">
        <v>449</v>
      </c>
      <c r="I3968" s="318" t="s">
        <v>449</v>
      </c>
      <c r="J3968" s="318" t="s">
        <v>449</v>
      </c>
      <c r="K3968" s="318" t="s">
        <v>449</v>
      </c>
      <c r="L3968" s="318" t="s">
        <v>449</v>
      </c>
      <c r="M3968" s="318" t="s">
        <v>449</v>
      </c>
      <c r="N3968" t="str">
        <f t="shared" si="61"/>
        <v>BRLC_ODIRISK_POL_COLL_PR24_DD</v>
      </c>
    </row>
    <row r="3969" spans="1:14" customFormat="1">
      <c r="A3969" s="317" t="s">
        <v>354</v>
      </c>
      <c r="B3969" s="317" t="s">
        <v>426</v>
      </c>
      <c r="C3969" s="317" t="s">
        <v>499</v>
      </c>
      <c r="D3969" s="317" t="s">
        <v>455</v>
      </c>
      <c r="E3969" s="317" t="s">
        <v>448</v>
      </c>
      <c r="F3969" s="318" t="s">
        <v>449</v>
      </c>
      <c r="G3969" s="318" t="s">
        <v>449</v>
      </c>
      <c r="H3969" s="318" t="s">
        <v>449</v>
      </c>
      <c r="I3969" s="318" t="s">
        <v>449</v>
      </c>
      <c r="J3969" s="318" t="s">
        <v>449</v>
      </c>
      <c r="K3969" s="318" t="s">
        <v>449</v>
      </c>
      <c r="L3969" s="318" t="s">
        <v>449</v>
      </c>
      <c r="M3969" s="318" t="s">
        <v>449</v>
      </c>
      <c r="N3969" t="str">
        <f t="shared" si="61"/>
        <v>BRLC_OUT5_08_PR24_OFWAT</v>
      </c>
    </row>
    <row r="3970" spans="1:14" customFormat="1">
      <c r="A3970" s="317" t="s">
        <v>354</v>
      </c>
      <c r="B3970" s="317" t="s">
        <v>225</v>
      </c>
      <c r="C3970" s="317" t="s">
        <v>500</v>
      </c>
      <c r="D3970" s="317" t="s">
        <v>455</v>
      </c>
      <c r="E3970" s="317" t="s">
        <v>448</v>
      </c>
      <c r="F3970" s="318" t="s">
        <v>449</v>
      </c>
      <c r="G3970" s="318" t="s">
        <v>449</v>
      </c>
      <c r="H3970" s="318" t="s">
        <v>449</v>
      </c>
      <c r="I3970" s="318" t="s">
        <v>449</v>
      </c>
      <c r="J3970" s="318" t="s">
        <v>449</v>
      </c>
      <c r="K3970" s="318" t="s">
        <v>449</v>
      </c>
      <c r="L3970" s="318" t="s">
        <v>449</v>
      </c>
      <c r="M3970" s="318" t="s">
        <v>449</v>
      </c>
      <c r="N3970" t="str">
        <f t="shared" si="61"/>
        <v>BRLC_ODIRISK_BWQ_DDBND_PR24_DD</v>
      </c>
    </row>
    <row r="3971" spans="1:14" customFormat="1">
      <c r="A3971" s="317" t="s">
        <v>354</v>
      </c>
      <c r="B3971" s="317" t="s">
        <v>226</v>
      </c>
      <c r="C3971" s="317" t="s">
        <v>501</v>
      </c>
      <c r="D3971" s="317" t="s">
        <v>453</v>
      </c>
      <c r="E3971" s="317" t="s">
        <v>448</v>
      </c>
      <c r="F3971" s="318" t="s">
        <v>449</v>
      </c>
      <c r="G3971" s="318" t="s">
        <v>449</v>
      </c>
      <c r="H3971" s="318" t="s">
        <v>449</v>
      </c>
      <c r="I3971" s="318" t="s">
        <v>449</v>
      </c>
      <c r="J3971" s="318" t="s">
        <v>449</v>
      </c>
      <c r="K3971" s="318" t="s">
        <v>449</v>
      </c>
      <c r="L3971" s="318" t="s">
        <v>449</v>
      </c>
      <c r="M3971" s="318" t="s">
        <v>449</v>
      </c>
      <c r="N3971" t="str">
        <f t="shared" si="61"/>
        <v>BRLC_ODI_DD_BWQ_PR24</v>
      </c>
    </row>
    <row r="3972" spans="1:14" customFormat="1">
      <c r="A3972" s="317" t="s">
        <v>354</v>
      </c>
      <c r="B3972" s="317" t="s">
        <v>227</v>
      </c>
      <c r="C3972" s="317" t="s">
        <v>502</v>
      </c>
      <c r="D3972" s="317" t="s">
        <v>455</v>
      </c>
      <c r="E3972" s="317" t="s">
        <v>448</v>
      </c>
      <c r="F3972" s="318" t="s">
        <v>449</v>
      </c>
      <c r="G3972" s="318" t="s">
        <v>449</v>
      </c>
      <c r="H3972" s="318" t="s">
        <v>449</v>
      </c>
      <c r="I3972" s="318" t="s">
        <v>449</v>
      </c>
      <c r="J3972" s="318" t="s">
        <v>449</v>
      </c>
      <c r="K3972" s="318" t="s">
        <v>449</v>
      </c>
      <c r="L3972" s="318" t="s">
        <v>449</v>
      </c>
      <c r="M3972" s="318" t="s">
        <v>449</v>
      </c>
      <c r="N3972" t="str">
        <f t="shared" si="61"/>
        <v>BRLC_ODIRISK_BWQ_COLL_PR24_DD</v>
      </c>
    </row>
    <row r="3973" spans="1:14" customFormat="1">
      <c r="A3973" s="317" t="s">
        <v>354</v>
      </c>
      <c r="B3973" s="317" t="s">
        <v>228</v>
      </c>
      <c r="C3973" s="317" t="s">
        <v>503</v>
      </c>
      <c r="D3973" s="317" t="s">
        <v>455</v>
      </c>
      <c r="E3973" s="317" t="s">
        <v>448</v>
      </c>
      <c r="F3973" s="318" t="s">
        <v>449</v>
      </c>
      <c r="G3973" s="318" t="s">
        <v>449</v>
      </c>
      <c r="H3973" s="318" t="s">
        <v>449</v>
      </c>
      <c r="I3973" s="318" t="s">
        <v>449</v>
      </c>
      <c r="J3973" s="318" t="s">
        <v>449</v>
      </c>
      <c r="K3973" s="318" t="s">
        <v>449</v>
      </c>
      <c r="L3973" s="318" t="s">
        <v>449</v>
      </c>
      <c r="M3973" s="318" t="s">
        <v>449</v>
      </c>
      <c r="N3973" t="str">
        <f t="shared" ref="N3973:N4036" si="62">A3973&amp;B3973</f>
        <v>BRLC_ODIRISK_BWQ_CAP_PR24_DD</v>
      </c>
    </row>
    <row r="3974" spans="1:14" customFormat="1">
      <c r="A3974" s="317" t="s">
        <v>354</v>
      </c>
      <c r="B3974" s="317" t="s">
        <v>427</v>
      </c>
      <c r="C3974" s="317" t="s">
        <v>231</v>
      </c>
      <c r="D3974" s="317" t="s">
        <v>455</v>
      </c>
      <c r="E3974" s="317" t="s">
        <v>448</v>
      </c>
      <c r="F3974" s="318" t="s">
        <v>449</v>
      </c>
      <c r="G3974" s="318" t="s">
        <v>449</v>
      </c>
      <c r="H3974" s="318" t="s">
        <v>449</v>
      </c>
      <c r="I3974" s="318" t="s">
        <v>449</v>
      </c>
      <c r="J3974" s="318" t="s">
        <v>449</v>
      </c>
      <c r="K3974" s="318" t="s">
        <v>449</v>
      </c>
      <c r="L3974" s="318" t="s">
        <v>449</v>
      </c>
      <c r="M3974" s="318" t="s">
        <v>449</v>
      </c>
      <c r="N3974" t="str">
        <f t="shared" si="62"/>
        <v>BRLC_OUT5_09_PR24_OFWAT</v>
      </c>
    </row>
    <row r="3975" spans="1:14" customFormat="1">
      <c r="A3975" s="317" t="s">
        <v>354</v>
      </c>
      <c r="B3975" s="317" t="s">
        <v>232</v>
      </c>
      <c r="C3975" s="317" t="s">
        <v>504</v>
      </c>
      <c r="D3975" s="317" t="s">
        <v>453</v>
      </c>
      <c r="E3975" s="317" t="s">
        <v>448</v>
      </c>
      <c r="F3975" s="318" t="s">
        <v>449</v>
      </c>
      <c r="G3975" s="318" t="s">
        <v>449</v>
      </c>
      <c r="H3975" s="318" t="s">
        <v>449</v>
      </c>
      <c r="I3975" s="318" t="s">
        <v>449</v>
      </c>
      <c r="J3975" s="318" t="s">
        <v>449</v>
      </c>
      <c r="K3975" s="318" t="s">
        <v>449</v>
      </c>
      <c r="L3975" s="318" t="s">
        <v>449</v>
      </c>
      <c r="M3975" s="318" t="s">
        <v>449</v>
      </c>
      <c r="N3975" t="str">
        <f t="shared" si="62"/>
        <v>BRLC_ODI_DD_RWQ_PR24</v>
      </c>
    </row>
    <row r="3976" spans="1:14" customFormat="1">
      <c r="A3976" s="317" t="s">
        <v>354</v>
      </c>
      <c r="B3976" s="317" t="s">
        <v>505</v>
      </c>
      <c r="C3976" s="317" t="s">
        <v>506</v>
      </c>
      <c r="D3976" s="317" t="s">
        <v>455</v>
      </c>
      <c r="E3976" s="317" t="s">
        <v>448</v>
      </c>
      <c r="F3976" s="318" t="s">
        <v>449</v>
      </c>
      <c r="G3976" s="318" t="s">
        <v>449</v>
      </c>
      <c r="H3976" s="318" t="s">
        <v>449</v>
      </c>
      <c r="I3976" s="318" t="s">
        <v>449</v>
      </c>
      <c r="J3976" s="318" t="s">
        <v>449</v>
      </c>
      <c r="K3976" s="318" t="s">
        <v>449</v>
      </c>
      <c r="L3976" s="318" t="s">
        <v>449</v>
      </c>
      <c r="M3976" s="318" t="s">
        <v>449</v>
      </c>
      <c r="N3976" t="str">
        <f t="shared" si="62"/>
        <v>BRLC_ODIRISK_RWQ_COLL_PR24_DD</v>
      </c>
    </row>
    <row r="3977" spans="1:14" customFormat="1">
      <c r="A3977" s="317" t="s">
        <v>354</v>
      </c>
      <c r="B3977" s="317" t="s">
        <v>507</v>
      </c>
      <c r="C3977" s="317" t="s">
        <v>508</v>
      </c>
      <c r="D3977" s="317" t="s">
        <v>455</v>
      </c>
      <c r="E3977" s="317" t="s">
        <v>448</v>
      </c>
      <c r="F3977" s="318" t="s">
        <v>449</v>
      </c>
      <c r="G3977" s="318" t="s">
        <v>449</v>
      </c>
      <c r="H3977" s="318" t="s">
        <v>449</v>
      </c>
      <c r="I3977" s="318" t="s">
        <v>449</v>
      </c>
      <c r="J3977" s="318" t="s">
        <v>449</v>
      </c>
      <c r="K3977" s="318" t="s">
        <v>449</v>
      </c>
      <c r="L3977" s="318" t="s">
        <v>449</v>
      </c>
      <c r="M3977" s="318" t="s">
        <v>449</v>
      </c>
      <c r="N3977" t="str">
        <f t="shared" si="62"/>
        <v>BRLC_ODIRISK_RWQ_CAP_PR24_DD</v>
      </c>
    </row>
    <row r="3978" spans="1:14" customFormat="1">
      <c r="A3978" s="317" t="s">
        <v>354</v>
      </c>
      <c r="B3978" s="317" t="s">
        <v>428</v>
      </c>
      <c r="C3978" s="317" t="s">
        <v>509</v>
      </c>
      <c r="D3978" s="317" t="s">
        <v>261</v>
      </c>
      <c r="E3978" s="317" t="s">
        <v>448</v>
      </c>
      <c r="F3978" s="318" t="s">
        <v>449</v>
      </c>
      <c r="G3978" s="318" t="s">
        <v>449</v>
      </c>
      <c r="H3978" s="318" t="s">
        <v>449</v>
      </c>
      <c r="I3978" s="318" t="s">
        <v>449</v>
      </c>
      <c r="J3978" s="318" t="s">
        <v>449</v>
      </c>
      <c r="K3978" s="318" t="s">
        <v>449</v>
      </c>
      <c r="L3978" s="318" t="s">
        <v>449</v>
      </c>
      <c r="M3978" s="318" t="s">
        <v>449</v>
      </c>
      <c r="N3978" t="str">
        <f t="shared" si="62"/>
        <v>BRLC_OUT5_10_F_PR24_OFWAT</v>
      </c>
    </row>
    <row r="3979" spans="1:14" customFormat="1">
      <c r="A3979" s="317" t="s">
        <v>354</v>
      </c>
      <c r="B3979" s="317" t="s">
        <v>510</v>
      </c>
      <c r="C3979" s="317" t="s">
        <v>511</v>
      </c>
      <c r="D3979" s="317" t="s">
        <v>455</v>
      </c>
      <c r="E3979" s="317" t="s">
        <v>448</v>
      </c>
      <c r="F3979" s="318" t="s">
        <v>449</v>
      </c>
      <c r="G3979" s="318" t="s">
        <v>449</v>
      </c>
      <c r="H3979" s="318" t="s">
        <v>449</v>
      </c>
      <c r="I3979" s="318" t="s">
        <v>449</v>
      </c>
      <c r="J3979" s="318" t="s">
        <v>449</v>
      </c>
      <c r="K3979" s="318" t="s">
        <v>449</v>
      </c>
      <c r="L3979" s="318" t="s">
        <v>449</v>
      </c>
      <c r="M3979" s="318" t="s">
        <v>449</v>
      </c>
      <c r="N3979" t="str">
        <f t="shared" si="62"/>
        <v>BRLC_OUT5_10_D_PR24_OFWAT</v>
      </c>
    </row>
    <row r="3980" spans="1:14" customFormat="1">
      <c r="A3980" s="317" t="s">
        <v>354</v>
      </c>
      <c r="B3980" s="317" t="s">
        <v>237</v>
      </c>
      <c r="C3980" s="317" t="s">
        <v>512</v>
      </c>
      <c r="D3980" s="317" t="s">
        <v>453</v>
      </c>
      <c r="E3980" s="317" t="s">
        <v>448</v>
      </c>
      <c r="F3980" s="318" t="s">
        <v>449</v>
      </c>
      <c r="G3980" s="318" t="s">
        <v>449</v>
      </c>
      <c r="H3980" s="318" t="s">
        <v>449</v>
      </c>
      <c r="I3980" s="318" t="s">
        <v>449</v>
      </c>
      <c r="J3980" s="318" t="s">
        <v>449</v>
      </c>
      <c r="K3980" s="318" t="s">
        <v>449</v>
      </c>
      <c r="L3980" s="318" t="s">
        <v>449</v>
      </c>
      <c r="M3980" s="318" t="s">
        <v>449</v>
      </c>
      <c r="N3980" t="str">
        <f t="shared" si="62"/>
        <v>BRLC_ODI_DD_SOF_PR24</v>
      </c>
    </row>
    <row r="3981" spans="1:14" customFormat="1">
      <c r="A3981" s="317" t="s">
        <v>354</v>
      </c>
      <c r="B3981" s="317" t="s">
        <v>238</v>
      </c>
      <c r="C3981" s="317" t="s">
        <v>513</v>
      </c>
      <c r="D3981" s="317" t="s">
        <v>455</v>
      </c>
      <c r="E3981" s="317" t="s">
        <v>448</v>
      </c>
      <c r="F3981" s="318" t="s">
        <v>449</v>
      </c>
      <c r="G3981" s="318" t="s">
        <v>449</v>
      </c>
      <c r="H3981" s="318" t="s">
        <v>449</v>
      </c>
      <c r="I3981" s="318" t="s">
        <v>449</v>
      </c>
      <c r="J3981" s="318" t="s">
        <v>449</v>
      </c>
      <c r="K3981" s="318" t="s">
        <v>449</v>
      </c>
      <c r="L3981" s="318" t="s">
        <v>449</v>
      </c>
      <c r="M3981" s="318" t="s">
        <v>449</v>
      </c>
      <c r="N3981" t="str">
        <f t="shared" si="62"/>
        <v>BRLC_ODIRISK_SOF_COLL_PR24_DD</v>
      </c>
    </row>
    <row r="3982" spans="1:14" customFormat="1">
      <c r="A3982" s="317" t="s">
        <v>354</v>
      </c>
      <c r="B3982" s="317" t="s">
        <v>239</v>
      </c>
      <c r="C3982" s="317" t="s">
        <v>514</v>
      </c>
      <c r="D3982" s="317" t="s">
        <v>455</v>
      </c>
      <c r="E3982" s="317" t="s">
        <v>448</v>
      </c>
      <c r="F3982" s="318" t="s">
        <v>449</v>
      </c>
      <c r="G3982" s="318" t="s">
        <v>449</v>
      </c>
      <c r="H3982" s="318" t="s">
        <v>449</v>
      </c>
      <c r="I3982" s="318" t="s">
        <v>449</v>
      </c>
      <c r="J3982" s="318" t="s">
        <v>449</v>
      </c>
      <c r="K3982" s="318" t="s">
        <v>449</v>
      </c>
      <c r="L3982" s="318" t="s">
        <v>449</v>
      </c>
      <c r="M3982" s="318" t="s">
        <v>449</v>
      </c>
      <c r="N3982" t="str">
        <f t="shared" si="62"/>
        <v>BRLC_ODIRISK_SOF_CAP_PR24_DD</v>
      </c>
    </row>
    <row r="3983" spans="1:14" customFormat="1">
      <c r="A3983" s="317" t="s">
        <v>354</v>
      </c>
      <c r="B3983" s="317" t="s">
        <v>415</v>
      </c>
      <c r="C3983" s="317" t="s">
        <v>242</v>
      </c>
      <c r="D3983" s="317" t="s">
        <v>261</v>
      </c>
      <c r="E3983" s="317" t="s">
        <v>448</v>
      </c>
      <c r="F3983" s="318" t="s">
        <v>449</v>
      </c>
      <c r="G3983" s="318" t="s">
        <v>449</v>
      </c>
      <c r="H3983" s="318" t="s">
        <v>449</v>
      </c>
      <c r="I3983" s="318" t="s">
        <v>449</v>
      </c>
      <c r="J3983" s="318" t="s">
        <v>449</v>
      </c>
      <c r="K3983" s="318" t="s">
        <v>449</v>
      </c>
      <c r="L3983" s="318" t="s">
        <v>449</v>
      </c>
      <c r="M3983" s="318" t="s">
        <v>449</v>
      </c>
      <c r="N3983" t="str">
        <f t="shared" si="62"/>
        <v>BRLC_OUT5_01_PR24_OFWAT</v>
      </c>
    </row>
    <row r="3984" spans="1:14" customFormat="1">
      <c r="A3984" s="317" t="s">
        <v>354</v>
      </c>
      <c r="B3984" s="317" t="s">
        <v>244</v>
      </c>
      <c r="C3984" s="317" t="s">
        <v>515</v>
      </c>
      <c r="D3984" s="317" t="s">
        <v>516</v>
      </c>
      <c r="E3984" s="317" t="s">
        <v>448</v>
      </c>
      <c r="F3984" s="318" t="s">
        <v>449</v>
      </c>
      <c r="G3984" s="318" t="s">
        <v>449</v>
      </c>
      <c r="H3984" s="318" t="s">
        <v>449</v>
      </c>
      <c r="I3984" s="318" t="s">
        <v>449</v>
      </c>
      <c r="J3984" s="318" t="s">
        <v>449</v>
      </c>
      <c r="K3984" s="318" t="s">
        <v>449</v>
      </c>
      <c r="L3984" s="318" t="s">
        <v>449</v>
      </c>
      <c r="M3984" s="318" t="s">
        <v>449</v>
      </c>
      <c r="N3984" t="str">
        <f t="shared" si="62"/>
        <v>BRLC_ET_DD_ISF_PR24</v>
      </c>
    </row>
    <row r="3985" spans="1:14" customFormat="1">
      <c r="A3985" s="317" t="s">
        <v>354</v>
      </c>
      <c r="B3985" s="317" t="s">
        <v>243</v>
      </c>
      <c r="C3985" s="317" t="s">
        <v>517</v>
      </c>
      <c r="D3985" s="317" t="s">
        <v>453</v>
      </c>
      <c r="E3985" s="317" t="s">
        <v>448</v>
      </c>
      <c r="F3985" s="318" t="s">
        <v>449</v>
      </c>
      <c r="G3985" s="318" t="s">
        <v>449</v>
      </c>
      <c r="H3985" s="318" t="s">
        <v>449</v>
      </c>
      <c r="I3985" s="318" t="s">
        <v>449</v>
      </c>
      <c r="J3985" s="318" t="s">
        <v>449</v>
      </c>
      <c r="K3985" s="318" t="s">
        <v>449</v>
      </c>
      <c r="L3985" s="318" t="s">
        <v>449</v>
      </c>
      <c r="M3985" s="318" t="s">
        <v>449</v>
      </c>
      <c r="N3985" t="str">
        <f t="shared" si="62"/>
        <v>BRLC_ODI_DD_ISF_PR24</v>
      </c>
    </row>
    <row r="3986" spans="1:14" customFormat="1">
      <c r="A3986" s="317" t="s">
        <v>354</v>
      </c>
      <c r="B3986" s="317" t="s">
        <v>245</v>
      </c>
      <c r="C3986" s="317" t="s">
        <v>518</v>
      </c>
      <c r="D3986" s="317" t="s">
        <v>455</v>
      </c>
      <c r="E3986" s="317" t="s">
        <v>448</v>
      </c>
      <c r="F3986" s="318" t="s">
        <v>449</v>
      </c>
      <c r="G3986" s="318" t="s">
        <v>449</v>
      </c>
      <c r="H3986" s="318" t="s">
        <v>449</v>
      </c>
      <c r="I3986" s="318" t="s">
        <v>449</v>
      </c>
      <c r="J3986" s="318" t="s">
        <v>449</v>
      </c>
      <c r="K3986" s="318" t="s">
        <v>449</v>
      </c>
      <c r="L3986" s="318" t="s">
        <v>449</v>
      </c>
      <c r="M3986" s="318" t="s">
        <v>449</v>
      </c>
      <c r="N3986" t="str">
        <f t="shared" si="62"/>
        <v>BRLC_ODIRISK_ISF_COLL_PR24_DD</v>
      </c>
    </row>
    <row r="3987" spans="1:14" customFormat="1">
      <c r="A3987" s="317" t="s">
        <v>354</v>
      </c>
      <c r="B3987" s="317" t="s">
        <v>416</v>
      </c>
      <c r="C3987" s="317" t="s">
        <v>248</v>
      </c>
      <c r="D3987" s="317" t="s">
        <v>261</v>
      </c>
      <c r="E3987" s="317" t="s">
        <v>448</v>
      </c>
      <c r="F3987" s="318" t="s">
        <v>449</v>
      </c>
      <c r="G3987" s="318" t="s">
        <v>449</v>
      </c>
      <c r="H3987" s="318" t="s">
        <v>449</v>
      </c>
      <c r="I3987" s="318" t="s">
        <v>449</v>
      </c>
      <c r="J3987" s="318" t="s">
        <v>449</v>
      </c>
      <c r="K3987" s="318" t="s">
        <v>449</v>
      </c>
      <c r="L3987" s="318" t="s">
        <v>449</v>
      </c>
      <c r="M3987" s="318" t="s">
        <v>449</v>
      </c>
      <c r="N3987" t="str">
        <f t="shared" si="62"/>
        <v>BRLC_OUT5_02_PR24_OFWAT</v>
      </c>
    </row>
    <row r="3988" spans="1:14" customFormat="1">
      <c r="A3988" s="317" t="s">
        <v>354</v>
      </c>
      <c r="B3988" s="317" t="s">
        <v>250</v>
      </c>
      <c r="C3988" s="317" t="s">
        <v>519</v>
      </c>
      <c r="D3988" s="317" t="s">
        <v>516</v>
      </c>
      <c r="E3988" s="317" t="s">
        <v>448</v>
      </c>
      <c r="F3988" s="318" t="s">
        <v>449</v>
      </c>
      <c r="G3988" s="318" t="s">
        <v>449</v>
      </c>
      <c r="H3988" s="318" t="s">
        <v>449</v>
      </c>
      <c r="I3988" s="318" t="s">
        <v>449</v>
      </c>
      <c r="J3988" s="318" t="s">
        <v>449</v>
      </c>
      <c r="K3988" s="318" t="s">
        <v>449</v>
      </c>
      <c r="L3988" s="318" t="s">
        <v>449</v>
      </c>
      <c r="M3988" s="318" t="s">
        <v>449</v>
      </c>
      <c r="N3988" t="str">
        <f t="shared" si="62"/>
        <v>BRLC_ET_DD_ESF_PR24</v>
      </c>
    </row>
    <row r="3989" spans="1:14" customFormat="1">
      <c r="A3989" s="317" t="s">
        <v>354</v>
      </c>
      <c r="B3989" s="317" t="s">
        <v>249</v>
      </c>
      <c r="C3989" s="317" t="s">
        <v>517</v>
      </c>
      <c r="D3989" s="317" t="s">
        <v>453</v>
      </c>
      <c r="E3989" s="317" t="s">
        <v>448</v>
      </c>
      <c r="F3989" s="318" t="s">
        <v>449</v>
      </c>
      <c r="G3989" s="318" t="s">
        <v>449</v>
      </c>
      <c r="H3989" s="318" t="s">
        <v>449</v>
      </c>
      <c r="I3989" s="318" t="s">
        <v>449</v>
      </c>
      <c r="J3989" s="318" t="s">
        <v>449</v>
      </c>
      <c r="K3989" s="318" t="s">
        <v>449</v>
      </c>
      <c r="L3989" s="318" t="s">
        <v>449</v>
      </c>
      <c r="M3989" s="318" t="s">
        <v>449</v>
      </c>
      <c r="N3989" t="str">
        <f t="shared" si="62"/>
        <v>BRLC_ODI_DD_ESF_PR24</v>
      </c>
    </row>
    <row r="3990" spans="1:14" customFormat="1">
      <c r="A3990" s="317" t="s">
        <v>354</v>
      </c>
      <c r="B3990" s="317" t="s">
        <v>251</v>
      </c>
      <c r="C3990" s="317" t="s">
        <v>520</v>
      </c>
      <c r="D3990" s="317" t="s">
        <v>455</v>
      </c>
      <c r="E3990" s="317" t="s">
        <v>448</v>
      </c>
      <c r="F3990" s="318" t="s">
        <v>449</v>
      </c>
      <c r="G3990" s="318" t="s">
        <v>449</v>
      </c>
      <c r="H3990" s="318" t="s">
        <v>449</v>
      </c>
      <c r="I3990" s="318" t="s">
        <v>449</v>
      </c>
      <c r="J3990" s="318" t="s">
        <v>449</v>
      </c>
      <c r="K3990" s="318" t="s">
        <v>449</v>
      </c>
      <c r="L3990" s="318" t="s">
        <v>449</v>
      </c>
      <c r="M3990" s="318" t="s">
        <v>449</v>
      </c>
      <c r="N3990" t="str">
        <f t="shared" si="62"/>
        <v>BRLC_ODIRISK_ESF_COLL_PR24_DD</v>
      </c>
    </row>
    <row r="3991" spans="1:14" customFormat="1">
      <c r="A3991" s="317" t="s">
        <v>354</v>
      </c>
      <c r="B3991" s="317" t="s">
        <v>431</v>
      </c>
      <c r="C3991" s="317" t="s">
        <v>255</v>
      </c>
      <c r="D3991" s="317" t="s">
        <v>261</v>
      </c>
      <c r="E3991" s="317" t="s">
        <v>448</v>
      </c>
      <c r="F3991" s="318" t="s">
        <v>449</v>
      </c>
      <c r="G3991" s="318" t="s">
        <v>449</v>
      </c>
      <c r="H3991" s="318" t="s">
        <v>449</v>
      </c>
      <c r="I3991" s="318" t="s">
        <v>449</v>
      </c>
      <c r="J3991" s="318" t="s">
        <v>449</v>
      </c>
      <c r="K3991" s="318" t="s">
        <v>449</v>
      </c>
      <c r="L3991" s="318" t="s">
        <v>449</v>
      </c>
      <c r="M3991" s="318" t="s">
        <v>449</v>
      </c>
      <c r="N3991" t="str">
        <f t="shared" si="62"/>
        <v>BRLC_OUT5_11_PR24_OFWAT</v>
      </c>
    </row>
    <row r="3992" spans="1:14" customFormat="1">
      <c r="A3992" s="317" t="s">
        <v>354</v>
      </c>
      <c r="B3992" s="317" t="s">
        <v>256</v>
      </c>
      <c r="C3992" s="317" t="s">
        <v>521</v>
      </c>
      <c r="D3992" s="317" t="s">
        <v>453</v>
      </c>
      <c r="E3992" s="317" t="s">
        <v>448</v>
      </c>
      <c r="F3992" s="318" t="s">
        <v>449</v>
      </c>
      <c r="G3992" s="318" t="s">
        <v>449</v>
      </c>
      <c r="H3992" s="318" t="s">
        <v>449</v>
      </c>
      <c r="I3992" s="318" t="s">
        <v>449</v>
      </c>
      <c r="J3992" s="318" t="s">
        <v>449</v>
      </c>
      <c r="K3992" s="318" t="s">
        <v>449</v>
      </c>
      <c r="L3992" s="318" t="s">
        <v>449</v>
      </c>
      <c r="M3992" s="318" t="s">
        <v>449</v>
      </c>
      <c r="N3992" t="str">
        <f t="shared" si="62"/>
        <v>BRLC_ODI_DD_SCO_PR24</v>
      </c>
    </row>
    <row r="3993" spans="1:14" customFormat="1">
      <c r="A3993" s="317" t="s">
        <v>354</v>
      </c>
      <c r="B3993" s="317" t="s">
        <v>257</v>
      </c>
      <c r="C3993" s="317" t="s">
        <v>522</v>
      </c>
      <c r="D3993" s="317" t="s">
        <v>455</v>
      </c>
      <c r="E3993" s="317" t="s">
        <v>448</v>
      </c>
      <c r="F3993" s="318" t="s">
        <v>449</v>
      </c>
      <c r="G3993" s="318" t="s">
        <v>449</v>
      </c>
      <c r="H3993" s="318" t="s">
        <v>449</v>
      </c>
      <c r="I3993" s="318" t="s">
        <v>449</v>
      </c>
      <c r="J3993" s="318" t="s">
        <v>449</v>
      </c>
      <c r="K3993" s="318" t="s">
        <v>449</v>
      </c>
      <c r="L3993" s="318" t="s">
        <v>449</v>
      </c>
      <c r="M3993" s="318" t="s">
        <v>449</v>
      </c>
      <c r="N3993" t="str">
        <f t="shared" si="62"/>
        <v>BRLC_ODIRISK_SCO_COLL_PR24_DD</v>
      </c>
    </row>
    <row r="3994" spans="1:14" customFormat="1">
      <c r="A3994" s="317" t="s">
        <v>354</v>
      </c>
      <c r="B3994" s="317" t="s">
        <v>258</v>
      </c>
      <c r="C3994" s="317" t="s">
        <v>523</v>
      </c>
      <c r="D3994" s="317" t="s">
        <v>455</v>
      </c>
      <c r="E3994" s="317" t="s">
        <v>448</v>
      </c>
      <c r="F3994" s="318" t="s">
        <v>449</v>
      </c>
      <c r="G3994" s="318" t="s">
        <v>449</v>
      </c>
      <c r="H3994" s="318" t="s">
        <v>449</v>
      </c>
      <c r="I3994" s="318" t="s">
        <v>449</v>
      </c>
      <c r="J3994" s="318" t="s">
        <v>449</v>
      </c>
      <c r="K3994" s="318" t="s">
        <v>449</v>
      </c>
      <c r="L3994" s="318" t="s">
        <v>449</v>
      </c>
      <c r="M3994" s="318" t="s">
        <v>449</v>
      </c>
      <c r="N3994" t="str">
        <f t="shared" si="62"/>
        <v>BRLC_ODIRISK_SCO_CAP_PR24_DD</v>
      </c>
    </row>
    <row r="3995" spans="1:14" customFormat="1">
      <c r="A3995" s="317" t="s">
        <v>354</v>
      </c>
      <c r="B3995" s="317" t="s">
        <v>420</v>
      </c>
      <c r="C3995" s="317" t="s">
        <v>524</v>
      </c>
      <c r="D3995" s="317" t="s">
        <v>455</v>
      </c>
      <c r="E3995" s="317" t="s">
        <v>448</v>
      </c>
      <c r="F3995" s="318" t="s">
        <v>449</v>
      </c>
      <c r="G3995" s="318" t="s">
        <v>449</v>
      </c>
      <c r="H3995" s="320">
        <v>6.6000000000000003E-2</v>
      </c>
      <c r="I3995" s="320">
        <v>0.14000000000000001</v>
      </c>
      <c r="J3995" s="320">
        <v>0.19900000000000001</v>
      </c>
      <c r="K3995" s="320">
        <v>0.23599999999999999</v>
      </c>
      <c r="L3995" s="320">
        <v>0.251</v>
      </c>
      <c r="M3995" s="320">
        <v>0.26500000000000001</v>
      </c>
      <c r="N3995" t="str">
        <f t="shared" si="62"/>
        <v>BRLC_OUT4_05_PR24_OFWAT</v>
      </c>
    </row>
    <row r="3996" spans="1:14" customFormat="1">
      <c r="A3996" s="317" t="s">
        <v>354</v>
      </c>
      <c r="B3996" s="317" t="s">
        <v>270</v>
      </c>
      <c r="C3996" s="317" t="s">
        <v>525</v>
      </c>
      <c r="D3996" s="317" t="s">
        <v>455</v>
      </c>
      <c r="E3996" s="317" t="s">
        <v>448</v>
      </c>
      <c r="F3996" s="318" t="s">
        <v>449</v>
      </c>
      <c r="G3996" s="318" t="s">
        <v>449</v>
      </c>
      <c r="H3996" s="318" t="s">
        <v>449</v>
      </c>
      <c r="I3996" s="320">
        <v>0.14363669393741241</v>
      </c>
      <c r="J3996" s="320">
        <v>0.21258510319297164</v>
      </c>
      <c r="K3996" s="320">
        <v>0.2655296104352628</v>
      </c>
      <c r="L3996" s="320">
        <v>0.293897142768484</v>
      </c>
      <c r="M3996" s="320">
        <v>0.31994874643238569</v>
      </c>
      <c r="N3996" t="str">
        <f t="shared" si="62"/>
        <v>BRLC_ET_DD_LEA_PR24</v>
      </c>
    </row>
    <row r="3997" spans="1:14" customFormat="1">
      <c r="A3997" s="317" t="s">
        <v>354</v>
      </c>
      <c r="B3997" s="317" t="s">
        <v>269</v>
      </c>
      <c r="C3997" s="317" t="s">
        <v>526</v>
      </c>
      <c r="D3997" s="317" t="s">
        <v>453</v>
      </c>
      <c r="E3997" s="317" t="s">
        <v>448</v>
      </c>
      <c r="F3997" s="319">
        <v>586256.4991269788</v>
      </c>
      <c r="G3997" s="318" t="s">
        <v>449</v>
      </c>
      <c r="H3997" s="318" t="s">
        <v>449</v>
      </c>
      <c r="I3997" s="318" t="s">
        <v>449</v>
      </c>
      <c r="J3997" s="318" t="s">
        <v>449</v>
      </c>
      <c r="K3997" s="318" t="s">
        <v>449</v>
      </c>
      <c r="L3997" s="318" t="s">
        <v>449</v>
      </c>
      <c r="M3997" s="318" t="s">
        <v>449</v>
      </c>
      <c r="N3997" t="str">
        <f t="shared" si="62"/>
        <v>BRLC_ODI_DD_LEA_PR24</v>
      </c>
    </row>
    <row r="3998" spans="1:14" customFormat="1">
      <c r="A3998" s="317" t="s">
        <v>354</v>
      </c>
      <c r="B3998" s="317" t="s">
        <v>271</v>
      </c>
      <c r="C3998" s="317" t="s">
        <v>527</v>
      </c>
      <c r="D3998" s="317" t="s">
        <v>455</v>
      </c>
      <c r="E3998" s="317" t="s">
        <v>448</v>
      </c>
      <c r="F3998" s="320">
        <v>0.01</v>
      </c>
      <c r="G3998" s="318" t="s">
        <v>449</v>
      </c>
      <c r="H3998" s="318" t="s">
        <v>449</v>
      </c>
      <c r="I3998" s="318" t="s">
        <v>449</v>
      </c>
      <c r="J3998" s="318" t="s">
        <v>449</v>
      </c>
      <c r="K3998" s="318" t="s">
        <v>449</v>
      </c>
      <c r="L3998" s="318" t="s">
        <v>449</v>
      </c>
      <c r="M3998" s="318" t="s">
        <v>449</v>
      </c>
      <c r="N3998" t="str">
        <f t="shared" si="62"/>
        <v>BRLC_ODIRISK_LEA_CAP_PR24_DD</v>
      </c>
    </row>
    <row r="3999" spans="1:14" customFormat="1">
      <c r="A3999" s="317" t="s">
        <v>354</v>
      </c>
      <c r="B3999" s="317" t="s">
        <v>528</v>
      </c>
      <c r="C3999" s="317" t="s">
        <v>524</v>
      </c>
      <c r="D3999" s="317" t="s">
        <v>455</v>
      </c>
      <c r="E3999" s="317" t="s">
        <v>448</v>
      </c>
      <c r="F3999" s="318" t="s">
        <v>449</v>
      </c>
      <c r="G3999" s="318" t="s">
        <v>449</v>
      </c>
      <c r="H3999" s="318" t="s">
        <v>449</v>
      </c>
      <c r="I3999" s="318" t="s">
        <v>449</v>
      </c>
      <c r="J3999" s="318" t="s">
        <v>449</v>
      </c>
      <c r="K3999" s="318" t="s">
        <v>449</v>
      </c>
      <c r="L3999" s="318" t="s">
        <v>449</v>
      </c>
      <c r="M3999" s="318" t="s">
        <v>449</v>
      </c>
      <c r="N3999" t="str">
        <f t="shared" si="62"/>
        <v>BRLC_OUT4_06_PR24_OFWAT</v>
      </c>
    </row>
    <row r="4000" spans="1:14" customFormat="1">
      <c r="A4000" s="317" t="s">
        <v>354</v>
      </c>
      <c r="B4000" s="317" t="s">
        <v>529</v>
      </c>
      <c r="C4000" s="317" t="s">
        <v>530</v>
      </c>
      <c r="D4000" s="317" t="s">
        <v>455</v>
      </c>
      <c r="E4000" s="317" t="s">
        <v>448</v>
      </c>
      <c r="F4000" s="318" t="s">
        <v>449</v>
      </c>
      <c r="G4000" s="318" t="s">
        <v>449</v>
      </c>
      <c r="H4000" s="318" t="s">
        <v>449</v>
      </c>
      <c r="I4000" s="318" t="s">
        <v>449</v>
      </c>
      <c r="J4000" s="318" t="s">
        <v>449</v>
      </c>
      <c r="K4000" s="318" t="s">
        <v>449</v>
      </c>
      <c r="L4000" s="318" t="s">
        <v>449</v>
      </c>
      <c r="M4000" s="318" t="s">
        <v>449</v>
      </c>
      <c r="N4000" t="str">
        <f t="shared" si="62"/>
        <v>BRLC_ET_DD_LEA_1_PR24</v>
      </c>
    </row>
    <row r="4001" spans="1:14" customFormat="1">
      <c r="A4001" s="317" t="s">
        <v>354</v>
      </c>
      <c r="B4001" s="317" t="s">
        <v>531</v>
      </c>
      <c r="C4001" s="317" t="s">
        <v>532</v>
      </c>
      <c r="D4001" s="317" t="s">
        <v>453</v>
      </c>
      <c r="E4001" s="317" t="s">
        <v>448</v>
      </c>
      <c r="F4001" s="318" t="s">
        <v>449</v>
      </c>
      <c r="G4001" s="318" t="s">
        <v>449</v>
      </c>
      <c r="H4001" s="318" t="s">
        <v>449</v>
      </c>
      <c r="I4001" s="318" t="s">
        <v>449</v>
      </c>
      <c r="J4001" s="318" t="s">
        <v>449</v>
      </c>
      <c r="K4001" s="318" t="s">
        <v>449</v>
      </c>
      <c r="L4001" s="318" t="s">
        <v>449</v>
      </c>
      <c r="M4001" s="318" t="s">
        <v>449</v>
      </c>
      <c r="N4001" t="str">
        <f t="shared" si="62"/>
        <v>BRLC_ODI_DD_LEA_1_PR24</v>
      </c>
    </row>
    <row r="4002" spans="1:14" customFormat="1">
      <c r="A4002" s="317" t="s">
        <v>354</v>
      </c>
      <c r="B4002" s="317" t="s">
        <v>533</v>
      </c>
      <c r="C4002" s="317" t="s">
        <v>534</v>
      </c>
      <c r="D4002" s="317" t="s">
        <v>455</v>
      </c>
      <c r="E4002" s="317" t="s">
        <v>448</v>
      </c>
      <c r="F4002" s="318" t="s">
        <v>449</v>
      </c>
      <c r="G4002" s="318" t="s">
        <v>449</v>
      </c>
      <c r="H4002" s="318" t="s">
        <v>449</v>
      </c>
      <c r="I4002" s="318" t="s">
        <v>449</v>
      </c>
      <c r="J4002" s="318" t="s">
        <v>449</v>
      </c>
      <c r="K4002" s="318" t="s">
        <v>449</v>
      </c>
      <c r="L4002" s="318" t="s">
        <v>449</v>
      </c>
      <c r="M4002" s="318" t="s">
        <v>449</v>
      </c>
      <c r="N4002" t="str">
        <f t="shared" si="62"/>
        <v>BRLC_ODIRISK_LEA_1_CAP_PR24_DD</v>
      </c>
    </row>
    <row r="4003" spans="1:14" customFormat="1">
      <c r="A4003" s="317" t="s">
        <v>354</v>
      </c>
      <c r="B4003" s="317" t="s">
        <v>535</v>
      </c>
      <c r="C4003" s="317" t="s">
        <v>524</v>
      </c>
      <c r="D4003" s="317" t="s">
        <v>455</v>
      </c>
      <c r="E4003" s="317" t="s">
        <v>448</v>
      </c>
      <c r="F4003" s="318" t="s">
        <v>449</v>
      </c>
      <c r="G4003" s="318" t="s">
        <v>449</v>
      </c>
      <c r="H4003" s="318" t="s">
        <v>449</v>
      </c>
      <c r="I4003" s="318" t="s">
        <v>449</v>
      </c>
      <c r="J4003" s="318" t="s">
        <v>449</v>
      </c>
      <c r="K4003" s="318" t="s">
        <v>449</v>
      </c>
      <c r="L4003" s="318" t="s">
        <v>449</v>
      </c>
      <c r="M4003" s="318" t="s">
        <v>449</v>
      </c>
      <c r="N4003" t="str">
        <f t="shared" si="62"/>
        <v>BRLC_OUT4_07_PR24_OFWAT</v>
      </c>
    </row>
    <row r="4004" spans="1:14" customFormat="1">
      <c r="A4004" s="317" t="s">
        <v>354</v>
      </c>
      <c r="B4004" s="317" t="s">
        <v>536</v>
      </c>
      <c r="C4004" s="317" t="s">
        <v>537</v>
      </c>
      <c r="D4004" s="317" t="s">
        <v>455</v>
      </c>
      <c r="E4004" s="317" t="s">
        <v>448</v>
      </c>
      <c r="F4004" s="318" t="s">
        <v>449</v>
      </c>
      <c r="G4004" s="318" t="s">
        <v>449</v>
      </c>
      <c r="H4004" s="318" t="s">
        <v>449</v>
      </c>
      <c r="I4004" s="318" t="s">
        <v>449</v>
      </c>
      <c r="J4004" s="318" t="s">
        <v>449</v>
      </c>
      <c r="K4004" s="318" t="s">
        <v>449</v>
      </c>
      <c r="L4004" s="318" t="s">
        <v>449</v>
      </c>
      <c r="M4004" s="318" t="s">
        <v>449</v>
      </c>
      <c r="N4004" t="str">
        <f t="shared" si="62"/>
        <v>BRLC_ET_DD_LEA_2_PR24</v>
      </c>
    </row>
    <row r="4005" spans="1:14" customFormat="1">
      <c r="A4005" s="317" t="s">
        <v>354</v>
      </c>
      <c r="B4005" s="317" t="s">
        <v>538</v>
      </c>
      <c r="C4005" s="317" t="s">
        <v>539</v>
      </c>
      <c r="D4005" s="317" t="s">
        <v>453</v>
      </c>
      <c r="E4005" s="317" t="s">
        <v>448</v>
      </c>
      <c r="F4005" s="318" t="s">
        <v>449</v>
      </c>
      <c r="G4005" s="318" t="s">
        <v>449</v>
      </c>
      <c r="H4005" s="318" t="s">
        <v>449</v>
      </c>
      <c r="I4005" s="318" t="s">
        <v>449</v>
      </c>
      <c r="J4005" s="318" t="s">
        <v>449</v>
      </c>
      <c r="K4005" s="318" t="s">
        <v>449</v>
      </c>
      <c r="L4005" s="318" t="s">
        <v>449</v>
      </c>
      <c r="M4005" s="318" t="s">
        <v>449</v>
      </c>
      <c r="N4005" t="str">
        <f t="shared" si="62"/>
        <v>BRLC_ODI_DD_LEA_2_PR24</v>
      </c>
    </row>
    <row r="4006" spans="1:14" customFormat="1">
      <c r="A4006" s="317" t="s">
        <v>354</v>
      </c>
      <c r="B4006" s="317" t="s">
        <v>540</v>
      </c>
      <c r="C4006" s="317" t="s">
        <v>541</v>
      </c>
      <c r="D4006" s="317" t="s">
        <v>455</v>
      </c>
      <c r="E4006" s="317" t="s">
        <v>448</v>
      </c>
      <c r="F4006" s="318" t="s">
        <v>449</v>
      </c>
      <c r="G4006" s="318" t="s">
        <v>449</v>
      </c>
      <c r="H4006" s="318" t="s">
        <v>449</v>
      </c>
      <c r="I4006" s="318" t="s">
        <v>449</v>
      </c>
      <c r="J4006" s="318" t="s">
        <v>449</v>
      </c>
      <c r="K4006" s="318" t="s">
        <v>449</v>
      </c>
      <c r="L4006" s="318" t="s">
        <v>449</v>
      </c>
      <c r="M4006" s="318" t="s">
        <v>449</v>
      </c>
      <c r="N4006" t="str">
        <f t="shared" si="62"/>
        <v>BRLC_ODIRISK_LEA_2_CAP_PR24_DD</v>
      </c>
    </row>
    <row r="4007" spans="1:14" customFormat="1">
      <c r="A4007" s="317" t="s">
        <v>354</v>
      </c>
      <c r="B4007" s="317" t="s">
        <v>421</v>
      </c>
      <c r="C4007" s="317" t="s">
        <v>524</v>
      </c>
      <c r="D4007" s="317" t="s">
        <v>455</v>
      </c>
      <c r="E4007" s="317" t="s">
        <v>448</v>
      </c>
      <c r="F4007" s="318" t="s">
        <v>449</v>
      </c>
      <c r="G4007" s="318" t="s">
        <v>449</v>
      </c>
      <c r="H4007" s="320">
        <v>0.03</v>
      </c>
      <c r="I4007" s="320">
        <v>4.2000000000000003E-2</v>
      </c>
      <c r="J4007" s="320">
        <v>0.05</v>
      </c>
      <c r="K4007" s="320">
        <v>5.0999999999999997E-2</v>
      </c>
      <c r="L4007" s="320">
        <v>5.2000000000000005E-2</v>
      </c>
      <c r="M4007" s="320">
        <v>5.4000000000000006E-2</v>
      </c>
      <c r="N4007" t="str">
        <f t="shared" si="62"/>
        <v>BRLC_OUT4_08_PR24_OFWAT</v>
      </c>
    </row>
    <row r="4008" spans="1:14" customFormat="1">
      <c r="A4008" s="317" t="s">
        <v>354</v>
      </c>
      <c r="B4008" s="317" t="s">
        <v>277</v>
      </c>
      <c r="C4008" s="317" t="s">
        <v>542</v>
      </c>
      <c r="D4008" s="317" t="s">
        <v>455</v>
      </c>
      <c r="E4008" s="317" t="s">
        <v>448</v>
      </c>
      <c r="F4008" s="318" t="s">
        <v>449</v>
      </c>
      <c r="G4008" s="318" t="s">
        <v>449</v>
      </c>
      <c r="H4008" s="318" t="s">
        <v>449</v>
      </c>
      <c r="I4008" s="320">
        <v>5.137707120465751E-2</v>
      </c>
      <c r="J4008" s="320">
        <v>6.8481862964621665E-2</v>
      </c>
      <c r="K4008" s="320">
        <v>7.9303627407075639E-2</v>
      </c>
      <c r="L4008" s="320">
        <v>8.0606806986117441E-2</v>
      </c>
      <c r="M4008" s="320">
        <v>8.2344379758172992E-2</v>
      </c>
      <c r="N4008" t="str">
        <f t="shared" si="62"/>
        <v>BRLC_ET_DD_PCC_PR24</v>
      </c>
    </row>
    <row r="4009" spans="1:14" customFormat="1">
      <c r="A4009" s="317" t="s">
        <v>354</v>
      </c>
      <c r="B4009" s="317" t="s">
        <v>276</v>
      </c>
      <c r="C4009" s="317" t="s">
        <v>543</v>
      </c>
      <c r="D4009" s="317" t="s">
        <v>453</v>
      </c>
      <c r="E4009" s="317" t="s">
        <v>448</v>
      </c>
      <c r="F4009" s="319">
        <v>172017.76727967677</v>
      </c>
      <c r="G4009" s="318" t="s">
        <v>449</v>
      </c>
      <c r="H4009" s="318" t="s">
        <v>449</v>
      </c>
      <c r="I4009" s="318" t="s">
        <v>449</v>
      </c>
      <c r="J4009" s="318" t="s">
        <v>449</v>
      </c>
      <c r="K4009" s="318" t="s">
        <v>449</v>
      </c>
      <c r="L4009" s="318" t="s">
        <v>449</v>
      </c>
      <c r="M4009" s="318" t="s">
        <v>449</v>
      </c>
      <c r="N4009" t="str">
        <f t="shared" si="62"/>
        <v>BRLC_ODI_DD_PCC_PR24</v>
      </c>
    </row>
    <row r="4010" spans="1:14" customFormat="1">
      <c r="A4010" s="317" t="s">
        <v>354</v>
      </c>
      <c r="B4010" s="317" t="s">
        <v>278</v>
      </c>
      <c r="C4010" s="317" t="s">
        <v>544</v>
      </c>
      <c r="D4010" s="317" t="s">
        <v>455</v>
      </c>
      <c r="E4010" s="317" t="s">
        <v>448</v>
      </c>
      <c r="F4010" s="320">
        <v>-5.0000000000000001E-3</v>
      </c>
      <c r="G4010" s="318" t="s">
        <v>449</v>
      </c>
      <c r="H4010" s="318" t="s">
        <v>449</v>
      </c>
      <c r="I4010" s="318" t="s">
        <v>449</v>
      </c>
      <c r="J4010" s="318" t="s">
        <v>449</v>
      </c>
      <c r="K4010" s="318" t="s">
        <v>449</v>
      </c>
      <c r="L4010" s="318" t="s">
        <v>449</v>
      </c>
      <c r="M4010" s="318" t="s">
        <v>449</v>
      </c>
      <c r="N4010" t="str">
        <f t="shared" si="62"/>
        <v>BRLC_ODIRISK_PCC_COLL_PR24_DD</v>
      </c>
    </row>
    <row r="4011" spans="1:14" customFormat="1">
      <c r="A4011" s="317" t="s">
        <v>354</v>
      </c>
      <c r="B4011" s="317" t="s">
        <v>279</v>
      </c>
      <c r="C4011" s="317" t="s">
        <v>545</v>
      </c>
      <c r="D4011" s="317" t="s">
        <v>455</v>
      </c>
      <c r="E4011" s="317" t="s">
        <v>448</v>
      </c>
      <c r="F4011" s="320">
        <v>0.01</v>
      </c>
      <c r="G4011" s="318" t="s">
        <v>449</v>
      </c>
      <c r="H4011" s="318" t="s">
        <v>449</v>
      </c>
      <c r="I4011" s="318" t="s">
        <v>449</v>
      </c>
      <c r="J4011" s="318" t="s">
        <v>449</v>
      </c>
      <c r="K4011" s="318" t="s">
        <v>449</v>
      </c>
      <c r="L4011" s="318" t="s">
        <v>449</v>
      </c>
      <c r="M4011" s="318" t="s">
        <v>449</v>
      </c>
      <c r="N4011" t="str">
        <f t="shared" si="62"/>
        <v>BRLC_ODIRISK_PCC_CAP_PR24_DD</v>
      </c>
    </row>
    <row r="4012" spans="1:14" customFormat="1">
      <c r="A4012" s="317" t="s">
        <v>354</v>
      </c>
      <c r="B4012" s="317" t="s">
        <v>546</v>
      </c>
      <c r="C4012" s="317" t="s">
        <v>524</v>
      </c>
      <c r="D4012" s="317" t="s">
        <v>455</v>
      </c>
      <c r="E4012" s="317" t="s">
        <v>448</v>
      </c>
      <c r="F4012" s="318" t="s">
        <v>449</v>
      </c>
      <c r="G4012" s="318" t="s">
        <v>449</v>
      </c>
      <c r="H4012" s="318" t="s">
        <v>449</v>
      </c>
      <c r="I4012" s="318" t="s">
        <v>449</v>
      </c>
      <c r="J4012" s="318" t="s">
        <v>449</v>
      </c>
      <c r="K4012" s="318" t="s">
        <v>449</v>
      </c>
      <c r="L4012" s="318" t="s">
        <v>449</v>
      </c>
      <c r="M4012" s="318" t="s">
        <v>449</v>
      </c>
      <c r="N4012" t="str">
        <f t="shared" si="62"/>
        <v>BRLC_OUT4_09_D_PR24_OFWAT</v>
      </c>
    </row>
    <row r="4013" spans="1:14" customFormat="1">
      <c r="A4013" s="317" t="s">
        <v>354</v>
      </c>
      <c r="B4013" s="317" t="s">
        <v>547</v>
      </c>
      <c r="C4013" s="317" t="s">
        <v>548</v>
      </c>
      <c r="D4013" s="317" t="s">
        <v>455</v>
      </c>
      <c r="E4013" s="317" t="s">
        <v>448</v>
      </c>
      <c r="F4013" s="318" t="s">
        <v>449</v>
      </c>
      <c r="G4013" s="318" t="s">
        <v>449</v>
      </c>
      <c r="H4013" s="318" t="s">
        <v>449</v>
      </c>
      <c r="I4013" s="318" t="s">
        <v>449</v>
      </c>
      <c r="J4013" s="318" t="s">
        <v>449</v>
      </c>
      <c r="K4013" s="318" t="s">
        <v>449</v>
      </c>
      <c r="L4013" s="318" t="s">
        <v>449</v>
      </c>
      <c r="M4013" s="318" t="s">
        <v>449</v>
      </c>
      <c r="N4013" t="str">
        <f t="shared" si="62"/>
        <v>BRLC_ET_DD_PCC_1_PR24</v>
      </c>
    </row>
    <row r="4014" spans="1:14" customFormat="1">
      <c r="A4014" s="317" t="s">
        <v>354</v>
      </c>
      <c r="B4014" s="317" t="s">
        <v>549</v>
      </c>
      <c r="C4014" s="317" t="s">
        <v>550</v>
      </c>
      <c r="D4014" s="317" t="s">
        <v>453</v>
      </c>
      <c r="E4014" s="317" t="s">
        <v>448</v>
      </c>
      <c r="F4014" s="318" t="s">
        <v>449</v>
      </c>
      <c r="G4014" s="318" t="s">
        <v>449</v>
      </c>
      <c r="H4014" s="318" t="s">
        <v>449</v>
      </c>
      <c r="I4014" s="318" t="s">
        <v>449</v>
      </c>
      <c r="J4014" s="318" t="s">
        <v>449</v>
      </c>
      <c r="K4014" s="318" t="s">
        <v>449</v>
      </c>
      <c r="L4014" s="318" t="s">
        <v>449</v>
      </c>
      <c r="M4014" s="318" t="s">
        <v>449</v>
      </c>
      <c r="N4014" t="str">
        <f t="shared" si="62"/>
        <v>BRLC_ODI_DD_PCC_1_PR24</v>
      </c>
    </row>
    <row r="4015" spans="1:14" customFormat="1">
      <c r="A4015" s="317" t="s">
        <v>354</v>
      </c>
      <c r="B4015" s="317" t="s">
        <v>551</v>
      </c>
      <c r="C4015" s="317" t="s">
        <v>552</v>
      </c>
      <c r="D4015" s="317" t="s">
        <v>455</v>
      </c>
      <c r="E4015" s="317" t="s">
        <v>448</v>
      </c>
      <c r="F4015" s="318" t="s">
        <v>449</v>
      </c>
      <c r="G4015" s="318" t="s">
        <v>449</v>
      </c>
      <c r="H4015" s="318" t="s">
        <v>449</v>
      </c>
      <c r="I4015" s="318" t="s">
        <v>449</v>
      </c>
      <c r="J4015" s="318" t="s">
        <v>449</v>
      </c>
      <c r="K4015" s="318" t="s">
        <v>449</v>
      </c>
      <c r="L4015" s="318" t="s">
        <v>449</v>
      </c>
      <c r="M4015" s="318" t="s">
        <v>449</v>
      </c>
      <c r="N4015" t="str">
        <f t="shared" si="62"/>
        <v>BRLC_ODIRISK_PCC_1_COLL_PR24_DD</v>
      </c>
    </row>
    <row r="4016" spans="1:14" customFormat="1">
      <c r="A4016" s="317" t="s">
        <v>354</v>
      </c>
      <c r="B4016" s="317" t="s">
        <v>553</v>
      </c>
      <c r="C4016" s="317" t="s">
        <v>554</v>
      </c>
      <c r="D4016" s="317" t="s">
        <v>455</v>
      </c>
      <c r="E4016" s="317" t="s">
        <v>448</v>
      </c>
      <c r="F4016" s="318" t="s">
        <v>449</v>
      </c>
      <c r="G4016" s="318" t="s">
        <v>449</v>
      </c>
      <c r="H4016" s="318" t="s">
        <v>449</v>
      </c>
      <c r="I4016" s="318" t="s">
        <v>449</v>
      </c>
      <c r="J4016" s="318" t="s">
        <v>449</v>
      </c>
      <c r="K4016" s="318" t="s">
        <v>449</v>
      </c>
      <c r="L4016" s="318" t="s">
        <v>449</v>
      </c>
      <c r="M4016" s="318" t="s">
        <v>449</v>
      </c>
      <c r="N4016" t="str">
        <f t="shared" si="62"/>
        <v>BRLC_ODIRISK_PCC_1_CAP_PR24_DD</v>
      </c>
    </row>
    <row r="4017" spans="1:14" customFormat="1">
      <c r="A4017" s="317" t="s">
        <v>354</v>
      </c>
      <c r="B4017" s="317" t="s">
        <v>555</v>
      </c>
      <c r="C4017" s="317" t="s">
        <v>524</v>
      </c>
      <c r="D4017" s="317" t="s">
        <v>455</v>
      </c>
      <c r="E4017" s="317" t="s">
        <v>448</v>
      </c>
      <c r="F4017" s="318" t="s">
        <v>449</v>
      </c>
      <c r="G4017" s="318" t="s">
        <v>449</v>
      </c>
      <c r="H4017" s="318" t="s">
        <v>449</v>
      </c>
      <c r="I4017" s="318" t="s">
        <v>449</v>
      </c>
      <c r="J4017" s="318" t="s">
        <v>449</v>
      </c>
      <c r="K4017" s="318" t="s">
        <v>449</v>
      </c>
      <c r="L4017" s="318" t="s">
        <v>449</v>
      </c>
      <c r="M4017" s="318" t="s">
        <v>449</v>
      </c>
      <c r="N4017" t="str">
        <f t="shared" si="62"/>
        <v>BRLC_OUT4_10_D_PR24_OFWAT</v>
      </c>
    </row>
    <row r="4018" spans="1:14" customFormat="1">
      <c r="A4018" s="317" t="s">
        <v>354</v>
      </c>
      <c r="B4018" s="317" t="s">
        <v>556</v>
      </c>
      <c r="C4018" s="317" t="s">
        <v>557</v>
      </c>
      <c r="D4018" s="317" t="s">
        <v>455</v>
      </c>
      <c r="E4018" s="317" t="s">
        <v>448</v>
      </c>
      <c r="F4018" s="318" t="s">
        <v>449</v>
      </c>
      <c r="G4018" s="318" t="s">
        <v>449</v>
      </c>
      <c r="H4018" s="318" t="s">
        <v>449</v>
      </c>
      <c r="I4018" s="318" t="s">
        <v>449</v>
      </c>
      <c r="J4018" s="318" t="s">
        <v>449</v>
      </c>
      <c r="K4018" s="318" t="s">
        <v>449</v>
      </c>
      <c r="L4018" s="318" t="s">
        <v>449</v>
      </c>
      <c r="M4018" s="318" t="s">
        <v>449</v>
      </c>
      <c r="N4018" t="str">
        <f t="shared" si="62"/>
        <v>BRLC_ET_DD_PCC_2_PR24</v>
      </c>
    </row>
    <row r="4019" spans="1:14" customFormat="1">
      <c r="A4019" s="317" t="s">
        <v>354</v>
      </c>
      <c r="B4019" s="317" t="s">
        <v>558</v>
      </c>
      <c r="C4019" s="317" t="s">
        <v>559</v>
      </c>
      <c r="D4019" s="317" t="s">
        <v>453</v>
      </c>
      <c r="E4019" s="317" t="s">
        <v>448</v>
      </c>
      <c r="F4019" s="318" t="s">
        <v>449</v>
      </c>
      <c r="G4019" s="318" t="s">
        <v>449</v>
      </c>
      <c r="H4019" s="318" t="s">
        <v>449</v>
      </c>
      <c r="I4019" s="318" t="s">
        <v>449</v>
      </c>
      <c r="J4019" s="318" t="s">
        <v>449</v>
      </c>
      <c r="K4019" s="318" t="s">
        <v>449</v>
      </c>
      <c r="L4019" s="318" t="s">
        <v>449</v>
      </c>
      <c r="M4019" s="318" t="s">
        <v>449</v>
      </c>
      <c r="N4019" t="str">
        <f t="shared" si="62"/>
        <v>BRLC_ODI_DD_PCC_2_PR24</v>
      </c>
    </row>
    <row r="4020" spans="1:14" customFormat="1">
      <c r="A4020" s="317" t="s">
        <v>354</v>
      </c>
      <c r="B4020" s="317" t="s">
        <v>560</v>
      </c>
      <c r="C4020" s="317" t="s">
        <v>561</v>
      </c>
      <c r="D4020" s="317" t="s">
        <v>455</v>
      </c>
      <c r="E4020" s="317" t="s">
        <v>448</v>
      </c>
      <c r="F4020" s="318" t="s">
        <v>449</v>
      </c>
      <c r="G4020" s="318" t="s">
        <v>449</v>
      </c>
      <c r="H4020" s="318" t="s">
        <v>449</v>
      </c>
      <c r="I4020" s="318" t="s">
        <v>449</v>
      </c>
      <c r="J4020" s="318" t="s">
        <v>449</v>
      </c>
      <c r="K4020" s="318" t="s">
        <v>449</v>
      </c>
      <c r="L4020" s="318" t="s">
        <v>449</v>
      </c>
      <c r="M4020" s="318" t="s">
        <v>449</v>
      </c>
      <c r="N4020" t="str">
        <f t="shared" si="62"/>
        <v>BRLC_ODIRISK_PCC_2_COLL_PR24_DD</v>
      </c>
    </row>
    <row r="4021" spans="1:14" customFormat="1">
      <c r="A4021" s="317" t="s">
        <v>354</v>
      </c>
      <c r="B4021" s="317" t="s">
        <v>562</v>
      </c>
      <c r="C4021" s="317" t="s">
        <v>563</v>
      </c>
      <c r="D4021" s="317" t="s">
        <v>455</v>
      </c>
      <c r="E4021" s="317" t="s">
        <v>448</v>
      </c>
      <c r="F4021" s="318" t="s">
        <v>449</v>
      </c>
      <c r="G4021" s="318" t="s">
        <v>449</v>
      </c>
      <c r="H4021" s="318" t="s">
        <v>449</v>
      </c>
      <c r="I4021" s="318" t="s">
        <v>449</v>
      </c>
      <c r="J4021" s="318" t="s">
        <v>449</v>
      </c>
      <c r="K4021" s="318" t="s">
        <v>449</v>
      </c>
      <c r="L4021" s="318" t="s">
        <v>449</v>
      </c>
      <c r="M4021" s="318" t="s">
        <v>449</v>
      </c>
      <c r="N4021" t="str">
        <f t="shared" si="62"/>
        <v>BRLC_ODIRISK_PCC_2_CAP_PR24_DD</v>
      </c>
    </row>
    <row r="4022" spans="1:14" customFormat="1">
      <c r="A4022" s="317" t="s">
        <v>354</v>
      </c>
      <c r="B4022" s="317" t="s">
        <v>422</v>
      </c>
      <c r="C4022" s="317" t="s">
        <v>524</v>
      </c>
      <c r="D4022" s="317" t="s">
        <v>455</v>
      </c>
      <c r="E4022" s="317" t="s">
        <v>448</v>
      </c>
      <c r="F4022" s="318" t="s">
        <v>449</v>
      </c>
      <c r="G4022" s="318" t="s">
        <v>449</v>
      </c>
      <c r="H4022" s="320">
        <v>4.2000000000000003E-2</v>
      </c>
      <c r="I4022" s="320">
        <v>2.9000000000000005E-2</v>
      </c>
      <c r="J4022" s="320">
        <v>1.4999999999999999E-2</v>
      </c>
      <c r="K4022" s="320">
        <v>1.7999999999999999E-2</v>
      </c>
      <c r="L4022" s="320">
        <v>2.4E-2</v>
      </c>
      <c r="M4022" s="320">
        <v>2.9000000000000005E-2</v>
      </c>
      <c r="N4022" t="str">
        <f t="shared" si="62"/>
        <v>BRLC_OUT4_11_PR24_OFWAT</v>
      </c>
    </row>
    <row r="4023" spans="1:14" customFormat="1">
      <c r="A4023" s="317" t="s">
        <v>354</v>
      </c>
      <c r="B4023" s="317" t="s">
        <v>284</v>
      </c>
      <c r="C4023" s="317" t="s">
        <v>526</v>
      </c>
      <c r="D4023" s="317" t="s">
        <v>453</v>
      </c>
      <c r="E4023" s="317" t="s">
        <v>448</v>
      </c>
      <c r="F4023" s="319">
        <v>129398.5950294658</v>
      </c>
      <c r="G4023" s="318" t="s">
        <v>449</v>
      </c>
      <c r="H4023" s="318" t="s">
        <v>449</v>
      </c>
      <c r="I4023" s="318" t="s">
        <v>449</v>
      </c>
      <c r="J4023" s="318" t="s">
        <v>449</v>
      </c>
      <c r="K4023" s="318" t="s">
        <v>449</v>
      </c>
      <c r="L4023" s="318" t="s">
        <v>449</v>
      </c>
      <c r="M4023" s="318" t="s">
        <v>449</v>
      </c>
      <c r="N4023" t="str">
        <f t="shared" si="62"/>
        <v>BRLC_ODI_DD_NHH_PR24</v>
      </c>
    </row>
    <row r="4024" spans="1:14" customFormat="1">
      <c r="A4024" s="317" t="s">
        <v>354</v>
      </c>
      <c r="B4024" s="317" t="s">
        <v>285</v>
      </c>
      <c r="C4024" s="317" t="s">
        <v>564</v>
      </c>
      <c r="D4024" s="317" t="s">
        <v>455</v>
      </c>
      <c r="E4024" s="317" t="s">
        <v>448</v>
      </c>
      <c r="F4024" s="320">
        <v>-5.0000000000000001E-3</v>
      </c>
      <c r="G4024" s="318" t="s">
        <v>449</v>
      </c>
      <c r="H4024" s="318" t="s">
        <v>449</v>
      </c>
      <c r="I4024" s="318" t="s">
        <v>449</v>
      </c>
      <c r="J4024" s="318" t="s">
        <v>449</v>
      </c>
      <c r="K4024" s="318" t="s">
        <v>449</v>
      </c>
      <c r="L4024" s="318" t="s">
        <v>449</v>
      </c>
      <c r="M4024" s="318" t="s">
        <v>449</v>
      </c>
      <c r="N4024" t="str">
        <f t="shared" si="62"/>
        <v>BRLC_ODIRISK_NHH_COLL_PR24_DD</v>
      </c>
    </row>
    <row r="4025" spans="1:14" customFormat="1">
      <c r="A4025" s="317" t="s">
        <v>354</v>
      </c>
      <c r="B4025" s="317" t="s">
        <v>286</v>
      </c>
      <c r="C4025" s="317" t="s">
        <v>565</v>
      </c>
      <c r="D4025" s="317" t="s">
        <v>455</v>
      </c>
      <c r="E4025" s="317" t="s">
        <v>448</v>
      </c>
      <c r="F4025" s="320">
        <v>5.0000000000000001E-3</v>
      </c>
      <c r="G4025" s="318" t="s">
        <v>449</v>
      </c>
      <c r="H4025" s="318" t="s">
        <v>449</v>
      </c>
      <c r="I4025" s="318" t="s">
        <v>449</v>
      </c>
      <c r="J4025" s="318" t="s">
        <v>449</v>
      </c>
      <c r="K4025" s="318" t="s">
        <v>449</v>
      </c>
      <c r="L4025" s="318" t="s">
        <v>449</v>
      </c>
      <c r="M4025" s="318" t="s">
        <v>449</v>
      </c>
      <c r="N4025" t="str">
        <f t="shared" si="62"/>
        <v>BRLC_ODIRISK_NHH_CAP_PR24_DD</v>
      </c>
    </row>
    <row r="4026" spans="1:14" customFormat="1">
      <c r="A4026" s="317" t="s">
        <v>354</v>
      </c>
      <c r="B4026" s="317" t="s">
        <v>566</v>
      </c>
      <c r="C4026" s="317" t="s">
        <v>524</v>
      </c>
      <c r="D4026" s="317" t="s">
        <v>455</v>
      </c>
      <c r="E4026" s="317" t="s">
        <v>448</v>
      </c>
      <c r="F4026" s="318" t="s">
        <v>449</v>
      </c>
      <c r="G4026" s="318" t="s">
        <v>449</v>
      </c>
      <c r="H4026" s="318" t="s">
        <v>449</v>
      </c>
      <c r="I4026" s="318" t="s">
        <v>449</v>
      </c>
      <c r="J4026" s="318" t="s">
        <v>449</v>
      </c>
      <c r="K4026" s="318" t="s">
        <v>449</v>
      </c>
      <c r="L4026" s="318" t="s">
        <v>449</v>
      </c>
      <c r="M4026" s="318" t="s">
        <v>449</v>
      </c>
      <c r="N4026" t="str">
        <f t="shared" si="62"/>
        <v>BRLC_OUT4_12_PR24_OFWAT</v>
      </c>
    </row>
    <row r="4027" spans="1:14" customFormat="1">
      <c r="A4027" s="317" t="s">
        <v>354</v>
      </c>
      <c r="B4027" s="317" t="s">
        <v>567</v>
      </c>
      <c r="C4027" s="317" t="s">
        <v>532</v>
      </c>
      <c r="D4027" s="317" t="s">
        <v>453</v>
      </c>
      <c r="E4027" s="317" t="s">
        <v>448</v>
      </c>
      <c r="F4027" s="318" t="s">
        <v>449</v>
      </c>
      <c r="G4027" s="318" t="s">
        <v>449</v>
      </c>
      <c r="H4027" s="318" t="s">
        <v>449</v>
      </c>
      <c r="I4027" s="318" t="s">
        <v>449</v>
      </c>
      <c r="J4027" s="318" t="s">
        <v>449</v>
      </c>
      <c r="K4027" s="318" t="s">
        <v>449</v>
      </c>
      <c r="L4027" s="318" t="s">
        <v>449</v>
      </c>
      <c r="M4027" s="318" t="s">
        <v>449</v>
      </c>
      <c r="N4027" t="str">
        <f t="shared" si="62"/>
        <v>BRLC_ODI_DD_NHH_1_PR24</v>
      </c>
    </row>
    <row r="4028" spans="1:14" customFormat="1">
      <c r="A4028" s="317" t="s">
        <v>354</v>
      </c>
      <c r="B4028" s="317" t="s">
        <v>568</v>
      </c>
      <c r="C4028" s="317" t="s">
        <v>569</v>
      </c>
      <c r="D4028" s="317" t="s">
        <v>455</v>
      </c>
      <c r="E4028" s="317" t="s">
        <v>448</v>
      </c>
      <c r="F4028" s="318" t="s">
        <v>449</v>
      </c>
      <c r="G4028" s="318" t="s">
        <v>449</v>
      </c>
      <c r="H4028" s="318" t="s">
        <v>449</v>
      </c>
      <c r="I4028" s="318" t="s">
        <v>449</v>
      </c>
      <c r="J4028" s="318" t="s">
        <v>449</v>
      </c>
      <c r="K4028" s="318" t="s">
        <v>449</v>
      </c>
      <c r="L4028" s="318" t="s">
        <v>449</v>
      </c>
      <c r="M4028" s="318" t="s">
        <v>449</v>
      </c>
      <c r="N4028" t="str">
        <f t="shared" si="62"/>
        <v>BRLC_ODIRISK_NHH_1_COLL_PR24_DD</v>
      </c>
    </row>
    <row r="4029" spans="1:14" customFormat="1">
      <c r="A4029" s="317" t="s">
        <v>354</v>
      </c>
      <c r="B4029" s="317" t="s">
        <v>570</v>
      </c>
      <c r="C4029" s="317" t="s">
        <v>571</v>
      </c>
      <c r="D4029" s="317" t="s">
        <v>455</v>
      </c>
      <c r="E4029" s="317" t="s">
        <v>448</v>
      </c>
      <c r="F4029" s="318" t="s">
        <v>449</v>
      </c>
      <c r="G4029" s="318" t="s">
        <v>449</v>
      </c>
      <c r="H4029" s="318" t="s">
        <v>449</v>
      </c>
      <c r="I4029" s="318" t="s">
        <v>449</v>
      </c>
      <c r="J4029" s="318" t="s">
        <v>449</v>
      </c>
      <c r="K4029" s="318" t="s">
        <v>449</v>
      </c>
      <c r="L4029" s="318" t="s">
        <v>449</v>
      </c>
      <c r="M4029" s="318" t="s">
        <v>449</v>
      </c>
      <c r="N4029" t="str">
        <f t="shared" si="62"/>
        <v>BRLC_ODIRISK_NHH_1_CAP_PR24_DD</v>
      </c>
    </row>
    <row r="4030" spans="1:14" customFormat="1">
      <c r="A4030" s="317" t="s">
        <v>354</v>
      </c>
      <c r="B4030" s="317" t="s">
        <v>572</v>
      </c>
      <c r="C4030" s="317" t="s">
        <v>524</v>
      </c>
      <c r="D4030" s="317" t="s">
        <v>455</v>
      </c>
      <c r="E4030" s="317" t="s">
        <v>448</v>
      </c>
      <c r="F4030" s="318" t="s">
        <v>449</v>
      </c>
      <c r="G4030" s="318" t="s">
        <v>449</v>
      </c>
      <c r="H4030" s="318" t="s">
        <v>449</v>
      </c>
      <c r="I4030" s="318" t="s">
        <v>449</v>
      </c>
      <c r="J4030" s="318" t="s">
        <v>449</v>
      </c>
      <c r="K4030" s="318" t="s">
        <v>449</v>
      </c>
      <c r="L4030" s="318" t="s">
        <v>449</v>
      </c>
      <c r="M4030" s="318" t="s">
        <v>449</v>
      </c>
      <c r="N4030" t="str">
        <f t="shared" si="62"/>
        <v>BRLC_OUT4_13_PR24_OFWAT</v>
      </c>
    </row>
    <row r="4031" spans="1:14" customFormat="1">
      <c r="A4031" s="317" t="s">
        <v>354</v>
      </c>
      <c r="B4031" s="317" t="s">
        <v>573</v>
      </c>
      <c r="C4031" s="317" t="s">
        <v>539</v>
      </c>
      <c r="D4031" s="317" t="s">
        <v>453</v>
      </c>
      <c r="E4031" s="317" t="s">
        <v>448</v>
      </c>
      <c r="F4031" s="318" t="s">
        <v>449</v>
      </c>
      <c r="G4031" s="318" t="s">
        <v>449</v>
      </c>
      <c r="H4031" s="318" t="s">
        <v>449</v>
      </c>
      <c r="I4031" s="318" t="s">
        <v>449</v>
      </c>
      <c r="J4031" s="318" t="s">
        <v>449</v>
      </c>
      <c r="K4031" s="318" t="s">
        <v>449</v>
      </c>
      <c r="L4031" s="318" t="s">
        <v>449</v>
      </c>
      <c r="M4031" s="318" t="s">
        <v>449</v>
      </c>
      <c r="N4031" t="str">
        <f t="shared" si="62"/>
        <v>BRLC_ODI_DD_NHH_2_PR24</v>
      </c>
    </row>
    <row r="4032" spans="1:14" customFormat="1">
      <c r="A4032" s="317" t="s">
        <v>354</v>
      </c>
      <c r="B4032" s="317" t="s">
        <v>574</v>
      </c>
      <c r="C4032" s="317" t="s">
        <v>575</v>
      </c>
      <c r="D4032" s="317" t="s">
        <v>455</v>
      </c>
      <c r="E4032" s="317" t="s">
        <v>448</v>
      </c>
      <c r="F4032" s="318" t="s">
        <v>449</v>
      </c>
      <c r="G4032" s="318" t="s">
        <v>449</v>
      </c>
      <c r="H4032" s="318" t="s">
        <v>449</v>
      </c>
      <c r="I4032" s="318" t="s">
        <v>449</v>
      </c>
      <c r="J4032" s="318" t="s">
        <v>449</v>
      </c>
      <c r="K4032" s="318" t="s">
        <v>449</v>
      </c>
      <c r="L4032" s="318" t="s">
        <v>449</v>
      </c>
      <c r="M4032" s="318" t="s">
        <v>449</v>
      </c>
      <c r="N4032" t="str">
        <f t="shared" si="62"/>
        <v>BRLC_ODIRISK_NHH_2_COLL_PR24_DD</v>
      </c>
    </row>
    <row r="4033" spans="1:14" customFormat="1">
      <c r="A4033" s="317" t="s">
        <v>354</v>
      </c>
      <c r="B4033" s="317" t="s">
        <v>576</v>
      </c>
      <c r="C4033" s="317" t="s">
        <v>577</v>
      </c>
      <c r="D4033" s="317" t="s">
        <v>455</v>
      </c>
      <c r="E4033" s="317" t="s">
        <v>448</v>
      </c>
      <c r="F4033" s="318" t="s">
        <v>449</v>
      </c>
      <c r="G4033" s="318" t="s">
        <v>449</v>
      </c>
      <c r="H4033" s="318" t="s">
        <v>449</v>
      </c>
      <c r="I4033" s="318" t="s">
        <v>449</v>
      </c>
      <c r="J4033" s="318" t="s">
        <v>449</v>
      </c>
      <c r="K4033" s="318" t="s">
        <v>449</v>
      </c>
      <c r="L4033" s="318" t="s">
        <v>449</v>
      </c>
      <c r="M4033" s="318" t="s">
        <v>449</v>
      </c>
      <c r="N4033" t="str">
        <f t="shared" si="62"/>
        <v>BRLC_ODIRISK_NHH_2_CAP_PR24_DD</v>
      </c>
    </row>
    <row r="4034" spans="1:14" customFormat="1">
      <c r="A4034" s="317" t="s">
        <v>354</v>
      </c>
      <c r="B4034" s="317" t="s">
        <v>432</v>
      </c>
      <c r="C4034" s="317" t="s">
        <v>578</v>
      </c>
      <c r="D4034" s="317" t="s">
        <v>261</v>
      </c>
      <c r="E4034" s="317" t="s">
        <v>448</v>
      </c>
      <c r="F4034" s="318" t="s">
        <v>449</v>
      </c>
      <c r="G4034" s="318" t="s">
        <v>449</v>
      </c>
      <c r="H4034" s="318" t="s">
        <v>449</v>
      </c>
      <c r="I4034" s="318" t="s">
        <v>449</v>
      </c>
      <c r="J4034" s="318" t="s">
        <v>449</v>
      </c>
      <c r="K4034" s="318" t="s">
        <v>449</v>
      </c>
      <c r="L4034" s="318" t="s">
        <v>449</v>
      </c>
      <c r="M4034" s="318" t="s">
        <v>449</v>
      </c>
      <c r="N4034" t="str">
        <f t="shared" si="62"/>
        <v>BRLBCEW_PCL_PR24</v>
      </c>
    </row>
    <row r="4035" spans="1:14" customFormat="1">
      <c r="A4035" s="317" t="s">
        <v>354</v>
      </c>
      <c r="B4035" s="317" t="s">
        <v>290</v>
      </c>
      <c r="C4035" s="317" t="s">
        <v>579</v>
      </c>
      <c r="D4035" s="317" t="s">
        <v>453</v>
      </c>
      <c r="E4035" s="317" t="s">
        <v>448</v>
      </c>
      <c r="F4035" s="318" t="s">
        <v>449</v>
      </c>
      <c r="G4035" s="318" t="s">
        <v>449</v>
      </c>
      <c r="H4035" s="318" t="s">
        <v>449</v>
      </c>
      <c r="I4035" s="318" t="s">
        <v>449</v>
      </c>
      <c r="J4035" s="318" t="s">
        <v>449</v>
      </c>
      <c r="K4035" s="318" t="s">
        <v>449</v>
      </c>
      <c r="L4035" s="318" t="s">
        <v>449</v>
      </c>
      <c r="M4035" s="318" t="s">
        <v>449</v>
      </c>
      <c r="N4035" t="str">
        <f t="shared" si="62"/>
        <v>BRLOUT7_034SOR_OFW_PR24</v>
      </c>
    </row>
    <row r="4036" spans="1:14" customFormat="1">
      <c r="A4036" s="317" t="s">
        <v>354</v>
      </c>
      <c r="B4036" s="317" t="s">
        <v>580</v>
      </c>
      <c r="C4036" s="317" t="s">
        <v>581</v>
      </c>
      <c r="D4036" s="317" t="s">
        <v>453</v>
      </c>
      <c r="E4036" s="317" t="s">
        <v>448</v>
      </c>
      <c r="F4036" s="318" t="s">
        <v>449</v>
      </c>
      <c r="G4036" s="318" t="s">
        <v>449</v>
      </c>
      <c r="H4036" s="318" t="s">
        <v>449</v>
      </c>
      <c r="I4036" s="318" t="s">
        <v>449</v>
      </c>
      <c r="J4036" s="318" t="s">
        <v>449</v>
      </c>
      <c r="K4036" s="318" t="s">
        <v>449</v>
      </c>
      <c r="L4036" s="318" t="s">
        <v>449</v>
      </c>
      <c r="M4036" s="318" t="s">
        <v>449</v>
      </c>
      <c r="N4036" t="str">
        <f t="shared" si="62"/>
        <v>BRLOUT7_034SUR_OFW_PR24</v>
      </c>
    </row>
    <row r="4037" spans="1:14" customFormat="1">
      <c r="A4037" s="317" t="s">
        <v>354</v>
      </c>
      <c r="B4037" s="317" t="s">
        <v>291</v>
      </c>
      <c r="C4037" s="317" t="s">
        <v>582</v>
      </c>
      <c r="D4037" s="317" t="s">
        <v>455</v>
      </c>
      <c r="E4037" s="317" t="s">
        <v>448</v>
      </c>
      <c r="F4037" s="318" t="s">
        <v>449</v>
      </c>
      <c r="G4037" s="318" t="s">
        <v>449</v>
      </c>
      <c r="H4037" s="318" t="s">
        <v>449</v>
      </c>
      <c r="I4037" s="318" t="s">
        <v>449</v>
      </c>
      <c r="J4037" s="318" t="s">
        <v>449</v>
      </c>
      <c r="K4037" s="318" t="s">
        <v>449</v>
      </c>
      <c r="L4037" s="318" t="s">
        <v>449</v>
      </c>
      <c r="M4037" s="318" t="s">
        <v>449</v>
      </c>
      <c r="N4037" t="str">
        <f t="shared" ref="N4037:N4100" si="63">A4037&amp;B4037</f>
        <v>BRLC_ODIRISK_BCEW_COLL_PR24_DD</v>
      </c>
    </row>
    <row r="4038" spans="1:14" customFormat="1">
      <c r="A4038" s="317" t="s">
        <v>354</v>
      </c>
      <c r="B4038" s="317" t="s">
        <v>292</v>
      </c>
      <c r="C4038" s="317" t="s">
        <v>583</v>
      </c>
      <c r="D4038" s="317" t="s">
        <v>455</v>
      </c>
      <c r="E4038" s="317" t="s">
        <v>448</v>
      </c>
      <c r="F4038" s="318" t="s">
        <v>449</v>
      </c>
      <c r="G4038" s="318" t="s">
        <v>449</v>
      </c>
      <c r="H4038" s="318" t="s">
        <v>449</v>
      </c>
      <c r="I4038" s="318" t="s">
        <v>449</v>
      </c>
      <c r="J4038" s="318" t="s">
        <v>449</v>
      </c>
      <c r="K4038" s="318" t="s">
        <v>449</v>
      </c>
      <c r="L4038" s="318" t="s">
        <v>449</v>
      </c>
      <c r="M4038" s="318" t="s">
        <v>449</v>
      </c>
      <c r="N4038" t="str">
        <f t="shared" si="63"/>
        <v>BRLC_ODIRISK_BCEW_CAP_PR24_DD</v>
      </c>
    </row>
    <row r="4039" spans="1:14" customFormat="1">
      <c r="A4039" s="317" t="s">
        <v>354</v>
      </c>
      <c r="B4039" s="317" t="s">
        <v>297</v>
      </c>
      <c r="C4039" s="317" t="s">
        <v>584</v>
      </c>
      <c r="D4039" s="317" t="s">
        <v>447</v>
      </c>
      <c r="E4039" s="317" t="s">
        <v>448</v>
      </c>
      <c r="F4039" s="318" t="s">
        <v>449</v>
      </c>
      <c r="G4039" s="318" t="s">
        <v>449</v>
      </c>
      <c r="H4039" s="318" t="s">
        <v>449</v>
      </c>
      <c r="I4039" s="318" t="s">
        <v>449</v>
      </c>
      <c r="J4039" s="318" t="s">
        <v>449</v>
      </c>
      <c r="K4039" s="318" t="s">
        <v>449</v>
      </c>
      <c r="L4039" s="318" t="s">
        <v>449</v>
      </c>
      <c r="M4039" s="318" t="s">
        <v>449</v>
      </c>
      <c r="N4039" t="str">
        <f t="shared" si="63"/>
        <v>BRLC_PCL_LPR_PR24</v>
      </c>
    </row>
    <row r="4040" spans="1:14" customFormat="1">
      <c r="A4040" s="317" t="s">
        <v>354</v>
      </c>
      <c r="B4040" s="317" t="s">
        <v>298</v>
      </c>
      <c r="C4040" s="317" t="s">
        <v>585</v>
      </c>
      <c r="D4040" s="317" t="s">
        <v>586</v>
      </c>
      <c r="E4040" s="317" t="s">
        <v>448</v>
      </c>
      <c r="F4040" s="318" t="s">
        <v>449</v>
      </c>
      <c r="G4040" s="318" t="s">
        <v>449</v>
      </c>
      <c r="H4040" s="318" t="s">
        <v>449</v>
      </c>
      <c r="I4040" s="318" t="s">
        <v>449</v>
      </c>
      <c r="J4040" s="318" t="s">
        <v>449</v>
      </c>
      <c r="K4040" s="318" t="s">
        <v>449</v>
      </c>
      <c r="L4040" s="318" t="s">
        <v>449</v>
      </c>
      <c r="M4040" s="318" t="s">
        <v>449</v>
      </c>
      <c r="N4040" t="str">
        <f t="shared" si="63"/>
        <v>BRLC_ODIRATE_LPR_PR24</v>
      </c>
    </row>
    <row r="4041" spans="1:14" customFormat="1">
      <c r="A4041" s="317" t="s">
        <v>354</v>
      </c>
      <c r="B4041" s="317" t="s">
        <v>299</v>
      </c>
      <c r="C4041" s="317" t="s">
        <v>587</v>
      </c>
      <c r="D4041" s="317" t="s">
        <v>455</v>
      </c>
      <c r="E4041" s="317" t="s">
        <v>448</v>
      </c>
      <c r="F4041" s="318" t="s">
        <v>449</v>
      </c>
      <c r="G4041" s="318" t="s">
        <v>449</v>
      </c>
      <c r="H4041" s="318" t="s">
        <v>449</v>
      </c>
      <c r="I4041" s="318" t="s">
        <v>449</v>
      </c>
      <c r="J4041" s="318" t="s">
        <v>449</v>
      </c>
      <c r="K4041" s="318" t="s">
        <v>449</v>
      </c>
      <c r="L4041" s="318" t="s">
        <v>449</v>
      </c>
      <c r="M4041" s="318" t="s">
        <v>449</v>
      </c>
      <c r="N4041" t="str">
        <f t="shared" si="63"/>
        <v>BRLC_ODIRISK_LPR_COLL_PR24</v>
      </c>
    </row>
    <row r="4042" spans="1:14" customFormat="1">
      <c r="A4042" s="317" t="s">
        <v>354</v>
      </c>
      <c r="B4042" s="317" t="s">
        <v>303</v>
      </c>
      <c r="C4042" s="317" t="s">
        <v>588</v>
      </c>
      <c r="D4042" s="317" t="s">
        <v>455</v>
      </c>
      <c r="E4042" s="317" t="s">
        <v>448</v>
      </c>
      <c r="F4042" s="318" t="s">
        <v>449</v>
      </c>
      <c r="G4042" s="318" t="s">
        <v>449</v>
      </c>
      <c r="H4042" s="318" t="s">
        <v>449</v>
      </c>
      <c r="I4042" s="318" t="s">
        <v>449</v>
      </c>
      <c r="J4042" s="318" t="s">
        <v>449</v>
      </c>
      <c r="K4042" s="318" t="s">
        <v>449</v>
      </c>
      <c r="L4042" s="318" t="s">
        <v>449</v>
      </c>
      <c r="M4042" s="318" t="s">
        <v>449</v>
      </c>
      <c r="N4042" t="str">
        <f t="shared" si="63"/>
        <v>BRLC_PCL_LCC_PR24</v>
      </c>
    </row>
    <row r="4043" spans="1:14" customFormat="1">
      <c r="A4043" s="317" t="s">
        <v>354</v>
      </c>
      <c r="B4043" s="317" t="s">
        <v>304</v>
      </c>
      <c r="C4043" s="317" t="s">
        <v>589</v>
      </c>
      <c r="D4043" s="317" t="s">
        <v>455</v>
      </c>
      <c r="E4043" s="317" t="s">
        <v>448</v>
      </c>
      <c r="F4043" s="318" t="s">
        <v>449</v>
      </c>
      <c r="G4043" s="318" t="s">
        <v>449</v>
      </c>
      <c r="H4043" s="318" t="s">
        <v>449</v>
      </c>
      <c r="I4043" s="318" t="s">
        <v>449</v>
      </c>
      <c r="J4043" s="318" t="s">
        <v>449</v>
      </c>
      <c r="K4043" s="318" t="s">
        <v>449</v>
      </c>
      <c r="L4043" s="318" t="s">
        <v>449</v>
      </c>
      <c r="M4043" s="318" t="s">
        <v>449</v>
      </c>
      <c r="N4043" t="str">
        <f t="shared" si="63"/>
        <v>BRLC_ODIRISK_LCC_DDBND_PR24</v>
      </c>
    </row>
    <row r="4044" spans="1:14" customFormat="1">
      <c r="A4044" s="317" t="s">
        <v>354</v>
      </c>
      <c r="B4044" s="317" t="s">
        <v>306</v>
      </c>
      <c r="C4044" s="317" t="s">
        <v>590</v>
      </c>
      <c r="D4044" s="317" t="s">
        <v>586</v>
      </c>
      <c r="E4044" s="317" t="s">
        <v>448</v>
      </c>
      <c r="F4044" s="318" t="s">
        <v>449</v>
      </c>
      <c r="G4044" s="318" t="s">
        <v>449</v>
      </c>
      <c r="H4044" s="318" t="s">
        <v>449</v>
      </c>
      <c r="I4044" s="318" t="s">
        <v>449</v>
      </c>
      <c r="J4044" s="318" t="s">
        <v>449</v>
      </c>
      <c r="K4044" s="318" t="s">
        <v>449</v>
      </c>
      <c r="L4044" s="318" t="s">
        <v>449</v>
      </c>
      <c r="M4044" s="318" t="s">
        <v>449</v>
      </c>
      <c r="N4044" t="str">
        <f t="shared" si="63"/>
        <v>BRLC_ODIRATE_LCC_UNDER_PR24</v>
      </c>
    </row>
    <row r="4045" spans="1:14" customFormat="1">
      <c r="A4045" s="317" t="s">
        <v>354</v>
      </c>
      <c r="B4045" s="317" t="s">
        <v>305</v>
      </c>
      <c r="C4045" s="317" t="s">
        <v>591</v>
      </c>
      <c r="D4045" s="317" t="s">
        <v>586</v>
      </c>
      <c r="E4045" s="317" t="s">
        <v>448</v>
      </c>
      <c r="F4045" s="318" t="s">
        <v>449</v>
      </c>
      <c r="G4045" s="318" t="s">
        <v>449</v>
      </c>
      <c r="H4045" s="318" t="s">
        <v>449</v>
      </c>
      <c r="I4045" s="318" t="s">
        <v>449</v>
      </c>
      <c r="J4045" s="318" t="s">
        <v>449</v>
      </c>
      <c r="K4045" s="318" t="s">
        <v>449</v>
      </c>
      <c r="L4045" s="318" t="s">
        <v>449</v>
      </c>
      <c r="M4045" s="318" t="s">
        <v>449</v>
      </c>
      <c r="N4045" t="str">
        <f t="shared" si="63"/>
        <v>BRLC_ODIRATE_LCC_OUT_PR24</v>
      </c>
    </row>
    <row r="4046" spans="1:14" customFormat="1">
      <c r="A4046" s="317" t="s">
        <v>354</v>
      </c>
      <c r="B4046" s="317" t="s">
        <v>307</v>
      </c>
      <c r="C4046" s="317" t="s">
        <v>592</v>
      </c>
      <c r="D4046" s="317" t="s">
        <v>455</v>
      </c>
      <c r="E4046" s="317" t="s">
        <v>448</v>
      </c>
      <c r="F4046" s="318" t="s">
        <v>449</v>
      </c>
      <c r="G4046" s="318" t="s">
        <v>449</v>
      </c>
      <c r="H4046" s="318" t="s">
        <v>449</v>
      </c>
      <c r="I4046" s="318" t="s">
        <v>449</v>
      </c>
      <c r="J4046" s="318" t="s">
        <v>449</v>
      </c>
      <c r="K4046" s="318" t="s">
        <v>449</v>
      </c>
      <c r="L4046" s="318" t="s">
        <v>449</v>
      </c>
      <c r="M4046" s="318" t="s">
        <v>449</v>
      </c>
      <c r="N4046" t="str">
        <f t="shared" si="63"/>
        <v>BRLC_ODIRISK_LCC_COLL_PR24</v>
      </c>
    </row>
    <row r="4047" spans="1:14" customFormat="1">
      <c r="A4047" s="317" t="s">
        <v>354</v>
      </c>
      <c r="B4047" s="317" t="s">
        <v>308</v>
      </c>
      <c r="C4047" s="317" t="s">
        <v>593</v>
      </c>
      <c r="D4047" s="317" t="s">
        <v>455</v>
      </c>
      <c r="E4047" s="317" t="s">
        <v>448</v>
      </c>
      <c r="F4047" s="318" t="s">
        <v>449</v>
      </c>
      <c r="G4047" s="318" t="s">
        <v>449</v>
      </c>
      <c r="H4047" s="318" t="s">
        <v>449</v>
      </c>
      <c r="I4047" s="318" t="s">
        <v>449</v>
      </c>
      <c r="J4047" s="318" t="s">
        <v>449</v>
      </c>
      <c r="K4047" s="318" t="s">
        <v>449</v>
      </c>
      <c r="L4047" s="318" t="s">
        <v>449</v>
      </c>
      <c r="M4047" s="318" t="s">
        <v>449</v>
      </c>
      <c r="N4047" t="str">
        <f t="shared" si="63"/>
        <v>BRLC_ODIRISK_LCC_CAP_PR24</v>
      </c>
    </row>
    <row r="4048" spans="1:14" customFormat="1">
      <c r="A4048" s="317" t="s">
        <v>354</v>
      </c>
      <c r="B4048" s="317" t="s">
        <v>311</v>
      </c>
      <c r="C4048" s="317" t="s">
        <v>594</v>
      </c>
      <c r="D4048" s="317" t="s">
        <v>595</v>
      </c>
      <c r="E4048" s="317" t="s">
        <v>448</v>
      </c>
      <c r="F4048" s="318" t="s">
        <v>449</v>
      </c>
      <c r="G4048" s="318" t="s">
        <v>449</v>
      </c>
      <c r="H4048" s="318" t="s">
        <v>449</v>
      </c>
      <c r="I4048" s="318" t="s">
        <v>449</v>
      </c>
      <c r="J4048" s="318" t="s">
        <v>449</v>
      </c>
      <c r="K4048" s="318" t="s">
        <v>449</v>
      </c>
      <c r="L4048" s="318" t="s">
        <v>449</v>
      </c>
      <c r="M4048" s="318" t="s">
        <v>449</v>
      </c>
      <c r="N4048" t="str">
        <f t="shared" si="63"/>
        <v>BRLC_PCL_WW_PR24</v>
      </c>
    </row>
    <row r="4049" spans="1:14" customFormat="1">
      <c r="A4049" s="317" t="s">
        <v>354</v>
      </c>
      <c r="B4049" s="317" t="s">
        <v>312</v>
      </c>
      <c r="C4049" s="317" t="s">
        <v>596</v>
      </c>
      <c r="D4049" s="317" t="s">
        <v>586</v>
      </c>
      <c r="E4049" s="317" t="s">
        <v>448</v>
      </c>
      <c r="F4049" s="318" t="s">
        <v>449</v>
      </c>
      <c r="G4049" s="318" t="s">
        <v>449</v>
      </c>
      <c r="H4049" s="318" t="s">
        <v>449</v>
      </c>
      <c r="I4049" s="318" t="s">
        <v>449</v>
      </c>
      <c r="J4049" s="318" t="s">
        <v>449</v>
      </c>
      <c r="K4049" s="318" t="s">
        <v>449</v>
      </c>
      <c r="L4049" s="318" t="s">
        <v>449</v>
      </c>
      <c r="M4049" s="318" t="s">
        <v>449</v>
      </c>
      <c r="N4049" t="str">
        <f t="shared" si="63"/>
        <v>BRLC_ODIRATE_WW_PR24</v>
      </c>
    </row>
    <row r="4050" spans="1:14" customFormat="1">
      <c r="A4050" s="317" t="s">
        <v>354</v>
      </c>
      <c r="B4050" s="317" t="s">
        <v>313</v>
      </c>
      <c r="C4050" s="317" t="s">
        <v>597</v>
      </c>
      <c r="D4050" s="317" t="s">
        <v>595</v>
      </c>
      <c r="E4050" s="317" t="s">
        <v>448</v>
      </c>
      <c r="F4050" s="318" t="s">
        <v>449</v>
      </c>
      <c r="G4050" s="318" t="s">
        <v>449</v>
      </c>
      <c r="H4050" s="318" t="s">
        <v>449</v>
      </c>
      <c r="I4050" s="318" t="s">
        <v>449</v>
      </c>
      <c r="J4050" s="318" t="s">
        <v>449</v>
      </c>
      <c r="K4050" s="318" t="s">
        <v>449</v>
      </c>
      <c r="L4050" s="318" t="s">
        <v>449</v>
      </c>
      <c r="M4050" s="318" t="s">
        <v>449</v>
      </c>
      <c r="N4050" t="str">
        <f t="shared" si="63"/>
        <v>BRLC_ODIRISK_WW_COLL_PR24</v>
      </c>
    </row>
    <row r="4051" spans="1:14" customFormat="1">
      <c r="A4051" s="317" t="s">
        <v>354</v>
      </c>
      <c r="B4051" s="317" t="s">
        <v>314</v>
      </c>
      <c r="C4051" s="317" t="s">
        <v>598</v>
      </c>
      <c r="D4051" s="317" t="s">
        <v>595</v>
      </c>
      <c r="E4051" s="317" t="s">
        <v>448</v>
      </c>
      <c r="F4051" s="318" t="s">
        <v>449</v>
      </c>
      <c r="G4051" s="318" t="s">
        <v>449</v>
      </c>
      <c r="H4051" s="318" t="s">
        <v>449</v>
      </c>
      <c r="I4051" s="318" t="s">
        <v>449</v>
      </c>
      <c r="J4051" s="318" t="s">
        <v>449</v>
      </c>
      <c r="K4051" s="318" t="s">
        <v>449</v>
      </c>
      <c r="L4051" s="318" t="s">
        <v>449</v>
      </c>
      <c r="M4051" s="318" t="s">
        <v>449</v>
      </c>
      <c r="N4051" t="str">
        <f t="shared" si="63"/>
        <v>BRLC_ODIRISK_WW_CAP_PR24</v>
      </c>
    </row>
    <row r="4052" spans="1:14" customFormat="1">
      <c r="A4052" s="317" t="s">
        <v>354</v>
      </c>
      <c r="B4052" s="317" t="s">
        <v>317</v>
      </c>
      <c r="C4052" s="317" t="s">
        <v>599</v>
      </c>
      <c r="D4052" s="317" t="s">
        <v>455</v>
      </c>
      <c r="E4052" s="317" t="s">
        <v>448</v>
      </c>
      <c r="F4052" s="318" t="s">
        <v>449</v>
      </c>
      <c r="G4052" s="318" t="s">
        <v>449</v>
      </c>
      <c r="H4052" s="318" t="s">
        <v>449</v>
      </c>
      <c r="I4052" s="318" t="s">
        <v>449</v>
      </c>
      <c r="J4052" s="318" t="s">
        <v>449</v>
      </c>
      <c r="K4052" s="318" t="s">
        <v>449</v>
      </c>
      <c r="L4052" s="318" t="s">
        <v>449</v>
      </c>
      <c r="M4052" s="318" t="s">
        <v>449</v>
      </c>
      <c r="N4052" t="str">
        <f t="shared" si="63"/>
        <v>BRLC_PCL_CC_PR24</v>
      </c>
    </row>
    <row r="4053" spans="1:14" customFormat="1">
      <c r="A4053" s="317" t="s">
        <v>354</v>
      </c>
      <c r="B4053" s="317" t="s">
        <v>318</v>
      </c>
      <c r="C4053" s="317" t="s">
        <v>600</v>
      </c>
      <c r="D4053" s="317" t="s">
        <v>455</v>
      </c>
      <c r="E4053" s="317" t="s">
        <v>448</v>
      </c>
      <c r="F4053" s="318" t="s">
        <v>449</v>
      </c>
      <c r="G4053" s="318" t="s">
        <v>449</v>
      </c>
      <c r="H4053" s="318" t="s">
        <v>449</v>
      </c>
      <c r="I4053" s="318" t="s">
        <v>449</v>
      </c>
      <c r="J4053" s="318" t="s">
        <v>449</v>
      </c>
      <c r="K4053" s="318" t="s">
        <v>449</v>
      </c>
      <c r="L4053" s="318" t="s">
        <v>449</v>
      </c>
      <c r="M4053" s="318" t="s">
        <v>449</v>
      </c>
      <c r="N4053" t="str">
        <f t="shared" si="63"/>
        <v>BRLC_ODIRISK_CC_DDBND_PR24</v>
      </c>
    </row>
    <row r="4054" spans="1:14" customFormat="1">
      <c r="A4054" s="317" t="s">
        <v>354</v>
      </c>
      <c r="B4054" s="317" t="s">
        <v>320</v>
      </c>
      <c r="C4054" s="317" t="s">
        <v>601</v>
      </c>
      <c r="D4054" s="317" t="s">
        <v>586</v>
      </c>
      <c r="E4054" s="317" t="s">
        <v>448</v>
      </c>
      <c r="F4054" s="318" t="s">
        <v>449</v>
      </c>
      <c r="G4054" s="318" t="s">
        <v>449</v>
      </c>
      <c r="H4054" s="318" t="s">
        <v>449</v>
      </c>
      <c r="I4054" s="318" t="s">
        <v>449</v>
      </c>
      <c r="J4054" s="318" t="s">
        <v>449</v>
      </c>
      <c r="K4054" s="318" t="s">
        <v>449</v>
      </c>
      <c r="L4054" s="318" t="s">
        <v>449</v>
      </c>
      <c r="M4054" s="318" t="s">
        <v>449</v>
      </c>
      <c r="N4054" t="str">
        <f t="shared" si="63"/>
        <v>BRLC_ODIRATE_CC_UNDER_PR24</v>
      </c>
    </row>
    <row r="4055" spans="1:14" customFormat="1">
      <c r="A4055" s="317" t="s">
        <v>354</v>
      </c>
      <c r="B4055" s="317" t="s">
        <v>319</v>
      </c>
      <c r="C4055" s="317" t="s">
        <v>602</v>
      </c>
      <c r="D4055" s="317" t="s">
        <v>586</v>
      </c>
      <c r="E4055" s="317" t="s">
        <v>448</v>
      </c>
      <c r="F4055" s="318" t="s">
        <v>449</v>
      </c>
      <c r="G4055" s="318" t="s">
        <v>449</v>
      </c>
      <c r="H4055" s="318" t="s">
        <v>449</v>
      </c>
      <c r="I4055" s="318" t="s">
        <v>449</v>
      </c>
      <c r="J4055" s="318" t="s">
        <v>449</v>
      </c>
      <c r="K4055" s="318" t="s">
        <v>449</v>
      </c>
      <c r="L4055" s="318" t="s">
        <v>449</v>
      </c>
      <c r="M4055" s="318" t="s">
        <v>449</v>
      </c>
      <c r="N4055" t="str">
        <f t="shared" si="63"/>
        <v>BRLC_ODIRATE_CC_OUT_PR24</v>
      </c>
    </row>
    <row r="4056" spans="1:14" customFormat="1">
      <c r="A4056" s="317" t="s">
        <v>354</v>
      </c>
      <c r="B4056" s="317" t="s">
        <v>321</v>
      </c>
      <c r="C4056" s="317" t="s">
        <v>603</v>
      </c>
      <c r="D4056" s="317" t="s">
        <v>455</v>
      </c>
      <c r="E4056" s="317" t="s">
        <v>448</v>
      </c>
      <c r="F4056" s="318" t="s">
        <v>449</v>
      </c>
      <c r="G4056" s="318" t="s">
        <v>449</v>
      </c>
      <c r="H4056" s="318" t="s">
        <v>449</v>
      </c>
      <c r="I4056" s="318" t="s">
        <v>449</v>
      </c>
      <c r="J4056" s="318" t="s">
        <v>449</v>
      </c>
      <c r="K4056" s="318" t="s">
        <v>449</v>
      </c>
      <c r="L4056" s="318" t="s">
        <v>449</v>
      </c>
      <c r="M4056" s="318" t="s">
        <v>449</v>
      </c>
      <c r="N4056" t="str">
        <f t="shared" si="63"/>
        <v>BRLC_ODIRISK_CC_COLL_PR24</v>
      </c>
    </row>
    <row r="4057" spans="1:14" customFormat="1">
      <c r="A4057" s="317" t="s">
        <v>354</v>
      </c>
      <c r="B4057" s="317" t="s">
        <v>322</v>
      </c>
      <c r="C4057" s="317" t="s">
        <v>604</v>
      </c>
      <c r="D4057" s="317" t="s">
        <v>455</v>
      </c>
      <c r="E4057" s="317" t="s">
        <v>448</v>
      </c>
      <c r="F4057" s="318" t="s">
        <v>449</v>
      </c>
      <c r="G4057" s="318" t="s">
        <v>449</v>
      </c>
      <c r="H4057" s="318" t="s">
        <v>449</v>
      </c>
      <c r="I4057" s="318" t="s">
        <v>449</v>
      </c>
      <c r="J4057" s="318" t="s">
        <v>449</v>
      </c>
      <c r="K4057" s="318" t="s">
        <v>449</v>
      </c>
      <c r="L4057" s="318" t="s">
        <v>449</v>
      </c>
      <c r="M4057" s="318" t="s">
        <v>449</v>
      </c>
      <c r="N4057" t="str">
        <f t="shared" si="63"/>
        <v>BRLC_ODIRISK_CC_CAP_PR24</v>
      </c>
    </row>
    <row r="4058" spans="1:14" customFormat="1">
      <c r="A4058" s="317" t="s">
        <v>354</v>
      </c>
      <c r="B4058" s="317" t="s">
        <v>326</v>
      </c>
      <c r="C4058" s="317" t="s">
        <v>605</v>
      </c>
      <c r="D4058" s="317" t="s">
        <v>261</v>
      </c>
      <c r="E4058" s="317" t="s">
        <v>448</v>
      </c>
      <c r="F4058" s="318" t="s">
        <v>449</v>
      </c>
      <c r="G4058" s="318" t="s">
        <v>449</v>
      </c>
      <c r="H4058" s="318" t="s">
        <v>449</v>
      </c>
      <c r="I4058" s="318" t="s">
        <v>449</v>
      </c>
      <c r="J4058" s="318" t="s">
        <v>449</v>
      </c>
      <c r="K4058" s="318" t="s">
        <v>449</v>
      </c>
      <c r="L4058" s="318" t="s">
        <v>449</v>
      </c>
      <c r="M4058" s="318" t="s">
        <v>449</v>
      </c>
      <c r="N4058" t="str">
        <f t="shared" si="63"/>
        <v>BRLC_PCL_SWC_PR24</v>
      </c>
    </row>
    <row r="4059" spans="1:14" customFormat="1">
      <c r="A4059" s="317" t="s">
        <v>354</v>
      </c>
      <c r="B4059" s="317" t="s">
        <v>327</v>
      </c>
      <c r="C4059" s="317" t="s">
        <v>606</v>
      </c>
      <c r="D4059" s="317" t="s">
        <v>586</v>
      </c>
      <c r="E4059" s="317" t="s">
        <v>448</v>
      </c>
      <c r="F4059" s="318" t="s">
        <v>449</v>
      </c>
      <c r="G4059" s="318" t="s">
        <v>449</v>
      </c>
      <c r="H4059" s="318" t="s">
        <v>449</v>
      </c>
      <c r="I4059" s="318" t="s">
        <v>449</v>
      </c>
      <c r="J4059" s="318" t="s">
        <v>449</v>
      </c>
      <c r="K4059" s="318" t="s">
        <v>449</v>
      </c>
      <c r="L4059" s="318" t="s">
        <v>449</v>
      </c>
      <c r="M4059" s="318" t="s">
        <v>449</v>
      </c>
      <c r="N4059" t="str">
        <f t="shared" si="63"/>
        <v>BRLC_ODIRATE_SWC_PR24</v>
      </c>
    </row>
    <row r="4060" spans="1:14" customFormat="1">
      <c r="A4060" s="317" t="s">
        <v>354</v>
      </c>
      <c r="B4060" s="317" t="s">
        <v>328</v>
      </c>
      <c r="C4060" s="317" t="s">
        <v>607</v>
      </c>
      <c r="D4060" s="317" t="s">
        <v>455</v>
      </c>
      <c r="E4060" s="317" t="s">
        <v>448</v>
      </c>
      <c r="F4060" s="318" t="s">
        <v>449</v>
      </c>
      <c r="G4060" s="318" t="s">
        <v>449</v>
      </c>
      <c r="H4060" s="318" t="s">
        <v>449</v>
      </c>
      <c r="I4060" s="318" t="s">
        <v>449</v>
      </c>
      <c r="J4060" s="318" t="s">
        <v>449</v>
      </c>
      <c r="K4060" s="318" t="s">
        <v>449</v>
      </c>
      <c r="L4060" s="318" t="s">
        <v>449</v>
      </c>
      <c r="M4060" s="318" t="s">
        <v>449</v>
      </c>
      <c r="N4060" t="str">
        <f t="shared" si="63"/>
        <v>BRLC_ODIRISK_SWC_CAP_PR24</v>
      </c>
    </row>
    <row r="4061" spans="1:14" customFormat="1">
      <c r="A4061" s="317" t="s">
        <v>354</v>
      </c>
      <c r="B4061" s="317" t="s">
        <v>331</v>
      </c>
      <c r="C4061" s="317" t="s">
        <v>608</v>
      </c>
      <c r="D4061" s="317" t="s">
        <v>455</v>
      </c>
      <c r="E4061" s="317" t="s">
        <v>448</v>
      </c>
      <c r="F4061" s="318" t="s">
        <v>449</v>
      </c>
      <c r="G4061" s="318" t="s">
        <v>449</v>
      </c>
      <c r="H4061" s="318" t="s">
        <v>449</v>
      </c>
      <c r="I4061" s="318" t="s">
        <v>449</v>
      </c>
      <c r="J4061" s="318" t="s">
        <v>449</v>
      </c>
      <c r="K4061" s="318" t="s">
        <v>449</v>
      </c>
      <c r="L4061" s="318" t="s">
        <v>449</v>
      </c>
      <c r="M4061" s="318" t="s">
        <v>449</v>
      </c>
      <c r="N4061" t="str">
        <f t="shared" si="63"/>
        <v>BRLC_PCL_EGG_PR24</v>
      </c>
    </row>
    <row r="4062" spans="1:14" customFormat="1">
      <c r="A4062" s="317" t="s">
        <v>354</v>
      </c>
      <c r="B4062" s="317" t="s">
        <v>334</v>
      </c>
      <c r="C4062" s="317" t="s">
        <v>609</v>
      </c>
      <c r="D4062" s="317" t="s">
        <v>586</v>
      </c>
      <c r="E4062" s="317" t="s">
        <v>448</v>
      </c>
      <c r="F4062" s="318" t="s">
        <v>449</v>
      </c>
      <c r="G4062" s="318" t="s">
        <v>449</v>
      </c>
      <c r="H4062" s="318" t="s">
        <v>449</v>
      </c>
      <c r="I4062" s="318" t="s">
        <v>449</v>
      </c>
      <c r="J4062" s="318" t="s">
        <v>449</v>
      </c>
      <c r="K4062" s="318" t="s">
        <v>449</v>
      </c>
      <c r="L4062" s="318" t="s">
        <v>449</v>
      </c>
      <c r="M4062" s="318" t="s">
        <v>449</v>
      </c>
      <c r="N4062" t="str">
        <f t="shared" si="63"/>
        <v>BRLC_ODIRATE_EGG_UNDER_PR24</v>
      </c>
    </row>
    <row r="4063" spans="1:14" customFormat="1">
      <c r="A4063" s="317" t="s">
        <v>354</v>
      </c>
      <c r="B4063" s="317" t="s">
        <v>333</v>
      </c>
      <c r="C4063" s="317" t="s">
        <v>610</v>
      </c>
      <c r="D4063" s="317" t="s">
        <v>586</v>
      </c>
      <c r="E4063" s="317" t="s">
        <v>448</v>
      </c>
      <c r="F4063" s="318" t="s">
        <v>449</v>
      </c>
      <c r="G4063" s="318" t="s">
        <v>449</v>
      </c>
      <c r="H4063" s="318" t="s">
        <v>449</v>
      </c>
      <c r="I4063" s="318" t="s">
        <v>449</v>
      </c>
      <c r="J4063" s="318" t="s">
        <v>449</v>
      </c>
      <c r="K4063" s="318" t="s">
        <v>449</v>
      </c>
      <c r="L4063" s="318" t="s">
        <v>449</v>
      </c>
      <c r="M4063" s="318" t="s">
        <v>449</v>
      </c>
      <c r="N4063" t="str">
        <f t="shared" si="63"/>
        <v>BRLC_ODIRATE_EGG_OUT_PR24</v>
      </c>
    </row>
    <row r="4064" spans="1:14" customFormat="1">
      <c r="A4064" s="317" t="s">
        <v>354</v>
      </c>
      <c r="B4064" s="317" t="s">
        <v>335</v>
      </c>
      <c r="C4064" s="317" t="s">
        <v>611</v>
      </c>
      <c r="D4064" s="317" t="s">
        <v>455</v>
      </c>
      <c r="E4064" s="317" t="s">
        <v>448</v>
      </c>
      <c r="F4064" s="318" t="s">
        <v>449</v>
      </c>
      <c r="G4064" s="318" t="s">
        <v>449</v>
      </c>
      <c r="H4064" s="318" t="s">
        <v>449</v>
      </c>
      <c r="I4064" s="318" t="s">
        <v>449</v>
      </c>
      <c r="J4064" s="318" t="s">
        <v>449</v>
      </c>
      <c r="K4064" s="318" t="s">
        <v>449</v>
      </c>
      <c r="L4064" s="318" t="s">
        <v>449</v>
      </c>
      <c r="M4064" s="318" t="s">
        <v>449</v>
      </c>
      <c r="N4064" t="str">
        <f t="shared" si="63"/>
        <v>BRLC_ODIRISK_EGG_COLL_PR24</v>
      </c>
    </row>
    <row r="4065" spans="1:14" customFormat="1">
      <c r="A4065" s="317" t="s">
        <v>354</v>
      </c>
      <c r="B4065" s="317" t="s">
        <v>336</v>
      </c>
      <c r="C4065" s="317" t="s">
        <v>612</v>
      </c>
      <c r="D4065" s="317" t="s">
        <v>455</v>
      </c>
      <c r="E4065" s="317" t="s">
        <v>448</v>
      </c>
      <c r="F4065" s="318" t="s">
        <v>449</v>
      </c>
      <c r="G4065" s="318" t="s">
        <v>449</v>
      </c>
      <c r="H4065" s="318" t="s">
        <v>449</v>
      </c>
      <c r="I4065" s="318" t="s">
        <v>449</v>
      </c>
      <c r="J4065" s="318" t="s">
        <v>449</v>
      </c>
      <c r="K4065" s="318" t="s">
        <v>449</v>
      </c>
      <c r="L4065" s="318" t="s">
        <v>449</v>
      </c>
      <c r="M4065" s="318" t="s">
        <v>449</v>
      </c>
      <c r="N4065" t="str">
        <f t="shared" si="63"/>
        <v>BRLC_ODIRISK_EGG_CAP_PR24</v>
      </c>
    </row>
    <row r="4066" spans="1:14" customFormat="1">
      <c r="A4066" s="317" t="s">
        <v>354</v>
      </c>
      <c r="B4066" s="317" t="s">
        <v>613</v>
      </c>
      <c r="C4066" s="317" t="s">
        <v>614</v>
      </c>
      <c r="D4066" s="317" t="s">
        <v>447</v>
      </c>
      <c r="E4066" s="317" t="s">
        <v>448</v>
      </c>
      <c r="F4066" s="318" t="s">
        <v>449</v>
      </c>
      <c r="G4066" s="319">
        <v>6.5277777777777799E-3</v>
      </c>
      <c r="H4066" s="319">
        <v>3.47564814814815E-3</v>
      </c>
      <c r="I4066" s="319">
        <v>3.3550347222222202E-3</v>
      </c>
      <c r="J4066" s="319">
        <v>3.2449537037037E-3</v>
      </c>
      <c r="K4066" s="319">
        <v>3.1212962962963E-3</v>
      </c>
      <c r="L4066" s="319">
        <v>2.9562731481481501E-3</v>
      </c>
      <c r="M4066" s="319">
        <v>2.7772337962963002E-3</v>
      </c>
      <c r="N4066" t="str">
        <f t="shared" si="63"/>
        <v>BRLOUT4_01_PR24_OFWAT</v>
      </c>
    </row>
    <row r="4067" spans="1:14" customFormat="1">
      <c r="A4067" s="317" t="s">
        <v>354</v>
      </c>
      <c r="B4067" s="317" t="s">
        <v>615</v>
      </c>
      <c r="C4067" s="317" t="s">
        <v>616</v>
      </c>
      <c r="D4067" s="317" t="s">
        <v>617</v>
      </c>
      <c r="E4067" s="317" t="s">
        <v>448</v>
      </c>
      <c r="F4067" s="318" t="s">
        <v>449</v>
      </c>
      <c r="G4067" s="322">
        <v>38.299999999999997</v>
      </c>
      <c r="H4067" s="322">
        <v>35.1</v>
      </c>
      <c r="I4067" s="322">
        <v>31.7</v>
      </c>
      <c r="J4067" s="322">
        <v>31.1</v>
      </c>
      <c r="K4067" s="322">
        <v>30.4</v>
      </c>
      <c r="L4067" s="322">
        <v>29.9</v>
      </c>
      <c r="M4067" s="322">
        <v>29.5</v>
      </c>
      <c r="N4067" t="str">
        <f t="shared" si="63"/>
        <v>BRLBN2345A_PR24_OFWAT</v>
      </c>
    </row>
    <row r="4068" spans="1:14" customFormat="1">
      <c r="A4068" s="317" t="s">
        <v>354</v>
      </c>
      <c r="B4068" s="317" t="s">
        <v>618</v>
      </c>
      <c r="C4068" s="317" t="s">
        <v>619</v>
      </c>
      <c r="D4068" s="317" t="s">
        <v>620</v>
      </c>
      <c r="E4068" s="317" t="s">
        <v>448</v>
      </c>
      <c r="F4068" s="318" t="s">
        <v>449</v>
      </c>
      <c r="G4068" s="322">
        <v>144.69999999999999</v>
      </c>
      <c r="H4068" s="322">
        <v>146.5</v>
      </c>
      <c r="I4068" s="322">
        <v>149.6</v>
      </c>
      <c r="J4068" s="322">
        <v>146.1</v>
      </c>
      <c r="K4068" s="322">
        <v>144.19999999999999</v>
      </c>
      <c r="L4068" s="322">
        <v>142.5</v>
      </c>
      <c r="M4068" s="322">
        <v>140.5</v>
      </c>
      <c r="N4068" t="str">
        <f t="shared" si="63"/>
        <v>BRLOUT4_08_B_PR24_OFWAT</v>
      </c>
    </row>
    <row r="4069" spans="1:14" customFormat="1">
      <c r="A4069" s="317" t="s">
        <v>354</v>
      </c>
      <c r="B4069" s="317" t="s">
        <v>621</v>
      </c>
      <c r="C4069" s="317" t="s">
        <v>622</v>
      </c>
      <c r="D4069" s="317" t="s">
        <v>261</v>
      </c>
      <c r="E4069" s="317" t="s">
        <v>448</v>
      </c>
      <c r="F4069" s="318" t="s">
        <v>449</v>
      </c>
      <c r="G4069" s="322">
        <v>124.8</v>
      </c>
      <c r="H4069" s="322">
        <v>130.69999999999999</v>
      </c>
      <c r="I4069" s="322">
        <v>130.30000000000001</v>
      </c>
      <c r="J4069" s="322">
        <v>130</v>
      </c>
      <c r="K4069" s="322">
        <v>129.5</v>
      </c>
      <c r="L4069" s="322">
        <v>128.9</v>
      </c>
      <c r="M4069" s="322">
        <v>128.19999999999999</v>
      </c>
      <c r="N4069" t="str">
        <f t="shared" si="63"/>
        <v>BRLOUT4_16_PR24_OFWAT</v>
      </c>
    </row>
    <row r="4070" spans="1:14" customFormat="1">
      <c r="A4070" s="317" t="s">
        <v>354</v>
      </c>
      <c r="B4070" s="317" t="s">
        <v>623</v>
      </c>
      <c r="C4070" s="317" t="s">
        <v>624</v>
      </c>
      <c r="D4070" s="317" t="s">
        <v>261</v>
      </c>
      <c r="E4070" s="317" t="s">
        <v>448</v>
      </c>
      <c r="F4070" s="318" t="s">
        <v>449</v>
      </c>
      <c r="G4070" s="318" t="s">
        <v>449</v>
      </c>
      <c r="H4070" s="318" t="s">
        <v>449</v>
      </c>
      <c r="I4070" s="318" t="s">
        <v>449</v>
      </c>
      <c r="J4070" s="318" t="s">
        <v>449</v>
      </c>
      <c r="K4070" s="318" t="s">
        <v>449</v>
      </c>
      <c r="L4070" s="318" t="s">
        <v>449</v>
      </c>
      <c r="M4070" s="318" t="s">
        <v>449</v>
      </c>
      <c r="N4070" t="str">
        <f t="shared" si="63"/>
        <v>BRLOUT5_01_PR24_OFWAT</v>
      </c>
    </row>
    <row r="4071" spans="1:14" customFormat="1">
      <c r="A4071" s="317" t="s">
        <v>354</v>
      </c>
      <c r="B4071" s="317" t="s">
        <v>625</v>
      </c>
      <c r="C4071" s="317" t="s">
        <v>626</v>
      </c>
      <c r="D4071" s="317" t="s">
        <v>261</v>
      </c>
      <c r="E4071" s="317" t="s">
        <v>448</v>
      </c>
      <c r="F4071" s="318" t="s">
        <v>449</v>
      </c>
      <c r="G4071" s="318" t="s">
        <v>449</v>
      </c>
      <c r="H4071" s="318" t="s">
        <v>449</v>
      </c>
      <c r="I4071" s="318" t="s">
        <v>449</v>
      </c>
      <c r="J4071" s="318" t="s">
        <v>449</v>
      </c>
      <c r="K4071" s="318" t="s">
        <v>449</v>
      </c>
      <c r="L4071" s="318" t="s">
        <v>449</v>
      </c>
      <c r="M4071" s="318" t="s">
        <v>449</v>
      </c>
      <c r="N4071" t="str">
        <f t="shared" si="63"/>
        <v>BRLOUT5_02_PR24_OFWAT</v>
      </c>
    </row>
    <row r="4072" spans="1:14" customFormat="1">
      <c r="A4072" s="317" t="s">
        <v>354</v>
      </c>
      <c r="B4072" s="317" t="s">
        <v>627</v>
      </c>
      <c r="C4072" s="317" t="s">
        <v>628</v>
      </c>
      <c r="D4072" s="317" t="s">
        <v>261</v>
      </c>
      <c r="E4072" s="317" t="s">
        <v>448</v>
      </c>
      <c r="F4072" s="318" t="s">
        <v>449</v>
      </c>
      <c r="G4072" s="318" t="s">
        <v>449</v>
      </c>
      <c r="H4072" s="318" t="s">
        <v>449</v>
      </c>
      <c r="I4072" s="318" t="s">
        <v>449</v>
      </c>
      <c r="J4072" s="318" t="s">
        <v>449</v>
      </c>
      <c r="K4072" s="318" t="s">
        <v>449</v>
      </c>
      <c r="L4072" s="318" t="s">
        <v>449</v>
      </c>
      <c r="M4072" s="318" t="s">
        <v>449</v>
      </c>
      <c r="N4072" t="str">
        <f t="shared" si="63"/>
        <v>BRLOUT5_10_F_PR24_OFWAT</v>
      </c>
    </row>
    <row r="4073" spans="1:14" customFormat="1">
      <c r="A4073" s="317" t="s">
        <v>354</v>
      </c>
      <c r="B4073" s="317" t="s">
        <v>629</v>
      </c>
      <c r="C4073" s="317" t="s">
        <v>630</v>
      </c>
      <c r="D4073" s="317" t="s">
        <v>261</v>
      </c>
      <c r="E4073" s="317" t="s">
        <v>448</v>
      </c>
      <c r="F4073" s="318" t="s">
        <v>449</v>
      </c>
      <c r="G4073" s="318" t="s">
        <v>449</v>
      </c>
      <c r="H4073" s="318" t="s">
        <v>449</v>
      </c>
      <c r="I4073" s="318" t="s">
        <v>449</v>
      </c>
      <c r="J4073" s="318" t="s">
        <v>449</v>
      </c>
      <c r="K4073" s="318" t="s">
        <v>449</v>
      </c>
      <c r="L4073" s="318" t="s">
        <v>449</v>
      </c>
      <c r="M4073" s="318" t="s">
        <v>449</v>
      </c>
      <c r="N4073" t="str">
        <f t="shared" si="63"/>
        <v>BRLOUT5_05_PR24_OFWAT</v>
      </c>
    </row>
    <row r="4074" spans="1:14" customFormat="1">
      <c r="A4074" s="317" t="s">
        <v>354</v>
      </c>
      <c r="B4074" s="317" t="s">
        <v>631</v>
      </c>
      <c r="C4074" s="317" t="s">
        <v>632</v>
      </c>
      <c r="D4074" s="317" t="s">
        <v>261</v>
      </c>
      <c r="E4074" s="317" t="s">
        <v>448</v>
      </c>
      <c r="F4074" s="318" t="s">
        <v>449</v>
      </c>
      <c r="G4074" s="318" t="s">
        <v>449</v>
      </c>
      <c r="H4074" s="318" t="s">
        <v>449</v>
      </c>
      <c r="I4074" s="318" t="s">
        <v>449</v>
      </c>
      <c r="J4074" s="318" t="s">
        <v>449</v>
      </c>
      <c r="K4074" s="318" t="s">
        <v>449</v>
      </c>
      <c r="L4074" s="318" t="s">
        <v>449</v>
      </c>
      <c r="M4074" s="318" t="s">
        <v>449</v>
      </c>
      <c r="N4074" t="str">
        <f t="shared" si="63"/>
        <v>BRLOUT5_11_PR24_OFWAT</v>
      </c>
    </row>
    <row r="4075" spans="1:14" customFormat="1">
      <c r="A4075" s="317" t="s">
        <v>354</v>
      </c>
      <c r="B4075" s="317" t="s">
        <v>633</v>
      </c>
      <c r="C4075" s="317" t="s">
        <v>634</v>
      </c>
      <c r="D4075" s="317" t="s">
        <v>261</v>
      </c>
      <c r="E4075" s="317" t="s">
        <v>448</v>
      </c>
      <c r="F4075" s="318" t="s">
        <v>449</v>
      </c>
      <c r="G4075" s="321">
        <v>0.82</v>
      </c>
      <c r="H4075" s="321">
        <v>0.83</v>
      </c>
      <c r="I4075" s="321">
        <v>0.81</v>
      </c>
      <c r="J4075" s="321">
        <v>0.78</v>
      </c>
      <c r="K4075" s="321">
        <v>0.76</v>
      </c>
      <c r="L4075" s="321">
        <v>0.74</v>
      </c>
      <c r="M4075" s="321">
        <v>0.72</v>
      </c>
      <c r="N4075" t="str">
        <f t="shared" si="63"/>
        <v>BRLOUT4_02_PR24_OFWAT</v>
      </c>
    </row>
    <row r="4076" spans="1:14" customFormat="1">
      <c r="A4076" s="317" t="s">
        <v>354</v>
      </c>
      <c r="B4076" s="317" t="s">
        <v>635</v>
      </c>
      <c r="C4076" s="317" t="s">
        <v>636</v>
      </c>
      <c r="D4076" s="317" t="s">
        <v>462</v>
      </c>
      <c r="E4076" s="317" t="s">
        <v>448</v>
      </c>
      <c r="F4076" s="318" t="s">
        <v>449</v>
      </c>
      <c r="G4076" s="318" t="s">
        <v>449</v>
      </c>
      <c r="H4076" s="321">
        <v>0</v>
      </c>
      <c r="I4076" s="321">
        <v>0</v>
      </c>
      <c r="J4076" s="321">
        <v>0</v>
      </c>
      <c r="K4076" s="321">
        <v>0</v>
      </c>
      <c r="L4076" s="321">
        <v>0</v>
      </c>
      <c r="M4076" s="321">
        <v>2.12</v>
      </c>
      <c r="N4076" t="str">
        <f t="shared" si="63"/>
        <v>BRLOUT4_20_PR24_OFWAT</v>
      </c>
    </row>
    <row r="4077" spans="1:14" customFormat="1">
      <c r="A4077" s="317" t="s">
        <v>354</v>
      </c>
      <c r="B4077" s="317" t="s">
        <v>637</v>
      </c>
      <c r="C4077" s="317" t="s">
        <v>638</v>
      </c>
      <c r="D4077" s="317" t="s">
        <v>455</v>
      </c>
      <c r="E4077" s="317" t="s">
        <v>448</v>
      </c>
      <c r="F4077" s="318" t="s">
        <v>449</v>
      </c>
      <c r="G4077" s="318" t="s">
        <v>449</v>
      </c>
      <c r="H4077" s="318" t="s">
        <v>449</v>
      </c>
      <c r="I4077" s="318" t="s">
        <v>449</v>
      </c>
      <c r="J4077" s="318" t="s">
        <v>449</v>
      </c>
      <c r="K4077" s="318" t="s">
        <v>449</v>
      </c>
      <c r="L4077" s="318" t="s">
        <v>449</v>
      </c>
      <c r="M4077" s="318" t="s">
        <v>449</v>
      </c>
      <c r="N4077" t="str">
        <f t="shared" si="63"/>
        <v>BRLOUT5_08_PR24_OFWAT</v>
      </c>
    </row>
    <row r="4078" spans="1:14" customFormat="1">
      <c r="A4078" s="317" t="s">
        <v>354</v>
      </c>
      <c r="B4078" s="317" t="s">
        <v>639</v>
      </c>
      <c r="C4078" s="317" t="s">
        <v>640</v>
      </c>
      <c r="D4078" s="317" t="s">
        <v>455</v>
      </c>
      <c r="E4078" s="317" t="s">
        <v>448</v>
      </c>
      <c r="F4078" s="318" t="s">
        <v>449</v>
      </c>
      <c r="G4078" s="318" t="s">
        <v>449</v>
      </c>
      <c r="H4078" s="318" t="s">
        <v>449</v>
      </c>
      <c r="I4078" s="318" t="s">
        <v>449</v>
      </c>
      <c r="J4078" s="318" t="s">
        <v>449</v>
      </c>
      <c r="K4078" s="318" t="s">
        <v>449</v>
      </c>
      <c r="L4078" s="318" t="s">
        <v>449</v>
      </c>
      <c r="M4078" s="318" t="s">
        <v>449</v>
      </c>
      <c r="N4078" t="str">
        <f t="shared" si="63"/>
        <v>BRLOUT5_09_PR24_OFWAT</v>
      </c>
    </row>
    <row r="4079" spans="1:14" customFormat="1">
      <c r="A4079" s="317" t="s">
        <v>354</v>
      </c>
      <c r="B4079" s="317" t="s">
        <v>641</v>
      </c>
      <c r="C4079" s="317" t="s">
        <v>642</v>
      </c>
      <c r="D4079" s="317" t="s">
        <v>455</v>
      </c>
      <c r="E4079" s="317" t="s">
        <v>448</v>
      </c>
      <c r="F4079" s="318" t="s">
        <v>449</v>
      </c>
      <c r="G4079" s="320">
        <v>5.04E-2</v>
      </c>
      <c r="H4079" s="320">
        <v>2.9399999999999999E-2</v>
      </c>
      <c r="I4079" s="320">
        <v>2.9399999999999999E-2</v>
      </c>
      <c r="J4079" s="320">
        <v>2.9399999999999999E-2</v>
      </c>
      <c r="K4079" s="320">
        <v>2.9300000000000003E-2</v>
      </c>
      <c r="L4079" s="320">
        <v>2.9300000000000003E-2</v>
      </c>
      <c r="M4079" s="320">
        <v>2.9300000000000003E-2</v>
      </c>
      <c r="N4079" t="str">
        <f t="shared" si="63"/>
        <v>BRLOUT4_17_PR24_OFWAT</v>
      </c>
    </row>
    <row r="4080" spans="1:14" customFormat="1">
      <c r="A4080" s="317" t="s">
        <v>354</v>
      </c>
      <c r="B4080" s="317" t="s">
        <v>643</v>
      </c>
      <c r="C4080" s="317" t="s">
        <v>644</v>
      </c>
      <c r="D4080" s="317" t="s">
        <v>492</v>
      </c>
      <c r="E4080" s="317" t="s">
        <v>448</v>
      </c>
      <c r="F4080" s="318" t="s">
        <v>449</v>
      </c>
      <c r="G4080" s="321">
        <v>29588.83</v>
      </c>
      <c r="H4080" s="321">
        <v>30651.09</v>
      </c>
      <c r="I4080" s="321">
        <v>30547.77</v>
      </c>
      <c r="J4080" s="321">
        <v>29984.55</v>
      </c>
      <c r="K4080" s="321">
        <v>29851.26</v>
      </c>
      <c r="L4080" s="321">
        <v>29714.1</v>
      </c>
      <c r="M4080" s="321">
        <v>29689.26</v>
      </c>
      <c r="N4080" t="str">
        <f t="shared" si="63"/>
        <v>BRLOUT4_04_PR24_OFWAT</v>
      </c>
    </row>
    <row r="4081" spans="1:14" customFormat="1">
      <c r="A4081" s="317" t="s">
        <v>354</v>
      </c>
      <c r="B4081" s="317" t="s">
        <v>645</v>
      </c>
      <c r="C4081" s="317" t="s">
        <v>644</v>
      </c>
      <c r="D4081" s="317" t="s">
        <v>492</v>
      </c>
      <c r="E4081" s="317" t="s">
        <v>448</v>
      </c>
      <c r="F4081" s="318" t="s">
        <v>449</v>
      </c>
      <c r="G4081" s="318" t="s">
        <v>449</v>
      </c>
      <c r="H4081" s="318" t="s">
        <v>449</v>
      </c>
      <c r="I4081" s="318" t="s">
        <v>449</v>
      </c>
      <c r="J4081" s="318" t="s">
        <v>449</v>
      </c>
      <c r="K4081" s="318" t="s">
        <v>449</v>
      </c>
      <c r="L4081" s="318" t="s">
        <v>449</v>
      </c>
      <c r="M4081" s="318" t="s">
        <v>449</v>
      </c>
      <c r="N4081" t="str">
        <f t="shared" si="63"/>
        <v>BRLOUT5_04_PR24_OFWAT</v>
      </c>
    </row>
    <row r="4082" spans="1:14" customFormat="1">
      <c r="A4082" s="317" t="s">
        <v>354</v>
      </c>
      <c r="B4082" s="317" t="s">
        <v>646</v>
      </c>
      <c r="C4082" s="317" t="s">
        <v>647</v>
      </c>
      <c r="D4082" s="317" t="s">
        <v>617</v>
      </c>
      <c r="E4082" s="317" t="s">
        <v>448</v>
      </c>
      <c r="F4082" s="318" t="s">
        <v>449</v>
      </c>
      <c r="G4082" s="322">
        <v>56.1</v>
      </c>
      <c r="H4082" s="322">
        <v>58.6</v>
      </c>
      <c r="I4082" s="322">
        <v>58.7</v>
      </c>
      <c r="J4082" s="322">
        <v>58.4</v>
      </c>
      <c r="K4082" s="322">
        <v>58.2</v>
      </c>
      <c r="L4082" s="322">
        <v>57.8</v>
      </c>
      <c r="M4082" s="322">
        <v>57.4</v>
      </c>
      <c r="N4082" t="str">
        <f t="shared" si="63"/>
        <v>BRLOUT4_11_B_PR24_OFWAT</v>
      </c>
    </row>
    <row r="4083" spans="1:14" customFormat="1">
      <c r="A4083" s="317" t="s">
        <v>354</v>
      </c>
      <c r="B4083" s="317" t="s">
        <v>648</v>
      </c>
      <c r="C4083" s="317" t="s">
        <v>649</v>
      </c>
      <c r="D4083" s="317" t="s">
        <v>261</v>
      </c>
      <c r="E4083" s="317" t="s">
        <v>448</v>
      </c>
      <c r="F4083" s="318" t="s">
        <v>449</v>
      </c>
      <c r="G4083" s="318" t="s">
        <v>449</v>
      </c>
      <c r="H4083" s="318" t="s">
        <v>449</v>
      </c>
      <c r="I4083" s="318" t="s">
        <v>449</v>
      </c>
      <c r="J4083" s="318" t="s">
        <v>449</v>
      </c>
      <c r="K4083" s="318" t="s">
        <v>449</v>
      </c>
      <c r="L4083" s="318" t="s">
        <v>449</v>
      </c>
      <c r="M4083" s="318" t="s">
        <v>449</v>
      </c>
      <c r="N4083" t="str">
        <f t="shared" si="63"/>
        <v>BRLOUT1_02_PR24_OFWAT</v>
      </c>
    </row>
    <row r="4084" spans="1:14" customFormat="1">
      <c r="A4084" s="317" t="s">
        <v>354</v>
      </c>
      <c r="B4084" s="317" t="s">
        <v>650</v>
      </c>
      <c r="C4084" s="317" t="s">
        <v>651</v>
      </c>
      <c r="D4084" s="317" t="s">
        <v>617</v>
      </c>
      <c r="E4084" s="317" t="s">
        <v>448</v>
      </c>
      <c r="F4084" s="318" t="s">
        <v>449</v>
      </c>
      <c r="G4084" s="322">
        <v>38.299999999999997</v>
      </c>
      <c r="H4084" s="322">
        <v>35.1</v>
      </c>
      <c r="I4084" s="322">
        <v>31.7</v>
      </c>
      <c r="J4084" s="322">
        <v>31.1</v>
      </c>
      <c r="K4084" s="322">
        <v>30.4</v>
      </c>
      <c r="L4084" s="322">
        <v>29.9</v>
      </c>
      <c r="M4084" s="322">
        <v>29.5</v>
      </c>
      <c r="N4084" t="str">
        <f t="shared" si="63"/>
        <v>BRLC_BN2345A_PR24_OFWAT</v>
      </c>
    </row>
    <row r="4085" spans="1:14" customFormat="1">
      <c r="A4085" s="317" t="s">
        <v>354</v>
      </c>
      <c r="B4085" s="317" t="s">
        <v>652</v>
      </c>
      <c r="C4085" s="317" t="s">
        <v>653</v>
      </c>
      <c r="D4085" s="317" t="s">
        <v>620</v>
      </c>
      <c r="E4085" s="317" t="s">
        <v>448</v>
      </c>
      <c r="F4085" s="318" t="s">
        <v>449</v>
      </c>
      <c r="G4085" s="322">
        <v>144.69999999999999</v>
      </c>
      <c r="H4085" s="322">
        <v>141.69999999999999</v>
      </c>
      <c r="I4085" s="322">
        <v>141.5</v>
      </c>
      <c r="J4085" s="322">
        <v>141.30000000000001</v>
      </c>
      <c r="K4085" s="322">
        <v>141.1</v>
      </c>
      <c r="L4085" s="322">
        <v>140.9</v>
      </c>
      <c r="M4085" s="322">
        <v>140.5</v>
      </c>
      <c r="N4085" t="str">
        <f t="shared" si="63"/>
        <v>BRLC_OUT4_08_B_PR24_OFWAT</v>
      </c>
    </row>
    <row r="4086" spans="1:14" customFormat="1">
      <c r="A4086" s="317" t="s">
        <v>354</v>
      </c>
      <c r="B4086" s="317" t="s">
        <v>430</v>
      </c>
      <c r="C4086" s="317" t="s">
        <v>654</v>
      </c>
      <c r="D4086" s="317" t="s">
        <v>455</v>
      </c>
      <c r="E4086" s="317" t="s">
        <v>448</v>
      </c>
      <c r="F4086" s="318" t="s">
        <v>449</v>
      </c>
      <c r="G4086" s="318" t="s">
        <v>449</v>
      </c>
      <c r="H4086" s="320">
        <v>2.9399999999999999E-2</v>
      </c>
      <c r="I4086" s="320">
        <v>2.7799999999999998E-2</v>
      </c>
      <c r="J4086" s="320">
        <v>2.6199999999999998E-2</v>
      </c>
      <c r="K4086" s="320">
        <v>2.4599999999999997E-2</v>
      </c>
      <c r="L4086" s="320">
        <v>2.3E-2</v>
      </c>
      <c r="M4086" s="320">
        <v>2.1399999999999995E-2</v>
      </c>
      <c r="N4086" t="str">
        <f t="shared" si="63"/>
        <v>BRLC_OUT4_17_PR24_OFWAT</v>
      </c>
    </row>
    <row r="4087" spans="1:14" customFormat="1">
      <c r="A4087" s="317" t="s">
        <v>354</v>
      </c>
      <c r="B4087" s="317" t="s">
        <v>204</v>
      </c>
      <c r="C4087" s="317" t="s">
        <v>491</v>
      </c>
      <c r="D4087" s="317" t="s">
        <v>492</v>
      </c>
      <c r="E4087" s="317" t="s">
        <v>448</v>
      </c>
      <c r="F4087" s="318" t="s">
        <v>449</v>
      </c>
      <c r="G4087" s="318" t="s">
        <v>449</v>
      </c>
      <c r="H4087" s="321">
        <v>30651.09</v>
      </c>
      <c r="I4087" s="321">
        <v>30547.77</v>
      </c>
      <c r="J4087" s="321">
        <v>29984.55</v>
      </c>
      <c r="K4087" s="321">
        <v>29851.26</v>
      </c>
      <c r="L4087" s="321">
        <v>29714.1</v>
      </c>
      <c r="M4087" s="321">
        <v>29318.54</v>
      </c>
      <c r="N4087" t="str">
        <f t="shared" si="63"/>
        <v>BRLC_OUT4_04_PR24_OFWAT</v>
      </c>
    </row>
    <row r="4088" spans="1:14" customFormat="1">
      <c r="A4088" s="317" t="s">
        <v>354</v>
      </c>
      <c r="B4088" s="317" t="s">
        <v>655</v>
      </c>
      <c r="C4088" s="317" t="s">
        <v>656</v>
      </c>
      <c r="D4088" s="317" t="s">
        <v>617</v>
      </c>
      <c r="E4088" s="317" t="s">
        <v>448</v>
      </c>
      <c r="F4088" s="318" t="s">
        <v>449</v>
      </c>
      <c r="G4088" s="318" t="s">
        <v>449</v>
      </c>
      <c r="H4088" s="322">
        <v>58.6</v>
      </c>
      <c r="I4088" s="322">
        <v>58.7</v>
      </c>
      <c r="J4088" s="322">
        <v>58.4</v>
      </c>
      <c r="K4088" s="322">
        <v>58.2</v>
      </c>
      <c r="L4088" s="322">
        <v>57.8</v>
      </c>
      <c r="M4088" s="322">
        <v>57.4</v>
      </c>
      <c r="N4088" t="str">
        <f t="shared" si="63"/>
        <v>BRLC_OUT4_11_B_PR24_OFWAT</v>
      </c>
    </row>
    <row r="4089" spans="1:14" customFormat="1">
      <c r="A4089" s="317" t="s">
        <v>354</v>
      </c>
      <c r="B4089" s="317" t="s">
        <v>657</v>
      </c>
      <c r="C4089" s="317" t="s">
        <v>658</v>
      </c>
      <c r="D4089" s="317" t="s">
        <v>659</v>
      </c>
      <c r="E4089" s="317" t="s">
        <v>448</v>
      </c>
      <c r="F4089" s="318" t="s">
        <v>449</v>
      </c>
      <c r="G4089" s="318" t="s">
        <v>449</v>
      </c>
      <c r="H4089" s="319">
        <v>1956</v>
      </c>
      <c r="I4089" s="319">
        <v>1960</v>
      </c>
      <c r="J4089" s="319">
        <v>1967</v>
      </c>
      <c r="K4089" s="319">
        <v>1975</v>
      </c>
      <c r="L4089" s="319">
        <v>1986</v>
      </c>
      <c r="M4089" s="319">
        <v>1993</v>
      </c>
      <c r="N4089" t="str">
        <f t="shared" si="63"/>
        <v>BRLC_OUT4_01_D_PR24_OFWAT</v>
      </c>
    </row>
    <row r="4090" spans="1:14" customFormat="1">
      <c r="A4090" s="317" t="s">
        <v>354</v>
      </c>
      <c r="B4090" s="317" t="s">
        <v>660</v>
      </c>
      <c r="C4090" s="317" t="s">
        <v>661</v>
      </c>
      <c r="D4090" s="317" t="s">
        <v>617</v>
      </c>
      <c r="E4090" s="317" t="s">
        <v>448</v>
      </c>
      <c r="F4090" s="318" t="s">
        <v>449</v>
      </c>
      <c r="G4090" s="318" t="s">
        <v>449</v>
      </c>
      <c r="H4090" s="322">
        <v>170.2</v>
      </c>
      <c r="I4090" s="322">
        <v>170.2</v>
      </c>
      <c r="J4090" s="322">
        <v>170.4</v>
      </c>
      <c r="K4090" s="322">
        <v>170.7</v>
      </c>
      <c r="L4090" s="322">
        <v>171.1</v>
      </c>
      <c r="M4090" s="322">
        <v>171</v>
      </c>
      <c r="N4090" t="str">
        <f t="shared" si="63"/>
        <v>BRLC_APR3F_06_PR24_OFWAT</v>
      </c>
    </row>
    <row r="4091" spans="1:14" customFormat="1">
      <c r="A4091" s="317" t="s">
        <v>354</v>
      </c>
      <c r="B4091" s="317" t="s">
        <v>662</v>
      </c>
      <c r="C4091" s="317" t="s">
        <v>663</v>
      </c>
      <c r="D4091" s="317" t="s">
        <v>261</v>
      </c>
      <c r="E4091" s="317" t="s">
        <v>448</v>
      </c>
      <c r="F4091" s="318" t="s">
        <v>449</v>
      </c>
      <c r="G4091" s="318" t="s">
        <v>449</v>
      </c>
      <c r="H4091" s="319">
        <v>916</v>
      </c>
      <c r="I4091" s="319">
        <v>914</v>
      </c>
      <c r="J4091" s="319">
        <v>912</v>
      </c>
      <c r="K4091" s="319">
        <v>911</v>
      </c>
      <c r="L4091" s="319">
        <v>910</v>
      </c>
      <c r="M4091" s="319">
        <v>909</v>
      </c>
      <c r="N4091" t="str">
        <f t="shared" si="63"/>
        <v>BRLC_OUT4_16_C_PR24_OFWAT</v>
      </c>
    </row>
    <row r="4092" spans="1:14" customFormat="1">
      <c r="A4092" s="317" t="s">
        <v>354</v>
      </c>
      <c r="B4092" s="317" t="s">
        <v>664</v>
      </c>
      <c r="C4092" s="317" t="s">
        <v>665</v>
      </c>
      <c r="D4092" s="317" t="s">
        <v>261</v>
      </c>
      <c r="E4092" s="317" t="s">
        <v>448</v>
      </c>
      <c r="F4092" s="318" t="s">
        <v>449</v>
      </c>
      <c r="G4092" s="318" t="s">
        <v>449</v>
      </c>
      <c r="H4092" s="318" t="s">
        <v>449</v>
      </c>
      <c r="I4092" s="318" t="s">
        <v>449</v>
      </c>
      <c r="J4092" s="318" t="s">
        <v>449</v>
      </c>
      <c r="K4092" s="318" t="s">
        <v>449</v>
      </c>
      <c r="L4092" s="318" t="s">
        <v>449</v>
      </c>
      <c r="M4092" s="318" t="s">
        <v>449</v>
      </c>
      <c r="N4092" t="str">
        <f t="shared" si="63"/>
        <v>BRLC_OUT5_01_E_PR24_OFWAT</v>
      </c>
    </row>
    <row r="4093" spans="1:14" customFormat="1">
      <c r="A4093" s="317" t="s">
        <v>354</v>
      </c>
      <c r="B4093" s="317" t="s">
        <v>666</v>
      </c>
      <c r="C4093" s="317" t="s">
        <v>667</v>
      </c>
      <c r="D4093" s="317" t="s">
        <v>261</v>
      </c>
      <c r="E4093" s="317" t="s">
        <v>448</v>
      </c>
      <c r="F4093" s="318" t="s">
        <v>449</v>
      </c>
      <c r="G4093" s="318" t="s">
        <v>449</v>
      </c>
      <c r="H4093" s="318" t="s">
        <v>449</v>
      </c>
      <c r="I4093" s="318" t="s">
        <v>449</v>
      </c>
      <c r="J4093" s="318" t="s">
        <v>449</v>
      </c>
      <c r="K4093" s="318" t="s">
        <v>449</v>
      </c>
      <c r="L4093" s="318" t="s">
        <v>449</v>
      </c>
      <c r="M4093" s="318" t="s">
        <v>449</v>
      </c>
      <c r="N4093" t="str">
        <f t="shared" si="63"/>
        <v>BRLC_OUT5_02_E_PR24_OFWAT</v>
      </c>
    </row>
    <row r="4094" spans="1:14" customFormat="1">
      <c r="A4094" s="317" t="s">
        <v>354</v>
      </c>
      <c r="B4094" s="317" t="s">
        <v>668</v>
      </c>
      <c r="C4094" s="317" t="s">
        <v>669</v>
      </c>
      <c r="D4094" s="317" t="s">
        <v>261</v>
      </c>
      <c r="E4094" s="317" t="s">
        <v>448</v>
      </c>
      <c r="F4094" s="318" t="s">
        <v>449</v>
      </c>
      <c r="G4094" s="318" t="s">
        <v>449</v>
      </c>
      <c r="H4094" s="318" t="s">
        <v>449</v>
      </c>
      <c r="I4094" s="318" t="s">
        <v>449</v>
      </c>
      <c r="J4094" s="318" t="s">
        <v>449</v>
      </c>
      <c r="K4094" s="318" t="s">
        <v>449</v>
      </c>
      <c r="L4094" s="318" t="s">
        <v>449</v>
      </c>
      <c r="M4094" s="318" t="s">
        <v>449</v>
      </c>
      <c r="N4094" t="str">
        <f t="shared" si="63"/>
        <v>BRLC_OUT5_10_B_PR24_OFWAT</v>
      </c>
    </row>
    <row r="4095" spans="1:14" customFormat="1">
      <c r="A4095" s="317" t="s">
        <v>354</v>
      </c>
      <c r="B4095" s="317" t="s">
        <v>670</v>
      </c>
      <c r="C4095" s="317" t="s">
        <v>671</v>
      </c>
      <c r="D4095" s="317" t="s">
        <v>261</v>
      </c>
      <c r="E4095" s="317" t="s">
        <v>448</v>
      </c>
      <c r="F4095" s="318" t="s">
        <v>449</v>
      </c>
      <c r="G4095" s="318" t="s">
        <v>449</v>
      </c>
      <c r="H4095" s="318" t="s">
        <v>449</v>
      </c>
      <c r="I4095" s="318" t="s">
        <v>449</v>
      </c>
      <c r="J4095" s="318" t="s">
        <v>449</v>
      </c>
      <c r="K4095" s="318" t="s">
        <v>449</v>
      </c>
      <c r="L4095" s="318" t="s">
        <v>449</v>
      </c>
      <c r="M4095" s="318" t="s">
        <v>449</v>
      </c>
      <c r="N4095" t="str">
        <f t="shared" si="63"/>
        <v>BRLC_OUT5_05_J_PR24_OFWAT</v>
      </c>
    </row>
    <row r="4096" spans="1:14" customFormat="1">
      <c r="A4096" s="317" t="s">
        <v>354</v>
      </c>
      <c r="B4096" s="317" t="s">
        <v>672</v>
      </c>
      <c r="C4096" s="317" t="s">
        <v>673</v>
      </c>
      <c r="D4096" s="317" t="s">
        <v>261</v>
      </c>
      <c r="E4096" s="317" t="s">
        <v>448</v>
      </c>
      <c r="F4096" s="318" t="s">
        <v>449</v>
      </c>
      <c r="G4096" s="318" t="s">
        <v>449</v>
      </c>
      <c r="H4096" s="318" t="s">
        <v>449</v>
      </c>
      <c r="I4096" s="318" t="s">
        <v>449</v>
      </c>
      <c r="J4096" s="318" t="s">
        <v>449</v>
      </c>
      <c r="K4096" s="318" t="s">
        <v>449</v>
      </c>
      <c r="L4096" s="318" t="s">
        <v>449</v>
      </c>
      <c r="M4096" s="318" t="s">
        <v>449</v>
      </c>
      <c r="N4096" t="str">
        <f t="shared" si="63"/>
        <v>BRLC_OUT5_11_A_PR24_OFWAT</v>
      </c>
    </row>
    <row r="4097" spans="1:14" customFormat="1">
      <c r="A4097" s="317" t="s">
        <v>354</v>
      </c>
      <c r="B4097" s="317" t="s">
        <v>674</v>
      </c>
      <c r="C4097" s="317" t="s">
        <v>675</v>
      </c>
      <c r="D4097" s="317" t="s">
        <v>261</v>
      </c>
      <c r="E4097" s="317" t="s">
        <v>448</v>
      </c>
      <c r="F4097" s="318" t="s">
        <v>449</v>
      </c>
      <c r="G4097" s="318" t="s">
        <v>449</v>
      </c>
      <c r="H4097" s="319">
        <v>1002</v>
      </c>
      <c r="I4097" s="319">
        <v>998</v>
      </c>
      <c r="J4097" s="319">
        <v>968</v>
      </c>
      <c r="K4097" s="319">
        <v>937</v>
      </c>
      <c r="L4097" s="319">
        <v>906</v>
      </c>
      <c r="M4097" s="319">
        <v>874</v>
      </c>
      <c r="N4097" t="str">
        <f t="shared" si="63"/>
        <v>BRLC_OUT4_02_D_PR24_OFWAT</v>
      </c>
    </row>
    <row r="4098" spans="1:14" customFormat="1">
      <c r="A4098" s="317" t="s">
        <v>354</v>
      </c>
      <c r="B4098" s="317" t="s">
        <v>676</v>
      </c>
      <c r="C4098" s="317" t="s">
        <v>677</v>
      </c>
      <c r="D4098" s="317" t="s">
        <v>462</v>
      </c>
      <c r="E4098" s="317" t="s">
        <v>448</v>
      </c>
      <c r="F4098" s="318" t="s">
        <v>449</v>
      </c>
      <c r="G4098" s="318" t="s">
        <v>449</v>
      </c>
      <c r="H4098" s="321">
        <v>0</v>
      </c>
      <c r="I4098" s="321">
        <v>0</v>
      </c>
      <c r="J4098" s="321">
        <v>0</v>
      </c>
      <c r="K4098" s="321">
        <v>0</v>
      </c>
      <c r="L4098" s="321">
        <v>1.18</v>
      </c>
      <c r="M4098" s="321">
        <v>17.239999999999998</v>
      </c>
      <c r="N4098" t="str">
        <f t="shared" si="63"/>
        <v>BRLC_OUT4_20_B_PR24_OFWAT</v>
      </c>
    </row>
    <row r="4099" spans="1:14" customFormat="1">
      <c r="A4099" s="317" t="s">
        <v>354</v>
      </c>
      <c r="B4099" s="317" t="s">
        <v>678</v>
      </c>
      <c r="C4099" s="317" t="s">
        <v>679</v>
      </c>
      <c r="D4099" s="317" t="s">
        <v>261</v>
      </c>
      <c r="E4099" s="317" t="s">
        <v>448</v>
      </c>
      <c r="F4099" s="318" t="s">
        <v>449</v>
      </c>
      <c r="G4099" s="318" t="s">
        <v>449</v>
      </c>
      <c r="H4099" s="318" t="s">
        <v>449</v>
      </c>
      <c r="I4099" s="318" t="s">
        <v>449</v>
      </c>
      <c r="J4099" s="318" t="s">
        <v>449</v>
      </c>
      <c r="K4099" s="318" t="s">
        <v>449</v>
      </c>
      <c r="L4099" s="318" t="s">
        <v>449</v>
      </c>
      <c r="M4099" s="318" t="s">
        <v>449</v>
      </c>
      <c r="N4099" t="str">
        <f t="shared" si="63"/>
        <v>BRLC_OUT5_08_H_PR24_OFWAT</v>
      </c>
    </row>
    <row r="4100" spans="1:14" customFormat="1">
      <c r="A4100" s="317" t="s">
        <v>354</v>
      </c>
      <c r="B4100" s="317" t="s">
        <v>680</v>
      </c>
      <c r="C4100" s="317" t="s">
        <v>681</v>
      </c>
      <c r="D4100" s="317" t="s">
        <v>682</v>
      </c>
      <c r="E4100" s="317" t="s">
        <v>448</v>
      </c>
      <c r="F4100" s="318" t="s">
        <v>449</v>
      </c>
      <c r="G4100" s="318" t="s">
        <v>449</v>
      </c>
      <c r="H4100" s="318" t="s">
        <v>449</v>
      </c>
      <c r="I4100" s="318" t="s">
        <v>449</v>
      </c>
      <c r="J4100" s="318" t="s">
        <v>449</v>
      </c>
      <c r="K4100" s="318" t="s">
        <v>449</v>
      </c>
      <c r="L4100" s="318" t="s">
        <v>449</v>
      </c>
      <c r="M4100" s="318" t="s">
        <v>449</v>
      </c>
      <c r="N4100" t="str">
        <f t="shared" si="63"/>
        <v>BRLC_OUT5_09_H_PR24_OFWAT</v>
      </c>
    </row>
    <row r="4101" spans="1:14" customFormat="1">
      <c r="A4101" s="317" t="s">
        <v>354</v>
      </c>
      <c r="B4101" s="317" t="s">
        <v>683</v>
      </c>
      <c r="C4101" s="317" t="s">
        <v>684</v>
      </c>
      <c r="D4101" s="317" t="s">
        <v>617</v>
      </c>
      <c r="E4101" s="317" t="s">
        <v>448</v>
      </c>
      <c r="F4101" s="318" t="s">
        <v>449</v>
      </c>
      <c r="G4101" s="318" t="s">
        <v>449</v>
      </c>
      <c r="H4101" s="321">
        <v>15.19</v>
      </c>
      <c r="I4101" s="321">
        <v>14.36</v>
      </c>
      <c r="J4101" s="321">
        <v>13.53</v>
      </c>
      <c r="K4101" s="321">
        <v>12.71</v>
      </c>
      <c r="L4101" s="321">
        <v>11.88</v>
      </c>
      <c r="M4101" s="321">
        <v>11.05</v>
      </c>
      <c r="N4101" t="str">
        <f t="shared" ref="N4101:N4164" si="64">A4101&amp;B4101</f>
        <v>BRLC_OUT4_17_B_PR24_OFWAT</v>
      </c>
    </row>
    <row r="4102" spans="1:14" customFormat="1">
      <c r="A4102" s="317" t="s">
        <v>354</v>
      </c>
      <c r="B4102" s="317" t="s">
        <v>205</v>
      </c>
      <c r="C4102" s="317" t="s">
        <v>685</v>
      </c>
      <c r="D4102" s="317" t="s">
        <v>491</v>
      </c>
      <c r="E4102" s="317" t="s">
        <v>448</v>
      </c>
      <c r="F4102" s="318" t="s">
        <v>449</v>
      </c>
      <c r="G4102" s="318" t="s">
        <v>449</v>
      </c>
      <c r="H4102" s="318" t="s">
        <v>449</v>
      </c>
      <c r="I4102" s="318" t="s">
        <v>449</v>
      </c>
      <c r="J4102" s="318" t="s">
        <v>449</v>
      </c>
      <c r="K4102" s="318" t="s">
        <v>449</v>
      </c>
      <c r="L4102" s="318" t="s">
        <v>449</v>
      </c>
      <c r="M4102" s="318" t="s">
        <v>449</v>
      </c>
      <c r="N4102" t="str">
        <f t="shared" si="64"/>
        <v>BRLC_ODIRISK_OGW_DDBND_PR24_DD</v>
      </c>
    </row>
    <row r="4103" spans="1:14" customFormat="1">
      <c r="A4103" s="317" t="s">
        <v>354</v>
      </c>
      <c r="B4103" s="317" t="s">
        <v>206</v>
      </c>
      <c r="C4103" s="317" t="s">
        <v>686</v>
      </c>
      <c r="D4103" s="317" t="s">
        <v>453</v>
      </c>
      <c r="E4103" s="317" t="s">
        <v>448</v>
      </c>
      <c r="F4103" s="319">
        <v>188</v>
      </c>
      <c r="G4103" s="318" t="s">
        <v>449</v>
      </c>
      <c r="H4103" s="318" t="s">
        <v>449</v>
      </c>
      <c r="I4103" s="318" t="s">
        <v>449</v>
      </c>
      <c r="J4103" s="318" t="s">
        <v>449</v>
      </c>
      <c r="K4103" s="318" t="s">
        <v>449</v>
      </c>
      <c r="L4103" s="318" t="s">
        <v>449</v>
      </c>
      <c r="M4103" s="318" t="s">
        <v>449</v>
      </c>
      <c r="N4103" t="str">
        <f t="shared" si="64"/>
        <v>BRLC_ODI_DD_GHG_PR24</v>
      </c>
    </row>
    <row r="4104" spans="1:14" customFormat="1">
      <c r="A4104" s="317" t="s">
        <v>354</v>
      </c>
      <c r="B4104" s="317" t="s">
        <v>207</v>
      </c>
      <c r="C4104" s="317" t="s">
        <v>687</v>
      </c>
      <c r="D4104" s="317" t="s">
        <v>455</v>
      </c>
      <c r="E4104" s="317" t="s">
        <v>448</v>
      </c>
      <c r="F4104" s="320">
        <v>-5.0000000000000001E-3</v>
      </c>
      <c r="G4104" s="318" t="s">
        <v>449</v>
      </c>
      <c r="H4104" s="318" t="s">
        <v>449</v>
      </c>
      <c r="I4104" s="318" t="s">
        <v>449</v>
      </c>
      <c r="J4104" s="318" t="s">
        <v>449</v>
      </c>
      <c r="K4104" s="318" t="s">
        <v>449</v>
      </c>
      <c r="L4104" s="318" t="s">
        <v>449</v>
      </c>
      <c r="M4104" s="318" t="s">
        <v>449</v>
      </c>
      <c r="N4104" t="str">
        <f t="shared" si="64"/>
        <v>BRLC_ODIRISK_OGW_COLL_PR24_DD</v>
      </c>
    </row>
    <row r="4105" spans="1:14" customFormat="1">
      <c r="A4105" s="317" t="s">
        <v>354</v>
      </c>
      <c r="B4105" s="317" t="s">
        <v>208</v>
      </c>
      <c r="C4105" s="317" t="s">
        <v>688</v>
      </c>
      <c r="D4105" s="317" t="s">
        <v>455</v>
      </c>
      <c r="E4105" s="317" t="s">
        <v>448</v>
      </c>
      <c r="F4105" s="320">
        <v>5.0000000000000001E-3</v>
      </c>
      <c r="G4105" s="318" t="s">
        <v>449</v>
      </c>
      <c r="H4105" s="318" t="s">
        <v>449</v>
      </c>
      <c r="I4105" s="318" t="s">
        <v>449</v>
      </c>
      <c r="J4105" s="318" t="s">
        <v>449</v>
      </c>
      <c r="K4105" s="318" t="s">
        <v>449</v>
      </c>
      <c r="L4105" s="318" t="s">
        <v>449</v>
      </c>
      <c r="M4105" s="318" t="s">
        <v>449</v>
      </c>
      <c r="N4105" t="str">
        <f t="shared" si="64"/>
        <v>BRLC_ODIRISK_OGW_CAP_PR24_DD</v>
      </c>
    </row>
    <row r="4106" spans="1:14" customFormat="1">
      <c r="A4106" s="317" t="s">
        <v>354</v>
      </c>
      <c r="B4106" s="317" t="s">
        <v>332</v>
      </c>
      <c r="C4106" s="317" t="s">
        <v>689</v>
      </c>
      <c r="D4106" s="317" t="s">
        <v>455</v>
      </c>
      <c r="E4106" s="317" t="s">
        <v>448</v>
      </c>
      <c r="F4106" s="318" t="s">
        <v>449</v>
      </c>
      <c r="G4106" s="318" t="s">
        <v>449</v>
      </c>
      <c r="H4106" s="318" t="s">
        <v>449</v>
      </c>
      <c r="I4106" s="318" t="s">
        <v>449</v>
      </c>
      <c r="J4106" s="318" t="s">
        <v>449</v>
      </c>
      <c r="K4106" s="318" t="s">
        <v>449</v>
      </c>
      <c r="L4106" s="318" t="s">
        <v>449</v>
      </c>
      <c r="M4106" s="318" t="s">
        <v>449</v>
      </c>
      <c r="N4106" t="str">
        <f t="shared" si="64"/>
        <v>BRLC_ODIRISK_EGG_DDBND_PR24</v>
      </c>
    </row>
    <row r="4107" spans="1:14" customFormat="1">
      <c r="A4107" s="317" t="s">
        <v>354</v>
      </c>
      <c r="B4107" s="317" t="s">
        <v>690</v>
      </c>
      <c r="C4107" s="317" t="s">
        <v>691</v>
      </c>
      <c r="D4107" s="317" t="s">
        <v>261</v>
      </c>
      <c r="E4107" s="317" t="s">
        <v>448</v>
      </c>
      <c r="F4107" s="318" t="s">
        <v>449</v>
      </c>
      <c r="G4107" s="318" t="s">
        <v>449</v>
      </c>
      <c r="H4107" s="318" t="s">
        <v>449</v>
      </c>
      <c r="I4107" s="318" t="s">
        <v>449</v>
      </c>
      <c r="J4107" s="318" t="s">
        <v>449</v>
      </c>
      <c r="K4107" s="318" t="s">
        <v>449</v>
      </c>
      <c r="L4107" s="318" t="s">
        <v>449</v>
      </c>
      <c r="M4107" s="318" t="s">
        <v>449</v>
      </c>
      <c r="N4107" t="str">
        <f t="shared" si="64"/>
        <v>BRLC_OUT5_10_A_PR24_OFWAT</v>
      </c>
    </row>
    <row r="4108" spans="1:14" customFormat="1">
      <c r="A4108" s="317" t="s">
        <v>354</v>
      </c>
      <c r="B4108" s="317" t="s">
        <v>430</v>
      </c>
      <c r="C4108" s="317" t="s">
        <v>654</v>
      </c>
      <c r="D4108" s="317" t="s">
        <v>455</v>
      </c>
      <c r="E4108" s="317" t="s">
        <v>448</v>
      </c>
      <c r="F4108" s="318" t="s">
        <v>449</v>
      </c>
      <c r="G4108" s="318" t="s">
        <v>449</v>
      </c>
      <c r="H4108" s="320">
        <v>2.9399999999999999E-2</v>
      </c>
      <c r="I4108" s="320">
        <v>2.7799999999999998E-2</v>
      </c>
      <c r="J4108" s="320">
        <v>2.6199999999999998E-2</v>
      </c>
      <c r="K4108" s="320">
        <v>2.4599999999999997E-2</v>
      </c>
      <c r="L4108" s="320">
        <v>2.3E-2</v>
      </c>
      <c r="M4108" s="320">
        <v>2.1399999999999995E-2</v>
      </c>
      <c r="N4108" t="str">
        <f t="shared" si="64"/>
        <v>BRLC_OUT4_17_PR24_OFWAT</v>
      </c>
    </row>
    <row r="4109" spans="1:14" customFormat="1">
      <c r="A4109" s="317" t="s">
        <v>354</v>
      </c>
      <c r="B4109" s="317" t="s">
        <v>198</v>
      </c>
      <c r="C4109" s="317" t="s">
        <v>692</v>
      </c>
      <c r="D4109" s="317" t="s">
        <v>453</v>
      </c>
      <c r="E4109" s="317" t="s">
        <v>448</v>
      </c>
      <c r="F4109" s="319">
        <v>553683.61461531988</v>
      </c>
      <c r="G4109" s="318" t="s">
        <v>449</v>
      </c>
      <c r="H4109" s="318" t="s">
        <v>449</v>
      </c>
      <c r="I4109" s="318" t="s">
        <v>449</v>
      </c>
      <c r="J4109" s="318" t="s">
        <v>449</v>
      </c>
      <c r="K4109" s="318" t="s">
        <v>449</v>
      </c>
      <c r="L4109" s="318" t="s">
        <v>449</v>
      </c>
      <c r="M4109" s="318" t="s">
        <v>449</v>
      </c>
      <c r="N4109" t="str">
        <f t="shared" si="64"/>
        <v>BRLC_ODI_DD_UNO_PR24</v>
      </c>
    </row>
    <row r="4110" spans="1:14" customFormat="1">
      <c r="A4110" s="317" t="s">
        <v>354</v>
      </c>
      <c r="B4110" s="317" t="s">
        <v>199</v>
      </c>
      <c r="C4110" s="317" t="s">
        <v>693</v>
      </c>
      <c r="D4110" s="317" t="s">
        <v>455</v>
      </c>
      <c r="E4110" s="317" t="s">
        <v>448</v>
      </c>
      <c r="F4110" s="320">
        <v>-5.0000000000000001E-3</v>
      </c>
      <c r="G4110" s="318" t="s">
        <v>449</v>
      </c>
      <c r="H4110" s="318" t="s">
        <v>449</v>
      </c>
      <c r="I4110" s="318" t="s">
        <v>449</v>
      </c>
      <c r="J4110" s="318" t="s">
        <v>449</v>
      </c>
      <c r="K4110" s="318" t="s">
        <v>449</v>
      </c>
      <c r="L4110" s="318" t="s">
        <v>449</v>
      </c>
      <c r="M4110" s="318" t="s">
        <v>449</v>
      </c>
      <c r="N4110" t="str">
        <f t="shared" si="64"/>
        <v>BRLC_ODIRISK_UNO_COLL_PR24_DD</v>
      </c>
    </row>
    <row r="4111" spans="1:14" customFormat="1">
      <c r="A4111" s="317" t="s">
        <v>354</v>
      </c>
      <c r="B4111" s="317" t="s">
        <v>200</v>
      </c>
      <c r="C4111" s="317" t="s">
        <v>694</v>
      </c>
      <c r="D4111" s="317" t="s">
        <v>455</v>
      </c>
      <c r="E4111" s="317" t="s">
        <v>448</v>
      </c>
      <c r="F4111" s="320">
        <v>5.0000000000000001E-3</v>
      </c>
      <c r="G4111" s="318" t="s">
        <v>449</v>
      </c>
      <c r="H4111" s="318" t="s">
        <v>449</v>
      </c>
      <c r="I4111" s="318" t="s">
        <v>449</v>
      </c>
      <c r="J4111" s="318" t="s">
        <v>449</v>
      </c>
      <c r="K4111" s="318" t="s">
        <v>449</v>
      </c>
      <c r="L4111" s="318" t="s">
        <v>449</v>
      </c>
      <c r="M4111" s="318" t="s">
        <v>449</v>
      </c>
      <c r="N4111" t="str">
        <f t="shared" si="64"/>
        <v>BRLC_ODIRISK_UNO_CAP_PR24_DD</v>
      </c>
    </row>
    <row r="4112" spans="1:14" customFormat="1">
      <c r="A4112" s="317" t="s">
        <v>354</v>
      </c>
      <c r="B4112" s="317" t="s">
        <v>252</v>
      </c>
      <c r="C4112" s="317" t="s">
        <v>695</v>
      </c>
      <c r="D4112" s="317" t="s">
        <v>455</v>
      </c>
      <c r="E4112" s="317" t="s">
        <v>448</v>
      </c>
      <c r="F4112" s="318" t="s">
        <v>449</v>
      </c>
      <c r="G4112" s="318" t="s">
        <v>449</v>
      </c>
      <c r="H4112" s="318" t="s">
        <v>449</v>
      </c>
      <c r="I4112" s="318" t="s">
        <v>449</v>
      </c>
      <c r="J4112" s="318" t="s">
        <v>449</v>
      </c>
      <c r="K4112" s="318" t="s">
        <v>449</v>
      </c>
      <c r="L4112" s="318" t="s">
        <v>449</v>
      </c>
      <c r="M4112" s="318" t="s">
        <v>449</v>
      </c>
      <c r="N4112" t="str">
        <f t="shared" si="64"/>
        <v>BRLC_ODIRISK_ESF_CAP_PR24_DD</v>
      </c>
    </row>
    <row r="4113" spans="1:14" customFormat="1">
      <c r="A4113" s="317" t="s">
        <v>354</v>
      </c>
      <c r="B4113" s="317" t="s">
        <v>419</v>
      </c>
      <c r="C4113" s="317" t="s">
        <v>696</v>
      </c>
      <c r="D4113" s="317" t="s">
        <v>455</v>
      </c>
      <c r="E4113" s="317" t="s">
        <v>448</v>
      </c>
      <c r="F4113" s="318" t="s">
        <v>449</v>
      </c>
      <c r="G4113" s="318" t="s">
        <v>449</v>
      </c>
      <c r="H4113" s="320">
        <v>0</v>
      </c>
      <c r="I4113" s="320">
        <v>3.3999999999999998E-3</v>
      </c>
      <c r="J4113" s="320">
        <v>2.1700000000000001E-2</v>
      </c>
      <c r="K4113" s="320">
        <v>2.6100000000000002E-2</v>
      </c>
      <c r="L4113" s="320">
        <v>3.0600000000000002E-2</v>
      </c>
      <c r="M4113" s="320">
        <v>4.3499999999999997E-2</v>
      </c>
      <c r="N4113" t="str">
        <f t="shared" si="64"/>
        <v>BRLC_OUT4_04_H_PR24_OFWAT</v>
      </c>
    </row>
    <row r="4114" spans="1:14" customFormat="1">
      <c r="A4114" s="317" t="s">
        <v>354</v>
      </c>
      <c r="B4114" s="317" t="s">
        <v>418</v>
      </c>
      <c r="C4114" s="317" t="s">
        <v>697</v>
      </c>
      <c r="D4114" s="317" t="s">
        <v>455</v>
      </c>
      <c r="E4114" s="317" t="s">
        <v>448</v>
      </c>
      <c r="F4114" s="318" t="s">
        <v>449</v>
      </c>
      <c r="G4114" s="318" t="s">
        <v>449</v>
      </c>
      <c r="H4114" s="318" t="s">
        <v>449</v>
      </c>
      <c r="I4114" s="318" t="s">
        <v>449</v>
      </c>
      <c r="J4114" s="318" t="s">
        <v>449</v>
      </c>
      <c r="K4114" s="318" t="s">
        <v>449</v>
      </c>
      <c r="L4114" s="318" t="s">
        <v>449</v>
      </c>
      <c r="M4114" s="318" t="s">
        <v>449</v>
      </c>
      <c r="N4114" t="str">
        <f t="shared" si="64"/>
        <v>BRLC_OUT5_04_G_PR24_OFWAT</v>
      </c>
    </row>
    <row r="4115" spans="1:14" customFormat="1">
      <c r="A4115" s="317" t="s">
        <v>354</v>
      </c>
      <c r="B4115" s="317" t="s">
        <v>204</v>
      </c>
      <c r="C4115" s="317" t="s">
        <v>491</v>
      </c>
      <c r="D4115" s="317" t="s">
        <v>492</v>
      </c>
      <c r="E4115" s="317" t="s">
        <v>448</v>
      </c>
      <c r="F4115" s="318" t="s">
        <v>449</v>
      </c>
      <c r="G4115" s="318" t="s">
        <v>449</v>
      </c>
      <c r="H4115" s="321">
        <v>30651.09</v>
      </c>
      <c r="I4115" s="321">
        <v>30547.77</v>
      </c>
      <c r="J4115" s="321">
        <v>29984.55</v>
      </c>
      <c r="K4115" s="321">
        <v>29851.26</v>
      </c>
      <c r="L4115" s="321">
        <v>29714.1</v>
      </c>
      <c r="M4115" s="321">
        <v>29318.54</v>
      </c>
      <c r="N4115" t="str">
        <f t="shared" si="64"/>
        <v>BRLC_OUT4_04_PR24_OFWAT</v>
      </c>
    </row>
    <row r="4116" spans="1:14" customFormat="1">
      <c r="A4116" s="317" t="s">
        <v>354</v>
      </c>
      <c r="B4116" s="317" t="s">
        <v>217</v>
      </c>
      <c r="C4116" s="317" t="s">
        <v>491</v>
      </c>
      <c r="D4116" s="317" t="s">
        <v>492</v>
      </c>
      <c r="E4116" s="317" t="s">
        <v>448</v>
      </c>
      <c r="F4116" s="318" t="s">
        <v>449</v>
      </c>
      <c r="G4116" s="318" t="s">
        <v>449</v>
      </c>
      <c r="H4116" s="318" t="s">
        <v>449</v>
      </c>
      <c r="I4116" s="318" t="s">
        <v>449</v>
      </c>
      <c r="J4116" s="318" t="s">
        <v>449</v>
      </c>
      <c r="K4116" s="318" t="s">
        <v>449</v>
      </c>
      <c r="L4116" s="318" t="s">
        <v>449</v>
      </c>
      <c r="M4116" s="318" t="s">
        <v>449</v>
      </c>
      <c r="N4116" t="str">
        <f t="shared" si="64"/>
        <v>BRLC_OUT5_04_PR24_OFWAT</v>
      </c>
    </row>
    <row r="4117" spans="1:14" customFormat="1">
      <c r="A4117" s="317" t="s">
        <v>354</v>
      </c>
      <c r="B4117" s="317" t="s">
        <v>268</v>
      </c>
      <c r="C4117" s="317" t="s">
        <v>698</v>
      </c>
      <c r="D4117" s="317" t="s">
        <v>617</v>
      </c>
      <c r="E4117" s="317" t="s">
        <v>448</v>
      </c>
      <c r="F4117" s="318" t="s">
        <v>449</v>
      </c>
      <c r="G4117" s="318" t="s">
        <v>449</v>
      </c>
      <c r="H4117" s="322">
        <v>38</v>
      </c>
      <c r="I4117" s="322">
        <v>35</v>
      </c>
      <c r="J4117" s="322">
        <v>32.6</v>
      </c>
      <c r="K4117" s="322">
        <v>31.1</v>
      </c>
      <c r="L4117" s="322">
        <v>30.5</v>
      </c>
      <c r="M4117" s="322">
        <v>29.9</v>
      </c>
      <c r="N4117" t="str">
        <f t="shared" si="64"/>
        <v>BRLC_OUT4_05_B_PR24_OFWAT</v>
      </c>
    </row>
    <row r="4118" spans="1:14" customFormat="1">
      <c r="A4118" s="317" t="s">
        <v>354</v>
      </c>
      <c r="B4118" s="317" t="s">
        <v>699</v>
      </c>
      <c r="C4118" s="317" t="s">
        <v>698</v>
      </c>
      <c r="D4118" s="317" t="s">
        <v>617</v>
      </c>
      <c r="E4118" s="317" t="s">
        <v>448</v>
      </c>
      <c r="F4118" s="318" t="s">
        <v>449</v>
      </c>
      <c r="G4118" s="318" t="s">
        <v>449</v>
      </c>
      <c r="H4118" s="318" t="s">
        <v>449</v>
      </c>
      <c r="I4118" s="318" t="s">
        <v>449</v>
      </c>
      <c r="J4118" s="318" t="s">
        <v>449</v>
      </c>
      <c r="K4118" s="318" t="s">
        <v>449</v>
      </c>
      <c r="L4118" s="318" t="s">
        <v>449</v>
      </c>
      <c r="M4118" s="318" t="s">
        <v>449</v>
      </c>
      <c r="N4118" t="str">
        <f t="shared" si="64"/>
        <v>BRLC_OUT4_06_B_PR24_OFWAT</v>
      </c>
    </row>
    <row r="4119" spans="1:14" customFormat="1">
      <c r="A4119" s="317" t="s">
        <v>354</v>
      </c>
      <c r="B4119" s="317" t="s">
        <v>700</v>
      </c>
      <c r="C4119" s="317" t="s">
        <v>698</v>
      </c>
      <c r="D4119" s="317" t="s">
        <v>617</v>
      </c>
      <c r="E4119" s="317" t="s">
        <v>448</v>
      </c>
      <c r="F4119" s="318" t="s">
        <v>449</v>
      </c>
      <c r="G4119" s="318" t="s">
        <v>449</v>
      </c>
      <c r="H4119" s="318" t="s">
        <v>449</v>
      </c>
      <c r="I4119" s="318" t="s">
        <v>449</v>
      </c>
      <c r="J4119" s="318" t="s">
        <v>449</v>
      </c>
      <c r="K4119" s="318" t="s">
        <v>449</v>
      </c>
      <c r="L4119" s="318" t="s">
        <v>449</v>
      </c>
      <c r="M4119" s="318" t="s">
        <v>449</v>
      </c>
      <c r="N4119" t="str">
        <f t="shared" si="64"/>
        <v>BRLC_OUT4_07_B_PR24_OFWAT</v>
      </c>
    </row>
    <row r="4120" spans="1:14" customFormat="1">
      <c r="A4120" s="317" t="s">
        <v>354</v>
      </c>
      <c r="B4120" s="317" t="s">
        <v>275</v>
      </c>
      <c r="C4120" s="317" t="s">
        <v>701</v>
      </c>
      <c r="D4120" s="317" t="s">
        <v>620</v>
      </c>
      <c r="E4120" s="317" t="s">
        <v>448</v>
      </c>
      <c r="F4120" s="318" t="s">
        <v>449</v>
      </c>
      <c r="G4120" s="318" t="s">
        <v>449</v>
      </c>
      <c r="H4120" s="322">
        <v>144.5</v>
      </c>
      <c r="I4120" s="322">
        <v>142.6</v>
      </c>
      <c r="J4120" s="322">
        <v>141.5</v>
      </c>
      <c r="K4120" s="322">
        <v>141.30000000000001</v>
      </c>
      <c r="L4120" s="322">
        <v>141.1</v>
      </c>
      <c r="M4120" s="322">
        <v>140.80000000000001</v>
      </c>
      <c r="N4120" t="str">
        <f t="shared" si="64"/>
        <v>BRLC_OUT4_08_C_PR24_OFWAT</v>
      </c>
    </row>
    <row r="4121" spans="1:14" customFormat="1">
      <c r="A4121" s="317" t="s">
        <v>354</v>
      </c>
      <c r="B4121" s="317" t="s">
        <v>702</v>
      </c>
      <c r="C4121" s="317" t="s">
        <v>701</v>
      </c>
      <c r="D4121" s="317" t="s">
        <v>620</v>
      </c>
      <c r="E4121" s="317" t="s">
        <v>448</v>
      </c>
      <c r="F4121" s="318" t="s">
        <v>449</v>
      </c>
      <c r="G4121" s="318" t="s">
        <v>449</v>
      </c>
      <c r="H4121" s="318" t="s">
        <v>449</v>
      </c>
      <c r="I4121" s="318" t="s">
        <v>449</v>
      </c>
      <c r="J4121" s="318" t="s">
        <v>449</v>
      </c>
      <c r="K4121" s="318" t="s">
        <v>449</v>
      </c>
      <c r="L4121" s="318" t="s">
        <v>449</v>
      </c>
      <c r="M4121" s="318" t="s">
        <v>449</v>
      </c>
      <c r="N4121" t="str">
        <f t="shared" si="64"/>
        <v>BRLC_OUT4_09_C_PR24_OFWAT</v>
      </c>
    </row>
    <row r="4122" spans="1:14" customFormat="1">
      <c r="A4122" s="317" t="s">
        <v>354</v>
      </c>
      <c r="B4122" s="317" t="s">
        <v>703</v>
      </c>
      <c r="C4122" s="317" t="s">
        <v>701</v>
      </c>
      <c r="D4122" s="317" t="s">
        <v>617</v>
      </c>
      <c r="E4122" s="317" t="s">
        <v>448</v>
      </c>
      <c r="F4122" s="318" t="s">
        <v>449</v>
      </c>
      <c r="G4122" s="318" t="s">
        <v>449</v>
      </c>
      <c r="H4122" s="318" t="s">
        <v>449</v>
      </c>
      <c r="I4122" s="318" t="s">
        <v>449</v>
      </c>
      <c r="J4122" s="318" t="s">
        <v>449</v>
      </c>
      <c r="K4122" s="318" t="s">
        <v>449</v>
      </c>
      <c r="L4122" s="318" t="s">
        <v>449</v>
      </c>
      <c r="M4122" s="318" t="s">
        <v>449</v>
      </c>
      <c r="N4122" t="str">
        <f t="shared" si="64"/>
        <v>BRLC_OUT4_10_C_PR24_OFWAT</v>
      </c>
    </row>
    <row r="4123" spans="1:14" customFormat="1">
      <c r="A4123" s="317" t="s">
        <v>354</v>
      </c>
      <c r="B4123" s="317" t="s">
        <v>283</v>
      </c>
      <c r="C4123" s="317" t="s">
        <v>698</v>
      </c>
      <c r="D4123" s="317" t="s">
        <v>617</v>
      </c>
      <c r="E4123" s="317" t="s">
        <v>448</v>
      </c>
      <c r="F4123" s="318" t="s">
        <v>449</v>
      </c>
      <c r="G4123" s="318" t="s">
        <v>449</v>
      </c>
      <c r="H4123" s="322">
        <v>57</v>
      </c>
      <c r="I4123" s="322">
        <v>57.8</v>
      </c>
      <c r="J4123" s="322">
        <v>58.6</v>
      </c>
      <c r="K4123" s="322">
        <v>58.4</v>
      </c>
      <c r="L4123" s="322">
        <v>58.1</v>
      </c>
      <c r="M4123" s="322">
        <v>57.8</v>
      </c>
      <c r="N4123" t="str">
        <f t="shared" si="64"/>
        <v>BRLC_OUT4_11_C_PR24_OFWAT</v>
      </c>
    </row>
    <row r="4124" spans="1:14" customFormat="1">
      <c r="A4124" s="317" t="s">
        <v>354</v>
      </c>
      <c r="B4124" s="317" t="s">
        <v>704</v>
      </c>
      <c r="C4124" s="317" t="s">
        <v>698</v>
      </c>
      <c r="D4124" s="317" t="s">
        <v>617</v>
      </c>
      <c r="E4124" s="317" t="s">
        <v>448</v>
      </c>
      <c r="F4124" s="318" t="s">
        <v>449</v>
      </c>
      <c r="G4124" s="318" t="s">
        <v>449</v>
      </c>
      <c r="H4124" s="318" t="s">
        <v>449</v>
      </c>
      <c r="I4124" s="318" t="s">
        <v>449</v>
      </c>
      <c r="J4124" s="318" t="s">
        <v>449</v>
      </c>
      <c r="K4124" s="318" t="s">
        <v>449</v>
      </c>
      <c r="L4124" s="318" t="s">
        <v>449</v>
      </c>
      <c r="M4124" s="318" t="s">
        <v>449</v>
      </c>
      <c r="N4124" t="str">
        <f t="shared" si="64"/>
        <v>BRLC_OUT4_12_C_PR24_OFWAT</v>
      </c>
    </row>
    <row r="4125" spans="1:14" customFormat="1">
      <c r="A4125" s="317" t="s">
        <v>354</v>
      </c>
      <c r="B4125" s="317" t="s">
        <v>705</v>
      </c>
      <c r="C4125" s="317" t="s">
        <v>698</v>
      </c>
      <c r="D4125" s="317" t="s">
        <v>617</v>
      </c>
      <c r="E4125" s="317" t="s">
        <v>448</v>
      </c>
      <c r="F4125" s="318" t="s">
        <v>449</v>
      </c>
      <c r="G4125" s="318" t="s">
        <v>449</v>
      </c>
      <c r="H4125" s="318" t="s">
        <v>449</v>
      </c>
      <c r="I4125" s="318" t="s">
        <v>449</v>
      </c>
      <c r="J4125" s="318" t="s">
        <v>449</v>
      </c>
      <c r="K4125" s="318" t="s">
        <v>449</v>
      </c>
      <c r="L4125" s="318" t="s">
        <v>449</v>
      </c>
      <c r="M4125" s="318" t="s">
        <v>449</v>
      </c>
      <c r="N4125" t="str">
        <f t="shared" si="64"/>
        <v>BRLC_OUT4_13_C_PR24_OFWAT</v>
      </c>
    </row>
    <row r="4126" spans="1:14" customFormat="1">
      <c r="A4126" s="317" t="s">
        <v>354</v>
      </c>
      <c r="B4126" s="317" t="s">
        <v>706</v>
      </c>
      <c r="C4126" s="317" t="s">
        <v>707</v>
      </c>
      <c r="D4126" s="317" t="s">
        <v>620</v>
      </c>
      <c r="E4126" s="317" t="s">
        <v>448</v>
      </c>
      <c r="F4126" s="322">
        <v>148.9</v>
      </c>
      <c r="G4126" s="318" t="s">
        <v>449</v>
      </c>
      <c r="H4126" s="318" t="s">
        <v>449</v>
      </c>
      <c r="I4126" s="318" t="s">
        <v>449</v>
      </c>
      <c r="J4126" s="318" t="s">
        <v>449</v>
      </c>
      <c r="K4126" s="318" t="s">
        <v>449</v>
      </c>
      <c r="L4126" s="318" t="s">
        <v>449</v>
      </c>
      <c r="M4126" s="318" t="s">
        <v>449</v>
      </c>
      <c r="N4126" t="str">
        <f t="shared" si="64"/>
        <v>BRLC_OUT4_08_A_PR24_OFWAT</v>
      </c>
    </row>
    <row r="4127" spans="1:14" customFormat="1">
      <c r="A4127" s="317" t="s">
        <v>354</v>
      </c>
      <c r="B4127" s="317" t="s">
        <v>708</v>
      </c>
      <c r="C4127" s="317" t="s">
        <v>707</v>
      </c>
      <c r="D4127" s="317" t="s">
        <v>617</v>
      </c>
      <c r="E4127" s="317" t="s">
        <v>448</v>
      </c>
      <c r="F4127" s="322">
        <v>40.700000000000003</v>
      </c>
      <c r="G4127" s="318" t="s">
        <v>449</v>
      </c>
      <c r="H4127" s="318" t="s">
        <v>449</v>
      </c>
      <c r="I4127" s="318" t="s">
        <v>449</v>
      </c>
      <c r="J4127" s="318" t="s">
        <v>449</v>
      </c>
      <c r="K4127" s="318" t="s">
        <v>449</v>
      </c>
      <c r="L4127" s="318" t="s">
        <v>449</v>
      </c>
      <c r="M4127" s="318" t="s">
        <v>449</v>
      </c>
      <c r="N4127" t="str">
        <f t="shared" si="64"/>
        <v>BRLC_OUT4_05_A_PR24_OFWAT</v>
      </c>
    </row>
    <row r="4128" spans="1:14" customFormat="1">
      <c r="A4128" s="317" t="s">
        <v>354</v>
      </c>
      <c r="B4128" s="317" t="s">
        <v>709</v>
      </c>
      <c r="C4128" s="317" t="s">
        <v>710</v>
      </c>
      <c r="D4128" s="317" t="s">
        <v>586</v>
      </c>
      <c r="E4128" s="317" t="s">
        <v>448</v>
      </c>
      <c r="F4128" s="318" t="s">
        <v>449</v>
      </c>
      <c r="G4128" s="318" t="s">
        <v>449</v>
      </c>
      <c r="H4128" s="318" t="s">
        <v>449</v>
      </c>
      <c r="I4128" s="318" t="s">
        <v>449</v>
      </c>
      <c r="J4128" s="318" t="s">
        <v>449</v>
      </c>
      <c r="K4128" s="318" t="s">
        <v>449</v>
      </c>
      <c r="L4128" s="318" t="s">
        <v>449</v>
      </c>
      <c r="M4128" s="318" t="s">
        <v>449</v>
      </c>
      <c r="N4128" t="str">
        <f t="shared" si="64"/>
        <v>BRLC_PR24FM_PBI_106</v>
      </c>
    </row>
    <row r="4129" spans="1:14" customFormat="1">
      <c r="A4129" s="317" t="s">
        <v>354</v>
      </c>
      <c r="B4129" s="317" t="s">
        <v>711</v>
      </c>
      <c r="C4129" s="317" t="s">
        <v>712</v>
      </c>
      <c r="D4129" s="317" t="s">
        <v>586</v>
      </c>
      <c r="E4129" s="317" t="s">
        <v>448</v>
      </c>
      <c r="F4129" s="318" t="s">
        <v>449</v>
      </c>
      <c r="G4129" s="318" t="s">
        <v>449</v>
      </c>
      <c r="H4129" s="318" t="s">
        <v>449</v>
      </c>
      <c r="I4129" s="318" t="s">
        <v>449</v>
      </c>
      <c r="J4129" s="318" t="s">
        <v>449</v>
      </c>
      <c r="K4129" s="318" t="s">
        <v>449</v>
      </c>
      <c r="L4129" s="318" t="s">
        <v>449</v>
      </c>
      <c r="M4129" s="318" t="s">
        <v>449</v>
      </c>
      <c r="N4129" t="str">
        <f t="shared" si="64"/>
        <v>BRLC_PR24FM_PBI_107</v>
      </c>
    </row>
    <row r="4130" spans="1:14" customFormat="1">
      <c r="A4130" s="317" t="s">
        <v>354</v>
      </c>
      <c r="B4130" s="317" t="s">
        <v>713</v>
      </c>
      <c r="C4130" s="317" t="s">
        <v>714</v>
      </c>
      <c r="D4130" s="317" t="s">
        <v>586</v>
      </c>
      <c r="E4130" s="317" t="s">
        <v>448</v>
      </c>
      <c r="F4130" s="318" t="s">
        <v>449</v>
      </c>
      <c r="G4130" s="318" t="s">
        <v>449</v>
      </c>
      <c r="H4130" s="318" t="s">
        <v>449</v>
      </c>
      <c r="I4130" s="318" t="s">
        <v>449</v>
      </c>
      <c r="J4130" s="318" t="s">
        <v>449</v>
      </c>
      <c r="K4130" s="318" t="s">
        <v>449</v>
      </c>
      <c r="L4130" s="318" t="s">
        <v>449</v>
      </c>
      <c r="M4130" s="318" t="s">
        <v>449</v>
      </c>
      <c r="N4130" t="str">
        <f t="shared" si="64"/>
        <v>BRLC_PR24FM_PBI_108</v>
      </c>
    </row>
    <row r="4131" spans="1:14" customFormat="1">
      <c r="A4131" s="317" t="s">
        <v>354</v>
      </c>
      <c r="B4131" s="317" t="s">
        <v>715</v>
      </c>
      <c r="C4131" s="317" t="s">
        <v>716</v>
      </c>
      <c r="D4131" s="317" t="s">
        <v>586</v>
      </c>
      <c r="E4131" s="317" t="s">
        <v>448</v>
      </c>
      <c r="F4131" s="318" t="s">
        <v>449</v>
      </c>
      <c r="G4131" s="318" t="s">
        <v>449</v>
      </c>
      <c r="H4131" s="318" t="s">
        <v>449</v>
      </c>
      <c r="I4131" s="318" t="s">
        <v>449</v>
      </c>
      <c r="J4131" s="318" t="s">
        <v>449</v>
      </c>
      <c r="K4131" s="318" t="s">
        <v>449</v>
      </c>
      <c r="L4131" s="318" t="s">
        <v>449</v>
      </c>
      <c r="M4131" s="318" t="s">
        <v>449</v>
      </c>
      <c r="N4131" t="str">
        <f t="shared" si="64"/>
        <v>BRLC_PR24FM_PBI_109</v>
      </c>
    </row>
    <row r="4132" spans="1:14" customFormat="1">
      <c r="A4132" s="317" t="s">
        <v>354</v>
      </c>
      <c r="B4132" s="317" t="s">
        <v>717</v>
      </c>
      <c r="C4132" s="317" t="s">
        <v>718</v>
      </c>
      <c r="D4132" s="317" t="s">
        <v>586</v>
      </c>
      <c r="E4132" s="317" t="s">
        <v>448</v>
      </c>
      <c r="F4132" s="318" t="s">
        <v>449</v>
      </c>
      <c r="G4132" s="318" t="s">
        <v>449</v>
      </c>
      <c r="H4132" s="318" t="s">
        <v>449</v>
      </c>
      <c r="I4132" s="318" t="s">
        <v>449</v>
      </c>
      <c r="J4132" s="318" t="s">
        <v>449</v>
      </c>
      <c r="K4132" s="318" t="s">
        <v>449</v>
      </c>
      <c r="L4132" s="318" t="s">
        <v>449</v>
      </c>
      <c r="M4132" s="318" t="s">
        <v>449</v>
      </c>
      <c r="N4132" t="str">
        <f t="shared" si="64"/>
        <v>BRLC_PR24FM_PBI_110</v>
      </c>
    </row>
    <row r="4133" spans="1:14" customFormat="1">
      <c r="A4133" s="317" t="s">
        <v>354</v>
      </c>
      <c r="B4133" s="317" t="s">
        <v>719</v>
      </c>
      <c r="C4133" s="317" t="s">
        <v>720</v>
      </c>
      <c r="D4133" s="317" t="s">
        <v>586</v>
      </c>
      <c r="E4133" s="317" t="s">
        <v>448</v>
      </c>
      <c r="F4133" s="318" t="s">
        <v>449</v>
      </c>
      <c r="G4133" s="318" t="s">
        <v>449</v>
      </c>
      <c r="H4133" s="318" t="s">
        <v>449</v>
      </c>
      <c r="I4133" s="318" t="s">
        <v>449</v>
      </c>
      <c r="J4133" s="318" t="s">
        <v>449</v>
      </c>
      <c r="K4133" s="318" t="s">
        <v>449</v>
      </c>
      <c r="L4133" s="318" t="s">
        <v>449</v>
      </c>
      <c r="M4133" s="318" t="s">
        <v>449</v>
      </c>
      <c r="N4133" t="str">
        <f t="shared" si="64"/>
        <v>BRLC_PR24FM_PBI_111</v>
      </c>
    </row>
    <row r="4134" spans="1:14" customFormat="1">
      <c r="A4134" s="317" t="s">
        <v>354</v>
      </c>
      <c r="B4134" s="317" t="s">
        <v>721</v>
      </c>
      <c r="C4134" s="317" t="s">
        <v>722</v>
      </c>
      <c r="D4134" s="317" t="s">
        <v>586</v>
      </c>
      <c r="E4134" s="317" t="s">
        <v>448</v>
      </c>
      <c r="F4134" s="318" t="s">
        <v>449</v>
      </c>
      <c r="G4134" s="318" t="s">
        <v>449</v>
      </c>
      <c r="H4134" s="318" t="s">
        <v>449</v>
      </c>
      <c r="I4134" s="318" t="s">
        <v>449</v>
      </c>
      <c r="J4134" s="318" t="s">
        <v>449</v>
      </c>
      <c r="K4134" s="318" t="s">
        <v>449</v>
      </c>
      <c r="L4134" s="318" t="s">
        <v>449</v>
      </c>
      <c r="M4134" s="318" t="s">
        <v>449</v>
      </c>
      <c r="N4134" t="str">
        <f t="shared" si="64"/>
        <v>BRLC_PR24FM_PBI_112</v>
      </c>
    </row>
    <row r="4135" spans="1:14" customFormat="1">
      <c r="A4135" s="317" t="s">
        <v>354</v>
      </c>
      <c r="B4135" s="317" t="s">
        <v>723</v>
      </c>
      <c r="C4135" s="317" t="s">
        <v>724</v>
      </c>
      <c r="D4135" s="317" t="s">
        <v>586</v>
      </c>
      <c r="E4135" s="317" t="s">
        <v>448</v>
      </c>
      <c r="F4135" s="318" t="s">
        <v>449</v>
      </c>
      <c r="G4135" s="318" t="s">
        <v>449</v>
      </c>
      <c r="H4135" s="318" t="s">
        <v>449</v>
      </c>
      <c r="I4135" s="318" t="s">
        <v>449</v>
      </c>
      <c r="J4135" s="318" t="s">
        <v>449</v>
      </c>
      <c r="K4135" s="318" t="s">
        <v>449</v>
      </c>
      <c r="L4135" s="318" t="s">
        <v>449</v>
      </c>
      <c r="M4135" s="318" t="s">
        <v>449</v>
      </c>
      <c r="N4135" t="str">
        <f t="shared" si="64"/>
        <v>BRLC_PR24FM_PBI_113</v>
      </c>
    </row>
    <row r="4136" spans="1:14" customFormat="1">
      <c r="A4136" s="317" t="s">
        <v>354</v>
      </c>
      <c r="B4136" s="317" t="s">
        <v>725</v>
      </c>
      <c r="C4136" s="317" t="s">
        <v>726</v>
      </c>
      <c r="D4136" s="317" t="s">
        <v>586</v>
      </c>
      <c r="E4136" s="317" t="s">
        <v>448</v>
      </c>
      <c r="F4136" s="318" t="s">
        <v>449</v>
      </c>
      <c r="G4136" s="318" t="s">
        <v>449</v>
      </c>
      <c r="H4136" s="318" t="s">
        <v>449</v>
      </c>
      <c r="I4136" s="318" t="s">
        <v>449</v>
      </c>
      <c r="J4136" s="318" t="s">
        <v>449</v>
      </c>
      <c r="K4136" s="318" t="s">
        <v>449</v>
      </c>
      <c r="L4136" s="318" t="s">
        <v>449</v>
      </c>
      <c r="M4136" s="318" t="s">
        <v>449</v>
      </c>
      <c r="N4136" t="str">
        <f t="shared" si="64"/>
        <v>BRLC_PR24FM_PBI_114</v>
      </c>
    </row>
    <row r="4137" spans="1:14" customFormat="1">
      <c r="A4137" s="317" t="s">
        <v>354</v>
      </c>
      <c r="B4137" s="317" t="s">
        <v>727</v>
      </c>
      <c r="C4137" s="317" t="s">
        <v>728</v>
      </c>
      <c r="D4137" s="317" t="s">
        <v>586</v>
      </c>
      <c r="E4137" s="317" t="s">
        <v>448</v>
      </c>
      <c r="F4137" s="318" t="s">
        <v>449</v>
      </c>
      <c r="G4137" s="318" t="s">
        <v>449</v>
      </c>
      <c r="H4137" s="318" t="s">
        <v>449</v>
      </c>
      <c r="I4137" s="318" t="s">
        <v>449</v>
      </c>
      <c r="J4137" s="318" t="s">
        <v>449</v>
      </c>
      <c r="K4137" s="318" t="s">
        <v>449</v>
      </c>
      <c r="L4137" s="318" t="s">
        <v>449</v>
      </c>
      <c r="M4137" s="318" t="s">
        <v>449</v>
      </c>
      <c r="N4137" t="str">
        <f t="shared" si="64"/>
        <v>BRLC_PR24FM_PBI_115</v>
      </c>
    </row>
    <row r="4138" spans="1:14" customFormat="1">
      <c r="A4138" s="317" t="s">
        <v>354</v>
      </c>
      <c r="B4138" s="317" t="s">
        <v>729</v>
      </c>
      <c r="C4138" s="317" t="s">
        <v>730</v>
      </c>
      <c r="D4138" s="317" t="s">
        <v>586</v>
      </c>
      <c r="E4138" s="317" t="s">
        <v>448</v>
      </c>
      <c r="F4138" s="318" t="s">
        <v>449</v>
      </c>
      <c r="G4138" s="318" t="s">
        <v>449</v>
      </c>
      <c r="H4138" s="318" t="s">
        <v>449</v>
      </c>
      <c r="I4138" s="318" t="s">
        <v>449</v>
      </c>
      <c r="J4138" s="318" t="s">
        <v>449</v>
      </c>
      <c r="K4138" s="318" t="s">
        <v>449</v>
      </c>
      <c r="L4138" s="318" t="s">
        <v>449</v>
      </c>
      <c r="M4138" s="318" t="s">
        <v>449</v>
      </c>
      <c r="N4138" t="str">
        <f t="shared" si="64"/>
        <v>BRLC_PR24FM_PBI_116</v>
      </c>
    </row>
    <row r="4139" spans="1:14" customFormat="1">
      <c r="A4139" s="317" t="s">
        <v>354</v>
      </c>
      <c r="B4139" s="317" t="s">
        <v>731</v>
      </c>
      <c r="C4139" s="317" t="s">
        <v>732</v>
      </c>
      <c r="D4139" s="317" t="s">
        <v>586</v>
      </c>
      <c r="E4139" s="317" t="s">
        <v>448</v>
      </c>
      <c r="F4139" s="318" t="s">
        <v>449</v>
      </c>
      <c r="G4139" s="318" t="s">
        <v>449</v>
      </c>
      <c r="H4139" s="318" t="s">
        <v>449</v>
      </c>
      <c r="I4139" s="318" t="s">
        <v>449</v>
      </c>
      <c r="J4139" s="318" t="s">
        <v>449</v>
      </c>
      <c r="K4139" s="318" t="s">
        <v>449</v>
      </c>
      <c r="L4139" s="318" t="s">
        <v>449</v>
      </c>
      <c r="M4139" s="318" t="s">
        <v>449</v>
      </c>
      <c r="N4139" t="str">
        <f t="shared" si="64"/>
        <v>BRLC_PR24FM_PBI_117</v>
      </c>
    </row>
    <row r="4140" spans="1:14" customFormat="1">
      <c r="A4140" s="317" t="s">
        <v>354</v>
      </c>
      <c r="B4140" s="317" t="s">
        <v>733</v>
      </c>
      <c r="C4140" s="317" t="s">
        <v>734</v>
      </c>
      <c r="D4140" s="317" t="s">
        <v>586</v>
      </c>
      <c r="E4140" s="317" t="s">
        <v>448</v>
      </c>
      <c r="F4140" s="318" t="s">
        <v>449</v>
      </c>
      <c r="G4140" s="318" t="s">
        <v>449</v>
      </c>
      <c r="H4140" s="318" t="s">
        <v>449</v>
      </c>
      <c r="I4140" s="318" t="s">
        <v>449</v>
      </c>
      <c r="J4140" s="318" t="s">
        <v>449</v>
      </c>
      <c r="K4140" s="318" t="s">
        <v>449</v>
      </c>
      <c r="L4140" s="318" t="s">
        <v>449</v>
      </c>
      <c r="M4140" s="318" t="s">
        <v>449</v>
      </c>
      <c r="N4140" t="str">
        <f t="shared" si="64"/>
        <v>BRLC_PR24FM_PBI_118</v>
      </c>
    </row>
    <row r="4141" spans="1:14" customFormat="1">
      <c r="A4141" s="317" t="s">
        <v>354</v>
      </c>
      <c r="B4141" s="317" t="s">
        <v>735</v>
      </c>
      <c r="C4141" s="317" t="s">
        <v>736</v>
      </c>
      <c r="D4141" s="317" t="s">
        <v>586</v>
      </c>
      <c r="E4141" s="317" t="s">
        <v>448</v>
      </c>
      <c r="F4141" s="318" t="s">
        <v>449</v>
      </c>
      <c r="G4141" s="318" t="s">
        <v>449</v>
      </c>
      <c r="H4141" s="318" t="s">
        <v>449</v>
      </c>
      <c r="I4141" s="318" t="s">
        <v>449</v>
      </c>
      <c r="J4141" s="318" t="s">
        <v>449</v>
      </c>
      <c r="K4141" s="318" t="s">
        <v>449</v>
      </c>
      <c r="L4141" s="318" t="s">
        <v>449</v>
      </c>
      <c r="M4141" s="318" t="s">
        <v>449</v>
      </c>
      <c r="N4141" t="str">
        <f t="shared" si="64"/>
        <v>BRLC_PR24FM_PBI_119</v>
      </c>
    </row>
    <row r="4142" spans="1:14" customFormat="1">
      <c r="A4142" s="317" t="s">
        <v>354</v>
      </c>
      <c r="B4142" s="317" t="s">
        <v>737</v>
      </c>
      <c r="C4142" s="317" t="s">
        <v>738</v>
      </c>
      <c r="D4142" s="317" t="s">
        <v>586</v>
      </c>
      <c r="E4142" s="317" t="s">
        <v>448</v>
      </c>
      <c r="F4142" s="318" t="s">
        <v>449</v>
      </c>
      <c r="G4142" s="318" t="s">
        <v>449</v>
      </c>
      <c r="H4142" s="318" t="s">
        <v>449</v>
      </c>
      <c r="I4142" s="318" t="s">
        <v>449</v>
      </c>
      <c r="J4142" s="318" t="s">
        <v>449</v>
      </c>
      <c r="K4142" s="318" t="s">
        <v>449</v>
      </c>
      <c r="L4142" s="318" t="s">
        <v>449</v>
      </c>
      <c r="M4142" s="318" t="s">
        <v>449</v>
      </c>
      <c r="N4142" t="str">
        <f t="shared" si="64"/>
        <v>BRLC_PR24FM_PBI_120</v>
      </c>
    </row>
    <row r="4143" spans="1:14" customFormat="1">
      <c r="A4143" s="317" t="s">
        <v>354</v>
      </c>
      <c r="B4143" s="317" t="s">
        <v>739</v>
      </c>
      <c r="C4143" s="317" t="s">
        <v>740</v>
      </c>
      <c r="D4143" s="317" t="s">
        <v>586</v>
      </c>
      <c r="E4143" s="317" t="s">
        <v>448</v>
      </c>
      <c r="F4143" s="318" t="s">
        <v>449</v>
      </c>
      <c r="G4143" s="318" t="s">
        <v>449</v>
      </c>
      <c r="H4143" s="318" t="s">
        <v>449</v>
      </c>
      <c r="I4143" s="318" t="s">
        <v>449</v>
      </c>
      <c r="J4143" s="318" t="s">
        <v>449</v>
      </c>
      <c r="K4143" s="318" t="s">
        <v>449</v>
      </c>
      <c r="L4143" s="318" t="s">
        <v>449</v>
      </c>
      <c r="M4143" s="318" t="s">
        <v>449</v>
      </c>
      <c r="N4143" t="str">
        <f t="shared" si="64"/>
        <v>BRLC_PR24FM_PBI_121</v>
      </c>
    </row>
    <row r="4144" spans="1:14" customFormat="1">
      <c r="A4144" s="317" t="s">
        <v>354</v>
      </c>
      <c r="B4144" s="317" t="s">
        <v>741</v>
      </c>
      <c r="C4144" s="317" t="s">
        <v>742</v>
      </c>
      <c r="D4144" s="317" t="s">
        <v>586</v>
      </c>
      <c r="E4144" s="317" t="s">
        <v>448</v>
      </c>
      <c r="F4144" s="318" t="s">
        <v>449</v>
      </c>
      <c r="G4144" s="318" t="s">
        <v>449</v>
      </c>
      <c r="H4144" s="318" t="s">
        <v>449</v>
      </c>
      <c r="I4144" s="318" t="s">
        <v>449</v>
      </c>
      <c r="J4144" s="318" t="s">
        <v>449</v>
      </c>
      <c r="K4144" s="318" t="s">
        <v>449</v>
      </c>
      <c r="L4144" s="318" t="s">
        <v>449</v>
      </c>
      <c r="M4144" s="318" t="s">
        <v>449</v>
      </c>
      <c r="N4144" t="str">
        <f t="shared" si="64"/>
        <v>BRLC_PR24FM_PBI_122</v>
      </c>
    </row>
    <row r="4145" spans="1:14" customFormat="1">
      <c r="A4145" s="317" t="s">
        <v>354</v>
      </c>
      <c r="B4145" s="317" t="s">
        <v>743</v>
      </c>
      <c r="C4145" s="317" t="s">
        <v>744</v>
      </c>
      <c r="D4145" s="317" t="s">
        <v>586</v>
      </c>
      <c r="E4145" s="317" t="s">
        <v>448</v>
      </c>
      <c r="F4145" s="318" t="s">
        <v>449</v>
      </c>
      <c r="G4145" s="318" t="s">
        <v>449</v>
      </c>
      <c r="H4145" s="318" t="s">
        <v>449</v>
      </c>
      <c r="I4145" s="318" t="s">
        <v>449</v>
      </c>
      <c r="J4145" s="318" t="s">
        <v>449</v>
      </c>
      <c r="K4145" s="318" t="s">
        <v>449</v>
      </c>
      <c r="L4145" s="318" t="s">
        <v>449</v>
      </c>
      <c r="M4145" s="318" t="s">
        <v>449</v>
      </c>
      <c r="N4145" t="str">
        <f t="shared" si="64"/>
        <v>BRLC_PR24FM_PBI_123</v>
      </c>
    </row>
    <row r="4146" spans="1:14" customFormat="1">
      <c r="A4146" s="317" t="s">
        <v>354</v>
      </c>
      <c r="B4146" s="317" t="s">
        <v>745</v>
      </c>
      <c r="C4146" s="317" t="s">
        <v>746</v>
      </c>
      <c r="D4146" s="317" t="s">
        <v>455</v>
      </c>
      <c r="E4146" s="317" t="s">
        <v>448</v>
      </c>
      <c r="F4146" s="320">
        <v>0</v>
      </c>
      <c r="G4146" s="318" t="s">
        <v>449</v>
      </c>
      <c r="H4146" s="318" t="s">
        <v>449</v>
      </c>
      <c r="I4146" s="318" t="s">
        <v>449</v>
      </c>
      <c r="J4146" s="318" t="s">
        <v>449</v>
      </c>
      <c r="K4146" s="318" t="s">
        <v>449</v>
      </c>
      <c r="L4146" s="318" t="s">
        <v>449</v>
      </c>
      <c r="M4146" s="318" t="s">
        <v>449</v>
      </c>
      <c r="N4146" t="str">
        <f t="shared" si="64"/>
        <v>BRLOUT7_001BIO_PR24</v>
      </c>
    </row>
    <row r="4147" spans="1:14" customFormat="1">
      <c r="A4147" s="317" t="s">
        <v>354</v>
      </c>
      <c r="B4147" s="317" t="s">
        <v>747</v>
      </c>
      <c r="C4147" s="317" t="s">
        <v>748</v>
      </c>
      <c r="D4147" s="317" t="s">
        <v>455</v>
      </c>
      <c r="E4147" s="317" t="s">
        <v>448</v>
      </c>
      <c r="F4147" s="320">
        <v>0</v>
      </c>
      <c r="G4147" s="318" t="s">
        <v>449</v>
      </c>
      <c r="H4147" s="318" t="s">
        <v>449</v>
      </c>
      <c r="I4147" s="318" t="s">
        <v>449</v>
      </c>
      <c r="J4147" s="318" t="s">
        <v>449</v>
      </c>
      <c r="K4147" s="318" t="s">
        <v>449</v>
      </c>
      <c r="L4147" s="318" t="s">
        <v>449</v>
      </c>
      <c r="M4147" s="318" t="s">
        <v>449</v>
      </c>
      <c r="N4147" t="str">
        <f t="shared" si="64"/>
        <v>BRLOUT7_002BIO_PR24</v>
      </c>
    </row>
    <row r="4148" spans="1:14" customFormat="1">
      <c r="A4148" s="317" t="s">
        <v>354</v>
      </c>
      <c r="B4148" s="317" t="s">
        <v>749</v>
      </c>
      <c r="C4148" s="317" t="s">
        <v>750</v>
      </c>
      <c r="D4148" s="317" t="s">
        <v>455</v>
      </c>
      <c r="E4148" s="317" t="s">
        <v>448</v>
      </c>
      <c r="F4148" s="320">
        <v>0</v>
      </c>
      <c r="G4148" s="318" t="s">
        <v>449</v>
      </c>
      <c r="H4148" s="318" t="s">
        <v>449</v>
      </c>
      <c r="I4148" s="318" t="s">
        <v>449</v>
      </c>
      <c r="J4148" s="318" t="s">
        <v>449</v>
      </c>
      <c r="K4148" s="318" t="s">
        <v>449</v>
      </c>
      <c r="L4148" s="318" t="s">
        <v>449</v>
      </c>
      <c r="M4148" s="318" t="s">
        <v>449</v>
      </c>
      <c r="N4148" t="str">
        <f t="shared" si="64"/>
        <v>BRLOUT7_003BIO_PR24</v>
      </c>
    </row>
    <row r="4149" spans="1:14" customFormat="1">
      <c r="A4149" s="317" t="s">
        <v>354</v>
      </c>
      <c r="B4149" s="317" t="s">
        <v>751</v>
      </c>
      <c r="C4149" s="317" t="s">
        <v>752</v>
      </c>
      <c r="D4149" s="317" t="s">
        <v>455</v>
      </c>
      <c r="E4149" s="317" t="s">
        <v>448</v>
      </c>
      <c r="F4149" s="320">
        <v>0</v>
      </c>
      <c r="G4149" s="318" t="s">
        <v>449</v>
      </c>
      <c r="H4149" s="318" t="s">
        <v>449</v>
      </c>
      <c r="I4149" s="318" t="s">
        <v>449</v>
      </c>
      <c r="J4149" s="318" t="s">
        <v>449</v>
      </c>
      <c r="K4149" s="318" t="s">
        <v>449</v>
      </c>
      <c r="L4149" s="318" t="s">
        <v>449</v>
      </c>
      <c r="M4149" s="318" t="s">
        <v>449</v>
      </c>
      <c r="N4149" t="str">
        <f t="shared" si="64"/>
        <v>BRLOUT7_004BIO_PR24</v>
      </c>
    </row>
    <row r="4150" spans="1:14" customFormat="1">
      <c r="A4150" s="317" t="s">
        <v>354</v>
      </c>
      <c r="B4150" s="317" t="s">
        <v>753</v>
      </c>
      <c r="C4150" s="317" t="s">
        <v>754</v>
      </c>
      <c r="D4150" s="317" t="s">
        <v>455</v>
      </c>
      <c r="E4150" s="317" t="s">
        <v>448</v>
      </c>
      <c r="F4150" s="320">
        <v>0</v>
      </c>
      <c r="G4150" s="318" t="s">
        <v>449</v>
      </c>
      <c r="H4150" s="318" t="s">
        <v>449</v>
      </c>
      <c r="I4150" s="318" t="s">
        <v>449</v>
      </c>
      <c r="J4150" s="318" t="s">
        <v>449</v>
      </c>
      <c r="K4150" s="318" t="s">
        <v>449</v>
      </c>
      <c r="L4150" s="318" t="s">
        <v>449</v>
      </c>
      <c r="M4150" s="318" t="s">
        <v>449</v>
      </c>
      <c r="N4150" t="str">
        <f t="shared" si="64"/>
        <v>BRLOUT7_005BIO_PR24</v>
      </c>
    </row>
    <row r="4151" spans="1:14" customFormat="1">
      <c r="A4151" s="317" t="s">
        <v>354</v>
      </c>
      <c r="B4151" s="317" t="s">
        <v>755</v>
      </c>
      <c r="C4151" s="317" t="s">
        <v>756</v>
      </c>
      <c r="D4151" s="317" t="s">
        <v>455</v>
      </c>
      <c r="E4151" s="317" t="s">
        <v>448</v>
      </c>
      <c r="F4151" s="320">
        <v>0</v>
      </c>
      <c r="G4151" s="318" t="s">
        <v>449</v>
      </c>
      <c r="H4151" s="318" t="s">
        <v>449</v>
      </c>
      <c r="I4151" s="318" t="s">
        <v>449</v>
      </c>
      <c r="J4151" s="318" t="s">
        <v>449</v>
      </c>
      <c r="K4151" s="318" t="s">
        <v>449</v>
      </c>
      <c r="L4151" s="318" t="s">
        <v>449</v>
      </c>
      <c r="M4151" s="318" t="s">
        <v>449</v>
      </c>
      <c r="N4151" t="str">
        <f t="shared" si="64"/>
        <v>BRLOUT7_006BIO_PR24</v>
      </c>
    </row>
    <row r="4152" spans="1:14" customFormat="1">
      <c r="A4152" s="317" t="s">
        <v>354</v>
      </c>
      <c r="B4152" s="317" t="s">
        <v>757</v>
      </c>
      <c r="C4152" s="317" t="s">
        <v>758</v>
      </c>
      <c r="D4152" s="317" t="s">
        <v>455</v>
      </c>
      <c r="E4152" s="317" t="s">
        <v>448</v>
      </c>
      <c r="F4152" s="320">
        <v>0</v>
      </c>
      <c r="G4152" s="318" t="s">
        <v>449</v>
      </c>
      <c r="H4152" s="318" t="s">
        <v>449</v>
      </c>
      <c r="I4152" s="318" t="s">
        <v>449</v>
      </c>
      <c r="J4152" s="318" t="s">
        <v>449</v>
      </c>
      <c r="K4152" s="318" t="s">
        <v>449</v>
      </c>
      <c r="L4152" s="318" t="s">
        <v>449</v>
      </c>
      <c r="M4152" s="318" t="s">
        <v>449</v>
      </c>
      <c r="N4152" t="str">
        <f t="shared" si="64"/>
        <v>BRLOUT7_007BIO_PR24</v>
      </c>
    </row>
    <row r="4153" spans="1:14" customFormat="1">
      <c r="A4153" s="317" t="s">
        <v>354</v>
      </c>
      <c r="B4153" s="317" t="s">
        <v>759</v>
      </c>
      <c r="C4153" s="317" t="s">
        <v>760</v>
      </c>
      <c r="D4153" s="317" t="s">
        <v>455</v>
      </c>
      <c r="E4153" s="317" t="s">
        <v>448</v>
      </c>
      <c r="F4153" s="320">
        <v>0.15</v>
      </c>
      <c r="G4153" s="318" t="s">
        <v>449</v>
      </c>
      <c r="H4153" s="318" t="s">
        <v>449</v>
      </c>
      <c r="I4153" s="318" t="s">
        <v>449</v>
      </c>
      <c r="J4153" s="318" t="s">
        <v>449</v>
      </c>
      <c r="K4153" s="318" t="s">
        <v>449</v>
      </c>
      <c r="L4153" s="318" t="s">
        <v>449</v>
      </c>
      <c r="M4153" s="318" t="s">
        <v>449</v>
      </c>
      <c r="N4153" t="str">
        <f t="shared" si="64"/>
        <v>BRLOUT7_008BIO_PR24</v>
      </c>
    </row>
    <row r="4154" spans="1:14" customFormat="1">
      <c r="A4154" s="317" t="s">
        <v>354</v>
      </c>
      <c r="B4154" s="317" t="s">
        <v>761</v>
      </c>
      <c r="C4154" s="317" t="s">
        <v>762</v>
      </c>
      <c r="D4154" s="317" t="s">
        <v>455</v>
      </c>
      <c r="E4154" s="317" t="s">
        <v>448</v>
      </c>
      <c r="F4154" s="320">
        <v>0</v>
      </c>
      <c r="G4154" s="318" t="s">
        <v>449</v>
      </c>
      <c r="H4154" s="318" t="s">
        <v>449</v>
      </c>
      <c r="I4154" s="318" t="s">
        <v>449</v>
      </c>
      <c r="J4154" s="318" t="s">
        <v>449</v>
      </c>
      <c r="K4154" s="318" t="s">
        <v>449</v>
      </c>
      <c r="L4154" s="318" t="s">
        <v>449</v>
      </c>
      <c r="M4154" s="318" t="s">
        <v>449</v>
      </c>
      <c r="N4154" t="str">
        <f t="shared" si="64"/>
        <v>BRLOUT7_009BIO_PR24</v>
      </c>
    </row>
    <row r="4155" spans="1:14" customFormat="1">
      <c r="A4155" s="317" t="s">
        <v>354</v>
      </c>
      <c r="B4155" s="317" t="s">
        <v>763</v>
      </c>
      <c r="C4155" s="317" t="s">
        <v>764</v>
      </c>
      <c r="D4155" s="317" t="s">
        <v>455</v>
      </c>
      <c r="E4155" s="317" t="s">
        <v>448</v>
      </c>
      <c r="F4155" s="320">
        <v>0</v>
      </c>
      <c r="G4155" s="318" t="s">
        <v>449</v>
      </c>
      <c r="H4155" s="318" t="s">
        <v>449</v>
      </c>
      <c r="I4155" s="318" t="s">
        <v>449</v>
      </c>
      <c r="J4155" s="318" t="s">
        <v>449</v>
      </c>
      <c r="K4155" s="318" t="s">
        <v>449</v>
      </c>
      <c r="L4155" s="318" t="s">
        <v>449</v>
      </c>
      <c r="M4155" s="318" t="s">
        <v>449</v>
      </c>
      <c r="N4155" t="str">
        <f t="shared" si="64"/>
        <v>BRLOUT7_010BIO_PR24</v>
      </c>
    </row>
    <row r="4156" spans="1:14" customFormat="1">
      <c r="A4156" s="317" t="s">
        <v>354</v>
      </c>
      <c r="B4156" s="317" t="s">
        <v>765</v>
      </c>
      <c r="C4156" s="317" t="s">
        <v>766</v>
      </c>
      <c r="D4156" s="317" t="s">
        <v>455</v>
      </c>
      <c r="E4156" s="317" t="s">
        <v>448</v>
      </c>
      <c r="F4156" s="320">
        <v>0</v>
      </c>
      <c r="G4156" s="318" t="s">
        <v>449</v>
      </c>
      <c r="H4156" s="318" t="s">
        <v>449</v>
      </c>
      <c r="I4156" s="318" t="s">
        <v>449</v>
      </c>
      <c r="J4156" s="318" t="s">
        <v>449</v>
      </c>
      <c r="K4156" s="318" t="s">
        <v>449</v>
      </c>
      <c r="L4156" s="318" t="s">
        <v>449</v>
      </c>
      <c r="M4156" s="318" t="s">
        <v>449</v>
      </c>
      <c r="N4156" t="str">
        <f t="shared" si="64"/>
        <v>BRLOUT7_011BIO_PR24</v>
      </c>
    </row>
    <row r="4157" spans="1:14" customFormat="1">
      <c r="A4157" s="317" t="s">
        <v>354</v>
      </c>
      <c r="B4157" s="317" t="s">
        <v>767</v>
      </c>
      <c r="C4157" s="317" t="s">
        <v>768</v>
      </c>
      <c r="D4157" s="317" t="s">
        <v>455</v>
      </c>
      <c r="E4157" s="317" t="s">
        <v>448</v>
      </c>
      <c r="F4157" s="320">
        <v>0</v>
      </c>
      <c r="G4157" s="318" t="s">
        <v>449</v>
      </c>
      <c r="H4157" s="318" t="s">
        <v>449</v>
      </c>
      <c r="I4157" s="318" t="s">
        <v>449</v>
      </c>
      <c r="J4157" s="318" t="s">
        <v>449</v>
      </c>
      <c r="K4157" s="318" t="s">
        <v>449</v>
      </c>
      <c r="L4157" s="318" t="s">
        <v>449</v>
      </c>
      <c r="M4157" s="318" t="s">
        <v>449</v>
      </c>
      <c r="N4157" t="str">
        <f t="shared" si="64"/>
        <v>BRLOUT7_012BIO_PR24</v>
      </c>
    </row>
    <row r="4158" spans="1:14" customFormat="1">
      <c r="A4158" s="317" t="s">
        <v>354</v>
      </c>
      <c r="B4158" s="317" t="s">
        <v>769</v>
      </c>
      <c r="C4158" s="317" t="s">
        <v>770</v>
      </c>
      <c r="D4158" s="317" t="s">
        <v>455</v>
      </c>
      <c r="E4158" s="317" t="s">
        <v>448</v>
      </c>
      <c r="F4158" s="320">
        <v>0</v>
      </c>
      <c r="G4158" s="318" t="s">
        <v>449</v>
      </c>
      <c r="H4158" s="318" t="s">
        <v>449</v>
      </c>
      <c r="I4158" s="318" t="s">
        <v>449</v>
      </c>
      <c r="J4158" s="318" t="s">
        <v>449</v>
      </c>
      <c r="K4158" s="318" t="s">
        <v>449</v>
      </c>
      <c r="L4158" s="318" t="s">
        <v>449</v>
      </c>
      <c r="M4158" s="318" t="s">
        <v>449</v>
      </c>
      <c r="N4158" t="str">
        <f t="shared" si="64"/>
        <v>BRLOUT7_013BIO_PR24</v>
      </c>
    </row>
    <row r="4159" spans="1:14" customFormat="1">
      <c r="A4159" s="317" t="s">
        <v>354</v>
      </c>
      <c r="B4159" s="317" t="s">
        <v>771</v>
      </c>
      <c r="C4159" s="317" t="s">
        <v>772</v>
      </c>
      <c r="D4159" s="317" t="s">
        <v>455</v>
      </c>
      <c r="E4159" s="317" t="s">
        <v>448</v>
      </c>
      <c r="F4159" s="320">
        <v>0</v>
      </c>
      <c r="G4159" s="318" t="s">
        <v>449</v>
      </c>
      <c r="H4159" s="318" t="s">
        <v>449</v>
      </c>
      <c r="I4159" s="318" t="s">
        <v>449</v>
      </c>
      <c r="J4159" s="318" t="s">
        <v>449</v>
      </c>
      <c r="K4159" s="318" t="s">
        <v>449</v>
      </c>
      <c r="L4159" s="318" t="s">
        <v>449</v>
      </c>
      <c r="M4159" s="318" t="s">
        <v>449</v>
      </c>
      <c r="N4159" t="str">
        <f t="shared" si="64"/>
        <v>BRLOUT7_014BIO_PR24</v>
      </c>
    </row>
    <row r="4160" spans="1:14" customFormat="1">
      <c r="A4160" s="317" t="s">
        <v>354</v>
      </c>
      <c r="B4160" s="317" t="s">
        <v>773</v>
      </c>
      <c r="C4160" s="317" t="s">
        <v>774</v>
      </c>
      <c r="D4160" s="317" t="s">
        <v>455</v>
      </c>
      <c r="E4160" s="317" t="s">
        <v>448</v>
      </c>
      <c r="F4160" s="320">
        <v>0</v>
      </c>
      <c r="G4160" s="318" t="s">
        <v>449</v>
      </c>
      <c r="H4160" s="318" t="s">
        <v>449</v>
      </c>
      <c r="I4160" s="318" t="s">
        <v>449</v>
      </c>
      <c r="J4160" s="318" t="s">
        <v>449</v>
      </c>
      <c r="K4160" s="318" t="s">
        <v>449</v>
      </c>
      <c r="L4160" s="318" t="s">
        <v>449</v>
      </c>
      <c r="M4160" s="318" t="s">
        <v>449</v>
      </c>
      <c r="N4160" t="str">
        <f t="shared" si="64"/>
        <v>BRLOUT7_015BIO_PR24</v>
      </c>
    </row>
    <row r="4161" spans="1:14" customFormat="1">
      <c r="A4161" s="317" t="s">
        <v>354</v>
      </c>
      <c r="B4161" s="317" t="s">
        <v>775</v>
      </c>
      <c r="C4161" s="317" t="s">
        <v>776</v>
      </c>
      <c r="D4161" s="317" t="s">
        <v>455</v>
      </c>
      <c r="E4161" s="317" t="s">
        <v>448</v>
      </c>
      <c r="F4161" s="320">
        <v>0</v>
      </c>
      <c r="G4161" s="318" t="s">
        <v>449</v>
      </c>
      <c r="H4161" s="318" t="s">
        <v>449</v>
      </c>
      <c r="I4161" s="318" t="s">
        <v>449</v>
      </c>
      <c r="J4161" s="318" t="s">
        <v>449</v>
      </c>
      <c r="K4161" s="318" t="s">
        <v>449</v>
      </c>
      <c r="L4161" s="318" t="s">
        <v>449</v>
      </c>
      <c r="M4161" s="318" t="s">
        <v>449</v>
      </c>
      <c r="N4161" t="str">
        <f t="shared" si="64"/>
        <v>BRLOUT7_016BIO_PR24</v>
      </c>
    </row>
    <row r="4162" spans="1:14" customFormat="1">
      <c r="A4162" s="317" t="s">
        <v>354</v>
      </c>
      <c r="B4162" s="317" t="s">
        <v>777</v>
      </c>
      <c r="C4162" s="317" t="s">
        <v>778</v>
      </c>
      <c r="D4162" s="317" t="s">
        <v>455</v>
      </c>
      <c r="E4162" s="317" t="s">
        <v>448</v>
      </c>
      <c r="F4162" s="320">
        <v>0</v>
      </c>
      <c r="G4162" s="318" t="s">
        <v>449</v>
      </c>
      <c r="H4162" s="318" t="s">
        <v>449</v>
      </c>
      <c r="I4162" s="318" t="s">
        <v>449</v>
      </c>
      <c r="J4162" s="318" t="s">
        <v>449</v>
      </c>
      <c r="K4162" s="318" t="s">
        <v>449</v>
      </c>
      <c r="L4162" s="318" t="s">
        <v>449</v>
      </c>
      <c r="M4162" s="318" t="s">
        <v>449</v>
      </c>
      <c r="N4162" t="str">
        <f t="shared" si="64"/>
        <v>BRLOUT7_017BIO_PR24</v>
      </c>
    </row>
    <row r="4163" spans="1:14" customFormat="1">
      <c r="A4163" s="317" t="s">
        <v>354</v>
      </c>
      <c r="B4163" s="317" t="s">
        <v>779</v>
      </c>
      <c r="C4163" s="317" t="s">
        <v>780</v>
      </c>
      <c r="D4163" s="317" t="s">
        <v>455</v>
      </c>
      <c r="E4163" s="317" t="s">
        <v>448</v>
      </c>
      <c r="F4163" s="320">
        <v>0</v>
      </c>
      <c r="G4163" s="318" t="s">
        <v>449</v>
      </c>
      <c r="H4163" s="318" t="s">
        <v>449</v>
      </c>
      <c r="I4163" s="318" t="s">
        <v>449</v>
      </c>
      <c r="J4163" s="318" t="s">
        <v>449</v>
      </c>
      <c r="K4163" s="318" t="s">
        <v>449</v>
      </c>
      <c r="L4163" s="318" t="s">
        <v>449</v>
      </c>
      <c r="M4163" s="318" t="s">
        <v>449</v>
      </c>
      <c r="N4163" t="str">
        <f t="shared" si="64"/>
        <v>BRLOUT7_018BIO_PR24</v>
      </c>
    </row>
    <row r="4164" spans="1:14" customFormat="1">
      <c r="A4164" s="317" t="s">
        <v>354</v>
      </c>
      <c r="B4164" s="317" t="s">
        <v>781</v>
      </c>
      <c r="C4164" s="317" t="s">
        <v>782</v>
      </c>
      <c r="D4164" s="317" t="s">
        <v>455</v>
      </c>
      <c r="E4164" s="317" t="s">
        <v>448</v>
      </c>
      <c r="F4164" s="320">
        <v>0</v>
      </c>
      <c r="G4164" s="318" t="s">
        <v>449</v>
      </c>
      <c r="H4164" s="318" t="s">
        <v>449</v>
      </c>
      <c r="I4164" s="318" t="s">
        <v>449</v>
      </c>
      <c r="J4164" s="318" t="s">
        <v>449</v>
      </c>
      <c r="K4164" s="318" t="s">
        <v>449</v>
      </c>
      <c r="L4164" s="318" t="s">
        <v>449</v>
      </c>
      <c r="M4164" s="318" t="s">
        <v>449</v>
      </c>
      <c r="N4164" t="str">
        <f t="shared" si="64"/>
        <v>BRLOUT7_019BIO_PR24</v>
      </c>
    </row>
    <row r="4165" spans="1:14" customFormat="1">
      <c r="A4165" s="317" t="s">
        <v>354</v>
      </c>
      <c r="B4165" s="317" t="s">
        <v>783</v>
      </c>
      <c r="C4165" s="317" t="s">
        <v>784</v>
      </c>
      <c r="D4165" s="317" t="s">
        <v>455</v>
      </c>
      <c r="E4165" s="317" t="s">
        <v>448</v>
      </c>
      <c r="F4165" s="320">
        <v>0</v>
      </c>
      <c r="G4165" s="318" t="s">
        <v>449</v>
      </c>
      <c r="H4165" s="318" t="s">
        <v>449</v>
      </c>
      <c r="I4165" s="318" t="s">
        <v>449</v>
      </c>
      <c r="J4165" s="318" t="s">
        <v>449</v>
      </c>
      <c r="K4165" s="318" t="s">
        <v>449</v>
      </c>
      <c r="L4165" s="318" t="s">
        <v>449</v>
      </c>
      <c r="M4165" s="318" t="s">
        <v>449</v>
      </c>
      <c r="N4165" t="str">
        <f t="shared" ref="N4165:N4228" si="65">A4165&amp;B4165</f>
        <v>BRLOUT7_020BIO_PR24</v>
      </c>
    </row>
    <row r="4166" spans="1:14" customFormat="1">
      <c r="A4166" s="317" t="s">
        <v>354</v>
      </c>
      <c r="B4166" s="317" t="s">
        <v>785</v>
      </c>
      <c r="C4166" s="317" t="s">
        <v>786</v>
      </c>
      <c r="D4166" s="317" t="s">
        <v>455</v>
      </c>
      <c r="E4166" s="317" t="s">
        <v>448</v>
      </c>
      <c r="F4166" s="320">
        <v>1</v>
      </c>
      <c r="G4166" s="318" t="s">
        <v>449</v>
      </c>
      <c r="H4166" s="318" t="s">
        <v>449</v>
      </c>
      <c r="I4166" s="318" t="s">
        <v>449</v>
      </c>
      <c r="J4166" s="318" t="s">
        <v>449</v>
      </c>
      <c r="K4166" s="318" t="s">
        <v>449</v>
      </c>
      <c r="L4166" s="318" t="s">
        <v>449</v>
      </c>
      <c r="M4166" s="318" t="s">
        <v>449</v>
      </c>
      <c r="N4166" t="str">
        <f t="shared" si="65"/>
        <v>BRLOUT7_001WNP_PR24</v>
      </c>
    </row>
    <row r="4167" spans="1:14" customFormat="1">
      <c r="A4167" s="317" t="s">
        <v>354</v>
      </c>
      <c r="B4167" s="317" t="s">
        <v>787</v>
      </c>
      <c r="C4167" s="317" t="s">
        <v>788</v>
      </c>
      <c r="D4167" s="317" t="s">
        <v>455</v>
      </c>
      <c r="E4167" s="317" t="s">
        <v>448</v>
      </c>
      <c r="F4167" s="320">
        <v>1</v>
      </c>
      <c r="G4167" s="318" t="s">
        <v>449</v>
      </c>
      <c r="H4167" s="318" t="s">
        <v>449</v>
      </c>
      <c r="I4167" s="318" t="s">
        <v>449</v>
      </c>
      <c r="J4167" s="318" t="s">
        <v>449</v>
      </c>
      <c r="K4167" s="318" t="s">
        <v>449</v>
      </c>
      <c r="L4167" s="318" t="s">
        <v>449</v>
      </c>
      <c r="M4167" s="318" t="s">
        <v>449</v>
      </c>
      <c r="N4167" t="str">
        <f t="shared" si="65"/>
        <v>BRLOUT7_002WNP_PR24</v>
      </c>
    </row>
    <row r="4168" spans="1:14" customFormat="1">
      <c r="A4168" s="317" t="s">
        <v>354</v>
      </c>
      <c r="B4168" s="317" t="s">
        <v>789</v>
      </c>
      <c r="C4168" s="317" t="s">
        <v>790</v>
      </c>
      <c r="D4168" s="317" t="s">
        <v>455</v>
      </c>
      <c r="E4168" s="317" t="s">
        <v>448</v>
      </c>
      <c r="F4168" s="320">
        <v>1</v>
      </c>
      <c r="G4168" s="318" t="s">
        <v>449</v>
      </c>
      <c r="H4168" s="318" t="s">
        <v>449</v>
      </c>
      <c r="I4168" s="318" t="s">
        <v>449</v>
      </c>
      <c r="J4168" s="318" t="s">
        <v>449</v>
      </c>
      <c r="K4168" s="318" t="s">
        <v>449</v>
      </c>
      <c r="L4168" s="318" t="s">
        <v>449</v>
      </c>
      <c r="M4168" s="318" t="s">
        <v>449</v>
      </c>
      <c r="N4168" t="str">
        <f t="shared" si="65"/>
        <v>BRLOUT7_003WNP_PR24</v>
      </c>
    </row>
    <row r="4169" spans="1:14" customFormat="1">
      <c r="A4169" s="317" t="s">
        <v>354</v>
      </c>
      <c r="B4169" s="317" t="s">
        <v>791</v>
      </c>
      <c r="C4169" s="317" t="s">
        <v>792</v>
      </c>
      <c r="D4169" s="317" t="s">
        <v>455</v>
      </c>
      <c r="E4169" s="317" t="s">
        <v>448</v>
      </c>
      <c r="F4169" s="320">
        <v>0</v>
      </c>
      <c r="G4169" s="318" t="s">
        <v>449</v>
      </c>
      <c r="H4169" s="318" t="s">
        <v>449</v>
      </c>
      <c r="I4169" s="318" t="s">
        <v>449</v>
      </c>
      <c r="J4169" s="318" t="s">
        <v>449</v>
      </c>
      <c r="K4169" s="318" t="s">
        <v>449</v>
      </c>
      <c r="L4169" s="318" t="s">
        <v>449</v>
      </c>
      <c r="M4169" s="318" t="s">
        <v>449</v>
      </c>
      <c r="N4169" t="str">
        <f t="shared" si="65"/>
        <v>BRLOUT7_004WNP_PR24</v>
      </c>
    </row>
    <row r="4170" spans="1:14" customFormat="1">
      <c r="A4170" s="317" t="s">
        <v>354</v>
      </c>
      <c r="B4170" s="317" t="s">
        <v>793</v>
      </c>
      <c r="C4170" s="317" t="s">
        <v>794</v>
      </c>
      <c r="D4170" s="317" t="s">
        <v>455</v>
      </c>
      <c r="E4170" s="317" t="s">
        <v>448</v>
      </c>
      <c r="F4170" s="320">
        <v>0</v>
      </c>
      <c r="G4170" s="318" t="s">
        <v>449</v>
      </c>
      <c r="H4170" s="318" t="s">
        <v>449</v>
      </c>
      <c r="I4170" s="318" t="s">
        <v>449</v>
      </c>
      <c r="J4170" s="318" t="s">
        <v>449</v>
      </c>
      <c r="K4170" s="318" t="s">
        <v>449</v>
      </c>
      <c r="L4170" s="318" t="s">
        <v>449</v>
      </c>
      <c r="M4170" s="318" t="s">
        <v>449</v>
      </c>
      <c r="N4170" t="str">
        <f t="shared" si="65"/>
        <v>BRLOUT7_005WNP_PR24</v>
      </c>
    </row>
    <row r="4171" spans="1:14" customFormat="1">
      <c r="A4171" s="317" t="s">
        <v>354</v>
      </c>
      <c r="B4171" s="317" t="s">
        <v>795</v>
      </c>
      <c r="C4171" s="317" t="s">
        <v>796</v>
      </c>
      <c r="D4171" s="317" t="s">
        <v>455</v>
      </c>
      <c r="E4171" s="317" t="s">
        <v>448</v>
      </c>
      <c r="F4171" s="320">
        <v>0.5</v>
      </c>
      <c r="G4171" s="318" t="s">
        <v>449</v>
      </c>
      <c r="H4171" s="318" t="s">
        <v>449</v>
      </c>
      <c r="I4171" s="318" t="s">
        <v>449</v>
      </c>
      <c r="J4171" s="318" t="s">
        <v>449</v>
      </c>
      <c r="K4171" s="318" t="s">
        <v>449</v>
      </c>
      <c r="L4171" s="318" t="s">
        <v>449</v>
      </c>
      <c r="M4171" s="318" t="s">
        <v>449</v>
      </c>
      <c r="N4171" t="str">
        <f t="shared" si="65"/>
        <v>BRLOUT7_006WNP_PR24</v>
      </c>
    </row>
    <row r="4172" spans="1:14" customFormat="1">
      <c r="A4172" s="317" t="s">
        <v>354</v>
      </c>
      <c r="B4172" s="317" t="s">
        <v>797</v>
      </c>
      <c r="C4172" s="317" t="s">
        <v>798</v>
      </c>
      <c r="D4172" s="317" t="s">
        <v>455</v>
      </c>
      <c r="E4172" s="317" t="s">
        <v>448</v>
      </c>
      <c r="F4172" s="320">
        <v>0.85</v>
      </c>
      <c r="G4172" s="318" t="s">
        <v>449</v>
      </c>
      <c r="H4172" s="318" t="s">
        <v>449</v>
      </c>
      <c r="I4172" s="318" t="s">
        <v>449</v>
      </c>
      <c r="J4172" s="318" t="s">
        <v>449</v>
      </c>
      <c r="K4172" s="318" t="s">
        <v>449</v>
      </c>
      <c r="L4172" s="318" t="s">
        <v>449</v>
      </c>
      <c r="M4172" s="318" t="s">
        <v>449</v>
      </c>
      <c r="N4172" t="str">
        <f t="shared" si="65"/>
        <v>BRLOUT7_007WNP_PR24</v>
      </c>
    </row>
    <row r="4173" spans="1:14" customFormat="1">
      <c r="A4173" s="317" t="s">
        <v>354</v>
      </c>
      <c r="B4173" s="317" t="s">
        <v>799</v>
      </c>
      <c r="C4173" s="317" t="s">
        <v>800</v>
      </c>
      <c r="D4173" s="317" t="s">
        <v>455</v>
      </c>
      <c r="E4173" s="317" t="s">
        <v>448</v>
      </c>
      <c r="F4173" s="320">
        <v>0</v>
      </c>
      <c r="G4173" s="318" t="s">
        <v>449</v>
      </c>
      <c r="H4173" s="318" t="s">
        <v>449</v>
      </c>
      <c r="I4173" s="318" t="s">
        <v>449</v>
      </c>
      <c r="J4173" s="318" t="s">
        <v>449</v>
      </c>
      <c r="K4173" s="318" t="s">
        <v>449</v>
      </c>
      <c r="L4173" s="318" t="s">
        <v>449</v>
      </c>
      <c r="M4173" s="318" t="s">
        <v>449</v>
      </c>
      <c r="N4173" t="str">
        <f t="shared" si="65"/>
        <v>BRLOUT7_008WNP_PR24</v>
      </c>
    </row>
    <row r="4174" spans="1:14" customFormat="1">
      <c r="A4174" s="317" t="s">
        <v>354</v>
      </c>
      <c r="B4174" s="317" t="s">
        <v>801</v>
      </c>
      <c r="C4174" s="317" t="s">
        <v>802</v>
      </c>
      <c r="D4174" s="317" t="s">
        <v>455</v>
      </c>
      <c r="E4174" s="317" t="s">
        <v>448</v>
      </c>
      <c r="F4174" s="320">
        <v>1</v>
      </c>
      <c r="G4174" s="318" t="s">
        <v>449</v>
      </c>
      <c r="H4174" s="318" t="s">
        <v>449</v>
      </c>
      <c r="I4174" s="318" t="s">
        <v>449</v>
      </c>
      <c r="J4174" s="318" t="s">
        <v>449</v>
      </c>
      <c r="K4174" s="318" t="s">
        <v>449</v>
      </c>
      <c r="L4174" s="318" t="s">
        <v>449</v>
      </c>
      <c r="M4174" s="318" t="s">
        <v>449</v>
      </c>
      <c r="N4174" t="str">
        <f t="shared" si="65"/>
        <v>BRLOUT7_009WNP_PR24</v>
      </c>
    </row>
    <row r="4175" spans="1:14" customFormat="1">
      <c r="A4175" s="317" t="s">
        <v>354</v>
      </c>
      <c r="B4175" s="317" t="s">
        <v>803</v>
      </c>
      <c r="C4175" s="317" t="s">
        <v>804</v>
      </c>
      <c r="D4175" s="317" t="s">
        <v>455</v>
      </c>
      <c r="E4175" s="317" t="s">
        <v>448</v>
      </c>
      <c r="F4175" s="320">
        <v>0.5</v>
      </c>
      <c r="G4175" s="318" t="s">
        <v>449</v>
      </c>
      <c r="H4175" s="318" t="s">
        <v>449</v>
      </c>
      <c r="I4175" s="318" t="s">
        <v>449</v>
      </c>
      <c r="J4175" s="318" t="s">
        <v>449</v>
      </c>
      <c r="K4175" s="318" t="s">
        <v>449</v>
      </c>
      <c r="L4175" s="318" t="s">
        <v>449</v>
      </c>
      <c r="M4175" s="318" t="s">
        <v>449</v>
      </c>
      <c r="N4175" t="str">
        <f t="shared" si="65"/>
        <v>BRLOUT7_010WNP_PR24</v>
      </c>
    </row>
    <row r="4176" spans="1:14" customFormat="1">
      <c r="A4176" s="317" t="s">
        <v>354</v>
      </c>
      <c r="B4176" s="317" t="s">
        <v>805</v>
      </c>
      <c r="C4176" s="317" t="s">
        <v>806</v>
      </c>
      <c r="D4176" s="317" t="s">
        <v>455</v>
      </c>
      <c r="E4176" s="317" t="s">
        <v>448</v>
      </c>
      <c r="F4176" s="320">
        <v>0.5</v>
      </c>
      <c r="G4176" s="318" t="s">
        <v>449</v>
      </c>
      <c r="H4176" s="318" t="s">
        <v>449</v>
      </c>
      <c r="I4176" s="318" t="s">
        <v>449</v>
      </c>
      <c r="J4176" s="318" t="s">
        <v>449</v>
      </c>
      <c r="K4176" s="318" t="s">
        <v>449</v>
      </c>
      <c r="L4176" s="318" t="s">
        <v>449</v>
      </c>
      <c r="M4176" s="318" t="s">
        <v>449</v>
      </c>
      <c r="N4176" t="str">
        <f t="shared" si="65"/>
        <v>BRLOUT7_011WNP_PR24</v>
      </c>
    </row>
    <row r="4177" spans="1:14" customFormat="1">
      <c r="A4177" s="317" t="s">
        <v>354</v>
      </c>
      <c r="B4177" s="317" t="s">
        <v>807</v>
      </c>
      <c r="C4177" s="317" t="s">
        <v>808</v>
      </c>
      <c r="D4177" s="317" t="s">
        <v>455</v>
      </c>
      <c r="E4177" s="317" t="s">
        <v>448</v>
      </c>
      <c r="F4177" s="320">
        <v>0</v>
      </c>
      <c r="G4177" s="318" t="s">
        <v>449</v>
      </c>
      <c r="H4177" s="318" t="s">
        <v>449</v>
      </c>
      <c r="I4177" s="318" t="s">
        <v>449</v>
      </c>
      <c r="J4177" s="318" t="s">
        <v>449</v>
      </c>
      <c r="K4177" s="318" t="s">
        <v>449</v>
      </c>
      <c r="L4177" s="318" t="s">
        <v>449</v>
      </c>
      <c r="M4177" s="318" t="s">
        <v>449</v>
      </c>
      <c r="N4177" t="str">
        <f t="shared" si="65"/>
        <v>BRLOUT7_012WNP_PR24</v>
      </c>
    </row>
    <row r="4178" spans="1:14" customFormat="1">
      <c r="A4178" s="317" t="s">
        <v>354</v>
      </c>
      <c r="B4178" s="317" t="s">
        <v>809</v>
      </c>
      <c r="C4178" s="317" t="s">
        <v>810</v>
      </c>
      <c r="D4178" s="317" t="s">
        <v>455</v>
      </c>
      <c r="E4178" s="317" t="s">
        <v>448</v>
      </c>
      <c r="F4178" s="320">
        <v>0</v>
      </c>
      <c r="G4178" s="318" t="s">
        <v>449</v>
      </c>
      <c r="H4178" s="318" t="s">
        <v>449</v>
      </c>
      <c r="I4178" s="318" t="s">
        <v>449</v>
      </c>
      <c r="J4178" s="318" t="s">
        <v>449</v>
      </c>
      <c r="K4178" s="318" t="s">
        <v>449</v>
      </c>
      <c r="L4178" s="318" t="s">
        <v>449</v>
      </c>
      <c r="M4178" s="318" t="s">
        <v>449</v>
      </c>
      <c r="N4178" t="str">
        <f t="shared" si="65"/>
        <v>BRLOUT7_013WNP_PR24</v>
      </c>
    </row>
    <row r="4179" spans="1:14" customFormat="1">
      <c r="A4179" s="317" t="s">
        <v>354</v>
      </c>
      <c r="B4179" s="317" t="s">
        <v>811</v>
      </c>
      <c r="C4179" s="317" t="s">
        <v>812</v>
      </c>
      <c r="D4179" s="317" t="s">
        <v>455</v>
      </c>
      <c r="E4179" s="317" t="s">
        <v>448</v>
      </c>
      <c r="F4179" s="320">
        <v>0</v>
      </c>
      <c r="G4179" s="318" t="s">
        <v>449</v>
      </c>
      <c r="H4179" s="318" t="s">
        <v>449</v>
      </c>
      <c r="I4179" s="318" t="s">
        <v>449</v>
      </c>
      <c r="J4179" s="318" t="s">
        <v>449</v>
      </c>
      <c r="K4179" s="318" t="s">
        <v>449</v>
      </c>
      <c r="L4179" s="318" t="s">
        <v>449</v>
      </c>
      <c r="M4179" s="318" t="s">
        <v>449</v>
      </c>
      <c r="N4179" t="str">
        <f t="shared" si="65"/>
        <v>BRLOUT7_014WNP_PR24</v>
      </c>
    </row>
    <row r="4180" spans="1:14" customFormat="1">
      <c r="A4180" s="317" t="s">
        <v>354</v>
      </c>
      <c r="B4180" s="317" t="s">
        <v>813</v>
      </c>
      <c r="C4180" s="317" t="s">
        <v>814</v>
      </c>
      <c r="D4180" s="317" t="s">
        <v>455</v>
      </c>
      <c r="E4180" s="317" t="s">
        <v>448</v>
      </c>
      <c r="F4180" s="320">
        <v>0</v>
      </c>
      <c r="G4180" s="318" t="s">
        <v>449</v>
      </c>
      <c r="H4180" s="318" t="s">
        <v>449</v>
      </c>
      <c r="I4180" s="318" t="s">
        <v>449</v>
      </c>
      <c r="J4180" s="318" t="s">
        <v>449</v>
      </c>
      <c r="K4180" s="318" t="s">
        <v>449</v>
      </c>
      <c r="L4180" s="318" t="s">
        <v>449</v>
      </c>
      <c r="M4180" s="318" t="s">
        <v>449</v>
      </c>
      <c r="N4180" t="str">
        <f t="shared" si="65"/>
        <v>BRLOUT7_015WNP_PR24</v>
      </c>
    </row>
    <row r="4181" spans="1:14" customFormat="1">
      <c r="A4181" s="317" t="s">
        <v>354</v>
      </c>
      <c r="B4181" s="317" t="s">
        <v>815</v>
      </c>
      <c r="C4181" s="317" t="s">
        <v>816</v>
      </c>
      <c r="D4181" s="317" t="s">
        <v>455</v>
      </c>
      <c r="E4181" s="317" t="s">
        <v>448</v>
      </c>
      <c r="F4181" s="320">
        <v>0</v>
      </c>
      <c r="G4181" s="318" t="s">
        <v>449</v>
      </c>
      <c r="H4181" s="318" t="s">
        <v>449</v>
      </c>
      <c r="I4181" s="318" t="s">
        <v>449</v>
      </c>
      <c r="J4181" s="318" t="s">
        <v>449</v>
      </c>
      <c r="K4181" s="318" t="s">
        <v>449</v>
      </c>
      <c r="L4181" s="318" t="s">
        <v>449</v>
      </c>
      <c r="M4181" s="318" t="s">
        <v>449</v>
      </c>
      <c r="N4181" t="str">
        <f t="shared" si="65"/>
        <v>BRLOUT7_016WNP_PR24</v>
      </c>
    </row>
    <row r="4182" spans="1:14" customFormat="1">
      <c r="A4182" s="317" t="s">
        <v>354</v>
      </c>
      <c r="B4182" s="317" t="s">
        <v>817</v>
      </c>
      <c r="C4182" s="317" t="s">
        <v>818</v>
      </c>
      <c r="D4182" s="317" t="s">
        <v>455</v>
      </c>
      <c r="E4182" s="317" t="s">
        <v>448</v>
      </c>
      <c r="F4182" s="320">
        <v>0</v>
      </c>
      <c r="G4182" s="318" t="s">
        <v>449</v>
      </c>
      <c r="H4182" s="318" t="s">
        <v>449</v>
      </c>
      <c r="I4182" s="318" t="s">
        <v>449</v>
      </c>
      <c r="J4182" s="318" t="s">
        <v>449</v>
      </c>
      <c r="K4182" s="318" t="s">
        <v>449</v>
      </c>
      <c r="L4182" s="318" t="s">
        <v>449</v>
      </c>
      <c r="M4182" s="318" t="s">
        <v>449</v>
      </c>
      <c r="N4182" t="str">
        <f t="shared" si="65"/>
        <v>BRLOUT7_017WNP_PR24</v>
      </c>
    </row>
    <row r="4183" spans="1:14" customFormat="1">
      <c r="A4183" s="317" t="s">
        <v>354</v>
      </c>
      <c r="B4183" s="317" t="s">
        <v>819</v>
      </c>
      <c r="C4183" s="317" t="s">
        <v>820</v>
      </c>
      <c r="D4183" s="317" t="s">
        <v>455</v>
      </c>
      <c r="E4183" s="317" t="s">
        <v>448</v>
      </c>
      <c r="F4183" s="320">
        <v>1</v>
      </c>
      <c r="G4183" s="318" t="s">
        <v>449</v>
      </c>
      <c r="H4183" s="318" t="s">
        <v>449</v>
      </c>
      <c r="I4183" s="318" t="s">
        <v>449</v>
      </c>
      <c r="J4183" s="318" t="s">
        <v>449</v>
      </c>
      <c r="K4183" s="318" t="s">
        <v>449</v>
      </c>
      <c r="L4183" s="318" t="s">
        <v>449</v>
      </c>
      <c r="M4183" s="318" t="s">
        <v>449</v>
      </c>
      <c r="N4183" t="str">
        <f t="shared" si="65"/>
        <v>BRLOUT7_018WNP_PR24</v>
      </c>
    </row>
    <row r="4184" spans="1:14" customFormat="1">
      <c r="A4184" s="317" t="s">
        <v>354</v>
      </c>
      <c r="B4184" s="317" t="s">
        <v>821</v>
      </c>
      <c r="C4184" s="317" t="s">
        <v>822</v>
      </c>
      <c r="D4184" s="317" t="s">
        <v>455</v>
      </c>
      <c r="E4184" s="317" t="s">
        <v>448</v>
      </c>
      <c r="F4184" s="320">
        <v>1</v>
      </c>
      <c r="G4184" s="318" t="s">
        <v>449</v>
      </c>
      <c r="H4184" s="318" t="s">
        <v>449</v>
      </c>
      <c r="I4184" s="318" t="s">
        <v>449</v>
      </c>
      <c r="J4184" s="318" t="s">
        <v>449</v>
      </c>
      <c r="K4184" s="318" t="s">
        <v>449</v>
      </c>
      <c r="L4184" s="318" t="s">
        <v>449</v>
      </c>
      <c r="M4184" s="318" t="s">
        <v>449</v>
      </c>
      <c r="N4184" t="str">
        <f t="shared" si="65"/>
        <v>BRLOUT7_019WNP_PR24</v>
      </c>
    </row>
    <row r="4185" spans="1:14" customFormat="1">
      <c r="A4185" s="317" t="s">
        <v>354</v>
      </c>
      <c r="B4185" s="317" t="s">
        <v>823</v>
      </c>
      <c r="C4185" s="317" t="s">
        <v>824</v>
      </c>
      <c r="D4185" s="317" t="s">
        <v>455</v>
      </c>
      <c r="E4185" s="317" t="s">
        <v>448</v>
      </c>
      <c r="F4185" s="320">
        <v>0</v>
      </c>
      <c r="G4185" s="318" t="s">
        <v>449</v>
      </c>
      <c r="H4185" s="318" t="s">
        <v>449</v>
      </c>
      <c r="I4185" s="318" t="s">
        <v>449</v>
      </c>
      <c r="J4185" s="318" t="s">
        <v>449</v>
      </c>
      <c r="K4185" s="318" t="s">
        <v>449</v>
      </c>
      <c r="L4185" s="318" t="s">
        <v>449</v>
      </c>
      <c r="M4185" s="318" t="s">
        <v>449</v>
      </c>
      <c r="N4185" t="str">
        <f t="shared" si="65"/>
        <v>BRLOUT7_020WNP_PR24</v>
      </c>
    </row>
    <row r="4186" spans="1:14" customFormat="1">
      <c r="A4186" s="317" t="s">
        <v>354</v>
      </c>
      <c r="B4186" s="317" t="s">
        <v>825</v>
      </c>
      <c r="C4186" s="317" t="s">
        <v>826</v>
      </c>
      <c r="D4186" s="317" t="s">
        <v>455</v>
      </c>
      <c r="E4186" s="317" t="s">
        <v>448</v>
      </c>
      <c r="F4186" s="320">
        <v>0</v>
      </c>
      <c r="G4186" s="318" t="s">
        <v>449</v>
      </c>
      <c r="H4186" s="318" t="s">
        <v>449</v>
      </c>
      <c r="I4186" s="318" t="s">
        <v>449</v>
      </c>
      <c r="J4186" s="318" t="s">
        <v>449</v>
      </c>
      <c r="K4186" s="318" t="s">
        <v>449</v>
      </c>
      <c r="L4186" s="318" t="s">
        <v>449</v>
      </c>
      <c r="M4186" s="318" t="s">
        <v>449</v>
      </c>
      <c r="N4186" t="str">
        <f t="shared" si="65"/>
        <v>BRLOUT7_001WR_PR24</v>
      </c>
    </row>
    <row r="4187" spans="1:14" customFormat="1">
      <c r="A4187" s="317" t="s">
        <v>354</v>
      </c>
      <c r="B4187" s="317" t="s">
        <v>827</v>
      </c>
      <c r="C4187" s="317" t="s">
        <v>828</v>
      </c>
      <c r="D4187" s="317" t="s">
        <v>455</v>
      </c>
      <c r="E4187" s="317" t="s">
        <v>448</v>
      </c>
      <c r="F4187" s="320">
        <v>0</v>
      </c>
      <c r="G4187" s="318" t="s">
        <v>449</v>
      </c>
      <c r="H4187" s="318" t="s">
        <v>449</v>
      </c>
      <c r="I4187" s="318" t="s">
        <v>449</v>
      </c>
      <c r="J4187" s="318" t="s">
        <v>449</v>
      </c>
      <c r="K4187" s="318" t="s">
        <v>449</v>
      </c>
      <c r="L4187" s="318" t="s">
        <v>449</v>
      </c>
      <c r="M4187" s="318" t="s">
        <v>449</v>
      </c>
      <c r="N4187" t="str">
        <f t="shared" si="65"/>
        <v>BRLOUT7_002WR_PR24</v>
      </c>
    </row>
    <row r="4188" spans="1:14" customFormat="1">
      <c r="A4188" s="317" t="s">
        <v>354</v>
      </c>
      <c r="B4188" s="317" t="s">
        <v>829</v>
      </c>
      <c r="C4188" s="317" t="s">
        <v>830</v>
      </c>
      <c r="D4188" s="317" t="s">
        <v>455</v>
      </c>
      <c r="E4188" s="317" t="s">
        <v>448</v>
      </c>
      <c r="F4188" s="320">
        <v>0</v>
      </c>
      <c r="G4188" s="318" t="s">
        <v>449</v>
      </c>
      <c r="H4188" s="318" t="s">
        <v>449</v>
      </c>
      <c r="I4188" s="318" t="s">
        <v>449</v>
      </c>
      <c r="J4188" s="318" t="s">
        <v>449</v>
      </c>
      <c r="K4188" s="318" t="s">
        <v>449</v>
      </c>
      <c r="L4188" s="318" t="s">
        <v>449</v>
      </c>
      <c r="M4188" s="318" t="s">
        <v>449</v>
      </c>
      <c r="N4188" t="str">
        <f t="shared" si="65"/>
        <v>BRLOUT7_003WR_PR24</v>
      </c>
    </row>
    <row r="4189" spans="1:14" customFormat="1">
      <c r="A4189" s="317" t="s">
        <v>354</v>
      </c>
      <c r="B4189" s="317" t="s">
        <v>831</v>
      </c>
      <c r="C4189" s="317" t="s">
        <v>832</v>
      </c>
      <c r="D4189" s="317" t="s">
        <v>455</v>
      </c>
      <c r="E4189" s="317" t="s">
        <v>448</v>
      </c>
      <c r="F4189" s="320">
        <v>0</v>
      </c>
      <c r="G4189" s="318" t="s">
        <v>449</v>
      </c>
      <c r="H4189" s="318" t="s">
        <v>449</v>
      </c>
      <c r="I4189" s="318" t="s">
        <v>449</v>
      </c>
      <c r="J4189" s="318" t="s">
        <v>449</v>
      </c>
      <c r="K4189" s="318" t="s">
        <v>449</v>
      </c>
      <c r="L4189" s="318" t="s">
        <v>449</v>
      </c>
      <c r="M4189" s="318" t="s">
        <v>449</v>
      </c>
      <c r="N4189" t="str">
        <f t="shared" si="65"/>
        <v>BRLOUT7_004WR_PR24</v>
      </c>
    </row>
    <row r="4190" spans="1:14" customFormat="1">
      <c r="A4190" s="317" t="s">
        <v>354</v>
      </c>
      <c r="B4190" s="317" t="s">
        <v>833</v>
      </c>
      <c r="C4190" s="317" t="s">
        <v>834</v>
      </c>
      <c r="D4190" s="317" t="s">
        <v>455</v>
      </c>
      <c r="E4190" s="317" t="s">
        <v>448</v>
      </c>
      <c r="F4190" s="320">
        <v>0</v>
      </c>
      <c r="G4190" s="318" t="s">
        <v>449</v>
      </c>
      <c r="H4190" s="318" t="s">
        <v>449</v>
      </c>
      <c r="I4190" s="318" t="s">
        <v>449</v>
      </c>
      <c r="J4190" s="318" t="s">
        <v>449</v>
      </c>
      <c r="K4190" s="318" t="s">
        <v>449</v>
      </c>
      <c r="L4190" s="318" t="s">
        <v>449</v>
      </c>
      <c r="M4190" s="318" t="s">
        <v>449</v>
      </c>
      <c r="N4190" t="str">
        <f t="shared" si="65"/>
        <v>BRLOUT7_005WR_PR24</v>
      </c>
    </row>
    <row r="4191" spans="1:14" customFormat="1">
      <c r="A4191" s="317" t="s">
        <v>354</v>
      </c>
      <c r="B4191" s="317" t="s">
        <v>835</v>
      </c>
      <c r="C4191" s="317" t="s">
        <v>836</v>
      </c>
      <c r="D4191" s="317" t="s">
        <v>455</v>
      </c>
      <c r="E4191" s="317" t="s">
        <v>448</v>
      </c>
      <c r="F4191" s="320">
        <v>0.5</v>
      </c>
      <c r="G4191" s="318" t="s">
        <v>449</v>
      </c>
      <c r="H4191" s="318" t="s">
        <v>449</v>
      </c>
      <c r="I4191" s="318" t="s">
        <v>449</v>
      </c>
      <c r="J4191" s="318" t="s">
        <v>449</v>
      </c>
      <c r="K4191" s="318" t="s">
        <v>449</v>
      </c>
      <c r="L4191" s="318" t="s">
        <v>449</v>
      </c>
      <c r="M4191" s="318" t="s">
        <v>449</v>
      </c>
      <c r="N4191" t="str">
        <f t="shared" si="65"/>
        <v>BRLOUT7_006WR_PR24</v>
      </c>
    </row>
    <row r="4192" spans="1:14" customFormat="1">
      <c r="A4192" s="317" t="s">
        <v>354</v>
      </c>
      <c r="B4192" s="317" t="s">
        <v>837</v>
      </c>
      <c r="C4192" s="317" t="s">
        <v>838</v>
      </c>
      <c r="D4192" s="317" t="s">
        <v>455</v>
      </c>
      <c r="E4192" s="317" t="s">
        <v>448</v>
      </c>
      <c r="F4192" s="320">
        <v>0.15</v>
      </c>
      <c r="G4192" s="318" t="s">
        <v>449</v>
      </c>
      <c r="H4192" s="318" t="s">
        <v>449</v>
      </c>
      <c r="I4192" s="318" t="s">
        <v>449</v>
      </c>
      <c r="J4192" s="318" t="s">
        <v>449</v>
      </c>
      <c r="K4192" s="318" t="s">
        <v>449</v>
      </c>
      <c r="L4192" s="318" t="s">
        <v>449</v>
      </c>
      <c r="M4192" s="318" t="s">
        <v>449</v>
      </c>
      <c r="N4192" t="str">
        <f t="shared" si="65"/>
        <v>BRLOUT7_007WR_PR24</v>
      </c>
    </row>
    <row r="4193" spans="1:14" customFormat="1">
      <c r="A4193" s="317" t="s">
        <v>354</v>
      </c>
      <c r="B4193" s="317" t="s">
        <v>839</v>
      </c>
      <c r="C4193" s="317" t="s">
        <v>840</v>
      </c>
      <c r="D4193" s="317" t="s">
        <v>455</v>
      </c>
      <c r="E4193" s="317" t="s">
        <v>448</v>
      </c>
      <c r="F4193" s="320">
        <v>0</v>
      </c>
      <c r="G4193" s="318" t="s">
        <v>449</v>
      </c>
      <c r="H4193" s="318" t="s">
        <v>449</v>
      </c>
      <c r="I4193" s="318" t="s">
        <v>449</v>
      </c>
      <c r="J4193" s="318" t="s">
        <v>449</v>
      </c>
      <c r="K4193" s="318" t="s">
        <v>449</v>
      </c>
      <c r="L4193" s="318" t="s">
        <v>449</v>
      </c>
      <c r="M4193" s="318" t="s">
        <v>449</v>
      </c>
      <c r="N4193" t="str">
        <f t="shared" si="65"/>
        <v>BRLOUT7_008WR_PR24</v>
      </c>
    </row>
    <row r="4194" spans="1:14" customFormat="1">
      <c r="A4194" s="317" t="s">
        <v>354</v>
      </c>
      <c r="B4194" s="317" t="s">
        <v>841</v>
      </c>
      <c r="C4194" s="317" t="s">
        <v>842</v>
      </c>
      <c r="D4194" s="317" t="s">
        <v>455</v>
      </c>
      <c r="E4194" s="317" t="s">
        <v>448</v>
      </c>
      <c r="F4194" s="320">
        <v>0</v>
      </c>
      <c r="G4194" s="318" t="s">
        <v>449</v>
      </c>
      <c r="H4194" s="318" t="s">
        <v>449</v>
      </c>
      <c r="I4194" s="318" t="s">
        <v>449</v>
      </c>
      <c r="J4194" s="318" t="s">
        <v>449</v>
      </c>
      <c r="K4194" s="318" t="s">
        <v>449</v>
      </c>
      <c r="L4194" s="318" t="s">
        <v>449</v>
      </c>
      <c r="M4194" s="318" t="s">
        <v>449</v>
      </c>
      <c r="N4194" t="str">
        <f t="shared" si="65"/>
        <v>BRLOUT7_009WR_PR24</v>
      </c>
    </row>
    <row r="4195" spans="1:14" customFormat="1">
      <c r="A4195" s="317" t="s">
        <v>354</v>
      </c>
      <c r="B4195" s="317" t="s">
        <v>843</v>
      </c>
      <c r="C4195" s="317" t="s">
        <v>844</v>
      </c>
      <c r="D4195" s="317" t="s">
        <v>455</v>
      </c>
      <c r="E4195" s="317" t="s">
        <v>448</v>
      </c>
      <c r="F4195" s="320">
        <v>0.5</v>
      </c>
      <c r="G4195" s="318" t="s">
        <v>449</v>
      </c>
      <c r="H4195" s="318" t="s">
        <v>449</v>
      </c>
      <c r="I4195" s="318" t="s">
        <v>449</v>
      </c>
      <c r="J4195" s="318" t="s">
        <v>449</v>
      </c>
      <c r="K4195" s="318" t="s">
        <v>449</v>
      </c>
      <c r="L4195" s="318" t="s">
        <v>449</v>
      </c>
      <c r="M4195" s="318" t="s">
        <v>449</v>
      </c>
      <c r="N4195" t="str">
        <f t="shared" si="65"/>
        <v>BRLOUT7_010WR_PR24</v>
      </c>
    </row>
    <row r="4196" spans="1:14" customFormat="1">
      <c r="A4196" s="317" t="s">
        <v>354</v>
      </c>
      <c r="B4196" s="317" t="s">
        <v>845</v>
      </c>
      <c r="C4196" s="317" t="s">
        <v>846</v>
      </c>
      <c r="D4196" s="317" t="s">
        <v>455</v>
      </c>
      <c r="E4196" s="317" t="s">
        <v>448</v>
      </c>
      <c r="F4196" s="320">
        <v>0.5</v>
      </c>
      <c r="G4196" s="318" t="s">
        <v>449</v>
      </c>
      <c r="H4196" s="318" t="s">
        <v>449</v>
      </c>
      <c r="I4196" s="318" t="s">
        <v>449</v>
      </c>
      <c r="J4196" s="318" t="s">
        <v>449</v>
      </c>
      <c r="K4196" s="318" t="s">
        <v>449</v>
      </c>
      <c r="L4196" s="318" t="s">
        <v>449</v>
      </c>
      <c r="M4196" s="318" t="s">
        <v>449</v>
      </c>
      <c r="N4196" t="str">
        <f t="shared" si="65"/>
        <v>BRLOUT7_011WR_PR24</v>
      </c>
    </row>
    <row r="4197" spans="1:14" customFormat="1">
      <c r="A4197" s="317" t="s">
        <v>354</v>
      </c>
      <c r="B4197" s="317" t="s">
        <v>847</v>
      </c>
      <c r="C4197" s="317" t="s">
        <v>848</v>
      </c>
      <c r="D4197" s="317" t="s">
        <v>455</v>
      </c>
      <c r="E4197" s="317" t="s">
        <v>448</v>
      </c>
      <c r="F4197" s="320">
        <v>0</v>
      </c>
      <c r="G4197" s="318" t="s">
        <v>449</v>
      </c>
      <c r="H4197" s="318" t="s">
        <v>449</v>
      </c>
      <c r="I4197" s="318" t="s">
        <v>449</v>
      </c>
      <c r="J4197" s="318" t="s">
        <v>449</v>
      </c>
      <c r="K4197" s="318" t="s">
        <v>449</v>
      </c>
      <c r="L4197" s="318" t="s">
        <v>449</v>
      </c>
      <c r="M4197" s="318" t="s">
        <v>449</v>
      </c>
      <c r="N4197" t="str">
        <f t="shared" si="65"/>
        <v>BRLOUT7_012WR_PR24</v>
      </c>
    </row>
    <row r="4198" spans="1:14" customFormat="1">
      <c r="A4198" s="317" t="s">
        <v>354</v>
      </c>
      <c r="B4198" s="317" t="s">
        <v>849</v>
      </c>
      <c r="C4198" s="317" t="s">
        <v>850</v>
      </c>
      <c r="D4198" s="317" t="s">
        <v>455</v>
      </c>
      <c r="E4198" s="317" t="s">
        <v>448</v>
      </c>
      <c r="F4198" s="320">
        <v>0</v>
      </c>
      <c r="G4198" s="318" t="s">
        <v>449</v>
      </c>
      <c r="H4198" s="318" t="s">
        <v>449</v>
      </c>
      <c r="I4198" s="318" t="s">
        <v>449</v>
      </c>
      <c r="J4198" s="318" t="s">
        <v>449</v>
      </c>
      <c r="K4198" s="318" t="s">
        <v>449</v>
      </c>
      <c r="L4198" s="318" t="s">
        <v>449</v>
      </c>
      <c r="M4198" s="318" t="s">
        <v>449</v>
      </c>
      <c r="N4198" t="str">
        <f t="shared" si="65"/>
        <v>BRLOUT7_013WR_PR24</v>
      </c>
    </row>
    <row r="4199" spans="1:14" customFormat="1">
      <c r="A4199" s="317" t="s">
        <v>354</v>
      </c>
      <c r="B4199" s="317" t="s">
        <v>851</v>
      </c>
      <c r="C4199" s="317" t="s">
        <v>852</v>
      </c>
      <c r="D4199" s="317" t="s">
        <v>455</v>
      </c>
      <c r="E4199" s="317" t="s">
        <v>448</v>
      </c>
      <c r="F4199" s="320">
        <v>0</v>
      </c>
      <c r="G4199" s="318" t="s">
        <v>449</v>
      </c>
      <c r="H4199" s="318" t="s">
        <v>449</v>
      </c>
      <c r="I4199" s="318" t="s">
        <v>449</v>
      </c>
      <c r="J4199" s="318" t="s">
        <v>449</v>
      </c>
      <c r="K4199" s="318" t="s">
        <v>449</v>
      </c>
      <c r="L4199" s="318" t="s">
        <v>449</v>
      </c>
      <c r="M4199" s="318" t="s">
        <v>449</v>
      </c>
      <c r="N4199" t="str">
        <f t="shared" si="65"/>
        <v>BRLOUT7_014WR_PR24</v>
      </c>
    </row>
    <row r="4200" spans="1:14" customFormat="1">
      <c r="A4200" s="317" t="s">
        <v>354</v>
      </c>
      <c r="B4200" s="317" t="s">
        <v>853</v>
      </c>
      <c r="C4200" s="317" t="s">
        <v>854</v>
      </c>
      <c r="D4200" s="317" t="s">
        <v>455</v>
      </c>
      <c r="E4200" s="317" t="s">
        <v>448</v>
      </c>
      <c r="F4200" s="320">
        <v>0</v>
      </c>
      <c r="G4200" s="318" t="s">
        <v>449</v>
      </c>
      <c r="H4200" s="318" t="s">
        <v>449</v>
      </c>
      <c r="I4200" s="318" t="s">
        <v>449</v>
      </c>
      <c r="J4200" s="318" t="s">
        <v>449</v>
      </c>
      <c r="K4200" s="318" t="s">
        <v>449</v>
      </c>
      <c r="L4200" s="318" t="s">
        <v>449</v>
      </c>
      <c r="M4200" s="318" t="s">
        <v>449</v>
      </c>
      <c r="N4200" t="str">
        <f t="shared" si="65"/>
        <v>BRLOUT7_015WR_PR24</v>
      </c>
    </row>
    <row r="4201" spans="1:14" customFormat="1">
      <c r="A4201" s="317" t="s">
        <v>354</v>
      </c>
      <c r="B4201" s="317" t="s">
        <v>855</v>
      </c>
      <c r="C4201" s="317" t="s">
        <v>856</v>
      </c>
      <c r="D4201" s="317" t="s">
        <v>455</v>
      </c>
      <c r="E4201" s="317" t="s">
        <v>448</v>
      </c>
      <c r="F4201" s="320">
        <v>0</v>
      </c>
      <c r="G4201" s="318" t="s">
        <v>449</v>
      </c>
      <c r="H4201" s="318" t="s">
        <v>449</v>
      </c>
      <c r="I4201" s="318" t="s">
        <v>449</v>
      </c>
      <c r="J4201" s="318" t="s">
        <v>449</v>
      </c>
      <c r="K4201" s="318" t="s">
        <v>449</v>
      </c>
      <c r="L4201" s="318" t="s">
        <v>449</v>
      </c>
      <c r="M4201" s="318" t="s">
        <v>449</v>
      </c>
      <c r="N4201" t="str">
        <f t="shared" si="65"/>
        <v>BRLOUT7_016WR_PR24</v>
      </c>
    </row>
    <row r="4202" spans="1:14" customFormat="1">
      <c r="A4202" s="317" t="s">
        <v>354</v>
      </c>
      <c r="B4202" s="317" t="s">
        <v>857</v>
      </c>
      <c r="C4202" s="317" t="s">
        <v>858</v>
      </c>
      <c r="D4202" s="317" t="s">
        <v>455</v>
      </c>
      <c r="E4202" s="317" t="s">
        <v>448</v>
      </c>
      <c r="F4202" s="320">
        <v>0</v>
      </c>
      <c r="G4202" s="318" t="s">
        <v>449</v>
      </c>
      <c r="H4202" s="318" t="s">
        <v>449</v>
      </c>
      <c r="I4202" s="318" t="s">
        <v>449</v>
      </c>
      <c r="J4202" s="318" t="s">
        <v>449</v>
      </c>
      <c r="K4202" s="318" t="s">
        <v>449</v>
      </c>
      <c r="L4202" s="318" t="s">
        <v>449</v>
      </c>
      <c r="M4202" s="318" t="s">
        <v>449</v>
      </c>
      <c r="N4202" t="str">
        <f t="shared" si="65"/>
        <v>BRLOUT7_017WR_PR24</v>
      </c>
    </row>
    <row r="4203" spans="1:14" customFormat="1">
      <c r="A4203" s="317" t="s">
        <v>354</v>
      </c>
      <c r="B4203" s="317" t="s">
        <v>859</v>
      </c>
      <c r="C4203" s="317" t="s">
        <v>860</v>
      </c>
      <c r="D4203" s="317" t="s">
        <v>455</v>
      </c>
      <c r="E4203" s="317" t="s">
        <v>448</v>
      </c>
      <c r="F4203" s="320">
        <v>0</v>
      </c>
      <c r="G4203" s="318" t="s">
        <v>449</v>
      </c>
      <c r="H4203" s="318" t="s">
        <v>449</v>
      </c>
      <c r="I4203" s="318" t="s">
        <v>449</v>
      </c>
      <c r="J4203" s="318" t="s">
        <v>449</v>
      </c>
      <c r="K4203" s="318" t="s">
        <v>449</v>
      </c>
      <c r="L4203" s="318" t="s">
        <v>449</v>
      </c>
      <c r="M4203" s="318" t="s">
        <v>449</v>
      </c>
      <c r="N4203" t="str">
        <f t="shared" si="65"/>
        <v>BRLOUT7_018WR_PR24</v>
      </c>
    </row>
    <row r="4204" spans="1:14" customFormat="1">
      <c r="A4204" s="317" t="s">
        <v>354</v>
      </c>
      <c r="B4204" s="317" t="s">
        <v>861</v>
      </c>
      <c r="C4204" s="317" t="s">
        <v>862</v>
      </c>
      <c r="D4204" s="317" t="s">
        <v>455</v>
      </c>
      <c r="E4204" s="317" t="s">
        <v>448</v>
      </c>
      <c r="F4204" s="320">
        <v>0</v>
      </c>
      <c r="G4204" s="318" t="s">
        <v>449</v>
      </c>
      <c r="H4204" s="318" t="s">
        <v>449</v>
      </c>
      <c r="I4204" s="318" t="s">
        <v>449</v>
      </c>
      <c r="J4204" s="318" t="s">
        <v>449</v>
      </c>
      <c r="K4204" s="318" t="s">
        <v>449</v>
      </c>
      <c r="L4204" s="318" t="s">
        <v>449</v>
      </c>
      <c r="M4204" s="318" t="s">
        <v>449</v>
      </c>
      <c r="N4204" t="str">
        <f t="shared" si="65"/>
        <v>BRLOUT7_019WR_PR24</v>
      </c>
    </row>
    <row r="4205" spans="1:14" customFormat="1">
      <c r="A4205" s="317" t="s">
        <v>354</v>
      </c>
      <c r="B4205" s="317" t="s">
        <v>863</v>
      </c>
      <c r="C4205" s="317" t="s">
        <v>864</v>
      </c>
      <c r="D4205" s="317" t="s">
        <v>455</v>
      </c>
      <c r="E4205" s="317" t="s">
        <v>448</v>
      </c>
      <c r="F4205" s="320">
        <v>0</v>
      </c>
      <c r="G4205" s="318" t="s">
        <v>449</v>
      </c>
      <c r="H4205" s="318" t="s">
        <v>449</v>
      </c>
      <c r="I4205" s="318" t="s">
        <v>449</v>
      </c>
      <c r="J4205" s="318" t="s">
        <v>449</v>
      </c>
      <c r="K4205" s="318" t="s">
        <v>449</v>
      </c>
      <c r="L4205" s="318" t="s">
        <v>449</v>
      </c>
      <c r="M4205" s="318" t="s">
        <v>449</v>
      </c>
      <c r="N4205" t="str">
        <f t="shared" si="65"/>
        <v>BRLOUT7_020WR_PR24</v>
      </c>
    </row>
    <row r="4206" spans="1:14" customFormat="1">
      <c r="A4206" s="317" t="s">
        <v>354</v>
      </c>
      <c r="B4206" s="317" t="s">
        <v>865</v>
      </c>
      <c r="C4206" s="317" t="s">
        <v>866</v>
      </c>
      <c r="D4206" s="317" t="s">
        <v>455</v>
      </c>
      <c r="E4206" s="317" t="s">
        <v>448</v>
      </c>
      <c r="F4206" s="320">
        <v>0</v>
      </c>
      <c r="G4206" s="318" t="s">
        <v>449</v>
      </c>
      <c r="H4206" s="318" t="s">
        <v>449</v>
      </c>
      <c r="I4206" s="318" t="s">
        <v>449</v>
      </c>
      <c r="J4206" s="318" t="s">
        <v>449</v>
      </c>
      <c r="K4206" s="318" t="s">
        <v>449</v>
      </c>
      <c r="L4206" s="318" t="s">
        <v>449</v>
      </c>
      <c r="M4206" s="318" t="s">
        <v>449</v>
      </c>
      <c r="N4206" t="str">
        <f t="shared" si="65"/>
        <v>BRLOUT7_001WWNP_PR24</v>
      </c>
    </row>
    <row r="4207" spans="1:14" customFormat="1">
      <c r="A4207" s="317" t="s">
        <v>354</v>
      </c>
      <c r="B4207" s="317" t="s">
        <v>867</v>
      </c>
      <c r="C4207" s="317" t="s">
        <v>868</v>
      </c>
      <c r="D4207" s="317" t="s">
        <v>455</v>
      </c>
      <c r="E4207" s="317" t="s">
        <v>448</v>
      </c>
      <c r="F4207" s="320">
        <v>0</v>
      </c>
      <c r="G4207" s="318" t="s">
        <v>449</v>
      </c>
      <c r="H4207" s="318" t="s">
        <v>449</v>
      </c>
      <c r="I4207" s="318" t="s">
        <v>449</v>
      </c>
      <c r="J4207" s="318" t="s">
        <v>449</v>
      </c>
      <c r="K4207" s="318" t="s">
        <v>449</v>
      </c>
      <c r="L4207" s="318" t="s">
        <v>449</v>
      </c>
      <c r="M4207" s="318" t="s">
        <v>449</v>
      </c>
      <c r="N4207" t="str">
        <f t="shared" si="65"/>
        <v>BRLOUT7_002WWNP_PR24</v>
      </c>
    </row>
    <row r="4208" spans="1:14" customFormat="1">
      <c r="A4208" s="317" t="s">
        <v>354</v>
      </c>
      <c r="B4208" s="317" t="s">
        <v>869</v>
      </c>
      <c r="C4208" s="317" t="s">
        <v>870</v>
      </c>
      <c r="D4208" s="317" t="s">
        <v>455</v>
      </c>
      <c r="E4208" s="317" t="s">
        <v>448</v>
      </c>
      <c r="F4208" s="320">
        <v>0</v>
      </c>
      <c r="G4208" s="318" t="s">
        <v>449</v>
      </c>
      <c r="H4208" s="318" t="s">
        <v>449</v>
      </c>
      <c r="I4208" s="318" t="s">
        <v>449</v>
      </c>
      <c r="J4208" s="318" t="s">
        <v>449</v>
      </c>
      <c r="K4208" s="318" t="s">
        <v>449</v>
      </c>
      <c r="L4208" s="318" t="s">
        <v>449</v>
      </c>
      <c r="M4208" s="318" t="s">
        <v>449</v>
      </c>
      <c r="N4208" t="str">
        <f t="shared" si="65"/>
        <v>BRLOUT7_003WWNP_PR24</v>
      </c>
    </row>
    <row r="4209" spans="1:14" customFormat="1">
      <c r="A4209" s="317" t="s">
        <v>354</v>
      </c>
      <c r="B4209" s="317" t="s">
        <v>871</v>
      </c>
      <c r="C4209" s="317" t="s">
        <v>872</v>
      </c>
      <c r="D4209" s="317" t="s">
        <v>455</v>
      </c>
      <c r="E4209" s="317" t="s">
        <v>448</v>
      </c>
      <c r="F4209" s="320">
        <v>1</v>
      </c>
      <c r="G4209" s="318" t="s">
        <v>449</v>
      </c>
      <c r="H4209" s="318" t="s">
        <v>449</v>
      </c>
      <c r="I4209" s="318" t="s">
        <v>449</v>
      </c>
      <c r="J4209" s="318" t="s">
        <v>449</v>
      </c>
      <c r="K4209" s="318" t="s">
        <v>449</v>
      </c>
      <c r="L4209" s="318" t="s">
        <v>449</v>
      </c>
      <c r="M4209" s="318" t="s">
        <v>449</v>
      </c>
      <c r="N4209" t="str">
        <f t="shared" si="65"/>
        <v>BRLOUT7_004WWNP_PR24</v>
      </c>
    </row>
    <row r="4210" spans="1:14" customFormat="1">
      <c r="A4210" s="317" t="s">
        <v>354</v>
      </c>
      <c r="B4210" s="317" t="s">
        <v>873</v>
      </c>
      <c r="C4210" s="317" t="s">
        <v>874</v>
      </c>
      <c r="D4210" s="317" t="s">
        <v>455</v>
      </c>
      <c r="E4210" s="317" t="s">
        <v>448</v>
      </c>
      <c r="F4210" s="320">
        <v>1</v>
      </c>
      <c r="G4210" s="318" t="s">
        <v>449</v>
      </c>
      <c r="H4210" s="318" t="s">
        <v>449</v>
      </c>
      <c r="I4210" s="318" t="s">
        <v>449</v>
      </c>
      <c r="J4210" s="318" t="s">
        <v>449</v>
      </c>
      <c r="K4210" s="318" t="s">
        <v>449</v>
      </c>
      <c r="L4210" s="318" t="s">
        <v>449</v>
      </c>
      <c r="M4210" s="318" t="s">
        <v>449</v>
      </c>
      <c r="N4210" t="str">
        <f t="shared" si="65"/>
        <v>BRLOUT7_005WWNP_PR24</v>
      </c>
    </row>
    <row r="4211" spans="1:14" customFormat="1">
      <c r="A4211" s="317" t="s">
        <v>354</v>
      </c>
      <c r="B4211" s="317" t="s">
        <v>875</v>
      </c>
      <c r="C4211" s="317" t="s">
        <v>876</v>
      </c>
      <c r="D4211" s="317" t="s">
        <v>455</v>
      </c>
      <c r="E4211" s="317" t="s">
        <v>448</v>
      </c>
      <c r="F4211" s="320">
        <v>0</v>
      </c>
      <c r="G4211" s="318" t="s">
        <v>449</v>
      </c>
      <c r="H4211" s="318" t="s">
        <v>449</v>
      </c>
      <c r="I4211" s="318" t="s">
        <v>449</v>
      </c>
      <c r="J4211" s="318" t="s">
        <v>449</v>
      </c>
      <c r="K4211" s="318" t="s">
        <v>449</v>
      </c>
      <c r="L4211" s="318" t="s">
        <v>449</v>
      </c>
      <c r="M4211" s="318" t="s">
        <v>449</v>
      </c>
      <c r="N4211" t="str">
        <f t="shared" si="65"/>
        <v>BRLOUT7_006WWNP_PR24</v>
      </c>
    </row>
    <row r="4212" spans="1:14" customFormat="1">
      <c r="A4212" s="317" t="s">
        <v>354</v>
      </c>
      <c r="B4212" s="317" t="s">
        <v>877</v>
      </c>
      <c r="C4212" s="317" t="s">
        <v>878</v>
      </c>
      <c r="D4212" s="317" t="s">
        <v>455</v>
      </c>
      <c r="E4212" s="317" t="s">
        <v>448</v>
      </c>
      <c r="F4212" s="320">
        <v>0</v>
      </c>
      <c r="G4212" s="318" t="s">
        <v>449</v>
      </c>
      <c r="H4212" s="318" t="s">
        <v>449</v>
      </c>
      <c r="I4212" s="318" t="s">
        <v>449</v>
      </c>
      <c r="J4212" s="318" t="s">
        <v>449</v>
      </c>
      <c r="K4212" s="318" t="s">
        <v>449</v>
      </c>
      <c r="L4212" s="318" t="s">
        <v>449</v>
      </c>
      <c r="M4212" s="318" t="s">
        <v>449</v>
      </c>
      <c r="N4212" t="str">
        <f t="shared" si="65"/>
        <v>BRLOUT7_007WWNP_PR24</v>
      </c>
    </row>
    <row r="4213" spans="1:14" customFormat="1">
      <c r="A4213" s="317" t="s">
        <v>354</v>
      </c>
      <c r="B4213" s="317" t="s">
        <v>879</v>
      </c>
      <c r="C4213" s="317" t="s">
        <v>880</v>
      </c>
      <c r="D4213" s="317" t="s">
        <v>455</v>
      </c>
      <c r="E4213" s="317" t="s">
        <v>448</v>
      </c>
      <c r="F4213" s="320">
        <v>0.85</v>
      </c>
      <c r="G4213" s="318" t="s">
        <v>449</v>
      </c>
      <c r="H4213" s="318" t="s">
        <v>449</v>
      </c>
      <c r="I4213" s="318" t="s">
        <v>449</v>
      </c>
      <c r="J4213" s="318" t="s">
        <v>449</v>
      </c>
      <c r="K4213" s="318" t="s">
        <v>449</v>
      </c>
      <c r="L4213" s="318" t="s">
        <v>449</v>
      </c>
      <c r="M4213" s="318" t="s">
        <v>449</v>
      </c>
      <c r="N4213" t="str">
        <f t="shared" si="65"/>
        <v>BRLOUT7_008WWNP_PR24</v>
      </c>
    </row>
    <row r="4214" spans="1:14" customFormat="1">
      <c r="A4214" s="317" t="s">
        <v>354</v>
      </c>
      <c r="B4214" s="317" t="s">
        <v>881</v>
      </c>
      <c r="C4214" s="317" t="s">
        <v>882</v>
      </c>
      <c r="D4214" s="317" t="s">
        <v>455</v>
      </c>
      <c r="E4214" s="317" t="s">
        <v>448</v>
      </c>
      <c r="F4214" s="320">
        <v>0</v>
      </c>
      <c r="G4214" s="318" t="s">
        <v>449</v>
      </c>
      <c r="H4214" s="318" t="s">
        <v>449</v>
      </c>
      <c r="I4214" s="318" t="s">
        <v>449</v>
      </c>
      <c r="J4214" s="318" t="s">
        <v>449</v>
      </c>
      <c r="K4214" s="318" t="s">
        <v>449</v>
      </c>
      <c r="L4214" s="318" t="s">
        <v>449</v>
      </c>
      <c r="M4214" s="318" t="s">
        <v>449</v>
      </c>
      <c r="N4214" t="str">
        <f t="shared" si="65"/>
        <v>BRLOUT7_009WWNP_PR24</v>
      </c>
    </row>
    <row r="4215" spans="1:14" customFormat="1">
      <c r="A4215" s="317" t="s">
        <v>354</v>
      </c>
      <c r="B4215" s="317" t="s">
        <v>883</v>
      </c>
      <c r="C4215" s="317" t="s">
        <v>884</v>
      </c>
      <c r="D4215" s="317" t="s">
        <v>455</v>
      </c>
      <c r="E4215" s="317" t="s">
        <v>448</v>
      </c>
      <c r="F4215" s="320">
        <v>0</v>
      </c>
      <c r="G4215" s="318" t="s">
        <v>449</v>
      </c>
      <c r="H4215" s="318" t="s">
        <v>449</v>
      </c>
      <c r="I4215" s="318" t="s">
        <v>449</v>
      </c>
      <c r="J4215" s="318" t="s">
        <v>449</v>
      </c>
      <c r="K4215" s="318" t="s">
        <v>449</v>
      </c>
      <c r="L4215" s="318" t="s">
        <v>449</v>
      </c>
      <c r="M4215" s="318" t="s">
        <v>449</v>
      </c>
      <c r="N4215" t="str">
        <f t="shared" si="65"/>
        <v>BRLOUT7_010WWNP_PR24</v>
      </c>
    </row>
    <row r="4216" spans="1:14" customFormat="1">
      <c r="A4216" s="317" t="s">
        <v>354</v>
      </c>
      <c r="B4216" s="317" t="s">
        <v>885</v>
      </c>
      <c r="C4216" s="317" t="s">
        <v>886</v>
      </c>
      <c r="D4216" s="317" t="s">
        <v>455</v>
      </c>
      <c r="E4216" s="317" t="s">
        <v>448</v>
      </c>
      <c r="F4216" s="320">
        <v>0</v>
      </c>
      <c r="G4216" s="318" t="s">
        <v>449</v>
      </c>
      <c r="H4216" s="318" t="s">
        <v>449</v>
      </c>
      <c r="I4216" s="318" t="s">
        <v>449</v>
      </c>
      <c r="J4216" s="318" t="s">
        <v>449</v>
      </c>
      <c r="K4216" s="318" t="s">
        <v>449</v>
      </c>
      <c r="L4216" s="318" t="s">
        <v>449</v>
      </c>
      <c r="M4216" s="318" t="s">
        <v>449</v>
      </c>
      <c r="N4216" t="str">
        <f t="shared" si="65"/>
        <v>BRLOUT7_011WWNP_PR24</v>
      </c>
    </row>
    <row r="4217" spans="1:14" customFormat="1">
      <c r="A4217" s="317" t="s">
        <v>354</v>
      </c>
      <c r="B4217" s="317" t="s">
        <v>887</v>
      </c>
      <c r="C4217" s="317" t="s">
        <v>888</v>
      </c>
      <c r="D4217" s="317" t="s">
        <v>455</v>
      </c>
      <c r="E4217" s="317" t="s">
        <v>448</v>
      </c>
      <c r="F4217" s="320">
        <v>1</v>
      </c>
      <c r="G4217" s="318" t="s">
        <v>449</v>
      </c>
      <c r="H4217" s="318" t="s">
        <v>449</v>
      </c>
      <c r="I4217" s="318" t="s">
        <v>449</v>
      </c>
      <c r="J4217" s="318" t="s">
        <v>449</v>
      </c>
      <c r="K4217" s="318" t="s">
        <v>449</v>
      </c>
      <c r="L4217" s="318" t="s">
        <v>449</v>
      </c>
      <c r="M4217" s="318" t="s">
        <v>449</v>
      </c>
      <c r="N4217" t="str">
        <f t="shared" si="65"/>
        <v>BRLOUT7_012WWNP_PR24</v>
      </c>
    </row>
    <row r="4218" spans="1:14" customFormat="1">
      <c r="A4218" s="317" t="s">
        <v>354</v>
      </c>
      <c r="B4218" s="317" t="s">
        <v>889</v>
      </c>
      <c r="C4218" s="317" t="s">
        <v>890</v>
      </c>
      <c r="D4218" s="317" t="s">
        <v>455</v>
      </c>
      <c r="E4218" s="317" t="s">
        <v>448</v>
      </c>
      <c r="F4218" s="320">
        <v>0</v>
      </c>
      <c r="G4218" s="318" t="s">
        <v>449</v>
      </c>
      <c r="H4218" s="318" t="s">
        <v>449</v>
      </c>
      <c r="I4218" s="318" t="s">
        <v>449</v>
      </c>
      <c r="J4218" s="318" t="s">
        <v>449</v>
      </c>
      <c r="K4218" s="318" t="s">
        <v>449</v>
      </c>
      <c r="L4218" s="318" t="s">
        <v>449</v>
      </c>
      <c r="M4218" s="318" t="s">
        <v>449</v>
      </c>
      <c r="N4218" t="str">
        <f t="shared" si="65"/>
        <v>BRLOUT7_013WWNP_PR24</v>
      </c>
    </row>
    <row r="4219" spans="1:14" customFormat="1">
      <c r="A4219" s="317" t="s">
        <v>354</v>
      </c>
      <c r="B4219" s="317" t="s">
        <v>891</v>
      </c>
      <c r="C4219" s="317" t="s">
        <v>892</v>
      </c>
      <c r="D4219" s="317" t="s">
        <v>455</v>
      </c>
      <c r="E4219" s="317" t="s">
        <v>448</v>
      </c>
      <c r="F4219" s="320">
        <v>0</v>
      </c>
      <c r="G4219" s="318" t="s">
        <v>449</v>
      </c>
      <c r="H4219" s="318" t="s">
        <v>449</v>
      </c>
      <c r="I4219" s="318" t="s">
        <v>449</v>
      </c>
      <c r="J4219" s="318" t="s">
        <v>449</v>
      </c>
      <c r="K4219" s="318" t="s">
        <v>449</v>
      </c>
      <c r="L4219" s="318" t="s">
        <v>449</v>
      </c>
      <c r="M4219" s="318" t="s">
        <v>449</v>
      </c>
      <c r="N4219" t="str">
        <f t="shared" si="65"/>
        <v>BRLOUT7_014WWNP_PR24</v>
      </c>
    </row>
    <row r="4220" spans="1:14" customFormat="1">
      <c r="A4220" s="317" t="s">
        <v>354</v>
      </c>
      <c r="B4220" s="317" t="s">
        <v>893</v>
      </c>
      <c r="C4220" s="317" t="s">
        <v>894</v>
      </c>
      <c r="D4220" s="317" t="s">
        <v>455</v>
      </c>
      <c r="E4220" s="317" t="s">
        <v>448</v>
      </c>
      <c r="F4220" s="320">
        <v>1</v>
      </c>
      <c r="G4220" s="318" t="s">
        <v>449</v>
      </c>
      <c r="H4220" s="318" t="s">
        <v>449</v>
      </c>
      <c r="I4220" s="318" t="s">
        <v>449</v>
      </c>
      <c r="J4220" s="318" t="s">
        <v>449</v>
      </c>
      <c r="K4220" s="318" t="s">
        <v>449</v>
      </c>
      <c r="L4220" s="318" t="s">
        <v>449</v>
      </c>
      <c r="M4220" s="318" t="s">
        <v>449</v>
      </c>
      <c r="N4220" t="str">
        <f t="shared" si="65"/>
        <v>BRLOUT7_015WWNP_PR24</v>
      </c>
    </row>
    <row r="4221" spans="1:14" customFormat="1">
      <c r="A4221" s="317" t="s">
        <v>354</v>
      </c>
      <c r="B4221" s="317" t="s">
        <v>895</v>
      </c>
      <c r="C4221" s="317" t="s">
        <v>896</v>
      </c>
      <c r="D4221" s="317" t="s">
        <v>455</v>
      </c>
      <c r="E4221" s="317" t="s">
        <v>448</v>
      </c>
      <c r="F4221" s="320">
        <v>1</v>
      </c>
      <c r="G4221" s="318" t="s">
        <v>449</v>
      </c>
      <c r="H4221" s="318" t="s">
        <v>449</v>
      </c>
      <c r="I4221" s="318" t="s">
        <v>449</v>
      </c>
      <c r="J4221" s="318" t="s">
        <v>449</v>
      </c>
      <c r="K4221" s="318" t="s">
        <v>449</v>
      </c>
      <c r="L4221" s="318" t="s">
        <v>449</v>
      </c>
      <c r="M4221" s="318" t="s">
        <v>449</v>
      </c>
      <c r="N4221" t="str">
        <f t="shared" si="65"/>
        <v>BRLOUT7_016WWNP_PR24</v>
      </c>
    </row>
    <row r="4222" spans="1:14" customFormat="1">
      <c r="A4222" s="317" t="s">
        <v>354</v>
      </c>
      <c r="B4222" s="317" t="s">
        <v>897</v>
      </c>
      <c r="C4222" s="317" t="s">
        <v>898</v>
      </c>
      <c r="D4222" s="317" t="s">
        <v>455</v>
      </c>
      <c r="E4222" s="317" t="s">
        <v>448</v>
      </c>
      <c r="F4222" s="320">
        <v>1</v>
      </c>
      <c r="G4222" s="318" t="s">
        <v>449</v>
      </c>
      <c r="H4222" s="318" t="s">
        <v>449</v>
      </c>
      <c r="I4222" s="318" t="s">
        <v>449</v>
      </c>
      <c r="J4222" s="318" t="s">
        <v>449</v>
      </c>
      <c r="K4222" s="318" t="s">
        <v>449</v>
      </c>
      <c r="L4222" s="318" t="s">
        <v>449</v>
      </c>
      <c r="M4222" s="318" t="s">
        <v>449</v>
      </c>
      <c r="N4222" t="str">
        <f t="shared" si="65"/>
        <v>BRLOUT7_017WWNP_PR24</v>
      </c>
    </row>
    <row r="4223" spans="1:14" customFormat="1">
      <c r="A4223" s="317" t="s">
        <v>354</v>
      </c>
      <c r="B4223" s="317" t="s">
        <v>899</v>
      </c>
      <c r="C4223" s="317" t="s">
        <v>900</v>
      </c>
      <c r="D4223" s="317" t="s">
        <v>455</v>
      </c>
      <c r="E4223" s="317" t="s">
        <v>448</v>
      </c>
      <c r="F4223" s="320">
        <v>0</v>
      </c>
      <c r="G4223" s="318" t="s">
        <v>449</v>
      </c>
      <c r="H4223" s="318" t="s">
        <v>449</v>
      </c>
      <c r="I4223" s="318" t="s">
        <v>449</v>
      </c>
      <c r="J4223" s="318" t="s">
        <v>449</v>
      </c>
      <c r="K4223" s="318" t="s">
        <v>449</v>
      </c>
      <c r="L4223" s="318" t="s">
        <v>449</v>
      </c>
      <c r="M4223" s="318" t="s">
        <v>449</v>
      </c>
      <c r="N4223" t="str">
        <f t="shared" si="65"/>
        <v>BRLOUT7_018WWNP_PR24</v>
      </c>
    </row>
    <row r="4224" spans="1:14" customFormat="1">
      <c r="A4224" s="317" t="s">
        <v>354</v>
      </c>
      <c r="B4224" s="317" t="s">
        <v>901</v>
      </c>
      <c r="C4224" s="317" t="s">
        <v>902</v>
      </c>
      <c r="D4224" s="317" t="s">
        <v>455</v>
      </c>
      <c r="E4224" s="317" t="s">
        <v>448</v>
      </c>
      <c r="F4224" s="320">
        <v>0</v>
      </c>
      <c r="G4224" s="318" t="s">
        <v>449</v>
      </c>
      <c r="H4224" s="318" t="s">
        <v>449</v>
      </c>
      <c r="I4224" s="318" t="s">
        <v>449</v>
      </c>
      <c r="J4224" s="318" t="s">
        <v>449</v>
      </c>
      <c r="K4224" s="318" t="s">
        <v>449</v>
      </c>
      <c r="L4224" s="318" t="s">
        <v>449</v>
      </c>
      <c r="M4224" s="318" t="s">
        <v>449</v>
      </c>
      <c r="N4224" t="str">
        <f t="shared" si="65"/>
        <v>BRLOUT7_019WWNP_PR24</v>
      </c>
    </row>
    <row r="4225" spans="1:14" customFormat="1">
      <c r="A4225" s="317" t="s">
        <v>354</v>
      </c>
      <c r="B4225" s="317" t="s">
        <v>903</v>
      </c>
      <c r="C4225" s="317" t="s">
        <v>904</v>
      </c>
      <c r="D4225" s="317" t="s">
        <v>455</v>
      </c>
      <c r="E4225" s="317" t="s">
        <v>448</v>
      </c>
      <c r="F4225" s="320">
        <v>1</v>
      </c>
      <c r="G4225" s="318" t="s">
        <v>449</v>
      </c>
      <c r="H4225" s="318" t="s">
        <v>449</v>
      </c>
      <c r="I4225" s="318" t="s">
        <v>449</v>
      </c>
      <c r="J4225" s="318" t="s">
        <v>449</v>
      </c>
      <c r="K4225" s="318" t="s">
        <v>449</v>
      </c>
      <c r="L4225" s="318" t="s">
        <v>449</v>
      </c>
      <c r="M4225" s="318" t="s">
        <v>449</v>
      </c>
      <c r="N4225" t="str">
        <f t="shared" si="65"/>
        <v>BRLOUT7_020WWNP_PR24</v>
      </c>
    </row>
    <row r="4226" spans="1:14" customFormat="1">
      <c r="A4226" s="317" t="s">
        <v>354</v>
      </c>
      <c r="B4226" s="317" t="s">
        <v>905</v>
      </c>
      <c r="C4226" s="317" t="s">
        <v>906</v>
      </c>
      <c r="D4226" s="317" t="s">
        <v>447</v>
      </c>
      <c r="E4226" s="317" t="s">
        <v>448</v>
      </c>
      <c r="F4226" s="318" t="s">
        <v>449</v>
      </c>
      <c r="G4226" s="318" t="s">
        <v>449</v>
      </c>
      <c r="H4226" s="318" t="s">
        <v>449</v>
      </c>
      <c r="I4226" s="318" t="s">
        <v>449</v>
      </c>
      <c r="J4226" s="318" t="s">
        <v>449</v>
      </c>
      <c r="K4226" s="318" t="s">
        <v>449</v>
      </c>
      <c r="L4226" s="318" t="s">
        <v>449</v>
      </c>
      <c r="M4226" s="318" t="s">
        <v>449</v>
      </c>
      <c r="N4226" t="str">
        <f t="shared" si="65"/>
        <v>BRLC_ODIRISK_WSI_DDBND_PR24_DD</v>
      </c>
    </row>
    <row r="4227" spans="1:14" customFormat="1">
      <c r="A4227" s="317" t="s">
        <v>354</v>
      </c>
      <c r="B4227" s="317" t="s">
        <v>907</v>
      </c>
      <c r="C4227" s="317" t="s">
        <v>908</v>
      </c>
      <c r="D4227" s="317" t="s">
        <v>455</v>
      </c>
      <c r="E4227" s="317" t="s">
        <v>448</v>
      </c>
      <c r="F4227" s="320">
        <v>0</v>
      </c>
      <c r="G4227" s="318" t="s">
        <v>449</v>
      </c>
      <c r="H4227" s="318" t="s">
        <v>449</v>
      </c>
      <c r="I4227" s="318" t="s">
        <v>449</v>
      </c>
      <c r="J4227" s="318" t="s">
        <v>449</v>
      </c>
      <c r="K4227" s="318" t="s">
        <v>449</v>
      </c>
      <c r="L4227" s="318" t="s">
        <v>449</v>
      </c>
      <c r="M4227" s="318" t="s">
        <v>449</v>
      </c>
      <c r="N4227" t="str">
        <f t="shared" si="65"/>
        <v>BRLC_ODI_021WNP_PR24</v>
      </c>
    </row>
    <row r="4228" spans="1:14" customFormat="1">
      <c r="A4228" s="317" t="s">
        <v>354</v>
      </c>
      <c r="B4228" s="317" t="s">
        <v>909</v>
      </c>
      <c r="C4228" s="317" t="s">
        <v>910</v>
      </c>
      <c r="D4228" s="317" t="s">
        <v>455</v>
      </c>
      <c r="E4228" s="317" t="s">
        <v>448</v>
      </c>
      <c r="F4228" s="320">
        <v>0</v>
      </c>
      <c r="G4228" s="318" t="s">
        <v>449</v>
      </c>
      <c r="H4228" s="318" t="s">
        <v>449</v>
      </c>
      <c r="I4228" s="318" t="s">
        <v>449</v>
      </c>
      <c r="J4228" s="318" t="s">
        <v>449</v>
      </c>
      <c r="K4228" s="318" t="s">
        <v>449</v>
      </c>
      <c r="L4228" s="318" t="s">
        <v>449</v>
      </c>
      <c r="M4228" s="318" t="s">
        <v>449</v>
      </c>
      <c r="N4228" t="str">
        <f t="shared" si="65"/>
        <v>BRLC_ODI_023WNP_PR24</v>
      </c>
    </row>
    <row r="4229" spans="1:14" customFormat="1">
      <c r="A4229" s="317" t="s">
        <v>354</v>
      </c>
      <c r="B4229" s="317" t="s">
        <v>911</v>
      </c>
      <c r="C4229" s="317" t="s">
        <v>912</v>
      </c>
      <c r="D4229" s="317" t="s">
        <v>455</v>
      </c>
      <c r="E4229" s="317" t="s">
        <v>448</v>
      </c>
      <c r="F4229" s="320">
        <v>0</v>
      </c>
      <c r="G4229" s="318" t="s">
        <v>449</v>
      </c>
      <c r="H4229" s="318" t="s">
        <v>449</v>
      </c>
      <c r="I4229" s="318" t="s">
        <v>449</v>
      </c>
      <c r="J4229" s="318" t="s">
        <v>449</v>
      </c>
      <c r="K4229" s="318" t="s">
        <v>449</v>
      </c>
      <c r="L4229" s="318" t="s">
        <v>449</v>
      </c>
      <c r="M4229" s="318" t="s">
        <v>449</v>
      </c>
      <c r="N4229" t="str">
        <f t="shared" ref="N4229:N4292" si="66">A4229&amp;B4229</f>
        <v>BRLC_ODI_022WNP_PR24</v>
      </c>
    </row>
    <row r="4230" spans="1:14" customFormat="1">
      <c r="A4230" s="317" t="s">
        <v>354</v>
      </c>
      <c r="B4230" s="317" t="s">
        <v>913</v>
      </c>
      <c r="C4230" s="317" t="s">
        <v>914</v>
      </c>
      <c r="D4230" s="317" t="s">
        <v>455</v>
      </c>
      <c r="E4230" s="317" t="s">
        <v>448</v>
      </c>
      <c r="F4230" s="320">
        <v>0</v>
      </c>
      <c r="G4230" s="318" t="s">
        <v>449</v>
      </c>
      <c r="H4230" s="318" t="s">
        <v>449</v>
      </c>
      <c r="I4230" s="318" t="s">
        <v>449</v>
      </c>
      <c r="J4230" s="318" t="s">
        <v>449</v>
      </c>
      <c r="K4230" s="318" t="s">
        <v>449</v>
      </c>
      <c r="L4230" s="318" t="s">
        <v>449</v>
      </c>
      <c r="M4230" s="318" t="s">
        <v>449</v>
      </c>
      <c r="N4230" t="str">
        <f t="shared" si="66"/>
        <v>BRLC_ODI_024WNP_PR24</v>
      </c>
    </row>
    <row r="4231" spans="1:14" customFormat="1">
      <c r="A4231" s="317" t="s">
        <v>354</v>
      </c>
      <c r="B4231" s="317" t="s">
        <v>915</v>
      </c>
      <c r="C4231" s="317" t="s">
        <v>916</v>
      </c>
      <c r="D4231" s="317" t="s">
        <v>455</v>
      </c>
      <c r="E4231" s="317" t="s">
        <v>448</v>
      </c>
      <c r="F4231" s="320">
        <v>0</v>
      </c>
      <c r="G4231" s="318" t="s">
        <v>449</v>
      </c>
      <c r="H4231" s="318" t="s">
        <v>449</v>
      </c>
      <c r="I4231" s="318" t="s">
        <v>449</v>
      </c>
      <c r="J4231" s="318" t="s">
        <v>449</v>
      </c>
      <c r="K4231" s="318" t="s">
        <v>449</v>
      </c>
      <c r="L4231" s="318" t="s">
        <v>449</v>
      </c>
      <c r="M4231" s="318" t="s">
        <v>449</v>
      </c>
      <c r="N4231" t="str">
        <f t="shared" si="66"/>
        <v>BRLC_ODI_025WNP_PR24</v>
      </c>
    </row>
    <row r="4232" spans="1:14" customFormat="1">
      <c r="A4232" s="317" t="s">
        <v>354</v>
      </c>
      <c r="B4232" s="317" t="s">
        <v>917</v>
      </c>
      <c r="C4232" s="317" t="s">
        <v>918</v>
      </c>
      <c r="D4232" s="317" t="s">
        <v>455</v>
      </c>
      <c r="E4232" s="317" t="s">
        <v>448</v>
      </c>
      <c r="F4232" s="320">
        <v>0</v>
      </c>
      <c r="G4232" s="318" t="s">
        <v>449</v>
      </c>
      <c r="H4232" s="318" t="s">
        <v>449</v>
      </c>
      <c r="I4232" s="318" t="s">
        <v>449</v>
      </c>
      <c r="J4232" s="318" t="s">
        <v>449</v>
      </c>
      <c r="K4232" s="318" t="s">
        <v>449</v>
      </c>
      <c r="L4232" s="318" t="s">
        <v>449</v>
      </c>
      <c r="M4232" s="318" t="s">
        <v>449</v>
      </c>
      <c r="N4232" t="str">
        <f t="shared" si="66"/>
        <v>BRLC_ODI_026WNP_PR24</v>
      </c>
    </row>
    <row r="4233" spans="1:14" customFormat="1">
      <c r="A4233" s="317" t="s">
        <v>354</v>
      </c>
      <c r="B4233" s="317" t="s">
        <v>919</v>
      </c>
      <c r="C4233" s="317" t="s">
        <v>920</v>
      </c>
      <c r="D4233" s="317" t="s">
        <v>455</v>
      </c>
      <c r="E4233" s="317" t="s">
        <v>448</v>
      </c>
      <c r="F4233" s="320">
        <v>0</v>
      </c>
      <c r="G4233" s="318" t="s">
        <v>449</v>
      </c>
      <c r="H4233" s="318" t="s">
        <v>449</v>
      </c>
      <c r="I4233" s="318" t="s">
        <v>449</v>
      </c>
      <c r="J4233" s="318" t="s">
        <v>449</v>
      </c>
      <c r="K4233" s="318" t="s">
        <v>449</v>
      </c>
      <c r="L4233" s="318" t="s">
        <v>449</v>
      </c>
      <c r="M4233" s="318" t="s">
        <v>449</v>
      </c>
      <c r="N4233" t="str">
        <f t="shared" si="66"/>
        <v>BRLC_ODI_027WNP_PR24</v>
      </c>
    </row>
    <row r="4234" spans="1:14" customFormat="1">
      <c r="A4234" s="317" t="s">
        <v>354</v>
      </c>
      <c r="B4234" s="317" t="s">
        <v>921</v>
      </c>
      <c r="C4234" s="317" t="s">
        <v>922</v>
      </c>
      <c r="D4234" s="317" t="s">
        <v>455</v>
      </c>
      <c r="E4234" s="317" t="s">
        <v>448</v>
      </c>
      <c r="F4234" s="320">
        <v>0</v>
      </c>
      <c r="G4234" s="318" t="s">
        <v>449</v>
      </c>
      <c r="H4234" s="318" t="s">
        <v>449</v>
      </c>
      <c r="I4234" s="318" t="s">
        <v>449</v>
      </c>
      <c r="J4234" s="318" t="s">
        <v>449</v>
      </c>
      <c r="K4234" s="318" t="s">
        <v>449</v>
      </c>
      <c r="L4234" s="318" t="s">
        <v>449</v>
      </c>
      <c r="M4234" s="318" t="s">
        <v>449</v>
      </c>
      <c r="N4234" t="str">
        <f t="shared" si="66"/>
        <v>BRLC_ODI_021WR_PR24</v>
      </c>
    </row>
    <row r="4235" spans="1:14" customFormat="1">
      <c r="A4235" s="317" t="s">
        <v>354</v>
      </c>
      <c r="B4235" s="317" t="s">
        <v>923</v>
      </c>
      <c r="C4235" s="317" t="s">
        <v>924</v>
      </c>
      <c r="D4235" s="317" t="s">
        <v>455</v>
      </c>
      <c r="E4235" s="317" t="s">
        <v>448</v>
      </c>
      <c r="F4235" s="320">
        <v>0</v>
      </c>
      <c r="G4235" s="318" t="s">
        <v>449</v>
      </c>
      <c r="H4235" s="318" t="s">
        <v>449</v>
      </c>
      <c r="I4235" s="318" t="s">
        <v>449</v>
      </c>
      <c r="J4235" s="318" t="s">
        <v>449</v>
      </c>
      <c r="K4235" s="318" t="s">
        <v>449</v>
      </c>
      <c r="L4235" s="318" t="s">
        <v>449</v>
      </c>
      <c r="M4235" s="318" t="s">
        <v>449</v>
      </c>
      <c r="N4235" t="str">
        <f t="shared" si="66"/>
        <v>BRLC_ODI_022WR_PR24</v>
      </c>
    </row>
    <row r="4236" spans="1:14" customFormat="1">
      <c r="A4236" s="317" t="s">
        <v>354</v>
      </c>
      <c r="B4236" s="317" t="s">
        <v>925</v>
      </c>
      <c r="C4236" s="317" t="s">
        <v>926</v>
      </c>
      <c r="D4236" s="317" t="s">
        <v>455</v>
      </c>
      <c r="E4236" s="317" t="s">
        <v>448</v>
      </c>
      <c r="F4236" s="320">
        <v>0</v>
      </c>
      <c r="G4236" s="318" t="s">
        <v>449</v>
      </c>
      <c r="H4236" s="318" t="s">
        <v>449</v>
      </c>
      <c r="I4236" s="318" t="s">
        <v>449</v>
      </c>
      <c r="J4236" s="318" t="s">
        <v>449</v>
      </c>
      <c r="K4236" s="318" t="s">
        <v>449</v>
      </c>
      <c r="L4236" s="318" t="s">
        <v>449</v>
      </c>
      <c r="M4236" s="318" t="s">
        <v>449</v>
      </c>
      <c r="N4236" t="str">
        <f t="shared" si="66"/>
        <v>BRLC_ODI_023WR_PR24</v>
      </c>
    </row>
    <row r="4237" spans="1:14" customFormat="1">
      <c r="A4237" s="317" t="s">
        <v>354</v>
      </c>
      <c r="B4237" s="317" t="s">
        <v>927</v>
      </c>
      <c r="C4237" s="317" t="s">
        <v>928</v>
      </c>
      <c r="D4237" s="317" t="s">
        <v>455</v>
      </c>
      <c r="E4237" s="317" t="s">
        <v>448</v>
      </c>
      <c r="F4237" s="320">
        <v>0</v>
      </c>
      <c r="G4237" s="318" t="s">
        <v>449</v>
      </c>
      <c r="H4237" s="318" t="s">
        <v>449</v>
      </c>
      <c r="I4237" s="318" t="s">
        <v>449</v>
      </c>
      <c r="J4237" s="318" t="s">
        <v>449</v>
      </c>
      <c r="K4237" s="318" t="s">
        <v>449</v>
      </c>
      <c r="L4237" s="318" t="s">
        <v>449</v>
      </c>
      <c r="M4237" s="318" t="s">
        <v>449</v>
      </c>
      <c r="N4237" t="str">
        <f t="shared" si="66"/>
        <v>BRLC_ODI_024WR_PR24</v>
      </c>
    </row>
    <row r="4238" spans="1:14" customFormat="1">
      <c r="A4238" s="317" t="s">
        <v>354</v>
      </c>
      <c r="B4238" s="317" t="s">
        <v>929</v>
      </c>
      <c r="C4238" s="317" t="s">
        <v>930</v>
      </c>
      <c r="D4238" s="317" t="s">
        <v>455</v>
      </c>
      <c r="E4238" s="317" t="s">
        <v>448</v>
      </c>
      <c r="F4238" s="320">
        <v>0</v>
      </c>
      <c r="G4238" s="318" t="s">
        <v>449</v>
      </c>
      <c r="H4238" s="318" t="s">
        <v>449</v>
      </c>
      <c r="I4238" s="318" t="s">
        <v>449</v>
      </c>
      <c r="J4238" s="318" t="s">
        <v>449</v>
      </c>
      <c r="K4238" s="318" t="s">
        <v>449</v>
      </c>
      <c r="L4238" s="318" t="s">
        <v>449</v>
      </c>
      <c r="M4238" s="318" t="s">
        <v>449</v>
      </c>
      <c r="N4238" t="str">
        <f t="shared" si="66"/>
        <v>BRLC_ODI_025WR_PR24</v>
      </c>
    </row>
    <row r="4239" spans="1:14" customFormat="1">
      <c r="A4239" s="317" t="s">
        <v>354</v>
      </c>
      <c r="B4239" s="317" t="s">
        <v>931</v>
      </c>
      <c r="C4239" s="317" t="s">
        <v>932</v>
      </c>
      <c r="D4239" s="317" t="s">
        <v>455</v>
      </c>
      <c r="E4239" s="317" t="s">
        <v>448</v>
      </c>
      <c r="F4239" s="320">
        <v>0</v>
      </c>
      <c r="G4239" s="318" t="s">
        <v>449</v>
      </c>
      <c r="H4239" s="318" t="s">
        <v>449</v>
      </c>
      <c r="I4239" s="318" t="s">
        <v>449</v>
      </c>
      <c r="J4239" s="318" t="s">
        <v>449</v>
      </c>
      <c r="K4239" s="318" t="s">
        <v>449</v>
      </c>
      <c r="L4239" s="318" t="s">
        <v>449</v>
      </c>
      <c r="M4239" s="318" t="s">
        <v>449</v>
      </c>
      <c r="N4239" t="str">
        <f t="shared" si="66"/>
        <v>BRLC_ODI_026WR_PR24</v>
      </c>
    </row>
    <row r="4240" spans="1:14" customFormat="1">
      <c r="A4240" s="317" t="s">
        <v>354</v>
      </c>
      <c r="B4240" s="317" t="s">
        <v>933</v>
      </c>
      <c r="C4240" s="317" t="s">
        <v>934</v>
      </c>
      <c r="D4240" s="317" t="s">
        <v>455</v>
      </c>
      <c r="E4240" s="317" t="s">
        <v>448</v>
      </c>
      <c r="F4240" s="320">
        <v>0</v>
      </c>
      <c r="G4240" s="318" t="s">
        <v>449</v>
      </c>
      <c r="H4240" s="318" t="s">
        <v>449</v>
      </c>
      <c r="I4240" s="318" t="s">
        <v>449</v>
      </c>
      <c r="J4240" s="318" t="s">
        <v>449</v>
      </c>
      <c r="K4240" s="318" t="s">
        <v>449</v>
      </c>
      <c r="L4240" s="318" t="s">
        <v>449</v>
      </c>
      <c r="M4240" s="318" t="s">
        <v>449</v>
      </c>
      <c r="N4240" t="str">
        <f t="shared" si="66"/>
        <v>BRLC_ODI_027WR_PR24</v>
      </c>
    </row>
    <row r="4241" spans="1:14" customFormat="1">
      <c r="A4241" s="317" t="s">
        <v>354</v>
      </c>
      <c r="B4241" s="317" t="s">
        <v>935</v>
      </c>
      <c r="C4241" s="317" t="s">
        <v>936</v>
      </c>
      <c r="D4241" s="317" t="s">
        <v>455</v>
      </c>
      <c r="E4241" s="317" t="s">
        <v>448</v>
      </c>
      <c r="F4241" s="320">
        <v>0</v>
      </c>
      <c r="G4241" s="318" t="s">
        <v>449</v>
      </c>
      <c r="H4241" s="318" t="s">
        <v>449</v>
      </c>
      <c r="I4241" s="318" t="s">
        <v>449</v>
      </c>
      <c r="J4241" s="318" t="s">
        <v>449</v>
      </c>
      <c r="K4241" s="318" t="s">
        <v>449</v>
      </c>
      <c r="L4241" s="318" t="s">
        <v>449</v>
      </c>
      <c r="M4241" s="318" t="s">
        <v>449</v>
      </c>
      <c r="N4241" t="str">
        <f t="shared" si="66"/>
        <v>BRLC_ODI_021BIO_PR24</v>
      </c>
    </row>
    <row r="4242" spans="1:14" customFormat="1">
      <c r="A4242" s="317" t="s">
        <v>354</v>
      </c>
      <c r="B4242" s="317" t="s">
        <v>937</v>
      </c>
      <c r="C4242" s="317" t="s">
        <v>938</v>
      </c>
      <c r="D4242" s="317" t="s">
        <v>455</v>
      </c>
      <c r="E4242" s="317" t="s">
        <v>448</v>
      </c>
      <c r="F4242" s="320">
        <v>0</v>
      </c>
      <c r="G4242" s="318" t="s">
        <v>449</v>
      </c>
      <c r="H4242" s="318" t="s">
        <v>449</v>
      </c>
      <c r="I4242" s="318" t="s">
        <v>449</v>
      </c>
      <c r="J4242" s="318" t="s">
        <v>449</v>
      </c>
      <c r="K4242" s="318" t="s">
        <v>449</v>
      </c>
      <c r="L4242" s="318" t="s">
        <v>449</v>
      </c>
      <c r="M4242" s="318" t="s">
        <v>449</v>
      </c>
      <c r="N4242" t="str">
        <f t="shared" si="66"/>
        <v>BRLC_ODI_022BIO_PR24</v>
      </c>
    </row>
    <row r="4243" spans="1:14" customFormat="1">
      <c r="A4243" s="317" t="s">
        <v>354</v>
      </c>
      <c r="B4243" s="317" t="s">
        <v>939</v>
      </c>
      <c r="C4243" s="317" t="s">
        <v>940</v>
      </c>
      <c r="D4243" s="317" t="s">
        <v>455</v>
      </c>
      <c r="E4243" s="317" t="s">
        <v>448</v>
      </c>
      <c r="F4243" s="320">
        <v>0</v>
      </c>
      <c r="G4243" s="318" t="s">
        <v>449</v>
      </c>
      <c r="H4243" s="318" t="s">
        <v>449</v>
      </c>
      <c r="I4243" s="318" t="s">
        <v>449</v>
      </c>
      <c r="J4243" s="318" t="s">
        <v>449</v>
      </c>
      <c r="K4243" s="318" t="s">
        <v>449</v>
      </c>
      <c r="L4243" s="318" t="s">
        <v>449</v>
      </c>
      <c r="M4243" s="318" t="s">
        <v>449</v>
      </c>
      <c r="N4243" t="str">
        <f t="shared" si="66"/>
        <v>BRLC_ODI_023BIO_PR24</v>
      </c>
    </row>
    <row r="4244" spans="1:14" customFormat="1">
      <c r="A4244" s="317" t="s">
        <v>354</v>
      </c>
      <c r="B4244" s="317" t="s">
        <v>941</v>
      </c>
      <c r="C4244" s="317" t="s">
        <v>942</v>
      </c>
      <c r="D4244" s="317" t="s">
        <v>455</v>
      </c>
      <c r="E4244" s="317" t="s">
        <v>448</v>
      </c>
      <c r="F4244" s="320">
        <v>0</v>
      </c>
      <c r="G4244" s="318" t="s">
        <v>449</v>
      </c>
      <c r="H4244" s="318" t="s">
        <v>449</v>
      </c>
      <c r="I4244" s="318" t="s">
        <v>449</v>
      </c>
      <c r="J4244" s="318" t="s">
        <v>449</v>
      </c>
      <c r="K4244" s="318" t="s">
        <v>449</v>
      </c>
      <c r="L4244" s="318" t="s">
        <v>449</v>
      </c>
      <c r="M4244" s="318" t="s">
        <v>449</v>
      </c>
      <c r="N4244" t="str">
        <f t="shared" si="66"/>
        <v>BRLC_ODI_024BIO_PR24</v>
      </c>
    </row>
    <row r="4245" spans="1:14" customFormat="1">
      <c r="A4245" s="317" t="s">
        <v>354</v>
      </c>
      <c r="B4245" s="317" t="s">
        <v>943</v>
      </c>
      <c r="C4245" s="317" t="s">
        <v>944</v>
      </c>
      <c r="D4245" s="317" t="s">
        <v>455</v>
      </c>
      <c r="E4245" s="317" t="s">
        <v>448</v>
      </c>
      <c r="F4245" s="320">
        <v>0</v>
      </c>
      <c r="G4245" s="318" t="s">
        <v>449</v>
      </c>
      <c r="H4245" s="318" t="s">
        <v>449</v>
      </c>
      <c r="I4245" s="318" t="s">
        <v>449</v>
      </c>
      <c r="J4245" s="318" t="s">
        <v>449</v>
      </c>
      <c r="K4245" s="318" t="s">
        <v>449</v>
      </c>
      <c r="L4245" s="318" t="s">
        <v>449</v>
      </c>
      <c r="M4245" s="318" t="s">
        <v>449</v>
      </c>
      <c r="N4245" t="str">
        <f t="shared" si="66"/>
        <v>BRLC_ODI_025BIO_PR24</v>
      </c>
    </row>
    <row r="4246" spans="1:14" customFormat="1">
      <c r="A4246" s="317" t="s">
        <v>354</v>
      </c>
      <c r="B4246" s="317" t="s">
        <v>945</v>
      </c>
      <c r="C4246" s="317" t="s">
        <v>946</v>
      </c>
      <c r="D4246" s="317" t="s">
        <v>455</v>
      </c>
      <c r="E4246" s="317" t="s">
        <v>448</v>
      </c>
      <c r="F4246" s="320">
        <v>0</v>
      </c>
      <c r="G4246" s="318" t="s">
        <v>449</v>
      </c>
      <c r="H4246" s="318" t="s">
        <v>449</v>
      </c>
      <c r="I4246" s="318" t="s">
        <v>449</v>
      </c>
      <c r="J4246" s="318" t="s">
        <v>449</v>
      </c>
      <c r="K4246" s="318" t="s">
        <v>449</v>
      </c>
      <c r="L4246" s="318" t="s">
        <v>449</v>
      </c>
      <c r="M4246" s="318" t="s">
        <v>449</v>
      </c>
      <c r="N4246" t="str">
        <f t="shared" si="66"/>
        <v>BRLC_ODI_026BIO_PR24</v>
      </c>
    </row>
    <row r="4247" spans="1:14" customFormat="1">
      <c r="A4247" s="317" t="s">
        <v>354</v>
      </c>
      <c r="B4247" s="317" t="s">
        <v>947</v>
      </c>
      <c r="C4247" s="317" t="s">
        <v>948</v>
      </c>
      <c r="D4247" s="317" t="s">
        <v>455</v>
      </c>
      <c r="E4247" s="317" t="s">
        <v>448</v>
      </c>
      <c r="F4247" s="320">
        <v>0</v>
      </c>
      <c r="G4247" s="318" t="s">
        <v>449</v>
      </c>
      <c r="H4247" s="318" t="s">
        <v>449</v>
      </c>
      <c r="I4247" s="318" t="s">
        <v>449</v>
      </c>
      <c r="J4247" s="318" t="s">
        <v>449</v>
      </c>
      <c r="K4247" s="318" t="s">
        <v>449</v>
      </c>
      <c r="L4247" s="318" t="s">
        <v>449</v>
      </c>
      <c r="M4247" s="318" t="s">
        <v>449</v>
      </c>
      <c r="N4247" t="str">
        <f t="shared" si="66"/>
        <v>BRLC_ODI_027BIO_PR24</v>
      </c>
    </row>
    <row r="4248" spans="1:14" customFormat="1">
      <c r="A4248" s="317" t="s">
        <v>354</v>
      </c>
      <c r="B4248" s="317" t="s">
        <v>949</v>
      </c>
      <c r="C4248" s="317" t="s">
        <v>950</v>
      </c>
      <c r="D4248" s="317" t="s">
        <v>455</v>
      </c>
      <c r="E4248" s="317" t="s">
        <v>448</v>
      </c>
      <c r="F4248" s="320">
        <v>0</v>
      </c>
      <c r="G4248" s="318" t="s">
        <v>449</v>
      </c>
      <c r="H4248" s="318" t="s">
        <v>449</v>
      </c>
      <c r="I4248" s="318" t="s">
        <v>449</v>
      </c>
      <c r="J4248" s="318" t="s">
        <v>449</v>
      </c>
      <c r="K4248" s="318" t="s">
        <v>449</v>
      </c>
      <c r="L4248" s="318" t="s">
        <v>449</v>
      </c>
      <c r="M4248" s="318" t="s">
        <v>449</v>
      </c>
      <c r="N4248" t="str">
        <f t="shared" si="66"/>
        <v>BRLC_ODI_021WWNP_PR24</v>
      </c>
    </row>
    <row r="4249" spans="1:14" customFormat="1">
      <c r="A4249" s="317" t="s">
        <v>354</v>
      </c>
      <c r="B4249" s="317" t="s">
        <v>951</v>
      </c>
      <c r="C4249" s="317" t="s">
        <v>952</v>
      </c>
      <c r="D4249" s="317" t="s">
        <v>455</v>
      </c>
      <c r="E4249" s="317" t="s">
        <v>448</v>
      </c>
      <c r="F4249" s="320">
        <v>0</v>
      </c>
      <c r="G4249" s="318" t="s">
        <v>449</v>
      </c>
      <c r="H4249" s="318" t="s">
        <v>449</v>
      </c>
      <c r="I4249" s="318" t="s">
        <v>449</v>
      </c>
      <c r="J4249" s="318" t="s">
        <v>449</v>
      </c>
      <c r="K4249" s="318" t="s">
        <v>449</v>
      </c>
      <c r="L4249" s="318" t="s">
        <v>449</v>
      </c>
      <c r="M4249" s="318" t="s">
        <v>449</v>
      </c>
      <c r="N4249" t="str">
        <f t="shared" si="66"/>
        <v>BRLC_ODI_022WWNP_PR24</v>
      </c>
    </row>
    <row r="4250" spans="1:14" customFormat="1">
      <c r="A4250" s="317" t="s">
        <v>354</v>
      </c>
      <c r="B4250" s="317" t="s">
        <v>953</v>
      </c>
      <c r="C4250" s="317" t="s">
        <v>954</v>
      </c>
      <c r="D4250" s="317" t="s">
        <v>455</v>
      </c>
      <c r="E4250" s="317" t="s">
        <v>448</v>
      </c>
      <c r="F4250" s="320">
        <v>0</v>
      </c>
      <c r="G4250" s="318" t="s">
        <v>449</v>
      </c>
      <c r="H4250" s="318" t="s">
        <v>449</v>
      </c>
      <c r="I4250" s="318" t="s">
        <v>449</v>
      </c>
      <c r="J4250" s="318" t="s">
        <v>449</v>
      </c>
      <c r="K4250" s="318" t="s">
        <v>449</v>
      </c>
      <c r="L4250" s="318" t="s">
        <v>449</v>
      </c>
      <c r="M4250" s="318" t="s">
        <v>449</v>
      </c>
      <c r="N4250" t="str">
        <f t="shared" si="66"/>
        <v>BRLC_ODI_023WWNP_PR24</v>
      </c>
    </row>
    <row r="4251" spans="1:14" customFormat="1">
      <c r="A4251" s="317" t="s">
        <v>354</v>
      </c>
      <c r="B4251" s="317" t="s">
        <v>955</v>
      </c>
      <c r="C4251" s="317" t="s">
        <v>956</v>
      </c>
      <c r="D4251" s="317" t="s">
        <v>455</v>
      </c>
      <c r="E4251" s="317" t="s">
        <v>448</v>
      </c>
      <c r="F4251" s="320">
        <v>0</v>
      </c>
      <c r="G4251" s="318" t="s">
        <v>449</v>
      </c>
      <c r="H4251" s="318" t="s">
        <v>449</v>
      </c>
      <c r="I4251" s="318" t="s">
        <v>449</v>
      </c>
      <c r="J4251" s="318" t="s">
        <v>449</v>
      </c>
      <c r="K4251" s="318" t="s">
        <v>449</v>
      </c>
      <c r="L4251" s="318" t="s">
        <v>449</v>
      </c>
      <c r="M4251" s="318" t="s">
        <v>449</v>
      </c>
      <c r="N4251" t="str">
        <f t="shared" si="66"/>
        <v>BRLC_ODI_024WWNP_PR24</v>
      </c>
    </row>
    <row r="4252" spans="1:14" customFormat="1">
      <c r="A4252" s="317" t="s">
        <v>354</v>
      </c>
      <c r="B4252" s="317" t="s">
        <v>957</v>
      </c>
      <c r="C4252" s="317" t="s">
        <v>958</v>
      </c>
      <c r="D4252" s="317" t="s">
        <v>455</v>
      </c>
      <c r="E4252" s="317" t="s">
        <v>448</v>
      </c>
      <c r="F4252" s="320">
        <v>0</v>
      </c>
      <c r="G4252" s="318" t="s">
        <v>449</v>
      </c>
      <c r="H4252" s="318" t="s">
        <v>449</v>
      </c>
      <c r="I4252" s="318" t="s">
        <v>449</v>
      </c>
      <c r="J4252" s="318" t="s">
        <v>449</v>
      </c>
      <c r="K4252" s="318" t="s">
        <v>449</v>
      </c>
      <c r="L4252" s="318" t="s">
        <v>449</v>
      </c>
      <c r="M4252" s="318" t="s">
        <v>449</v>
      </c>
      <c r="N4252" t="str">
        <f t="shared" si="66"/>
        <v>BRLC_ODI_025WWNP_PR24</v>
      </c>
    </row>
    <row r="4253" spans="1:14" customFormat="1">
      <c r="A4253" s="317" t="s">
        <v>354</v>
      </c>
      <c r="B4253" s="317" t="s">
        <v>959</v>
      </c>
      <c r="C4253" s="317" t="s">
        <v>960</v>
      </c>
      <c r="D4253" s="317" t="s">
        <v>455</v>
      </c>
      <c r="E4253" s="317" t="s">
        <v>448</v>
      </c>
      <c r="F4253" s="320">
        <v>0</v>
      </c>
      <c r="G4253" s="318" t="s">
        <v>449</v>
      </c>
      <c r="H4253" s="318" t="s">
        <v>449</v>
      </c>
      <c r="I4253" s="318" t="s">
        <v>449</v>
      </c>
      <c r="J4253" s="318" t="s">
        <v>449</v>
      </c>
      <c r="K4253" s="318" t="s">
        <v>449</v>
      </c>
      <c r="L4253" s="318" t="s">
        <v>449</v>
      </c>
      <c r="M4253" s="318" t="s">
        <v>449</v>
      </c>
      <c r="N4253" t="str">
        <f t="shared" si="66"/>
        <v>BRLC_ODI_026WWNP_PR24</v>
      </c>
    </row>
    <row r="4254" spans="1:14" customFormat="1">
      <c r="A4254" s="317" t="s">
        <v>354</v>
      </c>
      <c r="B4254" s="317" t="s">
        <v>961</v>
      </c>
      <c r="C4254" s="317" t="s">
        <v>962</v>
      </c>
      <c r="D4254" s="317" t="s">
        <v>455</v>
      </c>
      <c r="E4254" s="317" t="s">
        <v>448</v>
      </c>
      <c r="F4254" s="320">
        <v>0</v>
      </c>
      <c r="G4254" s="318" t="s">
        <v>449</v>
      </c>
      <c r="H4254" s="318" t="s">
        <v>449</v>
      </c>
      <c r="I4254" s="318" t="s">
        <v>449</v>
      </c>
      <c r="J4254" s="318" t="s">
        <v>449</v>
      </c>
      <c r="K4254" s="318" t="s">
        <v>449</v>
      </c>
      <c r="L4254" s="318" t="s">
        <v>449</v>
      </c>
      <c r="M4254" s="318" t="s">
        <v>449</v>
      </c>
      <c r="N4254" t="str">
        <f t="shared" si="66"/>
        <v>BRLC_ODI_027WWNP_PR24</v>
      </c>
    </row>
    <row r="4255" spans="1:14" customFormat="1">
      <c r="A4255" s="317" t="s">
        <v>367</v>
      </c>
      <c r="B4255" s="317" t="s">
        <v>412</v>
      </c>
      <c r="C4255" s="317" t="s">
        <v>446</v>
      </c>
      <c r="D4255" s="317" t="s">
        <v>447</v>
      </c>
      <c r="E4255" s="317" t="s">
        <v>448</v>
      </c>
      <c r="F4255" s="318" t="s">
        <v>449</v>
      </c>
      <c r="G4255" s="318" t="s">
        <v>449</v>
      </c>
      <c r="H4255" s="319">
        <v>3.472222222222222E-3</v>
      </c>
      <c r="I4255" s="319">
        <v>3.472222222222222E-3</v>
      </c>
      <c r="J4255" s="319">
        <v>3.472222222222222E-3</v>
      </c>
      <c r="K4255" s="319">
        <v>3.472222222222222E-3</v>
      </c>
      <c r="L4255" s="319">
        <v>3.472222222222222E-3</v>
      </c>
      <c r="M4255" s="319">
        <v>3.47E-3</v>
      </c>
      <c r="N4255" t="str">
        <f t="shared" si="66"/>
        <v>PRTC_OUT4_01_PR24_OFWAT</v>
      </c>
    </row>
    <row r="4256" spans="1:14" customFormat="1">
      <c r="A4256" s="317" t="s">
        <v>367</v>
      </c>
      <c r="B4256" s="317" t="s">
        <v>155</v>
      </c>
      <c r="C4256" s="317" t="s">
        <v>450</v>
      </c>
      <c r="D4256" s="317" t="s">
        <v>451</v>
      </c>
      <c r="E4256" s="317" t="s">
        <v>448</v>
      </c>
      <c r="F4256" s="318" t="s">
        <v>449</v>
      </c>
      <c r="G4256" s="318" t="s">
        <v>449</v>
      </c>
      <c r="H4256" s="318" t="s">
        <v>449</v>
      </c>
      <c r="I4256" s="319">
        <v>1.8444930555555549E-3</v>
      </c>
      <c r="J4256" s="319">
        <v>1.8444930555555549E-3</v>
      </c>
      <c r="K4256" s="319">
        <v>1.8444930555555549E-3</v>
      </c>
      <c r="L4256" s="319">
        <v>1.8444930555555549E-3</v>
      </c>
      <c r="M4256" s="319">
        <v>1.8422708333333331E-3</v>
      </c>
      <c r="N4256" t="str">
        <f t="shared" si="66"/>
        <v>PRTC_ET_DD_WSI_PR24</v>
      </c>
    </row>
    <row r="4257" spans="1:14" customFormat="1">
      <c r="A4257" s="317" t="s">
        <v>367</v>
      </c>
      <c r="B4257" s="317" t="s">
        <v>153</v>
      </c>
      <c r="C4257" s="317" t="s">
        <v>452</v>
      </c>
      <c r="D4257" s="317" t="s">
        <v>453</v>
      </c>
      <c r="E4257" s="317" t="s">
        <v>448</v>
      </c>
      <c r="F4257" s="319">
        <v>66890.04913213996</v>
      </c>
      <c r="G4257" s="318" t="s">
        <v>449</v>
      </c>
      <c r="H4257" s="318" t="s">
        <v>449</v>
      </c>
      <c r="I4257" s="318" t="s">
        <v>449</v>
      </c>
      <c r="J4257" s="318" t="s">
        <v>449</v>
      </c>
      <c r="K4257" s="318" t="s">
        <v>449</v>
      </c>
      <c r="L4257" s="318" t="s">
        <v>449</v>
      </c>
      <c r="M4257" s="318" t="s">
        <v>449</v>
      </c>
      <c r="N4257" t="str">
        <f t="shared" si="66"/>
        <v>PRTC_ODI_DD_WSI_PR24</v>
      </c>
    </row>
    <row r="4258" spans="1:14" customFormat="1">
      <c r="A4258" s="317" t="s">
        <v>367</v>
      </c>
      <c r="B4258" s="317" t="s">
        <v>156</v>
      </c>
      <c r="C4258" s="317" t="s">
        <v>454</v>
      </c>
      <c r="D4258" s="317" t="s">
        <v>455</v>
      </c>
      <c r="E4258" s="317" t="s">
        <v>448</v>
      </c>
      <c r="F4258" s="320">
        <v>-0.01</v>
      </c>
      <c r="G4258" s="318" t="s">
        <v>449</v>
      </c>
      <c r="H4258" s="318" t="s">
        <v>449</v>
      </c>
      <c r="I4258" s="318" t="s">
        <v>449</v>
      </c>
      <c r="J4258" s="318" t="s">
        <v>449</v>
      </c>
      <c r="K4258" s="318" t="s">
        <v>449</v>
      </c>
      <c r="L4258" s="318" t="s">
        <v>449</v>
      </c>
      <c r="M4258" s="318" t="s">
        <v>449</v>
      </c>
      <c r="N4258" t="str">
        <f t="shared" si="66"/>
        <v>PRTC_ODIRISK_WSI_COLL_PR24_DD</v>
      </c>
    </row>
    <row r="4259" spans="1:14" customFormat="1">
      <c r="A4259" s="317" t="s">
        <v>367</v>
      </c>
      <c r="B4259" s="317" t="s">
        <v>413</v>
      </c>
      <c r="C4259" s="317" t="s">
        <v>456</v>
      </c>
      <c r="D4259" s="317" t="s">
        <v>457</v>
      </c>
      <c r="E4259" s="317" t="s">
        <v>448</v>
      </c>
      <c r="F4259" s="318" t="s">
        <v>449</v>
      </c>
      <c r="G4259" s="318" t="s">
        <v>449</v>
      </c>
      <c r="H4259" s="321">
        <v>0</v>
      </c>
      <c r="I4259" s="321">
        <v>0</v>
      </c>
      <c r="J4259" s="321">
        <v>0</v>
      </c>
      <c r="K4259" s="321">
        <v>0</v>
      </c>
      <c r="L4259" s="321">
        <v>0</v>
      </c>
      <c r="M4259" s="321">
        <v>0</v>
      </c>
      <c r="N4259" t="str">
        <f t="shared" si="66"/>
        <v>PRTC_QEBW0183_PR24_OFWAT</v>
      </c>
    </row>
    <row r="4260" spans="1:14" customFormat="1">
      <c r="A4260" s="317" t="s">
        <v>367</v>
      </c>
      <c r="B4260" s="317" t="s">
        <v>163</v>
      </c>
      <c r="C4260" s="317" t="s">
        <v>458</v>
      </c>
      <c r="D4260" s="317" t="s">
        <v>162</v>
      </c>
      <c r="E4260" s="317" t="s">
        <v>448</v>
      </c>
      <c r="F4260" s="318" t="s">
        <v>449</v>
      </c>
      <c r="G4260" s="318" t="s">
        <v>449</v>
      </c>
      <c r="H4260" s="321">
        <v>2</v>
      </c>
      <c r="I4260" s="321">
        <v>1.83</v>
      </c>
      <c r="J4260" s="321">
        <v>1.67</v>
      </c>
      <c r="K4260" s="321">
        <v>1.5</v>
      </c>
      <c r="L4260" s="321">
        <v>1.25</v>
      </c>
      <c r="M4260" s="321">
        <v>1</v>
      </c>
      <c r="N4260" t="str">
        <f t="shared" si="66"/>
        <v>PRTC_ODIRISK_CRI_DDBND_PR24_DD</v>
      </c>
    </row>
    <row r="4261" spans="1:14" customFormat="1">
      <c r="A4261" s="317" t="s">
        <v>367</v>
      </c>
      <c r="B4261" s="317" t="s">
        <v>164</v>
      </c>
      <c r="C4261" s="317" t="s">
        <v>459</v>
      </c>
      <c r="D4261" s="317" t="s">
        <v>453</v>
      </c>
      <c r="E4261" s="317" t="s">
        <v>448</v>
      </c>
      <c r="F4261" s="319">
        <v>136349.98460880751</v>
      </c>
      <c r="G4261" s="318" t="s">
        <v>449</v>
      </c>
      <c r="H4261" s="318" t="s">
        <v>449</v>
      </c>
      <c r="I4261" s="318" t="s">
        <v>449</v>
      </c>
      <c r="J4261" s="318" t="s">
        <v>449</v>
      </c>
      <c r="K4261" s="318" t="s">
        <v>449</v>
      </c>
      <c r="L4261" s="318" t="s">
        <v>449</v>
      </c>
      <c r="M4261" s="318" t="s">
        <v>449</v>
      </c>
      <c r="N4261" t="str">
        <f t="shared" si="66"/>
        <v>PRTC_ODI_DD_CRI_PR24</v>
      </c>
    </row>
    <row r="4262" spans="1:14" customFormat="1">
      <c r="A4262" s="317" t="s">
        <v>367</v>
      </c>
      <c r="B4262" s="317" t="s">
        <v>414</v>
      </c>
      <c r="C4262" s="317" t="s">
        <v>167</v>
      </c>
      <c r="D4262" s="317" t="s">
        <v>261</v>
      </c>
      <c r="E4262" s="317" t="s">
        <v>448</v>
      </c>
      <c r="F4262" s="318" t="s">
        <v>449</v>
      </c>
      <c r="G4262" s="318" t="s">
        <v>449</v>
      </c>
      <c r="H4262" s="321">
        <v>0.45</v>
      </c>
      <c r="I4262" s="321">
        <v>0.44</v>
      </c>
      <c r="J4262" s="321">
        <v>0.44</v>
      </c>
      <c r="K4262" s="321">
        <v>0.44</v>
      </c>
      <c r="L4262" s="321">
        <v>0.44</v>
      </c>
      <c r="M4262" s="321">
        <v>0.44</v>
      </c>
      <c r="N4262" t="str">
        <f t="shared" si="66"/>
        <v>PRTC_OUT4_02_PR24_OFWAT</v>
      </c>
    </row>
    <row r="4263" spans="1:14" customFormat="1">
      <c r="A4263" s="317" t="s">
        <v>367</v>
      </c>
      <c r="B4263" s="317" t="s">
        <v>168</v>
      </c>
      <c r="C4263" s="317" t="s">
        <v>460</v>
      </c>
      <c r="D4263" s="317" t="s">
        <v>261</v>
      </c>
      <c r="E4263" s="317" t="s">
        <v>448</v>
      </c>
      <c r="F4263" s="318" t="s">
        <v>449</v>
      </c>
      <c r="G4263" s="318" t="s">
        <v>449</v>
      </c>
      <c r="H4263" s="318" t="s">
        <v>449</v>
      </c>
      <c r="I4263" s="321">
        <v>0.4</v>
      </c>
      <c r="J4263" s="321">
        <v>0.4</v>
      </c>
      <c r="K4263" s="321">
        <v>0.4</v>
      </c>
      <c r="L4263" s="321">
        <v>0.4</v>
      </c>
      <c r="M4263" s="321">
        <v>0.4</v>
      </c>
      <c r="N4263" t="str">
        <f t="shared" si="66"/>
        <v>PRTC_ODIRISK_WQC_DDBND_PR24_DD</v>
      </c>
    </row>
    <row r="4264" spans="1:14" customFormat="1">
      <c r="A4264" s="317" t="s">
        <v>367</v>
      </c>
      <c r="B4264" s="317" t="s">
        <v>169</v>
      </c>
      <c r="C4264" s="317" t="s">
        <v>461</v>
      </c>
      <c r="D4264" s="317" t="s">
        <v>453</v>
      </c>
      <c r="E4264" s="317" t="s">
        <v>448</v>
      </c>
      <c r="F4264" s="319">
        <v>533644.83649984247</v>
      </c>
      <c r="G4264" s="318" t="s">
        <v>449</v>
      </c>
      <c r="H4264" s="318" t="s">
        <v>449</v>
      </c>
      <c r="I4264" s="318" t="s">
        <v>449</v>
      </c>
      <c r="J4264" s="318" t="s">
        <v>449</v>
      </c>
      <c r="K4264" s="318" t="s">
        <v>449</v>
      </c>
      <c r="L4264" s="318" t="s">
        <v>449</v>
      </c>
      <c r="M4264" s="318" t="s">
        <v>449</v>
      </c>
      <c r="N4264" t="str">
        <f t="shared" si="66"/>
        <v>PRTC_ODI_DD_WQC_PR24</v>
      </c>
    </row>
    <row r="4265" spans="1:14" customFormat="1">
      <c r="A4265" s="317" t="s">
        <v>367</v>
      </c>
      <c r="B4265" s="317" t="s">
        <v>417</v>
      </c>
      <c r="C4265" s="317" t="s">
        <v>172</v>
      </c>
      <c r="D4265" s="317" t="s">
        <v>462</v>
      </c>
      <c r="E4265" s="317" t="s">
        <v>448</v>
      </c>
      <c r="F4265" s="318" t="s">
        <v>449</v>
      </c>
      <c r="G4265" s="318" t="s">
        <v>449</v>
      </c>
      <c r="H4265" s="321">
        <v>0</v>
      </c>
      <c r="I4265" s="321">
        <v>0</v>
      </c>
      <c r="J4265" s="321">
        <v>0</v>
      </c>
      <c r="K4265" s="321">
        <v>0</v>
      </c>
      <c r="L4265" s="321">
        <v>4.9778677696996745E-2</v>
      </c>
      <c r="M4265" s="321">
        <v>0.73</v>
      </c>
      <c r="N4265" t="str">
        <f t="shared" si="66"/>
        <v>PRTC_OUT4_20_PR24_OFWAT</v>
      </c>
    </row>
    <row r="4266" spans="1:14" customFormat="1">
      <c r="A4266" s="317" t="s">
        <v>367</v>
      </c>
      <c r="B4266" s="317" t="s">
        <v>173</v>
      </c>
      <c r="C4266" s="317" t="s">
        <v>463</v>
      </c>
      <c r="D4266" s="317" t="s">
        <v>453</v>
      </c>
      <c r="E4266" s="317" t="s">
        <v>448</v>
      </c>
      <c r="F4266" s="319">
        <v>243507.10032065964</v>
      </c>
      <c r="G4266" s="318" t="s">
        <v>449</v>
      </c>
      <c r="H4266" s="318" t="s">
        <v>449</v>
      </c>
      <c r="I4266" s="318" t="s">
        <v>449</v>
      </c>
      <c r="J4266" s="318" t="s">
        <v>449</v>
      </c>
      <c r="K4266" s="318" t="s">
        <v>449</v>
      </c>
      <c r="L4266" s="318" t="s">
        <v>449</v>
      </c>
      <c r="M4266" s="318" t="s">
        <v>449</v>
      </c>
      <c r="N4266" t="str">
        <f t="shared" si="66"/>
        <v>PRTC_ODI_DD_BIO_PR24</v>
      </c>
    </row>
    <row r="4267" spans="1:14" customFormat="1">
      <c r="A4267" s="317" t="s">
        <v>367</v>
      </c>
      <c r="B4267" s="317" t="s">
        <v>174</v>
      </c>
      <c r="C4267" s="317" t="s">
        <v>464</v>
      </c>
      <c r="D4267" s="317" t="s">
        <v>455</v>
      </c>
      <c r="E4267" s="317" t="s">
        <v>448</v>
      </c>
      <c r="F4267" s="320">
        <v>-5.0000000000000001E-3</v>
      </c>
      <c r="G4267" s="318" t="s">
        <v>449</v>
      </c>
      <c r="H4267" s="318" t="s">
        <v>449</v>
      </c>
      <c r="I4267" s="318" t="s">
        <v>449</v>
      </c>
      <c r="J4267" s="318" t="s">
        <v>449</v>
      </c>
      <c r="K4267" s="318" t="s">
        <v>449</v>
      </c>
      <c r="L4267" s="318" t="s">
        <v>449</v>
      </c>
      <c r="M4267" s="318" t="s">
        <v>449</v>
      </c>
      <c r="N4267" t="str">
        <f t="shared" si="66"/>
        <v>PRTC_ODIRISK_BIO_COLL_PR24_DD</v>
      </c>
    </row>
    <row r="4268" spans="1:14" customFormat="1">
      <c r="A4268" s="317" t="s">
        <v>367</v>
      </c>
      <c r="B4268" s="317" t="s">
        <v>175</v>
      </c>
      <c r="C4268" s="317" t="s">
        <v>465</v>
      </c>
      <c r="D4268" s="317" t="s">
        <v>455</v>
      </c>
      <c r="E4268" s="317" t="s">
        <v>448</v>
      </c>
      <c r="F4268" s="320">
        <v>5.0000000000000001E-3</v>
      </c>
      <c r="G4268" s="318" t="s">
        <v>449</v>
      </c>
      <c r="H4268" s="318" t="s">
        <v>449</v>
      </c>
      <c r="I4268" s="318" t="s">
        <v>449</v>
      </c>
      <c r="J4268" s="318" t="s">
        <v>449</v>
      </c>
      <c r="K4268" s="318" t="s">
        <v>449</v>
      </c>
      <c r="L4268" s="318" t="s">
        <v>449</v>
      </c>
      <c r="M4268" s="318" t="s">
        <v>449</v>
      </c>
      <c r="N4268" t="str">
        <f t="shared" si="66"/>
        <v>PRTC_ODIRISK_BIO_CAP_PR24_DD</v>
      </c>
    </row>
    <row r="4269" spans="1:14" customFormat="1">
      <c r="A4269" s="317" t="s">
        <v>367</v>
      </c>
      <c r="B4269" s="317" t="s">
        <v>424</v>
      </c>
      <c r="C4269" s="317" t="s">
        <v>180</v>
      </c>
      <c r="D4269" s="317" t="s">
        <v>261</v>
      </c>
      <c r="E4269" s="317" t="s">
        <v>448</v>
      </c>
      <c r="F4269" s="318" t="s">
        <v>449</v>
      </c>
      <c r="G4269" s="318" t="s">
        <v>449</v>
      </c>
      <c r="H4269" s="319">
        <v>0</v>
      </c>
      <c r="I4269" s="319">
        <v>0</v>
      </c>
      <c r="J4269" s="319">
        <v>0</v>
      </c>
      <c r="K4269" s="319">
        <v>0</v>
      </c>
      <c r="L4269" s="319">
        <v>0</v>
      </c>
      <c r="M4269" s="319">
        <v>0</v>
      </c>
      <c r="N4269" t="str">
        <f t="shared" si="66"/>
        <v>PRTC_OUT4_18_PR24_OFWAT</v>
      </c>
    </row>
    <row r="4270" spans="1:14" customFormat="1">
      <c r="A4270" s="317" t="s">
        <v>367</v>
      </c>
      <c r="B4270" s="317" t="s">
        <v>181</v>
      </c>
      <c r="C4270" s="317" t="s">
        <v>466</v>
      </c>
      <c r="D4270" s="317" t="s">
        <v>261</v>
      </c>
      <c r="E4270" s="317" t="s">
        <v>448</v>
      </c>
      <c r="F4270" s="318" t="s">
        <v>449</v>
      </c>
      <c r="G4270" s="318" t="s">
        <v>449</v>
      </c>
      <c r="H4270" s="318" t="s">
        <v>449</v>
      </c>
      <c r="I4270" s="319">
        <v>1</v>
      </c>
      <c r="J4270" s="319">
        <v>1</v>
      </c>
      <c r="K4270" s="319">
        <v>1</v>
      </c>
      <c r="L4270" s="319">
        <v>1</v>
      </c>
      <c r="M4270" s="319">
        <v>1</v>
      </c>
      <c r="N4270" t="str">
        <f t="shared" si="66"/>
        <v>PRTC_ODIRISK_SPL_DDBND_PR24_DD</v>
      </c>
    </row>
    <row r="4271" spans="1:14" customFormat="1">
      <c r="A4271" s="317" t="s">
        <v>367</v>
      </c>
      <c r="B4271" s="317" t="s">
        <v>182</v>
      </c>
      <c r="C4271" s="317" t="s">
        <v>467</v>
      </c>
      <c r="D4271" s="317" t="s">
        <v>453</v>
      </c>
      <c r="E4271" s="317" t="s">
        <v>448</v>
      </c>
      <c r="F4271" s="319">
        <v>105976.52516198187</v>
      </c>
      <c r="G4271" s="318" t="s">
        <v>449</v>
      </c>
      <c r="H4271" s="318" t="s">
        <v>449</v>
      </c>
      <c r="I4271" s="318" t="s">
        <v>449</v>
      </c>
      <c r="J4271" s="318" t="s">
        <v>449</v>
      </c>
      <c r="K4271" s="318" t="s">
        <v>449</v>
      </c>
      <c r="L4271" s="318" t="s">
        <v>449</v>
      </c>
      <c r="M4271" s="318" t="s">
        <v>449</v>
      </c>
      <c r="N4271" t="str">
        <f t="shared" si="66"/>
        <v>PRTC_ODI_DD_SPL_PR24</v>
      </c>
    </row>
    <row r="4272" spans="1:14" customFormat="1">
      <c r="A4272" s="317" t="s">
        <v>367</v>
      </c>
      <c r="B4272" s="317" t="s">
        <v>425</v>
      </c>
      <c r="C4272" s="317" t="s">
        <v>185</v>
      </c>
      <c r="D4272" s="317" t="s">
        <v>455</v>
      </c>
      <c r="E4272" s="317" t="s">
        <v>448</v>
      </c>
      <c r="F4272" s="318" t="s">
        <v>449</v>
      </c>
      <c r="G4272" s="318" t="s">
        <v>449</v>
      </c>
      <c r="H4272" s="320">
        <v>1</v>
      </c>
      <c r="I4272" s="320">
        <v>1</v>
      </c>
      <c r="J4272" s="320">
        <v>1</v>
      </c>
      <c r="K4272" s="320">
        <v>1</v>
      </c>
      <c r="L4272" s="320">
        <v>1</v>
      </c>
      <c r="M4272" s="320">
        <v>1</v>
      </c>
      <c r="N4272" t="str">
        <f t="shared" si="66"/>
        <v>PRTC_OUT4_19_PR24_OFWAT</v>
      </c>
    </row>
    <row r="4273" spans="1:14" customFormat="1">
      <c r="A4273" s="317" t="s">
        <v>367</v>
      </c>
      <c r="B4273" s="317" t="s">
        <v>186</v>
      </c>
      <c r="C4273" s="317" t="s">
        <v>468</v>
      </c>
      <c r="D4273" s="317" t="s">
        <v>455</v>
      </c>
      <c r="E4273" s="317" t="s">
        <v>448</v>
      </c>
      <c r="F4273" s="318" t="s">
        <v>449</v>
      </c>
      <c r="G4273" s="318" t="s">
        <v>449</v>
      </c>
      <c r="H4273" s="318" t="s">
        <v>449</v>
      </c>
      <c r="I4273" s="320">
        <v>0.83333333333333348</v>
      </c>
      <c r="J4273" s="320">
        <v>0.83333333333333348</v>
      </c>
      <c r="K4273" s="320">
        <v>0.83333333333333348</v>
      </c>
      <c r="L4273" s="320">
        <v>0.83333333333333348</v>
      </c>
      <c r="M4273" s="320">
        <v>0.83333333333333348</v>
      </c>
      <c r="N4273" t="str">
        <f t="shared" si="66"/>
        <v>PRTC_ODIRISK_DPC_DDBND_PR24_DD</v>
      </c>
    </row>
    <row r="4274" spans="1:14" customFormat="1">
      <c r="A4274" s="317" t="s">
        <v>367</v>
      </c>
      <c r="B4274" s="317" t="s">
        <v>187</v>
      </c>
      <c r="C4274" s="317" t="s">
        <v>469</v>
      </c>
      <c r="D4274" s="317" t="s">
        <v>453</v>
      </c>
      <c r="E4274" s="317" t="s">
        <v>448</v>
      </c>
      <c r="F4274" s="319">
        <v>2289.0929434988084</v>
      </c>
      <c r="G4274" s="318" t="s">
        <v>449</v>
      </c>
      <c r="H4274" s="318" t="s">
        <v>449</v>
      </c>
      <c r="I4274" s="318" t="s">
        <v>449</v>
      </c>
      <c r="J4274" s="318" t="s">
        <v>449</v>
      </c>
      <c r="K4274" s="318" t="s">
        <v>449</v>
      </c>
      <c r="L4274" s="318" t="s">
        <v>449</v>
      </c>
      <c r="M4274" s="318" t="s">
        <v>449</v>
      </c>
      <c r="N4274" t="str">
        <f t="shared" si="66"/>
        <v>PRTC_ODI_DD_DPC_PR24</v>
      </c>
    </row>
    <row r="4275" spans="1:14" customFormat="1">
      <c r="A4275" s="317" t="s">
        <v>367</v>
      </c>
      <c r="B4275" s="317" t="s">
        <v>429</v>
      </c>
      <c r="C4275" s="317" t="s">
        <v>470</v>
      </c>
      <c r="D4275" s="317" t="s">
        <v>261</v>
      </c>
      <c r="E4275" s="317" t="s">
        <v>448</v>
      </c>
      <c r="F4275" s="318" t="s">
        <v>449</v>
      </c>
      <c r="G4275" s="318" t="s">
        <v>449</v>
      </c>
      <c r="H4275" s="322">
        <v>68.599999999999994</v>
      </c>
      <c r="I4275" s="322">
        <v>67.3</v>
      </c>
      <c r="J4275" s="322">
        <v>66</v>
      </c>
      <c r="K4275" s="322">
        <v>64.7</v>
      </c>
      <c r="L4275" s="322">
        <v>63.400000000000006</v>
      </c>
      <c r="M4275" s="322">
        <v>62.2</v>
      </c>
      <c r="N4275" t="str">
        <f t="shared" si="66"/>
        <v>PRTC_OUT4_16_PR24_OFWAT</v>
      </c>
    </row>
    <row r="4276" spans="1:14" customFormat="1">
      <c r="A4276" s="317" t="s">
        <v>367</v>
      </c>
      <c r="B4276" s="317" t="s">
        <v>191</v>
      </c>
      <c r="C4276" s="317" t="s">
        <v>471</v>
      </c>
      <c r="D4276" s="317" t="s">
        <v>261</v>
      </c>
      <c r="E4276" s="317" t="s">
        <v>448</v>
      </c>
      <c r="F4276" s="318" t="s">
        <v>449</v>
      </c>
      <c r="G4276" s="318" t="s">
        <v>449</v>
      </c>
      <c r="H4276" s="318" t="s">
        <v>449</v>
      </c>
      <c r="I4276" s="322">
        <v>77.3</v>
      </c>
      <c r="J4276" s="322">
        <v>76</v>
      </c>
      <c r="K4276" s="322">
        <v>74.7</v>
      </c>
      <c r="L4276" s="322">
        <v>73.400000000000006</v>
      </c>
      <c r="M4276" s="322">
        <v>72.2</v>
      </c>
      <c r="N4276" t="str">
        <f t="shared" si="66"/>
        <v>PRTC_ODIRISK_MRP_DDBND_PR24_DD</v>
      </c>
    </row>
    <row r="4277" spans="1:14" customFormat="1">
      <c r="A4277" s="317" t="s">
        <v>367</v>
      </c>
      <c r="B4277" s="317" t="s">
        <v>192</v>
      </c>
      <c r="C4277" s="317" t="s">
        <v>472</v>
      </c>
      <c r="D4277" s="317" t="s">
        <v>453</v>
      </c>
      <c r="E4277" s="317" t="s">
        <v>448</v>
      </c>
      <c r="F4277" s="319">
        <v>33302.034363200801</v>
      </c>
      <c r="G4277" s="318" t="s">
        <v>449</v>
      </c>
      <c r="H4277" s="318" t="s">
        <v>449</v>
      </c>
      <c r="I4277" s="318" t="s">
        <v>449</v>
      </c>
      <c r="J4277" s="318" t="s">
        <v>449</v>
      </c>
      <c r="K4277" s="318" t="s">
        <v>449</v>
      </c>
      <c r="L4277" s="318" t="s">
        <v>449</v>
      </c>
      <c r="M4277" s="318" t="s">
        <v>449</v>
      </c>
      <c r="N4277" t="str">
        <f t="shared" si="66"/>
        <v>PRTC_ODI_DD_MRP_PR24</v>
      </c>
    </row>
    <row r="4278" spans="1:14" customFormat="1">
      <c r="A4278" s="317" t="s">
        <v>367</v>
      </c>
      <c r="B4278" s="317" t="s">
        <v>193</v>
      </c>
      <c r="C4278" s="317" t="s">
        <v>473</v>
      </c>
      <c r="D4278" s="317" t="s">
        <v>455</v>
      </c>
      <c r="E4278" s="317" t="s">
        <v>448</v>
      </c>
      <c r="F4278" s="320">
        <v>-5.0000000000000001E-3</v>
      </c>
      <c r="G4278" s="318" t="s">
        <v>449</v>
      </c>
      <c r="H4278" s="318" t="s">
        <v>449</v>
      </c>
      <c r="I4278" s="318" t="s">
        <v>449</v>
      </c>
      <c r="J4278" s="318" t="s">
        <v>449</v>
      </c>
      <c r="K4278" s="318" t="s">
        <v>449</v>
      </c>
      <c r="L4278" s="318" t="s">
        <v>449</v>
      </c>
      <c r="M4278" s="318" t="s">
        <v>449</v>
      </c>
      <c r="N4278" t="str">
        <f t="shared" si="66"/>
        <v>PRTC_ODIRISK_MRP_COLL_PR24_DD</v>
      </c>
    </row>
    <row r="4279" spans="1:14" customFormat="1">
      <c r="A4279" s="317" t="s">
        <v>367</v>
      </c>
      <c r="B4279" s="317" t="s">
        <v>194</v>
      </c>
      <c r="C4279" s="317" t="s">
        <v>474</v>
      </c>
      <c r="D4279" s="317" t="s">
        <v>455</v>
      </c>
      <c r="E4279" s="317" t="s">
        <v>448</v>
      </c>
      <c r="F4279" s="320">
        <v>5.0000000000000001E-3</v>
      </c>
      <c r="G4279" s="318" t="s">
        <v>449</v>
      </c>
      <c r="H4279" s="318" t="s">
        <v>449</v>
      </c>
      <c r="I4279" s="318" t="s">
        <v>449</v>
      </c>
      <c r="J4279" s="318" t="s">
        <v>449</v>
      </c>
      <c r="K4279" s="318" t="s">
        <v>449</v>
      </c>
      <c r="L4279" s="318" t="s">
        <v>449</v>
      </c>
      <c r="M4279" s="318" t="s">
        <v>449</v>
      </c>
      <c r="N4279" t="str">
        <f t="shared" si="66"/>
        <v>PRTC_ODIRISK_MRP_CAP_PR24_DD</v>
      </c>
    </row>
    <row r="4280" spans="1:14" customFormat="1">
      <c r="A4280" s="317" t="s">
        <v>367</v>
      </c>
      <c r="B4280" s="317" t="s">
        <v>475</v>
      </c>
      <c r="C4280" s="317" t="s">
        <v>476</v>
      </c>
      <c r="D4280" s="317" t="s">
        <v>453</v>
      </c>
      <c r="E4280" s="317" t="s">
        <v>448</v>
      </c>
      <c r="F4280" s="319">
        <v>-6.1499999999999999E-2</v>
      </c>
      <c r="G4280" s="318" t="s">
        <v>449</v>
      </c>
      <c r="H4280" s="318" t="s">
        <v>449</v>
      </c>
      <c r="I4280" s="319">
        <v>-6.1499999999999999E-2</v>
      </c>
      <c r="J4280" s="319">
        <v>-6.1499999999999999E-2</v>
      </c>
      <c r="K4280" s="319">
        <v>-6.1499999999999999E-2</v>
      </c>
      <c r="L4280" s="319">
        <v>-6.1499999999999999E-2</v>
      </c>
      <c r="M4280" s="319">
        <v>-6.1499999999999999E-2</v>
      </c>
      <c r="N4280" t="str">
        <f t="shared" si="66"/>
        <v>PRTOUT7_035SUR_OFW_PR24</v>
      </c>
    </row>
    <row r="4281" spans="1:14" customFormat="1">
      <c r="A4281" s="317" t="s">
        <v>367</v>
      </c>
      <c r="B4281" s="317" t="s">
        <v>477</v>
      </c>
      <c r="C4281" s="317" t="s">
        <v>478</v>
      </c>
      <c r="D4281" s="317" t="s">
        <v>453</v>
      </c>
      <c r="E4281" s="317" t="s">
        <v>448</v>
      </c>
      <c r="F4281" s="319">
        <v>6.1499999999999999E-2</v>
      </c>
      <c r="G4281" s="318" t="s">
        <v>449</v>
      </c>
      <c r="H4281" s="318" t="s">
        <v>449</v>
      </c>
      <c r="I4281" s="319">
        <v>6.1499999999999999E-2</v>
      </c>
      <c r="J4281" s="319">
        <v>6.1499999999999999E-2</v>
      </c>
      <c r="K4281" s="319">
        <v>6.1499999999999999E-2</v>
      </c>
      <c r="L4281" s="319">
        <v>6.1499999999999999E-2</v>
      </c>
      <c r="M4281" s="319">
        <v>6.1499999999999999E-2</v>
      </c>
      <c r="N4281" t="str">
        <f t="shared" si="66"/>
        <v>PRTOUT7_035SOR_OFW_PR24</v>
      </c>
    </row>
    <row r="4282" spans="1:14" customFormat="1">
      <c r="A4282" s="317" t="s">
        <v>367</v>
      </c>
      <c r="B4282" s="317" t="s">
        <v>479</v>
      </c>
      <c r="C4282" s="317" t="s">
        <v>480</v>
      </c>
      <c r="D4282" s="317" t="s">
        <v>455</v>
      </c>
      <c r="E4282" s="317" t="s">
        <v>448</v>
      </c>
      <c r="F4282" s="320">
        <v>-4.0000000000000001E-3</v>
      </c>
      <c r="G4282" s="318" t="s">
        <v>449</v>
      </c>
      <c r="H4282" s="318" t="s">
        <v>449</v>
      </c>
      <c r="I4282" s="320">
        <v>-4.0000000000000001E-3</v>
      </c>
      <c r="J4282" s="320">
        <v>-4.0000000000000001E-3</v>
      </c>
      <c r="K4282" s="320">
        <v>-4.0000000000000001E-3</v>
      </c>
      <c r="L4282" s="320">
        <v>-4.0000000000000001E-3</v>
      </c>
      <c r="M4282" s="318" t="s">
        <v>449</v>
      </c>
      <c r="N4282" t="str">
        <f t="shared" si="66"/>
        <v>PRTC_PR24OC34_COLLAR</v>
      </c>
    </row>
    <row r="4283" spans="1:14" customFormat="1">
      <c r="A4283" s="317" t="s">
        <v>367</v>
      </c>
      <c r="B4283" s="317" t="s">
        <v>481</v>
      </c>
      <c r="C4283" s="317" t="s">
        <v>482</v>
      </c>
      <c r="D4283" s="317" t="s">
        <v>455</v>
      </c>
      <c r="E4283" s="317" t="s">
        <v>448</v>
      </c>
      <c r="F4283" s="320">
        <v>4.0000000000000001E-3</v>
      </c>
      <c r="G4283" s="318" t="s">
        <v>449</v>
      </c>
      <c r="H4283" s="318" t="s">
        <v>449</v>
      </c>
      <c r="I4283" s="320">
        <v>4.0000000000000001E-3</v>
      </c>
      <c r="J4283" s="320">
        <v>4.0000000000000001E-3</v>
      </c>
      <c r="K4283" s="320">
        <v>4.0000000000000001E-3</v>
      </c>
      <c r="L4283" s="320">
        <v>4.0000000000000001E-3</v>
      </c>
      <c r="M4283" s="318" t="s">
        <v>449</v>
      </c>
      <c r="N4283" t="str">
        <f t="shared" si="66"/>
        <v>PRTC_PR24OC34_CAP</v>
      </c>
    </row>
    <row r="4284" spans="1:14" customFormat="1">
      <c r="A4284" s="317" t="s">
        <v>367</v>
      </c>
      <c r="B4284" s="317" t="s">
        <v>483</v>
      </c>
      <c r="C4284" s="317" t="s">
        <v>484</v>
      </c>
      <c r="D4284" s="317" t="s">
        <v>453</v>
      </c>
      <c r="E4284" s="317" t="s">
        <v>448</v>
      </c>
      <c r="F4284" s="319">
        <v>-2.904E-2</v>
      </c>
      <c r="G4284" s="318" t="s">
        <v>449</v>
      </c>
      <c r="H4284" s="318" t="s">
        <v>449</v>
      </c>
      <c r="I4284" s="319">
        <v>-2.904E-2</v>
      </c>
      <c r="J4284" s="319">
        <v>-2.904E-2</v>
      </c>
      <c r="K4284" s="319">
        <v>-2.904E-2</v>
      </c>
      <c r="L4284" s="319">
        <v>-2.904E-2</v>
      </c>
      <c r="M4284" s="319">
        <v>-2.904E-2</v>
      </c>
      <c r="N4284" t="str">
        <f t="shared" si="66"/>
        <v>PRTOUT7_036SUR_OFW_PR24</v>
      </c>
    </row>
    <row r="4285" spans="1:14" customFormat="1">
      <c r="A4285" s="317" t="s">
        <v>367</v>
      </c>
      <c r="B4285" s="317" t="s">
        <v>485</v>
      </c>
      <c r="C4285" s="317" t="s">
        <v>486</v>
      </c>
      <c r="D4285" s="317" t="s">
        <v>453</v>
      </c>
      <c r="E4285" s="317" t="s">
        <v>448</v>
      </c>
      <c r="F4285" s="319">
        <v>2.904E-2</v>
      </c>
      <c r="G4285" s="318" t="s">
        <v>449</v>
      </c>
      <c r="H4285" s="318" t="s">
        <v>449</v>
      </c>
      <c r="I4285" s="319">
        <v>2.904E-2</v>
      </c>
      <c r="J4285" s="319">
        <v>2.904E-2</v>
      </c>
      <c r="K4285" s="319">
        <v>2.904E-2</v>
      </c>
      <c r="L4285" s="319">
        <v>2.904E-2</v>
      </c>
      <c r="M4285" s="319">
        <v>2.904E-2</v>
      </c>
      <c r="N4285" t="str">
        <f t="shared" si="66"/>
        <v>PRTOUT7_036SOR_OFW_PR24</v>
      </c>
    </row>
    <row r="4286" spans="1:14" customFormat="1">
      <c r="A4286" s="317" t="s">
        <v>367</v>
      </c>
      <c r="B4286" s="317" t="s">
        <v>487</v>
      </c>
      <c r="C4286" s="317" t="s">
        <v>488</v>
      </c>
      <c r="D4286" s="317" t="s">
        <v>455</v>
      </c>
      <c r="E4286" s="317" t="s">
        <v>448</v>
      </c>
      <c r="F4286" s="320">
        <v>-2E-3</v>
      </c>
      <c r="G4286" s="318" t="s">
        <v>449</v>
      </c>
      <c r="H4286" s="318" t="s">
        <v>449</v>
      </c>
      <c r="I4286" s="320">
        <v>-2E-3</v>
      </c>
      <c r="J4286" s="320">
        <v>-2E-3</v>
      </c>
      <c r="K4286" s="320">
        <v>-2E-3</v>
      </c>
      <c r="L4286" s="320">
        <v>-2E-3</v>
      </c>
      <c r="M4286" s="318" t="s">
        <v>449</v>
      </c>
      <c r="N4286" t="str">
        <f t="shared" si="66"/>
        <v>PRTC_PR24OC35_COLLAR</v>
      </c>
    </row>
    <row r="4287" spans="1:14" customFormat="1">
      <c r="A4287" s="317" t="s">
        <v>367</v>
      </c>
      <c r="B4287" s="317" t="s">
        <v>489</v>
      </c>
      <c r="C4287" s="317" t="s">
        <v>490</v>
      </c>
      <c r="D4287" s="317" t="s">
        <v>455</v>
      </c>
      <c r="E4287" s="317" t="s">
        <v>448</v>
      </c>
      <c r="F4287" s="320">
        <v>2E-3</v>
      </c>
      <c r="G4287" s="318" t="s">
        <v>449</v>
      </c>
      <c r="H4287" s="318" t="s">
        <v>449</v>
      </c>
      <c r="I4287" s="320">
        <v>2E-3</v>
      </c>
      <c r="J4287" s="320">
        <v>2E-3</v>
      </c>
      <c r="K4287" s="320">
        <v>2E-3</v>
      </c>
      <c r="L4287" s="320">
        <v>2E-3</v>
      </c>
      <c r="M4287" s="318" t="s">
        <v>449</v>
      </c>
      <c r="N4287" t="str">
        <f t="shared" si="66"/>
        <v>PRTC_PR24OC35_CAP</v>
      </c>
    </row>
    <row r="4288" spans="1:14" customFormat="1">
      <c r="A4288" s="317" t="s">
        <v>367</v>
      </c>
      <c r="B4288" s="317" t="s">
        <v>217</v>
      </c>
      <c r="C4288" s="317" t="s">
        <v>491</v>
      </c>
      <c r="D4288" s="317" t="s">
        <v>492</v>
      </c>
      <c r="E4288" s="317" t="s">
        <v>448</v>
      </c>
      <c r="F4288" s="318" t="s">
        <v>449</v>
      </c>
      <c r="G4288" s="318" t="s">
        <v>449</v>
      </c>
      <c r="H4288" s="318" t="s">
        <v>449</v>
      </c>
      <c r="I4288" s="318" t="s">
        <v>449</v>
      </c>
      <c r="J4288" s="318" t="s">
        <v>449</v>
      </c>
      <c r="K4288" s="318" t="s">
        <v>449</v>
      </c>
      <c r="L4288" s="318" t="s">
        <v>449</v>
      </c>
      <c r="M4288" s="318" t="s">
        <v>449</v>
      </c>
      <c r="N4288" t="str">
        <f t="shared" si="66"/>
        <v>PRTC_OUT5_04_PR24_OFWAT</v>
      </c>
    </row>
    <row r="4289" spans="1:14" customFormat="1">
      <c r="A4289" s="317" t="s">
        <v>367</v>
      </c>
      <c r="B4289" s="317" t="s">
        <v>218</v>
      </c>
      <c r="C4289" s="317" t="s">
        <v>493</v>
      </c>
      <c r="D4289" s="317" t="s">
        <v>491</v>
      </c>
      <c r="E4289" s="317" t="s">
        <v>448</v>
      </c>
      <c r="F4289" s="318" t="s">
        <v>449</v>
      </c>
      <c r="G4289" s="318" t="s">
        <v>449</v>
      </c>
      <c r="H4289" s="318" t="s">
        <v>449</v>
      </c>
      <c r="I4289" s="318" t="s">
        <v>449</v>
      </c>
      <c r="J4289" s="318" t="s">
        <v>449</v>
      </c>
      <c r="K4289" s="318" t="s">
        <v>449</v>
      </c>
      <c r="L4289" s="318" t="s">
        <v>449</v>
      </c>
      <c r="M4289" s="318" t="s">
        <v>449</v>
      </c>
      <c r="N4289" t="str">
        <f t="shared" si="66"/>
        <v>PRTC_ODIRISK_OGWW_DDBND_PR24_DD</v>
      </c>
    </row>
    <row r="4290" spans="1:14" customFormat="1">
      <c r="A4290" s="317" t="s">
        <v>367</v>
      </c>
      <c r="B4290" s="317" t="s">
        <v>219</v>
      </c>
      <c r="C4290" s="317" t="s">
        <v>494</v>
      </c>
      <c r="D4290" s="317" t="s">
        <v>453</v>
      </c>
      <c r="E4290" s="317" t="s">
        <v>448</v>
      </c>
      <c r="F4290" s="318" t="s">
        <v>449</v>
      </c>
      <c r="G4290" s="318" t="s">
        <v>449</v>
      </c>
      <c r="H4290" s="318" t="s">
        <v>449</v>
      </c>
      <c r="I4290" s="318" t="s">
        <v>449</v>
      </c>
      <c r="J4290" s="318" t="s">
        <v>449</v>
      </c>
      <c r="K4290" s="318" t="s">
        <v>449</v>
      </c>
      <c r="L4290" s="318" t="s">
        <v>449</v>
      </c>
      <c r="M4290" s="318" t="s">
        <v>449</v>
      </c>
      <c r="N4290" t="str">
        <f t="shared" si="66"/>
        <v>PRTC_ODI_DD_GHG_WW_PR24</v>
      </c>
    </row>
    <row r="4291" spans="1:14" customFormat="1">
      <c r="A4291" s="317" t="s">
        <v>367</v>
      </c>
      <c r="B4291" s="317" t="s">
        <v>220</v>
      </c>
      <c r="C4291" s="317" t="s">
        <v>495</v>
      </c>
      <c r="D4291" s="317" t="s">
        <v>455</v>
      </c>
      <c r="E4291" s="317" t="s">
        <v>448</v>
      </c>
      <c r="F4291" s="318" t="s">
        <v>449</v>
      </c>
      <c r="G4291" s="318" t="s">
        <v>449</v>
      </c>
      <c r="H4291" s="318" t="s">
        <v>449</v>
      </c>
      <c r="I4291" s="318" t="s">
        <v>449</v>
      </c>
      <c r="J4291" s="318" t="s">
        <v>449</v>
      </c>
      <c r="K4291" s="318" t="s">
        <v>449</v>
      </c>
      <c r="L4291" s="318" t="s">
        <v>449</v>
      </c>
      <c r="M4291" s="318" t="s">
        <v>449</v>
      </c>
      <c r="N4291" t="str">
        <f t="shared" si="66"/>
        <v>PRTC_ODIRISK_OGWW_COLL_PR24_DD</v>
      </c>
    </row>
    <row r="4292" spans="1:14" customFormat="1">
      <c r="A4292" s="317" t="s">
        <v>367</v>
      </c>
      <c r="B4292" s="317" t="s">
        <v>221</v>
      </c>
      <c r="C4292" s="317" t="s">
        <v>496</v>
      </c>
      <c r="D4292" s="317" t="s">
        <v>455</v>
      </c>
      <c r="E4292" s="317" t="s">
        <v>448</v>
      </c>
      <c r="F4292" s="318" t="s">
        <v>449</v>
      </c>
      <c r="G4292" s="318" t="s">
        <v>449</v>
      </c>
      <c r="H4292" s="318" t="s">
        <v>449</v>
      </c>
      <c r="I4292" s="318" t="s">
        <v>449</v>
      </c>
      <c r="J4292" s="318" t="s">
        <v>449</v>
      </c>
      <c r="K4292" s="318" t="s">
        <v>449</v>
      </c>
      <c r="L4292" s="318" t="s">
        <v>449</v>
      </c>
      <c r="M4292" s="318" t="s">
        <v>449</v>
      </c>
      <c r="N4292" t="str">
        <f t="shared" si="66"/>
        <v>PRTC_ODIRISK_OGWW_CAP_PR24_DD</v>
      </c>
    </row>
    <row r="4293" spans="1:14" customFormat="1">
      <c r="A4293" s="317" t="s">
        <v>367</v>
      </c>
      <c r="B4293" s="317" t="s">
        <v>423</v>
      </c>
      <c r="C4293" s="317" t="s">
        <v>212</v>
      </c>
      <c r="D4293" s="317" t="s">
        <v>261</v>
      </c>
      <c r="E4293" s="317" t="s">
        <v>448</v>
      </c>
      <c r="F4293" s="318" t="s">
        <v>449</v>
      </c>
      <c r="G4293" s="318" t="s">
        <v>449</v>
      </c>
      <c r="H4293" s="318" t="s">
        <v>449</v>
      </c>
      <c r="I4293" s="318" t="s">
        <v>449</v>
      </c>
      <c r="J4293" s="318" t="s">
        <v>449</v>
      </c>
      <c r="K4293" s="318" t="s">
        <v>449</v>
      </c>
      <c r="L4293" s="318" t="s">
        <v>449</v>
      </c>
      <c r="M4293" s="318" t="s">
        <v>449</v>
      </c>
      <c r="N4293" t="str">
        <f t="shared" ref="N4293:N4356" si="67">A4293&amp;B4293</f>
        <v>PRTC_OUT5_05_PR24_OFWAT</v>
      </c>
    </row>
    <row r="4294" spans="1:14" customFormat="1">
      <c r="A4294" s="317" t="s">
        <v>367</v>
      </c>
      <c r="B4294" s="317" t="s">
        <v>213</v>
      </c>
      <c r="C4294" s="317" t="s">
        <v>497</v>
      </c>
      <c r="D4294" s="317" t="s">
        <v>453</v>
      </c>
      <c r="E4294" s="317" t="s">
        <v>448</v>
      </c>
      <c r="F4294" s="318" t="s">
        <v>449</v>
      </c>
      <c r="G4294" s="318" t="s">
        <v>449</v>
      </c>
      <c r="H4294" s="318" t="s">
        <v>449</v>
      </c>
      <c r="I4294" s="318" t="s">
        <v>449</v>
      </c>
      <c r="J4294" s="318" t="s">
        <v>449</v>
      </c>
      <c r="K4294" s="318" t="s">
        <v>449</v>
      </c>
      <c r="L4294" s="318" t="s">
        <v>449</v>
      </c>
      <c r="M4294" s="318" t="s">
        <v>449</v>
      </c>
      <c r="N4294" t="str">
        <f t="shared" si="67"/>
        <v>PRTC_ODI_DD_POL_PR24</v>
      </c>
    </row>
    <row r="4295" spans="1:14" customFormat="1">
      <c r="A4295" s="317" t="s">
        <v>367</v>
      </c>
      <c r="B4295" s="317" t="s">
        <v>214</v>
      </c>
      <c r="C4295" s="317" t="s">
        <v>498</v>
      </c>
      <c r="D4295" s="317" t="s">
        <v>455</v>
      </c>
      <c r="E4295" s="317" t="s">
        <v>448</v>
      </c>
      <c r="F4295" s="318" t="s">
        <v>449</v>
      </c>
      <c r="G4295" s="318" t="s">
        <v>449</v>
      </c>
      <c r="H4295" s="318" t="s">
        <v>449</v>
      </c>
      <c r="I4295" s="318" t="s">
        <v>449</v>
      </c>
      <c r="J4295" s="318" t="s">
        <v>449</v>
      </c>
      <c r="K4295" s="318" t="s">
        <v>449</v>
      </c>
      <c r="L4295" s="318" t="s">
        <v>449</v>
      </c>
      <c r="M4295" s="318" t="s">
        <v>449</v>
      </c>
      <c r="N4295" t="str">
        <f t="shared" si="67"/>
        <v>PRTC_ODIRISK_POL_COLL_PR24_DD</v>
      </c>
    </row>
    <row r="4296" spans="1:14" customFormat="1">
      <c r="A4296" s="317" t="s">
        <v>367</v>
      </c>
      <c r="B4296" s="317" t="s">
        <v>426</v>
      </c>
      <c r="C4296" s="317" t="s">
        <v>499</v>
      </c>
      <c r="D4296" s="317" t="s">
        <v>455</v>
      </c>
      <c r="E4296" s="317" t="s">
        <v>448</v>
      </c>
      <c r="F4296" s="318" t="s">
        <v>449</v>
      </c>
      <c r="G4296" s="318" t="s">
        <v>449</v>
      </c>
      <c r="H4296" s="318" t="s">
        <v>449</v>
      </c>
      <c r="I4296" s="318" t="s">
        <v>449</v>
      </c>
      <c r="J4296" s="318" t="s">
        <v>449</v>
      </c>
      <c r="K4296" s="318" t="s">
        <v>449</v>
      </c>
      <c r="L4296" s="318" t="s">
        <v>449</v>
      </c>
      <c r="M4296" s="318" t="s">
        <v>449</v>
      </c>
      <c r="N4296" t="str">
        <f t="shared" si="67"/>
        <v>PRTC_OUT5_08_PR24_OFWAT</v>
      </c>
    </row>
    <row r="4297" spans="1:14" customFormat="1">
      <c r="A4297" s="317" t="s">
        <v>367</v>
      </c>
      <c r="B4297" s="317" t="s">
        <v>225</v>
      </c>
      <c r="C4297" s="317" t="s">
        <v>500</v>
      </c>
      <c r="D4297" s="317" t="s">
        <v>455</v>
      </c>
      <c r="E4297" s="317" t="s">
        <v>448</v>
      </c>
      <c r="F4297" s="318" t="s">
        <v>449</v>
      </c>
      <c r="G4297" s="318" t="s">
        <v>449</v>
      </c>
      <c r="H4297" s="318" t="s">
        <v>449</v>
      </c>
      <c r="I4297" s="318" t="s">
        <v>449</v>
      </c>
      <c r="J4297" s="318" t="s">
        <v>449</v>
      </c>
      <c r="K4297" s="318" t="s">
        <v>449</v>
      </c>
      <c r="L4297" s="318" t="s">
        <v>449</v>
      </c>
      <c r="M4297" s="318" t="s">
        <v>449</v>
      </c>
      <c r="N4297" t="str">
        <f t="shared" si="67"/>
        <v>PRTC_ODIRISK_BWQ_DDBND_PR24_DD</v>
      </c>
    </row>
    <row r="4298" spans="1:14" customFormat="1">
      <c r="A4298" s="317" t="s">
        <v>367</v>
      </c>
      <c r="B4298" s="317" t="s">
        <v>226</v>
      </c>
      <c r="C4298" s="317" t="s">
        <v>501</v>
      </c>
      <c r="D4298" s="317" t="s">
        <v>453</v>
      </c>
      <c r="E4298" s="317" t="s">
        <v>448</v>
      </c>
      <c r="F4298" s="318" t="s">
        <v>449</v>
      </c>
      <c r="G4298" s="318" t="s">
        <v>449</v>
      </c>
      <c r="H4298" s="318" t="s">
        <v>449</v>
      </c>
      <c r="I4298" s="318" t="s">
        <v>449</v>
      </c>
      <c r="J4298" s="318" t="s">
        <v>449</v>
      </c>
      <c r="K4298" s="318" t="s">
        <v>449</v>
      </c>
      <c r="L4298" s="318" t="s">
        <v>449</v>
      </c>
      <c r="M4298" s="318" t="s">
        <v>449</v>
      </c>
      <c r="N4298" t="str">
        <f t="shared" si="67"/>
        <v>PRTC_ODI_DD_BWQ_PR24</v>
      </c>
    </row>
    <row r="4299" spans="1:14" customFormat="1">
      <c r="A4299" s="317" t="s">
        <v>367</v>
      </c>
      <c r="B4299" s="317" t="s">
        <v>227</v>
      </c>
      <c r="C4299" s="317" t="s">
        <v>502</v>
      </c>
      <c r="D4299" s="317" t="s">
        <v>455</v>
      </c>
      <c r="E4299" s="317" t="s">
        <v>448</v>
      </c>
      <c r="F4299" s="318" t="s">
        <v>449</v>
      </c>
      <c r="G4299" s="318" t="s">
        <v>449</v>
      </c>
      <c r="H4299" s="318" t="s">
        <v>449</v>
      </c>
      <c r="I4299" s="318" t="s">
        <v>449</v>
      </c>
      <c r="J4299" s="318" t="s">
        <v>449</v>
      </c>
      <c r="K4299" s="318" t="s">
        <v>449</v>
      </c>
      <c r="L4299" s="318" t="s">
        <v>449</v>
      </c>
      <c r="M4299" s="318" t="s">
        <v>449</v>
      </c>
      <c r="N4299" t="str">
        <f t="shared" si="67"/>
        <v>PRTC_ODIRISK_BWQ_COLL_PR24_DD</v>
      </c>
    </row>
    <row r="4300" spans="1:14" customFormat="1">
      <c r="A4300" s="317" t="s">
        <v>367</v>
      </c>
      <c r="B4300" s="317" t="s">
        <v>228</v>
      </c>
      <c r="C4300" s="317" t="s">
        <v>503</v>
      </c>
      <c r="D4300" s="317" t="s">
        <v>455</v>
      </c>
      <c r="E4300" s="317" t="s">
        <v>448</v>
      </c>
      <c r="F4300" s="318" t="s">
        <v>449</v>
      </c>
      <c r="G4300" s="318" t="s">
        <v>449</v>
      </c>
      <c r="H4300" s="318" t="s">
        <v>449</v>
      </c>
      <c r="I4300" s="318" t="s">
        <v>449</v>
      </c>
      <c r="J4300" s="318" t="s">
        <v>449</v>
      </c>
      <c r="K4300" s="318" t="s">
        <v>449</v>
      </c>
      <c r="L4300" s="318" t="s">
        <v>449</v>
      </c>
      <c r="M4300" s="318" t="s">
        <v>449</v>
      </c>
      <c r="N4300" t="str">
        <f t="shared" si="67"/>
        <v>PRTC_ODIRISK_BWQ_CAP_PR24_DD</v>
      </c>
    </row>
    <row r="4301" spans="1:14" customFormat="1">
      <c r="A4301" s="317" t="s">
        <v>367</v>
      </c>
      <c r="B4301" s="317" t="s">
        <v>427</v>
      </c>
      <c r="C4301" s="317" t="s">
        <v>231</v>
      </c>
      <c r="D4301" s="317" t="s">
        <v>455</v>
      </c>
      <c r="E4301" s="317" t="s">
        <v>448</v>
      </c>
      <c r="F4301" s="318" t="s">
        <v>449</v>
      </c>
      <c r="G4301" s="318" t="s">
        <v>449</v>
      </c>
      <c r="H4301" s="318" t="s">
        <v>449</v>
      </c>
      <c r="I4301" s="318" t="s">
        <v>449</v>
      </c>
      <c r="J4301" s="318" t="s">
        <v>449</v>
      </c>
      <c r="K4301" s="318" t="s">
        <v>449</v>
      </c>
      <c r="L4301" s="318" t="s">
        <v>449</v>
      </c>
      <c r="M4301" s="318" t="s">
        <v>449</v>
      </c>
      <c r="N4301" t="str">
        <f t="shared" si="67"/>
        <v>PRTC_OUT5_09_PR24_OFWAT</v>
      </c>
    </row>
    <row r="4302" spans="1:14" customFormat="1">
      <c r="A4302" s="317" t="s">
        <v>367</v>
      </c>
      <c r="B4302" s="317" t="s">
        <v>232</v>
      </c>
      <c r="C4302" s="317" t="s">
        <v>504</v>
      </c>
      <c r="D4302" s="317" t="s">
        <v>453</v>
      </c>
      <c r="E4302" s="317" t="s">
        <v>448</v>
      </c>
      <c r="F4302" s="318" t="s">
        <v>449</v>
      </c>
      <c r="G4302" s="318" t="s">
        <v>449</v>
      </c>
      <c r="H4302" s="318" t="s">
        <v>449</v>
      </c>
      <c r="I4302" s="318" t="s">
        <v>449</v>
      </c>
      <c r="J4302" s="318" t="s">
        <v>449</v>
      </c>
      <c r="K4302" s="318" t="s">
        <v>449</v>
      </c>
      <c r="L4302" s="318" t="s">
        <v>449</v>
      </c>
      <c r="M4302" s="318" t="s">
        <v>449</v>
      </c>
      <c r="N4302" t="str">
        <f t="shared" si="67"/>
        <v>PRTC_ODI_DD_RWQ_PR24</v>
      </c>
    </row>
    <row r="4303" spans="1:14" customFormat="1">
      <c r="A4303" s="317" t="s">
        <v>367</v>
      </c>
      <c r="B4303" s="317" t="s">
        <v>505</v>
      </c>
      <c r="C4303" s="317" t="s">
        <v>506</v>
      </c>
      <c r="D4303" s="317" t="s">
        <v>455</v>
      </c>
      <c r="E4303" s="317" t="s">
        <v>448</v>
      </c>
      <c r="F4303" s="318" t="s">
        <v>449</v>
      </c>
      <c r="G4303" s="318" t="s">
        <v>449</v>
      </c>
      <c r="H4303" s="318" t="s">
        <v>449</v>
      </c>
      <c r="I4303" s="318" t="s">
        <v>449</v>
      </c>
      <c r="J4303" s="318" t="s">
        <v>449</v>
      </c>
      <c r="K4303" s="318" t="s">
        <v>449</v>
      </c>
      <c r="L4303" s="318" t="s">
        <v>449</v>
      </c>
      <c r="M4303" s="318" t="s">
        <v>449</v>
      </c>
      <c r="N4303" t="str">
        <f t="shared" si="67"/>
        <v>PRTC_ODIRISK_RWQ_COLL_PR24_DD</v>
      </c>
    </row>
    <row r="4304" spans="1:14" customFormat="1">
      <c r="A4304" s="317" t="s">
        <v>367</v>
      </c>
      <c r="B4304" s="317" t="s">
        <v>507</v>
      </c>
      <c r="C4304" s="317" t="s">
        <v>508</v>
      </c>
      <c r="D4304" s="317" t="s">
        <v>455</v>
      </c>
      <c r="E4304" s="317" t="s">
        <v>448</v>
      </c>
      <c r="F4304" s="318" t="s">
        <v>449</v>
      </c>
      <c r="G4304" s="318" t="s">
        <v>449</v>
      </c>
      <c r="H4304" s="318" t="s">
        <v>449</v>
      </c>
      <c r="I4304" s="318" t="s">
        <v>449</v>
      </c>
      <c r="J4304" s="318" t="s">
        <v>449</v>
      </c>
      <c r="K4304" s="318" t="s">
        <v>449</v>
      </c>
      <c r="L4304" s="318" t="s">
        <v>449</v>
      </c>
      <c r="M4304" s="318" t="s">
        <v>449</v>
      </c>
      <c r="N4304" t="str">
        <f t="shared" si="67"/>
        <v>PRTC_ODIRISK_RWQ_CAP_PR24_DD</v>
      </c>
    </row>
    <row r="4305" spans="1:14" customFormat="1">
      <c r="A4305" s="317" t="s">
        <v>367</v>
      </c>
      <c r="B4305" s="317" t="s">
        <v>428</v>
      </c>
      <c r="C4305" s="317" t="s">
        <v>509</v>
      </c>
      <c r="D4305" s="317" t="s">
        <v>261</v>
      </c>
      <c r="E4305" s="317" t="s">
        <v>448</v>
      </c>
      <c r="F4305" s="318" t="s">
        <v>449</v>
      </c>
      <c r="G4305" s="318" t="s">
        <v>449</v>
      </c>
      <c r="H4305" s="318" t="s">
        <v>449</v>
      </c>
      <c r="I4305" s="318" t="s">
        <v>449</v>
      </c>
      <c r="J4305" s="318" t="s">
        <v>449</v>
      </c>
      <c r="K4305" s="318" t="s">
        <v>449</v>
      </c>
      <c r="L4305" s="318" t="s">
        <v>449</v>
      </c>
      <c r="M4305" s="318" t="s">
        <v>449</v>
      </c>
      <c r="N4305" t="str">
        <f t="shared" si="67"/>
        <v>PRTC_OUT5_10_F_PR24_OFWAT</v>
      </c>
    </row>
    <row r="4306" spans="1:14" customFormat="1">
      <c r="A4306" s="317" t="s">
        <v>367</v>
      </c>
      <c r="B4306" s="317" t="s">
        <v>510</v>
      </c>
      <c r="C4306" s="317" t="s">
        <v>511</v>
      </c>
      <c r="D4306" s="317" t="s">
        <v>455</v>
      </c>
      <c r="E4306" s="317" t="s">
        <v>448</v>
      </c>
      <c r="F4306" s="318" t="s">
        <v>449</v>
      </c>
      <c r="G4306" s="318" t="s">
        <v>449</v>
      </c>
      <c r="H4306" s="318" t="s">
        <v>449</v>
      </c>
      <c r="I4306" s="318" t="s">
        <v>449</v>
      </c>
      <c r="J4306" s="318" t="s">
        <v>449</v>
      </c>
      <c r="K4306" s="318" t="s">
        <v>449</v>
      </c>
      <c r="L4306" s="318" t="s">
        <v>449</v>
      </c>
      <c r="M4306" s="318" t="s">
        <v>449</v>
      </c>
      <c r="N4306" t="str">
        <f t="shared" si="67"/>
        <v>PRTC_OUT5_10_D_PR24_OFWAT</v>
      </c>
    </row>
    <row r="4307" spans="1:14" customFormat="1">
      <c r="A4307" s="317" t="s">
        <v>367</v>
      </c>
      <c r="B4307" s="317" t="s">
        <v>237</v>
      </c>
      <c r="C4307" s="317" t="s">
        <v>512</v>
      </c>
      <c r="D4307" s="317" t="s">
        <v>453</v>
      </c>
      <c r="E4307" s="317" t="s">
        <v>448</v>
      </c>
      <c r="F4307" s="318" t="s">
        <v>449</v>
      </c>
      <c r="G4307" s="318" t="s">
        <v>449</v>
      </c>
      <c r="H4307" s="318" t="s">
        <v>449</v>
      </c>
      <c r="I4307" s="318" t="s">
        <v>449</v>
      </c>
      <c r="J4307" s="318" t="s">
        <v>449</v>
      </c>
      <c r="K4307" s="318" t="s">
        <v>449</v>
      </c>
      <c r="L4307" s="318" t="s">
        <v>449</v>
      </c>
      <c r="M4307" s="318" t="s">
        <v>449</v>
      </c>
      <c r="N4307" t="str">
        <f t="shared" si="67"/>
        <v>PRTC_ODI_DD_SOF_PR24</v>
      </c>
    </row>
    <row r="4308" spans="1:14" customFormat="1">
      <c r="A4308" s="317" t="s">
        <v>367</v>
      </c>
      <c r="B4308" s="317" t="s">
        <v>238</v>
      </c>
      <c r="C4308" s="317" t="s">
        <v>513</v>
      </c>
      <c r="D4308" s="317" t="s">
        <v>455</v>
      </c>
      <c r="E4308" s="317" t="s">
        <v>448</v>
      </c>
      <c r="F4308" s="318" t="s">
        <v>449</v>
      </c>
      <c r="G4308" s="318" t="s">
        <v>449</v>
      </c>
      <c r="H4308" s="318" t="s">
        <v>449</v>
      </c>
      <c r="I4308" s="318" t="s">
        <v>449</v>
      </c>
      <c r="J4308" s="318" t="s">
        <v>449</v>
      </c>
      <c r="K4308" s="318" t="s">
        <v>449</v>
      </c>
      <c r="L4308" s="318" t="s">
        <v>449</v>
      </c>
      <c r="M4308" s="318" t="s">
        <v>449</v>
      </c>
      <c r="N4308" t="str">
        <f t="shared" si="67"/>
        <v>PRTC_ODIRISK_SOF_COLL_PR24_DD</v>
      </c>
    </row>
    <row r="4309" spans="1:14" customFormat="1">
      <c r="A4309" s="317" t="s">
        <v>367</v>
      </c>
      <c r="B4309" s="317" t="s">
        <v>239</v>
      </c>
      <c r="C4309" s="317" t="s">
        <v>514</v>
      </c>
      <c r="D4309" s="317" t="s">
        <v>455</v>
      </c>
      <c r="E4309" s="317" t="s">
        <v>448</v>
      </c>
      <c r="F4309" s="318" t="s">
        <v>449</v>
      </c>
      <c r="G4309" s="318" t="s">
        <v>449</v>
      </c>
      <c r="H4309" s="318" t="s">
        <v>449</v>
      </c>
      <c r="I4309" s="318" t="s">
        <v>449</v>
      </c>
      <c r="J4309" s="318" t="s">
        <v>449</v>
      </c>
      <c r="K4309" s="318" t="s">
        <v>449</v>
      </c>
      <c r="L4309" s="318" t="s">
        <v>449</v>
      </c>
      <c r="M4309" s="318" t="s">
        <v>449</v>
      </c>
      <c r="N4309" t="str">
        <f t="shared" si="67"/>
        <v>PRTC_ODIRISK_SOF_CAP_PR24_DD</v>
      </c>
    </row>
    <row r="4310" spans="1:14" customFormat="1">
      <c r="A4310" s="317" t="s">
        <v>367</v>
      </c>
      <c r="B4310" s="317" t="s">
        <v>415</v>
      </c>
      <c r="C4310" s="317" t="s">
        <v>242</v>
      </c>
      <c r="D4310" s="317" t="s">
        <v>261</v>
      </c>
      <c r="E4310" s="317" t="s">
        <v>448</v>
      </c>
      <c r="F4310" s="318" t="s">
        <v>449</v>
      </c>
      <c r="G4310" s="318" t="s">
        <v>449</v>
      </c>
      <c r="H4310" s="318" t="s">
        <v>449</v>
      </c>
      <c r="I4310" s="318" t="s">
        <v>449</v>
      </c>
      <c r="J4310" s="318" t="s">
        <v>449</v>
      </c>
      <c r="K4310" s="318" t="s">
        <v>449</v>
      </c>
      <c r="L4310" s="318" t="s">
        <v>449</v>
      </c>
      <c r="M4310" s="318" t="s">
        <v>449</v>
      </c>
      <c r="N4310" t="str">
        <f t="shared" si="67"/>
        <v>PRTC_OUT5_01_PR24_OFWAT</v>
      </c>
    </row>
    <row r="4311" spans="1:14" customFormat="1">
      <c r="A4311" s="317" t="s">
        <v>367</v>
      </c>
      <c r="B4311" s="317" t="s">
        <v>244</v>
      </c>
      <c r="C4311" s="317" t="s">
        <v>515</v>
      </c>
      <c r="D4311" s="317" t="s">
        <v>516</v>
      </c>
      <c r="E4311" s="317" t="s">
        <v>448</v>
      </c>
      <c r="F4311" s="318" t="s">
        <v>449</v>
      </c>
      <c r="G4311" s="318" t="s">
        <v>449</v>
      </c>
      <c r="H4311" s="318" t="s">
        <v>449</v>
      </c>
      <c r="I4311" s="318" t="s">
        <v>449</v>
      </c>
      <c r="J4311" s="318" t="s">
        <v>449</v>
      </c>
      <c r="K4311" s="318" t="s">
        <v>449</v>
      </c>
      <c r="L4311" s="318" t="s">
        <v>449</v>
      </c>
      <c r="M4311" s="318" t="s">
        <v>449</v>
      </c>
      <c r="N4311" t="str">
        <f t="shared" si="67"/>
        <v>PRTC_ET_DD_ISF_PR24</v>
      </c>
    </row>
    <row r="4312" spans="1:14" customFormat="1">
      <c r="A4312" s="317" t="s">
        <v>367</v>
      </c>
      <c r="B4312" s="317" t="s">
        <v>243</v>
      </c>
      <c r="C4312" s="317" t="s">
        <v>517</v>
      </c>
      <c r="D4312" s="317" t="s">
        <v>453</v>
      </c>
      <c r="E4312" s="317" t="s">
        <v>448</v>
      </c>
      <c r="F4312" s="318" t="s">
        <v>449</v>
      </c>
      <c r="G4312" s="318" t="s">
        <v>449</v>
      </c>
      <c r="H4312" s="318" t="s">
        <v>449</v>
      </c>
      <c r="I4312" s="318" t="s">
        <v>449</v>
      </c>
      <c r="J4312" s="318" t="s">
        <v>449</v>
      </c>
      <c r="K4312" s="318" t="s">
        <v>449</v>
      </c>
      <c r="L4312" s="318" t="s">
        <v>449</v>
      </c>
      <c r="M4312" s="318" t="s">
        <v>449</v>
      </c>
      <c r="N4312" t="str">
        <f t="shared" si="67"/>
        <v>PRTC_ODI_DD_ISF_PR24</v>
      </c>
    </row>
    <row r="4313" spans="1:14" customFormat="1">
      <c r="A4313" s="317" t="s">
        <v>367</v>
      </c>
      <c r="B4313" s="317" t="s">
        <v>245</v>
      </c>
      <c r="C4313" s="317" t="s">
        <v>518</v>
      </c>
      <c r="D4313" s="317" t="s">
        <v>455</v>
      </c>
      <c r="E4313" s="317" t="s">
        <v>448</v>
      </c>
      <c r="F4313" s="318" t="s">
        <v>449</v>
      </c>
      <c r="G4313" s="318" t="s">
        <v>449</v>
      </c>
      <c r="H4313" s="318" t="s">
        <v>449</v>
      </c>
      <c r="I4313" s="318" t="s">
        <v>449</v>
      </c>
      <c r="J4313" s="318" t="s">
        <v>449</v>
      </c>
      <c r="K4313" s="318" t="s">
        <v>449</v>
      </c>
      <c r="L4313" s="318" t="s">
        <v>449</v>
      </c>
      <c r="M4313" s="318" t="s">
        <v>449</v>
      </c>
      <c r="N4313" t="str">
        <f t="shared" si="67"/>
        <v>PRTC_ODIRISK_ISF_COLL_PR24_DD</v>
      </c>
    </row>
    <row r="4314" spans="1:14" customFormat="1">
      <c r="A4314" s="317" t="s">
        <v>367</v>
      </c>
      <c r="B4314" s="317" t="s">
        <v>416</v>
      </c>
      <c r="C4314" s="317" t="s">
        <v>248</v>
      </c>
      <c r="D4314" s="317" t="s">
        <v>261</v>
      </c>
      <c r="E4314" s="317" t="s">
        <v>448</v>
      </c>
      <c r="F4314" s="318" t="s">
        <v>449</v>
      </c>
      <c r="G4314" s="318" t="s">
        <v>449</v>
      </c>
      <c r="H4314" s="318" t="s">
        <v>449</v>
      </c>
      <c r="I4314" s="318" t="s">
        <v>449</v>
      </c>
      <c r="J4314" s="318" t="s">
        <v>449</v>
      </c>
      <c r="K4314" s="318" t="s">
        <v>449</v>
      </c>
      <c r="L4314" s="318" t="s">
        <v>449</v>
      </c>
      <c r="M4314" s="318" t="s">
        <v>449</v>
      </c>
      <c r="N4314" t="str">
        <f t="shared" si="67"/>
        <v>PRTC_OUT5_02_PR24_OFWAT</v>
      </c>
    </row>
    <row r="4315" spans="1:14" customFormat="1">
      <c r="A4315" s="317" t="s">
        <v>367</v>
      </c>
      <c r="B4315" s="317" t="s">
        <v>250</v>
      </c>
      <c r="C4315" s="317" t="s">
        <v>519</v>
      </c>
      <c r="D4315" s="317" t="s">
        <v>516</v>
      </c>
      <c r="E4315" s="317" t="s">
        <v>448</v>
      </c>
      <c r="F4315" s="318" t="s">
        <v>449</v>
      </c>
      <c r="G4315" s="318" t="s">
        <v>449</v>
      </c>
      <c r="H4315" s="318" t="s">
        <v>449</v>
      </c>
      <c r="I4315" s="318" t="s">
        <v>449</v>
      </c>
      <c r="J4315" s="318" t="s">
        <v>449</v>
      </c>
      <c r="K4315" s="318" t="s">
        <v>449</v>
      </c>
      <c r="L4315" s="318" t="s">
        <v>449</v>
      </c>
      <c r="M4315" s="318" t="s">
        <v>449</v>
      </c>
      <c r="N4315" t="str">
        <f t="shared" si="67"/>
        <v>PRTC_ET_DD_ESF_PR24</v>
      </c>
    </row>
    <row r="4316" spans="1:14" customFormat="1">
      <c r="A4316" s="317" t="s">
        <v>367</v>
      </c>
      <c r="B4316" s="317" t="s">
        <v>249</v>
      </c>
      <c r="C4316" s="317" t="s">
        <v>517</v>
      </c>
      <c r="D4316" s="317" t="s">
        <v>453</v>
      </c>
      <c r="E4316" s="317" t="s">
        <v>448</v>
      </c>
      <c r="F4316" s="318" t="s">
        <v>449</v>
      </c>
      <c r="G4316" s="318" t="s">
        <v>449</v>
      </c>
      <c r="H4316" s="318" t="s">
        <v>449</v>
      </c>
      <c r="I4316" s="318" t="s">
        <v>449</v>
      </c>
      <c r="J4316" s="318" t="s">
        <v>449</v>
      </c>
      <c r="K4316" s="318" t="s">
        <v>449</v>
      </c>
      <c r="L4316" s="318" t="s">
        <v>449</v>
      </c>
      <c r="M4316" s="318" t="s">
        <v>449</v>
      </c>
      <c r="N4316" t="str">
        <f t="shared" si="67"/>
        <v>PRTC_ODI_DD_ESF_PR24</v>
      </c>
    </row>
    <row r="4317" spans="1:14" customFormat="1">
      <c r="A4317" s="317" t="s">
        <v>367</v>
      </c>
      <c r="B4317" s="317" t="s">
        <v>251</v>
      </c>
      <c r="C4317" s="317" t="s">
        <v>520</v>
      </c>
      <c r="D4317" s="317" t="s">
        <v>455</v>
      </c>
      <c r="E4317" s="317" t="s">
        <v>448</v>
      </c>
      <c r="F4317" s="318" t="s">
        <v>449</v>
      </c>
      <c r="G4317" s="318" t="s">
        <v>449</v>
      </c>
      <c r="H4317" s="318" t="s">
        <v>449</v>
      </c>
      <c r="I4317" s="318" t="s">
        <v>449</v>
      </c>
      <c r="J4317" s="318" t="s">
        <v>449</v>
      </c>
      <c r="K4317" s="318" t="s">
        <v>449</v>
      </c>
      <c r="L4317" s="318" t="s">
        <v>449</v>
      </c>
      <c r="M4317" s="318" t="s">
        <v>449</v>
      </c>
      <c r="N4317" t="str">
        <f t="shared" si="67"/>
        <v>PRTC_ODIRISK_ESF_COLL_PR24_DD</v>
      </c>
    </row>
    <row r="4318" spans="1:14" customFormat="1">
      <c r="A4318" s="317" t="s">
        <v>367</v>
      </c>
      <c r="B4318" s="317" t="s">
        <v>431</v>
      </c>
      <c r="C4318" s="317" t="s">
        <v>255</v>
      </c>
      <c r="D4318" s="317" t="s">
        <v>261</v>
      </c>
      <c r="E4318" s="317" t="s">
        <v>448</v>
      </c>
      <c r="F4318" s="318" t="s">
        <v>449</v>
      </c>
      <c r="G4318" s="318" t="s">
        <v>449</v>
      </c>
      <c r="H4318" s="318" t="s">
        <v>449</v>
      </c>
      <c r="I4318" s="318" t="s">
        <v>449</v>
      </c>
      <c r="J4318" s="318" t="s">
        <v>449</v>
      </c>
      <c r="K4318" s="318" t="s">
        <v>449</v>
      </c>
      <c r="L4318" s="318" t="s">
        <v>449</v>
      </c>
      <c r="M4318" s="318" t="s">
        <v>449</v>
      </c>
      <c r="N4318" t="str">
        <f t="shared" si="67"/>
        <v>PRTC_OUT5_11_PR24_OFWAT</v>
      </c>
    </row>
    <row r="4319" spans="1:14" customFormat="1">
      <c r="A4319" s="317" t="s">
        <v>367</v>
      </c>
      <c r="B4319" s="317" t="s">
        <v>256</v>
      </c>
      <c r="C4319" s="317" t="s">
        <v>521</v>
      </c>
      <c r="D4319" s="317" t="s">
        <v>453</v>
      </c>
      <c r="E4319" s="317" t="s">
        <v>448</v>
      </c>
      <c r="F4319" s="318" t="s">
        <v>449</v>
      </c>
      <c r="G4319" s="318" t="s">
        <v>449</v>
      </c>
      <c r="H4319" s="318" t="s">
        <v>449</v>
      </c>
      <c r="I4319" s="318" t="s">
        <v>449</v>
      </c>
      <c r="J4319" s="318" t="s">
        <v>449</v>
      </c>
      <c r="K4319" s="318" t="s">
        <v>449</v>
      </c>
      <c r="L4319" s="318" t="s">
        <v>449</v>
      </c>
      <c r="M4319" s="318" t="s">
        <v>449</v>
      </c>
      <c r="N4319" t="str">
        <f t="shared" si="67"/>
        <v>PRTC_ODI_DD_SCO_PR24</v>
      </c>
    </row>
    <row r="4320" spans="1:14" customFormat="1">
      <c r="A4320" s="317" t="s">
        <v>367</v>
      </c>
      <c r="B4320" s="317" t="s">
        <v>257</v>
      </c>
      <c r="C4320" s="317" t="s">
        <v>522</v>
      </c>
      <c r="D4320" s="317" t="s">
        <v>455</v>
      </c>
      <c r="E4320" s="317" t="s">
        <v>448</v>
      </c>
      <c r="F4320" s="318" t="s">
        <v>449</v>
      </c>
      <c r="G4320" s="318" t="s">
        <v>449</v>
      </c>
      <c r="H4320" s="318" t="s">
        <v>449</v>
      </c>
      <c r="I4320" s="318" t="s">
        <v>449</v>
      </c>
      <c r="J4320" s="318" t="s">
        <v>449</v>
      </c>
      <c r="K4320" s="318" t="s">
        <v>449</v>
      </c>
      <c r="L4320" s="318" t="s">
        <v>449</v>
      </c>
      <c r="M4320" s="318" t="s">
        <v>449</v>
      </c>
      <c r="N4320" t="str">
        <f t="shared" si="67"/>
        <v>PRTC_ODIRISK_SCO_COLL_PR24_DD</v>
      </c>
    </row>
    <row r="4321" spans="1:14" customFormat="1">
      <c r="A4321" s="317" t="s">
        <v>367</v>
      </c>
      <c r="B4321" s="317" t="s">
        <v>258</v>
      </c>
      <c r="C4321" s="317" t="s">
        <v>523</v>
      </c>
      <c r="D4321" s="317" t="s">
        <v>455</v>
      </c>
      <c r="E4321" s="317" t="s">
        <v>448</v>
      </c>
      <c r="F4321" s="318" t="s">
        <v>449</v>
      </c>
      <c r="G4321" s="318" t="s">
        <v>449</v>
      </c>
      <c r="H4321" s="318" t="s">
        <v>449</v>
      </c>
      <c r="I4321" s="318" t="s">
        <v>449</v>
      </c>
      <c r="J4321" s="318" t="s">
        <v>449</v>
      </c>
      <c r="K4321" s="318" t="s">
        <v>449</v>
      </c>
      <c r="L4321" s="318" t="s">
        <v>449</v>
      </c>
      <c r="M4321" s="318" t="s">
        <v>449</v>
      </c>
      <c r="N4321" t="str">
        <f t="shared" si="67"/>
        <v>PRTC_ODIRISK_SCO_CAP_PR24_DD</v>
      </c>
    </row>
    <row r="4322" spans="1:14" customFormat="1">
      <c r="A4322" s="317" t="s">
        <v>367</v>
      </c>
      <c r="B4322" s="317" t="s">
        <v>420</v>
      </c>
      <c r="C4322" s="317" t="s">
        <v>524</v>
      </c>
      <c r="D4322" s="317" t="s">
        <v>455</v>
      </c>
      <c r="E4322" s="317" t="s">
        <v>448</v>
      </c>
      <c r="F4322" s="318" t="s">
        <v>449</v>
      </c>
      <c r="G4322" s="318" t="s">
        <v>449</v>
      </c>
      <c r="H4322" s="320">
        <v>1.0999999999999999E-2</v>
      </c>
      <c r="I4322" s="320">
        <v>0.13</v>
      </c>
      <c r="J4322" s="320">
        <v>0.19800000000000001</v>
      </c>
      <c r="K4322" s="320">
        <v>0.223</v>
      </c>
      <c r="L4322" s="320">
        <v>0.23200000000000004</v>
      </c>
      <c r="M4322" s="320">
        <v>0.25700000000000001</v>
      </c>
      <c r="N4322" t="str">
        <f t="shared" si="67"/>
        <v>PRTC_OUT4_05_PR24_OFWAT</v>
      </c>
    </row>
    <row r="4323" spans="1:14" customFormat="1">
      <c r="A4323" s="317" t="s">
        <v>367</v>
      </c>
      <c r="B4323" s="317" t="s">
        <v>270</v>
      </c>
      <c r="C4323" s="317" t="s">
        <v>525</v>
      </c>
      <c r="D4323" s="317" t="s">
        <v>455</v>
      </c>
      <c r="E4323" s="317" t="s">
        <v>448</v>
      </c>
      <c r="F4323" s="318" t="s">
        <v>449</v>
      </c>
      <c r="G4323" s="318" t="s">
        <v>449</v>
      </c>
      <c r="H4323" s="318" t="s">
        <v>449</v>
      </c>
      <c r="I4323" s="320">
        <v>0.13317080537204884</v>
      </c>
      <c r="J4323" s="320">
        <v>0.21158138071695887</v>
      </c>
      <c r="K4323" s="320">
        <v>0.25004350632704198</v>
      </c>
      <c r="L4323" s="320">
        <v>0.27556258682813994</v>
      </c>
      <c r="M4323" s="320">
        <v>0.31254448374769916</v>
      </c>
      <c r="N4323" t="str">
        <f t="shared" si="67"/>
        <v>PRTC_ET_DD_LEA_PR24</v>
      </c>
    </row>
    <row r="4324" spans="1:14" customFormat="1">
      <c r="A4324" s="317" t="s">
        <v>367</v>
      </c>
      <c r="B4324" s="317" t="s">
        <v>269</v>
      </c>
      <c r="C4324" s="317" t="s">
        <v>526</v>
      </c>
      <c r="D4324" s="317" t="s">
        <v>453</v>
      </c>
      <c r="E4324" s="317" t="s">
        <v>448</v>
      </c>
      <c r="F4324" s="319">
        <v>430978.26369378675</v>
      </c>
      <c r="G4324" s="318" t="s">
        <v>449</v>
      </c>
      <c r="H4324" s="318" t="s">
        <v>449</v>
      </c>
      <c r="I4324" s="318" t="s">
        <v>449</v>
      </c>
      <c r="J4324" s="318" t="s">
        <v>449</v>
      </c>
      <c r="K4324" s="318" t="s">
        <v>449</v>
      </c>
      <c r="L4324" s="318" t="s">
        <v>449</v>
      </c>
      <c r="M4324" s="318" t="s">
        <v>449</v>
      </c>
      <c r="N4324" t="str">
        <f t="shared" si="67"/>
        <v>PRTC_ODI_DD_LEA_PR24</v>
      </c>
    </row>
    <row r="4325" spans="1:14" customFormat="1">
      <c r="A4325" s="317" t="s">
        <v>367</v>
      </c>
      <c r="B4325" s="317" t="s">
        <v>271</v>
      </c>
      <c r="C4325" s="317" t="s">
        <v>527</v>
      </c>
      <c r="D4325" s="317" t="s">
        <v>455</v>
      </c>
      <c r="E4325" s="317" t="s">
        <v>448</v>
      </c>
      <c r="F4325" s="320">
        <v>0.01</v>
      </c>
      <c r="G4325" s="318" t="s">
        <v>449</v>
      </c>
      <c r="H4325" s="318" t="s">
        <v>449</v>
      </c>
      <c r="I4325" s="318" t="s">
        <v>449</v>
      </c>
      <c r="J4325" s="318" t="s">
        <v>449</v>
      </c>
      <c r="K4325" s="318" t="s">
        <v>449</v>
      </c>
      <c r="L4325" s="318" t="s">
        <v>449</v>
      </c>
      <c r="M4325" s="318" t="s">
        <v>449</v>
      </c>
      <c r="N4325" t="str">
        <f t="shared" si="67"/>
        <v>PRTC_ODIRISK_LEA_CAP_PR24_DD</v>
      </c>
    </row>
    <row r="4326" spans="1:14" customFormat="1">
      <c r="A4326" s="317" t="s">
        <v>367</v>
      </c>
      <c r="B4326" s="317" t="s">
        <v>528</v>
      </c>
      <c r="C4326" s="317" t="s">
        <v>524</v>
      </c>
      <c r="D4326" s="317" t="s">
        <v>455</v>
      </c>
      <c r="E4326" s="317" t="s">
        <v>448</v>
      </c>
      <c r="F4326" s="318" t="s">
        <v>449</v>
      </c>
      <c r="G4326" s="318" t="s">
        <v>449</v>
      </c>
      <c r="H4326" s="318" t="s">
        <v>449</v>
      </c>
      <c r="I4326" s="318" t="s">
        <v>449</v>
      </c>
      <c r="J4326" s="318" t="s">
        <v>449</v>
      </c>
      <c r="K4326" s="318" t="s">
        <v>449</v>
      </c>
      <c r="L4326" s="318" t="s">
        <v>449</v>
      </c>
      <c r="M4326" s="318" t="s">
        <v>449</v>
      </c>
      <c r="N4326" t="str">
        <f t="shared" si="67"/>
        <v>PRTC_OUT4_06_PR24_OFWAT</v>
      </c>
    </row>
    <row r="4327" spans="1:14" customFormat="1">
      <c r="A4327" s="317" t="s">
        <v>367</v>
      </c>
      <c r="B4327" s="317" t="s">
        <v>529</v>
      </c>
      <c r="C4327" s="317" t="s">
        <v>530</v>
      </c>
      <c r="D4327" s="317" t="s">
        <v>455</v>
      </c>
      <c r="E4327" s="317" t="s">
        <v>448</v>
      </c>
      <c r="F4327" s="318" t="s">
        <v>449</v>
      </c>
      <c r="G4327" s="318" t="s">
        <v>449</v>
      </c>
      <c r="H4327" s="318" t="s">
        <v>449</v>
      </c>
      <c r="I4327" s="318" t="s">
        <v>449</v>
      </c>
      <c r="J4327" s="318" t="s">
        <v>449</v>
      </c>
      <c r="K4327" s="318" t="s">
        <v>449</v>
      </c>
      <c r="L4327" s="318" t="s">
        <v>449</v>
      </c>
      <c r="M4327" s="318" t="s">
        <v>449</v>
      </c>
      <c r="N4327" t="str">
        <f t="shared" si="67"/>
        <v>PRTC_ET_DD_LEA_1_PR24</v>
      </c>
    </row>
    <row r="4328" spans="1:14" customFormat="1">
      <c r="A4328" s="317" t="s">
        <v>367</v>
      </c>
      <c r="B4328" s="317" t="s">
        <v>531</v>
      </c>
      <c r="C4328" s="317" t="s">
        <v>532</v>
      </c>
      <c r="D4328" s="317" t="s">
        <v>453</v>
      </c>
      <c r="E4328" s="317" t="s">
        <v>448</v>
      </c>
      <c r="F4328" s="318" t="s">
        <v>449</v>
      </c>
      <c r="G4328" s="318" t="s">
        <v>449</v>
      </c>
      <c r="H4328" s="318" t="s">
        <v>449</v>
      </c>
      <c r="I4328" s="318" t="s">
        <v>449</v>
      </c>
      <c r="J4328" s="318" t="s">
        <v>449</v>
      </c>
      <c r="K4328" s="318" t="s">
        <v>449</v>
      </c>
      <c r="L4328" s="318" t="s">
        <v>449</v>
      </c>
      <c r="M4328" s="318" t="s">
        <v>449</v>
      </c>
      <c r="N4328" t="str">
        <f t="shared" si="67"/>
        <v>PRTC_ODI_DD_LEA_1_PR24</v>
      </c>
    </row>
    <row r="4329" spans="1:14" customFormat="1">
      <c r="A4329" s="317" t="s">
        <v>367</v>
      </c>
      <c r="B4329" s="317" t="s">
        <v>533</v>
      </c>
      <c r="C4329" s="317" t="s">
        <v>534</v>
      </c>
      <c r="D4329" s="317" t="s">
        <v>455</v>
      </c>
      <c r="E4329" s="317" t="s">
        <v>448</v>
      </c>
      <c r="F4329" s="318" t="s">
        <v>449</v>
      </c>
      <c r="G4329" s="318" t="s">
        <v>449</v>
      </c>
      <c r="H4329" s="318" t="s">
        <v>449</v>
      </c>
      <c r="I4329" s="318" t="s">
        <v>449</v>
      </c>
      <c r="J4329" s="318" t="s">
        <v>449</v>
      </c>
      <c r="K4329" s="318" t="s">
        <v>449</v>
      </c>
      <c r="L4329" s="318" t="s">
        <v>449</v>
      </c>
      <c r="M4329" s="318" t="s">
        <v>449</v>
      </c>
      <c r="N4329" t="str">
        <f t="shared" si="67"/>
        <v>PRTC_ODIRISK_LEA_1_CAP_PR24_DD</v>
      </c>
    </row>
    <row r="4330" spans="1:14" customFormat="1">
      <c r="A4330" s="317" t="s">
        <v>367</v>
      </c>
      <c r="B4330" s="317" t="s">
        <v>535</v>
      </c>
      <c r="C4330" s="317" t="s">
        <v>524</v>
      </c>
      <c r="D4330" s="317" t="s">
        <v>455</v>
      </c>
      <c r="E4330" s="317" t="s">
        <v>448</v>
      </c>
      <c r="F4330" s="318" t="s">
        <v>449</v>
      </c>
      <c r="G4330" s="318" t="s">
        <v>449</v>
      </c>
      <c r="H4330" s="318" t="s">
        <v>449</v>
      </c>
      <c r="I4330" s="318" t="s">
        <v>449</v>
      </c>
      <c r="J4330" s="318" t="s">
        <v>449</v>
      </c>
      <c r="K4330" s="318" t="s">
        <v>449</v>
      </c>
      <c r="L4330" s="318" t="s">
        <v>449</v>
      </c>
      <c r="M4330" s="318" t="s">
        <v>449</v>
      </c>
      <c r="N4330" t="str">
        <f t="shared" si="67"/>
        <v>PRTC_OUT4_07_PR24_OFWAT</v>
      </c>
    </row>
    <row r="4331" spans="1:14" customFormat="1">
      <c r="A4331" s="317" t="s">
        <v>367</v>
      </c>
      <c r="B4331" s="317" t="s">
        <v>536</v>
      </c>
      <c r="C4331" s="317" t="s">
        <v>537</v>
      </c>
      <c r="D4331" s="317" t="s">
        <v>455</v>
      </c>
      <c r="E4331" s="317" t="s">
        <v>448</v>
      </c>
      <c r="F4331" s="318" t="s">
        <v>449</v>
      </c>
      <c r="G4331" s="318" t="s">
        <v>449</v>
      </c>
      <c r="H4331" s="318" t="s">
        <v>449</v>
      </c>
      <c r="I4331" s="318" t="s">
        <v>449</v>
      </c>
      <c r="J4331" s="318" t="s">
        <v>449</v>
      </c>
      <c r="K4331" s="318" t="s">
        <v>449</v>
      </c>
      <c r="L4331" s="318" t="s">
        <v>449</v>
      </c>
      <c r="M4331" s="318" t="s">
        <v>449</v>
      </c>
      <c r="N4331" t="str">
        <f t="shared" si="67"/>
        <v>PRTC_ET_DD_LEA_2_PR24</v>
      </c>
    </row>
    <row r="4332" spans="1:14" customFormat="1">
      <c r="A4332" s="317" t="s">
        <v>367</v>
      </c>
      <c r="B4332" s="317" t="s">
        <v>538</v>
      </c>
      <c r="C4332" s="317" t="s">
        <v>539</v>
      </c>
      <c r="D4332" s="317" t="s">
        <v>453</v>
      </c>
      <c r="E4332" s="317" t="s">
        <v>448</v>
      </c>
      <c r="F4332" s="318" t="s">
        <v>449</v>
      </c>
      <c r="G4332" s="318" t="s">
        <v>449</v>
      </c>
      <c r="H4332" s="318" t="s">
        <v>449</v>
      </c>
      <c r="I4332" s="318" t="s">
        <v>449</v>
      </c>
      <c r="J4332" s="318" t="s">
        <v>449</v>
      </c>
      <c r="K4332" s="318" t="s">
        <v>449</v>
      </c>
      <c r="L4332" s="318" t="s">
        <v>449</v>
      </c>
      <c r="M4332" s="318" t="s">
        <v>449</v>
      </c>
      <c r="N4332" t="str">
        <f t="shared" si="67"/>
        <v>PRTC_ODI_DD_LEA_2_PR24</v>
      </c>
    </row>
    <row r="4333" spans="1:14" customFormat="1">
      <c r="A4333" s="317" t="s">
        <v>367</v>
      </c>
      <c r="B4333" s="317" t="s">
        <v>540</v>
      </c>
      <c r="C4333" s="317" t="s">
        <v>541</v>
      </c>
      <c r="D4333" s="317" t="s">
        <v>455</v>
      </c>
      <c r="E4333" s="317" t="s">
        <v>448</v>
      </c>
      <c r="F4333" s="318" t="s">
        <v>449</v>
      </c>
      <c r="G4333" s="318" t="s">
        <v>449</v>
      </c>
      <c r="H4333" s="318" t="s">
        <v>449</v>
      </c>
      <c r="I4333" s="318" t="s">
        <v>449</v>
      </c>
      <c r="J4333" s="318" t="s">
        <v>449</v>
      </c>
      <c r="K4333" s="318" t="s">
        <v>449</v>
      </c>
      <c r="L4333" s="318" t="s">
        <v>449</v>
      </c>
      <c r="M4333" s="318" t="s">
        <v>449</v>
      </c>
      <c r="N4333" t="str">
        <f t="shared" si="67"/>
        <v>PRTC_ODIRISK_LEA_2_CAP_PR24_DD</v>
      </c>
    </row>
    <row r="4334" spans="1:14" customFormat="1">
      <c r="A4334" s="317" t="s">
        <v>367</v>
      </c>
      <c r="B4334" s="317" t="s">
        <v>421</v>
      </c>
      <c r="C4334" s="317" t="s">
        <v>524</v>
      </c>
      <c r="D4334" s="317" t="s">
        <v>455</v>
      </c>
      <c r="E4334" s="317" t="s">
        <v>448</v>
      </c>
      <c r="F4334" s="318" t="s">
        <v>449</v>
      </c>
      <c r="G4334" s="318" t="s">
        <v>449</v>
      </c>
      <c r="H4334" s="320">
        <v>-2.3E-2</v>
      </c>
      <c r="I4334" s="320">
        <v>-0.02</v>
      </c>
      <c r="J4334" s="320">
        <v>-1.2E-2</v>
      </c>
      <c r="K4334" s="320">
        <v>-0.01</v>
      </c>
      <c r="L4334" s="320">
        <v>1E-3</v>
      </c>
      <c r="M4334" s="320">
        <v>2.1999999999999999E-2</v>
      </c>
      <c r="N4334" t="str">
        <f t="shared" si="67"/>
        <v>PRTC_OUT4_08_PR24_OFWAT</v>
      </c>
    </row>
    <row r="4335" spans="1:14" customFormat="1">
      <c r="A4335" s="317" t="s">
        <v>367</v>
      </c>
      <c r="B4335" s="317" t="s">
        <v>277</v>
      </c>
      <c r="C4335" s="317" t="s">
        <v>542</v>
      </c>
      <c r="D4335" s="317" t="s">
        <v>455</v>
      </c>
      <c r="E4335" s="317" t="s">
        <v>448</v>
      </c>
      <c r="F4335" s="318" t="s">
        <v>449</v>
      </c>
      <c r="G4335" s="318" t="s">
        <v>449</v>
      </c>
      <c r="H4335" s="318" t="s">
        <v>449</v>
      </c>
      <c r="I4335" s="320">
        <v>-9.9732083054253629E-3</v>
      </c>
      <c r="J4335" s="320">
        <v>8.1647689216342023E-3</v>
      </c>
      <c r="K4335" s="320">
        <v>2.0037954900647525E-2</v>
      </c>
      <c r="L4335" s="320">
        <v>3.0433132395623841E-2</v>
      </c>
      <c r="M4335" s="320">
        <v>5.1656619781200952E-2</v>
      </c>
      <c r="N4335" t="str">
        <f t="shared" si="67"/>
        <v>PRTC_ET_DD_PCC_PR24</v>
      </c>
    </row>
    <row r="4336" spans="1:14" customFormat="1">
      <c r="A4336" s="317" t="s">
        <v>367</v>
      </c>
      <c r="B4336" s="317" t="s">
        <v>276</v>
      </c>
      <c r="C4336" s="317" t="s">
        <v>543</v>
      </c>
      <c r="D4336" s="317" t="s">
        <v>453</v>
      </c>
      <c r="E4336" s="317" t="s">
        <v>448</v>
      </c>
      <c r="F4336" s="319">
        <v>49497.844217977094</v>
      </c>
      <c r="G4336" s="318" t="s">
        <v>449</v>
      </c>
      <c r="H4336" s="318" t="s">
        <v>449</v>
      </c>
      <c r="I4336" s="318" t="s">
        <v>449</v>
      </c>
      <c r="J4336" s="318" t="s">
        <v>449</v>
      </c>
      <c r="K4336" s="318" t="s">
        <v>449</v>
      </c>
      <c r="L4336" s="318" t="s">
        <v>449</v>
      </c>
      <c r="M4336" s="318" t="s">
        <v>449</v>
      </c>
      <c r="N4336" t="str">
        <f t="shared" si="67"/>
        <v>PRTC_ODI_DD_PCC_PR24</v>
      </c>
    </row>
    <row r="4337" spans="1:14" customFormat="1">
      <c r="A4337" s="317" t="s">
        <v>367</v>
      </c>
      <c r="B4337" s="317" t="s">
        <v>278</v>
      </c>
      <c r="C4337" s="317" t="s">
        <v>544</v>
      </c>
      <c r="D4337" s="317" t="s">
        <v>455</v>
      </c>
      <c r="E4337" s="317" t="s">
        <v>448</v>
      </c>
      <c r="F4337" s="320">
        <v>-5.0000000000000001E-3</v>
      </c>
      <c r="G4337" s="318" t="s">
        <v>449</v>
      </c>
      <c r="H4337" s="318" t="s">
        <v>449</v>
      </c>
      <c r="I4337" s="318" t="s">
        <v>449</v>
      </c>
      <c r="J4337" s="318" t="s">
        <v>449</v>
      </c>
      <c r="K4337" s="318" t="s">
        <v>449</v>
      </c>
      <c r="L4337" s="318" t="s">
        <v>449</v>
      </c>
      <c r="M4337" s="318" t="s">
        <v>449</v>
      </c>
      <c r="N4337" t="str">
        <f t="shared" si="67"/>
        <v>PRTC_ODIRISK_PCC_COLL_PR24_DD</v>
      </c>
    </row>
    <row r="4338" spans="1:14" customFormat="1">
      <c r="A4338" s="317" t="s">
        <v>367</v>
      </c>
      <c r="B4338" s="317" t="s">
        <v>279</v>
      </c>
      <c r="C4338" s="317" t="s">
        <v>545</v>
      </c>
      <c r="D4338" s="317" t="s">
        <v>455</v>
      </c>
      <c r="E4338" s="317" t="s">
        <v>448</v>
      </c>
      <c r="F4338" s="320">
        <v>0.01</v>
      </c>
      <c r="G4338" s="318" t="s">
        <v>449</v>
      </c>
      <c r="H4338" s="318" t="s">
        <v>449</v>
      </c>
      <c r="I4338" s="318" t="s">
        <v>449</v>
      </c>
      <c r="J4338" s="318" t="s">
        <v>449</v>
      </c>
      <c r="K4338" s="318" t="s">
        <v>449</v>
      </c>
      <c r="L4338" s="318" t="s">
        <v>449</v>
      </c>
      <c r="M4338" s="318" t="s">
        <v>449</v>
      </c>
      <c r="N4338" t="str">
        <f t="shared" si="67"/>
        <v>PRTC_ODIRISK_PCC_CAP_PR24_DD</v>
      </c>
    </row>
    <row r="4339" spans="1:14" customFormat="1">
      <c r="A4339" s="317" t="s">
        <v>367</v>
      </c>
      <c r="B4339" s="317" t="s">
        <v>546</v>
      </c>
      <c r="C4339" s="317" t="s">
        <v>524</v>
      </c>
      <c r="D4339" s="317" t="s">
        <v>455</v>
      </c>
      <c r="E4339" s="317" t="s">
        <v>448</v>
      </c>
      <c r="F4339" s="318" t="s">
        <v>449</v>
      </c>
      <c r="G4339" s="318" t="s">
        <v>449</v>
      </c>
      <c r="H4339" s="318" t="s">
        <v>449</v>
      </c>
      <c r="I4339" s="318" t="s">
        <v>449</v>
      </c>
      <c r="J4339" s="318" t="s">
        <v>449</v>
      </c>
      <c r="K4339" s="318" t="s">
        <v>449</v>
      </c>
      <c r="L4339" s="318" t="s">
        <v>449</v>
      </c>
      <c r="M4339" s="318" t="s">
        <v>449</v>
      </c>
      <c r="N4339" t="str">
        <f t="shared" si="67"/>
        <v>PRTC_OUT4_09_D_PR24_OFWAT</v>
      </c>
    </row>
    <row r="4340" spans="1:14" customFormat="1">
      <c r="A4340" s="317" t="s">
        <v>367</v>
      </c>
      <c r="B4340" s="317" t="s">
        <v>547</v>
      </c>
      <c r="C4340" s="317" t="s">
        <v>548</v>
      </c>
      <c r="D4340" s="317" t="s">
        <v>455</v>
      </c>
      <c r="E4340" s="317" t="s">
        <v>448</v>
      </c>
      <c r="F4340" s="318" t="s">
        <v>449</v>
      </c>
      <c r="G4340" s="318" t="s">
        <v>449</v>
      </c>
      <c r="H4340" s="318" t="s">
        <v>449</v>
      </c>
      <c r="I4340" s="318" t="s">
        <v>449</v>
      </c>
      <c r="J4340" s="318" t="s">
        <v>449</v>
      </c>
      <c r="K4340" s="318" t="s">
        <v>449</v>
      </c>
      <c r="L4340" s="318" t="s">
        <v>449</v>
      </c>
      <c r="M4340" s="318" t="s">
        <v>449</v>
      </c>
      <c r="N4340" t="str">
        <f t="shared" si="67"/>
        <v>PRTC_ET_DD_PCC_1_PR24</v>
      </c>
    </row>
    <row r="4341" spans="1:14" customFormat="1">
      <c r="A4341" s="317" t="s">
        <v>367</v>
      </c>
      <c r="B4341" s="317" t="s">
        <v>549</v>
      </c>
      <c r="C4341" s="317" t="s">
        <v>550</v>
      </c>
      <c r="D4341" s="317" t="s">
        <v>453</v>
      </c>
      <c r="E4341" s="317" t="s">
        <v>448</v>
      </c>
      <c r="F4341" s="318" t="s">
        <v>449</v>
      </c>
      <c r="G4341" s="318" t="s">
        <v>449</v>
      </c>
      <c r="H4341" s="318" t="s">
        <v>449</v>
      </c>
      <c r="I4341" s="318" t="s">
        <v>449</v>
      </c>
      <c r="J4341" s="318" t="s">
        <v>449</v>
      </c>
      <c r="K4341" s="318" t="s">
        <v>449</v>
      </c>
      <c r="L4341" s="318" t="s">
        <v>449</v>
      </c>
      <c r="M4341" s="318" t="s">
        <v>449</v>
      </c>
      <c r="N4341" t="str">
        <f t="shared" si="67"/>
        <v>PRTC_ODI_DD_PCC_1_PR24</v>
      </c>
    </row>
    <row r="4342" spans="1:14" customFormat="1">
      <c r="A4342" s="317" t="s">
        <v>367</v>
      </c>
      <c r="B4342" s="317" t="s">
        <v>551</v>
      </c>
      <c r="C4342" s="317" t="s">
        <v>552</v>
      </c>
      <c r="D4342" s="317" t="s">
        <v>455</v>
      </c>
      <c r="E4342" s="317" t="s">
        <v>448</v>
      </c>
      <c r="F4342" s="318" t="s">
        <v>449</v>
      </c>
      <c r="G4342" s="318" t="s">
        <v>449</v>
      </c>
      <c r="H4342" s="318" t="s">
        <v>449</v>
      </c>
      <c r="I4342" s="318" t="s">
        <v>449</v>
      </c>
      <c r="J4342" s="318" t="s">
        <v>449</v>
      </c>
      <c r="K4342" s="318" t="s">
        <v>449</v>
      </c>
      <c r="L4342" s="318" t="s">
        <v>449</v>
      </c>
      <c r="M4342" s="318" t="s">
        <v>449</v>
      </c>
      <c r="N4342" t="str">
        <f t="shared" si="67"/>
        <v>PRTC_ODIRISK_PCC_1_COLL_PR24_DD</v>
      </c>
    </row>
    <row r="4343" spans="1:14" customFormat="1">
      <c r="A4343" s="317" t="s">
        <v>367</v>
      </c>
      <c r="B4343" s="317" t="s">
        <v>553</v>
      </c>
      <c r="C4343" s="317" t="s">
        <v>554</v>
      </c>
      <c r="D4343" s="317" t="s">
        <v>455</v>
      </c>
      <c r="E4343" s="317" t="s">
        <v>448</v>
      </c>
      <c r="F4343" s="318" t="s">
        <v>449</v>
      </c>
      <c r="G4343" s="318" t="s">
        <v>449</v>
      </c>
      <c r="H4343" s="318" t="s">
        <v>449</v>
      </c>
      <c r="I4343" s="318" t="s">
        <v>449</v>
      </c>
      <c r="J4343" s="318" t="s">
        <v>449</v>
      </c>
      <c r="K4343" s="318" t="s">
        <v>449</v>
      </c>
      <c r="L4343" s="318" t="s">
        <v>449</v>
      </c>
      <c r="M4343" s="318" t="s">
        <v>449</v>
      </c>
      <c r="N4343" t="str">
        <f t="shared" si="67"/>
        <v>PRTC_ODIRISK_PCC_1_CAP_PR24_DD</v>
      </c>
    </row>
    <row r="4344" spans="1:14" customFormat="1">
      <c r="A4344" s="317" t="s">
        <v>367</v>
      </c>
      <c r="B4344" s="317" t="s">
        <v>555</v>
      </c>
      <c r="C4344" s="317" t="s">
        <v>524</v>
      </c>
      <c r="D4344" s="317" t="s">
        <v>455</v>
      </c>
      <c r="E4344" s="317" t="s">
        <v>448</v>
      </c>
      <c r="F4344" s="318" t="s">
        <v>449</v>
      </c>
      <c r="G4344" s="318" t="s">
        <v>449</v>
      </c>
      <c r="H4344" s="318" t="s">
        <v>449</v>
      </c>
      <c r="I4344" s="318" t="s">
        <v>449</v>
      </c>
      <c r="J4344" s="318" t="s">
        <v>449</v>
      </c>
      <c r="K4344" s="318" t="s">
        <v>449</v>
      </c>
      <c r="L4344" s="318" t="s">
        <v>449</v>
      </c>
      <c r="M4344" s="318" t="s">
        <v>449</v>
      </c>
      <c r="N4344" t="str">
        <f t="shared" si="67"/>
        <v>PRTC_OUT4_10_D_PR24_OFWAT</v>
      </c>
    </row>
    <row r="4345" spans="1:14" customFormat="1">
      <c r="A4345" s="317" t="s">
        <v>367</v>
      </c>
      <c r="B4345" s="317" t="s">
        <v>556</v>
      </c>
      <c r="C4345" s="317" t="s">
        <v>557</v>
      </c>
      <c r="D4345" s="317" t="s">
        <v>455</v>
      </c>
      <c r="E4345" s="317" t="s">
        <v>448</v>
      </c>
      <c r="F4345" s="318" t="s">
        <v>449</v>
      </c>
      <c r="G4345" s="318" t="s">
        <v>449</v>
      </c>
      <c r="H4345" s="318" t="s">
        <v>449</v>
      </c>
      <c r="I4345" s="318" t="s">
        <v>449</v>
      </c>
      <c r="J4345" s="318" t="s">
        <v>449</v>
      </c>
      <c r="K4345" s="318" t="s">
        <v>449</v>
      </c>
      <c r="L4345" s="318" t="s">
        <v>449</v>
      </c>
      <c r="M4345" s="318" t="s">
        <v>449</v>
      </c>
      <c r="N4345" t="str">
        <f t="shared" si="67"/>
        <v>PRTC_ET_DD_PCC_2_PR24</v>
      </c>
    </row>
    <row r="4346" spans="1:14" customFormat="1">
      <c r="A4346" s="317" t="s">
        <v>367</v>
      </c>
      <c r="B4346" s="317" t="s">
        <v>558</v>
      </c>
      <c r="C4346" s="317" t="s">
        <v>559</v>
      </c>
      <c r="D4346" s="317" t="s">
        <v>453</v>
      </c>
      <c r="E4346" s="317" t="s">
        <v>448</v>
      </c>
      <c r="F4346" s="318" t="s">
        <v>449</v>
      </c>
      <c r="G4346" s="318" t="s">
        <v>449</v>
      </c>
      <c r="H4346" s="318" t="s">
        <v>449</v>
      </c>
      <c r="I4346" s="318" t="s">
        <v>449</v>
      </c>
      <c r="J4346" s="318" t="s">
        <v>449</v>
      </c>
      <c r="K4346" s="318" t="s">
        <v>449</v>
      </c>
      <c r="L4346" s="318" t="s">
        <v>449</v>
      </c>
      <c r="M4346" s="318" t="s">
        <v>449</v>
      </c>
      <c r="N4346" t="str">
        <f t="shared" si="67"/>
        <v>PRTC_ODI_DD_PCC_2_PR24</v>
      </c>
    </row>
    <row r="4347" spans="1:14" customFormat="1">
      <c r="A4347" s="317" t="s">
        <v>367</v>
      </c>
      <c r="B4347" s="317" t="s">
        <v>560</v>
      </c>
      <c r="C4347" s="317" t="s">
        <v>561</v>
      </c>
      <c r="D4347" s="317" t="s">
        <v>455</v>
      </c>
      <c r="E4347" s="317" t="s">
        <v>448</v>
      </c>
      <c r="F4347" s="318" t="s">
        <v>449</v>
      </c>
      <c r="G4347" s="318" t="s">
        <v>449</v>
      </c>
      <c r="H4347" s="318" t="s">
        <v>449</v>
      </c>
      <c r="I4347" s="318" t="s">
        <v>449</v>
      </c>
      <c r="J4347" s="318" t="s">
        <v>449</v>
      </c>
      <c r="K4347" s="318" t="s">
        <v>449</v>
      </c>
      <c r="L4347" s="318" t="s">
        <v>449</v>
      </c>
      <c r="M4347" s="318" t="s">
        <v>449</v>
      </c>
      <c r="N4347" t="str">
        <f t="shared" si="67"/>
        <v>PRTC_ODIRISK_PCC_2_COLL_PR24_DD</v>
      </c>
    </row>
    <row r="4348" spans="1:14" customFormat="1">
      <c r="A4348" s="317" t="s">
        <v>367</v>
      </c>
      <c r="B4348" s="317" t="s">
        <v>562</v>
      </c>
      <c r="C4348" s="317" t="s">
        <v>563</v>
      </c>
      <c r="D4348" s="317" t="s">
        <v>455</v>
      </c>
      <c r="E4348" s="317" t="s">
        <v>448</v>
      </c>
      <c r="F4348" s="318" t="s">
        <v>449</v>
      </c>
      <c r="G4348" s="318" t="s">
        <v>449</v>
      </c>
      <c r="H4348" s="318" t="s">
        <v>449</v>
      </c>
      <c r="I4348" s="318" t="s">
        <v>449</v>
      </c>
      <c r="J4348" s="318" t="s">
        <v>449</v>
      </c>
      <c r="K4348" s="318" t="s">
        <v>449</v>
      </c>
      <c r="L4348" s="318" t="s">
        <v>449</v>
      </c>
      <c r="M4348" s="318" t="s">
        <v>449</v>
      </c>
      <c r="N4348" t="str">
        <f t="shared" si="67"/>
        <v>PRTC_ODIRISK_PCC_2_CAP_PR24_DD</v>
      </c>
    </row>
    <row r="4349" spans="1:14" customFormat="1">
      <c r="A4349" s="317" t="s">
        <v>367</v>
      </c>
      <c r="B4349" s="317" t="s">
        <v>422</v>
      </c>
      <c r="C4349" s="317" t="s">
        <v>524</v>
      </c>
      <c r="D4349" s="317" t="s">
        <v>455</v>
      </c>
      <c r="E4349" s="317" t="s">
        <v>448</v>
      </c>
      <c r="F4349" s="318" t="s">
        <v>449</v>
      </c>
      <c r="G4349" s="318" t="s">
        <v>449</v>
      </c>
      <c r="H4349" s="320">
        <v>5.8999999999999997E-2</v>
      </c>
      <c r="I4349" s="320">
        <v>8.5999999999999993E-2</v>
      </c>
      <c r="J4349" s="320">
        <v>0.13100000000000001</v>
      </c>
      <c r="K4349" s="320">
        <v>0.151</v>
      </c>
      <c r="L4349" s="320">
        <v>0.17499999999999999</v>
      </c>
      <c r="M4349" s="320">
        <v>0.187</v>
      </c>
      <c r="N4349" t="str">
        <f t="shared" si="67"/>
        <v>PRTC_OUT4_11_PR24_OFWAT</v>
      </c>
    </row>
    <row r="4350" spans="1:14" customFormat="1">
      <c r="A4350" s="317" t="s">
        <v>367</v>
      </c>
      <c r="B4350" s="317" t="s">
        <v>284</v>
      </c>
      <c r="C4350" s="317" t="s">
        <v>526</v>
      </c>
      <c r="D4350" s="317" t="s">
        <v>453</v>
      </c>
      <c r="E4350" s="317" t="s">
        <v>448</v>
      </c>
      <c r="F4350" s="319">
        <v>94807.976607876612</v>
      </c>
      <c r="G4350" s="318" t="s">
        <v>449</v>
      </c>
      <c r="H4350" s="318" t="s">
        <v>449</v>
      </c>
      <c r="I4350" s="318" t="s">
        <v>449</v>
      </c>
      <c r="J4350" s="318" t="s">
        <v>449</v>
      </c>
      <c r="K4350" s="318" t="s">
        <v>449</v>
      </c>
      <c r="L4350" s="318" t="s">
        <v>449</v>
      </c>
      <c r="M4350" s="318" t="s">
        <v>449</v>
      </c>
      <c r="N4350" t="str">
        <f t="shared" si="67"/>
        <v>PRTC_ODI_DD_NHH_PR24</v>
      </c>
    </row>
    <row r="4351" spans="1:14" customFormat="1">
      <c r="A4351" s="317" t="s">
        <v>367</v>
      </c>
      <c r="B4351" s="317" t="s">
        <v>285</v>
      </c>
      <c r="C4351" s="317" t="s">
        <v>564</v>
      </c>
      <c r="D4351" s="317" t="s">
        <v>455</v>
      </c>
      <c r="E4351" s="317" t="s">
        <v>448</v>
      </c>
      <c r="F4351" s="320">
        <v>-5.0000000000000001E-3</v>
      </c>
      <c r="G4351" s="318" t="s">
        <v>449</v>
      </c>
      <c r="H4351" s="318" t="s">
        <v>449</v>
      </c>
      <c r="I4351" s="318" t="s">
        <v>449</v>
      </c>
      <c r="J4351" s="318" t="s">
        <v>449</v>
      </c>
      <c r="K4351" s="318" t="s">
        <v>449</v>
      </c>
      <c r="L4351" s="318" t="s">
        <v>449</v>
      </c>
      <c r="M4351" s="318" t="s">
        <v>449</v>
      </c>
      <c r="N4351" t="str">
        <f t="shared" si="67"/>
        <v>PRTC_ODIRISK_NHH_COLL_PR24_DD</v>
      </c>
    </row>
    <row r="4352" spans="1:14" customFormat="1">
      <c r="A4352" s="317" t="s">
        <v>367</v>
      </c>
      <c r="B4352" s="317" t="s">
        <v>286</v>
      </c>
      <c r="C4352" s="317" t="s">
        <v>565</v>
      </c>
      <c r="D4352" s="317" t="s">
        <v>455</v>
      </c>
      <c r="E4352" s="317" t="s">
        <v>448</v>
      </c>
      <c r="F4352" s="320">
        <v>5.0000000000000001E-3</v>
      </c>
      <c r="G4352" s="318" t="s">
        <v>449</v>
      </c>
      <c r="H4352" s="318" t="s">
        <v>449</v>
      </c>
      <c r="I4352" s="318" t="s">
        <v>449</v>
      </c>
      <c r="J4352" s="318" t="s">
        <v>449</v>
      </c>
      <c r="K4352" s="318" t="s">
        <v>449</v>
      </c>
      <c r="L4352" s="318" t="s">
        <v>449</v>
      </c>
      <c r="M4352" s="318" t="s">
        <v>449</v>
      </c>
      <c r="N4352" t="str">
        <f t="shared" si="67"/>
        <v>PRTC_ODIRISK_NHH_CAP_PR24_DD</v>
      </c>
    </row>
    <row r="4353" spans="1:14" customFormat="1">
      <c r="A4353" s="317" t="s">
        <v>367</v>
      </c>
      <c r="B4353" s="317" t="s">
        <v>566</v>
      </c>
      <c r="C4353" s="317" t="s">
        <v>524</v>
      </c>
      <c r="D4353" s="317" t="s">
        <v>455</v>
      </c>
      <c r="E4353" s="317" t="s">
        <v>448</v>
      </c>
      <c r="F4353" s="318" t="s">
        <v>449</v>
      </c>
      <c r="G4353" s="318" t="s">
        <v>449</v>
      </c>
      <c r="H4353" s="318" t="s">
        <v>449</v>
      </c>
      <c r="I4353" s="318" t="s">
        <v>449</v>
      </c>
      <c r="J4353" s="318" t="s">
        <v>449</v>
      </c>
      <c r="K4353" s="318" t="s">
        <v>449</v>
      </c>
      <c r="L4353" s="318" t="s">
        <v>449</v>
      </c>
      <c r="M4353" s="318" t="s">
        <v>449</v>
      </c>
      <c r="N4353" t="str">
        <f t="shared" si="67"/>
        <v>PRTC_OUT4_12_PR24_OFWAT</v>
      </c>
    </row>
    <row r="4354" spans="1:14" customFormat="1">
      <c r="A4354" s="317" t="s">
        <v>367</v>
      </c>
      <c r="B4354" s="317" t="s">
        <v>567</v>
      </c>
      <c r="C4354" s="317" t="s">
        <v>532</v>
      </c>
      <c r="D4354" s="317" t="s">
        <v>453</v>
      </c>
      <c r="E4354" s="317" t="s">
        <v>448</v>
      </c>
      <c r="F4354" s="318" t="s">
        <v>449</v>
      </c>
      <c r="G4354" s="318" t="s">
        <v>449</v>
      </c>
      <c r="H4354" s="318" t="s">
        <v>449</v>
      </c>
      <c r="I4354" s="318" t="s">
        <v>449</v>
      </c>
      <c r="J4354" s="318" t="s">
        <v>449</v>
      </c>
      <c r="K4354" s="318" t="s">
        <v>449</v>
      </c>
      <c r="L4354" s="318" t="s">
        <v>449</v>
      </c>
      <c r="M4354" s="318" t="s">
        <v>449</v>
      </c>
      <c r="N4354" t="str">
        <f t="shared" si="67"/>
        <v>PRTC_ODI_DD_NHH_1_PR24</v>
      </c>
    </row>
    <row r="4355" spans="1:14" customFormat="1">
      <c r="A4355" s="317" t="s">
        <v>367</v>
      </c>
      <c r="B4355" s="317" t="s">
        <v>568</v>
      </c>
      <c r="C4355" s="317" t="s">
        <v>569</v>
      </c>
      <c r="D4355" s="317" t="s">
        <v>455</v>
      </c>
      <c r="E4355" s="317" t="s">
        <v>448</v>
      </c>
      <c r="F4355" s="318" t="s">
        <v>449</v>
      </c>
      <c r="G4355" s="318" t="s">
        <v>449</v>
      </c>
      <c r="H4355" s="318" t="s">
        <v>449</v>
      </c>
      <c r="I4355" s="318" t="s">
        <v>449</v>
      </c>
      <c r="J4355" s="318" t="s">
        <v>449</v>
      </c>
      <c r="K4355" s="318" t="s">
        <v>449</v>
      </c>
      <c r="L4355" s="318" t="s">
        <v>449</v>
      </c>
      <c r="M4355" s="318" t="s">
        <v>449</v>
      </c>
      <c r="N4355" t="str">
        <f t="shared" si="67"/>
        <v>PRTC_ODIRISK_NHH_1_COLL_PR24_DD</v>
      </c>
    </row>
    <row r="4356" spans="1:14" customFormat="1">
      <c r="A4356" s="317" t="s">
        <v>367</v>
      </c>
      <c r="B4356" s="317" t="s">
        <v>570</v>
      </c>
      <c r="C4356" s="317" t="s">
        <v>571</v>
      </c>
      <c r="D4356" s="317" t="s">
        <v>455</v>
      </c>
      <c r="E4356" s="317" t="s">
        <v>448</v>
      </c>
      <c r="F4356" s="318" t="s">
        <v>449</v>
      </c>
      <c r="G4356" s="318" t="s">
        <v>449</v>
      </c>
      <c r="H4356" s="318" t="s">
        <v>449</v>
      </c>
      <c r="I4356" s="318" t="s">
        <v>449</v>
      </c>
      <c r="J4356" s="318" t="s">
        <v>449</v>
      </c>
      <c r="K4356" s="318" t="s">
        <v>449</v>
      </c>
      <c r="L4356" s="318" t="s">
        <v>449</v>
      </c>
      <c r="M4356" s="318" t="s">
        <v>449</v>
      </c>
      <c r="N4356" t="str">
        <f t="shared" si="67"/>
        <v>PRTC_ODIRISK_NHH_1_CAP_PR24_DD</v>
      </c>
    </row>
    <row r="4357" spans="1:14" customFormat="1">
      <c r="A4357" s="317" t="s">
        <v>367</v>
      </c>
      <c r="B4357" s="317" t="s">
        <v>572</v>
      </c>
      <c r="C4357" s="317" t="s">
        <v>524</v>
      </c>
      <c r="D4357" s="317" t="s">
        <v>455</v>
      </c>
      <c r="E4357" s="317" t="s">
        <v>448</v>
      </c>
      <c r="F4357" s="318" t="s">
        <v>449</v>
      </c>
      <c r="G4357" s="318" t="s">
        <v>449</v>
      </c>
      <c r="H4357" s="318" t="s">
        <v>449</v>
      </c>
      <c r="I4357" s="318" t="s">
        <v>449</v>
      </c>
      <c r="J4357" s="318" t="s">
        <v>449</v>
      </c>
      <c r="K4357" s="318" t="s">
        <v>449</v>
      </c>
      <c r="L4357" s="318" t="s">
        <v>449</v>
      </c>
      <c r="M4357" s="318" t="s">
        <v>449</v>
      </c>
      <c r="N4357" t="str">
        <f t="shared" ref="N4357:N4420" si="68">A4357&amp;B4357</f>
        <v>PRTC_OUT4_13_PR24_OFWAT</v>
      </c>
    </row>
    <row r="4358" spans="1:14" customFormat="1">
      <c r="A4358" s="317" t="s">
        <v>367</v>
      </c>
      <c r="B4358" s="317" t="s">
        <v>573</v>
      </c>
      <c r="C4358" s="317" t="s">
        <v>539</v>
      </c>
      <c r="D4358" s="317" t="s">
        <v>453</v>
      </c>
      <c r="E4358" s="317" t="s">
        <v>448</v>
      </c>
      <c r="F4358" s="318" t="s">
        <v>449</v>
      </c>
      <c r="G4358" s="318" t="s">
        <v>449</v>
      </c>
      <c r="H4358" s="318" t="s">
        <v>449</v>
      </c>
      <c r="I4358" s="318" t="s">
        <v>449</v>
      </c>
      <c r="J4358" s="318" t="s">
        <v>449</v>
      </c>
      <c r="K4358" s="318" t="s">
        <v>449</v>
      </c>
      <c r="L4358" s="318" t="s">
        <v>449</v>
      </c>
      <c r="M4358" s="318" t="s">
        <v>449</v>
      </c>
      <c r="N4358" t="str">
        <f t="shared" si="68"/>
        <v>PRTC_ODI_DD_NHH_2_PR24</v>
      </c>
    </row>
    <row r="4359" spans="1:14" customFormat="1">
      <c r="A4359" s="317" t="s">
        <v>367</v>
      </c>
      <c r="B4359" s="317" t="s">
        <v>574</v>
      </c>
      <c r="C4359" s="317" t="s">
        <v>575</v>
      </c>
      <c r="D4359" s="317" t="s">
        <v>455</v>
      </c>
      <c r="E4359" s="317" t="s">
        <v>448</v>
      </c>
      <c r="F4359" s="318" t="s">
        <v>449</v>
      </c>
      <c r="G4359" s="318" t="s">
        <v>449</v>
      </c>
      <c r="H4359" s="318" t="s">
        <v>449</v>
      </c>
      <c r="I4359" s="318" t="s">
        <v>449</v>
      </c>
      <c r="J4359" s="318" t="s">
        <v>449</v>
      </c>
      <c r="K4359" s="318" t="s">
        <v>449</v>
      </c>
      <c r="L4359" s="318" t="s">
        <v>449</v>
      </c>
      <c r="M4359" s="318" t="s">
        <v>449</v>
      </c>
      <c r="N4359" t="str">
        <f t="shared" si="68"/>
        <v>PRTC_ODIRISK_NHH_2_COLL_PR24_DD</v>
      </c>
    </row>
    <row r="4360" spans="1:14" customFormat="1">
      <c r="A4360" s="317" t="s">
        <v>367</v>
      </c>
      <c r="B4360" s="317" t="s">
        <v>576</v>
      </c>
      <c r="C4360" s="317" t="s">
        <v>577</v>
      </c>
      <c r="D4360" s="317" t="s">
        <v>455</v>
      </c>
      <c r="E4360" s="317" t="s">
        <v>448</v>
      </c>
      <c r="F4360" s="318" t="s">
        <v>449</v>
      </c>
      <c r="G4360" s="318" t="s">
        <v>449</v>
      </c>
      <c r="H4360" s="318" t="s">
        <v>449</v>
      </c>
      <c r="I4360" s="318" t="s">
        <v>449</v>
      </c>
      <c r="J4360" s="318" t="s">
        <v>449</v>
      </c>
      <c r="K4360" s="318" t="s">
        <v>449</v>
      </c>
      <c r="L4360" s="318" t="s">
        <v>449</v>
      </c>
      <c r="M4360" s="318" t="s">
        <v>449</v>
      </c>
      <c r="N4360" t="str">
        <f t="shared" si="68"/>
        <v>PRTC_ODIRISK_NHH_2_CAP_PR24_DD</v>
      </c>
    </row>
    <row r="4361" spans="1:14" customFormat="1">
      <c r="A4361" s="317" t="s">
        <v>367</v>
      </c>
      <c r="B4361" s="317" t="s">
        <v>432</v>
      </c>
      <c r="C4361" s="317" t="s">
        <v>578</v>
      </c>
      <c r="D4361" s="317" t="s">
        <v>261</v>
      </c>
      <c r="E4361" s="317" t="s">
        <v>448</v>
      </c>
      <c r="F4361" s="318" t="s">
        <v>449</v>
      </c>
      <c r="G4361" s="318" t="s">
        <v>449</v>
      </c>
      <c r="H4361" s="318" t="s">
        <v>449</v>
      </c>
      <c r="I4361" s="318" t="s">
        <v>449</v>
      </c>
      <c r="J4361" s="318" t="s">
        <v>449</v>
      </c>
      <c r="K4361" s="318" t="s">
        <v>449</v>
      </c>
      <c r="L4361" s="318" t="s">
        <v>449</v>
      </c>
      <c r="M4361" s="318" t="s">
        <v>449</v>
      </c>
      <c r="N4361" t="str">
        <f t="shared" si="68"/>
        <v>PRTBCEW_PCL_PR24</v>
      </c>
    </row>
    <row r="4362" spans="1:14" customFormat="1">
      <c r="A4362" s="317" t="s">
        <v>367</v>
      </c>
      <c r="B4362" s="317" t="s">
        <v>290</v>
      </c>
      <c r="C4362" s="317" t="s">
        <v>579</v>
      </c>
      <c r="D4362" s="317" t="s">
        <v>453</v>
      </c>
      <c r="E4362" s="317" t="s">
        <v>448</v>
      </c>
      <c r="F4362" s="318" t="s">
        <v>449</v>
      </c>
      <c r="G4362" s="318" t="s">
        <v>449</v>
      </c>
      <c r="H4362" s="318" t="s">
        <v>449</v>
      </c>
      <c r="I4362" s="318" t="s">
        <v>449</v>
      </c>
      <c r="J4362" s="318" t="s">
        <v>449</v>
      </c>
      <c r="K4362" s="318" t="s">
        <v>449</v>
      </c>
      <c r="L4362" s="318" t="s">
        <v>449</v>
      </c>
      <c r="M4362" s="318" t="s">
        <v>449</v>
      </c>
      <c r="N4362" t="str">
        <f t="shared" si="68"/>
        <v>PRTOUT7_034SOR_OFW_PR24</v>
      </c>
    </row>
    <row r="4363" spans="1:14" customFormat="1">
      <c r="A4363" s="317" t="s">
        <v>367</v>
      </c>
      <c r="B4363" s="317" t="s">
        <v>580</v>
      </c>
      <c r="C4363" s="317" t="s">
        <v>581</v>
      </c>
      <c r="D4363" s="317" t="s">
        <v>453</v>
      </c>
      <c r="E4363" s="317" t="s">
        <v>448</v>
      </c>
      <c r="F4363" s="318" t="s">
        <v>449</v>
      </c>
      <c r="G4363" s="318" t="s">
        <v>449</v>
      </c>
      <c r="H4363" s="318" t="s">
        <v>449</v>
      </c>
      <c r="I4363" s="318" t="s">
        <v>449</v>
      </c>
      <c r="J4363" s="318" t="s">
        <v>449</v>
      </c>
      <c r="K4363" s="318" t="s">
        <v>449</v>
      </c>
      <c r="L4363" s="318" t="s">
        <v>449</v>
      </c>
      <c r="M4363" s="318" t="s">
        <v>449</v>
      </c>
      <c r="N4363" t="str">
        <f t="shared" si="68"/>
        <v>PRTOUT7_034SUR_OFW_PR24</v>
      </c>
    </row>
    <row r="4364" spans="1:14" customFormat="1">
      <c r="A4364" s="317" t="s">
        <v>367</v>
      </c>
      <c r="B4364" s="317" t="s">
        <v>291</v>
      </c>
      <c r="C4364" s="317" t="s">
        <v>582</v>
      </c>
      <c r="D4364" s="317" t="s">
        <v>455</v>
      </c>
      <c r="E4364" s="317" t="s">
        <v>448</v>
      </c>
      <c r="F4364" s="318" t="s">
        <v>449</v>
      </c>
      <c r="G4364" s="318" t="s">
        <v>449</v>
      </c>
      <c r="H4364" s="318" t="s">
        <v>449</v>
      </c>
      <c r="I4364" s="318" t="s">
        <v>449</v>
      </c>
      <c r="J4364" s="318" t="s">
        <v>449</v>
      </c>
      <c r="K4364" s="318" t="s">
        <v>449</v>
      </c>
      <c r="L4364" s="318" t="s">
        <v>449</v>
      </c>
      <c r="M4364" s="318" t="s">
        <v>449</v>
      </c>
      <c r="N4364" t="str">
        <f t="shared" si="68"/>
        <v>PRTC_ODIRISK_BCEW_COLL_PR24_DD</v>
      </c>
    </row>
    <row r="4365" spans="1:14" customFormat="1">
      <c r="A4365" s="317" t="s">
        <v>367</v>
      </c>
      <c r="B4365" s="317" t="s">
        <v>292</v>
      </c>
      <c r="C4365" s="317" t="s">
        <v>583</v>
      </c>
      <c r="D4365" s="317" t="s">
        <v>455</v>
      </c>
      <c r="E4365" s="317" t="s">
        <v>448</v>
      </c>
      <c r="F4365" s="318" t="s">
        <v>449</v>
      </c>
      <c r="G4365" s="318" t="s">
        <v>449</v>
      </c>
      <c r="H4365" s="318" t="s">
        <v>449</v>
      </c>
      <c r="I4365" s="318" t="s">
        <v>449</v>
      </c>
      <c r="J4365" s="318" t="s">
        <v>449</v>
      </c>
      <c r="K4365" s="318" t="s">
        <v>449</v>
      </c>
      <c r="L4365" s="318" t="s">
        <v>449</v>
      </c>
      <c r="M4365" s="318" t="s">
        <v>449</v>
      </c>
      <c r="N4365" t="str">
        <f t="shared" si="68"/>
        <v>PRTC_ODIRISK_BCEW_CAP_PR24_DD</v>
      </c>
    </row>
    <row r="4366" spans="1:14" customFormat="1">
      <c r="A4366" s="317" t="s">
        <v>367</v>
      </c>
      <c r="B4366" s="317" t="s">
        <v>297</v>
      </c>
      <c r="C4366" s="317" t="s">
        <v>584</v>
      </c>
      <c r="D4366" s="317" t="s">
        <v>447</v>
      </c>
      <c r="E4366" s="317" t="s">
        <v>448</v>
      </c>
      <c r="F4366" s="318" t="s">
        <v>449</v>
      </c>
      <c r="G4366" s="318" t="s">
        <v>449</v>
      </c>
      <c r="H4366" s="318" t="s">
        <v>449</v>
      </c>
      <c r="I4366" s="318" t="s">
        <v>449</v>
      </c>
      <c r="J4366" s="318" t="s">
        <v>449</v>
      </c>
      <c r="K4366" s="318" t="s">
        <v>449</v>
      </c>
      <c r="L4366" s="318" t="s">
        <v>449</v>
      </c>
      <c r="M4366" s="318" t="s">
        <v>449</v>
      </c>
      <c r="N4366" t="str">
        <f t="shared" si="68"/>
        <v>PRTC_PCL_LPR_PR24</v>
      </c>
    </row>
    <row r="4367" spans="1:14" customFormat="1">
      <c r="A4367" s="317" t="s">
        <v>367</v>
      </c>
      <c r="B4367" s="317" t="s">
        <v>298</v>
      </c>
      <c r="C4367" s="317" t="s">
        <v>585</v>
      </c>
      <c r="D4367" s="317" t="s">
        <v>586</v>
      </c>
      <c r="E4367" s="317" t="s">
        <v>448</v>
      </c>
      <c r="F4367" s="318" t="s">
        <v>449</v>
      </c>
      <c r="G4367" s="318" t="s">
        <v>449</v>
      </c>
      <c r="H4367" s="318" t="s">
        <v>449</v>
      </c>
      <c r="I4367" s="318" t="s">
        <v>449</v>
      </c>
      <c r="J4367" s="318" t="s">
        <v>449</v>
      </c>
      <c r="K4367" s="318" t="s">
        <v>449</v>
      </c>
      <c r="L4367" s="318" t="s">
        <v>449</v>
      </c>
      <c r="M4367" s="318" t="s">
        <v>449</v>
      </c>
      <c r="N4367" t="str">
        <f t="shared" si="68"/>
        <v>PRTC_ODIRATE_LPR_PR24</v>
      </c>
    </row>
    <row r="4368" spans="1:14" customFormat="1">
      <c r="A4368" s="317" t="s">
        <v>367</v>
      </c>
      <c r="B4368" s="317" t="s">
        <v>299</v>
      </c>
      <c r="C4368" s="317" t="s">
        <v>587</v>
      </c>
      <c r="D4368" s="317" t="s">
        <v>455</v>
      </c>
      <c r="E4368" s="317" t="s">
        <v>448</v>
      </c>
      <c r="F4368" s="318" t="s">
        <v>449</v>
      </c>
      <c r="G4368" s="318" t="s">
        <v>449</v>
      </c>
      <c r="H4368" s="318" t="s">
        <v>449</v>
      </c>
      <c r="I4368" s="318" t="s">
        <v>449</v>
      </c>
      <c r="J4368" s="318" t="s">
        <v>449</v>
      </c>
      <c r="K4368" s="318" t="s">
        <v>449</v>
      </c>
      <c r="L4368" s="318" t="s">
        <v>449</v>
      </c>
      <c r="M4368" s="318" t="s">
        <v>449</v>
      </c>
      <c r="N4368" t="str">
        <f t="shared" si="68"/>
        <v>PRTC_ODIRISK_LPR_COLL_PR24</v>
      </c>
    </row>
    <row r="4369" spans="1:14" customFormat="1">
      <c r="A4369" s="317" t="s">
        <v>367</v>
      </c>
      <c r="B4369" s="317" t="s">
        <v>303</v>
      </c>
      <c r="C4369" s="317" t="s">
        <v>588</v>
      </c>
      <c r="D4369" s="317" t="s">
        <v>455</v>
      </c>
      <c r="E4369" s="317" t="s">
        <v>448</v>
      </c>
      <c r="F4369" s="318" t="s">
        <v>449</v>
      </c>
      <c r="G4369" s="318" t="s">
        <v>449</v>
      </c>
      <c r="H4369" s="318" t="s">
        <v>449</v>
      </c>
      <c r="I4369" s="318" t="s">
        <v>449</v>
      </c>
      <c r="J4369" s="318" t="s">
        <v>449</v>
      </c>
      <c r="K4369" s="318" t="s">
        <v>449</v>
      </c>
      <c r="L4369" s="318" t="s">
        <v>449</v>
      </c>
      <c r="M4369" s="318" t="s">
        <v>449</v>
      </c>
      <c r="N4369" t="str">
        <f t="shared" si="68"/>
        <v>PRTC_PCL_LCC_PR24</v>
      </c>
    </row>
    <row r="4370" spans="1:14" customFormat="1">
      <c r="A4370" s="317" t="s">
        <v>367</v>
      </c>
      <c r="B4370" s="317" t="s">
        <v>304</v>
      </c>
      <c r="C4370" s="317" t="s">
        <v>589</v>
      </c>
      <c r="D4370" s="317" t="s">
        <v>455</v>
      </c>
      <c r="E4370" s="317" t="s">
        <v>448</v>
      </c>
      <c r="F4370" s="318" t="s">
        <v>449</v>
      </c>
      <c r="G4370" s="318" t="s">
        <v>449</v>
      </c>
      <c r="H4370" s="318" t="s">
        <v>449</v>
      </c>
      <c r="I4370" s="318" t="s">
        <v>449</v>
      </c>
      <c r="J4370" s="318" t="s">
        <v>449</v>
      </c>
      <c r="K4370" s="318" t="s">
        <v>449</v>
      </c>
      <c r="L4370" s="318" t="s">
        <v>449</v>
      </c>
      <c r="M4370" s="318" t="s">
        <v>449</v>
      </c>
      <c r="N4370" t="str">
        <f t="shared" si="68"/>
        <v>PRTC_ODIRISK_LCC_DDBND_PR24</v>
      </c>
    </row>
    <row r="4371" spans="1:14" customFormat="1">
      <c r="A4371" s="317" t="s">
        <v>367</v>
      </c>
      <c r="B4371" s="317" t="s">
        <v>306</v>
      </c>
      <c r="C4371" s="317" t="s">
        <v>590</v>
      </c>
      <c r="D4371" s="317" t="s">
        <v>586</v>
      </c>
      <c r="E4371" s="317" t="s">
        <v>448</v>
      </c>
      <c r="F4371" s="318" t="s">
        <v>449</v>
      </c>
      <c r="G4371" s="318" t="s">
        <v>449</v>
      </c>
      <c r="H4371" s="318" t="s">
        <v>449</v>
      </c>
      <c r="I4371" s="318" t="s">
        <v>449</v>
      </c>
      <c r="J4371" s="318" t="s">
        <v>449</v>
      </c>
      <c r="K4371" s="318" t="s">
        <v>449</v>
      </c>
      <c r="L4371" s="318" t="s">
        <v>449</v>
      </c>
      <c r="M4371" s="318" t="s">
        <v>449</v>
      </c>
      <c r="N4371" t="str">
        <f t="shared" si="68"/>
        <v>PRTC_ODIRATE_LCC_UNDER_PR24</v>
      </c>
    </row>
    <row r="4372" spans="1:14" customFormat="1">
      <c r="A4372" s="317" t="s">
        <v>367</v>
      </c>
      <c r="B4372" s="317" t="s">
        <v>305</v>
      </c>
      <c r="C4372" s="317" t="s">
        <v>591</v>
      </c>
      <c r="D4372" s="317" t="s">
        <v>586</v>
      </c>
      <c r="E4372" s="317" t="s">
        <v>448</v>
      </c>
      <c r="F4372" s="318" t="s">
        <v>449</v>
      </c>
      <c r="G4372" s="318" t="s">
        <v>449</v>
      </c>
      <c r="H4372" s="318" t="s">
        <v>449</v>
      </c>
      <c r="I4372" s="318" t="s">
        <v>449</v>
      </c>
      <c r="J4372" s="318" t="s">
        <v>449</v>
      </c>
      <c r="K4372" s="318" t="s">
        <v>449</v>
      </c>
      <c r="L4372" s="318" t="s">
        <v>449</v>
      </c>
      <c r="M4372" s="318" t="s">
        <v>449</v>
      </c>
      <c r="N4372" t="str">
        <f t="shared" si="68"/>
        <v>PRTC_ODIRATE_LCC_OUT_PR24</v>
      </c>
    </row>
    <row r="4373" spans="1:14" customFormat="1">
      <c r="A4373" s="317" t="s">
        <v>367</v>
      </c>
      <c r="B4373" s="317" t="s">
        <v>307</v>
      </c>
      <c r="C4373" s="317" t="s">
        <v>592</v>
      </c>
      <c r="D4373" s="317" t="s">
        <v>455</v>
      </c>
      <c r="E4373" s="317" t="s">
        <v>448</v>
      </c>
      <c r="F4373" s="318" t="s">
        <v>449</v>
      </c>
      <c r="G4373" s="318" t="s">
        <v>449</v>
      </c>
      <c r="H4373" s="318" t="s">
        <v>449</v>
      </c>
      <c r="I4373" s="318" t="s">
        <v>449</v>
      </c>
      <c r="J4373" s="318" t="s">
        <v>449</v>
      </c>
      <c r="K4373" s="318" t="s">
        <v>449</v>
      </c>
      <c r="L4373" s="318" t="s">
        <v>449</v>
      </c>
      <c r="M4373" s="318" t="s">
        <v>449</v>
      </c>
      <c r="N4373" t="str">
        <f t="shared" si="68"/>
        <v>PRTC_ODIRISK_LCC_COLL_PR24</v>
      </c>
    </row>
    <row r="4374" spans="1:14" customFormat="1">
      <c r="A4374" s="317" t="s">
        <v>367</v>
      </c>
      <c r="B4374" s="317" t="s">
        <v>308</v>
      </c>
      <c r="C4374" s="317" t="s">
        <v>593</v>
      </c>
      <c r="D4374" s="317" t="s">
        <v>455</v>
      </c>
      <c r="E4374" s="317" t="s">
        <v>448</v>
      </c>
      <c r="F4374" s="318" t="s">
        <v>449</v>
      </c>
      <c r="G4374" s="318" t="s">
        <v>449</v>
      </c>
      <c r="H4374" s="318" t="s">
        <v>449</v>
      </c>
      <c r="I4374" s="318" t="s">
        <v>449</v>
      </c>
      <c r="J4374" s="318" t="s">
        <v>449</v>
      </c>
      <c r="K4374" s="318" t="s">
        <v>449</v>
      </c>
      <c r="L4374" s="318" t="s">
        <v>449</v>
      </c>
      <c r="M4374" s="318" t="s">
        <v>449</v>
      </c>
      <c r="N4374" t="str">
        <f t="shared" si="68"/>
        <v>PRTC_ODIRISK_LCC_CAP_PR24</v>
      </c>
    </row>
    <row r="4375" spans="1:14" customFormat="1">
      <c r="A4375" s="317" t="s">
        <v>367</v>
      </c>
      <c r="B4375" s="317" t="s">
        <v>311</v>
      </c>
      <c r="C4375" s="317" t="s">
        <v>594</v>
      </c>
      <c r="D4375" s="317" t="s">
        <v>595</v>
      </c>
      <c r="E4375" s="317" t="s">
        <v>448</v>
      </c>
      <c r="F4375" s="318" t="s">
        <v>449</v>
      </c>
      <c r="G4375" s="318" t="s">
        <v>449</v>
      </c>
      <c r="H4375" s="318" t="s">
        <v>449</v>
      </c>
      <c r="I4375" s="318" t="s">
        <v>449</v>
      </c>
      <c r="J4375" s="318" t="s">
        <v>449</v>
      </c>
      <c r="K4375" s="318" t="s">
        <v>449</v>
      </c>
      <c r="L4375" s="318" t="s">
        <v>449</v>
      </c>
      <c r="M4375" s="318" t="s">
        <v>449</v>
      </c>
      <c r="N4375" t="str">
        <f t="shared" si="68"/>
        <v>PRTC_PCL_WW_PR24</v>
      </c>
    </row>
    <row r="4376" spans="1:14" customFormat="1">
      <c r="A4376" s="317" t="s">
        <v>367</v>
      </c>
      <c r="B4376" s="317" t="s">
        <v>312</v>
      </c>
      <c r="C4376" s="317" t="s">
        <v>596</v>
      </c>
      <c r="D4376" s="317" t="s">
        <v>586</v>
      </c>
      <c r="E4376" s="317" t="s">
        <v>448</v>
      </c>
      <c r="F4376" s="318" t="s">
        <v>449</v>
      </c>
      <c r="G4376" s="318" t="s">
        <v>449</v>
      </c>
      <c r="H4376" s="318" t="s">
        <v>449</v>
      </c>
      <c r="I4376" s="318" t="s">
        <v>449</v>
      </c>
      <c r="J4376" s="318" t="s">
        <v>449</v>
      </c>
      <c r="K4376" s="318" t="s">
        <v>449</v>
      </c>
      <c r="L4376" s="318" t="s">
        <v>449</v>
      </c>
      <c r="M4376" s="318" t="s">
        <v>449</v>
      </c>
      <c r="N4376" t="str">
        <f t="shared" si="68"/>
        <v>PRTC_ODIRATE_WW_PR24</v>
      </c>
    </row>
    <row r="4377" spans="1:14" customFormat="1">
      <c r="A4377" s="317" t="s">
        <v>367</v>
      </c>
      <c r="B4377" s="317" t="s">
        <v>313</v>
      </c>
      <c r="C4377" s="317" t="s">
        <v>597</v>
      </c>
      <c r="D4377" s="317" t="s">
        <v>595</v>
      </c>
      <c r="E4377" s="317" t="s">
        <v>448</v>
      </c>
      <c r="F4377" s="318" t="s">
        <v>449</v>
      </c>
      <c r="G4377" s="318" t="s">
        <v>449</v>
      </c>
      <c r="H4377" s="318" t="s">
        <v>449</v>
      </c>
      <c r="I4377" s="318" t="s">
        <v>449</v>
      </c>
      <c r="J4377" s="318" t="s">
        <v>449</v>
      </c>
      <c r="K4377" s="318" t="s">
        <v>449</v>
      </c>
      <c r="L4377" s="318" t="s">
        <v>449</v>
      </c>
      <c r="M4377" s="318" t="s">
        <v>449</v>
      </c>
      <c r="N4377" t="str">
        <f t="shared" si="68"/>
        <v>PRTC_ODIRISK_WW_COLL_PR24</v>
      </c>
    </row>
    <row r="4378" spans="1:14" customFormat="1">
      <c r="A4378" s="317" t="s">
        <v>367</v>
      </c>
      <c r="B4378" s="317" t="s">
        <v>314</v>
      </c>
      <c r="C4378" s="317" t="s">
        <v>598</v>
      </c>
      <c r="D4378" s="317" t="s">
        <v>595</v>
      </c>
      <c r="E4378" s="317" t="s">
        <v>448</v>
      </c>
      <c r="F4378" s="318" t="s">
        <v>449</v>
      </c>
      <c r="G4378" s="318" t="s">
        <v>449</v>
      </c>
      <c r="H4378" s="318" t="s">
        <v>449</v>
      </c>
      <c r="I4378" s="318" t="s">
        <v>449</v>
      </c>
      <c r="J4378" s="318" t="s">
        <v>449</v>
      </c>
      <c r="K4378" s="318" t="s">
        <v>449</v>
      </c>
      <c r="L4378" s="318" t="s">
        <v>449</v>
      </c>
      <c r="M4378" s="318" t="s">
        <v>449</v>
      </c>
      <c r="N4378" t="str">
        <f t="shared" si="68"/>
        <v>PRTC_ODIRISK_WW_CAP_PR24</v>
      </c>
    </row>
    <row r="4379" spans="1:14" customFormat="1">
      <c r="A4379" s="317" t="s">
        <v>367</v>
      </c>
      <c r="B4379" s="317" t="s">
        <v>317</v>
      </c>
      <c r="C4379" s="317" t="s">
        <v>599</v>
      </c>
      <c r="D4379" s="317" t="s">
        <v>455</v>
      </c>
      <c r="E4379" s="317" t="s">
        <v>448</v>
      </c>
      <c r="F4379" s="318" t="s">
        <v>449</v>
      </c>
      <c r="G4379" s="318" t="s">
        <v>449</v>
      </c>
      <c r="H4379" s="318" t="s">
        <v>449</v>
      </c>
      <c r="I4379" s="318" t="s">
        <v>449</v>
      </c>
      <c r="J4379" s="318" t="s">
        <v>449</v>
      </c>
      <c r="K4379" s="318" t="s">
        <v>449</v>
      </c>
      <c r="L4379" s="318" t="s">
        <v>449</v>
      </c>
      <c r="M4379" s="318" t="s">
        <v>449</v>
      </c>
      <c r="N4379" t="str">
        <f t="shared" si="68"/>
        <v>PRTC_PCL_CC_PR24</v>
      </c>
    </row>
    <row r="4380" spans="1:14" customFormat="1">
      <c r="A4380" s="317" t="s">
        <v>367</v>
      </c>
      <c r="B4380" s="317" t="s">
        <v>318</v>
      </c>
      <c r="C4380" s="317" t="s">
        <v>600</v>
      </c>
      <c r="D4380" s="317" t="s">
        <v>455</v>
      </c>
      <c r="E4380" s="317" t="s">
        <v>448</v>
      </c>
      <c r="F4380" s="318" t="s">
        <v>449</v>
      </c>
      <c r="G4380" s="318" t="s">
        <v>449</v>
      </c>
      <c r="H4380" s="318" t="s">
        <v>449</v>
      </c>
      <c r="I4380" s="318" t="s">
        <v>449</v>
      </c>
      <c r="J4380" s="318" t="s">
        <v>449</v>
      </c>
      <c r="K4380" s="318" t="s">
        <v>449</v>
      </c>
      <c r="L4380" s="318" t="s">
        <v>449</v>
      </c>
      <c r="M4380" s="318" t="s">
        <v>449</v>
      </c>
      <c r="N4380" t="str">
        <f t="shared" si="68"/>
        <v>PRTC_ODIRISK_CC_DDBND_PR24</v>
      </c>
    </row>
    <row r="4381" spans="1:14" customFormat="1">
      <c r="A4381" s="317" t="s">
        <v>367</v>
      </c>
      <c r="B4381" s="317" t="s">
        <v>320</v>
      </c>
      <c r="C4381" s="317" t="s">
        <v>601</v>
      </c>
      <c r="D4381" s="317" t="s">
        <v>586</v>
      </c>
      <c r="E4381" s="317" t="s">
        <v>448</v>
      </c>
      <c r="F4381" s="318" t="s">
        <v>449</v>
      </c>
      <c r="G4381" s="318" t="s">
        <v>449</v>
      </c>
      <c r="H4381" s="318" t="s">
        <v>449</v>
      </c>
      <c r="I4381" s="318" t="s">
        <v>449</v>
      </c>
      <c r="J4381" s="318" t="s">
        <v>449</v>
      </c>
      <c r="K4381" s="318" t="s">
        <v>449</v>
      </c>
      <c r="L4381" s="318" t="s">
        <v>449</v>
      </c>
      <c r="M4381" s="318" t="s">
        <v>449</v>
      </c>
      <c r="N4381" t="str">
        <f t="shared" si="68"/>
        <v>PRTC_ODIRATE_CC_UNDER_PR24</v>
      </c>
    </row>
    <row r="4382" spans="1:14" customFormat="1">
      <c r="A4382" s="317" t="s">
        <v>367</v>
      </c>
      <c r="B4382" s="317" t="s">
        <v>319</v>
      </c>
      <c r="C4382" s="317" t="s">
        <v>602</v>
      </c>
      <c r="D4382" s="317" t="s">
        <v>586</v>
      </c>
      <c r="E4382" s="317" t="s">
        <v>448</v>
      </c>
      <c r="F4382" s="318" t="s">
        <v>449</v>
      </c>
      <c r="G4382" s="318" t="s">
        <v>449</v>
      </c>
      <c r="H4382" s="318" t="s">
        <v>449</v>
      </c>
      <c r="I4382" s="318" t="s">
        <v>449</v>
      </c>
      <c r="J4382" s="318" t="s">
        <v>449</v>
      </c>
      <c r="K4382" s="318" t="s">
        <v>449</v>
      </c>
      <c r="L4382" s="318" t="s">
        <v>449</v>
      </c>
      <c r="M4382" s="318" t="s">
        <v>449</v>
      </c>
      <c r="N4382" t="str">
        <f t="shared" si="68"/>
        <v>PRTC_ODIRATE_CC_OUT_PR24</v>
      </c>
    </row>
    <row r="4383" spans="1:14" customFormat="1">
      <c r="A4383" s="317" t="s">
        <v>367</v>
      </c>
      <c r="B4383" s="317" t="s">
        <v>321</v>
      </c>
      <c r="C4383" s="317" t="s">
        <v>603</v>
      </c>
      <c r="D4383" s="317" t="s">
        <v>455</v>
      </c>
      <c r="E4383" s="317" t="s">
        <v>448</v>
      </c>
      <c r="F4383" s="318" t="s">
        <v>449</v>
      </c>
      <c r="G4383" s="318" t="s">
        <v>449</v>
      </c>
      <c r="H4383" s="318" t="s">
        <v>449</v>
      </c>
      <c r="I4383" s="318" t="s">
        <v>449</v>
      </c>
      <c r="J4383" s="318" t="s">
        <v>449</v>
      </c>
      <c r="K4383" s="318" t="s">
        <v>449</v>
      </c>
      <c r="L4383" s="318" t="s">
        <v>449</v>
      </c>
      <c r="M4383" s="318" t="s">
        <v>449</v>
      </c>
      <c r="N4383" t="str">
        <f t="shared" si="68"/>
        <v>PRTC_ODIRISK_CC_COLL_PR24</v>
      </c>
    </row>
    <row r="4384" spans="1:14" customFormat="1">
      <c r="A4384" s="317" t="s">
        <v>367</v>
      </c>
      <c r="B4384" s="317" t="s">
        <v>322</v>
      </c>
      <c r="C4384" s="317" t="s">
        <v>604</v>
      </c>
      <c r="D4384" s="317" t="s">
        <v>455</v>
      </c>
      <c r="E4384" s="317" t="s">
        <v>448</v>
      </c>
      <c r="F4384" s="318" t="s">
        <v>449</v>
      </c>
      <c r="G4384" s="318" t="s">
        <v>449</v>
      </c>
      <c r="H4384" s="318" t="s">
        <v>449</v>
      </c>
      <c r="I4384" s="318" t="s">
        <v>449</v>
      </c>
      <c r="J4384" s="318" t="s">
        <v>449</v>
      </c>
      <c r="K4384" s="318" t="s">
        <v>449</v>
      </c>
      <c r="L4384" s="318" t="s">
        <v>449</v>
      </c>
      <c r="M4384" s="318" t="s">
        <v>449</v>
      </c>
      <c r="N4384" t="str">
        <f t="shared" si="68"/>
        <v>PRTC_ODIRISK_CC_CAP_PR24</v>
      </c>
    </row>
    <row r="4385" spans="1:14" customFormat="1">
      <c r="A4385" s="317" t="s">
        <v>367</v>
      </c>
      <c r="B4385" s="317" t="s">
        <v>326</v>
      </c>
      <c r="C4385" s="317" t="s">
        <v>605</v>
      </c>
      <c r="D4385" s="317" t="s">
        <v>261</v>
      </c>
      <c r="E4385" s="317" t="s">
        <v>448</v>
      </c>
      <c r="F4385" s="318" t="s">
        <v>449</v>
      </c>
      <c r="G4385" s="318" t="s">
        <v>449</v>
      </c>
      <c r="H4385" s="318" t="s">
        <v>449</v>
      </c>
      <c r="I4385" s="318" t="s">
        <v>449</v>
      </c>
      <c r="J4385" s="318" t="s">
        <v>449</v>
      </c>
      <c r="K4385" s="318" t="s">
        <v>449</v>
      </c>
      <c r="L4385" s="318" t="s">
        <v>449</v>
      </c>
      <c r="M4385" s="318" t="s">
        <v>449</v>
      </c>
      <c r="N4385" t="str">
        <f t="shared" si="68"/>
        <v>PRTC_PCL_SWC_PR24</v>
      </c>
    </row>
    <row r="4386" spans="1:14" customFormat="1">
      <c r="A4386" s="317" t="s">
        <v>367</v>
      </c>
      <c r="B4386" s="317" t="s">
        <v>327</v>
      </c>
      <c r="C4386" s="317" t="s">
        <v>606</v>
      </c>
      <c r="D4386" s="317" t="s">
        <v>586</v>
      </c>
      <c r="E4386" s="317" t="s">
        <v>448</v>
      </c>
      <c r="F4386" s="318" t="s">
        <v>449</v>
      </c>
      <c r="G4386" s="318" t="s">
        <v>449</v>
      </c>
      <c r="H4386" s="318" t="s">
        <v>449</v>
      </c>
      <c r="I4386" s="318" t="s">
        <v>449</v>
      </c>
      <c r="J4386" s="318" t="s">
        <v>449</v>
      </c>
      <c r="K4386" s="318" t="s">
        <v>449</v>
      </c>
      <c r="L4386" s="318" t="s">
        <v>449</v>
      </c>
      <c r="M4386" s="318" t="s">
        <v>449</v>
      </c>
      <c r="N4386" t="str">
        <f t="shared" si="68"/>
        <v>PRTC_ODIRATE_SWC_PR24</v>
      </c>
    </row>
    <row r="4387" spans="1:14" customFormat="1">
      <c r="A4387" s="317" t="s">
        <v>367</v>
      </c>
      <c r="B4387" s="317" t="s">
        <v>328</v>
      </c>
      <c r="C4387" s="317" t="s">
        <v>607</v>
      </c>
      <c r="D4387" s="317" t="s">
        <v>455</v>
      </c>
      <c r="E4387" s="317" t="s">
        <v>448</v>
      </c>
      <c r="F4387" s="318" t="s">
        <v>449</v>
      </c>
      <c r="G4387" s="318" t="s">
        <v>449</v>
      </c>
      <c r="H4387" s="318" t="s">
        <v>449</v>
      </c>
      <c r="I4387" s="318" t="s">
        <v>449</v>
      </c>
      <c r="J4387" s="318" t="s">
        <v>449</v>
      </c>
      <c r="K4387" s="318" t="s">
        <v>449</v>
      </c>
      <c r="L4387" s="318" t="s">
        <v>449</v>
      </c>
      <c r="M4387" s="318" t="s">
        <v>449</v>
      </c>
      <c r="N4387" t="str">
        <f t="shared" si="68"/>
        <v>PRTC_ODIRISK_SWC_CAP_PR24</v>
      </c>
    </row>
    <row r="4388" spans="1:14" customFormat="1">
      <c r="A4388" s="317" t="s">
        <v>367</v>
      </c>
      <c r="B4388" s="317" t="s">
        <v>331</v>
      </c>
      <c r="C4388" s="317" t="s">
        <v>608</v>
      </c>
      <c r="D4388" s="317" t="s">
        <v>455</v>
      </c>
      <c r="E4388" s="317" t="s">
        <v>448</v>
      </c>
      <c r="F4388" s="318" t="s">
        <v>449</v>
      </c>
      <c r="G4388" s="318" t="s">
        <v>449</v>
      </c>
      <c r="H4388" s="318" t="s">
        <v>449</v>
      </c>
      <c r="I4388" s="318" t="s">
        <v>449</v>
      </c>
      <c r="J4388" s="318" t="s">
        <v>449</v>
      </c>
      <c r="K4388" s="318" t="s">
        <v>449</v>
      </c>
      <c r="L4388" s="318" t="s">
        <v>449</v>
      </c>
      <c r="M4388" s="318" t="s">
        <v>449</v>
      </c>
      <c r="N4388" t="str">
        <f t="shared" si="68"/>
        <v>PRTC_PCL_EGG_PR24</v>
      </c>
    </row>
    <row r="4389" spans="1:14" customFormat="1">
      <c r="A4389" s="317" t="s">
        <v>367</v>
      </c>
      <c r="B4389" s="317" t="s">
        <v>334</v>
      </c>
      <c r="C4389" s="317" t="s">
        <v>609</v>
      </c>
      <c r="D4389" s="317" t="s">
        <v>586</v>
      </c>
      <c r="E4389" s="317" t="s">
        <v>448</v>
      </c>
      <c r="F4389" s="318" t="s">
        <v>449</v>
      </c>
      <c r="G4389" s="318" t="s">
        <v>449</v>
      </c>
      <c r="H4389" s="318" t="s">
        <v>449</v>
      </c>
      <c r="I4389" s="318" t="s">
        <v>449</v>
      </c>
      <c r="J4389" s="318" t="s">
        <v>449</v>
      </c>
      <c r="K4389" s="318" t="s">
        <v>449</v>
      </c>
      <c r="L4389" s="318" t="s">
        <v>449</v>
      </c>
      <c r="M4389" s="318" t="s">
        <v>449</v>
      </c>
      <c r="N4389" t="str">
        <f t="shared" si="68"/>
        <v>PRTC_ODIRATE_EGG_UNDER_PR24</v>
      </c>
    </row>
    <row r="4390" spans="1:14" customFormat="1">
      <c r="A4390" s="317" t="s">
        <v>367</v>
      </c>
      <c r="B4390" s="317" t="s">
        <v>333</v>
      </c>
      <c r="C4390" s="317" t="s">
        <v>610</v>
      </c>
      <c r="D4390" s="317" t="s">
        <v>586</v>
      </c>
      <c r="E4390" s="317" t="s">
        <v>448</v>
      </c>
      <c r="F4390" s="318" t="s">
        <v>449</v>
      </c>
      <c r="G4390" s="318" t="s">
        <v>449</v>
      </c>
      <c r="H4390" s="318" t="s">
        <v>449</v>
      </c>
      <c r="I4390" s="318" t="s">
        <v>449</v>
      </c>
      <c r="J4390" s="318" t="s">
        <v>449</v>
      </c>
      <c r="K4390" s="318" t="s">
        <v>449</v>
      </c>
      <c r="L4390" s="318" t="s">
        <v>449</v>
      </c>
      <c r="M4390" s="318" t="s">
        <v>449</v>
      </c>
      <c r="N4390" t="str">
        <f t="shared" si="68"/>
        <v>PRTC_ODIRATE_EGG_OUT_PR24</v>
      </c>
    </row>
    <row r="4391" spans="1:14" customFormat="1">
      <c r="A4391" s="317" t="s">
        <v>367</v>
      </c>
      <c r="B4391" s="317" t="s">
        <v>335</v>
      </c>
      <c r="C4391" s="317" t="s">
        <v>611</v>
      </c>
      <c r="D4391" s="317" t="s">
        <v>455</v>
      </c>
      <c r="E4391" s="317" t="s">
        <v>448</v>
      </c>
      <c r="F4391" s="318" t="s">
        <v>449</v>
      </c>
      <c r="G4391" s="318" t="s">
        <v>449</v>
      </c>
      <c r="H4391" s="318" t="s">
        <v>449</v>
      </c>
      <c r="I4391" s="318" t="s">
        <v>449</v>
      </c>
      <c r="J4391" s="318" t="s">
        <v>449</v>
      </c>
      <c r="K4391" s="318" t="s">
        <v>449</v>
      </c>
      <c r="L4391" s="318" t="s">
        <v>449</v>
      </c>
      <c r="M4391" s="318" t="s">
        <v>449</v>
      </c>
      <c r="N4391" t="str">
        <f t="shared" si="68"/>
        <v>PRTC_ODIRISK_EGG_COLL_PR24</v>
      </c>
    </row>
    <row r="4392" spans="1:14" customFormat="1">
      <c r="A4392" s="317" t="s">
        <v>367</v>
      </c>
      <c r="B4392" s="317" t="s">
        <v>336</v>
      </c>
      <c r="C4392" s="317" t="s">
        <v>612</v>
      </c>
      <c r="D4392" s="317" t="s">
        <v>455</v>
      </c>
      <c r="E4392" s="317" t="s">
        <v>448</v>
      </c>
      <c r="F4392" s="318" t="s">
        <v>449</v>
      </c>
      <c r="G4392" s="318" t="s">
        <v>449</v>
      </c>
      <c r="H4392" s="318" t="s">
        <v>449</v>
      </c>
      <c r="I4392" s="318" t="s">
        <v>449</v>
      </c>
      <c r="J4392" s="318" t="s">
        <v>449</v>
      </c>
      <c r="K4392" s="318" t="s">
        <v>449</v>
      </c>
      <c r="L4392" s="318" t="s">
        <v>449</v>
      </c>
      <c r="M4392" s="318" t="s">
        <v>449</v>
      </c>
      <c r="N4392" t="str">
        <f t="shared" si="68"/>
        <v>PRTC_ODIRISK_EGG_CAP_PR24</v>
      </c>
    </row>
    <row r="4393" spans="1:14" customFormat="1">
      <c r="A4393" s="317" t="s">
        <v>367</v>
      </c>
      <c r="B4393" s="317" t="s">
        <v>613</v>
      </c>
      <c r="C4393" s="317" t="s">
        <v>614</v>
      </c>
      <c r="D4393" s="317" t="s">
        <v>447</v>
      </c>
      <c r="E4393" s="317" t="s">
        <v>448</v>
      </c>
      <c r="F4393" s="318" t="s">
        <v>449</v>
      </c>
      <c r="G4393" s="319">
        <v>1.0497106481481501E-3</v>
      </c>
      <c r="H4393" s="319">
        <v>1.5625000000000001E-3</v>
      </c>
      <c r="I4393" s="319">
        <v>1.5162037037037E-3</v>
      </c>
      <c r="J4393" s="319">
        <v>1.49305555555556E-3</v>
      </c>
      <c r="K4393" s="319">
        <v>1.47743055555556E-3</v>
      </c>
      <c r="L4393" s="319">
        <v>1.4618055555555599E-3</v>
      </c>
      <c r="M4393" s="319">
        <v>1.4461805555555599E-3</v>
      </c>
      <c r="N4393" t="str">
        <f t="shared" si="68"/>
        <v>PRTOUT4_01_PR24_OFWAT</v>
      </c>
    </row>
    <row r="4394" spans="1:14" customFormat="1">
      <c r="A4394" s="317" t="s">
        <v>367</v>
      </c>
      <c r="B4394" s="317" t="s">
        <v>615</v>
      </c>
      <c r="C4394" s="317" t="s">
        <v>616</v>
      </c>
      <c r="D4394" s="317" t="s">
        <v>617</v>
      </c>
      <c r="E4394" s="317" t="s">
        <v>448</v>
      </c>
      <c r="F4394" s="318" t="s">
        <v>449</v>
      </c>
      <c r="G4394" s="322">
        <v>28.2</v>
      </c>
      <c r="H4394" s="322">
        <v>24</v>
      </c>
      <c r="I4394" s="322">
        <v>22</v>
      </c>
      <c r="J4394" s="322">
        <v>22.4</v>
      </c>
      <c r="K4394" s="322">
        <v>22</v>
      </c>
      <c r="L4394" s="322">
        <v>21</v>
      </c>
      <c r="M4394" s="322">
        <v>20.3</v>
      </c>
      <c r="N4394" t="str">
        <f t="shared" si="68"/>
        <v>PRTBN2345A_PR24_OFWAT</v>
      </c>
    </row>
    <row r="4395" spans="1:14" customFormat="1">
      <c r="A4395" s="317" t="s">
        <v>367</v>
      </c>
      <c r="B4395" s="317" t="s">
        <v>618</v>
      </c>
      <c r="C4395" s="317" t="s">
        <v>619</v>
      </c>
      <c r="D4395" s="317" t="s">
        <v>620</v>
      </c>
      <c r="E4395" s="317" t="s">
        <v>448</v>
      </c>
      <c r="F4395" s="318" t="s">
        <v>449</v>
      </c>
      <c r="G4395" s="322">
        <v>154.4</v>
      </c>
      <c r="H4395" s="322">
        <v>157</v>
      </c>
      <c r="I4395" s="322">
        <v>155.5</v>
      </c>
      <c r="J4395" s="322">
        <v>153.69999999999999</v>
      </c>
      <c r="K4395" s="322">
        <v>150.6</v>
      </c>
      <c r="L4395" s="322">
        <v>146.30000000000001</v>
      </c>
      <c r="M4395" s="322">
        <v>141</v>
      </c>
      <c r="N4395" t="str">
        <f t="shared" si="68"/>
        <v>PRTOUT4_08_B_PR24_OFWAT</v>
      </c>
    </row>
    <row r="4396" spans="1:14" customFormat="1">
      <c r="A4396" s="317" t="s">
        <v>367</v>
      </c>
      <c r="B4396" s="317" t="s">
        <v>621</v>
      </c>
      <c r="C4396" s="317" t="s">
        <v>622</v>
      </c>
      <c r="D4396" s="317" t="s">
        <v>261</v>
      </c>
      <c r="E4396" s="317" t="s">
        <v>448</v>
      </c>
      <c r="F4396" s="318" t="s">
        <v>449</v>
      </c>
      <c r="G4396" s="322">
        <v>52.8</v>
      </c>
      <c r="H4396" s="322">
        <v>68.8</v>
      </c>
      <c r="I4396" s="322">
        <v>66.8</v>
      </c>
      <c r="J4396" s="322">
        <v>65.400000000000006</v>
      </c>
      <c r="K4396" s="322">
        <v>64.3</v>
      </c>
      <c r="L4396" s="322">
        <v>63.3</v>
      </c>
      <c r="M4396" s="322">
        <v>62.2</v>
      </c>
      <c r="N4396" t="str">
        <f t="shared" si="68"/>
        <v>PRTOUT4_16_PR24_OFWAT</v>
      </c>
    </row>
    <row r="4397" spans="1:14" customFormat="1">
      <c r="A4397" s="317" t="s">
        <v>367</v>
      </c>
      <c r="B4397" s="317" t="s">
        <v>623</v>
      </c>
      <c r="C4397" s="317" t="s">
        <v>624</v>
      </c>
      <c r="D4397" s="317" t="s">
        <v>261</v>
      </c>
      <c r="E4397" s="317" t="s">
        <v>448</v>
      </c>
      <c r="F4397" s="318" t="s">
        <v>449</v>
      </c>
      <c r="G4397" s="318" t="s">
        <v>449</v>
      </c>
      <c r="H4397" s="318" t="s">
        <v>449</v>
      </c>
      <c r="I4397" s="318" t="s">
        <v>449</v>
      </c>
      <c r="J4397" s="318" t="s">
        <v>449</v>
      </c>
      <c r="K4397" s="318" t="s">
        <v>449</v>
      </c>
      <c r="L4397" s="318" t="s">
        <v>449</v>
      </c>
      <c r="M4397" s="318" t="s">
        <v>449</v>
      </c>
      <c r="N4397" t="str">
        <f t="shared" si="68"/>
        <v>PRTOUT5_01_PR24_OFWAT</v>
      </c>
    </row>
    <row r="4398" spans="1:14" customFormat="1">
      <c r="A4398" s="317" t="s">
        <v>367</v>
      </c>
      <c r="B4398" s="317" t="s">
        <v>625</v>
      </c>
      <c r="C4398" s="317" t="s">
        <v>626</v>
      </c>
      <c r="D4398" s="317" t="s">
        <v>261</v>
      </c>
      <c r="E4398" s="317" t="s">
        <v>448</v>
      </c>
      <c r="F4398" s="318" t="s">
        <v>449</v>
      </c>
      <c r="G4398" s="318" t="s">
        <v>449</v>
      </c>
      <c r="H4398" s="318" t="s">
        <v>449</v>
      </c>
      <c r="I4398" s="318" t="s">
        <v>449</v>
      </c>
      <c r="J4398" s="318" t="s">
        <v>449</v>
      </c>
      <c r="K4398" s="318" t="s">
        <v>449</v>
      </c>
      <c r="L4398" s="318" t="s">
        <v>449</v>
      </c>
      <c r="M4398" s="318" t="s">
        <v>449</v>
      </c>
      <c r="N4398" t="str">
        <f t="shared" si="68"/>
        <v>PRTOUT5_02_PR24_OFWAT</v>
      </c>
    </row>
    <row r="4399" spans="1:14" customFormat="1">
      <c r="A4399" s="317" t="s">
        <v>367</v>
      </c>
      <c r="B4399" s="317" t="s">
        <v>627</v>
      </c>
      <c r="C4399" s="317" t="s">
        <v>628</v>
      </c>
      <c r="D4399" s="317" t="s">
        <v>261</v>
      </c>
      <c r="E4399" s="317" t="s">
        <v>448</v>
      </c>
      <c r="F4399" s="318" t="s">
        <v>449</v>
      </c>
      <c r="G4399" s="318" t="s">
        <v>449</v>
      </c>
      <c r="H4399" s="318" t="s">
        <v>449</v>
      </c>
      <c r="I4399" s="318" t="s">
        <v>449</v>
      </c>
      <c r="J4399" s="318" t="s">
        <v>449</v>
      </c>
      <c r="K4399" s="318" t="s">
        <v>449</v>
      </c>
      <c r="L4399" s="318" t="s">
        <v>449</v>
      </c>
      <c r="M4399" s="318" t="s">
        <v>449</v>
      </c>
      <c r="N4399" t="str">
        <f t="shared" si="68"/>
        <v>PRTOUT5_10_F_PR24_OFWAT</v>
      </c>
    </row>
    <row r="4400" spans="1:14" customFormat="1">
      <c r="A4400" s="317" t="s">
        <v>367</v>
      </c>
      <c r="B4400" s="317" t="s">
        <v>629</v>
      </c>
      <c r="C4400" s="317" t="s">
        <v>630</v>
      </c>
      <c r="D4400" s="317" t="s">
        <v>261</v>
      </c>
      <c r="E4400" s="317" t="s">
        <v>448</v>
      </c>
      <c r="F4400" s="318" t="s">
        <v>449</v>
      </c>
      <c r="G4400" s="318" t="s">
        <v>449</v>
      </c>
      <c r="H4400" s="318" t="s">
        <v>449</v>
      </c>
      <c r="I4400" s="318" t="s">
        <v>449</v>
      </c>
      <c r="J4400" s="318" t="s">
        <v>449</v>
      </c>
      <c r="K4400" s="318" t="s">
        <v>449</v>
      </c>
      <c r="L4400" s="318" t="s">
        <v>449</v>
      </c>
      <c r="M4400" s="318" t="s">
        <v>449</v>
      </c>
      <c r="N4400" t="str">
        <f t="shared" si="68"/>
        <v>PRTOUT5_05_PR24_OFWAT</v>
      </c>
    </row>
    <row r="4401" spans="1:14" customFormat="1">
      <c r="A4401" s="317" t="s">
        <v>367</v>
      </c>
      <c r="B4401" s="317" t="s">
        <v>631</v>
      </c>
      <c r="C4401" s="317" t="s">
        <v>632</v>
      </c>
      <c r="D4401" s="317" t="s">
        <v>261</v>
      </c>
      <c r="E4401" s="317" t="s">
        <v>448</v>
      </c>
      <c r="F4401" s="318" t="s">
        <v>449</v>
      </c>
      <c r="G4401" s="318" t="s">
        <v>449</v>
      </c>
      <c r="H4401" s="318" t="s">
        <v>449</v>
      </c>
      <c r="I4401" s="318" t="s">
        <v>449</v>
      </c>
      <c r="J4401" s="318" t="s">
        <v>449</v>
      </c>
      <c r="K4401" s="318" t="s">
        <v>449</v>
      </c>
      <c r="L4401" s="318" t="s">
        <v>449</v>
      </c>
      <c r="M4401" s="318" t="s">
        <v>449</v>
      </c>
      <c r="N4401" t="str">
        <f t="shared" si="68"/>
        <v>PRTOUT5_11_PR24_OFWAT</v>
      </c>
    </row>
    <row r="4402" spans="1:14" customFormat="1">
      <c r="A4402" s="317" t="s">
        <v>367</v>
      </c>
      <c r="B4402" s="317" t="s">
        <v>633</v>
      </c>
      <c r="C4402" s="317" t="s">
        <v>634</v>
      </c>
      <c r="D4402" s="317" t="s">
        <v>261</v>
      </c>
      <c r="E4402" s="317" t="s">
        <v>448</v>
      </c>
      <c r="F4402" s="318" t="s">
        <v>449</v>
      </c>
      <c r="G4402" s="321">
        <v>0.42</v>
      </c>
      <c r="H4402" s="321">
        <v>0.41</v>
      </c>
      <c r="I4402" s="321">
        <v>0.41</v>
      </c>
      <c r="J4402" s="321">
        <v>0.41</v>
      </c>
      <c r="K4402" s="321">
        <v>0.4</v>
      </c>
      <c r="L4402" s="321">
        <v>0.4</v>
      </c>
      <c r="M4402" s="321">
        <v>0.4</v>
      </c>
      <c r="N4402" t="str">
        <f t="shared" si="68"/>
        <v>PRTOUT4_02_PR24_OFWAT</v>
      </c>
    </row>
    <row r="4403" spans="1:14" customFormat="1">
      <c r="A4403" s="317" t="s">
        <v>367</v>
      </c>
      <c r="B4403" s="317" t="s">
        <v>635</v>
      </c>
      <c r="C4403" s="317" t="s">
        <v>636</v>
      </c>
      <c r="D4403" s="317" t="s">
        <v>462</v>
      </c>
      <c r="E4403" s="317" t="s">
        <v>448</v>
      </c>
      <c r="F4403" s="318" t="s">
        <v>449</v>
      </c>
      <c r="G4403" s="318" t="s">
        <v>449</v>
      </c>
      <c r="H4403" s="321">
        <v>0</v>
      </c>
      <c r="I4403" s="321">
        <v>0</v>
      </c>
      <c r="J4403" s="321">
        <v>0.27</v>
      </c>
      <c r="K4403" s="321">
        <v>0.62</v>
      </c>
      <c r="L4403" s="321">
        <v>0.62</v>
      </c>
      <c r="M4403" s="321">
        <v>0.62</v>
      </c>
      <c r="N4403" t="str">
        <f t="shared" si="68"/>
        <v>PRTOUT4_20_PR24_OFWAT</v>
      </c>
    </row>
    <row r="4404" spans="1:14" customFormat="1">
      <c r="A4404" s="317" t="s">
        <v>367</v>
      </c>
      <c r="B4404" s="317" t="s">
        <v>637</v>
      </c>
      <c r="C4404" s="317" t="s">
        <v>638</v>
      </c>
      <c r="D4404" s="317" t="s">
        <v>455</v>
      </c>
      <c r="E4404" s="317" t="s">
        <v>448</v>
      </c>
      <c r="F4404" s="318" t="s">
        <v>449</v>
      </c>
      <c r="G4404" s="318" t="s">
        <v>449</v>
      </c>
      <c r="H4404" s="318" t="s">
        <v>449</v>
      </c>
      <c r="I4404" s="318" t="s">
        <v>449</v>
      </c>
      <c r="J4404" s="318" t="s">
        <v>449</v>
      </c>
      <c r="K4404" s="318" t="s">
        <v>449</v>
      </c>
      <c r="L4404" s="318" t="s">
        <v>449</v>
      </c>
      <c r="M4404" s="318" t="s">
        <v>449</v>
      </c>
      <c r="N4404" t="str">
        <f t="shared" si="68"/>
        <v>PRTOUT5_08_PR24_OFWAT</v>
      </c>
    </row>
    <row r="4405" spans="1:14" customFormat="1">
      <c r="A4405" s="317" t="s">
        <v>367</v>
      </c>
      <c r="B4405" s="317" t="s">
        <v>639</v>
      </c>
      <c r="C4405" s="317" t="s">
        <v>640</v>
      </c>
      <c r="D4405" s="317" t="s">
        <v>455</v>
      </c>
      <c r="E4405" s="317" t="s">
        <v>448</v>
      </c>
      <c r="F4405" s="318" t="s">
        <v>449</v>
      </c>
      <c r="G4405" s="318" t="s">
        <v>449</v>
      </c>
      <c r="H4405" s="318" t="s">
        <v>449</v>
      </c>
      <c r="I4405" s="318" t="s">
        <v>449</v>
      </c>
      <c r="J4405" s="318" t="s">
        <v>449</v>
      </c>
      <c r="K4405" s="318" t="s">
        <v>449</v>
      </c>
      <c r="L4405" s="318" t="s">
        <v>449</v>
      </c>
      <c r="M4405" s="318" t="s">
        <v>449</v>
      </c>
      <c r="N4405" t="str">
        <f t="shared" si="68"/>
        <v>PRTOUT5_09_PR24_OFWAT</v>
      </c>
    </row>
    <row r="4406" spans="1:14" customFormat="1">
      <c r="A4406" s="317" t="s">
        <v>367</v>
      </c>
      <c r="B4406" s="317" t="s">
        <v>641</v>
      </c>
      <c r="C4406" s="317" t="s">
        <v>642</v>
      </c>
      <c r="D4406" s="317" t="s">
        <v>455</v>
      </c>
      <c r="E4406" s="317" t="s">
        <v>448</v>
      </c>
      <c r="F4406" s="318" t="s">
        <v>449</v>
      </c>
      <c r="G4406" s="320">
        <v>0.08</v>
      </c>
      <c r="H4406" s="320">
        <v>9.1600000000000001E-2</v>
      </c>
      <c r="I4406" s="320">
        <v>2.3E-2</v>
      </c>
      <c r="J4406" s="320">
        <v>2.2499999999999999E-2</v>
      </c>
      <c r="K4406" s="320">
        <v>2.1499999999999998E-2</v>
      </c>
      <c r="L4406" s="320">
        <v>2.0899999999999998E-2</v>
      </c>
      <c r="M4406" s="320">
        <v>1.6899999999999998E-2</v>
      </c>
      <c r="N4406" t="str">
        <f t="shared" si="68"/>
        <v>PRTOUT4_17_PR24_OFWAT</v>
      </c>
    </row>
    <row r="4407" spans="1:14" customFormat="1">
      <c r="A4407" s="317" t="s">
        <v>367</v>
      </c>
      <c r="B4407" s="317" t="s">
        <v>643</v>
      </c>
      <c r="C4407" s="317" t="s">
        <v>644</v>
      </c>
      <c r="D4407" s="317" t="s">
        <v>492</v>
      </c>
      <c r="E4407" s="317" t="s">
        <v>448</v>
      </c>
      <c r="F4407" s="318" t="s">
        <v>449</v>
      </c>
      <c r="G4407" s="321">
        <v>7095</v>
      </c>
      <c r="H4407" s="321">
        <v>7312.92</v>
      </c>
      <c r="I4407" s="321">
        <v>7004</v>
      </c>
      <c r="J4407" s="321">
        <v>6957</v>
      </c>
      <c r="K4407" s="321">
        <v>6824</v>
      </c>
      <c r="L4407" s="321">
        <v>6580</v>
      </c>
      <c r="M4407" s="321">
        <v>6378</v>
      </c>
      <c r="N4407" t="str">
        <f t="shared" si="68"/>
        <v>PRTOUT4_04_PR24_OFWAT</v>
      </c>
    </row>
    <row r="4408" spans="1:14" customFormat="1">
      <c r="A4408" s="317" t="s">
        <v>367</v>
      </c>
      <c r="B4408" s="317" t="s">
        <v>645</v>
      </c>
      <c r="C4408" s="317" t="s">
        <v>644</v>
      </c>
      <c r="D4408" s="317" t="s">
        <v>492</v>
      </c>
      <c r="E4408" s="317" t="s">
        <v>448</v>
      </c>
      <c r="F4408" s="318" t="s">
        <v>449</v>
      </c>
      <c r="G4408" s="318" t="s">
        <v>449</v>
      </c>
      <c r="H4408" s="318" t="s">
        <v>449</v>
      </c>
      <c r="I4408" s="318" t="s">
        <v>449</v>
      </c>
      <c r="J4408" s="318" t="s">
        <v>449</v>
      </c>
      <c r="K4408" s="318" t="s">
        <v>449</v>
      </c>
      <c r="L4408" s="318" t="s">
        <v>449</v>
      </c>
      <c r="M4408" s="318" t="s">
        <v>449</v>
      </c>
      <c r="N4408" t="str">
        <f t="shared" si="68"/>
        <v>PRTOUT5_04_PR24_OFWAT</v>
      </c>
    </row>
    <row r="4409" spans="1:14" customFormat="1">
      <c r="A4409" s="317" t="s">
        <v>367</v>
      </c>
      <c r="B4409" s="317" t="s">
        <v>646</v>
      </c>
      <c r="C4409" s="317" t="s">
        <v>647</v>
      </c>
      <c r="D4409" s="317" t="s">
        <v>617</v>
      </c>
      <c r="E4409" s="317" t="s">
        <v>448</v>
      </c>
      <c r="F4409" s="318" t="s">
        <v>449</v>
      </c>
      <c r="G4409" s="322">
        <v>32.700000000000003</v>
      </c>
      <c r="H4409" s="322">
        <v>29.9</v>
      </c>
      <c r="I4409" s="322">
        <v>29.7</v>
      </c>
      <c r="J4409" s="322">
        <v>28.4</v>
      </c>
      <c r="K4409" s="322">
        <v>27.8</v>
      </c>
      <c r="L4409" s="322">
        <v>27.2</v>
      </c>
      <c r="M4409" s="322">
        <v>27.2</v>
      </c>
      <c r="N4409" t="str">
        <f t="shared" si="68"/>
        <v>PRTOUT4_11_B_PR24_OFWAT</v>
      </c>
    </row>
    <row r="4410" spans="1:14" customFormat="1">
      <c r="A4410" s="317" t="s">
        <v>367</v>
      </c>
      <c r="B4410" s="317" t="s">
        <v>648</v>
      </c>
      <c r="C4410" s="317" t="s">
        <v>649</v>
      </c>
      <c r="D4410" s="317" t="s">
        <v>261</v>
      </c>
      <c r="E4410" s="317" t="s">
        <v>448</v>
      </c>
      <c r="F4410" s="318" t="s">
        <v>449</v>
      </c>
      <c r="G4410" s="318" t="s">
        <v>449</v>
      </c>
      <c r="H4410" s="318" t="s">
        <v>449</v>
      </c>
      <c r="I4410" s="318" t="s">
        <v>449</v>
      </c>
      <c r="J4410" s="318" t="s">
        <v>449</v>
      </c>
      <c r="K4410" s="318" t="s">
        <v>449</v>
      </c>
      <c r="L4410" s="318" t="s">
        <v>449</v>
      </c>
      <c r="M4410" s="318" t="s">
        <v>449</v>
      </c>
      <c r="N4410" t="str">
        <f t="shared" si="68"/>
        <v>PRTOUT1_02_PR24_OFWAT</v>
      </c>
    </row>
    <row r="4411" spans="1:14" customFormat="1">
      <c r="A4411" s="317" t="s">
        <v>367</v>
      </c>
      <c r="B4411" s="317" t="s">
        <v>650</v>
      </c>
      <c r="C4411" s="317" t="s">
        <v>651</v>
      </c>
      <c r="D4411" s="317" t="s">
        <v>617</v>
      </c>
      <c r="E4411" s="317" t="s">
        <v>448</v>
      </c>
      <c r="F4411" s="318" t="s">
        <v>449</v>
      </c>
      <c r="G4411" s="322">
        <v>36.4</v>
      </c>
      <c r="H4411" s="322">
        <v>31</v>
      </c>
      <c r="I4411" s="322">
        <v>24.9</v>
      </c>
      <c r="J4411" s="322">
        <v>29.3</v>
      </c>
      <c r="K4411" s="322">
        <v>28.4</v>
      </c>
      <c r="L4411" s="322">
        <v>23.8</v>
      </c>
      <c r="M4411" s="322">
        <v>26.6</v>
      </c>
      <c r="N4411" t="str">
        <f t="shared" si="68"/>
        <v>PRTC_BN2345A_PR24_OFWAT</v>
      </c>
    </row>
    <row r="4412" spans="1:14" customFormat="1">
      <c r="A4412" s="317" t="s">
        <v>367</v>
      </c>
      <c r="B4412" s="317" t="s">
        <v>652</v>
      </c>
      <c r="C4412" s="317" t="s">
        <v>653</v>
      </c>
      <c r="D4412" s="317" t="s">
        <v>620</v>
      </c>
      <c r="E4412" s="317" t="s">
        <v>448</v>
      </c>
      <c r="F4412" s="318" t="s">
        <v>449</v>
      </c>
      <c r="G4412" s="322">
        <v>151.5</v>
      </c>
      <c r="H4412" s="322">
        <v>142.80000000000001</v>
      </c>
      <c r="I4412" s="322">
        <v>151.1</v>
      </c>
      <c r="J4412" s="322">
        <v>148</v>
      </c>
      <c r="K4412" s="322">
        <v>141.9</v>
      </c>
      <c r="L4412" s="322">
        <v>146.30000000000001</v>
      </c>
      <c r="M4412" s="322">
        <v>138.9</v>
      </c>
      <c r="N4412" t="str">
        <f t="shared" si="68"/>
        <v>PRTC_OUT4_08_B_PR24_OFWAT</v>
      </c>
    </row>
    <row r="4413" spans="1:14" customFormat="1">
      <c r="A4413" s="317" t="s">
        <v>367</v>
      </c>
      <c r="B4413" s="317" t="s">
        <v>430</v>
      </c>
      <c r="C4413" s="317" t="s">
        <v>654</v>
      </c>
      <c r="D4413" s="317" t="s">
        <v>455</v>
      </c>
      <c r="E4413" s="317" t="s">
        <v>448</v>
      </c>
      <c r="F4413" s="318" t="s">
        <v>449</v>
      </c>
      <c r="G4413" s="318" t="s">
        <v>449</v>
      </c>
      <c r="H4413" s="320">
        <v>7.9000000000000001E-2</v>
      </c>
      <c r="I4413" s="320">
        <v>6.7500000000000004E-2</v>
      </c>
      <c r="J4413" s="320">
        <v>5.6000000000000008E-2</v>
      </c>
      <c r="K4413" s="320">
        <v>4.4500000000000012E-2</v>
      </c>
      <c r="L4413" s="320">
        <v>3.3000000000000015E-2</v>
      </c>
      <c r="M4413" s="320">
        <v>2.1399999999999995E-2</v>
      </c>
      <c r="N4413" t="str">
        <f t="shared" si="68"/>
        <v>PRTC_OUT4_17_PR24_OFWAT</v>
      </c>
    </row>
    <row r="4414" spans="1:14" customFormat="1">
      <c r="A4414" s="317" t="s">
        <v>367</v>
      </c>
      <c r="B4414" s="317" t="s">
        <v>204</v>
      </c>
      <c r="C4414" s="317" t="s">
        <v>491</v>
      </c>
      <c r="D4414" s="317" t="s">
        <v>492</v>
      </c>
      <c r="E4414" s="317" t="s">
        <v>448</v>
      </c>
      <c r="F4414" s="318" t="s">
        <v>449</v>
      </c>
      <c r="G4414" s="318" t="s">
        <v>449</v>
      </c>
      <c r="H4414" s="321">
        <v>7312.92</v>
      </c>
      <c r="I4414" s="321">
        <v>7004</v>
      </c>
      <c r="J4414" s="321">
        <v>6957</v>
      </c>
      <c r="K4414" s="321">
        <v>6824</v>
      </c>
      <c r="L4414" s="321">
        <v>6580</v>
      </c>
      <c r="M4414" s="321">
        <v>6287.14</v>
      </c>
      <c r="N4414" t="str">
        <f t="shared" si="68"/>
        <v>PRTC_OUT4_04_PR24_OFWAT</v>
      </c>
    </row>
    <row r="4415" spans="1:14" customFormat="1">
      <c r="A4415" s="317" t="s">
        <v>367</v>
      </c>
      <c r="B4415" s="317" t="s">
        <v>655</v>
      </c>
      <c r="C4415" s="317" t="s">
        <v>656</v>
      </c>
      <c r="D4415" s="317" t="s">
        <v>617</v>
      </c>
      <c r="E4415" s="317" t="s">
        <v>448</v>
      </c>
      <c r="F4415" s="318" t="s">
        <v>449</v>
      </c>
      <c r="G4415" s="318" t="s">
        <v>449</v>
      </c>
      <c r="H4415" s="322">
        <v>29.9</v>
      </c>
      <c r="I4415" s="322">
        <v>29.7</v>
      </c>
      <c r="J4415" s="322">
        <v>28.4</v>
      </c>
      <c r="K4415" s="322">
        <v>27.8</v>
      </c>
      <c r="L4415" s="322">
        <v>27.2</v>
      </c>
      <c r="M4415" s="322">
        <v>27.2</v>
      </c>
      <c r="N4415" t="str">
        <f t="shared" si="68"/>
        <v>PRTC_OUT4_11_B_PR24_OFWAT</v>
      </c>
    </row>
    <row r="4416" spans="1:14" customFormat="1">
      <c r="A4416" s="317" t="s">
        <v>367</v>
      </c>
      <c r="B4416" s="317" t="s">
        <v>657</v>
      </c>
      <c r="C4416" s="317" t="s">
        <v>658</v>
      </c>
      <c r="D4416" s="317" t="s">
        <v>659</v>
      </c>
      <c r="E4416" s="317" t="s">
        <v>448</v>
      </c>
      <c r="F4416" s="318" t="s">
        <v>449</v>
      </c>
      <c r="G4416" s="318" t="s">
        <v>449</v>
      </c>
      <c r="H4416" s="319">
        <v>1155</v>
      </c>
      <c r="I4416" s="319">
        <v>1166</v>
      </c>
      <c r="J4416" s="319">
        <v>1178</v>
      </c>
      <c r="K4416" s="319">
        <v>1189</v>
      </c>
      <c r="L4416" s="319">
        <v>1199</v>
      </c>
      <c r="M4416" s="319">
        <v>1208</v>
      </c>
      <c r="N4416" t="str">
        <f t="shared" si="68"/>
        <v>PRTC_OUT4_01_D_PR24_OFWAT</v>
      </c>
    </row>
    <row r="4417" spans="1:14" customFormat="1">
      <c r="A4417" s="317" t="s">
        <v>367</v>
      </c>
      <c r="B4417" s="317" t="s">
        <v>660</v>
      </c>
      <c r="C4417" s="317" t="s">
        <v>661</v>
      </c>
      <c r="D4417" s="317" t="s">
        <v>617</v>
      </c>
      <c r="E4417" s="317" t="s">
        <v>448</v>
      </c>
      <c r="F4417" s="318" t="s">
        <v>449</v>
      </c>
      <c r="G4417" s="318" t="s">
        <v>449</v>
      </c>
      <c r="H4417" s="322">
        <v>106.9</v>
      </c>
      <c r="I4417" s="322">
        <v>114</v>
      </c>
      <c r="J4417" s="322">
        <v>112.5</v>
      </c>
      <c r="K4417" s="322">
        <v>108.6</v>
      </c>
      <c r="L4417" s="322">
        <v>112.7</v>
      </c>
      <c r="M4417" s="322">
        <v>107.5</v>
      </c>
      <c r="N4417" t="str">
        <f t="shared" si="68"/>
        <v>PRTC_APR3F_06_PR24_OFWAT</v>
      </c>
    </row>
    <row r="4418" spans="1:14" customFormat="1">
      <c r="A4418" s="317" t="s">
        <v>367</v>
      </c>
      <c r="B4418" s="317" t="s">
        <v>662</v>
      </c>
      <c r="C4418" s="317" t="s">
        <v>663</v>
      </c>
      <c r="D4418" s="317" t="s">
        <v>261</v>
      </c>
      <c r="E4418" s="317" t="s">
        <v>448</v>
      </c>
      <c r="F4418" s="318" t="s">
        <v>449</v>
      </c>
      <c r="G4418" s="318" t="s">
        <v>449</v>
      </c>
      <c r="H4418" s="319">
        <v>233</v>
      </c>
      <c r="I4418" s="319">
        <v>230</v>
      </c>
      <c r="J4418" s="319">
        <v>226</v>
      </c>
      <c r="K4418" s="319">
        <v>222</v>
      </c>
      <c r="L4418" s="319">
        <v>218</v>
      </c>
      <c r="M4418" s="319">
        <v>215</v>
      </c>
      <c r="N4418" t="str">
        <f t="shared" si="68"/>
        <v>PRTC_OUT4_16_C_PR24_OFWAT</v>
      </c>
    </row>
    <row r="4419" spans="1:14" customFormat="1">
      <c r="A4419" s="317" t="s">
        <v>367</v>
      </c>
      <c r="B4419" s="317" t="s">
        <v>664</v>
      </c>
      <c r="C4419" s="317" t="s">
        <v>665</v>
      </c>
      <c r="D4419" s="317" t="s">
        <v>261</v>
      </c>
      <c r="E4419" s="317" t="s">
        <v>448</v>
      </c>
      <c r="F4419" s="318" t="s">
        <v>449</v>
      </c>
      <c r="G4419" s="318" t="s">
        <v>449</v>
      </c>
      <c r="H4419" s="318" t="s">
        <v>449</v>
      </c>
      <c r="I4419" s="318" t="s">
        <v>449</v>
      </c>
      <c r="J4419" s="318" t="s">
        <v>449</v>
      </c>
      <c r="K4419" s="318" t="s">
        <v>449</v>
      </c>
      <c r="L4419" s="318" t="s">
        <v>449</v>
      </c>
      <c r="M4419" s="318" t="s">
        <v>449</v>
      </c>
      <c r="N4419" t="str">
        <f t="shared" si="68"/>
        <v>PRTC_OUT5_01_E_PR24_OFWAT</v>
      </c>
    </row>
    <row r="4420" spans="1:14" customFormat="1">
      <c r="A4420" s="317" t="s">
        <v>367</v>
      </c>
      <c r="B4420" s="317" t="s">
        <v>666</v>
      </c>
      <c r="C4420" s="317" t="s">
        <v>667</v>
      </c>
      <c r="D4420" s="317" t="s">
        <v>261</v>
      </c>
      <c r="E4420" s="317" t="s">
        <v>448</v>
      </c>
      <c r="F4420" s="318" t="s">
        <v>449</v>
      </c>
      <c r="G4420" s="318" t="s">
        <v>449</v>
      </c>
      <c r="H4420" s="318" t="s">
        <v>449</v>
      </c>
      <c r="I4420" s="318" t="s">
        <v>449</v>
      </c>
      <c r="J4420" s="318" t="s">
        <v>449</v>
      </c>
      <c r="K4420" s="318" t="s">
        <v>449</v>
      </c>
      <c r="L4420" s="318" t="s">
        <v>449</v>
      </c>
      <c r="M4420" s="318" t="s">
        <v>449</v>
      </c>
      <c r="N4420" t="str">
        <f t="shared" si="68"/>
        <v>PRTC_OUT5_02_E_PR24_OFWAT</v>
      </c>
    </row>
    <row r="4421" spans="1:14" customFormat="1">
      <c r="A4421" s="317" t="s">
        <v>367</v>
      </c>
      <c r="B4421" s="317" t="s">
        <v>668</v>
      </c>
      <c r="C4421" s="317" t="s">
        <v>669</v>
      </c>
      <c r="D4421" s="317" t="s">
        <v>261</v>
      </c>
      <c r="E4421" s="317" t="s">
        <v>448</v>
      </c>
      <c r="F4421" s="318" t="s">
        <v>449</v>
      </c>
      <c r="G4421" s="318" t="s">
        <v>449</v>
      </c>
      <c r="H4421" s="318" t="s">
        <v>449</v>
      </c>
      <c r="I4421" s="318" t="s">
        <v>449</v>
      </c>
      <c r="J4421" s="318" t="s">
        <v>449</v>
      </c>
      <c r="K4421" s="318" t="s">
        <v>449</v>
      </c>
      <c r="L4421" s="318" t="s">
        <v>449</v>
      </c>
      <c r="M4421" s="318" t="s">
        <v>449</v>
      </c>
      <c r="N4421" t="str">
        <f t="shared" ref="N4421:N4484" si="69">A4421&amp;B4421</f>
        <v>PRTC_OUT5_10_B_PR24_OFWAT</v>
      </c>
    </row>
    <row r="4422" spans="1:14" customFormat="1">
      <c r="A4422" s="317" t="s">
        <v>367</v>
      </c>
      <c r="B4422" s="317" t="s">
        <v>670</v>
      </c>
      <c r="C4422" s="317" t="s">
        <v>671</v>
      </c>
      <c r="D4422" s="317" t="s">
        <v>261</v>
      </c>
      <c r="E4422" s="317" t="s">
        <v>448</v>
      </c>
      <c r="F4422" s="318" t="s">
        <v>449</v>
      </c>
      <c r="G4422" s="318" t="s">
        <v>449</v>
      </c>
      <c r="H4422" s="318" t="s">
        <v>449</v>
      </c>
      <c r="I4422" s="318" t="s">
        <v>449</v>
      </c>
      <c r="J4422" s="318" t="s">
        <v>449</v>
      </c>
      <c r="K4422" s="318" t="s">
        <v>449</v>
      </c>
      <c r="L4422" s="318" t="s">
        <v>449</v>
      </c>
      <c r="M4422" s="318" t="s">
        <v>449</v>
      </c>
      <c r="N4422" t="str">
        <f t="shared" si="69"/>
        <v>PRTC_OUT5_05_J_PR24_OFWAT</v>
      </c>
    </row>
    <row r="4423" spans="1:14" customFormat="1">
      <c r="A4423" s="317" t="s">
        <v>367</v>
      </c>
      <c r="B4423" s="317" t="s">
        <v>672</v>
      </c>
      <c r="C4423" s="317" t="s">
        <v>673</v>
      </c>
      <c r="D4423" s="317" t="s">
        <v>261</v>
      </c>
      <c r="E4423" s="317" t="s">
        <v>448</v>
      </c>
      <c r="F4423" s="318" t="s">
        <v>449</v>
      </c>
      <c r="G4423" s="318" t="s">
        <v>449</v>
      </c>
      <c r="H4423" s="318" t="s">
        <v>449</v>
      </c>
      <c r="I4423" s="318" t="s">
        <v>449</v>
      </c>
      <c r="J4423" s="318" t="s">
        <v>449</v>
      </c>
      <c r="K4423" s="318" t="s">
        <v>449</v>
      </c>
      <c r="L4423" s="318" t="s">
        <v>449</v>
      </c>
      <c r="M4423" s="318" t="s">
        <v>449</v>
      </c>
      <c r="N4423" t="str">
        <f t="shared" si="69"/>
        <v>PRTC_OUT5_11_A_PR24_OFWAT</v>
      </c>
    </row>
    <row r="4424" spans="1:14" customFormat="1">
      <c r="A4424" s="317" t="s">
        <v>367</v>
      </c>
      <c r="B4424" s="317" t="s">
        <v>674</v>
      </c>
      <c r="C4424" s="317" t="s">
        <v>675</v>
      </c>
      <c r="D4424" s="317" t="s">
        <v>261</v>
      </c>
      <c r="E4424" s="317" t="s">
        <v>448</v>
      </c>
      <c r="F4424" s="318" t="s">
        <v>449</v>
      </c>
      <c r="G4424" s="318" t="s">
        <v>449</v>
      </c>
      <c r="H4424" s="319">
        <v>340</v>
      </c>
      <c r="I4424" s="319">
        <v>335</v>
      </c>
      <c r="J4424" s="319">
        <v>338</v>
      </c>
      <c r="K4424" s="319">
        <v>340</v>
      </c>
      <c r="L4424" s="319">
        <v>342</v>
      </c>
      <c r="M4424" s="319">
        <v>345</v>
      </c>
      <c r="N4424" t="str">
        <f t="shared" si="69"/>
        <v>PRTC_OUT4_02_D_PR24_OFWAT</v>
      </c>
    </row>
    <row r="4425" spans="1:14" customFormat="1">
      <c r="A4425" s="317" t="s">
        <v>367</v>
      </c>
      <c r="B4425" s="317" t="s">
        <v>676</v>
      </c>
      <c r="C4425" s="317" t="s">
        <v>677</v>
      </c>
      <c r="D4425" s="317" t="s">
        <v>462</v>
      </c>
      <c r="E4425" s="317" t="s">
        <v>448</v>
      </c>
      <c r="F4425" s="318" t="s">
        <v>449</v>
      </c>
      <c r="G4425" s="318" t="s">
        <v>449</v>
      </c>
      <c r="H4425" s="321">
        <v>0</v>
      </c>
      <c r="I4425" s="321">
        <v>0</v>
      </c>
      <c r="J4425" s="321">
        <v>0</v>
      </c>
      <c r="K4425" s="321">
        <v>0</v>
      </c>
      <c r="L4425" s="321">
        <v>0.43</v>
      </c>
      <c r="M4425" s="321">
        <v>6.31</v>
      </c>
      <c r="N4425" t="str">
        <f t="shared" si="69"/>
        <v>PRTC_OUT4_20_B_PR24_OFWAT</v>
      </c>
    </row>
    <row r="4426" spans="1:14" customFormat="1">
      <c r="A4426" s="317" t="s">
        <v>367</v>
      </c>
      <c r="B4426" s="317" t="s">
        <v>678</v>
      </c>
      <c r="C4426" s="317" t="s">
        <v>679</v>
      </c>
      <c r="D4426" s="317" t="s">
        <v>261</v>
      </c>
      <c r="E4426" s="317" t="s">
        <v>448</v>
      </c>
      <c r="F4426" s="318" t="s">
        <v>449</v>
      </c>
      <c r="G4426" s="318" t="s">
        <v>449</v>
      </c>
      <c r="H4426" s="318" t="s">
        <v>449</v>
      </c>
      <c r="I4426" s="318" t="s">
        <v>449</v>
      </c>
      <c r="J4426" s="318" t="s">
        <v>449</v>
      </c>
      <c r="K4426" s="318" t="s">
        <v>449</v>
      </c>
      <c r="L4426" s="318" t="s">
        <v>449</v>
      </c>
      <c r="M4426" s="318" t="s">
        <v>449</v>
      </c>
      <c r="N4426" t="str">
        <f t="shared" si="69"/>
        <v>PRTC_OUT5_08_H_PR24_OFWAT</v>
      </c>
    </row>
    <row r="4427" spans="1:14" customFormat="1">
      <c r="A4427" s="317" t="s">
        <v>367</v>
      </c>
      <c r="B4427" s="317" t="s">
        <v>680</v>
      </c>
      <c r="C4427" s="317" t="s">
        <v>681</v>
      </c>
      <c r="D4427" s="317" t="s">
        <v>682</v>
      </c>
      <c r="E4427" s="317" t="s">
        <v>448</v>
      </c>
      <c r="F4427" s="318" t="s">
        <v>449</v>
      </c>
      <c r="G4427" s="318" t="s">
        <v>449</v>
      </c>
      <c r="H4427" s="318" t="s">
        <v>449</v>
      </c>
      <c r="I4427" s="318" t="s">
        <v>449</v>
      </c>
      <c r="J4427" s="318" t="s">
        <v>449</v>
      </c>
      <c r="K4427" s="318" t="s">
        <v>449</v>
      </c>
      <c r="L4427" s="318" t="s">
        <v>449</v>
      </c>
      <c r="M4427" s="318" t="s">
        <v>449</v>
      </c>
      <c r="N4427" t="str">
        <f t="shared" si="69"/>
        <v>PRTC_OUT5_09_H_PR24_OFWAT</v>
      </c>
    </row>
    <row r="4428" spans="1:14" customFormat="1">
      <c r="A4428" s="317" t="s">
        <v>367</v>
      </c>
      <c r="B4428" s="317" t="s">
        <v>683</v>
      </c>
      <c r="C4428" s="317" t="s">
        <v>684</v>
      </c>
      <c r="D4428" s="317" t="s">
        <v>617</v>
      </c>
      <c r="E4428" s="317" t="s">
        <v>448</v>
      </c>
      <c r="F4428" s="318" t="s">
        <v>449</v>
      </c>
      <c r="G4428" s="318" t="s">
        <v>449</v>
      </c>
      <c r="H4428" s="321">
        <v>22.95</v>
      </c>
      <c r="I4428" s="321">
        <v>19.61</v>
      </c>
      <c r="J4428" s="321">
        <v>16.27</v>
      </c>
      <c r="K4428" s="321">
        <v>13.2</v>
      </c>
      <c r="L4428" s="321">
        <v>9.7899999999999991</v>
      </c>
      <c r="M4428" s="321">
        <v>6.35</v>
      </c>
      <c r="N4428" t="str">
        <f t="shared" si="69"/>
        <v>PRTC_OUT4_17_B_PR24_OFWAT</v>
      </c>
    </row>
    <row r="4429" spans="1:14" customFormat="1">
      <c r="A4429" s="317" t="s">
        <v>367</v>
      </c>
      <c r="B4429" s="317" t="s">
        <v>205</v>
      </c>
      <c r="C4429" s="317" t="s">
        <v>685</v>
      </c>
      <c r="D4429" s="317" t="s">
        <v>491</v>
      </c>
      <c r="E4429" s="317" t="s">
        <v>448</v>
      </c>
      <c r="F4429" s="318" t="s">
        <v>449</v>
      </c>
      <c r="G4429" s="318" t="s">
        <v>449</v>
      </c>
      <c r="H4429" s="318" t="s">
        <v>449</v>
      </c>
      <c r="I4429" s="318" t="s">
        <v>449</v>
      </c>
      <c r="J4429" s="318" t="s">
        <v>449</v>
      </c>
      <c r="K4429" s="318" t="s">
        <v>449</v>
      </c>
      <c r="L4429" s="318" t="s">
        <v>449</v>
      </c>
      <c r="M4429" s="318" t="s">
        <v>449</v>
      </c>
      <c r="N4429" t="str">
        <f t="shared" si="69"/>
        <v>PRTC_ODIRISK_OGW_DDBND_PR24_DD</v>
      </c>
    </row>
    <row r="4430" spans="1:14" customFormat="1">
      <c r="A4430" s="317" t="s">
        <v>367</v>
      </c>
      <c r="B4430" s="317" t="s">
        <v>206</v>
      </c>
      <c r="C4430" s="317" t="s">
        <v>686</v>
      </c>
      <c r="D4430" s="317" t="s">
        <v>453</v>
      </c>
      <c r="E4430" s="317" t="s">
        <v>448</v>
      </c>
      <c r="F4430" s="319">
        <v>188</v>
      </c>
      <c r="G4430" s="318" t="s">
        <v>449</v>
      </c>
      <c r="H4430" s="318" t="s">
        <v>449</v>
      </c>
      <c r="I4430" s="318" t="s">
        <v>449</v>
      </c>
      <c r="J4430" s="318" t="s">
        <v>449</v>
      </c>
      <c r="K4430" s="318" t="s">
        <v>449</v>
      </c>
      <c r="L4430" s="318" t="s">
        <v>449</v>
      </c>
      <c r="M4430" s="318" t="s">
        <v>449</v>
      </c>
      <c r="N4430" t="str">
        <f t="shared" si="69"/>
        <v>PRTC_ODI_DD_GHG_PR24</v>
      </c>
    </row>
    <row r="4431" spans="1:14" customFormat="1">
      <c r="A4431" s="317" t="s">
        <v>367</v>
      </c>
      <c r="B4431" s="317" t="s">
        <v>207</v>
      </c>
      <c r="C4431" s="317" t="s">
        <v>687</v>
      </c>
      <c r="D4431" s="317" t="s">
        <v>455</v>
      </c>
      <c r="E4431" s="317" t="s">
        <v>448</v>
      </c>
      <c r="F4431" s="320">
        <v>-5.0000000000000001E-3</v>
      </c>
      <c r="G4431" s="318" t="s">
        <v>449</v>
      </c>
      <c r="H4431" s="318" t="s">
        <v>449</v>
      </c>
      <c r="I4431" s="318" t="s">
        <v>449</v>
      </c>
      <c r="J4431" s="318" t="s">
        <v>449</v>
      </c>
      <c r="K4431" s="318" t="s">
        <v>449</v>
      </c>
      <c r="L4431" s="318" t="s">
        <v>449</v>
      </c>
      <c r="M4431" s="318" t="s">
        <v>449</v>
      </c>
      <c r="N4431" t="str">
        <f t="shared" si="69"/>
        <v>PRTC_ODIRISK_OGW_COLL_PR24_DD</v>
      </c>
    </row>
    <row r="4432" spans="1:14" customFormat="1">
      <c r="A4432" s="317" t="s">
        <v>367</v>
      </c>
      <c r="B4432" s="317" t="s">
        <v>208</v>
      </c>
      <c r="C4432" s="317" t="s">
        <v>688</v>
      </c>
      <c r="D4432" s="317" t="s">
        <v>455</v>
      </c>
      <c r="E4432" s="317" t="s">
        <v>448</v>
      </c>
      <c r="F4432" s="320">
        <v>5.0000000000000001E-3</v>
      </c>
      <c r="G4432" s="318" t="s">
        <v>449</v>
      </c>
      <c r="H4432" s="318" t="s">
        <v>449</v>
      </c>
      <c r="I4432" s="318" t="s">
        <v>449</v>
      </c>
      <c r="J4432" s="318" t="s">
        <v>449</v>
      </c>
      <c r="K4432" s="318" t="s">
        <v>449</v>
      </c>
      <c r="L4432" s="318" t="s">
        <v>449</v>
      </c>
      <c r="M4432" s="318" t="s">
        <v>449</v>
      </c>
      <c r="N4432" t="str">
        <f t="shared" si="69"/>
        <v>PRTC_ODIRISK_OGW_CAP_PR24_DD</v>
      </c>
    </row>
    <row r="4433" spans="1:14" customFormat="1">
      <c r="A4433" s="317" t="s">
        <v>367</v>
      </c>
      <c r="B4433" s="317" t="s">
        <v>332</v>
      </c>
      <c r="C4433" s="317" t="s">
        <v>689</v>
      </c>
      <c r="D4433" s="317" t="s">
        <v>455</v>
      </c>
      <c r="E4433" s="317" t="s">
        <v>448</v>
      </c>
      <c r="F4433" s="318" t="s">
        <v>449</v>
      </c>
      <c r="G4433" s="318" t="s">
        <v>449</v>
      </c>
      <c r="H4433" s="318" t="s">
        <v>449</v>
      </c>
      <c r="I4433" s="318" t="s">
        <v>449</v>
      </c>
      <c r="J4433" s="318" t="s">
        <v>449</v>
      </c>
      <c r="K4433" s="318" t="s">
        <v>449</v>
      </c>
      <c r="L4433" s="318" t="s">
        <v>449</v>
      </c>
      <c r="M4433" s="318" t="s">
        <v>449</v>
      </c>
      <c r="N4433" t="str">
        <f t="shared" si="69"/>
        <v>PRTC_ODIRISK_EGG_DDBND_PR24</v>
      </c>
    </row>
    <row r="4434" spans="1:14" customFormat="1">
      <c r="A4434" s="317" t="s">
        <v>367</v>
      </c>
      <c r="B4434" s="317" t="s">
        <v>690</v>
      </c>
      <c r="C4434" s="317" t="s">
        <v>691</v>
      </c>
      <c r="D4434" s="317" t="s">
        <v>261</v>
      </c>
      <c r="E4434" s="317" t="s">
        <v>448</v>
      </c>
      <c r="F4434" s="318" t="s">
        <v>449</v>
      </c>
      <c r="G4434" s="318" t="s">
        <v>449</v>
      </c>
      <c r="H4434" s="318" t="s">
        <v>449</v>
      </c>
      <c r="I4434" s="318" t="s">
        <v>449</v>
      </c>
      <c r="J4434" s="318" t="s">
        <v>449</v>
      </c>
      <c r="K4434" s="318" t="s">
        <v>449</v>
      </c>
      <c r="L4434" s="318" t="s">
        <v>449</v>
      </c>
      <c r="M4434" s="318" t="s">
        <v>449</v>
      </c>
      <c r="N4434" t="str">
        <f t="shared" si="69"/>
        <v>PRTC_OUT5_10_A_PR24_OFWAT</v>
      </c>
    </row>
    <row r="4435" spans="1:14" customFormat="1">
      <c r="A4435" s="317" t="s">
        <v>367</v>
      </c>
      <c r="B4435" s="317" t="s">
        <v>430</v>
      </c>
      <c r="C4435" s="317" t="s">
        <v>654</v>
      </c>
      <c r="D4435" s="317" t="s">
        <v>455</v>
      </c>
      <c r="E4435" s="317" t="s">
        <v>448</v>
      </c>
      <c r="F4435" s="318" t="s">
        <v>449</v>
      </c>
      <c r="G4435" s="318" t="s">
        <v>449</v>
      </c>
      <c r="H4435" s="320">
        <v>7.9000000000000001E-2</v>
      </c>
      <c r="I4435" s="320">
        <v>6.7500000000000004E-2</v>
      </c>
      <c r="J4435" s="320">
        <v>5.6000000000000008E-2</v>
      </c>
      <c r="K4435" s="320">
        <v>4.4500000000000012E-2</v>
      </c>
      <c r="L4435" s="320">
        <v>3.3000000000000015E-2</v>
      </c>
      <c r="M4435" s="320">
        <v>2.1399999999999995E-2</v>
      </c>
      <c r="N4435" t="str">
        <f t="shared" si="69"/>
        <v>PRTC_OUT4_17_PR24_OFWAT</v>
      </c>
    </row>
    <row r="4436" spans="1:14" customFormat="1">
      <c r="A4436" s="317" t="s">
        <v>367</v>
      </c>
      <c r="B4436" s="317" t="s">
        <v>198</v>
      </c>
      <c r="C4436" s="317" t="s">
        <v>692</v>
      </c>
      <c r="D4436" s="317" t="s">
        <v>453</v>
      </c>
      <c r="E4436" s="317" t="s">
        <v>448</v>
      </c>
      <c r="F4436" s="319">
        <v>273328.86768847005</v>
      </c>
      <c r="G4436" s="318" t="s">
        <v>449</v>
      </c>
      <c r="H4436" s="318" t="s">
        <v>449</v>
      </c>
      <c r="I4436" s="318" t="s">
        <v>449</v>
      </c>
      <c r="J4436" s="318" t="s">
        <v>449</v>
      </c>
      <c r="K4436" s="318" t="s">
        <v>449</v>
      </c>
      <c r="L4436" s="318" t="s">
        <v>449</v>
      </c>
      <c r="M4436" s="318" t="s">
        <v>449</v>
      </c>
      <c r="N4436" t="str">
        <f t="shared" si="69"/>
        <v>PRTC_ODI_DD_UNO_PR24</v>
      </c>
    </row>
    <row r="4437" spans="1:14" customFormat="1">
      <c r="A4437" s="317" t="s">
        <v>367</v>
      </c>
      <c r="B4437" s="317" t="s">
        <v>199</v>
      </c>
      <c r="C4437" s="317" t="s">
        <v>693</v>
      </c>
      <c r="D4437" s="317" t="s">
        <v>455</v>
      </c>
      <c r="E4437" s="317" t="s">
        <v>448</v>
      </c>
      <c r="F4437" s="320">
        <v>-5.0000000000000001E-3</v>
      </c>
      <c r="G4437" s="318" t="s">
        <v>449</v>
      </c>
      <c r="H4437" s="318" t="s">
        <v>449</v>
      </c>
      <c r="I4437" s="318" t="s">
        <v>449</v>
      </c>
      <c r="J4437" s="318" t="s">
        <v>449</v>
      </c>
      <c r="K4437" s="318" t="s">
        <v>449</v>
      </c>
      <c r="L4437" s="318" t="s">
        <v>449</v>
      </c>
      <c r="M4437" s="318" t="s">
        <v>449</v>
      </c>
      <c r="N4437" t="str">
        <f t="shared" si="69"/>
        <v>PRTC_ODIRISK_UNO_COLL_PR24_DD</v>
      </c>
    </row>
    <row r="4438" spans="1:14" customFormat="1">
      <c r="A4438" s="317" t="s">
        <v>367</v>
      </c>
      <c r="B4438" s="317" t="s">
        <v>200</v>
      </c>
      <c r="C4438" s="317" t="s">
        <v>694</v>
      </c>
      <c r="D4438" s="317" t="s">
        <v>455</v>
      </c>
      <c r="E4438" s="317" t="s">
        <v>448</v>
      </c>
      <c r="F4438" s="320">
        <v>5.0000000000000001E-3</v>
      </c>
      <c r="G4438" s="318" t="s">
        <v>449</v>
      </c>
      <c r="H4438" s="318" t="s">
        <v>449</v>
      </c>
      <c r="I4438" s="318" t="s">
        <v>449</v>
      </c>
      <c r="J4438" s="318" t="s">
        <v>449</v>
      </c>
      <c r="K4438" s="318" t="s">
        <v>449</v>
      </c>
      <c r="L4438" s="318" t="s">
        <v>449</v>
      </c>
      <c r="M4438" s="318" t="s">
        <v>449</v>
      </c>
      <c r="N4438" t="str">
        <f t="shared" si="69"/>
        <v>PRTC_ODIRISK_UNO_CAP_PR24_DD</v>
      </c>
    </row>
    <row r="4439" spans="1:14" customFormat="1">
      <c r="A4439" s="317" t="s">
        <v>367</v>
      </c>
      <c r="B4439" s="317" t="s">
        <v>252</v>
      </c>
      <c r="C4439" s="317" t="s">
        <v>695</v>
      </c>
      <c r="D4439" s="317" t="s">
        <v>455</v>
      </c>
      <c r="E4439" s="317" t="s">
        <v>448</v>
      </c>
      <c r="F4439" s="318" t="s">
        <v>449</v>
      </c>
      <c r="G4439" s="318" t="s">
        <v>449</v>
      </c>
      <c r="H4439" s="318" t="s">
        <v>449</v>
      </c>
      <c r="I4439" s="318" t="s">
        <v>449</v>
      </c>
      <c r="J4439" s="318" t="s">
        <v>449</v>
      </c>
      <c r="K4439" s="318" t="s">
        <v>449</v>
      </c>
      <c r="L4439" s="318" t="s">
        <v>449</v>
      </c>
      <c r="M4439" s="318" t="s">
        <v>449</v>
      </c>
      <c r="N4439" t="str">
        <f t="shared" si="69"/>
        <v>PRTC_ODIRISK_ESF_CAP_PR24_DD</v>
      </c>
    </row>
    <row r="4440" spans="1:14" customFormat="1">
      <c r="A4440" s="317" t="s">
        <v>367</v>
      </c>
      <c r="B4440" s="317" t="s">
        <v>419</v>
      </c>
      <c r="C4440" s="317" t="s">
        <v>696</v>
      </c>
      <c r="D4440" s="317" t="s">
        <v>455</v>
      </c>
      <c r="E4440" s="317" t="s">
        <v>448</v>
      </c>
      <c r="F4440" s="318" t="s">
        <v>449</v>
      </c>
      <c r="G4440" s="318" t="s">
        <v>449</v>
      </c>
      <c r="H4440" s="320">
        <v>0</v>
      </c>
      <c r="I4440" s="320">
        <v>4.2199999999999994E-2</v>
      </c>
      <c r="J4440" s="320">
        <v>4.87E-2</v>
      </c>
      <c r="K4440" s="320">
        <v>6.6900000000000001E-2</v>
      </c>
      <c r="L4440" s="320">
        <v>0.1002</v>
      </c>
      <c r="M4440" s="320">
        <v>0.14030000000000001</v>
      </c>
      <c r="N4440" t="str">
        <f t="shared" si="69"/>
        <v>PRTC_OUT4_04_H_PR24_OFWAT</v>
      </c>
    </row>
    <row r="4441" spans="1:14" customFormat="1">
      <c r="A4441" s="317" t="s">
        <v>367</v>
      </c>
      <c r="B4441" s="317" t="s">
        <v>418</v>
      </c>
      <c r="C4441" s="317" t="s">
        <v>697</v>
      </c>
      <c r="D4441" s="317" t="s">
        <v>455</v>
      </c>
      <c r="E4441" s="317" t="s">
        <v>448</v>
      </c>
      <c r="F4441" s="318" t="s">
        <v>449</v>
      </c>
      <c r="G4441" s="318" t="s">
        <v>449</v>
      </c>
      <c r="H4441" s="318" t="s">
        <v>449</v>
      </c>
      <c r="I4441" s="318" t="s">
        <v>449</v>
      </c>
      <c r="J4441" s="318" t="s">
        <v>449</v>
      </c>
      <c r="K4441" s="318" t="s">
        <v>449</v>
      </c>
      <c r="L4441" s="318" t="s">
        <v>449</v>
      </c>
      <c r="M4441" s="318" t="s">
        <v>449</v>
      </c>
      <c r="N4441" t="str">
        <f t="shared" si="69"/>
        <v>PRTC_OUT5_04_G_PR24_OFWAT</v>
      </c>
    </row>
    <row r="4442" spans="1:14" customFormat="1">
      <c r="A4442" s="317" t="s">
        <v>367</v>
      </c>
      <c r="B4442" s="317" t="s">
        <v>204</v>
      </c>
      <c r="C4442" s="317" t="s">
        <v>491</v>
      </c>
      <c r="D4442" s="317" t="s">
        <v>492</v>
      </c>
      <c r="E4442" s="317" t="s">
        <v>448</v>
      </c>
      <c r="F4442" s="318" t="s">
        <v>449</v>
      </c>
      <c r="G4442" s="318" t="s">
        <v>449</v>
      </c>
      <c r="H4442" s="321">
        <v>7312.92</v>
      </c>
      <c r="I4442" s="321">
        <v>7004</v>
      </c>
      <c r="J4442" s="321">
        <v>6957</v>
      </c>
      <c r="K4442" s="321">
        <v>6824</v>
      </c>
      <c r="L4442" s="321">
        <v>6580</v>
      </c>
      <c r="M4442" s="321">
        <v>6287.14</v>
      </c>
      <c r="N4442" t="str">
        <f t="shared" si="69"/>
        <v>PRTC_OUT4_04_PR24_OFWAT</v>
      </c>
    </row>
    <row r="4443" spans="1:14" customFormat="1">
      <c r="A4443" s="317" t="s">
        <v>367</v>
      </c>
      <c r="B4443" s="317" t="s">
        <v>217</v>
      </c>
      <c r="C4443" s="317" t="s">
        <v>491</v>
      </c>
      <c r="D4443" s="317" t="s">
        <v>492</v>
      </c>
      <c r="E4443" s="317" t="s">
        <v>448</v>
      </c>
      <c r="F4443" s="318" t="s">
        <v>449</v>
      </c>
      <c r="G4443" s="318" t="s">
        <v>449</v>
      </c>
      <c r="H4443" s="318" t="s">
        <v>449</v>
      </c>
      <c r="I4443" s="318" t="s">
        <v>449</v>
      </c>
      <c r="J4443" s="318" t="s">
        <v>449</v>
      </c>
      <c r="K4443" s="318" t="s">
        <v>449</v>
      </c>
      <c r="L4443" s="318" t="s">
        <v>449</v>
      </c>
      <c r="M4443" s="318" t="s">
        <v>449</v>
      </c>
      <c r="N4443" t="str">
        <f t="shared" si="69"/>
        <v>PRTC_OUT5_04_PR24_OFWAT</v>
      </c>
    </row>
    <row r="4444" spans="1:14" customFormat="1">
      <c r="A4444" s="317" t="s">
        <v>367</v>
      </c>
      <c r="B4444" s="317" t="s">
        <v>268</v>
      </c>
      <c r="C4444" s="317" t="s">
        <v>698</v>
      </c>
      <c r="D4444" s="317" t="s">
        <v>617</v>
      </c>
      <c r="E4444" s="317" t="s">
        <v>448</v>
      </c>
      <c r="F4444" s="318" t="s">
        <v>449</v>
      </c>
      <c r="G4444" s="318" t="s">
        <v>449</v>
      </c>
      <c r="H4444" s="322">
        <v>35</v>
      </c>
      <c r="I4444" s="322">
        <v>30.8</v>
      </c>
      <c r="J4444" s="322">
        <v>28.4</v>
      </c>
      <c r="K4444" s="322">
        <v>27.5</v>
      </c>
      <c r="L4444" s="322">
        <v>27.2</v>
      </c>
      <c r="M4444" s="322">
        <v>26.3</v>
      </c>
      <c r="N4444" t="str">
        <f t="shared" si="69"/>
        <v>PRTC_OUT4_05_B_PR24_OFWAT</v>
      </c>
    </row>
    <row r="4445" spans="1:14" customFormat="1">
      <c r="A4445" s="317" t="s">
        <v>367</v>
      </c>
      <c r="B4445" s="317" t="s">
        <v>699</v>
      </c>
      <c r="C4445" s="317" t="s">
        <v>698</v>
      </c>
      <c r="D4445" s="317" t="s">
        <v>617</v>
      </c>
      <c r="E4445" s="317" t="s">
        <v>448</v>
      </c>
      <c r="F4445" s="318" t="s">
        <v>449</v>
      </c>
      <c r="G4445" s="318" t="s">
        <v>449</v>
      </c>
      <c r="H4445" s="318" t="s">
        <v>449</v>
      </c>
      <c r="I4445" s="318" t="s">
        <v>449</v>
      </c>
      <c r="J4445" s="318" t="s">
        <v>449</v>
      </c>
      <c r="K4445" s="318" t="s">
        <v>449</v>
      </c>
      <c r="L4445" s="318" t="s">
        <v>449</v>
      </c>
      <c r="M4445" s="318" t="s">
        <v>449</v>
      </c>
      <c r="N4445" t="str">
        <f t="shared" si="69"/>
        <v>PRTC_OUT4_06_B_PR24_OFWAT</v>
      </c>
    </row>
    <row r="4446" spans="1:14" customFormat="1">
      <c r="A4446" s="317" t="s">
        <v>367</v>
      </c>
      <c r="B4446" s="317" t="s">
        <v>700</v>
      </c>
      <c r="C4446" s="317" t="s">
        <v>698</v>
      </c>
      <c r="D4446" s="317" t="s">
        <v>617</v>
      </c>
      <c r="E4446" s="317" t="s">
        <v>448</v>
      </c>
      <c r="F4446" s="318" t="s">
        <v>449</v>
      </c>
      <c r="G4446" s="318" t="s">
        <v>449</v>
      </c>
      <c r="H4446" s="318" t="s">
        <v>449</v>
      </c>
      <c r="I4446" s="318" t="s">
        <v>449</v>
      </c>
      <c r="J4446" s="318" t="s">
        <v>449</v>
      </c>
      <c r="K4446" s="318" t="s">
        <v>449</v>
      </c>
      <c r="L4446" s="318" t="s">
        <v>449</v>
      </c>
      <c r="M4446" s="318" t="s">
        <v>449</v>
      </c>
      <c r="N4446" t="str">
        <f t="shared" si="69"/>
        <v>PRTC_OUT4_07_B_PR24_OFWAT</v>
      </c>
    </row>
    <row r="4447" spans="1:14" customFormat="1">
      <c r="A4447" s="317" t="s">
        <v>367</v>
      </c>
      <c r="B4447" s="317" t="s">
        <v>275</v>
      </c>
      <c r="C4447" s="317" t="s">
        <v>701</v>
      </c>
      <c r="D4447" s="317" t="s">
        <v>620</v>
      </c>
      <c r="E4447" s="317" t="s">
        <v>448</v>
      </c>
      <c r="F4447" s="318" t="s">
        <v>449</v>
      </c>
      <c r="G4447" s="318" t="s">
        <v>449</v>
      </c>
      <c r="H4447" s="322">
        <v>148.9</v>
      </c>
      <c r="I4447" s="322">
        <v>148.5</v>
      </c>
      <c r="J4447" s="322">
        <v>147.30000000000001</v>
      </c>
      <c r="K4447" s="322">
        <v>147</v>
      </c>
      <c r="L4447" s="322">
        <v>145.4</v>
      </c>
      <c r="M4447" s="322">
        <v>142.4</v>
      </c>
      <c r="N4447" t="str">
        <f t="shared" si="69"/>
        <v>PRTC_OUT4_08_C_PR24_OFWAT</v>
      </c>
    </row>
    <row r="4448" spans="1:14" customFormat="1">
      <c r="A4448" s="317" t="s">
        <v>367</v>
      </c>
      <c r="B4448" s="317" t="s">
        <v>702</v>
      </c>
      <c r="C4448" s="317" t="s">
        <v>701</v>
      </c>
      <c r="D4448" s="317" t="s">
        <v>620</v>
      </c>
      <c r="E4448" s="317" t="s">
        <v>448</v>
      </c>
      <c r="F4448" s="318" t="s">
        <v>449</v>
      </c>
      <c r="G4448" s="318" t="s">
        <v>449</v>
      </c>
      <c r="H4448" s="318" t="s">
        <v>449</v>
      </c>
      <c r="I4448" s="318" t="s">
        <v>449</v>
      </c>
      <c r="J4448" s="318" t="s">
        <v>449</v>
      </c>
      <c r="K4448" s="318" t="s">
        <v>449</v>
      </c>
      <c r="L4448" s="318" t="s">
        <v>449</v>
      </c>
      <c r="M4448" s="318" t="s">
        <v>449</v>
      </c>
      <c r="N4448" t="str">
        <f t="shared" si="69"/>
        <v>PRTC_OUT4_09_C_PR24_OFWAT</v>
      </c>
    </row>
    <row r="4449" spans="1:14" customFormat="1">
      <c r="A4449" s="317" t="s">
        <v>367</v>
      </c>
      <c r="B4449" s="317" t="s">
        <v>703</v>
      </c>
      <c r="C4449" s="317" t="s">
        <v>701</v>
      </c>
      <c r="D4449" s="317" t="s">
        <v>617</v>
      </c>
      <c r="E4449" s="317" t="s">
        <v>448</v>
      </c>
      <c r="F4449" s="318" t="s">
        <v>449</v>
      </c>
      <c r="G4449" s="318" t="s">
        <v>449</v>
      </c>
      <c r="H4449" s="318" t="s">
        <v>449</v>
      </c>
      <c r="I4449" s="318" t="s">
        <v>449</v>
      </c>
      <c r="J4449" s="318" t="s">
        <v>449</v>
      </c>
      <c r="K4449" s="318" t="s">
        <v>449</v>
      </c>
      <c r="L4449" s="318" t="s">
        <v>449</v>
      </c>
      <c r="M4449" s="318" t="s">
        <v>449</v>
      </c>
      <c r="N4449" t="str">
        <f t="shared" si="69"/>
        <v>PRTC_OUT4_10_C_PR24_OFWAT</v>
      </c>
    </row>
    <row r="4450" spans="1:14" customFormat="1">
      <c r="A4450" s="317" t="s">
        <v>367</v>
      </c>
      <c r="B4450" s="317" t="s">
        <v>283</v>
      </c>
      <c r="C4450" s="317" t="s">
        <v>698</v>
      </c>
      <c r="D4450" s="317" t="s">
        <v>617</v>
      </c>
      <c r="E4450" s="317" t="s">
        <v>448</v>
      </c>
      <c r="F4450" s="318" t="s">
        <v>449</v>
      </c>
      <c r="G4450" s="318" t="s">
        <v>449</v>
      </c>
      <c r="H4450" s="322">
        <v>31.7</v>
      </c>
      <c r="I4450" s="322">
        <v>30.8</v>
      </c>
      <c r="J4450" s="322">
        <v>29.3</v>
      </c>
      <c r="K4450" s="322">
        <v>28.6</v>
      </c>
      <c r="L4450" s="322">
        <v>27.8</v>
      </c>
      <c r="M4450" s="322">
        <v>27.4</v>
      </c>
      <c r="N4450" t="str">
        <f t="shared" si="69"/>
        <v>PRTC_OUT4_11_C_PR24_OFWAT</v>
      </c>
    </row>
    <row r="4451" spans="1:14" customFormat="1">
      <c r="A4451" s="317" t="s">
        <v>367</v>
      </c>
      <c r="B4451" s="317" t="s">
        <v>704</v>
      </c>
      <c r="C4451" s="317" t="s">
        <v>698</v>
      </c>
      <c r="D4451" s="317" t="s">
        <v>617</v>
      </c>
      <c r="E4451" s="317" t="s">
        <v>448</v>
      </c>
      <c r="F4451" s="318" t="s">
        <v>449</v>
      </c>
      <c r="G4451" s="318" t="s">
        <v>449</v>
      </c>
      <c r="H4451" s="318" t="s">
        <v>449</v>
      </c>
      <c r="I4451" s="318" t="s">
        <v>449</v>
      </c>
      <c r="J4451" s="318" t="s">
        <v>449</v>
      </c>
      <c r="K4451" s="318" t="s">
        <v>449</v>
      </c>
      <c r="L4451" s="318" t="s">
        <v>449</v>
      </c>
      <c r="M4451" s="318" t="s">
        <v>449</v>
      </c>
      <c r="N4451" t="str">
        <f t="shared" si="69"/>
        <v>PRTC_OUT4_12_C_PR24_OFWAT</v>
      </c>
    </row>
    <row r="4452" spans="1:14" customFormat="1">
      <c r="A4452" s="317" t="s">
        <v>367</v>
      </c>
      <c r="B4452" s="317" t="s">
        <v>705</v>
      </c>
      <c r="C4452" s="317" t="s">
        <v>698</v>
      </c>
      <c r="D4452" s="317" t="s">
        <v>617</v>
      </c>
      <c r="E4452" s="317" t="s">
        <v>448</v>
      </c>
      <c r="F4452" s="318" t="s">
        <v>449</v>
      </c>
      <c r="G4452" s="318" t="s">
        <v>449</v>
      </c>
      <c r="H4452" s="318" t="s">
        <v>449</v>
      </c>
      <c r="I4452" s="318" t="s">
        <v>449</v>
      </c>
      <c r="J4452" s="318" t="s">
        <v>449</v>
      </c>
      <c r="K4452" s="318" t="s">
        <v>449</v>
      </c>
      <c r="L4452" s="318" t="s">
        <v>449</v>
      </c>
      <c r="M4452" s="318" t="s">
        <v>449</v>
      </c>
      <c r="N4452" t="str">
        <f t="shared" si="69"/>
        <v>PRTC_OUT4_13_C_PR24_OFWAT</v>
      </c>
    </row>
    <row r="4453" spans="1:14" customFormat="1">
      <c r="A4453" s="317" t="s">
        <v>367</v>
      </c>
      <c r="B4453" s="317" t="s">
        <v>706</v>
      </c>
      <c r="C4453" s="317" t="s">
        <v>707</v>
      </c>
      <c r="D4453" s="317" t="s">
        <v>620</v>
      </c>
      <c r="E4453" s="317" t="s">
        <v>448</v>
      </c>
      <c r="F4453" s="322">
        <v>149.30000000000001</v>
      </c>
      <c r="G4453" s="318" t="s">
        <v>449</v>
      </c>
      <c r="H4453" s="318" t="s">
        <v>449</v>
      </c>
      <c r="I4453" s="318" t="s">
        <v>449</v>
      </c>
      <c r="J4453" s="318" t="s">
        <v>449</v>
      </c>
      <c r="K4453" s="318" t="s">
        <v>449</v>
      </c>
      <c r="L4453" s="318" t="s">
        <v>449</v>
      </c>
      <c r="M4453" s="318" t="s">
        <v>449</v>
      </c>
      <c r="N4453" t="str">
        <f t="shared" si="69"/>
        <v>PRTC_OUT4_08_A_PR24_OFWAT</v>
      </c>
    </row>
    <row r="4454" spans="1:14" customFormat="1">
      <c r="A4454" s="317" t="s">
        <v>367</v>
      </c>
      <c r="B4454" s="317" t="s">
        <v>708</v>
      </c>
      <c r="C4454" s="317" t="s">
        <v>707</v>
      </c>
      <c r="D4454" s="317" t="s">
        <v>617</v>
      </c>
      <c r="E4454" s="317" t="s">
        <v>448</v>
      </c>
      <c r="F4454" s="322">
        <v>28.4</v>
      </c>
      <c r="G4454" s="318" t="s">
        <v>449</v>
      </c>
      <c r="H4454" s="318" t="s">
        <v>449</v>
      </c>
      <c r="I4454" s="318" t="s">
        <v>449</v>
      </c>
      <c r="J4454" s="318" t="s">
        <v>449</v>
      </c>
      <c r="K4454" s="318" t="s">
        <v>449</v>
      </c>
      <c r="L4454" s="318" t="s">
        <v>449</v>
      </c>
      <c r="M4454" s="318" t="s">
        <v>449</v>
      </c>
      <c r="N4454" t="str">
        <f t="shared" si="69"/>
        <v>PRTC_OUT4_05_A_PR24_OFWAT</v>
      </c>
    </row>
    <row r="4455" spans="1:14" customFormat="1">
      <c r="A4455" s="317" t="s">
        <v>367</v>
      </c>
      <c r="B4455" s="317" t="s">
        <v>709</v>
      </c>
      <c r="C4455" s="317" t="s">
        <v>710</v>
      </c>
      <c r="D4455" s="317" t="s">
        <v>586</v>
      </c>
      <c r="E4455" s="317" t="s">
        <v>448</v>
      </c>
      <c r="F4455" s="318" t="s">
        <v>449</v>
      </c>
      <c r="G4455" s="318" t="s">
        <v>449</v>
      </c>
      <c r="H4455" s="323">
        <v>3.9199794594907944</v>
      </c>
      <c r="I4455" s="323">
        <v>3.763180281111163</v>
      </c>
      <c r="J4455" s="323">
        <v>3.6126530698667163</v>
      </c>
      <c r="K4455" s="323">
        <v>3.468146947072047</v>
      </c>
      <c r="L4455" s="323">
        <v>3.329421069189165</v>
      </c>
      <c r="M4455" s="323">
        <v>3.1962442264215989</v>
      </c>
      <c r="N4455" t="str">
        <f t="shared" si="69"/>
        <v>PRTC_PR24FM_PBI_106</v>
      </c>
    </row>
    <row r="4456" spans="1:14" customFormat="1">
      <c r="A4456" s="317" t="s">
        <v>367</v>
      </c>
      <c r="B4456" s="317" t="s">
        <v>711</v>
      </c>
      <c r="C4456" s="317" t="s">
        <v>712</v>
      </c>
      <c r="D4456" s="317" t="s">
        <v>586</v>
      </c>
      <c r="E4456" s="317" t="s">
        <v>448</v>
      </c>
      <c r="F4456" s="318" t="s">
        <v>449</v>
      </c>
      <c r="G4456" s="318" t="s">
        <v>449</v>
      </c>
      <c r="H4456" s="323">
        <v>139.44718447094991</v>
      </c>
      <c r="I4456" s="323">
        <v>133.59040272317003</v>
      </c>
      <c r="J4456" s="323">
        <v>127.97960580879688</v>
      </c>
      <c r="K4456" s="323">
        <v>122.60446236482741</v>
      </c>
      <c r="L4456" s="323">
        <v>117.45507494550465</v>
      </c>
      <c r="M4456" s="323">
        <v>112.52196179779345</v>
      </c>
      <c r="N4456" t="str">
        <f t="shared" si="69"/>
        <v>PRTC_PR24FM_PBI_107</v>
      </c>
    </row>
    <row r="4457" spans="1:14" customFormat="1">
      <c r="A4457" s="317" t="s">
        <v>367</v>
      </c>
      <c r="B4457" s="317" t="s">
        <v>713</v>
      </c>
      <c r="C4457" s="317" t="s">
        <v>714</v>
      </c>
      <c r="D4457" s="317" t="s">
        <v>586</v>
      </c>
      <c r="E4457" s="317" t="s">
        <v>448</v>
      </c>
      <c r="F4457" s="318" t="s">
        <v>449</v>
      </c>
      <c r="G4457" s="318" t="s">
        <v>449</v>
      </c>
      <c r="H4457" s="323">
        <v>0</v>
      </c>
      <c r="I4457" s="323">
        <v>0</v>
      </c>
      <c r="J4457" s="323">
        <v>0</v>
      </c>
      <c r="K4457" s="323">
        <v>0</v>
      </c>
      <c r="L4457" s="323">
        <v>0</v>
      </c>
      <c r="M4457" s="323">
        <v>0</v>
      </c>
      <c r="N4457" t="str">
        <f t="shared" si="69"/>
        <v>PRTC_PR24FM_PBI_108</v>
      </c>
    </row>
    <row r="4458" spans="1:14" customFormat="1">
      <c r="A4458" s="317" t="s">
        <v>367</v>
      </c>
      <c r="B4458" s="317" t="s">
        <v>715</v>
      </c>
      <c r="C4458" s="317" t="s">
        <v>716</v>
      </c>
      <c r="D4458" s="317" t="s">
        <v>586</v>
      </c>
      <c r="E4458" s="317" t="s">
        <v>448</v>
      </c>
      <c r="F4458" s="318" t="s">
        <v>449</v>
      </c>
      <c r="G4458" s="318" t="s">
        <v>449</v>
      </c>
      <c r="H4458" s="323">
        <v>0</v>
      </c>
      <c r="I4458" s="323">
        <v>0</v>
      </c>
      <c r="J4458" s="323">
        <v>0</v>
      </c>
      <c r="K4458" s="323">
        <v>0</v>
      </c>
      <c r="L4458" s="323">
        <v>0</v>
      </c>
      <c r="M4458" s="323">
        <v>0</v>
      </c>
      <c r="N4458" t="str">
        <f t="shared" si="69"/>
        <v>PRTC_PR24FM_PBI_109</v>
      </c>
    </row>
    <row r="4459" spans="1:14" customFormat="1">
      <c r="A4459" s="317" t="s">
        <v>367</v>
      </c>
      <c r="B4459" s="317" t="s">
        <v>717</v>
      </c>
      <c r="C4459" s="317" t="s">
        <v>718</v>
      </c>
      <c r="D4459" s="317" t="s">
        <v>586</v>
      </c>
      <c r="E4459" s="317" t="s">
        <v>448</v>
      </c>
      <c r="F4459" s="318" t="s">
        <v>449</v>
      </c>
      <c r="G4459" s="318" t="s">
        <v>449</v>
      </c>
      <c r="H4459" s="323">
        <v>1.2332842159367644E-8</v>
      </c>
      <c r="I4459" s="323">
        <v>1.216758207443212E-8</v>
      </c>
      <c r="J4459" s="323">
        <v>1.2004536474634728E-8</v>
      </c>
      <c r="K4459" s="323">
        <v>1.1843675685874621E-8</v>
      </c>
      <c r="L4459" s="323">
        <v>1.1684970431683902E-8</v>
      </c>
      <c r="M4459" s="323">
        <v>1.1528391827899338E-8</v>
      </c>
      <c r="N4459" t="str">
        <f t="shared" si="69"/>
        <v>PRTC_PR24FM_PBI_110</v>
      </c>
    </row>
    <row r="4460" spans="1:14" customFormat="1">
      <c r="A4460" s="317" t="s">
        <v>367</v>
      </c>
      <c r="B4460" s="317" t="s">
        <v>719</v>
      </c>
      <c r="C4460" s="317" t="s">
        <v>720</v>
      </c>
      <c r="D4460" s="317" t="s">
        <v>586</v>
      </c>
      <c r="E4460" s="317" t="s">
        <v>448</v>
      </c>
      <c r="F4460" s="318" t="s">
        <v>449</v>
      </c>
      <c r="G4460" s="318" t="s">
        <v>449</v>
      </c>
      <c r="H4460" s="323">
        <v>0</v>
      </c>
      <c r="I4460" s="323">
        <v>0</v>
      </c>
      <c r="J4460" s="323">
        <v>0</v>
      </c>
      <c r="K4460" s="323">
        <v>0</v>
      </c>
      <c r="L4460" s="323">
        <v>0</v>
      </c>
      <c r="M4460" s="323">
        <v>0</v>
      </c>
      <c r="N4460" t="str">
        <f t="shared" si="69"/>
        <v>PRTC_PR24FM_PBI_111</v>
      </c>
    </row>
    <row r="4461" spans="1:14" customFormat="1">
      <c r="A4461" s="317" t="s">
        <v>367</v>
      </c>
      <c r="B4461" s="317" t="s">
        <v>721</v>
      </c>
      <c r="C4461" s="317" t="s">
        <v>722</v>
      </c>
      <c r="D4461" s="317" t="s">
        <v>586</v>
      </c>
      <c r="E4461" s="317" t="s">
        <v>448</v>
      </c>
      <c r="F4461" s="318" t="s">
        <v>449</v>
      </c>
      <c r="G4461" s="318" t="s">
        <v>449</v>
      </c>
      <c r="H4461" s="323">
        <v>6.8460693627735232</v>
      </c>
      <c r="I4461" s="323">
        <v>6.5722265882625832</v>
      </c>
      <c r="J4461" s="323">
        <v>6.3093375247320802</v>
      </c>
      <c r="K4461" s="323">
        <v>6.056964023742796</v>
      </c>
      <c r="L4461" s="323">
        <v>5.8146854627930828</v>
      </c>
      <c r="M4461" s="323">
        <v>5.5820980442813601</v>
      </c>
      <c r="N4461" t="str">
        <f t="shared" si="69"/>
        <v>PRTC_PR24FM_PBI_112</v>
      </c>
    </row>
    <row r="4462" spans="1:14" customFormat="1">
      <c r="A4462" s="317" t="s">
        <v>367</v>
      </c>
      <c r="B4462" s="317" t="s">
        <v>723</v>
      </c>
      <c r="C4462" s="317" t="s">
        <v>724</v>
      </c>
      <c r="D4462" s="317" t="s">
        <v>586</v>
      </c>
      <c r="E4462" s="317" t="s">
        <v>448</v>
      </c>
      <c r="F4462" s="318" t="s">
        <v>449</v>
      </c>
      <c r="G4462" s="318" t="s">
        <v>449</v>
      </c>
      <c r="H4462" s="323">
        <v>57.848732359570306</v>
      </c>
      <c r="I4462" s="323">
        <v>55.419085600468357</v>
      </c>
      <c r="J4462" s="323">
        <v>53.091484005248688</v>
      </c>
      <c r="K4462" s="323">
        <v>50.861641677028246</v>
      </c>
      <c r="L4462" s="323">
        <v>48.725452726593055</v>
      </c>
      <c r="M4462" s="323">
        <v>46.678983712076146</v>
      </c>
      <c r="N4462" t="str">
        <f t="shared" si="69"/>
        <v>PRTC_PR24FM_PBI_113</v>
      </c>
    </row>
    <row r="4463" spans="1:14" customFormat="1">
      <c r="A4463" s="317" t="s">
        <v>367</v>
      </c>
      <c r="B4463" s="317" t="s">
        <v>725</v>
      </c>
      <c r="C4463" s="317" t="s">
        <v>726</v>
      </c>
      <c r="D4463" s="317" t="s">
        <v>586</v>
      </c>
      <c r="E4463" s="317" t="s">
        <v>448</v>
      </c>
      <c r="F4463" s="318" t="s">
        <v>449</v>
      </c>
      <c r="G4463" s="318" t="s">
        <v>449</v>
      </c>
      <c r="H4463" s="323">
        <v>0</v>
      </c>
      <c r="I4463" s="323">
        <v>0</v>
      </c>
      <c r="J4463" s="323">
        <v>0</v>
      </c>
      <c r="K4463" s="323">
        <v>0</v>
      </c>
      <c r="L4463" s="323">
        <v>0</v>
      </c>
      <c r="M4463" s="323">
        <v>0</v>
      </c>
      <c r="N4463" t="str">
        <f t="shared" si="69"/>
        <v>PRTC_PR24FM_PBI_114</v>
      </c>
    </row>
    <row r="4464" spans="1:14" customFormat="1">
      <c r="A4464" s="317" t="s">
        <v>367</v>
      </c>
      <c r="B4464" s="317" t="s">
        <v>727</v>
      </c>
      <c r="C4464" s="317" t="s">
        <v>728</v>
      </c>
      <c r="D4464" s="317" t="s">
        <v>586</v>
      </c>
      <c r="E4464" s="317" t="s">
        <v>448</v>
      </c>
      <c r="F4464" s="318" t="s">
        <v>449</v>
      </c>
      <c r="G4464" s="318" t="s">
        <v>449</v>
      </c>
      <c r="H4464" s="323">
        <v>0</v>
      </c>
      <c r="I4464" s="323">
        <v>0</v>
      </c>
      <c r="J4464" s="323">
        <v>0</v>
      </c>
      <c r="K4464" s="323">
        <v>0</v>
      </c>
      <c r="L4464" s="323">
        <v>0</v>
      </c>
      <c r="M4464" s="323">
        <v>0</v>
      </c>
      <c r="N4464" t="str">
        <f t="shared" si="69"/>
        <v>PRTC_PR24FM_PBI_115</v>
      </c>
    </row>
    <row r="4465" spans="1:14" customFormat="1">
      <c r="A4465" s="317" t="s">
        <v>367</v>
      </c>
      <c r="B4465" s="317" t="s">
        <v>729</v>
      </c>
      <c r="C4465" s="317" t="s">
        <v>730</v>
      </c>
      <c r="D4465" s="317" t="s">
        <v>586</v>
      </c>
      <c r="E4465" s="317" t="s">
        <v>448</v>
      </c>
      <c r="F4465" s="318" t="s">
        <v>449</v>
      </c>
      <c r="G4465" s="318" t="s">
        <v>449</v>
      </c>
      <c r="H4465" s="323">
        <v>287.05763792354981</v>
      </c>
      <c r="I4465" s="323">
        <v>283.21106557537428</v>
      </c>
      <c r="J4465" s="323">
        <v>279.41603729666423</v>
      </c>
      <c r="K4465" s="323">
        <v>275.67186239688891</v>
      </c>
      <c r="L4465" s="323">
        <v>271.97785944077054</v>
      </c>
      <c r="M4465" s="323">
        <v>268.33335612426424</v>
      </c>
      <c r="N4465" t="str">
        <f t="shared" si="69"/>
        <v>PRTC_PR24FM_PBI_116</v>
      </c>
    </row>
    <row r="4466" spans="1:14" customFormat="1">
      <c r="A4466" s="317" t="s">
        <v>367</v>
      </c>
      <c r="B4466" s="317" t="s">
        <v>731</v>
      </c>
      <c r="C4466" s="317" t="s">
        <v>732</v>
      </c>
      <c r="D4466" s="317" t="s">
        <v>586</v>
      </c>
      <c r="E4466" s="317" t="s">
        <v>448</v>
      </c>
      <c r="F4466" s="318" t="s">
        <v>449</v>
      </c>
      <c r="G4466" s="318" t="s">
        <v>449</v>
      </c>
      <c r="H4466" s="323">
        <v>0</v>
      </c>
      <c r="I4466" s="323">
        <v>0</v>
      </c>
      <c r="J4466" s="323">
        <v>0</v>
      </c>
      <c r="K4466" s="323">
        <v>0</v>
      </c>
      <c r="L4466" s="323">
        <v>0</v>
      </c>
      <c r="M4466" s="323">
        <v>0</v>
      </c>
      <c r="N4466" t="str">
        <f t="shared" si="69"/>
        <v>PRTC_PR24FM_PBI_117</v>
      </c>
    </row>
    <row r="4467" spans="1:14" customFormat="1">
      <c r="A4467" s="317" t="s">
        <v>367</v>
      </c>
      <c r="B4467" s="317" t="s">
        <v>733</v>
      </c>
      <c r="C4467" s="317" t="s">
        <v>734</v>
      </c>
      <c r="D4467" s="317" t="s">
        <v>586</v>
      </c>
      <c r="E4467" s="317" t="s">
        <v>448</v>
      </c>
      <c r="F4467" s="318" t="s">
        <v>449</v>
      </c>
      <c r="G4467" s="318" t="s">
        <v>449</v>
      </c>
      <c r="H4467" s="323">
        <v>0</v>
      </c>
      <c r="I4467" s="323">
        <v>2.72662969785305</v>
      </c>
      <c r="J4467" s="323">
        <v>5.0790348814231319</v>
      </c>
      <c r="K4467" s="323">
        <v>7.0133526854834081</v>
      </c>
      <c r="L4467" s="323">
        <v>8.0250845833778612</v>
      </c>
      <c r="M4467" s="323">
        <v>9.1295880766437101</v>
      </c>
      <c r="N4467" t="str">
        <f t="shared" si="69"/>
        <v>PRTC_PR24FM_PBI_118</v>
      </c>
    </row>
    <row r="4468" spans="1:14" customFormat="1">
      <c r="A4468" s="317" t="s">
        <v>367</v>
      </c>
      <c r="B4468" s="317" t="s">
        <v>735</v>
      </c>
      <c r="C4468" s="317" t="s">
        <v>736</v>
      </c>
      <c r="D4468" s="317" t="s">
        <v>586</v>
      </c>
      <c r="E4468" s="317" t="s">
        <v>448</v>
      </c>
      <c r="F4468" s="318" t="s">
        <v>449</v>
      </c>
      <c r="G4468" s="318" t="s">
        <v>449</v>
      </c>
      <c r="H4468" s="323">
        <v>0</v>
      </c>
      <c r="I4468" s="323">
        <v>24.519029844144658</v>
      </c>
      <c r="J4468" s="323">
        <v>59.589567912539323</v>
      </c>
      <c r="K4468" s="323">
        <v>96.905949412639956</v>
      </c>
      <c r="L4468" s="323">
        <v>126.87059641066764</v>
      </c>
      <c r="M4468" s="323">
        <v>156.52838938933962</v>
      </c>
      <c r="N4468" t="str">
        <f t="shared" si="69"/>
        <v>PRTC_PR24FM_PBI_119</v>
      </c>
    </row>
    <row r="4469" spans="1:14" customFormat="1">
      <c r="A4469" s="317" t="s">
        <v>367</v>
      </c>
      <c r="B4469" s="317" t="s">
        <v>737</v>
      </c>
      <c r="C4469" s="317" t="s">
        <v>738</v>
      </c>
      <c r="D4469" s="317" t="s">
        <v>586</v>
      </c>
      <c r="E4469" s="317" t="s">
        <v>448</v>
      </c>
      <c r="F4469" s="318" t="s">
        <v>449</v>
      </c>
      <c r="G4469" s="318" t="s">
        <v>449</v>
      </c>
      <c r="H4469" s="323">
        <v>0</v>
      </c>
      <c r="I4469" s="323">
        <v>0</v>
      </c>
      <c r="J4469" s="323">
        <v>0</v>
      </c>
      <c r="K4469" s="323">
        <v>0</v>
      </c>
      <c r="L4469" s="323">
        <v>0</v>
      </c>
      <c r="M4469" s="323">
        <v>0</v>
      </c>
      <c r="N4469" t="str">
        <f t="shared" si="69"/>
        <v>PRTC_PR24FM_PBI_120</v>
      </c>
    </row>
    <row r="4470" spans="1:14" customFormat="1">
      <c r="A4470" s="317" t="s">
        <v>367</v>
      </c>
      <c r="B4470" s="317" t="s">
        <v>739</v>
      </c>
      <c r="C4470" s="317" t="s">
        <v>740</v>
      </c>
      <c r="D4470" s="317" t="s">
        <v>586</v>
      </c>
      <c r="E4470" s="317" t="s">
        <v>448</v>
      </c>
      <c r="F4470" s="318" t="s">
        <v>449</v>
      </c>
      <c r="G4470" s="318" t="s">
        <v>449</v>
      </c>
      <c r="H4470" s="323">
        <v>0</v>
      </c>
      <c r="I4470" s="323">
        <v>0</v>
      </c>
      <c r="J4470" s="323">
        <v>0</v>
      </c>
      <c r="K4470" s="323">
        <v>0</v>
      </c>
      <c r="L4470" s="323">
        <v>0</v>
      </c>
      <c r="M4470" s="323">
        <v>0</v>
      </c>
      <c r="N4470" t="str">
        <f t="shared" si="69"/>
        <v>PRTC_PR24FM_PBI_121</v>
      </c>
    </row>
    <row r="4471" spans="1:14" customFormat="1">
      <c r="A4471" s="317" t="s">
        <v>367</v>
      </c>
      <c r="B4471" s="317" t="s">
        <v>741</v>
      </c>
      <c r="C4471" s="317" t="s">
        <v>742</v>
      </c>
      <c r="D4471" s="317" t="s">
        <v>586</v>
      </c>
      <c r="E4471" s="317" t="s">
        <v>448</v>
      </c>
      <c r="F4471" s="318" t="s">
        <v>449</v>
      </c>
      <c r="G4471" s="318" t="s">
        <v>449</v>
      </c>
      <c r="H4471" s="323">
        <v>0</v>
      </c>
      <c r="I4471" s="323">
        <v>50.928928373880424</v>
      </c>
      <c r="J4471" s="323">
        <v>64.771509298398811</v>
      </c>
      <c r="K4471" s="323">
        <v>78.927738289536308</v>
      </c>
      <c r="L4471" s="323">
        <v>80.233507480878544</v>
      </c>
      <c r="M4471" s="323">
        <v>79.911403066225503</v>
      </c>
      <c r="N4471" t="str">
        <f t="shared" si="69"/>
        <v>PRTC_PR24FM_PBI_122</v>
      </c>
    </row>
    <row r="4472" spans="1:14" customFormat="1">
      <c r="A4472" s="317" t="s">
        <v>367</v>
      </c>
      <c r="B4472" s="317" t="s">
        <v>743</v>
      </c>
      <c r="C4472" s="317" t="s">
        <v>744</v>
      </c>
      <c r="D4472" s="317" t="s">
        <v>586</v>
      </c>
      <c r="E4472" s="317" t="s">
        <v>448</v>
      </c>
      <c r="F4472" s="318" t="s">
        <v>449</v>
      </c>
      <c r="G4472" s="318" t="s">
        <v>449</v>
      </c>
      <c r="H4472" s="323">
        <v>0</v>
      </c>
      <c r="I4472" s="323">
        <v>0</v>
      </c>
      <c r="J4472" s="323">
        <v>0</v>
      </c>
      <c r="K4472" s="323">
        <v>0</v>
      </c>
      <c r="L4472" s="323">
        <v>0</v>
      </c>
      <c r="M4472" s="323">
        <v>0</v>
      </c>
      <c r="N4472" t="str">
        <f t="shared" si="69"/>
        <v>PRTC_PR24FM_PBI_123</v>
      </c>
    </row>
    <row r="4473" spans="1:14" customFormat="1">
      <c r="A4473" s="317" t="s">
        <v>367</v>
      </c>
      <c r="B4473" s="317" t="s">
        <v>745</v>
      </c>
      <c r="C4473" s="317" t="s">
        <v>746</v>
      </c>
      <c r="D4473" s="317" t="s">
        <v>455</v>
      </c>
      <c r="E4473" s="317" t="s">
        <v>448</v>
      </c>
      <c r="F4473" s="320">
        <v>0</v>
      </c>
      <c r="G4473" s="318" t="s">
        <v>449</v>
      </c>
      <c r="H4473" s="318" t="s">
        <v>449</v>
      </c>
      <c r="I4473" s="318" t="s">
        <v>449</v>
      </c>
      <c r="J4473" s="318" t="s">
        <v>449</v>
      </c>
      <c r="K4473" s="318" t="s">
        <v>449</v>
      </c>
      <c r="L4473" s="318" t="s">
        <v>449</v>
      </c>
      <c r="M4473" s="318" t="s">
        <v>449</v>
      </c>
      <c r="N4473" t="str">
        <f t="shared" si="69"/>
        <v>PRTOUT7_001BIO_PR24</v>
      </c>
    </row>
    <row r="4474" spans="1:14" customFormat="1">
      <c r="A4474" s="317" t="s">
        <v>367</v>
      </c>
      <c r="B4474" s="317" t="s">
        <v>747</v>
      </c>
      <c r="C4474" s="317" t="s">
        <v>748</v>
      </c>
      <c r="D4474" s="317" t="s">
        <v>455</v>
      </c>
      <c r="E4474" s="317" t="s">
        <v>448</v>
      </c>
      <c r="F4474" s="320">
        <v>0</v>
      </c>
      <c r="G4474" s="318" t="s">
        <v>449</v>
      </c>
      <c r="H4474" s="318" t="s">
        <v>449</v>
      </c>
      <c r="I4474" s="318" t="s">
        <v>449</v>
      </c>
      <c r="J4474" s="318" t="s">
        <v>449</v>
      </c>
      <c r="K4474" s="318" t="s">
        <v>449</v>
      </c>
      <c r="L4474" s="318" t="s">
        <v>449</v>
      </c>
      <c r="M4474" s="318" t="s">
        <v>449</v>
      </c>
      <c r="N4474" t="str">
        <f t="shared" si="69"/>
        <v>PRTOUT7_002BIO_PR24</v>
      </c>
    </row>
    <row r="4475" spans="1:14" customFormat="1">
      <c r="A4475" s="317" t="s">
        <v>367</v>
      </c>
      <c r="B4475" s="317" t="s">
        <v>749</v>
      </c>
      <c r="C4475" s="317" t="s">
        <v>750</v>
      </c>
      <c r="D4475" s="317" t="s">
        <v>455</v>
      </c>
      <c r="E4475" s="317" t="s">
        <v>448</v>
      </c>
      <c r="F4475" s="320">
        <v>0</v>
      </c>
      <c r="G4475" s="318" t="s">
        <v>449</v>
      </c>
      <c r="H4475" s="318" t="s">
        <v>449</v>
      </c>
      <c r="I4475" s="318" t="s">
        <v>449</v>
      </c>
      <c r="J4475" s="318" t="s">
        <v>449</v>
      </c>
      <c r="K4475" s="318" t="s">
        <v>449</v>
      </c>
      <c r="L4475" s="318" t="s">
        <v>449</v>
      </c>
      <c r="M4475" s="318" t="s">
        <v>449</v>
      </c>
      <c r="N4475" t="str">
        <f t="shared" si="69"/>
        <v>PRTOUT7_003BIO_PR24</v>
      </c>
    </row>
    <row r="4476" spans="1:14" customFormat="1">
      <c r="A4476" s="317" t="s">
        <v>367</v>
      </c>
      <c r="B4476" s="317" t="s">
        <v>751</v>
      </c>
      <c r="C4476" s="317" t="s">
        <v>752</v>
      </c>
      <c r="D4476" s="317" t="s">
        <v>455</v>
      </c>
      <c r="E4476" s="317" t="s">
        <v>448</v>
      </c>
      <c r="F4476" s="320">
        <v>0</v>
      </c>
      <c r="G4476" s="318" t="s">
        <v>449</v>
      </c>
      <c r="H4476" s="318" t="s">
        <v>449</v>
      </c>
      <c r="I4476" s="318" t="s">
        <v>449</v>
      </c>
      <c r="J4476" s="318" t="s">
        <v>449</v>
      </c>
      <c r="K4476" s="318" t="s">
        <v>449</v>
      </c>
      <c r="L4476" s="318" t="s">
        <v>449</v>
      </c>
      <c r="M4476" s="318" t="s">
        <v>449</v>
      </c>
      <c r="N4476" t="str">
        <f t="shared" si="69"/>
        <v>PRTOUT7_004BIO_PR24</v>
      </c>
    </row>
    <row r="4477" spans="1:14" customFormat="1">
      <c r="A4477" s="317" t="s">
        <v>367</v>
      </c>
      <c r="B4477" s="317" t="s">
        <v>753</v>
      </c>
      <c r="C4477" s="317" t="s">
        <v>754</v>
      </c>
      <c r="D4477" s="317" t="s">
        <v>455</v>
      </c>
      <c r="E4477" s="317" t="s">
        <v>448</v>
      </c>
      <c r="F4477" s="320">
        <v>0</v>
      </c>
      <c r="G4477" s="318" t="s">
        <v>449</v>
      </c>
      <c r="H4477" s="318" t="s">
        <v>449</v>
      </c>
      <c r="I4477" s="318" t="s">
        <v>449</v>
      </c>
      <c r="J4477" s="318" t="s">
        <v>449</v>
      </c>
      <c r="K4477" s="318" t="s">
        <v>449</v>
      </c>
      <c r="L4477" s="318" t="s">
        <v>449</v>
      </c>
      <c r="M4477" s="318" t="s">
        <v>449</v>
      </c>
      <c r="N4477" t="str">
        <f t="shared" si="69"/>
        <v>PRTOUT7_005BIO_PR24</v>
      </c>
    </row>
    <row r="4478" spans="1:14" customFormat="1">
      <c r="A4478" s="317" t="s">
        <v>367</v>
      </c>
      <c r="B4478" s="317" t="s">
        <v>755</v>
      </c>
      <c r="C4478" s="317" t="s">
        <v>756</v>
      </c>
      <c r="D4478" s="317" t="s">
        <v>455</v>
      </c>
      <c r="E4478" s="317" t="s">
        <v>448</v>
      </c>
      <c r="F4478" s="320">
        <v>0</v>
      </c>
      <c r="G4478" s="318" t="s">
        <v>449</v>
      </c>
      <c r="H4478" s="318" t="s">
        <v>449</v>
      </c>
      <c r="I4478" s="318" t="s">
        <v>449</v>
      </c>
      <c r="J4478" s="318" t="s">
        <v>449</v>
      </c>
      <c r="K4478" s="318" t="s">
        <v>449</v>
      </c>
      <c r="L4478" s="318" t="s">
        <v>449</v>
      </c>
      <c r="M4478" s="318" t="s">
        <v>449</v>
      </c>
      <c r="N4478" t="str">
        <f t="shared" si="69"/>
        <v>PRTOUT7_006BIO_PR24</v>
      </c>
    </row>
    <row r="4479" spans="1:14" customFormat="1">
      <c r="A4479" s="317" t="s">
        <v>367</v>
      </c>
      <c r="B4479" s="317" t="s">
        <v>757</v>
      </c>
      <c r="C4479" s="317" t="s">
        <v>758</v>
      </c>
      <c r="D4479" s="317" t="s">
        <v>455</v>
      </c>
      <c r="E4479" s="317" t="s">
        <v>448</v>
      </c>
      <c r="F4479" s="320">
        <v>0</v>
      </c>
      <c r="G4479" s="318" t="s">
        <v>449</v>
      </c>
      <c r="H4479" s="318" t="s">
        <v>449</v>
      </c>
      <c r="I4479" s="318" t="s">
        <v>449</v>
      </c>
      <c r="J4479" s="318" t="s">
        <v>449</v>
      </c>
      <c r="K4479" s="318" t="s">
        <v>449</v>
      </c>
      <c r="L4479" s="318" t="s">
        <v>449</v>
      </c>
      <c r="M4479" s="318" t="s">
        <v>449</v>
      </c>
      <c r="N4479" t="str">
        <f t="shared" si="69"/>
        <v>PRTOUT7_007BIO_PR24</v>
      </c>
    </row>
    <row r="4480" spans="1:14" customFormat="1">
      <c r="A4480" s="317" t="s">
        <v>367</v>
      </c>
      <c r="B4480" s="317" t="s">
        <v>759</v>
      </c>
      <c r="C4480" s="317" t="s">
        <v>760</v>
      </c>
      <c r="D4480" s="317" t="s">
        <v>455</v>
      </c>
      <c r="E4480" s="317" t="s">
        <v>448</v>
      </c>
      <c r="F4480" s="320">
        <v>0.15</v>
      </c>
      <c r="G4480" s="318" t="s">
        <v>449</v>
      </c>
      <c r="H4480" s="318" t="s">
        <v>449</v>
      </c>
      <c r="I4480" s="318" t="s">
        <v>449</v>
      </c>
      <c r="J4480" s="318" t="s">
        <v>449</v>
      </c>
      <c r="K4480" s="318" t="s">
        <v>449</v>
      </c>
      <c r="L4480" s="318" t="s">
        <v>449</v>
      </c>
      <c r="M4480" s="318" t="s">
        <v>449</v>
      </c>
      <c r="N4480" t="str">
        <f t="shared" si="69"/>
        <v>PRTOUT7_008BIO_PR24</v>
      </c>
    </row>
    <row r="4481" spans="1:14" customFormat="1">
      <c r="A4481" s="317" t="s">
        <v>367</v>
      </c>
      <c r="B4481" s="317" t="s">
        <v>761</v>
      </c>
      <c r="C4481" s="317" t="s">
        <v>762</v>
      </c>
      <c r="D4481" s="317" t="s">
        <v>455</v>
      </c>
      <c r="E4481" s="317" t="s">
        <v>448</v>
      </c>
      <c r="F4481" s="320">
        <v>0</v>
      </c>
      <c r="G4481" s="318" t="s">
        <v>449</v>
      </c>
      <c r="H4481" s="318" t="s">
        <v>449</v>
      </c>
      <c r="I4481" s="318" t="s">
        <v>449</v>
      </c>
      <c r="J4481" s="318" t="s">
        <v>449</v>
      </c>
      <c r="K4481" s="318" t="s">
        <v>449</v>
      </c>
      <c r="L4481" s="318" t="s">
        <v>449</v>
      </c>
      <c r="M4481" s="318" t="s">
        <v>449</v>
      </c>
      <c r="N4481" t="str">
        <f t="shared" si="69"/>
        <v>PRTOUT7_009BIO_PR24</v>
      </c>
    </row>
    <row r="4482" spans="1:14" customFormat="1">
      <c r="A4482" s="317" t="s">
        <v>367</v>
      </c>
      <c r="B4482" s="317" t="s">
        <v>763</v>
      </c>
      <c r="C4482" s="317" t="s">
        <v>764</v>
      </c>
      <c r="D4482" s="317" t="s">
        <v>455</v>
      </c>
      <c r="E4482" s="317" t="s">
        <v>448</v>
      </c>
      <c r="F4482" s="320">
        <v>0</v>
      </c>
      <c r="G4482" s="318" t="s">
        <v>449</v>
      </c>
      <c r="H4482" s="318" t="s">
        <v>449</v>
      </c>
      <c r="I4482" s="318" t="s">
        <v>449</v>
      </c>
      <c r="J4482" s="318" t="s">
        <v>449</v>
      </c>
      <c r="K4482" s="318" t="s">
        <v>449</v>
      </c>
      <c r="L4482" s="318" t="s">
        <v>449</v>
      </c>
      <c r="M4482" s="318" t="s">
        <v>449</v>
      </c>
      <c r="N4482" t="str">
        <f t="shared" si="69"/>
        <v>PRTOUT7_010BIO_PR24</v>
      </c>
    </row>
    <row r="4483" spans="1:14" customFormat="1">
      <c r="A4483" s="317" t="s">
        <v>367</v>
      </c>
      <c r="B4483" s="317" t="s">
        <v>765</v>
      </c>
      <c r="C4483" s="317" t="s">
        <v>766</v>
      </c>
      <c r="D4483" s="317" t="s">
        <v>455</v>
      </c>
      <c r="E4483" s="317" t="s">
        <v>448</v>
      </c>
      <c r="F4483" s="320">
        <v>0</v>
      </c>
      <c r="G4483" s="318" t="s">
        <v>449</v>
      </c>
      <c r="H4483" s="318" t="s">
        <v>449</v>
      </c>
      <c r="I4483" s="318" t="s">
        <v>449</v>
      </c>
      <c r="J4483" s="318" t="s">
        <v>449</v>
      </c>
      <c r="K4483" s="318" t="s">
        <v>449</v>
      </c>
      <c r="L4483" s="318" t="s">
        <v>449</v>
      </c>
      <c r="M4483" s="318" t="s">
        <v>449</v>
      </c>
      <c r="N4483" t="str">
        <f t="shared" si="69"/>
        <v>PRTOUT7_011BIO_PR24</v>
      </c>
    </row>
    <row r="4484" spans="1:14" customFormat="1">
      <c r="A4484" s="317" t="s">
        <v>367</v>
      </c>
      <c r="B4484" s="317" t="s">
        <v>767</v>
      </c>
      <c r="C4484" s="317" t="s">
        <v>768</v>
      </c>
      <c r="D4484" s="317" t="s">
        <v>455</v>
      </c>
      <c r="E4484" s="317" t="s">
        <v>448</v>
      </c>
      <c r="F4484" s="320">
        <v>0</v>
      </c>
      <c r="G4484" s="318" t="s">
        <v>449</v>
      </c>
      <c r="H4484" s="318" t="s">
        <v>449</v>
      </c>
      <c r="I4484" s="318" t="s">
        <v>449</v>
      </c>
      <c r="J4484" s="318" t="s">
        <v>449</v>
      </c>
      <c r="K4484" s="318" t="s">
        <v>449</v>
      </c>
      <c r="L4484" s="318" t="s">
        <v>449</v>
      </c>
      <c r="M4484" s="318" t="s">
        <v>449</v>
      </c>
      <c r="N4484" t="str">
        <f t="shared" si="69"/>
        <v>PRTOUT7_012BIO_PR24</v>
      </c>
    </row>
    <row r="4485" spans="1:14" customFormat="1">
      <c r="A4485" s="317" t="s">
        <v>367</v>
      </c>
      <c r="B4485" s="317" t="s">
        <v>769</v>
      </c>
      <c r="C4485" s="317" t="s">
        <v>770</v>
      </c>
      <c r="D4485" s="317" t="s">
        <v>455</v>
      </c>
      <c r="E4485" s="317" t="s">
        <v>448</v>
      </c>
      <c r="F4485" s="320">
        <v>0</v>
      </c>
      <c r="G4485" s="318" t="s">
        <v>449</v>
      </c>
      <c r="H4485" s="318" t="s">
        <v>449</v>
      </c>
      <c r="I4485" s="318" t="s">
        <v>449</v>
      </c>
      <c r="J4485" s="318" t="s">
        <v>449</v>
      </c>
      <c r="K4485" s="318" t="s">
        <v>449</v>
      </c>
      <c r="L4485" s="318" t="s">
        <v>449</v>
      </c>
      <c r="M4485" s="318" t="s">
        <v>449</v>
      </c>
      <c r="N4485" t="str">
        <f t="shared" ref="N4485:N4548" si="70">A4485&amp;B4485</f>
        <v>PRTOUT7_013BIO_PR24</v>
      </c>
    </row>
    <row r="4486" spans="1:14" customFormat="1">
      <c r="A4486" s="317" t="s">
        <v>367</v>
      </c>
      <c r="B4486" s="317" t="s">
        <v>771</v>
      </c>
      <c r="C4486" s="317" t="s">
        <v>772</v>
      </c>
      <c r="D4486" s="317" t="s">
        <v>455</v>
      </c>
      <c r="E4486" s="317" t="s">
        <v>448</v>
      </c>
      <c r="F4486" s="320">
        <v>0</v>
      </c>
      <c r="G4486" s="318" t="s">
        <v>449</v>
      </c>
      <c r="H4486" s="318" t="s">
        <v>449</v>
      </c>
      <c r="I4486" s="318" t="s">
        <v>449</v>
      </c>
      <c r="J4486" s="318" t="s">
        <v>449</v>
      </c>
      <c r="K4486" s="318" t="s">
        <v>449</v>
      </c>
      <c r="L4486" s="318" t="s">
        <v>449</v>
      </c>
      <c r="M4486" s="318" t="s">
        <v>449</v>
      </c>
      <c r="N4486" t="str">
        <f t="shared" si="70"/>
        <v>PRTOUT7_014BIO_PR24</v>
      </c>
    </row>
    <row r="4487" spans="1:14" customFormat="1">
      <c r="A4487" s="317" t="s">
        <v>367</v>
      </c>
      <c r="B4487" s="317" t="s">
        <v>773</v>
      </c>
      <c r="C4487" s="317" t="s">
        <v>774</v>
      </c>
      <c r="D4487" s="317" t="s">
        <v>455</v>
      </c>
      <c r="E4487" s="317" t="s">
        <v>448</v>
      </c>
      <c r="F4487" s="320">
        <v>0</v>
      </c>
      <c r="G4487" s="318" t="s">
        <v>449</v>
      </c>
      <c r="H4487" s="318" t="s">
        <v>449</v>
      </c>
      <c r="I4487" s="318" t="s">
        <v>449</v>
      </c>
      <c r="J4487" s="318" t="s">
        <v>449</v>
      </c>
      <c r="K4487" s="318" t="s">
        <v>449</v>
      </c>
      <c r="L4487" s="318" t="s">
        <v>449</v>
      </c>
      <c r="M4487" s="318" t="s">
        <v>449</v>
      </c>
      <c r="N4487" t="str">
        <f t="shared" si="70"/>
        <v>PRTOUT7_015BIO_PR24</v>
      </c>
    </row>
    <row r="4488" spans="1:14" customFormat="1">
      <c r="A4488" s="317" t="s">
        <v>367</v>
      </c>
      <c r="B4488" s="317" t="s">
        <v>775</v>
      </c>
      <c r="C4488" s="317" t="s">
        <v>776</v>
      </c>
      <c r="D4488" s="317" t="s">
        <v>455</v>
      </c>
      <c r="E4488" s="317" t="s">
        <v>448</v>
      </c>
      <c r="F4488" s="320">
        <v>0</v>
      </c>
      <c r="G4488" s="318" t="s">
        <v>449</v>
      </c>
      <c r="H4488" s="318" t="s">
        <v>449</v>
      </c>
      <c r="I4488" s="318" t="s">
        <v>449</v>
      </c>
      <c r="J4488" s="318" t="s">
        <v>449</v>
      </c>
      <c r="K4488" s="318" t="s">
        <v>449</v>
      </c>
      <c r="L4488" s="318" t="s">
        <v>449</v>
      </c>
      <c r="M4488" s="318" t="s">
        <v>449</v>
      </c>
      <c r="N4488" t="str">
        <f t="shared" si="70"/>
        <v>PRTOUT7_016BIO_PR24</v>
      </c>
    </row>
    <row r="4489" spans="1:14" customFormat="1">
      <c r="A4489" s="317" t="s">
        <v>367</v>
      </c>
      <c r="B4489" s="317" t="s">
        <v>777</v>
      </c>
      <c r="C4489" s="317" t="s">
        <v>778</v>
      </c>
      <c r="D4489" s="317" t="s">
        <v>455</v>
      </c>
      <c r="E4489" s="317" t="s">
        <v>448</v>
      </c>
      <c r="F4489" s="320">
        <v>0</v>
      </c>
      <c r="G4489" s="318" t="s">
        <v>449</v>
      </c>
      <c r="H4489" s="318" t="s">
        <v>449</v>
      </c>
      <c r="I4489" s="318" t="s">
        <v>449</v>
      </c>
      <c r="J4489" s="318" t="s">
        <v>449</v>
      </c>
      <c r="K4489" s="318" t="s">
        <v>449</v>
      </c>
      <c r="L4489" s="318" t="s">
        <v>449</v>
      </c>
      <c r="M4489" s="318" t="s">
        <v>449</v>
      </c>
      <c r="N4489" t="str">
        <f t="shared" si="70"/>
        <v>PRTOUT7_017BIO_PR24</v>
      </c>
    </row>
    <row r="4490" spans="1:14" customFormat="1">
      <c r="A4490" s="317" t="s">
        <v>367</v>
      </c>
      <c r="B4490" s="317" t="s">
        <v>779</v>
      </c>
      <c r="C4490" s="317" t="s">
        <v>780</v>
      </c>
      <c r="D4490" s="317" t="s">
        <v>455</v>
      </c>
      <c r="E4490" s="317" t="s">
        <v>448</v>
      </c>
      <c r="F4490" s="320">
        <v>0</v>
      </c>
      <c r="G4490" s="318" t="s">
        <v>449</v>
      </c>
      <c r="H4490" s="318" t="s">
        <v>449</v>
      </c>
      <c r="I4490" s="318" t="s">
        <v>449</v>
      </c>
      <c r="J4490" s="318" t="s">
        <v>449</v>
      </c>
      <c r="K4490" s="318" t="s">
        <v>449</v>
      </c>
      <c r="L4490" s="318" t="s">
        <v>449</v>
      </c>
      <c r="M4490" s="318" t="s">
        <v>449</v>
      </c>
      <c r="N4490" t="str">
        <f t="shared" si="70"/>
        <v>PRTOUT7_018BIO_PR24</v>
      </c>
    </row>
    <row r="4491" spans="1:14" customFormat="1">
      <c r="A4491" s="317" t="s">
        <v>367</v>
      </c>
      <c r="B4491" s="317" t="s">
        <v>781</v>
      </c>
      <c r="C4491" s="317" t="s">
        <v>782</v>
      </c>
      <c r="D4491" s="317" t="s">
        <v>455</v>
      </c>
      <c r="E4491" s="317" t="s">
        <v>448</v>
      </c>
      <c r="F4491" s="320">
        <v>0</v>
      </c>
      <c r="G4491" s="318" t="s">
        <v>449</v>
      </c>
      <c r="H4491" s="318" t="s">
        <v>449</v>
      </c>
      <c r="I4491" s="318" t="s">
        <v>449</v>
      </c>
      <c r="J4491" s="318" t="s">
        <v>449</v>
      </c>
      <c r="K4491" s="318" t="s">
        <v>449</v>
      </c>
      <c r="L4491" s="318" t="s">
        <v>449</v>
      </c>
      <c r="M4491" s="318" t="s">
        <v>449</v>
      </c>
      <c r="N4491" t="str">
        <f t="shared" si="70"/>
        <v>PRTOUT7_019BIO_PR24</v>
      </c>
    </row>
    <row r="4492" spans="1:14" customFormat="1">
      <c r="A4492" s="317" t="s">
        <v>367</v>
      </c>
      <c r="B4492" s="317" t="s">
        <v>783</v>
      </c>
      <c r="C4492" s="317" t="s">
        <v>784</v>
      </c>
      <c r="D4492" s="317" t="s">
        <v>455</v>
      </c>
      <c r="E4492" s="317" t="s">
        <v>448</v>
      </c>
      <c r="F4492" s="320">
        <v>0</v>
      </c>
      <c r="G4492" s="318" t="s">
        <v>449</v>
      </c>
      <c r="H4492" s="318" t="s">
        <v>449</v>
      </c>
      <c r="I4492" s="318" t="s">
        <v>449</v>
      </c>
      <c r="J4492" s="318" t="s">
        <v>449</v>
      </c>
      <c r="K4492" s="318" t="s">
        <v>449</v>
      </c>
      <c r="L4492" s="318" t="s">
        <v>449</v>
      </c>
      <c r="M4492" s="318" t="s">
        <v>449</v>
      </c>
      <c r="N4492" t="str">
        <f t="shared" si="70"/>
        <v>PRTOUT7_020BIO_PR24</v>
      </c>
    </row>
    <row r="4493" spans="1:14" customFormat="1">
      <c r="A4493" s="317" t="s">
        <v>367</v>
      </c>
      <c r="B4493" s="317" t="s">
        <v>785</v>
      </c>
      <c r="C4493" s="317" t="s">
        <v>786</v>
      </c>
      <c r="D4493" s="317" t="s">
        <v>455</v>
      </c>
      <c r="E4493" s="317" t="s">
        <v>448</v>
      </c>
      <c r="F4493" s="320">
        <v>1</v>
      </c>
      <c r="G4493" s="318" t="s">
        <v>449</v>
      </c>
      <c r="H4493" s="318" t="s">
        <v>449</v>
      </c>
      <c r="I4493" s="318" t="s">
        <v>449</v>
      </c>
      <c r="J4493" s="318" t="s">
        <v>449</v>
      </c>
      <c r="K4493" s="318" t="s">
        <v>449</v>
      </c>
      <c r="L4493" s="318" t="s">
        <v>449</v>
      </c>
      <c r="M4493" s="318" t="s">
        <v>449</v>
      </c>
      <c r="N4493" t="str">
        <f t="shared" si="70"/>
        <v>PRTOUT7_001WNP_PR24</v>
      </c>
    </row>
    <row r="4494" spans="1:14" customFormat="1">
      <c r="A4494" s="317" t="s">
        <v>367</v>
      </c>
      <c r="B4494" s="317" t="s">
        <v>787</v>
      </c>
      <c r="C4494" s="317" t="s">
        <v>788</v>
      </c>
      <c r="D4494" s="317" t="s">
        <v>455</v>
      </c>
      <c r="E4494" s="317" t="s">
        <v>448</v>
      </c>
      <c r="F4494" s="320">
        <v>1</v>
      </c>
      <c r="G4494" s="318" t="s">
        <v>449</v>
      </c>
      <c r="H4494" s="318" t="s">
        <v>449</v>
      </c>
      <c r="I4494" s="318" t="s">
        <v>449</v>
      </c>
      <c r="J4494" s="318" t="s">
        <v>449</v>
      </c>
      <c r="K4494" s="318" t="s">
        <v>449</v>
      </c>
      <c r="L4494" s="318" t="s">
        <v>449</v>
      </c>
      <c r="M4494" s="318" t="s">
        <v>449</v>
      </c>
      <c r="N4494" t="str">
        <f t="shared" si="70"/>
        <v>PRTOUT7_002WNP_PR24</v>
      </c>
    </row>
    <row r="4495" spans="1:14" customFormat="1">
      <c r="A4495" s="317" t="s">
        <v>367</v>
      </c>
      <c r="B4495" s="317" t="s">
        <v>789</v>
      </c>
      <c r="C4495" s="317" t="s">
        <v>790</v>
      </c>
      <c r="D4495" s="317" t="s">
        <v>455</v>
      </c>
      <c r="E4495" s="317" t="s">
        <v>448</v>
      </c>
      <c r="F4495" s="320">
        <v>1</v>
      </c>
      <c r="G4495" s="318" t="s">
        <v>449</v>
      </c>
      <c r="H4495" s="318" t="s">
        <v>449</v>
      </c>
      <c r="I4495" s="318" t="s">
        <v>449</v>
      </c>
      <c r="J4495" s="318" t="s">
        <v>449</v>
      </c>
      <c r="K4495" s="318" t="s">
        <v>449</v>
      </c>
      <c r="L4495" s="318" t="s">
        <v>449</v>
      </c>
      <c r="M4495" s="318" t="s">
        <v>449</v>
      </c>
      <c r="N4495" t="str">
        <f t="shared" si="70"/>
        <v>PRTOUT7_003WNP_PR24</v>
      </c>
    </row>
    <row r="4496" spans="1:14" customFormat="1">
      <c r="A4496" s="317" t="s">
        <v>367</v>
      </c>
      <c r="B4496" s="317" t="s">
        <v>791</v>
      </c>
      <c r="C4496" s="317" t="s">
        <v>792</v>
      </c>
      <c r="D4496" s="317" t="s">
        <v>455</v>
      </c>
      <c r="E4496" s="317" t="s">
        <v>448</v>
      </c>
      <c r="F4496" s="320">
        <v>0</v>
      </c>
      <c r="G4496" s="318" t="s">
        <v>449</v>
      </c>
      <c r="H4496" s="318" t="s">
        <v>449</v>
      </c>
      <c r="I4496" s="318" t="s">
        <v>449</v>
      </c>
      <c r="J4496" s="318" t="s">
        <v>449</v>
      </c>
      <c r="K4496" s="318" t="s">
        <v>449</v>
      </c>
      <c r="L4496" s="318" t="s">
        <v>449</v>
      </c>
      <c r="M4496" s="318" t="s">
        <v>449</v>
      </c>
      <c r="N4496" t="str">
        <f t="shared" si="70"/>
        <v>PRTOUT7_004WNP_PR24</v>
      </c>
    </row>
    <row r="4497" spans="1:14" customFormat="1">
      <c r="A4497" s="317" t="s">
        <v>367</v>
      </c>
      <c r="B4497" s="317" t="s">
        <v>793</v>
      </c>
      <c r="C4497" s="317" t="s">
        <v>794</v>
      </c>
      <c r="D4497" s="317" t="s">
        <v>455</v>
      </c>
      <c r="E4497" s="317" t="s">
        <v>448</v>
      </c>
      <c r="F4497" s="320">
        <v>0</v>
      </c>
      <c r="G4497" s="318" t="s">
        <v>449</v>
      </c>
      <c r="H4497" s="318" t="s">
        <v>449</v>
      </c>
      <c r="I4497" s="318" t="s">
        <v>449</v>
      </c>
      <c r="J4497" s="318" t="s">
        <v>449</v>
      </c>
      <c r="K4497" s="318" t="s">
        <v>449</v>
      </c>
      <c r="L4497" s="318" t="s">
        <v>449</v>
      </c>
      <c r="M4497" s="318" t="s">
        <v>449</v>
      </c>
      <c r="N4497" t="str">
        <f t="shared" si="70"/>
        <v>PRTOUT7_005WNP_PR24</v>
      </c>
    </row>
    <row r="4498" spans="1:14" customFormat="1">
      <c r="A4498" s="317" t="s">
        <v>367</v>
      </c>
      <c r="B4498" s="317" t="s">
        <v>795</v>
      </c>
      <c r="C4498" s="317" t="s">
        <v>796</v>
      </c>
      <c r="D4498" s="317" t="s">
        <v>455</v>
      </c>
      <c r="E4498" s="317" t="s">
        <v>448</v>
      </c>
      <c r="F4498" s="320">
        <v>0.5</v>
      </c>
      <c r="G4498" s="318" t="s">
        <v>449</v>
      </c>
      <c r="H4498" s="318" t="s">
        <v>449</v>
      </c>
      <c r="I4498" s="318" t="s">
        <v>449</v>
      </c>
      <c r="J4498" s="318" t="s">
        <v>449</v>
      </c>
      <c r="K4498" s="318" t="s">
        <v>449</v>
      </c>
      <c r="L4498" s="318" t="s">
        <v>449</v>
      </c>
      <c r="M4498" s="318" t="s">
        <v>449</v>
      </c>
      <c r="N4498" t="str">
        <f t="shared" si="70"/>
        <v>PRTOUT7_006WNP_PR24</v>
      </c>
    </row>
    <row r="4499" spans="1:14" customFormat="1">
      <c r="A4499" s="317" t="s">
        <v>367</v>
      </c>
      <c r="B4499" s="317" t="s">
        <v>797</v>
      </c>
      <c r="C4499" s="317" t="s">
        <v>798</v>
      </c>
      <c r="D4499" s="317" t="s">
        <v>455</v>
      </c>
      <c r="E4499" s="317" t="s">
        <v>448</v>
      </c>
      <c r="F4499" s="320">
        <v>0.85</v>
      </c>
      <c r="G4499" s="318" t="s">
        <v>449</v>
      </c>
      <c r="H4499" s="318" t="s">
        <v>449</v>
      </c>
      <c r="I4499" s="318" t="s">
        <v>449</v>
      </c>
      <c r="J4499" s="318" t="s">
        <v>449</v>
      </c>
      <c r="K4499" s="318" t="s">
        <v>449</v>
      </c>
      <c r="L4499" s="318" t="s">
        <v>449</v>
      </c>
      <c r="M4499" s="318" t="s">
        <v>449</v>
      </c>
      <c r="N4499" t="str">
        <f t="shared" si="70"/>
        <v>PRTOUT7_007WNP_PR24</v>
      </c>
    </row>
    <row r="4500" spans="1:14" customFormat="1">
      <c r="A4500" s="317" t="s">
        <v>367</v>
      </c>
      <c r="B4500" s="317" t="s">
        <v>799</v>
      </c>
      <c r="C4500" s="317" t="s">
        <v>800</v>
      </c>
      <c r="D4500" s="317" t="s">
        <v>455</v>
      </c>
      <c r="E4500" s="317" t="s">
        <v>448</v>
      </c>
      <c r="F4500" s="320">
        <v>0</v>
      </c>
      <c r="G4500" s="318" t="s">
        <v>449</v>
      </c>
      <c r="H4500" s="318" t="s">
        <v>449</v>
      </c>
      <c r="I4500" s="318" t="s">
        <v>449</v>
      </c>
      <c r="J4500" s="318" t="s">
        <v>449</v>
      </c>
      <c r="K4500" s="318" t="s">
        <v>449</v>
      </c>
      <c r="L4500" s="318" t="s">
        <v>449</v>
      </c>
      <c r="M4500" s="318" t="s">
        <v>449</v>
      </c>
      <c r="N4500" t="str">
        <f t="shared" si="70"/>
        <v>PRTOUT7_008WNP_PR24</v>
      </c>
    </row>
    <row r="4501" spans="1:14" customFormat="1">
      <c r="A4501" s="317" t="s">
        <v>367</v>
      </c>
      <c r="B4501" s="317" t="s">
        <v>801</v>
      </c>
      <c r="C4501" s="317" t="s">
        <v>802</v>
      </c>
      <c r="D4501" s="317" t="s">
        <v>455</v>
      </c>
      <c r="E4501" s="317" t="s">
        <v>448</v>
      </c>
      <c r="F4501" s="320">
        <v>1</v>
      </c>
      <c r="G4501" s="318" t="s">
        <v>449</v>
      </c>
      <c r="H4501" s="318" t="s">
        <v>449</v>
      </c>
      <c r="I4501" s="318" t="s">
        <v>449</v>
      </c>
      <c r="J4501" s="318" t="s">
        <v>449</v>
      </c>
      <c r="K4501" s="318" t="s">
        <v>449</v>
      </c>
      <c r="L4501" s="318" t="s">
        <v>449</v>
      </c>
      <c r="M4501" s="318" t="s">
        <v>449</v>
      </c>
      <c r="N4501" t="str">
        <f t="shared" si="70"/>
        <v>PRTOUT7_009WNP_PR24</v>
      </c>
    </row>
    <row r="4502" spans="1:14" customFormat="1">
      <c r="A4502" s="317" t="s">
        <v>367</v>
      </c>
      <c r="B4502" s="317" t="s">
        <v>803</v>
      </c>
      <c r="C4502" s="317" t="s">
        <v>804</v>
      </c>
      <c r="D4502" s="317" t="s">
        <v>455</v>
      </c>
      <c r="E4502" s="317" t="s">
        <v>448</v>
      </c>
      <c r="F4502" s="320">
        <v>0.5</v>
      </c>
      <c r="G4502" s="318" t="s">
        <v>449</v>
      </c>
      <c r="H4502" s="318" t="s">
        <v>449</v>
      </c>
      <c r="I4502" s="318" t="s">
        <v>449</v>
      </c>
      <c r="J4502" s="318" t="s">
        <v>449</v>
      </c>
      <c r="K4502" s="318" t="s">
        <v>449</v>
      </c>
      <c r="L4502" s="318" t="s">
        <v>449</v>
      </c>
      <c r="M4502" s="318" t="s">
        <v>449</v>
      </c>
      <c r="N4502" t="str">
        <f t="shared" si="70"/>
        <v>PRTOUT7_010WNP_PR24</v>
      </c>
    </row>
    <row r="4503" spans="1:14" customFormat="1">
      <c r="A4503" s="317" t="s">
        <v>367</v>
      </c>
      <c r="B4503" s="317" t="s">
        <v>805</v>
      </c>
      <c r="C4503" s="317" t="s">
        <v>806</v>
      </c>
      <c r="D4503" s="317" t="s">
        <v>455</v>
      </c>
      <c r="E4503" s="317" t="s">
        <v>448</v>
      </c>
      <c r="F4503" s="320">
        <v>0.5</v>
      </c>
      <c r="G4503" s="318" t="s">
        <v>449</v>
      </c>
      <c r="H4503" s="318" t="s">
        <v>449</v>
      </c>
      <c r="I4503" s="318" t="s">
        <v>449</v>
      </c>
      <c r="J4503" s="318" t="s">
        <v>449</v>
      </c>
      <c r="K4503" s="318" t="s">
        <v>449</v>
      </c>
      <c r="L4503" s="318" t="s">
        <v>449</v>
      </c>
      <c r="M4503" s="318" t="s">
        <v>449</v>
      </c>
      <c r="N4503" t="str">
        <f t="shared" si="70"/>
        <v>PRTOUT7_011WNP_PR24</v>
      </c>
    </row>
    <row r="4504" spans="1:14" customFormat="1">
      <c r="A4504" s="317" t="s">
        <v>367</v>
      </c>
      <c r="B4504" s="317" t="s">
        <v>807</v>
      </c>
      <c r="C4504" s="317" t="s">
        <v>808</v>
      </c>
      <c r="D4504" s="317" t="s">
        <v>455</v>
      </c>
      <c r="E4504" s="317" t="s">
        <v>448</v>
      </c>
      <c r="F4504" s="320">
        <v>0</v>
      </c>
      <c r="G4504" s="318" t="s">
        <v>449</v>
      </c>
      <c r="H4504" s="318" t="s">
        <v>449</v>
      </c>
      <c r="I4504" s="318" t="s">
        <v>449</v>
      </c>
      <c r="J4504" s="318" t="s">
        <v>449</v>
      </c>
      <c r="K4504" s="318" t="s">
        <v>449</v>
      </c>
      <c r="L4504" s="318" t="s">
        <v>449</v>
      </c>
      <c r="M4504" s="318" t="s">
        <v>449</v>
      </c>
      <c r="N4504" t="str">
        <f t="shared" si="70"/>
        <v>PRTOUT7_012WNP_PR24</v>
      </c>
    </row>
    <row r="4505" spans="1:14" customFormat="1">
      <c r="A4505" s="317" t="s">
        <v>367</v>
      </c>
      <c r="B4505" s="317" t="s">
        <v>809</v>
      </c>
      <c r="C4505" s="317" t="s">
        <v>810</v>
      </c>
      <c r="D4505" s="317" t="s">
        <v>455</v>
      </c>
      <c r="E4505" s="317" t="s">
        <v>448</v>
      </c>
      <c r="F4505" s="320">
        <v>1</v>
      </c>
      <c r="G4505" s="318" t="s">
        <v>449</v>
      </c>
      <c r="H4505" s="318" t="s">
        <v>449</v>
      </c>
      <c r="I4505" s="318" t="s">
        <v>449</v>
      </c>
      <c r="J4505" s="318" t="s">
        <v>449</v>
      </c>
      <c r="K4505" s="318" t="s">
        <v>449</v>
      </c>
      <c r="L4505" s="318" t="s">
        <v>449</v>
      </c>
      <c r="M4505" s="318" t="s">
        <v>449</v>
      </c>
      <c r="N4505" t="str">
        <f t="shared" si="70"/>
        <v>PRTOUT7_013WNP_PR24</v>
      </c>
    </row>
    <row r="4506" spans="1:14" customFormat="1">
      <c r="A4506" s="317" t="s">
        <v>367</v>
      </c>
      <c r="B4506" s="317" t="s">
        <v>811</v>
      </c>
      <c r="C4506" s="317" t="s">
        <v>812</v>
      </c>
      <c r="D4506" s="317" t="s">
        <v>455</v>
      </c>
      <c r="E4506" s="317" t="s">
        <v>448</v>
      </c>
      <c r="F4506" s="320">
        <v>1</v>
      </c>
      <c r="G4506" s="318" t="s">
        <v>449</v>
      </c>
      <c r="H4506" s="318" t="s">
        <v>449</v>
      </c>
      <c r="I4506" s="318" t="s">
        <v>449</v>
      </c>
      <c r="J4506" s="318" t="s">
        <v>449</v>
      </c>
      <c r="K4506" s="318" t="s">
        <v>449</v>
      </c>
      <c r="L4506" s="318" t="s">
        <v>449</v>
      </c>
      <c r="M4506" s="318" t="s">
        <v>449</v>
      </c>
      <c r="N4506" t="str">
        <f t="shared" si="70"/>
        <v>PRTOUT7_014WNP_PR24</v>
      </c>
    </row>
    <row r="4507" spans="1:14" customFormat="1">
      <c r="A4507" s="317" t="s">
        <v>367</v>
      </c>
      <c r="B4507" s="317" t="s">
        <v>813</v>
      </c>
      <c r="C4507" s="317" t="s">
        <v>814</v>
      </c>
      <c r="D4507" s="317" t="s">
        <v>455</v>
      </c>
      <c r="E4507" s="317" t="s">
        <v>448</v>
      </c>
      <c r="F4507" s="320">
        <v>0</v>
      </c>
      <c r="G4507" s="318" t="s">
        <v>449</v>
      </c>
      <c r="H4507" s="318" t="s">
        <v>449</v>
      </c>
      <c r="I4507" s="318" t="s">
        <v>449</v>
      </c>
      <c r="J4507" s="318" t="s">
        <v>449</v>
      </c>
      <c r="K4507" s="318" t="s">
        <v>449</v>
      </c>
      <c r="L4507" s="318" t="s">
        <v>449</v>
      </c>
      <c r="M4507" s="318" t="s">
        <v>449</v>
      </c>
      <c r="N4507" t="str">
        <f t="shared" si="70"/>
        <v>PRTOUT7_015WNP_PR24</v>
      </c>
    </row>
    <row r="4508" spans="1:14" customFormat="1">
      <c r="A4508" s="317" t="s">
        <v>367</v>
      </c>
      <c r="B4508" s="317" t="s">
        <v>815</v>
      </c>
      <c r="C4508" s="317" t="s">
        <v>816</v>
      </c>
      <c r="D4508" s="317" t="s">
        <v>455</v>
      </c>
      <c r="E4508" s="317" t="s">
        <v>448</v>
      </c>
      <c r="F4508" s="320">
        <v>0</v>
      </c>
      <c r="G4508" s="318" t="s">
        <v>449</v>
      </c>
      <c r="H4508" s="318" t="s">
        <v>449</v>
      </c>
      <c r="I4508" s="318" t="s">
        <v>449</v>
      </c>
      <c r="J4508" s="318" t="s">
        <v>449</v>
      </c>
      <c r="K4508" s="318" t="s">
        <v>449</v>
      </c>
      <c r="L4508" s="318" t="s">
        <v>449</v>
      </c>
      <c r="M4508" s="318" t="s">
        <v>449</v>
      </c>
      <c r="N4508" t="str">
        <f t="shared" si="70"/>
        <v>PRTOUT7_016WNP_PR24</v>
      </c>
    </row>
    <row r="4509" spans="1:14" customFormat="1">
      <c r="A4509" s="317" t="s">
        <v>367</v>
      </c>
      <c r="B4509" s="317" t="s">
        <v>817</v>
      </c>
      <c r="C4509" s="317" t="s">
        <v>818</v>
      </c>
      <c r="D4509" s="317" t="s">
        <v>455</v>
      </c>
      <c r="E4509" s="317" t="s">
        <v>448</v>
      </c>
      <c r="F4509" s="320">
        <v>0</v>
      </c>
      <c r="G4509" s="318" t="s">
        <v>449</v>
      </c>
      <c r="H4509" s="318" t="s">
        <v>449</v>
      </c>
      <c r="I4509" s="318" t="s">
        <v>449</v>
      </c>
      <c r="J4509" s="318" t="s">
        <v>449</v>
      </c>
      <c r="K4509" s="318" t="s">
        <v>449</v>
      </c>
      <c r="L4509" s="318" t="s">
        <v>449</v>
      </c>
      <c r="M4509" s="318" t="s">
        <v>449</v>
      </c>
      <c r="N4509" t="str">
        <f t="shared" si="70"/>
        <v>PRTOUT7_017WNP_PR24</v>
      </c>
    </row>
    <row r="4510" spans="1:14" customFormat="1">
      <c r="A4510" s="317" t="s">
        <v>367</v>
      </c>
      <c r="B4510" s="317" t="s">
        <v>819</v>
      </c>
      <c r="C4510" s="317" t="s">
        <v>820</v>
      </c>
      <c r="D4510" s="317" t="s">
        <v>455</v>
      </c>
      <c r="E4510" s="317" t="s">
        <v>448</v>
      </c>
      <c r="F4510" s="320">
        <v>1</v>
      </c>
      <c r="G4510" s="318" t="s">
        <v>449</v>
      </c>
      <c r="H4510" s="318" t="s">
        <v>449</v>
      </c>
      <c r="I4510" s="318" t="s">
        <v>449</v>
      </c>
      <c r="J4510" s="318" t="s">
        <v>449</v>
      </c>
      <c r="K4510" s="318" t="s">
        <v>449</v>
      </c>
      <c r="L4510" s="318" t="s">
        <v>449</v>
      </c>
      <c r="M4510" s="318" t="s">
        <v>449</v>
      </c>
      <c r="N4510" t="str">
        <f t="shared" si="70"/>
        <v>PRTOUT7_018WNP_PR24</v>
      </c>
    </row>
    <row r="4511" spans="1:14" customFormat="1">
      <c r="A4511" s="317" t="s">
        <v>367</v>
      </c>
      <c r="B4511" s="317" t="s">
        <v>821</v>
      </c>
      <c r="C4511" s="317" t="s">
        <v>822</v>
      </c>
      <c r="D4511" s="317" t="s">
        <v>455</v>
      </c>
      <c r="E4511" s="317" t="s">
        <v>448</v>
      </c>
      <c r="F4511" s="320">
        <v>1</v>
      </c>
      <c r="G4511" s="318" t="s">
        <v>449</v>
      </c>
      <c r="H4511" s="318" t="s">
        <v>449</v>
      </c>
      <c r="I4511" s="318" t="s">
        <v>449</v>
      </c>
      <c r="J4511" s="318" t="s">
        <v>449</v>
      </c>
      <c r="K4511" s="318" t="s">
        <v>449</v>
      </c>
      <c r="L4511" s="318" t="s">
        <v>449</v>
      </c>
      <c r="M4511" s="318" t="s">
        <v>449</v>
      </c>
      <c r="N4511" t="str">
        <f t="shared" si="70"/>
        <v>PRTOUT7_019WNP_PR24</v>
      </c>
    </row>
    <row r="4512" spans="1:14" customFormat="1">
      <c r="A4512" s="317" t="s">
        <v>367</v>
      </c>
      <c r="B4512" s="317" t="s">
        <v>823</v>
      </c>
      <c r="C4512" s="317" t="s">
        <v>824</v>
      </c>
      <c r="D4512" s="317" t="s">
        <v>455</v>
      </c>
      <c r="E4512" s="317" t="s">
        <v>448</v>
      </c>
      <c r="F4512" s="320">
        <v>0</v>
      </c>
      <c r="G4512" s="318" t="s">
        <v>449</v>
      </c>
      <c r="H4512" s="318" t="s">
        <v>449</v>
      </c>
      <c r="I4512" s="318" t="s">
        <v>449</v>
      </c>
      <c r="J4512" s="318" t="s">
        <v>449</v>
      </c>
      <c r="K4512" s="318" t="s">
        <v>449</v>
      </c>
      <c r="L4512" s="318" t="s">
        <v>449</v>
      </c>
      <c r="M4512" s="318" t="s">
        <v>449</v>
      </c>
      <c r="N4512" t="str">
        <f t="shared" si="70"/>
        <v>PRTOUT7_020WNP_PR24</v>
      </c>
    </row>
    <row r="4513" spans="1:14" customFormat="1">
      <c r="A4513" s="317" t="s">
        <v>367</v>
      </c>
      <c r="B4513" s="317" t="s">
        <v>825</v>
      </c>
      <c r="C4513" s="317" t="s">
        <v>826</v>
      </c>
      <c r="D4513" s="317" t="s">
        <v>455</v>
      </c>
      <c r="E4513" s="317" t="s">
        <v>448</v>
      </c>
      <c r="F4513" s="320">
        <v>0</v>
      </c>
      <c r="G4513" s="318" t="s">
        <v>449</v>
      </c>
      <c r="H4513" s="318" t="s">
        <v>449</v>
      </c>
      <c r="I4513" s="318" t="s">
        <v>449</v>
      </c>
      <c r="J4513" s="318" t="s">
        <v>449</v>
      </c>
      <c r="K4513" s="318" t="s">
        <v>449</v>
      </c>
      <c r="L4513" s="318" t="s">
        <v>449</v>
      </c>
      <c r="M4513" s="318" t="s">
        <v>449</v>
      </c>
      <c r="N4513" t="str">
        <f t="shared" si="70"/>
        <v>PRTOUT7_001WR_PR24</v>
      </c>
    </row>
    <row r="4514" spans="1:14" customFormat="1">
      <c r="A4514" s="317" t="s">
        <v>367</v>
      </c>
      <c r="B4514" s="317" t="s">
        <v>827</v>
      </c>
      <c r="C4514" s="317" t="s">
        <v>828</v>
      </c>
      <c r="D4514" s="317" t="s">
        <v>455</v>
      </c>
      <c r="E4514" s="317" t="s">
        <v>448</v>
      </c>
      <c r="F4514" s="320">
        <v>0</v>
      </c>
      <c r="G4514" s="318" t="s">
        <v>449</v>
      </c>
      <c r="H4514" s="318" t="s">
        <v>449</v>
      </c>
      <c r="I4514" s="318" t="s">
        <v>449</v>
      </c>
      <c r="J4514" s="318" t="s">
        <v>449</v>
      </c>
      <c r="K4514" s="318" t="s">
        <v>449</v>
      </c>
      <c r="L4514" s="318" t="s">
        <v>449</v>
      </c>
      <c r="M4514" s="318" t="s">
        <v>449</v>
      </c>
      <c r="N4514" t="str">
        <f t="shared" si="70"/>
        <v>PRTOUT7_002WR_PR24</v>
      </c>
    </row>
    <row r="4515" spans="1:14" customFormat="1">
      <c r="A4515" s="317" t="s">
        <v>367</v>
      </c>
      <c r="B4515" s="317" t="s">
        <v>829</v>
      </c>
      <c r="C4515" s="317" t="s">
        <v>830</v>
      </c>
      <c r="D4515" s="317" t="s">
        <v>455</v>
      </c>
      <c r="E4515" s="317" t="s">
        <v>448</v>
      </c>
      <c r="F4515" s="320">
        <v>0</v>
      </c>
      <c r="G4515" s="318" t="s">
        <v>449</v>
      </c>
      <c r="H4515" s="318" t="s">
        <v>449</v>
      </c>
      <c r="I4515" s="318" t="s">
        <v>449</v>
      </c>
      <c r="J4515" s="318" t="s">
        <v>449</v>
      </c>
      <c r="K4515" s="318" t="s">
        <v>449</v>
      </c>
      <c r="L4515" s="318" t="s">
        <v>449</v>
      </c>
      <c r="M4515" s="318" t="s">
        <v>449</v>
      </c>
      <c r="N4515" t="str">
        <f t="shared" si="70"/>
        <v>PRTOUT7_003WR_PR24</v>
      </c>
    </row>
    <row r="4516" spans="1:14" customFormat="1">
      <c r="A4516" s="317" t="s">
        <v>367</v>
      </c>
      <c r="B4516" s="317" t="s">
        <v>831</v>
      </c>
      <c r="C4516" s="317" t="s">
        <v>832</v>
      </c>
      <c r="D4516" s="317" t="s">
        <v>455</v>
      </c>
      <c r="E4516" s="317" t="s">
        <v>448</v>
      </c>
      <c r="F4516" s="320">
        <v>0</v>
      </c>
      <c r="G4516" s="318" t="s">
        <v>449</v>
      </c>
      <c r="H4516" s="318" t="s">
        <v>449</v>
      </c>
      <c r="I4516" s="318" t="s">
        <v>449</v>
      </c>
      <c r="J4516" s="318" t="s">
        <v>449</v>
      </c>
      <c r="K4516" s="318" t="s">
        <v>449</v>
      </c>
      <c r="L4516" s="318" t="s">
        <v>449</v>
      </c>
      <c r="M4516" s="318" t="s">
        <v>449</v>
      </c>
      <c r="N4516" t="str">
        <f t="shared" si="70"/>
        <v>PRTOUT7_004WR_PR24</v>
      </c>
    </row>
    <row r="4517" spans="1:14" customFormat="1">
      <c r="A4517" s="317" t="s">
        <v>367</v>
      </c>
      <c r="B4517" s="317" t="s">
        <v>833</v>
      </c>
      <c r="C4517" s="317" t="s">
        <v>834</v>
      </c>
      <c r="D4517" s="317" t="s">
        <v>455</v>
      </c>
      <c r="E4517" s="317" t="s">
        <v>448</v>
      </c>
      <c r="F4517" s="320">
        <v>0</v>
      </c>
      <c r="G4517" s="318" t="s">
        <v>449</v>
      </c>
      <c r="H4517" s="318" t="s">
        <v>449</v>
      </c>
      <c r="I4517" s="318" t="s">
        <v>449</v>
      </c>
      <c r="J4517" s="318" t="s">
        <v>449</v>
      </c>
      <c r="K4517" s="318" t="s">
        <v>449</v>
      </c>
      <c r="L4517" s="318" t="s">
        <v>449</v>
      </c>
      <c r="M4517" s="318" t="s">
        <v>449</v>
      </c>
      <c r="N4517" t="str">
        <f t="shared" si="70"/>
        <v>PRTOUT7_005WR_PR24</v>
      </c>
    </row>
    <row r="4518" spans="1:14" customFormat="1">
      <c r="A4518" s="317" t="s">
        <v>367</v>
      </c>
      <c r="B4518" s="317" t="s">
        <v>835</v>
      </c>
      <c r="C4518" s="317" t="s">
        <v>836</v>
      </c>
      <c r="D4518" s="317" t="s">
        <v>455</v>
      </c>
      <c r="E4518" s="317" t="s">
        <v>448</v>
      </c>
      <c r="F4518" s="320">
        <v>0.5</v>
      </c>
      <c r="G4518" s="318" t="s">
        <v>449</v>
      </c>
      <c r="H4518" s="318" t="s">
        <v>449</v>
      </c>
      <c r="I4518" s="318" t="s">
        <v>449</v>
      </c>
      <c r="J4518" s="318" t="s">
        <v>449</v>
      </c>
      <c r="K4518" s="318" t="s">
        <v>449</v>
      </c>
      <c r="L4518" s="318" t="s">
        <v>449</v>
      </c>
      <c r="M4518" s="318" t="s">
        <v>449</v>
      </c>
      <c r="N4518" t="str">
        <f t="shared" si="70"/>
        <v>PRTOUT7_006WR_PR24</v>
      </c>
    </row>
    <row r="4519" spans="1:14" customFormat="1">
      <c r="A4519" s="317" t="s">
        <v>367</v>
      </c>
      <c r="B4519" s="317" t="s">
        <v>837</v>
      </c>
      <c r="C4519" s="317" t="s">
        <v>838</v>
      </c>
      <c r="D4519" s="317" t="s">
        <v>455</v>
      </c>
      <c r="E4519" s="317" t="s">
        <v>448</v>
      </c>
      <c r="F4519" s="320">
        <v>0.15</v>
      </c>
      <c r="G4519" s="318" t="s">
        <v>449</v>
      </c>
      <c r="H4519" s="318" t="s">
        <v>449</v>
      </c>
      <c r="I4519" s="318" t="s">
        <v>449</v>
      </c>
      <c r="J4519" s="318" t="s">
        <v>449</v>
      </c>
      <c r="K4519" s="318" t="s">
        <v>449</v>
      </c>
      <c r="L4519" s="318" t="s">
        <v>449</v>
      </c>
      <c r="M4519" s="318" t="s">
        <v>449</v>
      </c>
      <c r="N4519" t="str">
        <f t="shared" si="70"/>
        <v>PRTOUT7_007WR_PR24</v>
      </c>
    </row>
    <row r="4520" spans="1:14" customFormat="1">
      <c r="A4520" s="317" t="s">
        <v>367</v>
      </c>
      <c r="B4520" s="317" t="s">
        <v>839</v>
      </c>
      <c r="C4520" s="317" t="s">
        <v>840</v>
      </c>
      <c r="D4520" s="317" t="s">
        <v>455</v>
      </c>
      <c r="E4520" s="317" t="s">
        <v>448</v>
      </c>
      <c r="F4520" s="320">
        <v>0</v>
      </c>
      <c r="G4520" s="318" t="s">
        <v>449</v>
      </c>
      <c r="H4520" s="318" t="s">
        <v>449</v>
      </c>
      <c r="I4520" s="318" t="s">
        <v>449</v>
      </c>
      <c r="J4520" s="318" t="s">
        <v>449</v>
      </c>
      <c r="K4520" s="318" t="s">
        <v>449</v>
      </c>
      <c r="L4520" s="318" t="s">
        <v>449</v>
      </c>
      <c r="M4520" s="318" t="s">
        <v>449</v>
      </c>
      <c r="N4520" t="str">
        <f t="shared" si="70"/>
        <v>PRTOUT7_008WR_PR24</v>
      </c>
    </row>
    <row r="4521" spans="1:14" customFormat="1">
      <c r="A4521" s="317" t="s">
        <v>367</v>
      </c>
      <c r="B4521" s="317" t="s">
        <v>841</v>
      </c>
      <c r="C4521" s="317" t="s">
        <v>842</v>
      </c>
      <c r="D4521" s="317" t="s">
        <v>455</v>
      </c>
      <c r="E4521" s="317" t="s">
        <v>448</v>
      </c>
      <c r="F4521" s="320">
        <v>0</v>
      </c>
      <c r="G4521" s="318" t="s">
        <v>449</v>
      </c>
      <c r="H4521" s="318" t="s">
        <v>449</v>
      </c>
      <c r="I4521" s="318" t="s">
        <v>449</v>
      </c>
      <c r="J4521" s="318" t="s">
        <v>449</v>
      </c>
      <c r="K4521" s="318" t="s">
        <v>449</v>
      </c>
      <c r="L4521" s="318" t="s">
        <v>449</v>
      </c>
      <c r="M4521" s="318" t="s">
        <v>449</v>
      </c>
      <c r="N4521" t="str">
        <f t="shared" si="70"/>
        <v>PRTOUT7_009WR_PR24</v>
      </c>
    </row>
    <row r="4522" spans="1:14" customFormat="1">
      <c r="A4522" s="317" t="s">
        <v>367</v>
      </c>
      <c r="B4522" s="317" t="s">
        <v>843</v>
      </c>
      <c r="C4522" s="317" t="s">
        <v>844</v>
      </c>
      <c r="D4522" s="317" t="s">
        <v>455</v>
      </c>
      <c r="E4522" s="317" t="s">
        <v>448</v>
      </c>
      <c r="F4522" s="320">
        <v>0.5</v>
      </c>
      <c r="G4522" s="318" t="s">
        <v>449</v>
      </c>
      <c r="H4522" s="318" t="s">
        <v>449</v>
      </c>
      <c r="I4522" s="318" t="s">
        <v>449</v>
      </c>
      <c r="J4522" s="318" t="s">
        <v>449</v>
      </c>
      <c r="K4522" s="318" t="s">
        <v>449</v>
      </c>
      <c r="L4522" s="318" t="s">
        <v>449</v>
      </c>
      <c r="M4522" s="318" t="s">
        <v>449</v>
      </c>
      <c r="N4522" t="str">
        <f t="shared" si="70"/>
        <v>PRTOUT7_010WR_PR24</v>
      </c>
    </row>
    <row r="4523" spans="1:14" customFormat="1">
      <c r="A4523" s="317" t="s">
        <v>367</v>
      </c>
      <c r="B4523" s="317" t="s">
        <v>845</v>
      </c>
      <c r="C4523" s="317" t="s">
        <v>846</v>
      </c>
      <c r="D4523" s="317" t="s">
        <v>455</v>
      </c>
      <c r="E4523" s="317" t="s">
        <v>448</v>
      </c>
      <c r="F4523" s="320">
        <v>0.5</v>
      </c>
      <c r="G4523" s="318" t="s">
        <v>449</v>
      </c>
      <c r="H4523" s="318" t="s">
        <v>449</v>
      </c>
      <c r="I4523" s="318" t="s">
        <v>449</v>
      </c>
      <c r="J4523" s="318" t="s">
        <v>449</v>
      </c>
      <c r="K4523" s="318" t="s">
        <v>449</v>
      </c>
      <c r="L4523" s="318" t="s">
        <v>449</v>
      </c>
      <c r="M4523" s="318" t="s">
        <v>449</v>
      </c>
      <c r="N4523" t="str">
        <f t="shared" si="70"/>
        <v>PRTOUT7_011WR_PR24</v>
      </c>
    </row>
    <row r="4524" spans="1:14" customFormat="1">
      <c r="A4524" s="317" t="s">
        <v>367</v>
      </c>
      <c r="B4524" s="317" t="s">
        <v>847</v>
      </c>
      <c r="C4524" s="317" t="s">
        <v>848</v>
      </c>
      <c r="D4524" s="317" t="s">
        <v>455</v>
      </c>
      <c r="E4524" s="317" t="s">
        <v>448</v>
      </c>
      <c r="F4524" s="320">
        <v>0</v>
      </c>
      <c r="G4524" s="318" t="s">
        <v>449</v>
      </c>
      <c r="H4524" s="318" t="s">
        <v>449</v>
      </c>
      <c r="I4524" s="318" t="s">
        <v>449</v>
      </c>
      <c r="J4524" s="318" t="s">
        <v>449</v>
      </c>
      <c r="K4524" s="318" t="s">
        <v>449</v>
      </c>
      <c r="L4524" s="318" t="s">
        <v>449</v>
      </c>
      <c r="M4524" s="318" t="s">
        <v>449</v>
      </c>
      <c r="N4524" t="str">
        <f t="shared" si="70"/>
        <v>PRTOUT7_012WR_PR24</v>
      </c>
    </row>
    <row r="4525" spans="1:14" customFormat="1">
      <c r="A4525" s="317" t="s">
        <v>367</v>
      </c>
      <c r="B4525" s="317" t="s">
        <v>849</v>
      </c>
      <c r="C4525" s="317" t="s">
        <v>850</v>
      </c>
      <c r="D4525" s="317" t="s">
        <v>455</v>
      </c>
      <c r="E4525" s="317" t="s">
        <v>448</v>
      </c>
      <c r="F4525" s="320">
        <v>0</v>
      </c>
      <c r="G4525" s="318" t="s">
        <v>449</v>
      </c>
      <c r="H4525" s="318" t="s">
        <v>449</v>
      </c>
      <c r="I4525" s="318" t="s">
        <v>449</v>
      </c>
      <c r="J4525" s="318" t="s">
        <v>449</v>
      </c>
      <c r="K4525" s="318" t="s">
        <v>449</v>
      </c>
      <c r="L4525" s="318" t="s">
        <v>449</v>
      </c>
      <c r="M4525" s="318" t="s">
        <v>449</v>
      </c>
      <c r="N4525" t="str">
        <f t="shared" si="70"/>
        <v>PRTOUT7_013WR_PR24</v>
      </c>
    </row>
    <row r="4526" spans="1:14" customFormat="1">
      <c r="A4526" s="317" t="s">
        <v>367</v>
      </c>
      <c r="B4526" s="317" t="s">
        <v>851</v>
      </c>
      <c r="C4526" s="317" t="s">
        <v>852</v>
      </c>
      <c r="D4526" s="317" t="s">
        <v>455</v>
      </c>
      <c r="E4526" s="317" t="s">
        <v>448</v>
      </c>
      <c r="F4526" s="320">
        <v>0</v>
      </c>
      <c r="G4526" s="318" t="s">
        <v>449</v>
      </c>
      <c r="H4526" s="318" t="s">
        <v>449</v>
      </c>
      <c r="I4526" s="318" t="s">
        <v>449</v>
      </c>
      <c r="J4526" s="318" t="s">
        <v>449</v>
      </c>
      <c r="K4526" s="318" t="s">
        <v>449</v>
      </c>
      <c r="L4526" s="318" t="s">
        <v>449</v>
      </c>
      <c r="M4526" s="318" t="s">
        <v>449</v>
      </c>
      <c r="N4526" t="str">
        <f t="shared" si="70"/>
        <v>PRTOUT7_014WR_PR24</v>
      </c>
    </row>
    <row r="4527" spans="1:14" customFormat="1">
      <c r="A4527" s="317" t="s">
        <v>367</v>
      </c>
      <c r="B4527" s="317" t="s">
        <v>853</v>
      </c>
      <c r="C4527" s="317" t="s">
        <v>854</v>
      </c>
      <c r="D4527" s="317" t="s">
        <v>455</v>
      </c>
      <c r="E4527" s="317" t="s">
        <v>448</v>
      </c>
      <c r="F4527" s="320">
        <v>0</v>
      </c>
      <c r="G4527" s="318" t="s">
        <v>449</v>
      </c>
      <c r="H4527" s="318" t="s">
        <v>449</v>
      </c>
      <c r="I4527" s="318" t="s">
        <v>449</v>
      </c>
      <c r="J4527" s="318" t="s">
        <v>449</v>
      </c>
      <c r="K4527" s="318" t="s">
        <v>449</v>
      </c>
      <c r="L4527" s="318" t="s">
        <v>449</v>
      </c>
      <c r="M4527" s="318" t="s">
        <v>449</v>
      </c>
      <c r="N4527" t="str">
        <f t="shared" si="70"/>
        <v>PRTOUT7_015WR_PR24</v>
      </c>
    </row>
    <row r="4528" spans="1:14" customFormat="1">
      <c r="A4528" s="317" t="s">
        <v>367</v>
      </c>
      <c r="B4528" s="317" t="s">
        <v>855</v>
      </c>
      <c r="C4528" s="317" t="s">
        <v>856</v>
      </c>
      <c r="D4528" s="317" t="s">
        <v>455</v>
      </c>
      <c r="E4528" s="317" t="s">
        <v>448</v>
      </c>
      <c r="F4528" s="320">
        <v>0</v>
      </c>
      <c r="G4528" s="318" t="s">
        <v>449</v>
      </c>
      <c r="H4528" s="318" t="s">
        <v>449</v>
      </c>
      <c r="I4528" s="318" t="s">
        <v>449</v>
      </c>
      <c r="J4528" s="318" t="s">
        <v>449</v>
      </c>
      <c r="K4528" s="318" t="s">
        <v>449</v>
      </c>
      <c r="L4528" s="318" t="s">
        <v>449</v>
      </c>
      <c r="M4528" s="318" t="s">
        <v>449</v>
      </c>
      <c r="N4528" t="str">
        <f t="shared" si="70"/>
        <v>PRTOUT7_016WR_PR24</v>
      </c>
    </row>
    <row r="4529" spans="1:14" customFormat="1">
      <c r="A4529" s="317" t="s">
        <v>367</v>
      </c>
      <c r="B4529" s="317" t="s">
        <v>857</v>
      </c>
      <c r="C4529" s="317" t="s">
        <v>858</v>
      </c>
      <c r="D4529" s="317" t="s">
        <v>455</v>
      </c>
      <c r="E4529" s="317" t="s">
        <v>448</v>
      </c>
      <c r="F4529" s="320">
        <v>0</v>
      </c>
      <c r="G4529" s="318" t="s">
        <v>449</v>
      </c>
      <c r="H4529" s="318" t="s">
        <v>449</v>
      </c>
      <c r="I4529" s="318" t="s">
        <v>449</v>
      </c>
      <c r="J4529" s="318" t="s">
        <v>449</v>
      </c>
      <c r="K4529" s="318" t="s">
        <v>449</v>
      </c>
      <c r="L4529" s="318" t="s">
        <v>449</v>
      </c>
      <c r="M4529" s="318" t="s">
        <v>449</v>
      </c>
      <c r="N4529" t="str">
        <f t="shared" si="70"/>
        <v>PRTOUT7_017WR_PR24</v>
      </c>
    </row>
    <row r="4530" spans="1:14" customFormat="1">
      <c r="A4530" s="317" t="s">
        <v>367</v>
      </c>
      <c r="B4530" s="317" t="s">
        <v>859</v>
      </c>
      <c r="C4530" s="317" t="s">
        <v>860</v>
      </c>
      <c r="D4530" s="317" t="s">
        <v>455</v>
      </c>
      <c r="E4530" s="317" t="s">
        <v>448</v>
      </c>
      <c r="F4530" s="320">
        <v>0</v>
      </c>
      <c r="G4530" s="318" t="s">
        <v>449</v>
      </c>
      <c r="H4530" s="318" t="s">
        <v>449</v>
      </c>
      <c r="I4530" s="318" t="s">
        <v>449</v>
      </c>
      <c r="J4530" s="318" t="s">
        <v>449</v>
      </c>
      <c r="K4530" s="318" t="s">
        <v>449</v>
      </c>
      <c r="L4530" s="318" t="s">
        <v>449</v>
      </c>
      <c r="M4530" s="318" t="s">
        <v>449</v>
      </c>
      <c r="N4530" t="str">
        <f t="shared" si="70"/>
        <v>PRTOUT7_018WR_PR24</v>
      </c>
    </row>
    <row r="4531" spans="1:14" customFormat="1">
      <c r="A4531" s="317" t="s">
        <v>367</v>
      </c>
      <c r="B4531" s="317" t="s">
        <v>861</v>
      </c>
      <c r="C4531" s="317" t="s">
        <v>862</v>
      </c>
      <c r="D4531" s="317" t="s">
        <v>455</v>
      </c>
      <c r="E4531" s="317" t="s">
        <v>448</v>
      </c>
      <c r="F4531" s="320">
        <v>0</v>
      </c>
      <c r="G4531" s="318" t="s">
        <v>449</v>
      </c>
      <c r="H4531" s="318" t="s">
        <v>449</v>
      </c>
      <c r="I4531" s="318" t="s">
        <v>449</v>
      </c>
      <c r="J4531" s="318" t="s">
        <v>449</v>
      </c>
      <c r="K4531" s="318" t="s">
        <v>449</v>
      </c>
      <c r="L4531" s="318" t="s">
        <v>449</v>
      </c>
      <c r="M4531" s="318" t="s">
        <v>449</v>
      </c>
      <c r="N4531" t="str">
        <f t="shared" si="70"/>
        <v>PRTOUT7_019WR_PR24</v>
      </c>
    </row>
    <row r="4532" spans="1:14" customFormat="1">
      <c r="A4532" s="317" t="s">
        <v>367</v>
      </c>
      <c r="B4532" s="317" t="s">
        <v>863</v>
      </c>
      <c r="C4532" s="317" t="s">
        <v>864</v>
      </c>
      <c r="D4532" s="317" t="s">
        <v>455</v>
      </c>
      <c r="E4532" s="317" t="s">
        <v>448</v>
      </c>
      <c r="F4532" s="320">
        <v>0</v>
      </c>
      <c r="G4532" s="318" t="s">
        <v>449</v>
      </c>
      <c r="H4532" s="318" t="s">
        <v>449</v>
      </c>
      <c r="I4532" s="318" t="s">
        <v>449</v>
      </c>
      <c r="J4532" s="318" t="s">
        <v>449</v>
      </c>
      <c r="K4532" s="318" t="s">
        <v>449</v>
      </c>
      <c r="L4532" s="318" t="s">
        <v>449</v>
      </c>
      <c r="M4532" s="318" t="s">
        <v>449</v>
      </c>
      <c r="N4532" t="str">
        <f t="shared" si="70"/>
        <v>PRTOUT7_020WR_PR24</v>
      </c>
    </row>
    <row r="4533" spans="1:14" customFormat="1">
      <c r="A4533" s="317" t="s">
        <v>367</v>
      </c>
      <c r="B4533" s="317" t="s">
        <v>865</v>
      </c>
      <c r="C4533" s="317" t="s">
        <v>866</v>
      </c>
      <c r="D4533" s="317" t="s">
        <v>455</v>
      </c>
      <c r="E4533" s="317" t="s">
        <v>448</v>
      </c>
      <c r="F4533" s="320">
        <v>0</v>
      </c>
      <c r="G4533" s="318" t="s">
        <v>449</v>
      </c>
      <c r="H4533" s="318" t="s">
        <v>449</v>
      </c>
      <c r="I4533" s="318" t="s">
        <v>449</v>
      </c>
      <c r="J4533" s="318" t="s">
        <v>449</v>
      </c>
      <c r="K4533" s="318" t="s">
        <v>449</v>
      </c>
      <c r="L4533" s="318" t="s">
        <v>449</v>
      </c>
      <c r="M4533" s="318" t="s">
        <v>449</v>
      </c>
      <c r="N4533" t="str">
        <f t="shared" si="70"/>
        <v>PRTOUT7_001WWNP_PR24</v>
      </c>
    </row>
    <row r="4534" spans="1:14" customFormat="1">
      <c r="A4534" s="317" t="s">
        <v>367</v>
      </c>
      <c r="B4534" s="317" t="s">
        <v>867</v>
      </c>
      <c r="C4534" s="317" t="s">
        <v>868</v>
      </c>
      <c r="D4534" s="317" t="s">
        <v>455</v>
      </c>
      <c r="E4534" s="317" t="s">
        <v>448</v>
      </c>
      <c r="F4534" s="320">
        <v>0</v>
      </c>
      <c r="G4534" s="318" t="s">
        <v>449</v>
      </c>
      <c r="H4534" s="318" t="s">
        <v>449</v>
      </c>
      <c r="I4534" s="318" t="s">
        <v>449</v>
      </c>
      <c r="J4534" s="318" t="s">
        <v>449</v>
      </c>
      <c r="K4534" s="318" t="s">
        <v>449</v>
      </c>
      <c r="L4534" s="318" t="s">
        <v>449</v>
      </c>
      <c r="M4534" s="318" t="s">
        <v>449</v>
      </c>
      <c r="N4534" t="str">
        <f t="shared" si="70"/>
        <v>PRTOUT7_002WWNP_PR24</v>
      </c>
    </row>
    <row r="4535" spans="1:14" customFormat="1">
      <c r="A4535" s="317" t="s">
        <v>367</v>
      </c>
      <c r="B4535" s="317" t="s">
        <v>869</v>
      </c>
      <c r="C4535" s="317" t="s">
        <v>870</v>
      </c>
      <c r="D4535" s="317" t="s">
        <v>455</v>
      </c>
      <c r="E4535" s="317" t="s">
        <v>448</v>
      </c>
      <c r="F4535" s="320">
        <v>0</v>
      </c>
      <c r="G4535" s="318" t="s">
        <v>449</v>
      </c>
      <c r="H4535" s="318" t="s">
        <v>449</v>
      </c>
      <c r="I4535" s="318" t="s">
        <v>449</v>
      </c>
      <c r="J4535" s="318" t="s">
        <v>449</v>
      </c>
      <c r="K4535" s="318" t="s">
        <v>449</v>
      </c>
      <c r="L4535" s="318" t="s">
        <v>449</v>
      </c>
      <c r="M4535" s="318" t="s">
        <v>449</v>
      </c>
      <c r="N4535" t="str">
        <f t="shared" si="70"/>
        <v>PRTOUT7_003WWNP_PR24</v>
      </c>
    </row>
    <row r="4536" spans="1:14" customFormat="1">
      <c r="A4536" s="317" t="s">
        <v>367</v>
      </c>
      <c r="B4536" s="317" t="s">
        <v>871</v>
      </c>
      <c r="C4536" s="317" t="s">
        <v>872</v>
      </c>
      <c r="D4536" s="317" t="s">
        <v>455</v>
      </c>
      <c r="E4536" s="317" t="s">
        <v>448</v>
      </c>
      <c r="F4536" s="320">
        <v>1</v>
      </c>
      <c r="G4536" s="318" t="s">
        <v>449</v>
      </c>
      <c r="H4536" s="318" t="s">
        <v>449</v>
      </c>
      <c r="I4536" s="318" t="s">
        <v>449</v>
      </c>
      <c r="J4536" s="318" t="s">
        <v>449</v>
      </c>
      <c r="K4536" s="318" t="s">
        <v>449</v>
      </c>
      <c r="L4536" s="318" t="s">
        <v>449</v>
      </c>
      <c r="M4536" s="318" t="s">
        <v>449</v>
      </c>
      <c r="N4536" t="str">
        <f t="shared" si="70"/>
        <v>PRTOUT7_004WWNP_PR24</v>
      </c>
    </row>
    <row r="4537" spans="1:14" customFormat="1">
      <c r="A4537" s="317" t="s">
        <v>367</v>
      </c>
      <c r="B4537" s="317" t="s">
        <v>873</v>
      </c>
      <c r="C4537" s="317" t="s">
        <v>874</v>
      </c>
      <c r="D4537" s="317" t="s">
        <v>455</v>
      </c>
      <c r="E4537" s="317" t="s">
        <v>448</v>
      </c>
      <c r="F4537" s="320">
        <v>1</v>
      </c>
      <c r="G4537" s="318" t="s">
        <v>449</v>
      </c>
      <c r="H4537" s="318" t="s">
        <v>449</v>
      </c>
      <c r="I4537" s="318" t="s">
        <v>449</v>
      </c>
      <c r="J4537" s="318" t="s">
        <v>449</v>
      </c>
      <c r="K4537" s="318" t="s">
        <v>449</v>
      </c>
      <c r="L4537" s="318" t="s">
        <v>449</v>
      </c>
      <c r="M4537" s="318" t="s">
        <v>449</v>
      </c>
      <c r="N4537" t="str">
        <f t="shared" si="70"/>
        <v>PRTOUT7_005WWNP_PR24</v>
      </c>
    </row>
    <row r="4538" spans="1:14" customFormat="1">
      <c r="A4538" s="317" t="s">
        <v>367</v>
      </c>
      <c r="B4538" s="317" t="s">
        <v>875</v>
      </c>
      <c r="C4538" s="317" t="s">
        <v>876</v>
      </c>
      <c r="D4538" s="317" t="s">
        <v>455</v>
      </c>
      <c r="E4538" s="317" t="s">
        <v>448</v>
      </c>
      <c r="F4538" s="320">
        <v>0</v>
      </c>
      <c r="G4538" s="318" t="s">
        <v>449</v>
      </c>
      <c r="H4538" s="318" t="s">
        <v>449</v>
      </c>
      <c r="I4538" s="318" t="s">
        <v>449</v>
      </c>
      <c r="J4538" s="318" t="s">
        <v>449</v>
      </c>
      <c r="K4538" s="318" t="s">
        <v>449</v>
      </c>
      <c r="L4538" s="318" t="s">
        <v>449</v>
      </c>
      <c r="M4538" s="318" t="s">
        <v>449</v>
      </c>
      <c r="N4538" t="str">
        <f t="shared" si="70"/>
        <v>PRTOUT7_006WWNP_PR24</v>
      </c>
    </row>
    <row r="4539" spans="1:14" customFormat="1">
      <c r="A4539" s="317" t="s">
        <v>367</v>
      </c>
      <c r="B4539" s="317" t="s">
        <v>877</v>
      </c>
      <c r="C4539" s="317" t="s">
        <v>878</v>
      </c>
      <c r="D4539" s="317" t="s">
        <v>455</v>
      </c>
      <c r="E4539" s="317" t="s">
        <v>448</v>
      </c>
      <c r="F4539" s="320">
        <v>0</v>
      </c>
      <c r="G4539" s="318" t="s">
        <v>449</v>
      </c>
      <c r="H4539" s="318" t="s">
        <v>449</v>
      </c>
      <c r="I4539" s="318" t="s">
        <v>449</v>
      </c>
      <c r="J4539" s="318" t="s">
        <v>449</v>
      </c>
      <c r="K4539" s="318" t="s">
        <v>449</v>
      </c>
      <c r="L4539" s="318" t="s">
        <v>449</v>
      </c>
      <c r="M4539" s="318" t="s">
        <v>449</v>
      </c>
      <c r="N4539" t="str">
        <f t="shared" si="70"/>
        <v>PRTOUT7_007WWNP_PR24</v>
      </c>
    </row>
    <row r="4540" spans="1:14" customFormat="1">
      <c r="A4540" s="317" t="s">
        <v>367</v>
      </c>
      <c r="B4540" s="317" t="s">
        <v>879</v>
      </c>
      <c r="C4540" s="317" t="s">
        <v>880</v>
      </c>
      <c r="D4540" s="317" t="s">
        <v>455</v>
      </c>
      <c r="E4540" s="317" t="s">
        <v>448</v>
      </c>
      <c r="F4540" s="320">
        <v>0.85</v>
      </c>
      <c r="G4540" s="318" t="s">
        <v>449</v>
      </c>
      <c r="H4540" s="318" t="s">
        <v>449</v>
      </c>
      <c r="I4540" s="318" t="s">
        <v>449</v>
      </c>
      <c r="J4540" s="318" t="s">
        <v>449</v>
      </c>
      <c r="K4540" s="318" t="s">
        <v>449</v>
      </c>
      <c r="L4540" s="318" t="s">
        <v>449</v>
      </c>
      <c r="M4540" s="318" t="s">
        <v>449</v>
      </c>
      <c r="N4540" t="str">
        <f t="shared" si="70"/>
        <v>PRTOUT7_008WWNP_PR24</v>
      </c>
    </row>
    <row r="4541" spans="1:14" customFormat="1">
      <c r="A4541" s="317" t="s">
        <v>367</v>
      </c>
      <c r="B4541" s="317" t="s">
        <v>881</v>
      </c>
      <c r="C4541" s="317" t="s">
        <v>882</v>
      </c>
      <c r="D4541" s="317" t="s">
        <v>455</v>
      </c>
      <c r="E4541" s="317" t="s">
        <v>448</v>
      </c>
      <c r="F4541" s="320">
        <v>0</v>
      </c>
      <c r="G4541" s="318" t="s">
        <v>449</v>
      </c>
      <c r="H4541" s="318" t="s">
        <v>449</v>
      </c>
      <c r="I4541" s="318" t="s">
        <v>449</v>
      </c>
      <c r="J4541" s="318" t="s">
        <v>449</v>
      </c>
      <c r="K4541" s="318" t="s">
        <v>449</v>
      </c>
      <c r="L4541" s="318" t="s">
        <v>449</v>
      </c>
      <c r="M4541" s="318" t="s">
        <v>449</v>
      </c>
      <c r="N4541" t="str">
        <f t="shared" si="70"/>
        <v>PRTOUT7_009WWNP_PR24</v>
      </c>
    </row>
    <row r="4542" spans="1:14" customFormat="1">
      <c r="A4542" s="317" t="s">
        <v>367</v>
      </c>
      <c r="B4542" s="317" t="s">
        <v>883</v>
      </c>
      <c r="C4542" s="317" t="s">
        <v>884</v>
      </c>
      <c r="D4542" s="317" t="s">
        <v>455</v>
      </c>
      <c r="E4542" s="317" t="s">
        <v>448</v>
      </c>
      <c r="F4542" s="320">
        <v>0</v>
      </c>
      <c r="G4542" s="318" t="s">
        <v>449</v>
      </c>
      <c r="H4542" s="318" t="s">
        <v>449</v>
      </c>
      <c r="I4542" s="318" t="s">
        <v>449</v>
      </c>
      <c r="J4542" s="318" t="s">
        <v>449</v>
      </c>
      <c r="K4542" s="318" t="s">
        <v>449</v>
      </c>
      <c r="L4542" s="318" t="s">
        <v>449</v>
      </c>
      <c r="M4542" s="318" t="s">
        <v>449</v>
      </c>
      <c r="N4542" t="str">
        <f t="shared" si="70"/>
        <v>PRTOUT7_010WWNP_PR24</v>
      </c>
    </row>
    <row r="4543" spans="1:14" customFormat="1">
      <c r="A4543" s="317" t="s">
        <v>367</v>
      </c>
      <c r="B4543" s="317" t="s">
        <v>885</v>
      </c>
      <c r="C4543" s="317" t="s">
        <v>886</v>
      </c>
      <c r="D4543" s="317" t="s">
        <v>455</v>
      </c>
      <c r="E4543" s="317" t="s">
        <v>448</v>
      </c>
      <c r="F4543" s="320">
        <v>0</v>
      </c>
      <c r="G4543" s="318" t="s">
        <v>449</v>
      </c>
      <c r="H4543" s="318" t="s">
        <v>449</v>
      </c>
      <c r="I4543" s="318" t="s">
        <v>449</v>
      </c>
      <c r="J4543" s="318" t="s">
        <v>449</v>
      </c>
      <c r="K4543" s="318" t="s">
        <v>449</v>
      </c>
      <c r="L4543" s="318" t="s">
        <v>449</v>
      </c>
      <c r="M4543" s="318" t="s">
        <v>449</v>
      </c>
      <c r="N4543" t="str">
        <f t="shared" si="70"/>
        <v>PRTOUT7_011WWNP_PR24</v>
      </c>
    </row>
    <row r="4544" spans="1:14" customFormat="1">
      <c r="A4544" s="317" t="s">
        <v>367</v>
      </c>
      <c r="B4544" s="317" t="s">
        <v>887</v>
      </c>
      <c r="C4544" s="317" t="s">
        <v>888</v>
      </c>
      <c r="D4544" s="317" t="s">
        <v>455</v>
      </c>
      <c r="E4544" s="317" t="s">
        <v>448</v>
      </c>
      <c r="F4544" s="320">
        <v>1</v>
      </c>
      <c r="G4544" s="318" t="s">
        <v>449</v>
      </c>
      <c r="H4544" s="318" t="s">
        <v>449</v>
      </c>
      <c r="I4544" s="318" t="s">
        <v>449</v>
      </c>
      <c r="J4544" s="318" t="s">
        <v>449</v>
      </c>
      <c r="K4544" s="318" t="s">
        <v>449</v>
      </c>
      <c r="L4544" s="318" t="s">
        <v>449</v>
      </c>
      <c r="M4544" s="318" t="s">
        <v>449</v>
      </c>
      <c r="N4544" t="str">
        <f t="shared" si="70"/>
        <v>PRTOUT7_012WWNP_PR24</v>
      </c>
    </row>
    <row r="4545" spans="1:14" customFormat="1">
      <c r="A4545" s="317" t="s">
        <v>367</v>
      </c>
      <c r="B4545" s="317" t="s">
        <v>889</v>
      </c>
      <c r="C4545" s="317" t="s">
        <v>890</v>
      </c>
      <c r="D4545" s="317" t="s">
        <v>455</v>
      </c>
      <c r="E4545" s="317" t="s">
        <v>448</v>
      </c>
      <c r="F4545" s="320">
        <v>0</v>
      </c>
      <c r="G4545" s="318" t="s">
        <v>449</v>
      </c>
      <c r="H4545" s="318" t="s">
        <v>449</v>
      </c>
      <c r="I4545" s="318" t="s">
        <v>449</v>
      </c>
      <c r="J4545" s="318" t="s">
        <v>449</v>
      </c>
      <c r="K4545" s="318" t="s">
        <v>449</v>
      </c>
      <c r="L4545" s="318" t="s">
        <v>449</v>
      </c>
      <c r="M4545" s="318" t="s">
        <v>449</v>
      </c>
      <c r="N4545" t="str">
        <f t="shared" si="70"/>
        <v>PRTOUT7_013WWNP_PR24</v>
      </c>
    </row>
    <row r="4546" spans="1:14" customFormat="1">
      <c r="A4546" s="317" t="s">
        <v>367</v>
      </c>
      <c r="B4546" s="317" t="s">
        <v>891</v>
      </c>
      <c r="C4546" s="317" t="s">
        <v>892</v>
      </c>
      <c r="D4546" s="317" t="s">
        <v>455</v>
      </c>
      <c r="E4546" s="317" t="s">
        <v>448</v>
      </c>
      <c r="F4546" s="320">
        <v>0</v>
      </c>
      <c r="G4546" s="318" t="s">
        <v>449</v>
      </c>
      <c r="H4546" s="318" t="s">
        <v>449</v>
      </c>
      <c r="I4546" s="318" t="s">
        <v>449</v>
      </c>
      <c r="J4546" s="318" t="s">
        <v>449</v>
      </c>
      <c r="K4546" s="318" t="s">
        <v>449</v>
      </c>
      <c r="L4546" s="318" t="s">
        <v>449</v>
      </c>
      <c r="M4546" s="318" t="s">
        <v>449</v>
      </c>
      <c r="N4546" t="str">
        <f t="shared" si="70"/>
        <v>PRTOUT7_014WWNP_PR24</v>
      </c>
    </row>
    <row r="4547" spans="1:14" customFormat="1">
      <c r="A4547" s="317" t="s">
        <v>367</v>
      </c>
      <c r="B4547" s="317" t="s">
        <v>893</v>
      </c>
      <c r="C4547" s="317" t="s">
        <v>894</v>
      </c>
      <c r="D4547" s="317" t="s">
        <v>455</v>
      </c>
      <c r="E4547" s="317" t="s">
        <v>448</v>
      </c>
      <c r="F4547" s="320">
        <v>1</v>
      </c>
      <c r="G4547" s="318" t="s">
        <v>449</v>
      </c>
      <c r="H4547" s="318" t="s">
        <v>449</v>
      </c>
      <c r="I4547" s="318" t="s">
        <v>449</v>
      </c>
      <c r="J4547" s="318" t="s">
        <v>449</v>
      </c>
      <c r="K4547" s="318" t="s">
        <v>449</v>
      </c>
      <c r="L4547" s="318" t="s">
        <v>449</v>
      </c>
      <c r="M4547" s="318" t="s">
        <v>449</v>
      </c>
      <c r="N4547" t="str">
        <f t="shared" si="70"/>
        <v>PRTOUT7_015WWNP_PR24</v>
      </c>
    </row>
    <row r="4548" spans="1:14" customFormat="1">
      <c r="A4548" s="317" t="s">
        <v>367</v>
      </c>
      <c r="B4548" s="317" t="s">
        <v>895</v>
      </c>
      <c r="C4548" s="317" t="s">
        <v>896</v>
      </c>
      <c r="D4548" s="317" t="s">
        <v>455</v>
      </c>
      <c r="E4548" s="317" t="s">
        <v>448</v>
      </c>
      <c r="F4548" s="320">
        <v>1</v>
      </c>
      <c r="G4548" s="318" t="s">
        <v>449</v>
      </c>
      <c r="H4548" s="318" t="s">
        <v>449</v>
      </c>
      <c r="I4548" s="318" t="s">
        <v>449</v>
      </c>
      <c r="J4548" s="318" t="s">
        <v>449</v>
      </c>
      <c r="K4548" s="318" t="s">
        <v>449</v>
      </c>
      <c r="L4548" s="318" t="s">
        <v>449</v>
      </c>
      <c r="M4548" s="318" t="s">
        <v>449</v>
      </c>
      <c r="N4548" t="str">
        <f t="shared" si="70"/>
        <v>PRTOUT7_016WWNP_PR24</v>
      </c>
    </row>
    <row r="4549" spans="1:14" customFormat="1">
      <c r="A4549" s="317" t="s">
        <v>367</v>
      </c>
      <c r="B4549" s="317" t="s">
        <v>897</v>
      </c>
      <c r="C4549" s="317" t="s">
        <v>898</v>
      </c>
      <c r="D4549" s="317" t="s">
        <v>455</v>
      </c>
      <c r="E4549" s="317" t="s">
        <v>448</v>
      </c>
      <c r="F4549" s="320">
        <v>1</v>
      </c>
      <c r="G4549" s="318" t="s">
        <v>449</v>
      </c>
      <c r="H4549" s="318" t="s">
        <v>449</v>
      </c>
      <c r="I4549" s="318" t="s">
        <v>449</v>
      </c>
      <c r="J4549" s="318" t="s">
        <v>449</v>
      </c>
      <c r="K4549" s="318" t="s">
        <v>449</v>
      </c>
      <c r="L4549" s="318" t="s">
        <v>449</v>
      </c>
      <c r="M4549" s="318" t="s">
        <v>449</v>
      </c>
      <c r="N4549" t="str">
        <f t="shared" ref="N4549:N4612" si="71">A4549&amp;B4549</f>
        <v>PRTOUT7_017WWNP_PR24</v>
      </c>
    </row>
    <row r="4550" spans="1:14" customFormat="1">
      <c r="A4550" s="317" t="s">
        <v>367</v>
      </c>
      <c r="B4550" s="317" t="s">
        <v>899</v>
      </c>
      <c r="C4550" s="317" t="s">
        <v>900</v>
      </c>
      <c r="D4550" s="317" t="s">
        <v>455</v>
      </c>
      <c r="E4550" s="317" t="s">
        <v>448</v>
      </c>
      <c r="F4550" s="320">
        <v>0</v>
      </c>
      <c r="G4550" s="318" t="s">
        <v>449</v>
      </c>
      <c r="H4550" s="318" t="s">
        <v>449</v>
      </c>
      <c r="I4550" s="318" t="s">
        <v>449</v>
      </c>
      <c r="J4550" s="318" t="s">
        <v>449</v>
      </c>
      <c r="K4550" s="318" t="s">
        <v>449</v>
      </c>
      <c r="L4550" s="318" t="s">
        <v>449</v>
      </c>
      <c r="M4550" s="318" t="s">
        <v>449</v>
      </c>
      <c r="N4550" t="str">
        <f t="shared" si="71"/>
        <v>PRTOUT7_018WWNP_PR24</v>
      </c>
    </row>
    <row r="4551" spans="1:14" customFormat="1">
      <c r="A4551" s="317" t="s">
        <v>367</v>
      </c>
      <c r="B4551" s="317" t="s">
        <v>901</v>
      </c>
      <c r="C4551" s="317" t="s">
        <v>902</v>
      </c>
      <c r="D4551" s="317" t="s">
        <v>455</v>
      </c>
      <c r="E4551" s="317" t="s">
        <v>448</v>
      </c>
      <c r="F4551" s="320">
        <v>0</v>
      </c>
      <c r="G4551" s="318" t="s">
        <v>449</v>
      </c>
      <c r="H4551" s="318" t="s">
        <v>449</v>
      </c>
      <c r="I4551" s="318" t="s">
        <v>449</v>
      </c>
      <c r="J4551" s="318" t="s">
        <v>449</v>
      </c>
      <c r="K4551" s="318" t="s">
        <v>449</v>
      </c>
      <c r="L4551" s="318" t="s">
        <v>449</v>
      </c>
      <c r="M4551" s="318" t="s">
        <v>449</v>
      </c>
      <c r="N4551" t="str">
        <f t="shared" si="71"/>
        <v>PRTOUT7_019WWNP_PR24</v>
      </c>
    </row>
    <row r="4552" spans="1:14" customFormat="1">
      <c r="A4552" s="317" t="s">
        <v>367</v>
      </c>
      <c r="B4552" s="317" t="s">
        <v>903</v>
      </c>
      <c r="C4552" s="317" t="s">
        <v>904</v>
      </c>
      <c r="D4552" s="317" t="s">
        <v>455</v>
      </c>
      <c r="E4552" s="317" t="s">
        <v>448</v>
      </c>
      <c r="F4552" s="320">
        <v>1</v>
      </c>
      <c r="G4552" s="318" t="s">
        <v>449</v>
      </c>
      <c r="H4552" s="318" t="s">
        <v>449</v>
      </c>
      <c r="I4552" s="318" t="s">
        <v>449</v>
      </c>
      <c r="J4552" s="318" t="s">
        <v>449</v>
      </c>
      <c r="K4552" s="318" t="s">
        <v>449</v>
      </c>
      <c r="L4552" s="318" t="s">
        <v>449</v>
      </c>
      <c r="M4552" s="318" t="s">
        <v>449</v>
      </c>
      <c r="N4552" t="str">
        <f t="shared" si="71"/>
        <v>PRTOUT7_020WWNP_PR24</v>
      </c>
    </row>
    <row r="4553" spans="1:14" customFormat="1">
      <c r="A4553" s="317" t="s">
        <v>367</v>
      </c>
      <c r="B4553" s="317" t="s">
        <v>905</v>
      </c>
      <c r="C4553" s="317" t="s">
        <v>906</v>
      </c>
      <c r="D4553" s="317" t="s">
        <v>447</v>
      </c>
      <c r="E4553" s="317" t="s">
        <v>448</v>
      </c>
      <c r="F4553" s="318" t="s">
        <v>449</v>
      </c>
      <c r="G4553" s="318" t="s">
        <v>449</v>
      </c>
      <c r="H4553" s="318" t="s">
        <v>449</v>
      </c>
      <c r="I4553" s="318" t="s">
        <v>449</v>
      </c>
      <c r="J4553" s="318" t="s">
        <v>449</v>
      </c>
      <c r="K4553" s="318" t="s">
        <v>449</v>
      </c>
      <c r="L4553" s="318" t="s">
        <v>449</v>
      </c>
      <c r="M4553" s="318" t="s">
        <v>449</v>
      </c>
      <c r="N4553" t="str">
        <f t="shared" si="71"/>
        <v>PRTC_ODIRISK_WSI_DDBND_PR24_DD</v>
      </c>
    </row>
    <row r="4554" spans="1:14" customFormat="1">
      <c r="A4554" s="317" t="s">
        <v>367</v>
      </c>
      <c r="B4554" s="317" t="s">
        <v>907</v>
      </c>
      <c r="C4554" s="317" t="s">
        <v>908</v>
      </c>
      <c r="D4554" s="317" t="s">
        <v>455</v>
      </c>
      <c r="E4554" s="317" t="s">
        <v>448</v>
      </c>
      <c r="F4554" s="320">
        <v>0</v>
      </c>
      <c r="G4554" s="318" t="s">
        <v>449</v>
      </c>
      <c r="H4554" s="318" t="s">
        <v>449</v>
      </c>
      <c r="I4554" s="318" t="s">
        <v>449</v>
      </c>
      <c r="J4554" s="318" t="s">
        <v>449</v>
      </c>
      <c r="K4554" s="318" t="s">
        <v>449</v>
      </c>
      <c r="L4554" s="318" t="s">
        <v>449</v>
      </c>
      <c r="M4554" s="318" t="s">
        <v>449</v>
      </c>
      <c r="N4554" t="str">
        <f t="shared" si="71"/>
        <v>PRTC_ODI_021WNP_PR24</v>
      </c>
    </row>
    <row r="4555" spans="1:14" customFormat="1">
      <c r="A4555" s="317" t="s">
        <v>367</v>
      </c>
      <c r="B4555" s="317" t="s">
        <v>909</v>
      </c>
      <c r="C4555" s="317" t="s">
        <v>910</v>
      </c>
      <c r="D4555" s="317" t="s">
        <v>455</v>
      </c>
      <c r="E4555" s="317" t="s">
        <v>448</v>
      </c>
      <c r="F4555" s="320">
        <v>0</v>
      </c>
      <c r="G4555" s="318" t="s">
        <v>449</v>
      </c>
      <c r="H4555" s="318" t="s">
        <v>449</v>
      </c>
      <c r="I4555" s="318" t="s">
        <v>449</v>
      </c>
      <c r="J4555" s="318" t="s">
        <v>449</v>
      </c>
      <c r="K4555" s="318" t="s">
        <v>449</v>
      </c>
      <c r="L4555" s="318" t="s">
        <v>449</v>
      </c>
      <c r="M4555" s="318" t="s">
        <v>449</v>
      </c>
      <c r="N4555" t="str">
        <f t="shared" si="71"/>
        <v>PRTC_ODI_023WNP_PR24</v>
      </c>
    </row>
    <row r="4556" spans="1:14" customFormat="1">
      <c r="A4556" s="317" t="s">
        <v>367</v>
      </c>
      <c r="B4556" s="317" t="s">
        <v>911</v>
      </c>
      <c r="C4556" s="317" t="s">
        <v>912</v>
      </c>
      <c r="D4556" s="317" t="s">
        <v>455</v>
      </c>
      <c r="E4556" s="317" t="s">
        <v>448</v>
      </c>
      <c r="F4556" s="320">
        <v>0</v>
      </c>
      <c r="G4556" s="318" t="s">
        <v>449</v>
      </c>
      <c r="H4556" s="318" t="s">
        <v>449</v>
      </c>
      <c r="I4556" s="318" t="s">
        <v>449</v>
      </c>
      <c r="J4556" s="318" t="s">
        <v>449</v>
      </c>
      <c r="K4556" s="318" t="s">
        <v>449</v>
      </c>
      <c r="L4556" s="318" t="s">
        <v>449</v>
      </c>
      <c r="M4556" s="318" t="s">
        <v>449</v>
      </c>
      <c r="N4556" t="str">
        <f t="shared" si="71"/>
        <v>PRTC_ODI_022WNP_PR24</v>
      </c>
    </row>
    <row r="4557" spans="1:14" customFormat="1">
      <c r="A4557" s="317" t="s">
        <v>367</v>
      </c>
      <c r="B4557" s="317" t="s">
        <v>913</v>
      </c>
      <c r="C4557" s="317" t="s">
        <v>914</v>
      </c>
      <c r="D4557" s="317" t="s">
        <v>455</v>
      </c>
      <c r="E4557" s="317" t="s">
        <v>448</v>
      </c>
      <c r="F4557" s="320">
        <v>0</v>
      </c>
      <c r="G4557" s="318" t="s">
        <v>449</v>
      </c>
      <c r="H4557" s="318" t="s">
        <v>449</v>
      </c>
      <c r="I4557" s="318" t="s">
        <v>449</v>
      </c>
      <c r="J4557" s="318" t="s">
        <v>449</v>
      </c>
      <c r="K4557" s="318" t="s">
        <v>449</v>
      </c>
      <c r="L4557" s="318" t="s">
        <v>449</v>
      </c>
      <c r="M4557" s="318" t="s">
        <v>449</v>
      </c>
      <c r="N4557" t="str">
        <f t="shared" si="71"/>
        <v>PRTC_ODI_024WNP_PR24</v>
      </c>
    </row>
    <row r="4558" spans="1:14" customFormat="1">
      <c r="A4558" s="317" t="s">
        <v>367</v>
      </c>
      <c r="B4558" s="317" t="s">
        <v>915</v>
      </c>
      <c r="C4558" s="317" t="s">
        <v>916</v>
      </c>
      <c r="D4558" s="317" t="s">
        <v>455</v>
      </c>
      <c r="E4558" s="317" t="s">
        <v>448</v>
      </c>
      <c r="F4558" s="320">
        <v>0</v>
      </c>
      <c r="G4558" s="318" t="s">
        <v>449</v>
      </c>
      <c r="H4558" s="318" t="s">
        <v>449</v>
      </c>
      <c r="I4558" s="318" t="s">
        <v>449</v>
      </c>
      <c r="J4558" s="318" t="s">
        <v>449</v>
      </c>
      <c r="K4558" s="318" t="s">
        <v>449</v>
      </c>
      <c r="L4558" s="318" t="s">
        <v>449</v>
      </c>
      <c r="M4558" s="318" t="s">
        <v>449</v>
      </c>
      <c r="N4558" t="str">
        <f t="shared" si="71"/>
        <v>PRTC_ODI_025WNP_PR24</v>
      </c>
    </row>
    <row r="4559" spans="1:14" customFormat="1">
      <c r="A4559" s="317" t="s">
        <v>367</v>
      </c>
      <c r="B4559" s="317" t="s">
        <v>917</v>
      </c>
      <c r="C4559" s="317" t="s">
        <v>918</v>
      </c>
      <c r="D4559" s="317" t="s">
        <v>455</v>
      </c>
      <c r="E4559" s="317" t="s">
        <v>448</v>
      </c>
      <c r="F4559" s="320">
        <v>0</v>
      </c>
      <c r="G4559" s="318" t="s">
        <v>449</v>
      </c>
      <c r="H4559" s="318" t="s">
        <v>449</v>
      </c>
      <c r="I4559" s="318" t="s">
        <v>449</v>
      </c>
      <c r="J4559" s="318" t="s">
        <v>449</v>
      </c>
      <c r="K4559" s="318" t="s">
        <v>449</v>
      </c>
      <c r="L4559" s="318" t="s">
        <v>449</v>
      </c>
      <c r="M4559" s="318" t="s">
        <v>449</v>
      </c>
      <c r="N4559" t="str">
        <f t="shared" si="71"/>
        <v>PRTC_ODI_026WNP_PR24</v>
      </c>
    </row>
    <row r="4560" spans="1:14" customFormat="1">
      <c r="A4560" s="317" t="s">
        <v>367</v>
      </c>
      <c r="B4560" s="317" t="s">
        <v>919</v>
      </c>
      <c r="C4560" s="317" t="s">
        <v>920</v>
      </c>
      <c r="D4560" s="317" t="s">
        <v>455</v>
      </c>
      <c r="E4560" s="317" t="s">
        <v>448</v>
      </c>
      <c r="F4560" s="320">
        <v>0</v>
      </c>
      <c r="G4560" s="318" t="s">
        <v>449</v>
      </c>
      <c r="H4560" s="318" t="s">
        <v>449</v>
      </c>
      <c r="I4560" s="318" t="s">
        <v>449</v>
      </c>
      <c r="J4560" s="318" t="s">
        <v>449</v>
      </c>
      <c r="K4560" s="318" t="s">
        <v>449</v>
      </c>
      <c r="L4560" s="318" t="s">
        <v>449</v>
      </c>
      <c r="M4560" s="318" t="s">
        <v>449</v>
      </c>
      <c r="N4560" t="str">
        <f t="shared" si="71"/>
        <v>PRTC_ODI_027WNP_PR24</v>
      </c>
    </row>
    <row r="4561" spans="1:14" customFormat="1">
      <c r="A4561" s="317" t="s">
        <v>367</v>
      </c>
      <c r="B4561" s="317" t="s">
        <v>921</v>
      </c>
      <c r="C4561" s="317" t="s">
        <v>922</v>
      </c>
      <c r="D4561" s="317" t="s">
        <v>455</v>
      </c>
      <c r="E4561" s="317" t="s">
        <v>448</v>
      </c>
      <c r="F4561" s="320">
        <v>0</v>
      </c>
      <c r="G4561" s="318" t="s">
        <v>449</v>
      </c>
      <c r="H4561" s="318" t="s">
        <v>449</v>
      </c>
      <c r="I4561" s="318" t="s">
        <v>449</v>
      </c>
      <c r="J4561" s="318" t="s">
        <v>449</v>
      </c>
      <c r="K4561" s="318" t="s">
        <v>449</v>
      </c>
      <c r="L4561" s="318" t="s">
        <v>449</v>
      </c>
      <c r="M4561" s="318" t="s">
        <v>449</v>
      </c>
      <c r="N4561" t="str">
        <f t="shared" si="71"/>
        <v>PRTC_ODI_021WR_PR24</v>
      </c>
    </row>
    <row r="4562" spans="1:14" customFormat="1">
      <c r="A4562" s="317" t="s">
        <v>367</v>
      </c>
      <c r="B4562" s="317" t="s">
        <v>923</v>
      </c>
      <c r="C4562" s="317" t="s">
        <v>924</v>
      </c>
      <c r="D4562" s="317" t="s">
        <v>455</v>
      </c>
      <c r="E4562" s="317" t="s">
        <v>448</v>
      </c>
      <c r="F4562" s="320">
        <v>0</v>
      </c>
      <c r="G4562" s="318" t="s">
        <v>449</v>
      </c>
      <c r="H4562" s="318" t="s">
        <v>449</v>
      </c>
      <c r="I4562" s="318" t="s">
        <v>449</v>
      </c>
      <c r="J4562" s="318" t="s">
        <v>449</v>
      </c>
      <c r="K4562" s="318" t="s">
        <v>449</v>
      </c>
      <c r="L4562" s="318" t="s">
        <v>449</v>
      </c>
      <c r="M4562" s="318" t="s">
        <v>449</v>
      </c>
      <c r="N4562" t="str">
        <f t="shared" si="71"/>
        <v>PRTC_ODI_022WR_PR24</v>
      </c>
    </row>
    <row r="4563" spans="1:14" customFormat="1">
      <c r="A4563" s="317" t="s">
        <v>367</v>
      </c>
      <c r="B4563" s="317" t="s">
        <v>925</v>
      </c>
      <c r="C4563" s="317" t="s">
        <v>926</v>
      </c>
      <c r="D4563" s="317" t="s">
        <v>455</v>
      </c>
      <c r="E4563" s="317" t="s">
        <v>448</v>
      </c>
      <c r="F4563" s="320">
        <v>0</v>
      </c>
      <c r="G4563" s="318" t="s">
        <v>449</v>
      </c>
      <c r="H4563" s="318" t="s">
        <v>449</v>
      </c>
      <c r="I4563" s="318" t="s">
        <v>449</v>
      </c>
      <c r="J4563" s="318" t="s">
        <v>449</v>
      </c>
      <c r="K4563" s="318" t="s">
        <v>449</v>
      </c>
      <c r="L4563" s="318" t="s">
        <v>449</v>
      </c>
      <c r="M4563" s="318" t="s">
        <v>449</v>
      </c>
      <c r="N4563" t="str">
        <f t="shared" si="71"/>
        <v>PRTC_ODI_023WR_PR24</v>
      </c>
    </row>
    <row r="4564" spans="1:14" customFormat="1">
      <c r="A4564" s="317" t="s">
        <v>367</v>
      </c>
      <c r="B4564" s="317" t="s">
        <v>927</v>
      </c>
      <c r="C4564" s="317" t="s">
        <v>928</v>
      </c>
      <c r="D4564" s="317" t="s">
        <v>455</v>
      </c>
      <c r="E4564" s="317" t="s">
        <v>448</v>
      </c>
      <c r="F4564" s="320">
        <v>0</v>
      </c>
      <c r="G4564" s="318" t="s">
        <v>449</v>
      </c>
      <c r="H4564" s="318" t="s">
        <v>449</v>
      </c>
      <c r="I4564" s="318" t="s">
        <v>449</v>
      </c>
      <c r="J4564" s="318" t="s">
        <v>449</v>
      </c>
      <c r="K4564" s="318" t="s">
        <v>449</v>
      </c>
      <c r="L4564" s="318" t="s">
        <v>449</v>
      </c>
      <c r="M4564" s="318" t="s">
        <v>449</v>
      </c>
      <c r="N4564" t="str">
        <f t="shared" si="71"/>
        <v>PRTC_ODI_024WR_PR24</v>
      </c>
    </row>
    <row r="4565" spans="1:14" customFormat="1">
      <c r="A4565" s="317" t="s">
        <v>367</v>
      </c>
      <c r="B4565" s="317" t="s">
        <v>929</v>
      </c>
      <c r="C4565" s="317" t="s">
        <v>930</v>
      </c>
      <c r="D4565" s="317" t="s">
        <v>455</v>
      </c>
      <c r="E4565" s="317" t="s">
        <v>448</v>
      </c>
      <c r="F4565" s="320">
        <v>0</v>
      </c>
      <c r="G4565" s="318" t="s">
        <v>449</v>
      </c>
      <c r="H4565" s="318" t="s">
        <v>449</v>
      </c>
      <c r="I4565" s="318" t="s">
        <v>449</v>
      </c>
      <c r="J4565" s="318" t="s">
        <v>449</v>
      </c>
      <c r="K4565" s="318" t="s">
        <v>449</v>
      </c>
      <c r="L4565" s="318" t="s">
        <v>449</v>
      </c>
      <c r="M4565" s="318" t="s">
        <v>449</v>
      </c>
      <c r="N4565" t="str">
        <f t="shared" si="71"/>
        <v>PRTC_ODI_025WR_PR24</v>
      </c>
    </row>
    <row r="4566" spans="1:14" customFormat="1">
      <c r="A4566" s="317" t="s">
        <v>367</v>
      </c>
      <c r="B4566" s="317" t="s">
        <v>931</v>
      </c>
      <c r="C4566" s="317" t="s">
        <v>932</v>
      </c>
      <c r="D4566" s="317" t="s">
        <v>455</v>
      </c>
      <c r="E4566" s="317" t="s">
        <v>448</v>
      </c>
      <c r="F4566" s="320">
        <v>0</v>
      </c>
      <c r="G4566" s="318" t="s">
        <v>449</v>
      </c>
      <c r="H4566" s="318" t="s">
        <v>449</v>
      </c>
      <c r="I4566" s="318" t="s">
        <v>449</v>
      </c>
      <c r="J4566" s="318" t="s">
        <v>449</v>
      </c>
      <c r="K4566" s="318" t="s">
        <v>449</v>
      </c>
      <c r="L4566" s="318" t="s">
        <v>449</v>
      </c>
      <c r="M4566" s="318" t="s">
        <v>449</v>
      </c>
      <c r="N4566" t="str">
        <f t="shared" si="71"/>
        <v>PRTC_ODI_026WR_PR24</v>
      </c>
    </row>
    <row r="4567" spans="1:14" customFormat="1">
      <c r="A4567" s="317" t="s">
        <v>367</v>
      </c>
      <c r="B4567" s="317" t="s">
        <v>933</v>
      </c>
      <c r="C4567" s="317" t="s">
        <v>934</v>
      </c>
      <c r="D4567" s="317" t="s">
        <v>455</v>
      </c>
      <c r="E4567" s="317" t="s">
        <v>448</v>
      </c>
      <c r="F4567" s="320">
        <v>0</v>
      </c>
      <c r="G4567" s="318" t="s">
        <v>449</v>
      </c>
      <c r="H4567" s="318" t="s">
        <v>449</v>
      </c>
      <c r="I4567" s="318" t="s">
        <v>449</v>
      </c>
      <c r="J4567" s="318" t="s">
        <v>449</v>
      </c>
      <c r="K4567" s="318" t="s">
        <v>449</v>
      </c>
      <c r="L4567" s="318" t="s">
        <v>449</v>
      </c>
      <c r="M4567" s="318" t="s">
        <v>449</v>
      </c>
      <c r="N4567" t="str">
        <f t="shared" si="71"/>
        <v>PRTC_ODI_027WR_PR24</v>
      </c>
    </row>
    <row r="4568" spans="1:14" customFormat="1">
      <c r="A4568" s="317" t="s">
        <v>367</v>
      </c>
      <c r="B4568" s="317" t="s">
        <v>935</v>
      </c>
      <c r="C4568" s="317" t="s">
        <v>936</v>
      </c>
      <c r="D4568" s="317" t="s">
        <v>455</v>
      </c>
      <c r="E4568" s="317" t="s">
        <v>448</v>
      </c>
      <c r="F4568" s="320">
        <v>0</v>
      </c>
      <c r="G4568" s="318" t="s">
        <v>449</v>
      </c>
      <c r="H4568" s="318" t="s">
        <v>449</v>
      </c>
      <c r="I4568" s="318" t="s">
        <v>449</v>
      </c>
      <c r="J4568" s="318" t="s">
        <v>449</v>
      </c>
      <c r="K4568" s="318" t="s">
        <v>449</v>
      </c>
      <c r="L4568" s="318" t="s">
        <v>449</v>
      </c>
      <c r="M4568" s="318" t="s">
        <v>449</v>
      </c>
      <c r="N4568" t="str">
        <f t="shared" si="71"/>
        <v>PRTC_ODI_021BIO_PR24</v>
      </c>
    </row>
    <row r="4569" spans="1:14" customFormat="1">
      <c r="A4569" s="317" t="s">
        <v>367</v>
      </c>
      <c r="B4569" s="317" t="s">
        <v>937</v>
      </c>
      <c r="C4569" s="317" t="s">
        <v>938</v>
      </c>
      <c r="D4569" s="317" t="s">
        <v>455</v>
      </c>
      <c r="E4569" s="317" t="s">
        <v>448</v>
      </c>
      <c r="F4569" s="320">
        <v>0</v>
      </c>
      <c r="G4569" s="318" t="s">
        <v>449</v>
      </c>
      <c r="H4569" s="318" t="s">
        <v>449</v>
      </c>
      <c r="I4569" s="318" t="s">
        <v>449</v>
      </c>
      <c r="J4569" s="318" t="s">
        <v>449</v>
      </c>
      <c r="K4569" s="318" t="s">
        <v>449</v>
      </c>
      <c r="L4569" s="318" t="s">
        <v>449</v>
      </c>
      <c r="M4569" s="318" t="s">
        <v>449</v>
      </c>
      <c r="N4569" t="str">
        <f t="shared" si="71"/>
        <v>PRTC_ODI_022BIO_PR24</v>
      </c>
    </row>
    <row r="4570" spans="1:14" customFormat="1">
      <c r="A4570" s="317" t="s">
        <v>367</v>
      </c>
      <c r="B4570" s="317" t="s">
        <v>939</v>
      </c>
      <c r="C4570" s="317" t="s">
        <v>940</v>
      </c>
      <c r="D4570" s="317" t="s">
        <v>455</v>
      </c>
      <c r="E4570" s="317" t="s">
        <v>448</v>
      </c>
      <c r="F4570" s="320">
        <v>0</v>
      </c>
      <c r="G4570" s="318" t="s">
        <v>449</v>
      </c>
      <c r="H4570" s="318" t="s">
        <v>449</v>
      </c>
      <c r="I4570" s="318" t="s">
        <v>449</v>
      </c>
      <c r="J4570" s="318" t="s">
        <v>449</v>
      </c>
      <c r="K4570" s="318" t="s">
        <v>449</v>
      </c>
      <c r="L4570" s="318" t="s">
        <v>449</v>
      </c>
      <c r="M4570" s="318" t="s">
        <v>449</v>
      </c>
      <c r="N4570" t="str">
        <f t="shared" si="71"/>
        <v>PRTC_ODI_023BIO_PR24</v>
      </c>
    </row>
    <row r="4571" spans="1:14" customFormat="1">
      <c r="A4571" s="317" t="s">
        <v>367</v>
      </c>
      <c r="B4571" s="317" t="s">
        <v>941</v>
      </c>
      <c r="C4571" s="317" t="s">
        <v>942</v>
      </c>
      <c r="D4571" s="317" t="s">
        <v>455</v>
      </c>
      <c r="E4571" s="317" t="s">
        <v>448</v>
      </c>
      <c r="F4571" s="320">
        <v>0</v>
      </c>
      <c r="G4571" s="318" t="s">
        <v>449</v>
      </c>
      <c r="H4571" s="318" t="s">
        <v>449</v>
      </c>
      <c r="I4571" s="318" t="s">
        <v>449</v>
      </c>
      <c r="J4571" s="318" t="s">
        <v>449</v>
      </c>
      <c r="K4571" s="318" t="s">
        <v>449</v>
      </c>
      <c r="L4571" s="318" t="s">
        <v>449</v>
      </c>
      <c r="M4571" s="318" t="s">
        <v>449</v>
      </c>
      <c r="N4571" t="str">
        <f t="shared" si="71"/>
        <v>PRTC_ODI_024BIO_PR24</v>
      </c>
    </row>
    <row r="4572" spans="1:14" customFormat="1">
      <c r="A4572" s="317" t="s">
        <v>367</v>
      </c>
      <c r="B4572" s="317" t="s">
        <v>943</v>
      </c>
      <c r="C4572" s="317" t="s">
        <v>944</v>
      </c>
      <c r="D4572" s="317" t="s">
        <v>455</v>
      </c>
      <c r="E4572" s="317" t="s">
        <v>448</v>
      </c>
      <c r="F4572" s="320">
        <v>0</v>
      </c>
      <c r="G4572" s="318" t="s">
        <v>449</v>
      </c>
      <c r="H4572" s="318" t="s">
        <v>449</v>
      </c>
      <c r="I4572" s="318" t="s">
        <v>449</v>
      </c>
      <c r="J4572" s="318" t="s">
        <v>449</v>
      </c>
      <c r="K4572" s="318" t="s">
        <v>449</v>
      </c>
      <c r="L4572" s="318" t="s">
        <v>449</v>
      </c>
      <c r="M4572" s="318" t="s">
        <v>449</v>
      </c>
      <c r="N4572" t="str">
        <f t="shared" si="71"/>
        <v>PRTC_ODI_025BIO_PR24</v>
      </c>
    </row>
    <row r="4573" spans="1:14" customFormat="1">
      <c r="A4573" s="317" t="s">
        <v>367</v>
      </c>
      <c r="B4573" s="317" t="s">
        <v>945</v>
      </c>
      <c r="C4573" s="317" t="s">
        <v>946</v>
      </c>
      <c r="D4573" s="317" t="s">
        <v>455</v>
      </c>
      <c r="E4573" s="317" t="s">
        <v>448</v>
      </c>
      <c r="F4573" s="320">
        <v>0</v>
      </c>
      <c r="G4573" s="318" t="s">
        <v>449</v>
      </c>
      <c r="H4573" s="318" t="s">
        <v>449</v>
      </c>
      <c r="I4573" s="318" t="s">
        <v>449</v>
      </c>
      <c r="J4573" s="318" t="s">
        <v>449</v>
      </c>
      <c r="K4573" s="318" t="s">
        <v>449</v>
      </c>
      <c r="L4573" s="318" t="s">
        <v>449</v>
      </c>
      <c r="M4573" s="318" t="s">
        <v>449</v>
      </c>
      <c r="N4573" t="str">
        <f t="shared" si="71"/>
        <v>PRTC_ODI_026BIO_PR24</v>
      </c>
    </row>
    <row r="4574" spans="1:14" customFormat="1">
      <c r="A4574" s="317" t="s">
        <v>367</v>
      </c>
      <c r="B4574" s="317" t="s">
        <v>947</v>
      </c>
      <c r="C4574" s="317" t="s">
        <v>948</v>
      </c>
      <c r="D4574" s="317" t="s">
        <v>455</v>
      </c>
      <c r="E4574" s="317" t="s">
        <v>448</v>
      </c>
      <c r="F4574" s="320">
        <v>0</v>
      </c>
      <c r="G4574" s="318" t="s">
        <v>449</v>
      </c>
      <c r="H4574" s="318" t="s">
        <v>449</v>
      </c>
      <c r="I4574" s="318" t="s">
        <v>449</v>
      </c>
      <c r="J4574" s="318" t="s">
        <v>449</v>
      </c>
      <c r="K4574" s="318" t="s">
        <v>449</v>
      </c>
      <c r="L4574" s="318" t="s">
        <v>449</v>
      </c>
      <c r="M4574" s="318" t="s">
        <v>449</v>
      </c>
      <c r="N4574" t="str">
        <f t="shared" si="71"/>
        <v>PRTC_ODI_027BIO_PR24</v>
      </c>
    </row>
    <row r="4575" spans="1:14" customFormat="1">
      <c r="A4575" s="317" t="s">
        <v>367</v>
      </c>
      <c r="B4575" s="317" t="s">
        <v>949</v>
      </c>
      <c r="C4575" s="317" t="s">
        <v>950</v>
      </c>
      <c r="D4575" s="317" t="s">
        <v>455</v>
      </c>
      <c r="E4575" s="317" t="s">
        <v>448</v>
      </c>
      <c r="F4575" s="320">
        <v>0</v>
      </c>
      <c r="G4575" s="318" t="s">
        <v>449</v>
      </c>
      <c r="H4575" s="318" t="s">
        <v>449</v>
      </c>
      <c r="I4575" s="318" t="s">
        <v>449</v>
      </c>
      <c r="J4575" s="318" t="s">
        <v>449</v>
      </c>
      <c r="K4575" s="318" t="s">
        <v>449</v>
      </c>
      <c r="L4575" s="318" t="s">
        <v>449</v>
      </c>
      <c r="M4575" s="318" t="s">
        <v>449</v>
      </c>
      <c r="N4575" t="str">
        <f t="shared" si="71"/>
        <v>PRTC_ODI_021WWNP_PR24</v>
      </c>
    </row>
    <row r="4576" spans="1:14" customFormat="1">
      <c r="A4576" s="317" t="s">
        <v>367</v>
      </c>
      <c r="B4576" s="317" t="s">
        <v>951</v>
      </c>
      <c r="C4576" s="317" t="s">
        <v>952</v>
      </c>
      <c r="D4576" s="317" t="s">
        <v>455</v>
      </c>
      <c r="E4576" s="317" t="s">
        <v>448</v>
      </c>
      <c r="F4576" s="320">
        <v>0</v>
      </c>
      <c r="G4576" s="318" t="s">
        <v>449</v>
      </c>
      <c r="H4576" s="318" t="s">
        <v>449</v>
      </c>
      <c r="I4576" s="318" t="s">
        <v>449</v>
      </c>
      <c r="J4576" s="318" t="s">
        <v>449</v>
      </c>
      <c r="K4576" s="318" t="s">
        <v>449</v>
      </c>
      <c r="L4576" s="318" t="s">
        <v>449</v>
      </c>
      <c r="M4576" s="318" t="s">
        <v>449</v>
      </c>
      <c r="N4576" t="str">
        <f t="shared" si="71"/>
        <v>PRTC_ODI_022WWNP_PR24</v>
      </c>
    </row>
    <row r="4577" spans="1:14" customFormat="1">
      <c r="A4577" s="317" t="s">
        <v>367</v>
      </c>
      <c r="B4577" s="317" t="s">
        <v>953</v>
      </c>
      <c r="C4577" s="317" t="s">
        <v>954</v>
      </c>
      <c r="D4577" s="317" t="s">
        <v>455</v>
      </c>
      <c r="E4577" s="317" t="s">
        <v>448</v>
      </c>
      <c r="F4577" s="320">
        <v>0</v>
      </c>
      <c r="G4577" s="318" t="s">
        <v>449</v>
      </c>
      <c r="H4577" s="318" t="s">
        <v>449</v>
      </c>
      <c r="I4577" s="318" t="s">
        <v>449</v>
      </c>
      <c r="J4577" s="318" t="s">
        <v>449</v>
      </c>
      <c r="K4577" s="318" t="s">
        <v>449</v>
      </c>
      <c r="L4577" s="318" t="s">
        <v>449</v>
      </c>
      <c r="M4577" s="318" t="s">
        <v>449</v>
      </c>
      <c r="N4577" t="str">
        <f t="shared" si="71"/>
        <v>PRTC_ODI_023WWNP_PR24</v>
      </c>
    </row>
    <row r="4578" spans="1:14" customFormat="1">
      <c r="A4578" s="317" t="s">
        <v>367</v>
      </c>
      <c r="B4578" s="317" t="s">
        <v>955</v>
      </c>
      <c r="C4578" s="317" t="s">
        <v>956</v>
      </c>
      <c r="D4578" s="317" t="s">
        <v>455</v>
      </c>
      <c r="E4578" s="317" t="s">
        <v>448</v>
      </c>
      <c r="F4578" s="320">
        <v>0</v>
      </c>
      <c r="G4578" s="318" t="s">
        <v>449</v>
      </c>
      <c r="H4578" s="318" t="s">
        <v>449</v>
      </c>
      <c r="I4578" s="318" t="s">
        <v>449</v>
      </c>
      <c r="J4578" s="318" t="s">
        <v>449</v>
      </c>
      <c r="K4578" s="318" t="s">
        <v>449</v>
      </c>
      <c r="L4578" s="318" t="s">
        <v>449</v>
      </c>
      <c r="M4578" s="318" t="s">
        <v>449</v>
      </c>
      <c r="N4578" t="str">
        <f t="shared" si="71"/>
        <v>PRTC_ODI_024WWNP_PR24</v>
      </c>
    </row>
    <row r="4579" spans="1:14" customFormat="1">
      <c r="A4579" s="317" t="s">
        <v>367</v>
      </c>
      <c r="B4579" s="317" t="s">
        <v>957</v>
      </c>
      <c r="C4579" s="317" t="s">
        <v>958</v>
      </c>
      <c r="D4579" s="317" t="s">
        <v>455</v>
      </c>
      <c r="E4579" s="317" t="s">
        <v>448</v>
      </c>
      <c r="F4579" s="320">
        <v>0</v>
      </c>
      <c r="G4579" s="318" t="s">
        <v>449</v>
      </c>
      <c r="H4579" s="318" t="s">
        <v>449</v>
      </c>
      <c r="I4579" s="318" t="s">
        <v>449</v>
      </c>
      <c r="J4579" s="318" t="s">
        <v>449</v>
      </c>
      <c r="K4579" s="318" t="s">
        <v>449</v>
      </c>
      <c r="L4579" s="318" t="s">
        <v>449</v>
      </c>
      <c r="M4579" s="318" t="s">
        <v>449</v>
      </c>
      <c r="N4579" t="str">
        <f t="shared" si="71"/>
        <v>PRTC_ODI_025WWNP_PR24</v>
      </c>
    </row>
    <row r="4580" spans="1:14" customFormat="1">
      <c r="A4580" s="317" t="s">
        <v>367</v>
      </c>
      <c r="B4580" s="317" t="s">
        <v>959</v>
      </c>
      <c r="C4580" s="317" t="s">
        <v>960</v>
      </c>
      <c r="D4580" s="317" t="s">
        <v>455</v>
      </c>
      <c r="E4580" s="317" t="s">
        <v>448</v>
      </c>
      <c r="F4580" s="320">
        <v>0</v>
      </c>
      <c r="G4580" s="318" t="s">
        <v>449</v>
      </c>
      <c r="H4580" s="318" t="s">
        <v>449</v>
      </c>
      <c r="I4580" s="318" t="s">
        <v>449</v>
      </c>
      <c r="J4580" s="318" t="s">
        <v>449</v>
      </c>
      <c r="K4580" s="318" t="s">
        <v>449</v>
      </c>
      <c r="L4580" s="318" t="s">
        <v>449</v>
      </c>
      <c r="M4580" s="318" t="s">
        <v>449</v>
      </c>
      <c r="N4580" t="str">
        <f t="shared" si="71"/>
        <v>PRTC_ODI_026WWNP_PR24</v>
      </c>
    </row>
    <row r="4581" spans="1:14" customFormat="1">
      <c r="A4581" s="317" t="s">
        <v>367</v>
      </c>
      <c r="B4581" s="317" t="s">
        <v>961</v>
      </c>
      <c r="C4581" s="317" t="s">
        <v>962</v>
      </c>
      <c r="D4581" s="317" t="s">
        <v>455</v>
      </c>
      <c r="E4581" s="317" t="s">
        <v>448</v>
      </c>
      <c r="F4581" s="320">
        <v>0</v>
      </c>
      <c r="G4581" s="318" t="s">
        <v>449</v>
      </c>
      <c r="H4581" s="318" t="s">
        <v>449</v>
      </c>
      <c r="I4581" s="318" t="s">
        <v>449</v>
      </c>
      <c r="J4581" s="318" t="s">
        <v>449</v>
      </c>
      <c r="K4581" s="318" t="s">
        <v>449</v>
      </c>
      <c r="L4581" s="318" t="s">
        <v>449</v>
      </c>
      <c r="M4581" s="318" t="s">
        <v>449</v>
      </c>
      <c r="N4581" t="str">
        <f t="shared" si="71"/>
        <v>PRTC_ODI_027WWNP_PR24</v>
      </c>
    </row>
    <row r="4582" spans="1:14" customFormat="1">
      <c r="A4582" s="317" t="s">
        <v>373</v>
      </c>
      <c r="B4582" s="317" t="s">
        <v>412</v>
      </c>
      <c r="C4582" s="317" t="s">
        <v>446</v>
      </c>
      <c r="D4582" s="317" t="s">
        <v>447</v>
      </c>
      <c r="E4582" s="317" t="s">
        <v>448</v>
      </c>
      <c r="F4582" s="318" t="s">
        <v>449</v>
      </c>
      <c r="G4582" s="318" t="s">
        <v>449</v>
      </c>
      <c r="H4582" s="318" t="s">
        <v>449</v>
      </c>
      <c r="I4582" s="319">
        <v>8.5879629629629622E-3</v>
      </c>
      <c r="J4582" s="319">
        <v>7.9949074074074054E-3</v>
      </c>
      <c r="K4582" s="319">
        <v>7.4018518518518504E-3</v>
      </c>
      <c r="L4582" s="319">
        <v>6.8087962962962946E-3</v>
      </c>
      <c r="M4582" s="319">
        <v>3.472222222222222E-3</v>
      </c>
      <c r="N4582" t="str">
        <f t="shared" si="71"/>
        <v>SEWC_OUT4_01_PR24_OFWAT</v>
      </c>
    </row>
    <row r="4583" spans="1:14" customFormat="1">
      <c r="A4583" s="317" t="s">
        <v>373</v>
      </c>
      <c r="B4583" s="317" t="s">
        <v>155</v>
      </c>
      <c r="C4583" s="317" t="s">
        <v>450</v>
      </c>
      <c r="D4583" s="317" t="s">
        <v>451</v>
      </c>
      <c r="E4583" s="317" t="s">
        <v>448</v>
      </c>
      <c r="F4583" s="318" t="s">
        <v>449</v>
      </c>
      <c r="G4583" s="318" t="s">
        <v>449</v>
      </c>
      <c r="H4583" s="318" t="s">
        <v>449</v>
      </c>
      <c r="I4583" s="319">
        <v>1.8444930555555549E-3</v>
      </c>
      <c r="J4583" s="319">
        <v>1.8444930555555549E-3</v>
      </c>
      <c r="K4583" s="319">
        <v>1.8444930555555549E-3</v>
      </c>
      <c r="L4583" s="319">
        <v>1.8444930555555549E-3</v>
      </c>
      <c r="M4583" s="319">
        <v>1.8422708333333331E-3</v>
      </c>
      <c r="N4583" t="str">
        <f t="shared" si="71"/>
        <v>SEWC_ET_DD_WSI_PR24</v>
      </c>
    </row>
    <row r="4584" spans="1:14" customFormat="1">
      <c r="A4584" s="317" t="s">
        <v>373</v>
      </c>
      <c r="B4584" s="317" t="s">
        <v>153</v>
      </c>
      <c r="C4584" s="317" t="s">
        <v>452</v>
      </c>
      <c r="D4584" s="317" t="s">
        <v>453</v>
      </c>
      <c r="E4584" s="317" t="s">
        <v>448</v>
      </c>
      <c r="F4584" s="319">
        <v>310155.12475790503</v>
      </c>
      <c r="G4584" s="318" t="s">
        <v>449</v>
      </c>
      <c r="H4584" s="318" t="s">
        <v>449</v>
      </c>
      <c r="I4584" s="318" t="s">
        <v>449</v>
      </c>
      <c r="J4584" s="318" t="s">
        <v>449</v>
      </c>
      <c r="K4584" s="318" t="s">
        <v>449</v>
      </c>
      <c r="L4584" s="318" t="s">
        <v>449</v>
      </c>
      <c r="M4584" s="318" t="s">
        <v>449</v>
      </c>
      <c r="N4584" t="str">
        <f t="shared" si="71"/>
        <v>SEWC_ODI_DD_WSI_PR24</v>
      </c>
    </row>
    <row r="4585" spans="1:14" customFormat="1">
      <c r="A4585" s="317" t="s">
        <v>373</v>
      </c>
      <c r="B4585" s="317" t="s">
        <v>156</v>
      </c>
      <c r="C4585" s="317" t="s">
        <v>454</v>
      </c>
      <c r="D4585" s="317" t="s">
        <v>455</v>
      </c>
      <c r="E4585" s="317" t="s">
        <v>448</v>
      </c>
      <c r="F4585" s="320">
        <v>-0.01</v>
      </c>
      <c r="G4585" s="318" t="s">
        <v>449</v>
      </c>
      <c r="H4585" s="318" t="s">
        <v>449</v>
      </c>
      <c r="I4585" s="318" t="s">
        <v>449</v>
      </c>
      <c r="J4585" s="318" t="s">
        <v>449</v>
      </c>
      <c r="K4585" s="318" t="s">
        <v>449</v>
      </c>
      <c r="L4585" s="318" t="s">
        <v>449</v>
      </c>
      <c r="M4585" s="318" t="s">
        <v>449</v>
      </c>
      <c r="N4585" t="str">
        <f t="shared" si="71"/>
        <v>SEWC_ODIRISK_WSI_COLL_PR24_DD</v>
      </c>
    </row>
    <row r="4586" spans="1:14" customFormat="1">
      <c r="A4586" s="317" t="s">
        <v>373</v>
      </c>
      <c r="B4586" s="317" t="s">
        <v>413</v>
      </c>
      <c r="C4586" s="317" t="s">
        <v>456</v>
      </c>
      <c r="D4586" s="317" t="s">
        <v>457</v>
      </c>
      <c r="E4586" s="317" t="s">
        <v>448</v>
      </c>
      <c r="F4586" s="318" t="s">
        <v>449</v>
      </c>
      <c r="G4586" s="318" t="s">
        <v>449</v>
      </c>
      <c r="H4586" s="321">
        <v>0</v>
      </c>
      <c r="I4586" s="321">
        <v>0</v>
      </c>
      <c r="J4586" s="321">
        <v>0</v>
      </c>
      <c r="K4586" s="321">
        <v>0</v>
      </c>
      <c r="L4586" s="321">
        <v>0</v>
      </c>
      <c r="M4586" s="321">
        <v>0</v>
      </c>
      <c r="N4586" t="str">
        <f t="shared" si="71"/>
        <v>SEWC_QEBW0183_PR24_OFWAT</v>
      </c>
    </row>
    <row r="4587" spans="1:14" customFormat="1">
      <c r="A4587" s="317" t="s">
        <v>373</v>
      </c>
      <c r="B4587" s="317" t="s">
        <v>163</v>
      </c>
      <c r="C4587" s="317" t="s">
        <v>458</v>
      </c>
      <c r="D4587" s="317" t="s">
        <v>162</v>
      </c>
      <c r="E4587" s="317" t="s">
        <v>448</v>
      </c>
      <c r="F4587" s="318" t="s">
        <v>449</v>
      </c>
      <c r="G4587" s="318" t="s">
        <v>449</v>
      </c>
      <c r="H4587" s="321">
        <v>2</v>
      </c>
      <c r="I4587" s="321">
        <v>1.83</v>
      </c>
      <c r="J4587" s="321">
        <v>1.67</v>
      </c>
      <c r="K4587" s="321">
        <v>1.5</v>
      </c>
      <c r="L4587" s="321">
        <v>1.25</v>
      </c>
      <c r="M4587" s="321">
        <v>1</v>
      </c>
      <c r="N4587" t="str">
        <f t="shared" si="71"/>
        <v>SEWC_ODIRISK_CRI_DDBND_PR24_DD</v>
      </c>
    </row>
    <row r="4588" spans="1:14" customFormat="1">
      <c r="A4588" s="317" t="s">
        <v>373</v>
      </c>
      <c r="B4588" s="317" t="s">
        <v>164</v>
      </c>
      <c r="C4588" s="317" t="s">
        <v>459</v>
      </c>
      <c r="D4588" s="317" t="s">
        <v>453</v>
      </c>
      <c r="E4588" s="317" t="s">
        <v>448</v>
      </c>
      <c r="F4588" s="319">
        <v>623528.53868295264</v>
      </c>
      <c r="G4588" s="318" t="s">
        <v>449</v>
      </c>
      <c r="H4588" s="318" t="s">
        <v>449</v>
      </c>
      <c r="I4588" s="318" t="s">
        <v>449</v>
      </c>
      <c r="J4588" s="318" t="s">
        <v>449</v>
      </c>
      <c r="K4588" s="318" t="s">
        <v>449</v>
      </c>
      <c r="L4588" s="318" t="s">
        <v>449</v>
      </c>
      <c r="M4588" s="318" t="s">
        <v>449</v>
      </c>
      <c r="N4588" t="str">
        <f t="shared" si="71"/>
        <v>SEWC_ODI_DD_CRI_PR24</v>
      </c>
    </row>
    <row r="4589" spans="1:14" customFormat="1">
      <c r="A4589" s="317" t="s">
        <v>373</v>
      </c>
      <c r="B4589" s="317" t="s">
        <v>414</v>
      </c>
      <c r="C4589" s="317" t="s">
        <v>167</v>
      </c>
      <c r="D4589" s="317" t="s">
        <v>261</v>
      </c>
      <c r="E4589" s="317" t="s">
        <v>448</v>
      </c>
      <c r="F4589" s="318" t="s">
        <v>449</v>
      </c>
      <c r="G4589" s="318" t="s">
        <v>449</v>
      </c>
      <c r="H4589" s="321">
        <v>1.08</v>
      </c>
      <c r="I4589" s="321">
        <v>1</v>
      </c>
      <c r="J4589" s="321">
        <v>0.94</v>
      </c>
      <c r="K4589" s="321">
        <v>0.88</v>
      </c>
      <c r="L4589" s="321">
        <v>0.82</v>
      </c>
      <c r="M4589" s="321">
        <v>0.76</v>
      </c>
      <c r="N4589" t="str">
        <f t="shared" si="71"/>
        <v>SEWC_OUT4_02_PR24_OFWAT</v>
      </c>
    </row>
    <row r="4590" spans="1:14" customFormat="1">
      <c r="A4590" s="317" t="s">
        <v>373</v>
      </c>
      <c r="B4590" s="317" t="s">
        <v>168</v>
      </c>
      <c r="C4590" s="317" t="s">
        <v>460</v>
      </c>
      <c r="D4590" s="317" t="s">
        <v>261</v>
      </c>
      <c r="E4590" s="317" t="s">
        <v>448</v>
      </c>
      <c r="F4590" s="318" t="s">
        <v>449</v>
      </c>
      <c r="G4590" s="318" t="s">
        <v>449</v>
      </c>
      <c r="H4590" s="318" t="s">
        <v>449</v>
      </c>
      <c r="I4590" s="318" t="s">
        <v>449</v>
      </c>
      <c r="J4590" s="318" t="s">
        <v>449</v>
      </c>
      <c r="K4590" s="318" t="s">
        <v>449</v>
      </c>
      <c r="L4590" s="318" t="s">
        <v>449</v>
      </c>
      <c r="M4590" s="318" t="s">
        <v>449</v>
      </c>
      <c r="N4590" t="str">
        <f t="shared" si="71"/>
        <v>SEWC_ODIRISK_WQC_DDBND_PR24_DD</v>
      </c>
    </row>
    <row r="4591" spans="1:14" customFormat="1">
      <c r="A4591" s="317" t="s">
        <v>373</v>
      </c>
      <c r="B4591" s="317" t="s">
        <v>169</v>
      </c>
      <c r="C4591" s="317" t="s">
        <v>461</v>
      </c>
      <c r="D4591" s="317" t="s">
        <v>453</v>
      </c>
      <c r="E4591" s="317" t="s">
        <v>448</v>
      </c>
      <c r="F4591" s="319">
        <v>1617514.6631319602</v>
      </c>
      <c r="G4591" s="318" t="s">
        <v>449</v>
      </c>
      <c r="H4591" s="318" t="s">
        <v>449</v>
      </c>
      <c r="I4591" s="318" t="s">
        <v>449</v>
      </c>
      <c r="J4591" s="318" t="s">
        <v>449</v>
      </c>
      <c r="K4591" s="318" t="s">
        <v>449</v>
      </c>
      <c r="L4591" s="318" t="s">
        <v>449</v>
      </c>
      <c r="M4591" s="318" t="s">
        <v>449</v>
      </c>
      <c r="N4591" t="str">
        <f t="shared" si="71"/>
        <v>SEWC_ODI_DD_WQC_PR24</v>
      </c>
    </row>
    <row r="4592" spans="1:14" customFormat="1">
      <c r="A4592" s="317" t="s">
        <v>373</v>
      </c>
      <c r="B4592" s="317" t="s">
        <v>417</v>
      </c>
      <c r="C4592" s="317" t="s">
        <v>172</v>
      </c>
      <c r="D4592" s="317" t="s">
        <v>462</v>
      </c>
      <c r="E4592" s="317" t="s">
        <v>448</v>
      </c>
      <c r="F4592" s="318" t="s">
        <v>449</v>
      </c>
      <c r="G4592" s="318" t="s">
        <v>449</v>
      </c>
      <c r="H4592" s="321">
        <v>0</v>
      </c>
      <c r="I4592" s="321">
        <v>0</v>
      </c>
      <c r="J4592" s="321">
        <v>0</v>
      </c>
      <c r="K4592" s="321">
        <v>0</v>
      </c>
      <c r="L4592" s="321">
        <v>4.9778677696996745E-2</v>
      </c>
      <c r="M4592" s="321">
        <v>0.73</v>
      </c>
      <c r="N4592" t="str">
        <f t="shared" si="71"/>
        <v>SEWC_OUT4_20_PR24_OFWAT</v>
      </c>
    </row>
    <row r="4593" spans="1:14" customFormat="1">
      <c r="A4593" s="317" t="s">
        <v>373</v>
      </c>
      <c r="B4593" s="317" t="s">
        <v>173</v>
      </c>
      <c r="C4593" s="317" t="s">
        <v>463</v>
      </c>
      <c r="D4593" s="317" t="s">
        <v>453</v>
      </c>
      <c r="E4593" s="317" t="s">
        <v>448</v>
      </c>
      <c r="F4593" s="319">
        <v>1571757.6279769633</v>
      </c>
      <c r="G4593" s="318" t="s">
        <v>449</v>
      </c>
      <c r="H4593" s="318" t="s">
        <v>449</v>
      </c>
      <c r="I4593" s="318" t="s">
        <v>449</v>
      </c>
      <c r="J4593" s="318" t="s">
        <v>449</v>
      </c>
      <c r="K4593" s="318" t="s">
        <v>449</v>
      </c>
      <c r="L4593" s="318" t="s">
        <v>449</v>
      </c>
      <c r="M4593" s="318" t="s">
        <v>449</v>
      </c>
      <c r="N4593" t="str">
        <f t="shared" si="71"/>
        <v>SEWC_ODI_DD_BIO_PR24</v>
      </c>
    </row>
    <row r="4594" spans="1:14" customFormat="1">
      <c r="A4594" s="317" t="s">
        <v>373</v>
      </c>
      <c r="B4594" s="317" t="s">
        <v>174</v>
      </c>
      <c r="C4594" s="317" t="s">
        <v>464</v>
      </c>
      <c r="D4594" s="317" t="s">
        <v>455</v>
      </c>
      <c r="E4594" s="317" t="s">
        <v>448</v>
      </c>
      <c r="F4594" s="320">
        <v>-5.0000000000000001E-3</v>
      </c>
      <c r="G4594" s="318" t="s">
        <v>449</v>
      </c>
      <c r="H4594" s="318" t="s">
        <v>449</v>
      </c>
      <c r="I4594" s="318" t="s">
        <v>449</v>
      </c>
      <c r="J4594" s="318" t="s">
        <v>449</v>
      </c>
      <c r="K4594" s="318" t="s">
        <v>449</v>
      </c>
      <c r="L4594" s="318" t="s">
        <v>449</v>
      </c>
      <c r="M4594" s="318" t="s">
        <v>449</v>
      </c>
      <c r="N4594" t="str">
        <f t="shared" si="71"/>
        <v>SEWC_ODIRISK_BIO_COLL_PR24_DD</v>
      </c>
    </row>
    <row r="4595" spans="1:14" customFormat="1">
      <c r="A4595" s="317" t="s">
        <v>373</v>
      </c>
      <c r="B4595" s="317" t="s">
        <v>175</v>
      </c>
      <c r="C4595" s="317" t="s">
        <v>465</v>
      </c>
      <c r="D4595" s="317" t="s">
        <v>455</v>
      </c>
      <c r="E4595" s="317" t="s">
        <v>448</v>
      </c>
      <c r="F4595" s="320">
        <v>5.0000000000000001E-3</v>
      </c>
      <c r="G4595" s="318" t="s">
        <v>449</v>
      </c>
      <c r="H4595" s="318" t="s">
        <v>449</v>
      </c>
      <c r="I4595" s="318" t="s">
        <v>449</v>
      </c>
      <c r="J4595" s="318" t="s">
        <v>449</v>
      </c>
      <c r="K4595" s="318" t="s">
        <v>449</v>
      </c>
      <c r="L4595" s="318" t="s">
        <v>449</v>
      </c>
      <c r="M4595" s="318" t="s">
        <v>449</v>
      </c>
      <c r="N4595" t="str">
        <f t="shared" si="71"/>
        <v>SEWC_ODIRISK_BIO_CAP_PR24_DD</v>
      </c>
    </row>
    <row r="4596" spans="1:14" customFormat="1">
      <c r="A4596" s="317" t="s">
        <v>373</v>
      </c>
      <c r="B4596" s="317" t="s">
        <v>424</v>
      </c>
      <c r="C4596" s="317" t="s">
        <v>180</v>
      </c>
      <c r="D4596" s="317" t="s">
        <v>261</v>
      </c>
      <c r="E4596" s="317" t="s">
        <v>448</v>
      </c>
      <c r="F4596" s="318" t="s">
        <v>449</v>
      </c>
      <c r="G4596" s="318" t="s">
        <v>449</v>
      </c>
      <c r="H4596" s="319">
        <v>0</v>
      </c>
      <c r="I4596" s="319">
        <v>0</v>
      </c>
      <c r="J4596" s="319">
        <v>0</v>
      </c>
      <c r="K4596" s="319">
        <v>0</v>
      </c>
      <c r="L4596" s="319">
        <v>0</v>
      </c>
      <c r="M4596" s="319">
        <v>0</v>
      </c>
      <c r="N4596" t="str">
        <f t="shared" si="71"/>
        <v>SEWC_OUT4_18_PR24_OFWAT</v>
      </c>
    </row>
    <row r="4597" spans="1:14" customFormat="1">
      <c r="A4597" s="317" t="s">
        <v>373</v>
      </c>
      <c r="B4597" s="317" t="s">
        <v>181</v>
      </c>
      <c r="C4597" s="317" t="s">
        <v>466</v>
      </c>
      <c r="D4597" s="317" t="s">
        <v>261</v>
      </c>
      <c r="E4597" s="317" t="s">
        <v>448</v>
      </c>
      <c r="F4597" s="318" t="s">
        <v>449</v>
      </c>
      <c r="G4597" s="318" t="s">
        <v>449</v>
      </c>
      <c r="H4597" s="318" t="s">
        <v>449</v>
      </c>
      <c r="I4597" s="319">
        <v>1</v>
      </c>
      <c r="J4597" s="319">
        <v>1</v>
      </c>
      <c r="K4597" s="319">
        <v>1</v>
      </c>
      <c r="L4597" s="319">
        <v>1</v>
      </c>
      <c r="M4597" s="319">
        <v>1</v>
      </c>
      <c r="N4597" t="str">
        <f t="shared" si="71"/>
        <v>SEWC_ODIRISK_SPL_DDBND_PR24_DD</v>
      </c>
    </row>
    <row r="4598" spans="1:14" customFormat="1">
      <c r="A4598" s="317" t="s">
        <v>373</v>
      </c>
      <c r="B4598" s="317" t="s">
        <v>182</v>
      </c>
      <c r="C4598" s="317" t="s">
        <v>467</v>
      </c>
      <c r="D4598" s="317" t="s">
        <v>453</v>
      </c>
      <c r="E4598" s="317" t="s">
        <v>448</v>
      </c>
      <c r="F4598" s="319">
        <v>742038.28693272197</v>
      </c>
      <c r="G4598" s="318" t="s">
        <v>449</v>
      </c>
      <c r="H4598" s="318" t="s">
        <v>449</v>
      </c>
      <c r="I4598" s="318" t="s">
        <v>449</v>
      </c>
      <c r="J4598" s="318" t="s">
        <v>449</v>
      </c>
      <c r="K4598" s="318" t="s">
        <v>449</v>
      </c>
      <c r="L4598" s="318" t="s">
        <v>449</v>
      </c>
      <c r="M4598" s="318" t="s">
        <v>449</v>
      </c>
      <c r="N4598" t="str">
        <f t="shared" si="71"/>
        <v>SEWC_ODI_DD_SPL_PR24</v>
      </c>
    </row>
    <row r="4599" spans="1:14" customFormat="1">
      <c r="A4599" s="317" t="s">
        <v>373</v>
      </c>
      <c r="B4599" s="317" t="s">
        <v>425</v>
      </c>
      <c r="C4599" s="317" t="s">
        <v>185</v>
      </c>
      <c r="D4599" s="317" t="s">
        <v>455</v>
      </c>
      <c r="E4599" s="317" t="s">
        <v>448</v>
      </c>
      <c r="F4599" s="318" t="s">
        <v>449</v>
      </c>
      <c r="G4599" s="318" t="s">
        <v>449</v>
      </c>
      <c r="H4599" s="320">
        <v>1</v>
      </c>
      <c r="I4599" s="320">
        <v>1</v>
      </c>
      <c r="J4599" s="320">
        <v>1</v>
      </c>
      <c r="K4599" s="320">
        <v>1</v>
      </c>
      <c r="L4599" s="320">
        <v>1</v>
      </c>
      <c r="M4599" s="320">
        <v>1</v>
      </c>
      <c r="N4599" t="str">
        <f t="shared" si="71"/>
        <v>SEWC_OUT4_19_PR24_OFWAT</v>
      </c>
    </row>
    <row r="4600" spans="1:14" customFormat="1">
      <c r="A4600" s="317" t="s">
        <v>373</v>
      </c>
      <c r="B4600" s="317" t="s">
        <v>186</v>
      </c>
      <c r="C4600" s="317" t="s">
        <v>468</v>
      </c>
      <c r="D4600" s="317" t="s">
        <v>455</v>
      </c>
      <c r="E4600" s="317" t="s">
        <v>448</v>
      </c>
      <c r="F4600" s="318" t="s">
        <v>449</v>
      </c>
      <c r="G4600" s="318" t="s">
        <v>449</v>
      </c>
      <c r="H4600" s="318" t="s">
        <v>449</v>
      </c>
      <c r="I4600" s="320">
        <v>0.98684210526315785</v>
      </c>
      <c r="J4600" s="320">
        <v>0.98684210526315785</v>
      </c>
      <c r="K4600" s="320">
        <v>0.98684210526315785</v>
      </c>
      <c r="L4600" s="320">
        <v>0.98684210526315785</v>
      </c>
      <c r="M4600" s="320">
        <v>0.98684210526315785</v>
      </c>
      <c r="N4600" t="str">
        <f t="shared" si="71"/>
        <v>SEWC_ODIRISK_DPC_DDBND_PR24_DD</v>
      </c>
    </row>
    <row r="4601" spans="1:14" customFormat="1">
      <c r="A4601" s="317" t="s">
        <v>373</v>
      </c>
      <c r="B4601" s="317" t="s">
        <v>187</v>
      </c>
      <c r="C4601" s="317" t="s">
        <v>469</v>
      </c>
      <c r="D4601" s="317" t="s">
        <v>453</v>
      </c>
      <c r="E4601" s="317" t="s">
        <v>448</v>
      </c>
      <c r="F4601" s="319">
        <v>359109.48442203633</v>
      </c>
      <c r="G4601" s="318" t="s">
        <v>449</v>
      </c>
      <c r="H4601" s="318" t="s">
        <v>449</v>
      </c>
      <c r="I4601" s="318" t="s">
        <v>449</v>
      </c>
      <c r="J4601" s="318" t="s">
        <v>449</v>
      </c>
      <c r="K4601" s="318" t="s">
        <v>449</v>
      </c>
      <c r="L4601" s="318" t="s">
        <v>449</v>
      </c>
      <c r="M4601" s="318" t="s">
        <v>449</v>
      </c>
      <c r="N4601" t="str">
        <f t="shared" si="71"/>
        <v>SEWC_ODI_DD_DPC_PR24</v>
      </c>
    </row>
    <row r="4602" spans="1:14" customFormat="1">
      <c r="A4602" s="317" t="s">
        <v>373</v>
      </c>
      <c r="B4602" s="317" t="s">
        <v>429</v>
      </c>
      <c r="C4602" s="317" t="s">
        <v>470</v>
      </c>
      <c r="D4602" s="317" t="s">
        <v>261</v>
      </c>
      <c r="E4602" s="317" t="s">
        <v>448</v>
      </c>
      <c r="F4602" s="318" t="s">
        <v>449</v>
      </c>
      <c r="G4602" s="318" t="s">
        <v>449</v>
      </c>
      <c r="H4602" s="322">
        <v>164.3</v>
      </c>
      <c r="I4602" s="322">
        <v>162.20000000000002</v>
      </c>
      <c r="J4602" s="322">
        <v>160.10000000000002</v>
      </c>
      <c r="K4602" s="322">
        <v>158.00000000000003</v>
      </c>
      <c r="L4602" s="322">
        <v>155.90000000000003</v>
      </c>
      <c r="M4602" s="322">
        <v>153.80000000000001</v>
      </c>
      <c r="N4602" t="str">
        <f t="shared" si="71"/>
        <v>SEWC_OUT4_16_PR24_OFWAT</v>
      </c>
    </row>
    <row r="4603" spans="1:14" customFormat="1">
      <c r="A4603" s="317" t="s">
        <v>373</v>
      </c>
      <c r="B4603" s="317" t="s">
        <v>191</v>
      </c>
      <c r="C4603" s="317" t="s">
        <v>471</v>
      </c>
      <c r="D4603" s="317" t="s">
        <v>261</v>
      </c>
      <c r="E4603" s="317" t="s">
        <v>448</v>
      </c>
      <c r="F4603" s="318" t="s">
        <v>449</v>
      </c>
      <c r="G4603" s="318" t="s">
        <v>449</v>
      </c>
      <c r="H4603" s="318" t="s">
        <v>449</v>
      </c>
      <c r="I4603" s="322">
        <v>172.20000000000002</v>
      </c>
      <c r="J4603" s="322">
        <v>170.10000000000002</v>
      </c>
      <c r="K4603" s="322">
        <v>168.00000000000003</v>
      </c>
      <c r="L4603" s="322">
        <v>165.90000000000003</v>
      </c>
      <c r="M4603" s="322">
        <v>163.80000000000001</v>
      </c>
      <c r="N4603" t="str">
        <f t="shared" si="71"/>
        <v>SEWC_ODIRISK_MRP_DDBND_PR24_DD</v>
      </c>
    </row>
    <row r="4604" spans="1:14" customFormat="1">
      <c r="A4604" s="317" t="s">
        <v>373</v>
      </c>
      <c r="B4604" s="317" t="s">
        <v>192</v>
      </c>
      <c r="C4604" s="317" t="s">
        <v>472</v>
      </c>
      <c r="D4604" s="317" t="s">
        <v>453</v>
      </c>
      <c r="E4604" s="317" t="s">
        <v>448</v>
      </c>
      <c r="F4604" s="319">
        <v>101109.45054135323</v>
      </c>
      <c r="G4604" s="318" t="s">
        <v>449</v>
      </c>
      <c r="H4604" s="318" t="s">
        <v>449</v>
      </c>
      <c r="I4604" s="318" t="s">
        <v>449</v>
      </c>
      <c r="J4604" s="318" t="s">
        <v>449</v>
      </c>
      <c r="K4604" s="318" t="s">
        <v>449</v>
      </c>
      <c r="L4604" s="318" t="s">
        <v>449</v>
      </c>
      <c r="M4604" s="318" t="s">
        <v>449</v>
      </c>
      <c r="N4604" t="str">
        <f t="shared" si="71"/>
        <v>SEWC_ODI_DD_MRP_PR24</v>
      </c>
    </row>
    <row r="4605" spans="1:14" customFormat="1">
      <c r="A4605" s="317" t="s">
        <v>373</v>
      </c>
      <c r="B4605" s="317" t="s">
        <v>193</v>
      </c>
      <c r="C4605" s="317" t="s">
        <v>473</v>
      </c>
      <c r="D4605" s="317" t="s">
        <v>455</v>
      </c>
      <c r="E4605" s="317" t="s">
        <v>448</v>
      </c>
      <c r="F4605" s="320">
        <v>-5.0000000000000001E-3</v>
      </c>
      <c r="G4605" s="318" t="s">
        <v>449</v>
      </c>
      <c r="H4605" s="318" t="s">
        <v>449</v>
      </c>
      <c r="I4605" s="318" t="s">
        <v>449</v>
      </c>
      <c r="J4605" s="318" t="s">
        <v>449</v>
      </c>
      <c r="K4605" s="318" t="s">
        <v>449</v>
      </c>
      <c r="L4605" s="318" t="s">
        <v>449</v>
      </c>
      <c r="M4605" s="318" t="s">
        <v>449</v>
      </c>
      <c r="N4605" t="str">
        <f t="shared" si="71"/>
        <v>SEWC_ODIRISK_MRP_COLL_PR24_DD</v>
      </c>
    </row>
    <row r="4606" spans="1:14" customFormat="1">
      <c r="A4606" s="317" t="s">
        <v>373</v>
      </c>
      <c r="B4606" s="317" t="s">
        <v>194</v>
      </c>
      <c r="C4606" s="317" t="s">
        <v>474</v>
      </c>
      <c r="D4606" s="317" t="s">
        <v>455</v>
      </c>
      <c r="E4606" s="317" t="s">
        <v>448</v>
      </c>
      <c r="F4606" s="320">
        <v>5.0000000000000001E-3</v>
      </c>
      <c r="G4606" s="318" t="s">
        <v>449</v>
      </c>
      <c r="H4606" s="318" t="s">
        <v>449</v>
      </c>
      <c r="I4606" s="318" t="s">
        <v>449</v>
      </c>
      <c r="J4606" s="318" t="s">
        <v>449</v>
      </c>
      <c r="K4606" s="318" t="s">
        <v>449</v>
      </c>
      <c r="L4606" s="318" t="s">
        <v>449</v>
      </c>
      <c r="M4606" s="318" t="s">
        <v>449</v>
      </c>
      <c r="N4606" t="str">
        <f t="shared" si="71"/>
        <v>SEWC_ODIRISK_MRP_CAP_PR24_DD</v>
      </c>
    </row>
    <row r="4607" spans="1:14" customFormat="1">
      <c r="A4607" s="317" t="s">
        <v>373</v>
      </c>
      <c r="B4607" s="317" t="s">
        <v>475</v>
      </c>
      <c r="C4607" s="317" t="s">
        <v>476</v>
      </c>
      <c r="D4607" s="317" t="s">
        <v>453</v>
      </c>
      <c r="E4607" s="317" t="s">
        <v>448</v>
      </c>
      <c r="F4607" s="319">
        <v>-0.38841999999999999</v>
      </c>
      <c r="G4607" s="318" t="s">
        <v>449</v>
      </c>
      <c r="H4607" s="318" t="s">
        <v>449</v>
      </c>
      <c r="I4607" s="319">
        <v>-0.38841999999999999</v>
      </c>
      <c r="J4607" s="319">
        <v>-0.38841999999999999</v>
      </c>
      <c r="K4607" s="319">
        <v>-0.38841999999999999</v>
      </c>
      <c r="L4607" s="319">
        <v>-0.38841999999999999</v>
      </c>
      <c r="M4607" s="319">
        <v>-0.38841999999999999</v>
      </c>
      <c r="N4607" t="str">
        <f t="shared" si="71"/>
        <v>SEWOUT7_035SUR_OFW_PR24</v>
      </c>
    </row>
    <row r="4608" spans="1:14" customFormat="1">
      <c r="A4608" s="317" t="s">
        <v>373</v>
      </c>
      <c r="B4608" s="317" t="s">
        <v>477</v>
      </c>
      <c r="C4608" s="317" t="s">
        <v>478</v>
      </c>
      <c r="D4608" s="317" t="s">
        <v>453</v>
      </c>
      <c r="E4608" s="317" t="s">
        <v>448</v>
      </c>
      <c r="F4608" s="319">
        <v>0.38841999999999999</v>
      </c>
      <c r="G4608" s="318" t="s">
        <v>449</v>
      </c>
      <c r="H4608" s="318" t="s">
        <v>449</v>
      </c>
      <c r="I4608" s="319">
        <v>0.38841999999999999</v>
      </c>
      <c r="J4608" s="319">
        <v>0.38841999999999999</v>
      </c>
      <c r="K4608" s="319">
        <v>0.38841999999999999</v>
      </c>
      <c r="L4608" s="319">
        <v>0.38841999999999999</v>
      </c>
      <c r="M4608" s="319">
        <v>0.38841999999999999</v>
      </c>
      <c r="N4608" t="str">
        <f t="shared" si="71"/>
        <v>SEWOUT7_035SOR_OFW_PR24</v>
      </c>
    </row>
    <row r="4609" spans="1:14" customFormat="1">
      <c r="A4609" s="317" t="s">
        <v>373</v>
      </c>
      <c r="B4609" s="317" t="s">
        <v>479</v>
      </c>
      <c r="C4609" s="317" t="s">
        <v>480</v>
      </c>
      <c r="D4609" s="317" t="s">
        <v>455</v>
      </c>
      <c r="E4609" s="317" t="s">
        <v>448</v>
      </c>
      <c r="F4609" s="320">
        <v>-4.0000000000000001E-3</v>
      </c>
      <c r="G4609" s="318" t="s">
        <v>449</v>
      </c>
      <c r="H4609" s="318" t="s">
        <v>449</v>
      </c>
      <c r="I4609" s="320">
        <v>-4.0000000000000001E-3</v>
      </c>
      <c r="J4609" s="320">
        <v>-4.0000000000000001E-3</v>
      </c>
      <c r="K4609" s="320">
        <v>-4.0000000000000001E-3</v>
      </c>
      <c r="L4609" s="320">
        <v>-4.0000000000000001E-3</v>
      </c>
      <c r="M4609" s="318" t="s">
        <v>449</v>
      </c>
      <c r="N4609" t="str">
        <f t="shared" si="71"/>
        <v>SEWC_PR24OC34_COLLAR</v>
      </c>
    </row>
    <row r="4610" spans="1:14" customFormat="1">
      <c r="A4610" s="317" t="s">
        <v>373</v>
      </c>
      <c r="B4610" s="317" t="s">
        <v>481</v>
      </c>
      <c r="C4610" s="317" t="s">
        <v>482</v>
      </c>
      <c r="D4610" s="317" t="s">
        <v>455</v>
      </c>
      <c r="E4610" s="317" t="s">
        <v>448</v>
      </c>
      <c r="F4610" s="320">
        <v>4.0000000000000001E-3</v>
      </c>
      <c r="G4610" s="318" t="s">
        <v>449</v>
      </c>
      <c r="H4610" s="318" t="s">
        <v>449</v>
      </c>
      <c r="I4610" s="320">
        <v>4.0000000000000001E-3</v>
      </c>
      <c r="J4610" s="320">
        <v>4.0000000000000001E-3</v>
      </c>
      <c r="K4610" s="320">
        <v>4.0000000000000001E-3</v>
      </c>
      <c r="L4610" s="320">
        <v>4.0000000000000001E-3</v>
      </c>
      <c r="M4610" s="318" t="s">
        <v>449</v>
      </c>
      <c r="N4610" t="str">
        <f t="shared" si="71"/>
        <v>SEWC_PR24OC34_CAP</v>
      </c>
    </row>
    <row r="4611" spans="1:14" customFormat="1">
      <c r="A4611" s="317" t="s">
        <v>373</v>
      </c>
      <c r="B4611" s="317" t="s">
        <v>483</v>
      </c>
      <c r="C4611" s="317" t="s">
        <v>484</v>
      </c>
      <c r="D4611" s="317" t="s">
        <v>453</v>
      </c>
      <c r="E4611" s="317" t="s">
        <v>448</v>
      </c>
      <c r="F4611" s="319">
        <v>-0.19767999999999999</v>
      </c>
      <c r="G4611" s="318" t="s">
        <v>449</v>
      </c>
      <c r="H4611" s="318" t="s">
        <v>449</v>
      </c>
      <c r="I4611" s="319">
        <v>-0.19767999999999999</v>
      </c>
      <c r="J4611" s="319">
        <v>-0.19767999999999999</v>
      </c>
      <c r="K4611" s="319">
        <v>-0.19767999999999999</v>
      </c>
      <c r="L4611" s="319">
        <v>-0.19767999999999999</v>
      </c>
      <c r="M4611" s="319">
        <v>-0.19767999999999999</v>
      </c>
      <c r="N4611" t="str">
        <f t="shared" si="71"/>
        <v>SEWOUT7_036SUR_OFW_PR24</v>
      </c>
    </row>
    <row r="4612" spans="1:14" customFormat="1">
      <c r="A4612" s="317" t="s">
        <v>373</v>
      </c>
      <c r="B4612" s="317" t="s">
        <v>485</v>
      </c>
      <c r="C4612" s="317" t="s">
        <v>486</v>
      </c>
      <c r="D4612" s="317" t="s">
        <v>453</v>
      </c>
      <c r="E4612" s="317" t="s">
        <v>448</v>
      </c>
      <c r="F4612" s="319">
        <v>0.19767999999999999</v>
      </c>
      <c r="G4612" s="318" t="s">
        <v>449</v>
      </c>
      <c r="H4612" s="318" t="s">
        <v>449</v>
      </c>
      <c r="I4612" s="319">
        <v>0.19767999999999999</v>
      </c>
      <c r="J4612" s="319">
        <v>0.19767999999999999</v>
      </c>
      <c r="K4612" s="319">
        <v>0.19767999999999999</v>
      </c>
      <c r="L4612" s="319">
        <v>0.19767999999999999</v>
      </c>
      <c r="M4612" s="319">
        <v>0.19767999999999999</v>
      </c>
      <c r="N4612" t="str">
        <f t="shared" si="71"/>
        <v>SEWOUT7_036SOR_OFW_PR24</v>
      </c>
    </row>
    <row r="4613" spans="1:14" customFormat="1">
      <c r="A4613" s="317" t="s">
        <v>373</v>
      </c>
      <c r="B4613" s="317" t="s">
        <v>487</v>
      </c>
      <c r="C4613" s="317" t="s">
        <v>488</v>
      </c>
      <c r="D4613" s="317" t="s">
        <v>455</v>
      </c>
      <c r="E4613" s="317" t="s">
        <v>448</v>
      </c>
      <c r="F4613" s="320">
        <v>-2E-3</v>
      </c>
      <c r="G4613" s="318" t="s">
        <v>449</v>
      </c>
      <c r="H4613" s="318" t="s">
        <v>449</v>
      </c>
      <c r="I4613" s="320">
        <v>-2E-3</v>
      </c>
      <c r="J4613" s="320">
        <v>-2E-3</v>
      </c>
      <c r="K4613" s="320">
        <v>-2E-3</v>
      </c>
      <c r="L4613" s="320">
        <v>-2E-3</v>
      </c>
      <c r="M4613" s="318" t="s">
        <v>449</v>
      </c>
      <c r="N4613" t="str">
        <f t="shared" ref="N4613:N4676" si="72">A4613&amp;B4613</f>
        <v>SEWC_PR24OC35_COLLAR</v>
      </c>
    </row>
    <row r="4614" spans="1:14" customFormat="1">
      <c r="A4614" s="317" t="s">
        <v>373</v>
      </c>
      <c r="B4614" s="317" t="s">
        <v>489</v>
      </c>
      <c r="C4614" s="317" t="s">
        <v>490</v>
      </c>
      <c r="D4614" s="317" t="s">
        <v>455</v>
      </c>
      <c r="E4614" s="317" t="s">
        <v>448</v>
      </c>
      <c r="F4614" s="320">
        <v>2E-3</v>
      </c>
      <c r="G4614" s="318" t="s">
        <v>449</v>
      </c>
      <c r="H4614" s="318" t="s">
        <v>449</v>
      </c>
      <c r="I4614" s="320">
        <v>2E-3</v>
      </c>
      <c r="J4614" s="320">
        <v>2E-3</v>
      </c>
      <c r="K4614" s="320">
        <v>2E-3</v>
      </c>
      <c r="L4614" s="320">
        <v>2E-3</v>
      </c>
      <c r="M4614" s="318" t="s">
        <v>449</v>
      </c>
      <c r="N4614" t="str">
        <f t="shared" si="72"/>
        <v>SEWC_PR24OC35_CAP</v>
      </c>
    </row>
    <row r="4615" spans="1:14" customFormat="1">
      <c r="A4615" s="317" t="s">
        <v>373</v>
      </c>
      <c r="B4615" s="317" t="s">
        <v>217</v>
      </c>
      <c r="C4615" s="317" t="s">
        <v>491</v>
      </c>
      <c r="D4615" s="317" t="s">
        <v>492</v>
      </c>
      <c r="E4615" s="317" t="s">
        <v>448</v>
      </c>
      <c r="F4615" s="318" t="s">
        <v>449</v>
      </c>
      <c r="G4615" s="318" t="s">
        <v>449</v>
      </c>
      <c r="H4615" s="318" t="s">
        <v>449</v>
      </c>
      <c r="I4615" s="318" t="s">
        <v>449</v>
      </c>
      <c r="J4615" s="318" t="s">
        <v>449</v>
      </c>
      <c r="K4615" s="318" t="s">
        <v>449</v>
      </c>
      <c r="L4615" s="318" t="s">
        <v>449</v>
      </c>
      <c r="M4615" s="318" t="s">
        <v>449</v>
      </c>
      <c r="N4615" t="str">
        <f t="shared" si="72"/>
        <v>SEWC_OUT5_04_PR24_OFWAT</v>
      </c>
    </row>
    <row r="4616" spans="1:14" customFormat="1">
      <c r="A4616" s="317" t="s">
        <v>373</v>
      </c>
      <c r="B4616" s="317" t="s">
        <v>218</v>
      </c>
      <c r="C4616" s="317" t="s">
        <v>493</v>
      </c>
      <c r="D4616" s="317" t="s">
        <v>491</v>
      </c>
      <c r="E4616" s="317" t="s">
        <v>448</v>
      </c>
      <c r="F4616" s="318" t="s">
        <v>449</v>
      </c>
      <c r="G4616" s="318" t="s">
        <v>449</v>
      </c>
      <c r="H4616" s="318" t="s">
        <v>449</v>
      </c>
      <c r="I4616" s="318" t="s">
        <v>449</v>
      </c>
      <c r="J4616" s="318" t="s">
        <v>449</v>
      </c>
      <c r="K4616" s="318" t="s">
        <v>449</v>
      </c>
      <c r="L4616" s="318" t="s">
        <v>449</v>
      </c>
      <c r="M4616" s="318" t="s">
        <v>449</v>
      </c>
      <c r="N4616" t="str">
        <f t="shared" si="72"/>
        <v>SEWC_ODIRISK_OGWW_DDBND_PR24_DD</v>
      </c>
    </row>
    <row r="4617" spans="1:14" customFormat="1">
      <c r="A4617" s="317" t="s">
        <v>373</v>
      </c>
      <c r="B4617" s="317" t="s">
        <v>219</v>
      </c>
      <c r="C4617" s="317" t="s">
        <v>494</v>
      </c>
      <c r="D4617" s="317" t="s">
        <v>453</v>
      </c>
      <c r="E4617" s="317" t="s">
        <v>448</v>
      </c>
      <c r="F4617" s="318" t="s">
        <v>449</v>
      </c>
      <c r="G4617" s="318" t="s">
        <v>449</v>
      </c>
      <c r="H4617" s="318" t="s">
        <v>449</v>
      </c>
      <c r="I4617" s="318" t="s">
        <v>449</v>
      </c>
      <c r="J4617" s="318" t="s">
        <v>449</v>
      </c>
      <c r="K4617" s="318" t="s">
        <v>449</v>
      </c>
      <c r="L4617" s="318" t="s">
        <v>449</v>
      </c>
      <c r="M4617" s="318" t="s">
        <v>449</v>
      </c>
      <c r="N4617" t="str">
        <f t="shared" si="72"/>
        <v>SEWC_ODI_DD_GHG_WW_PR24</v>
      </c>
    </row>
    <row r="4618" spans="1:14" customFormat="1">
      <c r="A4618" s="317" t="s">
        <v>373</v>
      </c>
      <c r="B4618" s="317" t="s">
        <v>220</v>
      </c>
      <c r="C4618" s="317" t="s">
        <v>495</v>
      </c>
      <c r="D4618" s="317" t="s">
        <v>455</v>
      </c>
      <c r="E4618" s="317" t="s">
        <v>448</v>
      </c>
      <c r="F4618" s="318" t="s">
        <v>449</v>
      </c>
      <c r="G4618" s="318" t="s">
        <v>449</v>
      </c>
      <c r="H4618" s="318" t="s">
        <v>449</v>
      </c>
      <c r="I4618" s="318" t="s">
        <v>449</v>
      </c>
      <c r="J4618" s="318" t="s">
        <v>449</v>
      </c>
      <c r="K4618" s="318" t="s">
        <v>449</v>
      </c>
      <c r="L4618" s="318" t="s">
        <v>449</v>
      </c>
      <c r="M4618" s="318" t="s">
        <v>449</v>
      </c>
      <c r="N4618" t="str">
        <f t="shared" si="72"/>
        <v>SEWC_ODIRISK_OGWW_COLL_PR24_DD</v>
      </c>
    </row>
    <row r="4619" spans="1:14" customFormat="1">
      <c r="A4619" s="317" t="s">
        <v>373</v>
      </c>
      <c r="B4619" s="317" t="s">
        <v>221</v>
      </c>
      <c r="C4619" s="317" t="s">
        <v>496</v>
      </c>
      <c r="D4619" s="317" t="s">
        <v>455</v>
      </c>
      <c r="E4619" s="317" t="s">
        <v>448</v>
      </c>
      <c r="F4619" s="318" t="s">
        <v>449</v>
      </c>
      <c r="G4619" s="318" t="s">
        <v>449</v>
      </c>
      <c r="H4619" s="318" t="s">
        <v>449</v>
      </c>
      <c r="I4619" s="318" t="s">
        <v>449</v>
      </c>
      <c r="J4619" s="318" t="s">
        <v>449</v>
      </c>
      <c r="K4619" s="318" t="s">
        <v>449</v>
      </c>
      <c r="L4619" s="318" t="s">
        <v>449</v>
      </c>
      <c r="M4619" s="318" t="s">
        <v>449</v>
      </c>
      <c r="N4619" t="str">
        <f t="shared" si="72"/>
        <v>SEWC_ODIRISK_OGWW_CAP_PR24_DD</v>
      </c>
    </row>
    <row r="4620" spans="1:14" customFormat="1">
      <c r="A4620" s="317" t="s">
        <v>373</v>
      </c>
      <c r="B4620" s="317" t="s">
        <v>423</v>
      </c>
      <c r="C4620" s="317" t="s">
        <v>212</v>
      </c>
      <c r="D4620" s="317" t="s">
        <v>261</v>
      </c>
      <c r="E4620" s="317" t="s">
        <v>448</v>
      </c>
      <c r="F4620" s="318" t="s">
        <v>449</v>
      </c>
      <c r="G4620" s="318" t="s">
        <v>449</v>
      </c>
      <c r="H4620" s="318" t="s">
        <v>449</v>
      </c>
      <c r="I4620" s="318" t="s">
        <v>449</v>
      </c>
      <c r="J4620" s="318" t="s">
        <v>449</v>
      </c>
      <c r="K4620" s="318" t="s">
        <v>449</v>
      </c>
      <c r="L4620" s="318" t="s">
        <v>449</v>
      </c>
      <c r="M4620" s="318" t="s">
        <v>449</v>
      </c>
      <c r="N4620" t="str">
        <f t="shared" si="72"/>
        <v>SEWC_OUT5_05_PR24_OFWAT</v>
      </c>
    </row>
    <row r="4621" spans="1:14" customFormat="1">
      <c r="A4621" s="317" t="s">
        <v>373</v>
      </c>
      <c r="B4621" s="317" t="s">
        <v>213</v>
      </c>
      <c r="C4621" s="317" t="s">
        <v>497</v>
      </c>
      <c r="D4621" s="317" t="s">
        <v>453</v>
      </c>
      <c r="E4621" s="317" t="s">
        <v>448</v>
      </c>
      <c r="F4621" s="318" t="s">
        <v>449</v>
      </c>
      <c r="G4621" s="318" t="s">
        <v>449</v>
      </c>
      <c r="H4621" s="318" t="s">
        <v>449</v>
      </c>
      <c r="I4621" s="318" t="s">
        <v>449</v>
      </c>
      <c r="J4621" s="318" t="s">
        <v>449</v>
      </c>
      <c r="K4621" s="318" t="s">
        <v>449</v>
      </c>
      <c r="L4621" s="318" t="s">
        <v>449</v>
      </c>
      <c r="M4621" s="318" t="s">
        <v>449</v>
      </c>
      <c r="N4621" t="str">
        <f t="shared" si="72"/>
        <v>SEWC_ODI_DD_POL_PR24</v>
      </c>
    </row>
    <row r="4622" spans="1:14" customFormat="1">
      <c r="A4622" s="317" t="s">
        <v>373</v>
      </c>
      <c r="B4622" s="317" t="s">
        <v>214</v>
      </c>
      <c r="C4622" s="317" t="s">
        <v>498</v>
      </c>
      <c r="D4622" s="317" t="s">
        <v>455</v>
      </c>
      <c r="E4622" s="317" t="s">
        <v>448</v>
      </c>
      <c r="F4622" s="318" t="s">
        <v>449</v>
      </c>
      <c r="G4622" s="318" t="s">
        <v>449</v>
      </c>
      <c r="H4622" s="318" t="s">
        <v>449</v>
      </c>
      <c r="I4622" s="318" t="s">
        <v>449</v>
      </c>
      <c r="J4622" s="318" t="s">
        <v>449</v>
      </c>
      <c r="K4622" s="318" t="s">
        <v>449</v>
      </c>
      <c r="L4622" s="318" t="s">
        <v>449</v>
      </c>
      <c r="M4622" s="318" t="s">
        <v>449</v>
      </c>
      <c r="N4622" t="str">
        <f t="shared" si="72"/>
        <v>SEWC_ODIRISK_POL_COLL_PR24_DD</v>
      </c>
    </row>
    <row r="4623" spans="1:14" customFormat="1">
      <c r="A4623" s="317" t="s">
        <v>373</v>
      </c>
      <c r="B4623" s="317" t="s">
        <v>426</v>
      </c>
      <c r="C4623" s="317" t="s">
        <v>499</v>
      </c>
      <c r="D4623" s="317" t="s">
        <v>455</v>
      </c>
      <c r="E4623" s="317" t="s">
        <v>448</v>
      </c>
      <c r="F4623" s="318" t="s">
        <v>449</v>
      </c>
      <c r="G4623" s="318" t="s">
        <v>449</v>
      </c>
      <c r="H4623" s="318" t="s">
        <v>449</v>
      </c>
      <c r="I4623" s="318" t="s">
        <v>449</v>
      </c>
      <c r="J4623" s="318" t="s">
        <v>449</v>
      </c>
      <c r="K4623" s="318" t="s">
        <v>449</v>
      </c>
      <c r="L4623" s="318" t="s">
        <v>449</v>
      </c>
      <c r="M4623" s="318" t="s">
        <v>449</v>
      </c>
      <c r="N4623" t="str">
        <f t="shared" si="72"/>
        <v>SEWC_OUT5_08_PR24_OFWAT</v>
      </c>
    </row>
    <row r="4624" spans="1:14" customFormat="1">
      <c r="A4624" s="317" t="s">
        <v>373</v>
      </c>
      <c r="B4624" s="317" t="s">
        <v>225</v>
      </c>
      <c r="C4624" s="317" t="s">
        <v>500</v>
      </c>
      <c r="D4624" s="317" t="s">
        <v>455</v>
      </c>
      <c r="E4624" s="317" t="s">
        <v>448</v>
      </c>
      <c r="F4624" s="318" t="s">
        <v>449</v>
      </c>
      <c r="G4624" s="318" t="s">
        <v>449</v>
      </c>
      <c r="H4624" s="318" t="s">
        <v>449</v>
      </c>
      <c r="I4624" s="318" t="s">
        <v>449</v>
      </c>
      <c r="J4624" s="318" t="s">
        <v>449</v>
      </c>
      <c r="K4624" s="318" t="s">
        <v>449</v>
      </c>
      <c r="L4624" s="318" t="s">
        <v>449</v>
      </c>
      <c r="M4624" s="318" t="s">
        <v>449</v>
      </c>
      <c r="N4624" t="str">
        <f t="shared" si="72"/>
        <v>SEWC_ODIRISK_BWQ_DDBND_PR24_DD</v>
      </c>
    </row>
    <row r="4625" spans="1:14" customFormat="1">
      <c r="A4625" s="317" t="s">
        <v>373</v>
      </c>
      <c r="B4625" s="317" t="s">
        <v>226</v>
      </c>
      <c r="C4625" s="317" t="s">
        <v>501</v>
      </c>
      <c r="D4625" s="317" t="s">
        <v>453</v>
      </c>
      <c r="E4625" s="317" t="s">
        <v>448</v>
      </c>
      <c r="F4625" s="318" t="s">
        <v>449</v>
      </c>
      <c r="G4625" s="318" t="s">
        <v>449</v>
      </c>
      <c r="H4625" s="318" t="s">
        <v>449</v>
      </c>
      <c r="I4625" s="318" t="s">
        <v>449</v>
      </c>
      <c r="J4625" s="318" t="s">
        <v>449</v>
      </c>
      <c r="K4625" s="318" t="s">
        <v>449</v>
      </c>
      <c r="L4625" s="318" t="s">
        <v>449</v>
      </c>
      <c r="M4625" s="318" t="s">
        <v>449</v>
      </c>
      <c r="N4625" t="str">
        <f t="shared" si="72"/>
        <v>SEWC_ODI_DD_BWQ_PR24</v>
      </c>
    </row>
    <row r="4626" spans="1:14" customFormat="1">
      <c r="A4626" s="317" t="s">
        <v>373</v>
      </c>
      <c r="B4626" s="317" t="s">
        <v>227</v>
      </c>
      <c r="C4626" s="317" t="s">
        <v>502</v>
      </c>
      <c r="D4626" s="317" t="s">
        <v>455</v>
      </c>
      <c r="E4626" s="317" t="s">
        <v>448</v>
      </c>
      <c r="F4626" s="318" t="s">
        <v>449</v>
      </c>
      <c r="G4626" s="318" t="s">
        <v>449</v>
      </c>
      <c r="H4626" s="318" t="s">
        <v>449</v>
      </c>
      <c r="I4626" s="318" t="s">
        <v>449</v>
      </c>
      <c r="J4626" s="318" t="s">
        <v>449</v>
      </c>
      <c r="K4626" s="318" t="s">
        <v>449</v>
      </c>
      <c r="L4626" s="318" t="s">
        <v>449</v>
      </c>
      <c r="M4626" s="318" t="s">
        <v>449</v>
      </c>
      <c r="N4626" t="str">
        <f t="shared" si="72"/>
        <v>SEWC_ODIRISK_BWQ_COLL_PR24_DD</v>
      </c>
    </row>
    <row r="4627" spans="1:14" customFormat="1">
      <c r="A4627" s="317" t="s">
        <v>373</v>
      </c>
      <c r="B4627" s="317" t="s">
        <v>228</v>
      </c>
      <c r="C4627" s="317" t="s">
        <v>503</v>
      </c>
      <c r="D4627" s="317" t="s">
        <v>455</v>
      </c>
      <c r="E4627" s="317" t="s">
        <v>448</v>
      </c>
      <c r="F4627" s="318" t="s">
        <v>449</v>
      </c>
      <c r="G4627" s="318" t="s">
        <v>449</v>
      </c>
      <c r="H4627" s="318" t="s">
        <v>449</v>
      </c>
      <c r="I4627" s="318" t="s">
        <v>449</v>
      </c>
      <c r="J4627" s="318" t="s">
        <v>449</v>
      </c>
      <c r="K4627" s="318" t="s">
        <v>449</v>
      </c>
      <c r="L4627" s="318" t="s">
        <v>449</v>
      </c>
      <c r="M4627" s="318" t="s">
        <v>449</v>
      </c>
      <c r="N4627" t="str">
        <f t="shared" si="72"/>
        <v>SEWC_ODIRISK_BWQ_CAP_PR24_DD</v>
      </c>
    </row>
    <row r="4628" spans="1:14" customFormat="1">
      <c r="A4628" s="317" t="s">
        <v>373</v>
      </c>
      <c r="B4628" s="317" t="s">
        <v>427</v>
      </c>
      <c r="C4628" s="317" t="s">
        <v>231</v>
      </c>
      <c r="D4628" s="317" t="s">
        <v>455</v>
      </c>
      <c r="E4628" s="317" t="s">
        <v>448</v>
      </c>
      <c r="F4628" s="318" t="s">
        <v>449</v>
      </c>
      <c r="G4628" s="318" t="s">
        <v>449</v>
      </c>
      <c r="H4628" s="318" t="s">
        <v>449</v>
      </c>
      <c r="I4628" s="318" t="s">
        <v>449</v>
      </c>
      <c r="J4628" s="318" t="s">
        <v>449</v>
      </c>
      <c r="K4628" s="318" t="s">
        <v>449</v>
      </c>
      <c r="L4628" s="318" t="s">
        <v>449</v>
      </c>
      <c r="M4628" s="318" t="s">
        <v>449</v>
      </c>
      <c r="N4628" t="str">
        <f t="shared" si="72"/>
        <v>SEWC_OUT5_09_PR24_OFWAT</v>
      </c>
    </row>
    <row r="4629" spans="1:14" customFormat="1">
      <c r="A4629" s="317" t="s">
        <v>373</v>
      </c>
      <c r="B4629" s="317" t="s">
        <v>232</v>
      </c>
      <c r="C4629" s="317" t="s">
        <v>504</v>
      </c>
      <c r="D4629" s="317" t="s">
        <v>453</v>
      </c>
      <c r="E4629" s="317" t="s">
        <v>448</v>
      </c>
      <c r="F4629" s="318" t="s">
        <v>449</v>
      </c>
      <c r="G4629" s="318" t="s">
        <v>449</v>
      </c>
      <c r="H4629" s="318" t="s">
        <v>449</v>
      </c>
      <c r="I4629" s="318" t="s">
        <v>449</v>
      </c>
      <c r="J4629" s="318" t="s">
        <v>449</v>
      </c>
      <c r="K4629" s="318" t="s">
        <v>449</v>
      </c>
      <c r="L4629" s="318" t="s">
        <v>449</v>
      </c>
      <c r="M4629" s="318" t="s">
        <v>449</v>
      </c>
      <c r="N4629" t="str">
        <f t="shared" si="72"/>
        <v>SEWC_ODI_DD_RWQ_PR24</v>
      </c>
    </row>
    <row r="4630" spans="1:14" customFormat="1">
      <c r="A4630" s="317" t="s">
        <v>373</v>
      </c>
      <c r="B4630" s="317" t="s">
        <v>505</v>
      </c>
      <c r="C4630" s="317" t="s">
        <v>506</v>
      </c>
      <c r="D4630" s="317" t="s">
        <v>455</v>
      </c>
      <c r="E4630" s="317" t="s">
        <v>448</v>
      </c>
      <c r="F4630" s="318" t="s">
        <v>449</v>
      </c>
      <c r="G4630" s="318" t="s">
        <v>449</v>
      </c>
      <c r="H4630" s="318" t="s">
        <v>449</v>
      </c>
      <c r="I4630" s="318" t="s">
        <v>449</v>
      </c>
      <c r="J4630" s="318" t="s">
        <v>449</v>
      </c>
      <c r="K4630" s="318" t="s">
        <v>449</v>
      </c>
      <c r="L4630" s="318" t="s">
        <v>449</v>
      </c>
      <c r="M4630" s="318" t="s">
        <v>449</v>
      </c>
      <c r="N4630" t="str">
        <f t="shared" si="72"/>
        <v>SEWC_ODIRISK_RWQ_COLL_PR24_DD</v>
      </c>
    </row>
    <row r="4631" spans="1:14" customFormat="1">
      <c r="A4631" s="317" t="s">
        <v>373</v>
      </c>
      <c r="B4631" s="317" t="s">
        <v>507</v>
      </c>
      <c r="C4631" s="317" t="s">
        <v>508</v>
      </c>
      <c r="D4631" s="317" t="s">
        <v>455</v>
      </c>
      <c r="E4631" s="317" t="s">
        <v>448</v>
      </c>
      <c r="F4631" s="318" t="s">
        <v>449</v>
      </c>
      <c r="G4631" s="318" t="s">
        <v>449</v>
      </c>
      <c r="H4631" s="318" t="s">
        <v>449</v>
      </c>
      <c r="I4631" s="318" t="s">
        <v>449</v>
      </c>
      <c r="J4631" s="318" t="s">
        <v>449</v>
      </c>
      <c r="K4631" s="318" t="s">
        <v>449</v>
      </c>
      <c r="L4631" s="318" t="s">
        <v>449</v>
      </c>
      <c r="M4631" s="318" t="s">
        <v>449</v>
      </c>
      <c r="N4631" t="str">
        <f t="shared" si="72"/>
        <v>SEWC_ODIRISK_RWQ_CAP_PR24_DD</v>
      </c>
    </row>
    <row r="4632" spans="1:14" customFormat="1">
      <c r="A4632" s="317" t="s">
        <v>373</v>
      </c>
      <c r="B4632" s="317" t="s">
        <v>428</v>
      </c>
      <c r="C4632" s="317" t="s">
        <v>509</v>
      </c>
      <c r="D4632" s="317" t="s">
        <v>261</v>
      </c>
      <c r="E4632" s="317" t="s">
        <v>448</v>
      </c>
      <c r="F4632" s="318" t="s">
        <v>449</v>
      </c>
      <c r="G4632" s="318" t="s">
        <v>449</v>
      </c>
      <c r="H4632" s="318" t="s">
        <v>449</v>
      </c>
      <c r="I4632" s="318" t="s">
        <v>449</v>
      </c>
      <c r="J4632" s="318" t="s">
        <v>449</v>
      </c>
      <c r="K4632" s="318" t="s">
        <v>449</v>
      </c>
      <c r="L4632" s="318" t="s">
        <v>449</v>
      </c>
      <c r="M4632" s="318" t="s">
        <v>449</v>
      </c>
      <c r="N4632" t="str">
        <f t="shared" si="72"/>
        <v>SEWC_OUT5_10_F_PR24_OFWAT</v>
      </c>
    </row>
    <row r="4633" spans="1:14" customFormat="1">
      <c r="A4633" s="317" t="s">
        <v>373</v>
      </c>
      <c r="B4633" s="317" t="s">
        <v>510</v>
      </c>
      <c r="C4633" s="317" t="s">
        <v>511</v>
      </c>
      <c r="D4633" s="317" t="s">
        <v>455</v>
      </c>
      <c r="E4633" s="317" t="s">
        <v>448</v>
      </c>
      <c r="F4633" s="318" t="s">
        <v>449</v>
      </c>
      <c r="G4633" s="318" t="s">
        <v>449</v>
      </c>
      <c r="H4633" s="318" t="s">
        <v>449</v>
      </c>
      <c r="I4633" s="318" t="s">
        <v>449</v>
      </c>
      <c r="J4633" s="318" t="s">
        <v>449</v>
      </c>
      <c r="K4633" s="318" t="s">
        <v>449</v>
      </c>
      <c r="L4633" s="318" t="s">
        <v>449</v>
      </c>
      <c r="M4633" s="318" t="s">
        <v>449</v>
      </c>
      <c r="N4633" t="str">
        <f t="shared" si="72"/>
        <v>SEWC_OUT5_10_D_PR24_OFWAT</v>
      </c>
    </row>
    <row r="4634" spans="1:14" customFormat="1">
      <c r="A4634" s="317" t="s">
        <v>373</v>
      </c>
      <c r="B4634" s="317" t="s">
        <v>237</v>
      </c>
      <c r="C4634" s="317" t="s">
        <v>512</v>
      </c>
      <c r="D4634" s="317" t="s">
        <v>453</v>
      </c>
      <c r="E4634" s="317" t="s">
        <v>448</v>
      </c>
      <c r="F4634" s="318" t="s">
        <v>449</v>
      </c>
      <c r="G4634" s="318" t="s">
        <v>449</v>
      </c>
      <c r="H4634" s="318" t="s">
        <v>449</v>
      </c>
      <c r="I4634" s="318" t="s">
        <v>449</v>
      </c>
      <c r="J4634" s="318" t="s">
        <v>449</v>
      </c>
      <c r="K4634" s="318" t="s">
        <v>449</v>
      </c>
      <c r="L4634" s="318" t="s">
        <v>449</v>
      </c>
      <c r="M4634" s="318" t="s">
        <v>449</v>
      </c>
      <c r="N4634" t="str">
        <f t="shared" si="72"/>
        <v>SEWC_ODI_DD_SOF_PR24</v>
      </c>
    </row>
    <row r="4635" spans="1:14" customFormat="1">
      <c r="A4635" s="317" t="s">
        <v>373</v>
      </c>
      <c r="B4635" s="317" t="s">
        <v>238</v>
      </c>
      <c r="C4635" s="317" t="s">
        <v>513</v>
      </c>
      <c r="D4635" s="317" t="s">
        <v>455</v>
      </c>
      <c r="E4635" s="317" t="s">
        <v>448</v>
      </c>
      <c r="F4635" s="318" t="s">
        <v>449</v>
      </c>
      <c r="G4635" s="318" t="s">
        <v>449</v>
      </c>
      <c r="H4635" s="318" t="s">
        <v>449</v>
      </c>
      <c r="I4635" s="318" t="s">
        <v>449</v>
      </c>
      <c r="J4635" s="318" t="s">
        <v>449</v>
      </c>
      <c r="K4635" s="318" t="s">
        <v>449</v>
      </c>
      <c r="L4635" s="318" t="s">
        <v>449</v>
      </c>
      <c r="M4635" s="318" t="s">
        <v>449</v>
      </c>
      <c r="N4635" t="str">
        <f t="shared" si="72"/>
        <v>SEWC_ODIRISK_SOF_COLL_PR24_DD</v>
      </c>
    </row>
    <row r="4636" spans="1:14" customFormat="1">
      <c r="A4636" s="317" t="s">
        <v>373</v>
      </c>
      <c r="B4636" s="317" t="s">
        <v>239</v>
      </c>
      <c r="C4636" s="317" t="s">
        <v>514</v>
      </c>
      <c r="D4636" s="317" t="s">
        <v>455</v>
      </c>
      <c r="E4636" s="317" t="s">
        <v>448</v>
      </c>
      <c r="F4636" s="318" t="s">
        <v>449</v>
      </c>
      <c r="G4636" s="318" t="s">
        <v>449</v>
      </c>
      <c r="H4636" s="318" t="s">
        <v>449</v>
      </c>
      <c r="I4636" s="318" t="s">
        <v>449</v>
      </c>
      <c r="J4636" s="318" t="s">
        <v>449</v>
      </c>
      <c r="K4636" s="318" t="s">
        <v>449</v>
      </c>
      <c r="L4636" s="318" t="s">
        <v>449</v>
      </c>
      <c r="M4636" s="318" t="s">
        <v>449</v>
      </c>
      <c r="N4636" t="str">
        <f t="shared" si="72"/>
        <v>SEWC_ODIRISK_SOF_CAP_PR24_DD</v>
      </c>
    </row>
    <row r="4637" spans="1:14" customFormat="1">
      <c r="A4637" s="317" t="s">
        <v>373</v>
      </c>
      <c r="B4637" s="317" t="s">
        <v>415</v>
      </c>
      <c r="C4637" s="317" t="s">
        <v>242</v>
      </c>
      <c r="D4637" s="317" t="s">
        <v>261</v>
      </c>
      <c r="E4637" s="317" t="s">
        <v>448</v>
      </c>
      <c r="F4637" s="318" t="s">
        <v>449</v>
      </c>
      <c r="G4637" s="318" t="s">
        <v>449</v>
      </c>
      <c r="H4637" s="318" t="s">
        <v>449</v>
      </c>
      <c r="I4637" s="318" t="s">
        <v>449</v>
      </c>
      <c r="J4637" s="318" t="s">
        <v>449</v>
      </c>
      <c r="K4637" s="318" t="s">
        <v>449</v>
      </c>
      <c r="L4637" s="318" t="s">
        <v>449</v>
      </c>
      <c r="M4637" s="318" t="s">
        <v>449</v>
      </c>
      <c r="N4637" t="str">
        <f t="shared" si="72"/>
        <v>SEWC_OUT5_01_PR24_OFWAT</v>
      </c>
    </row>
    <row r="4638" spans="1:14" customFormat="1">
      <c r="A4638" s="317" t="s">
        <v>373</v>
      </c>
      <c r="B4638" s="317" t="s">
        <v>244</v>
      </c>
      <c r="C4638" s="317" t="s">
        <v>515</v>
      </c>
      <c r="D4638" s="317" t="s">
        <v>516</v>
      </c>
      <c r="E4638" s="317" t="s">
        <v>448</v>
      </c>
      <c r="F4638" s="318" t="s">
        <v>449</v>
      </c>
      <c r="G4638" s="318" t="s">
        <v>449</v>
      </c>
      <c r="H4638" s="318" t="s">
        <v>449</v>
      </c>
      <c r="I4638" s="318" t="s">
        <v>449</v>
      </c>
      <c r="J4638" s="318" t="s">
        <v>449</v>
      </c>
      <c r="K4638" s="318" t="s">
        <v>449</v>
      </c>
      <c r="L4638" s="318" t="s">
        <v>449</v>
      </c>
      <c r="M4638" s="318" t="s">
        <v>449</v>
      </c>
      <c r="N4638" t="str">
        <f t="shared" si="72"/>
        <v>SEWC_ET_DD_ISF_PR24</v>
      </c>
    </row>
    <row r="4639" spans="1:14" customFormat="1">
      <c r="A4639" s="317" t="s">
        <v>373</v>
      </c>
      <c r="B4639" s="317" t="s">
        <v>243</v>
      </c>
      <c r="C4639" s="317" t="s">
        <v>517</v>
      </c>
      <c r="D4639" s="317" t="s">
        <v>453</v>
      </c>
      <c r="E4639" s="317" t="s">
        <v>448</v>
      </c>
      <c r="F4639" s="318" t="s">
        <v>449</v>
      </c>
      <c r="G4639" s="318" t="s">
        <v>449</v>
      </c>
      <c r="H4639" s="318" t="s">
        <v>449</v>
      </c>
      <c r="I4639" s="318" t="s">
        <v>449</v>
      </c>
      <c r="J4639" s="318" t="s">
        <v>449</v>
      </c>
      <c r="K4639" s="318" t="s">
        <v>449</v>
      </c>
      <c r="L4639" s="318" t="s">
        <v>449</v>
      </c>
      <c r="M4639" s="318" t="s">
        <v>449</v>
      </c>
      <c r="N4639" t="str">
        <f t="shared" si="72"/>
        <v>SEWC_ODI_DD_ISF_PR24</v>
      </c>
    </row>
    <row r="4640" spans="1:14" customFormat="1">
      <c r="A4640" s="317" t="s">
        <v>373</v>
      </c>
      <c r="B4640" s="317" t="s">
        <v>245</v>
      </c>
      <c r="C4640" s="317" t="s">
        <v>518</v>
      </c>
      <c r="D4640" s="317" t="s">
        <v>455</v>
      </c>
      <c r="E4640" s="317" t="s">
        <v>448</v>
      </c>
      <c r="F4640" s="318" t="s">
        <v>449</v>
      </c>
      <c r="G4640" s="318" t="s">
        <v>449</v>
      </c>
      <c r="H4640" s="318" t="s">
        <v>449</v>
      </c>
      <c r="I4640" s="318" t="s">
        <v>449</v>
      </c>
      <c r="J4640" s="318" t="s">
        <v>449</v>
      </c>
      <c r="K4640" s="318" t="s">
        <v>449</v>
      </c>
      <c r="L4640" s="318" t="s">
        <v>449</v>
      </c>
      <c r="M4640" s="318" t="s">
        <v>449</v>
      </c>
      <c r="N4640" t="str">
        <f t="shared" si="72"/>
        <v>SEWC_ODIRISK_ISF_COLL_PR24_DD</v>
      </c>
    </row>
    <row r="4641" spans="1:14" customFormat="1">
      <c r="A4641" s="317" t="s">
        <v>373</v>
      </c>
      <c r="B4641" s="317" t="s">
        <v>416</v>
      </c>
      <c r="C4641" s="317" t="s">
        <v>248</v>
      </c>
      <c r="D4641" s="317" t="s">
        <v>261</v>
      </c>
      <c r="E4641" s="317" t="s">
        <v>448</v>
      </c>
      <c r="F4641" s="318" t="s">
        <v>449</v>
      </c>
      <c r="G4641" s="318" t="s">
        <v>449</v>
      </c>
      <c r="H4641" s="318" t="s">
        <v>449</v>
      </c>
      <c r="I4641" s="318" t="s">
        <v>449</v>
      </c>
      <c r="J4641" s="318" t="s">
        <v>449</v>
      </c>
      <c r="K4641" s="318" t="s">
        <v>449</v>
      </c>
      <c r="L4641" s="318" t="s">
        <v>449</v>
      </c>
      <c r="M4641" s="318" t="s">
        <v>449</v>
      </c>
      <c r="N4641" t="str">
        <f t="shared" si="72"/>
        <v>SEWC_OUT5_02_PR24_OFWAT</v>
      </c>
    </row>
    <row r="4642" spans="1:14" customFormat="1">
      <c r="A4642" s="317" t="s">
        <v>373</v>
      </c>
      <c r="B4642" s="317" t="s">
        <v>250</v>
      </c>
      <c r="C4642" s="317" t="s">
        <v>519</v>
      </c>
      <c r="D4642" s="317" t="s">
        <v>516</v>
      </c>
      <c r="E4642" s="317" t="s">
        <v>448</v>
      </c>
      <c r="F4642" s="318" t="s">
        <v>449</v>
      </c>
      <c r="G4642" s="318" t="s">
        <v>449</v>
      </c>
      <c r="H4642" s="318" t="s">
        <v>449</v>
      </c>
      <c r="I4642" s="318" t="s">
        <v>449</v>
      </c>
      <c r="J4642" s="318" t="s">
        <v>449</v>
      </c>
      <c r="K4642" s="318" t="s">
        <v>449</v>
      </c>
      <c r="L4642" s="318" t="s">
        <v>449</v>
      </c>
      <c r="M4642" s="318" t="s">
        <v>449</v>
      </c>
      <c r="N4642" t="str">
        <f t="shared" si="72"/>
        <v>SEWC_ET_DD_ESF_PR24</v>
      </c>
    </row>
    <row r="4643" spans="1:14" customFormat="1">
      <c r="A4643" s="317" t="s">
        <v>373</v>
      </c>
      <c r="B4643" s="317" t="s">
        <v>249</v>
      </c>
      <c r="C4643" s="317" t="s">
        <v>517</v>
      </c>
      <c r="D4643" s="317" t="s">
        <v>453</v>
      </c>
      <c r="E4643" s="317" t="s">
        <v>448</v>
      </c>
      <c r="F4643" s="318" t="s">
        <v>449</v>
      </c>
      <c r="G4643" s="318" t="s">
        <v>449</v>
      </c>
      <c r="H4643" s="318" t="s">
        <v>449</v>
      </c>
      <c r="I4643" s="318" t="s">
        <v>449</v>
      </c>
      <c r="J4643" s="318" t="s">
        <v>449</v>
      </c>
      <c r="K4643" s="318" t="s">
        <v>449</v>
      </c>
      <c r="L4643" s="318" t="s">
        <v>449</v>
      </c>
      <c r="M4643" s="318" t="s">
        <v>449</v>
      </c>
      <c r="N4643" t="str">
        <f t="shared" si="72"/>
        <v>SEWC_ODI_DD_ESF_PR24</v>
      </c>
    </row>
    <row r="4644" spans="1:14" customFormat="1">
      <c r="A4644" s="317" t="s">
        <v>373</v>
      </c>
      <c r="B4644" s="317" t="s">
        <v>251</v>
      </c>
      <c r="C4644" s="317" t="s">
        <v>520</v>
      </c>
      <c r="D4644" s="317" t="s">
        <v>455</v>
      </c>
      <c r="E4644" s="317" t="s">
        <v>448</v>
      </c>
      <c r="F4644" s="318" t="s">
        <v>449</v>
      </c>
      <c r="G4644" s="318" t="s">
        <v>449</v>
      </c>
      <c r="H4644" s="318" t="s">
        <v>449</v>
      </c>
      <c r="I4644" s="318" t="s">
        <v>449</v>
      </c>
      <c r="J4644" s="318" t="s">
        <v>449</v>
      </c>
      <c r="K4644" s="318" t="s">
        <v>449</v>
      </c>
      <c r="L4644" s="318" t="s">
        <v>449</v>
      </c>
      <c r="M4644" s="318" t="s">
        <v>449</v>
      </c>
      <c r="N4644" t="str">
        <f t="shared" si="72"/>
        <v>SEWC_ODIRISK_ESF_COLL_PR24_DD</v>
      </c>
    </row>
    <row r="4645" spans="1:14" customFormat="1">
      <c r="A4645" s="317" t="s">
        <v>373</v>
      </c>
      <c r="B4645" s="317" t="s">
        <v>431</v>
      </c>
      <c r="C4645" s="317" t="s">
        <v>255</v>
      </c>
      <c r="D4645" s="317" t="s">
        <v>261</v>
      </c>
      <c r="E4645" s="317" t="s">
        <v>448</v>
      </c>
      <c r="F4645" s="318" t="s">
        <v>449</v>
      </c>
      <c r="G4645" s="318" t="s">
        <v>449</v>
      </c>
      <c r="H4645" s="318" t="s">
        <v>449</v>
      </c>
      <c r="I4645" s="318" t="s">
        <v>449</v>
      </c>
      <c r="J4645" s="318" t="s">
        <v>449</v>
      </c>
      <c r="K4645" s="318" t="s">
        <v>449</v>
      </c>
      <c r="L4645" s="318" t="s">
        <v>449</v>
      </c>
      <c r="M4645" s="318" t="s">
        <v>449</v>
      </c>
      <c r="N4645" t="str">
        <f t="shared" si="72"/>
        <v>SEWC_OUT5_11_PR24_OFWAT</v>
      </c>
    </row>
    <row r="4646" spans="1:14" customFormat="1">
      <c r="A4646" s="317" t="s">
        <v>373</v>
      </c>
      <c r="B4646" s="317" t="s">
        <v>256</v>
      </c>
      <c r="C4646" s="317" t="s">
        <v>521</v>
      </c>
      <c r="D4646" s="317" t="s">
        <v>453</v>
      </c>
      <c r="E4646" s="317" t="s">
        <v>448</v>
      </c>
      <c r="F4646" s="318" t="s">
        <v>449</v>
      </c>
      <c r="G4646" s="318" t="s">
        <v>449</v>
      </c>
      <c r="H4646" s="318" t="s">
        <v>449</v>
      </c>
      <c r="I4646" s="318" t="s">
        <v>449</v>
      </c>
      <c r="J4646" s="318" t="s">
        <v>449</v>
      </c>
      <c r="K4646" s="318" t="s">
        <v>449</v>
      </c>
      <c r="L4646" s="318" t="s">
        <v>449</v>
      </c>
      <c r="M4646" s="318" t="s">
        <v>449</v>
      </c>
      <c r="N4646" t="str">
        <f t="shared" si="72"/>
        <v>SEWC_ODI_DD_SCO_PR24</v>
      </c>
    </row>
    <row r="4647" spans="1:14" customFormat="1">
      <c r="A4647" s="317" t="s">
        <v>373</v>
      </c>
      <c r="B4647" s="317" t="s">
        <v>257</v>
      </c>
      <c r="C4647" s="317" t="s">
        <v>522</v>
      </c>
      <c r="D4647" s="317" t="s">
        <v>455</v>
      </c>
      <c r="E4647" s="317" t="s">
        <v>448</v>
      </c>
      <c r="F4647" s="318" t="s">
        <v>449</v>
      </c>
      <c r="G4647" s="318" t="s">
        <v>449</v>
      </c>
      <c r="H4647" s="318" t="s">
        <v>449</v>
      </c>
      <c r="I4647" s="318" t="s">
        <v>449</v>
      </c>
      <c r="J4647" s="318" t="s">
        <v>449</v>
      </c>
      <c r="K4647" s="318" t="s">
        <v>449</v>
      </c>
      <c r="L4647" s="318" t="s">
        <v>449</v>
      </c>
      <c r="M4647" s="318" t="s">
        <v>449</v>
      </c>
      <c r="N4647" t="str">
        <f t="shared" si="72"/>
        <v>SEWC_ODIRISK_SCO_COLL_PR24_DD</v>
      </c>
    </row>
    <row r="4648" spans="1:14" customFormat="1">
      <c r="A4648" s="317" t="s">
        <v>373</v>
      </c>
      <c r="B4648" s="317" t="s">
        <v>258</v>
      </c>
      <c r="C4648" s="317" t="s">
        <v>523</v>
      </c>
      <c r="D4648" s="317" t="s">
        <v>455</v>
      </c>
      <c r="E4648" s="317" t="s">
        <v>448</v>
      </c>
      <c r="F4648" s="318" t="s">
        <v>449</v>
      </c>
      <c r="G4648" s="318" t="s">
        <v>449</v>
      </c>
      <c r="H4648" s="318" t="s">
        <v>449</v>
      </c>
      <c r="I4648" s="318" t="s">
        <v>449</v>
      </c>
      <c r="J4648" s="318" t="s">
        <v>449</v>
      </c>
      <c r="K4648" s="318" t="s">
        <v>449</v>
      </c>
      <c r="L4648" s="318" t="s">
        <v>449</v>
      </c>
      <c r="M4648" s="318" t="s">
        <v>449</v>
      </c>
      <c r="N4648" t="str">
        <f t="shared" si="72"/>
        <v>SEWC_ODIRISK_SCO_CAP_PR24_DD</v>
      </c>
    </row>
    <row r="4649" spans="1:14" customFormat="1">
      <c r="A4649" s="317" t="s">
        <v>373</v>
      </c>
      <c r="B4649" s="317" t="s">
        <v>420</v>
      </c>
      <c r="C4649" s="317" t="s">
        <v>524</v>
      </c>
      <c r="D4649" s="317" t="s">
        <v>455</v>
      </c>
      <c r="E4649" s="317" t="s">
        <v>448</v>
      </c>
      <c r="F4649" s="318" t="s">
        <v>449</v>
      </c>
      <c r="G4649" s="318" t="s">
        <v>449</v>
      </c>
      <c r="H4649" s="320">
        <v>-0.08</v>
      </c>
      <c r="I4649" s="320">
        <v>-6.6000000000000003E-2</v>
      </c>
      <c r="J4649" s="320">
        <v>-2.9000000000000005E-2</v>
      </c>
      <c r="K4649" s="320">
        <v>4.2000000000000003E-2</v>
      </c>
      <c r="L4649" s="320">
        <v>0.115</v>
      </c>
      <c r="M4649" s="320">
        <v>0.18600000000000003</v>
      </c>
      <c r="N4649" t="str">
        <f t="shared" si="72"/>
        <v>SEWC_OUT4_05_PR24_OFWAT</v>
      </c>
    </row>
    <row r="4650" spans="1:14" customFormat="1">
      <c r="A4650" s="317" t="s">
        <v>373</v>
      </c>
      <c r="B4650" s="317" t="s">
        <v>270</v>
      </c>
      <c r="C4650" s="317" t="s">
        <v>525</v>
      </c>
      <c r="D4650" s="317" t="s">
        <v>455</v>
      </c>
      <c r="E4650" s="317" t="s">
        <v>448</v>
      </c>
      <c r="F4650" s="318" t="s">
        <v>449</v>
      </c>
      <c r="G4650" s="318" t="s">
        <v>449</v>
      </c>
      <c r="H4650" s="318" t="s">
        <v>449</v>
      </c>
      <c r="I4650" s="320">
        <v>-5.928179069725914E-2</v>
      </c>
      <c r="J4650" s="320">
        <v>-1.0671124649385799E-2</v>
      </c>
      <c r="K4650" s="320">
        <v>7.8546405004692899E-2</v>
      </c>
      <c r="L4650" s="320">
        <v>0.1646445525034107</v>
      </c>
      <c r="M4650" s="320">
        <v>0.24771152713353684</v>
      </c>
      <c r="N4650" t="str">
        <f t="shared" si="72"/>
        <v>SEWC_ET_DD_LEA_PR24</v>
      </c>
    </row>
    <row r="4651" spans="1:14" customFormat="1">
      <c r="A4651" s="317" t="s">
        <v>373</v>
      </c>
      <c r="B4651" s="317" t="s">
        <v>269</v>
      </c>
      <c r="C4651" s="317" t="s">
        <v>526</v>
      </c>
      <c r="D4651" s="317" t="s">
        <v>453</v>
      </c>
      <c r="E4651" s="317" t="s">
        <v>448</v>
      </c>
      <c r="F4651" s="319">
        <v>657904.80476392398</v>
      </c>
      <c r="G4651" s="318" t="s">
        <v>449</v>
      </c>
      <c r="H4651" s="318" t="s">
        <v>449</v>
      </c>
      <c r="I4651" s="318" t="s">
        <v>449</v>
      </c>
      <c r="J4651" s="318" t="s">
        <v>449</v>
      </c>
      <c r="K4651" s="318" t="s">
        <v>449</v>
      </c>
      <c r="L4651" s="318" t="s">
        <v>449</v>
      </c>
      <c r="M4651" s="318" t="s">
        <v>449</v>
      </c>
      <c r="N4651" t="str">
        <f t="shared" si="72"/>
        <v>SEWC_ODI_DD_LEA_PR24</v>
      </c>
    </row>
    <row r="4652" spans="1:14" customFormat="1">
      <c r="A4652" s="317" t="s">
        <v>373</v>
      </c>
      <c r="B4652" s="317" t="s">
        <v>271</v>
      </c>
      <c r="C4652" s="317" t="s">
        <v>527</v>
      </c>
      <c r="D4652" s="317" t="s">
        <v>455</v>
      </c>
      <c r="E4652" s="317" t="s">
        <v>448</v>
      </c>
      <c r="F4652" s="320">
        <v>0.01</v>
      </c>
      <c r="G4652" s="318" t="s">
        <v>449</v>
      </c>
      <c r="H4652" s="318" t="s">
        <v>449</v>
      </c>
      <c r="I4652" s="318" t="s">
        <v>449</v>
      </c>
      <c r="J4652" s="318" t="s">
        <v>449</v>
      </c>
      <c r="K4652" s="318" t="s">
        <v>449</v>
      </c>
      <c r="L4652" s="318" t="s">
        <v>449</v>
      </c>
      <c r="M4652" s="318" t="s">
        <v>449</v>
      </c>
      <c r="N4652" t="str">
        <f t="shared" si="72"/>
        <v>SEWC_ODIRISK_LEA_CAP_PR24_DD</v>
      </c>
    </row>
    <row r="4653" spans="1:14" customFormat="1">
      <c r="A4653" s="317" t="s">
        <v>373</v>
      </c>
      <c r="B4653" s="317" t="s">
        <v>528</v>
      </c>
      <c r="C4653" s="317" t="s">
        <v>524</v>
      </c>
      <c r="D4653" s="317" t="s">
        <v>455</v>
      </c>
      <c r="E4653" s="317" t="s">
        <v>448</v>
      </c>
      <c r="F4653" s="318" t="s">
        <v>449</v>
      </c>
      <c r="G4653" s="318" t="s">
        <v>449</v>
      </c>
      <c r="H4653" s="318" t="s">
        <v>449</v>
      </c>
      <c r="I4653" s="318" t="s">
        <v>449</v>
      </c>
      <c r="J4653" s="318" t="s">
        <v>449</v>
      </c>
      <c r="K4653" s="318" t="s">
        <v>449</v>
      </c>
      <c r="L4653" s="318" t="s">
        <v>449</v>
      </c>
      <c r="M4653" s="318" t="s">
        <v>449</v>
      </c>
      <c r="N4653" t="str">
        <f t="shared" si="72"/>
        <v>SEWC_OUT4_06_PR24_OFWAT</v>
      </c>
    </row>
    <row r="4654" spans="1:14" customFormat="1">
      <c r="A4654" s="317" t="s">
        <v>373</v>
      </c>
      <c r="B4654" s="317" t="s">
        <v>529</v>
      </c>
      <c r="C4654" s="317" t="s">
        <v>530</v>
      </c>
      <c r="D4654" s="317" t="s">
        <v>455</v>
      </c>
      <c r="E4654" s="317" t="s">
        <v>448</v>
      </c>
      <c r="F4654" s="318" t="s">
        <v>449</v>
      </c>
      <c r="G4654" s="318" t="s">
        <v>449</v>
      </c>
      <c r="H4654" s="318" t="s">
        <v>449</v>
      </c>
      <c r="I4654" s="318" t="s">
        <v>449</v>
      </c>
      <c r="J4654" s="318" t="s">
        <v>449</v>
      </c>
      <c r="K4654" s="318" t="s">
        <v>449</v>
      </c>
      <c r="L4654" s="318" t="s">
        <v>449</v>
      </c>
      <c r="M4654" s="318" t="s">
        <v>449</v>
      </c>
      <c r="N4654" t="str">
        <f t="shared" si="72"/>
        <v>SEWC_ET_DD_LEA_1_PR24</v>
      </c>
    </row>
    <row r="4655" spans="1:14" customFormat="1">
      <c r="A4655" s="317" t="s">
        <v>373</v>
      </c>
      <c r="B4655" s="317" t="s">
        <v>531</v>
      </c>
      <c r="C4655" s="317" t="s">
        <v>532</v>
      </c>
      <c r="D4655" s="317" t="s">
        <v>453</v>
      </c>
      <c r="E4655" s="317" t="s">
        <v>448</v>
      </c>
      <c r="F4655" s="318" t="s">
        <v>449</v>
      </c>
      <c r="G4655" s="318" t="s">
        <v>449</v>
      </c>
      <c r="H4655" s="318" t="s">
        <v>449</v>
      </c>
      <c r="I4655" s="318" t="s">
        <v>449</v>
      </c>
      <c r="J4655" s="318" t="s">
        <v>449</v>
      </c>
      <c r="K4655" s="318" t="s">
        <v>449</v>
      </c>
      <c r="L4655" s="318" t="s">
        <v>449</v>
      </c>
      <c r="M4655" s="318" t="s">
        <v>449</v>
      </c>
      <c r="N4655" t="str">
        <f t="shared" si="72"/>
        <v>SEWC_ODI_DD_LEA_1_PR24</v>
      </c>
    </row>
    <row r="4656" spans="1:14" customFormat="1">
      <c r="A4656" s="317" t="s">
        <v>373</v>
      </c>
      <c r="B4656" s="317" t="s">
        <v>533</v>
      </c>
      <c r="C4656" s="317" t="s">
        <v>534</v>
      </c>
      <c r="D4656" s="317" t="s">
        <v>455</v>
      </c>
      <c r="E4656" s="317" t="s">
        <v>448</v>
      </c>
      <c r="F4656" s="318" t="s">
        <v>449</v>
      </c>
      <c r="G4656" s="318" t="s">
        <v>449</v>
      </c>
      <c r="H4656" s="318" t="s">
        <v>449</v>
      </c>
      <c r="I4656" s="318" t="s">
        <v>449</v>
      </c>
      <c r="J4656" s="318" t="s">
        <v>449</v>
      </c>
      <c r="K4656" s="318" t="s">
        <v>449</v>
      </c>
      <c r="L4656" s="318" t="s">
        <v>449</v>
      </c>
      <c r="M4656" s="318" t="s">
        <v>449</v>
      </c>
      <c r="N4656" t="str">
        <f t="shared" si="72"/>
        <v>SEWC_ODIRISK_LEA_1_CAP_PR24_DD</v>
      </c>
    </row>
    <row r="4657" spans="1:14" customFormat="1">
      <c r="A4657" s="317" t="s">
        <v>373</v>
      </c>
      <c r="B4657" s="317" t="s">
        <v>535</v>
      </c>
      <c r="C4657" s="317" t="s">
        <v>524</v>
      </c>
      <c r="D4657" s="317" t="s">
        <v>455</v>
      </c>
      <c r="E4657" s="317" t="s">
        <v>448</v>
      </c>
      <c r="F4657" s="318" t="s">
        <v>449</v>
      </c>
      <c r="G4657" s="318" t="s">
        <v>449</v>
      </c>
      <c r="H4657" s="318" t="s">
        <v>449</v>
      </c>
      <c r="I4657" s="318" t="s">
        <v>449</v>
      </c>
      <c r="J4657" s="318" t="s">
        <v>449</v>
      </c>
      <c r="K4657" s="318" t="s">
        <v>449</v>
      </c>
      <c r="L4657" s="318" t="s">
        <v>449</v>
      </c>
      <c r="M4657" s="318" t="s">
        <v>449</v>
      </c>
      <c r="N4657" t="str">
        <f t="shared" si="72"/>
        <v>SEWC_OUT4_07_PR24_OFWAT</v>
      </c>
    </row>
    <row r="4658" spans="1:14" customFormat="1">
      <c r="A4658" s="317" t="s">
        <v>373</v>
      </c>
      <c r="B4658" s="317" t="s">
        <v>536</v>
      </c>
      <c r="C4658" s="317" t="s">
        <v>537</v>
      </c>
      <c r="D4658" s="317" t="s">
        <v>455</v>
      </c>
      <c r="E4658" s="317" t="s">
        <v>448</v>
      </c>
      <c r="F4658" s="318" t="s">
        <v>449</v>
      </c>
      <c r="G4658" s="318" t="s">
        <v>449</v>
      </c>
      <c r="H4658" s="318" t="s">
        <v>449</v>
      </c>
      <c r="I4658" s="318" t="s">
        <v>449</v>
      </c>
      <c r="J4658" s="318" t="s">
        <v>449</v>
      </c>
      <c r="K4658" s="318" t="s">
        <v>449</v>
      </c>
      <c r="L4658" s="318" t="s">
        <v>449</v>
      </c>
      <c r="M4658" s="318" t="s">
        <v>449</v>
      </c>
      <c r="N4658" t="str">
        <f t="shared" si="72"/>
        <v>SEWC_ET_DD_LEA_2_PR24</v>
      </c>
    </row>
    <row r="4659" spans="1:14" customFormat="1">
      <c r="A4659" s="317" t="s">
        <v>373</v>
      </c>
      <c r="B4659" s="317" t="s">
        <v>538</v>
      </c>
      <c r="C4659" s="317" t="s">
        <v>539</v>
      </c>
      <c r="D4659" s="317" t="s">
        <v>453</v>
      </c>
      <c r="E4659" s="317" t="s">
        <v>448</v>
      </c>
      <c r="F4659" s="318" t="s">
        <v>449</v>
      </c>
      <c r="G4659" s="318" t="s">
        <v>449</v>
      </c>
      <c r="H4659" s="318" t="s">
        <v>449</v>
      </c>
      <c r="I4659" s="318" t="s">
        <v>449</v>
      </c>
      <c r="J4659" s="318" t="s">
        <v>449</v>
      </c>
      <c r="K4659" s="318" t="s">
        <v>449</v>
      </c>
      <c r="L4659" s="318" t="s">
        <v>449</v>
      </c>
      <c r="M4659" s="318" t="s">
        <v>449</v>
      </c>
      <c r="N4659" t="str">
        <f t="shared" si="72"/>
        <v>SEWC_ODI_DD_LEA_2_PR24</v>
      </c>
    </row>
    <row r="4660" spans="1:14" customFormat="1">
      <c r="A4660" s="317" t="s">
        <v>373</v>
      </c>
      <c r="B4660" s="317" t="s">
        <v>540</v>
      </c>
      <c r="C4660" s="317" t="s">
        <v>541</v>
      </c>
      <c r="D4660" s="317" t="s">
        <v>455</v>
      </c>
      <c r="E4660" s="317" t="s">
        <v>448</v>
      </c>
      <c r="F4660" s="318" t="s">
        <v>449</v>
      </c>
      <c r="G4660" s="318" t="s">
        <v>449</v>
      </c>
      <c r="H4660" s="318" t="s">
        <v>449</v>
      </c>
      <c r="I4660" s="318" t="s">
        <v>449</v>
      </c>
      <c r="J4660" s="318" t="s">
        <v>449</v>
      </c>
      <c r="K4660" s="318" t="s">
        <v>449</v>
      </c>
      <c r="L4660" s="318" t="s">
        <v>449</v>
      </c>
      <c r="M4660" s="318" t="s">
        <v>449</v>
      </c>
      <c r="N4660" t="str">
        <f t="shared" si="72"/>
        <v>SEWC_ODIRISK_LEA_2_CAP_PR24_DD</v>
      </c>
    </row>
    <row r="4661" spans="1:14" customFormat="1">
      <c r="A4661" s="317" t="s">
        <v>373</v>
      </c>
      <c r="B4661" s="317" t="s">
        <v>421</v>
      </c>
      <c r="C4661" s="317" t="s">
        <v>524</v>
      </c>
      <c r="D4661" s="317" t="s">
        <v>455</v>
      </c>
      <c r="E4661" s="317" t="s">
        <v>448</v>
      </c>
      <c r="F4661" s="318" t="s">
        <v>449</v>
      </c>
      <c r="G4661" s="318" t="s">
        <v>449</v>
      </c>
      <c r="H4661" s="320">
        <v>1.6E-2</v>
      </c>
      <c r="I4661" s="320">
        <v>4.5999999999999999E-2</v>
      </c>
      <c r="J4661" s="320">
        <v>7.0000000000000007E-2</v>
      </c>
      <c r="K4661" s="320">
        <v>9.5000000000000001E-2</v>
      </c>
      <c r="L4661" s="320">
        <v>0.11799999999999999</v>
      </c>
      <c r="M4661" s="320">
        <v>0.13700000000000001</v>
      </c>
      <c r="N4661" t="str">
        <f t="shared" si="72"/>
        <v>SEWC_OUT4_08_PR24_OFWAT</v>
      </c>
    </row>
    <row r="4662" spans="1:14" customFormat="1">
      <c r="A4662" s="317" t="s">
        <v>373</v>
      </c>
      <c r="B4662" s="317" t="s">
        <v>277</v>
      </c>
      <c r="C4662" s="317" t="s">
        <v>542</v>
      </c>
      <c r="D4662" s="317" t="s">
        <v>455</v>
      </c>
      <c r="E4662" s="317" t="s">
        <v>448</v>
      </c>
      <c r="F4662" s="318" t="s">
        <v>449</v>
      </c>
      <c r="G4662" s="318" t="s">
        <v>449</v>
      </c>
      <c r="H4662" s="318" t="s">
        <v>449</v>
      </c>
      <c r="I4662" s="320">
        <v>5.599863976422581E-2</v>
      </c>
      <c r="J4662" s="320">
        <v>8.8621627748809662E-2</v>
      </c>
      <c r="K4662" s="320">
        <v>0.12282180911357965</v>
      </c>
      <c r="L4662" s="320">
        <v>0.14432849693946959</v>
      </c>
      <c r="M4662" s="320">
        <v>0.16258059396962143</v>
      </c>
      <c r="N4662" t="str">
        <f t="shared" si="72"/>
        <v>SEWC_ET_DD_PCC_PR24</v>
      </c>
    </row>
    <row r="4663" spans="1:14" customFormat="1">
      <c r="A4663" s="317" t="s">
        <v>373</v>
      </c>
      <c r="B4663" s="317" t="s">
        <v>276</v>
      </c>
      <c r="C4663" s="317" t="s">
        <v>543</v>
      </c>
      <c r="D4663" s="317" t="s">
        <v>453</v>
      </c>
      <c r="E4663" s="317" t="s">
        <v>448</v>
      </c>
      <c r="F4663" s="319">
        <v>279607.62833101302</v>
      </c>
      <c r="G4663" s="318" t="s">
        <v>449</v>
      </c>
      <c r="H4663" s="318" t="s">
        <v>449</v>
      </c>
      <c r="I4663" s="318" t="s">
        <v>449</v>
      </c>
      <c r="J4663" s="318" t="s">
        <v>449</v>
      </c>
      <c r="K4663" s="318" t="s">
        <v>449</v>
      </c>
      <c r="L4663" s="318" t="s">
        <v>449</v>
      </c>
      <c r="M4663" s="318" t="s">
        <v>449</v>
      </c>
      <c r="N4663" t="str">
        <f t="shared" si="72"/>
        <v>SEWC_ODI_DD_PCC_PR24</v>
      </c>
    </row>
    <row r="4664" spans="1:14" customFormat="1">
      <c r="A4664" s="317" t="s">
        <v>373</v>
      </c>
      <c r="B4664" s="317" t="s">
        <v>278</v>
      </c>
      <c r="C4664" s="317" t="s">
        <v>544</v>
      </c>
      <c r="D4664" s="317" t="s">
        <v>455</v>
      </c>
      <c r="E4664" s="317" t="s">
        <v>448</v>
      </c>
      <c r="F4664" s="320">
        <v>-5.0000000000000001E-3</v>
      </c>
      <c r="G4664" s="318" t="s">
        <v>449</v>
      </c>
      <c r="H4664" s="318" t="s">
        <v>449</v>
      </c>
      <c r="I4664" s="318" t="s">
        <v>449</v>
      </c>
      <c r="J4664" s="318" t="s">
        <v>449</v>
      </c>
      <c r="K4664" s="318" t="s">
        <v>449</v>
      </c>
      <c r="L4664" s="318" t="s">
        <v>449</v>
      </c>
      <c r="M4664" s="318" t="s">
        <v>449</v>
      </c>
      <c r="N4664" t="str">
        <f t="shared" si="72"/>
        <v>SEWC_ODIRISK_PCC_COLL_PR24_DD</v>
      </c>
    </row>
    <row r="4665" spans="1:14" customFormat="1">
      <c r="A4665" s="317" t="s">
        <v>373</v>
      </c>
      <c r="B4665" s="317" t="s">
        <v>279</v>
      </c>
      <c r="C4665" s="317" t="s">
        <v>545</v>
      </c>
      <c r="D4665" s="317" t="s">
        <v>455</v>
      </c>
      <c r="E4665" s="317" t="s">
        <v>448</v>
      </c>
      <c r="F4665" s="320">
        <v>0.01</v>
      </c>
      <c r="G4665" s="318" t="s">
        <v>449</v>
      </c>
      <c r="H4665" s="318" t="s">
        <v>449</v>
      </c>
      <c r="I4665" s="318" t="s">
        <v>449</v>
      </c>
      <c r="J4665" s="318" t="s">
        <v>449</v>
      </c>
      <c r="K4665" s="318" t="s">
        <v>449</v>
      </c>
      <c r="L4665" s="318" t="s">
        <v>449</v>
      </c>
      <c r="M4665" s="318" t="s">
        <v>449</v>
      </c>
      <c r="N4665" t="str">
        <f t="shared" si="72"/>
        <v>SEWC_ODIRISK_PCC_CAP_PR24_DD</v>
      </c>
    </row>
    <row r="4666" spans="1:14" customFormat="1">
      <c r="A4666" s="317" t="s">
        <v>373</v>
      </c>
      <c r="B4666" s="317" t="s">
        <v>546</v>
      </c>
      <c r="C4666" s="317" t="s">
        <v>524</v>
      </c>
      <c r="D4666" s="317" t="s">
        <v>455</v>
      </c>
      <c r="E4666" s="317" t="s">
        <v>448</v>
      </c>
      <c r="F4666" s="318" t="s">
        <v>449</v>
      </c>
      <c r="G4666" s="318" t="s">
        <v>449</v>
      </c>
      <c r="H4666" s="318" t="s">
        <v>449</v>
      </c>
      <c r="I4666" s="318" t="s">
        <v>449</v>
      </c>
      <c r="J4666" s="318" t="s">
        <v>449</v>
      </c>
      <c r="K4666" s="318" t="s">
        <v>449</v>
      </c>
      <c r="L4666" s="318" t="s">
        <v>449</v>
      </c>
      <c r="M4666" s="318" t="s">
        <v>449</v>
      </c>
      <c r="N4666" t="str">
        <f t="shared" si="72"/>
        <v>SEWC_OUT4_09_D_PR24_OFWAT</v>
      </c>
    </row>
    <row r="4667" spans="1:14" customFormat="1">
      <c r="A4667" s="317" t="s">
        <v>373</v>
      </c>
      <c r="B4667" s="317" t="s">
        <v>547</v>
      </c>
      <c r="C4667" s="317" t="s">
        <v>548</v>
      </c>
      <c r="D4667" s="317" t="s">
        <v>455</v>
      </c>
      <c r="E4667" s="317" t="s">
        <v>448</v>
      </c>
      <c r="F4667" s="318" t="s">
        <v>449</v>
      </c>
      <c r="G4667" s="318" t="s">
        <v>449</v>
      </c>
      <c r="H4667" s="318" t="s">
        <v>449</v>
      </c>
      <c r="I4667" s="318" t="s">
        <v>449</v>
      </c>
      <c r="J4667" s="318" t="s">
        <v>449</v>
      </c>
      <c r="K4667" s="318" t="s">
        <v>449</v>
      </c>
      <c r="L4667" s="318" t="s">
        <v>449</v>
      </c>
      <c r="M4667" s="318" t="s">
        <v>449</v>
      </c>
      <c r="N4667" t="str">
        <f t="shared" si="72"/>
        <v>SEWC_ET_DD_PCC_1_PR24</v>
      </c>
    </row>
    <row r="4668" spans="1:14" customFormat="1">
      <c r="A4668" s="317" t="s">
        <v>373</v>
      </c>
      <c r="B4668" s="317" t="s">
        <v>549</v>
      </c>
      <c r="C4668" s="317" t="s">
        <v>550</v>
      </c>
      <c r="D4668" s="317" t="s">
        <v>453</v>
      </c>
      <c r="E4668" s="317" t="s">
        <v>448</v>
      </c>
      <c r="F4668" s="318" t="s">
        <v>449</v>
      </c>
      <c r="G4668" s="318" t="s">
        <v>449</v>
      </c>
      <c r="H4668" s="318" t="s">
        <v>449</v>
      </c>
      <c r="I4668" s="318" t="s">
        <v>449</v>
      </c>
      <c r="J4668" s="318" t="s">
        <v>449</v>
      </c>
      <c r="K4668" s="318" t="s">
        <v>449</v>
      </c>
      <c r="L4668" s="318" t="s">
        <v>449</v>
      </c>
      <c r="M4668" s="318" t="s">
        <v>449</v>
      </c>
      <c r="N4668" t="str">
        <f t="shared" si="72"/>
        <v>SEWC_ODI_DD_PCC_1_PR24</v>
      </c>
    </row>
    <row r="4669" spans="1:14" customFormat="1">
      <c r="A4669" s="317" t="s">
        <v>373</v>
      </c>
      <c r="B4669" s="317" t="s">
        <v>551</v>
      </c>
      <c r="C4669" s="317" t="s">
        <v>552</v>
      </c>
      <c r="D4669" s="317" t="s">
        <v>455</v>
      </c>
      <c r="E4669" s="317" t="s">
        <v>448</v>
      </c>
      <c r="F4669" s="318" t="s">
        <v>449</v>
      </c>
      <c r="G4669" s="318" t="s">
        <v>449</v>
      </c>
      <c r="H4669" s="318" t="s">
        <v>449</v>
      </c>
      <c r="I4669" s="318" t="s">
        <v>449</v>
      </c>
      <c r="J4669" s="318" t="s">
        <v>449</v>
      </c>
      <c r="K4669" s="318" t="s">
        <v>449</v>
      </c>
      <c r="L4669" s="318" t="s">
        <v>449</v>
      </c>
      <c r="M4669" s="318" t="s">
        <v>449</v>
      </c>
      <c r="N4669" t="str">
        <f t="shared" si="72"/>
        <v>SEWC_ODIRISK_PCC_1_COLL_PR24_DD</v>
      </c>
    </row>
    <row r="4670" spans="1:14" customFormat="1">
      <c r="A4670" s="317" t="s">
        <v>373</v>
      </c>
      <c r="B4670" s="317" t="s">
        <v>553</v>
      </c>
      <c r="C4670" s="317" t="s">
        <v>554</v>
      </c>
      <c r="D4670" s="317" t="s">
        <v>455</v>
      </c>
      <c r="E4670" s="317" t="s">
        <v>448</v>
      </c>
      <c r="F4670" s="318" t="s">
        <v>449</v>
      </c>
      <c r="G4670" s="318" t="s">
        <v>449</v>
      </c>
      <c r="H4670" s="318" t="s">
        <v>449</v>
      </c>
      <c r="I4670" s="318" t="s">
        <v>449</v>
      </c>
      <c r="J4670" s="318" t="s">
        <v>449</v>
      </c>
      <c r="K4670" s="318" t="s">
        <v>449</v>
      </c>
      <c r="L4670" s="318" t="s">
        <v>449</v>
      </c>
      <c r="M4670" s="318" t="s">
        <v>449</v>
      </c>
      <c r="N4670" t="str">
        <f t="shared" si="72"/>
        <v>SEWC_ODIRISK_PCC_1_CAP_PR24_DD</v>
      </c>
    </row>
    <row r="4671" spans="1:14" customFormat="1">
      <c r="A4671" s="317" t="s">
        <v>373</v>
      </c>
      <c r="B4671" s="317" t="s">
        <v>555</v>
      </c>
      <c r="C4671" s="317" t="s">
        <v>524</v>
      </c>
      <c r="D4671" s="317" t="s">
        <v>455</v>
      </c>
      <c r="E4671" s="317" t="s">
        <v>448</v>
      </c>
      <c r="F4671" s="318" t="s">
        <v>449</v>
      </c>
      <c r="G4671" s="318" t="s">
        <v>449</v>
      </c>
      <c r="H4671" s="318" t="s">
        <v>449</v>
      </c>
      <c r="I4671" s="318" t="s">
        <v>449</v>
      </c>
      <c r="J4671" s="318" t="s">
        <v>449</v>
      </c>
      <c r="K4671" s="318" t="s">
        <v>449</v>
      </c>
      <c r="L4671" s="318" t="s">
        <v>449</v>
      </c>
      <c r="M4671" s="318" t="s">
        <v>449</v>
      </c>
      <c r="N4671" t="str">
        <f t="shared" si="72"/>
        <v>SEWC_OUT4_10_D_PR24_OFWAT</v>
      </c>
    </row>
    <row r="4672" spans="1:14" customFormat="1">
      <c r="A4672" s="317" t="s">
        <v>373</v>
      </c>
      <c r="B4672" s="317" t="s">
        <v>556</v>
      </c>
      <c r="C4672" s="317" t="s">
        <v>557</v>
      </c>
      <c r="D4672" s="317" t="s">
        <v>455</v>
      </c>
      <c r="E4672" s="317" t="s">
        <v>448</v>
      </c>
      <c r="F4672" s="318" t="s">
        <v>449</v>
      </c>
      <c r="G4672" s="318" t="s">
        <v>449</v>
      </c>
      <c r="H4672" s="318" t="s">
        <v>449</v>
      </c>
      <c r="I4672" s="318" t="s">
        <v>449</v>
      </c>
      <c r="J4672" s="318" t="s">
        <v>449</v>
      </c>
      <c r="K4672" s="318" t="s">
        <v>449</v>
      </c>
      <c r="L4672" s="318" t="s">
        <v>449</v>
      </c>
      <c r="M4672" s="318" t="s">
        <v>449</v>
      </c>
      <c r="N4672" t="str">
        <f t="shared" si="72"/>
        <v>SEWC_ET_DD_PCC_2_PR24</v>
      </c>
    </row>
    <row r="4673" spans="1:14" customFormat="1">
      <c r="A4673" s="317" t="s">
        <v>373</v>
      </c>
      <c r="B4673" s="317" t="s">
        <v>558</v>
      </c>
      <c r="C4673" s="317" t="s">
        <v>559</v>
      </c>
      <c r="D4673" s="317" t="s">
        <v>453</v>
      </c>
      <c r="E4673" s="317" t="s">
        <v>448</v>
      </c>
      <c r="F4673" s="318" t="s">
        <v>449</v>
      </c>
      <c r="G4673" s="318" t="s">
        <v>449</v>
      </c>
      <c r="H4673" s="318" t="s">
        <v>449</v>
      </c>
      <c r="I4673" s="318" t="s">
        <v>449</v>
      </c>
      <c r="J4673" s="318" t="s">
        <v>449</v>
      </c>
      <c r="K4673" s="318" t="s">
        <v>449</v>
      </c>
      <c r="L4673" s="318" t="s">
        <v>449</v>
      </c>
      <c r="M4673" s="318" t="s">
        <v>449</v>
      </c>
      <c r="N4673" t="str">
        <f t="shared" si="72"/>
        <v>SEWC_ODI_DD_PCC_2_PR24</v>
      </c>
    </row>
    <row r="4674" spans="1:14" customFormat="1">
      <c r="A4674" s="317" t="s">
        <v>373</v>
      </c>
      <c r="B4674" s="317" t="s">
        <v>560</v>
      </c>
      <c r="C4674" s="317" t="s">
        <v>561</v>
      </c>
      <c r="D4674" s="317" t="s">
        <v>455</v>
      </c>
      <c r="E4674" s="317" t="s">
        <v>448</v>
      </c>
      <c r="F4674" s="318" t="s">
        <v>449</v>
      </c>
      <c r="G4674" s="318" t="s">
        <v>449</v>
      </c>
      <c r="H4674" s="318" t="s">
        <v>449</v>
      </c>
      <c r="I4674" s="318" t="s">
        <v>449</v>
      </c>
      <c r="J4674" s="318" t="s">
        <v>449</v>
      </c>
      <c r="K4674" s="318" t="s">
        <v>449</v>
      </c>
      <c r="L4674" s="318" t="s">
        <v>449</v>
      </c>
      <c r="M4674" s="318" t="s">
        <v>449</v>
      </c>
      <c r="N4674" t="str">
        <f t="shared" si="72"/>
        <v>SEWC_ODIRISK_PCC_2_COLL_PR24_DD</v>
      </c>
    </row>
    <row r="4675" spans="1:14" customFormat="1">
      <c r="A4675" s="317" t="s">
        <v>373</v>
      </c>
      <c r="B4675" s="317" t="s">
        <v>562</v>
      </c>
      <c r="C4675" s="317" t="s">
        <v>563</v>
      </c>
      <c r="D4675" s="317" t="s">
        <v>455</v>
      </c>
      <c r="E4675" s="317" t="s">
        <v>448</v>
      </c>
      <c r="F4675" s="318" t="s">
        <v>449</v>
      </c>
      <c r="G4675" s="318" t="s">
        <v>449</v>
      </c>
      <c r="H4675" s="318" t="s">
        <v>449</v>
      </c>
      <c r="I4675" s="318" t="s">
        <v>449</v>
      </c>
      <c r="J4675" s="318" t="s">
        <v>449</v>
      </c>
      <c r="K4675" s="318" t="s">
        <v>449</v>
      </c>
      <c r="L4675" s="318" t="s">
        <v>449</v>
      </c>
      <c r="M4675" s="318" t="s">
        <v>449</v>
      </c>
      <c r="N4675" t="str">
        <f t="shared" si="72"/>
        <v>SEWC_ODIRISK_PCC_2_CAP_PR24_DD</v>
      </c>
    </row>
    <row r="4676" spans="1:14" customFormat="1">
      <c r="A4676" s="317" t="s">
        <v>373</v>
      </c>
      <c r="B4676" s="317" t="s">
        <v>422</v>
      </c>
      <c r="C4676" s="317" t="s">
        <v>524</v>
      </c>
      <c r="D4676" s="317" t="s">
        <v>455</v>
      </c>
      <c r="E4676" s="317" t="s">
        <v>448</v>
      </c>
      <c r="F4676" s="318" t="s">
        <v>449</v>
      </c>
      <c r="G4676" s="318" t="s">
        <v>449</v>
      </c>
      <c r="H4676" s="320">
        <v>0.01</v>
      </c>
      <c r="I4676" s="320">
        <v>-7.000000000000001E-3</v>
      </c>
      <c r="J4676" s="320">
        <v>0.03</v>
      </c>
      <c r="K4676" s="320">
        <v>2.8000000000000004E-2</v>
      </c>
      <c r="L4676" s="320">
        <v>2.9000000000000005E-2</v>
      </c>
      <c r="M4676" s="320">
        <v>3.1E-2</v>
      </c>
      <c r="N4676" t="str">
        <f t="shared" si="72"/>
        <v>SEWC_OUT4_11_PR24_OFWAT</v>
      </c>
    </row>
    <row r="4677" spans="1:14" customFormat="1">
      <c r="A4677" s="317" t="s">
        <v>373</v>
      </c>
      <c r="B4677" s="317" t="s">
        <v>284</v>
      </c>
      <c r="C4677" s="317" t="s">
        <v>526</v>
      </c>
      <c r="D4677" s="317" t="s">
        <v>453</v>
      </c>
      <c r="E4677" s="317" t="s">
        <v>448</v>
      </c>
      <c r="F4677" s="319">
        <v>175262.0697502929</v>
      </c>
      <c r="G4677" s="318" t="s">
        <v>449</v>
      </c>
      <c r="H4677" s="318" t="s">
        <v>449</v>
      </c>
      <c r="I4677" s="318" t="s">
        <v>449</v>
      </c>
      <c r="J4677" s="318" t="s">
        <v>449</v>
      </c>
      <c r="K4677" s="318" t="s">
        <v>449</v>
      </c>
      <c r="L4677" s="318" t="s">
        <v>449</v>
      </c>
      <c r="M4677" s="318" t="s">
        <v>449</v>
      </c>
      <c r="N4677" t="str">
        <f t="shared" ref="N4677:N4740" si="73">A4677&amp;B4677</f>
        <v>SEWC_ODI_DD_NHH_PR24</v>
      </c>
    </row>
    <row r="4678" spans="1:14" customFormat="1">
      <c r="A4678" s="317" t="s">
        <v>373</v>
      </c>
      <c r="B4678" s="317" t="s">
        <v>285</v>
      </c>
      <c r="C4678" s="317" t="s">
        <v>564</v>
      </c>
      <c r="D4678" s="317" t="s">
        <v>455</v>
      </c>
      <c r="E4678" s="317" t="s">
        <v>448</v>
      </c>
      <c r="F4678" s="320">
        <v>-5.0000000000000001E-3</v>
      </c>
      <c r="G4678" s="318" t="s">
        <v>449</v>
      </c>
      <c r="H4678" s="318" t="s">
        <v>449</v>
      </c>
      <c r="I4678" s="318" t="s">
        <v>449</v>
      </c>
      <c r="J4678" s="318" t="s">
        <v>449</v>
      </c>
      <c r="K4678" s="318" t="s">
        <v>449</v>
      </c>
      <c r="L4678" s="318" t="s">
        <v>449</v>
      </c>
      <c r="M4678" s="318" t="s">
        <v>449</v>
      </c>
      <c r="N4678" t="str">
        <f t="shared" si="73"/>
        <v>SEWC_ODIRISK_NHH_COLL_PR24_DD</v>
      </c>
    </row>
    <row r="4679" spans="1:14" customFormat="1">
      <c r="A4679" s="317" t="s">
        <v>373</v>
      </c>
      <c r="B4679" s="317" t="s">
        <v>286</v>
      </c>
      <c r="C4679" s="317" t="s">
        <v>565</v>
      </c>
      <c r="D4679" s="317" t="s">
        <v>455</v>
      </c>
      <c r="E4679" s="317" t="s">
        <v>448</v>
      </c>
      <c r="F4679" s="320">
        <v>5.0000000000000001E-3</v>
      </c>
      <c r="G4679" s="318" t="s">
        <v>449</v>
      </c>
      <c r="H4679" s="318" t="s">
        <v>449</v>
      </c>
      <c r="I4679" s="318" t="s">
        <v>449</v>
      </c>
      <c r="J4679" s="318" t="s">
        <v>449</v>
      </c>
      <c r="K4679" s="318" t="s">
        <v>449</v>
      </c>
      <c r="L4679" s="318" t="s">
        <v>449</v>
      </c>
      <c r="M4679" s="318" t="s">
        <v>449</v>
      </c>
      <c r="N4679" t="str">
        <f t="shared" si="73"/>
        <v>SEWC_ODIRISK_NHH_CAP_PR24_DD</v>
      </c>
    </row>
    <row r="4680" spans="1:14" customFormat="1">
      <c r="A4680" s="317" t="s">
        <v>373</v>
      </c>
      <c r="B4680" s="317" t="s">
        <v>566</v>
      </c>
      <c r="C4680" s="317" t="s">
        <v>524</v>
      </c>
      <c r="D4680" s="317" t="s">
        <v>455</v>
      </c>
      <c r="E4680" s="317" t="s">
        <v>448</v>
      </c>
      <c r="F4680" s="318" t="s">
        <v>449</v>
      </c>
      <c r="G4680" s="318" t="s">
        <v>449</v>
      </c>
      <c r="H4680" s="318" t="s">
        <v>449</v>
      </c>
      <c r="I4680" s="318" t="s">
        <v>449</v>
      </c>
      <c r="J4680" s="318" t="s">
        <v>449</v>
      </c>
      <c r="K4680" s="318" t="s">
        <v>449</v>
      </c>
      <c r="L4680" s="318" t="s">
        <v>449</v>
      </c>
      <c r="M4680" s="318" t="s">
        <v>449</v>
      </c>
      <c r="N4680" t="str">
        <f t="shared" si="73"/>
        <v>SEWC_OUT4_12_PR24_OFWAT</v>
      </c>
    </row>
    <row r="4681" spans="1:14" customFormat="1">
      <c r="A4681" s="317" t="s">
        <v>373</v>
      </c>
      <c r="B4681" s="317" t="s">
        <v>567</v>
      </c>
      <c r="C4681" s="317" t="s">
        <v>532</v>
      </c>
      <c r="D4681" s="317" t="s">
        <v>453</v>
      </c>
      <c r="E4681" s="317" t="s">
        <v>448</v>
      </c>
      <c r="F4681" s="318" t="s">
        <v>449</v>
      </c>
      <c r="G4681" s="318" t="s">
        <v>449</v>
      </c>
      <c r="H4681" s="318" t="s">
        <v>449</v>
      </c>
      <c r="I4681" s="318" t="s">
        <v>449</v>
      </c>
      <c r="J4681" s="318" t="s">
        <v>449</v>
      </c>
      <c r="K4681" s="318" t="s">
        <v>449</v>
      </c>
      <c r="L4681" s="318" t="s">
        <v>449</v>
      </c>
      <c r="M4681" s="318" t="s">
        <v>449</v>
      </c>
      <c r="N4681" t="str">
        <f t="shared" si="73"/>
        <v>SEWC_ODI_DD_NHH_1_PR24</v>
      </c>
    </row>
    <row r="4682" spans="1:14" customFormat="1">
      <c r="A4682" s="317" t="s">
        <v>373</v>
      </c>
      <c r="B4682" s="317" t="s">
        <v>568</v>
      </c>
      <c r="C4682" s="317" t="s">
        <v>569</v>
      </c>
      <c r="D4682" s="317" t="s">
        <v>455</v>
      </c>
      <c r="E4682" s="317" t="s">
        <v>448</v>
      </c>
      <c r="F4682" s="318" t="s">
        <v>449</v>
      </c>
      <c r="G4682" s="318" t="s">
        <v>449</v>
      </c>
      <c r="H4682" s="318" t="s">
        <v>449</v>
      </c>
      <c r="I4682" s="318" t="s">
        <v>449</v>
      </c>
      <c r="J4682" s="318" t="s">
        <v>449</v>
      </c>
      <c r="K4682" s="318" t="s">
        <v>449</v>
      </c>
      <c r="L4682" s="318" t="s">
        <v>449</v>
      </c>
      <c r="M4682" s="318" t="s">
        <v>449</v>
      </c>
      <c r="N4682" t="str">
        <f t="shared" si="73"/>
        <v>SEWC_ODIRISK_NHH_1_COLL_PR24_DD</v>
      </c>
    </row>
    <row r="4683" spans="1:14" customFormat="1">
      <c r="A4683" s="317" t="s">
        <v>373</v>
      </c>
      <c r="B4683" s="317" t="s">
        <v>570</v>
      </c>
      <c r="C4683" s="317" t="s">
        <v>571</v>
      </c>
      <c r="D4683" s="317" t="s">
        <v>455</v>
      </c>
      <c r="E4683" s="317" t="s">
        <v>448</v>
      </c>
      <c r="F4683" s="318" t="s">
        <v>449</v>
      </c>
      <c r="G4683" s="318" t="s">
        <v>449</v>
      </c>
      <c r="H4683" s="318" t="s">
        <v>449</v>
      </c>
      <c r="I4683" s="318" t="s">
        <v>449</v>
      </c>
      <c r="J4683" s="318" t="s">
        <v>449</v>
      </c>
      <c r="K4683" s="318" t="s">
        <v>449</v>
      </c>
      <c r="L4683" s="318" t="s">
        <v>449</v>
      </c>
      <c r="M4683" s="318" t="s">
        <v>449</v>
      </c>
      <c r="N4683" t="str">
        <f t="shared" si="73"/>
        <v>SEWC_ODIRISK_NHH_1_CAP_PR24_DD</v>
      </c>
    </row>
    <row r="4684" spans="1:14" customFormat="1">
      <c r="A4684" s="317" t="s">
        <v>373</v>
      </c>
      <c r="B4684" s="317" t="s">
        <v>572</v>
      </c>
      <c r="C4684" s="317" t="s">
        <v>524</v>
      </c>
      <c r="D4684" s="317" t="s">
        <v>455</v>
      </c>
      <c r="E4684" s="317" t="s">
        <v>448</v>
      </c>
      <c r="F4684" s="318" t="s">
        <v>449</v>
      </c>
      <c r="G4684" s="318" t="s">
        <v>449</v>
      </c>
      <c r="H4684" s="318" t="s">
        <v>449</v>
      </c>
      <c r="I4684" s="318" t="s">
        <v>449</v>
      </c>
      <c r="J4684" s="318" t="s">
        <v>449</v>
      </c>
      <c r="K4684" s="318" t="s">
        <v>449</v>
      </c>
      <c r="L4684" s="318" t="s">
        <v>449</v>
      </c>
      <c r="M4684" s="318" t="s">
        <v>449</v>
      </c>
      <c r="N4684" t="str">
        <f t="shared" si="73"/>
        <v>SEWC_OUT4_13_PR24_OFWAT</v>
      </c>
    </row>
    <row r="4685" spans="1:14" customFormat="1">
      <c r="A4685" s="317" t="s">
        <v>373</v>
      </c>
      <c r="B4685" s="317" t="s">
        <v>573</v>
      </c>
      <c r="C4685" s="317" t="s">
        <v>539</v>
      </c>
      <c r="D4685" s="317" t="s">
        <v>453</v>
      </c>
      <c r="E4685" s="317" t="s">
        <v>448</v>
      </c>
      <c r="F4685" s="318" t="s">
        <v>449</v>
      </c>
      <c r="G4685" s="318" t="s">
        <v>449</v>
      </c>
      <c r="H4685" s="318" t="s">
        <v>449</v>
      </c>
      <c r="I4685" s="318" t="s">
        <v>449</v>
      </c>
      <c r="J4685" s="318" t="s">
        <v>449</v>
      </c>
      <c r="K4685" s="318" t="s">
        <v>449</v>
      </c>
      <c r="L4685" s="318" t="s">
        <v>449</v>
      </c>
      <c r="M4685" s="318" t="s">
        <v>449</v>
      </c>
      <c r="N4685" t="str">
        <f t="shared" si="73"/>
        <v>SEWC_ODI_DD_NHH_2_PR24</v>
      </c>
    </row>
    <row r="4686" spans="1:14" customFormat="1">
      <c r="A4686" s="317" t="s">
        <v>373</v>
      </c>
      <c r="B4686" s="317" t="s">
        <v>574</v>
      </c>
      <c r="C4686" s="317" t="s">
        <v>575</v>
      </c>
      <c r="D4686" s="317" t="s">
        <v>455</v>
      </c>
      <c r="E4686" s="317" t="s">
        <v>448</v>
      </c>
      <c r="F4686" s="318" t="s">
        <v>449</v>
      </c>
      <c r="G4686" s="318" t="s">
        <v>449</v>
      </c>
      <c r="H4686" s="318" t="s">
        <v>449</v>
      </c>
      <c r="I4686" s="318" t="s">
        <v>449</v>
      </c>
      <c r="J4686" s="318" t="s">
        <v>449</v>
      </c>
      <c r="K4686" s="318" t="s">
        <v>449</v>
      </c>
      <c r="L4686" s="318" t="s">
        <v>449</v>
      </c>
      <c r="M4686" s="318" t="s">
        <v>449</v>
      </c>
      <c r="N4686" t="str">
        <f t="shared" si="73"/>
        <v>SEWC_ODIRISK_NHH_2_COLL_PR24_DD</v>
      </c>
    </row>
    <row r="4687" spans="1:14" customFormat="1">
      <c r="A4687" s="317" t="s">
        <v>373</v>
      </c>
      <c r="B4687" s="317" t="s">
        <v>576</v>
      </c>
      <c r="C4687" s="317" t="s">
        <v>577</v>
      </c>
      <c r="D4687" s="317" t="s">
        <v>455</v>
      </c>
      <c r="E4687" s="317" t="s">
        <v>448</v>
      </c>
      <c r="F4687" s="318" t="s">
        <v>449</v>
      </c>
      <c r="G4687" s="318" t="s">
        <v>449</v>
      </c>
      <c r="H4687" s="318" t="s">
        <v>449</v>
      </c>
      <c r="I4687" s="318" t="s">
        <v>449</v>
      </c>
      <c r="J4687" s="318" t="s">
        <v>449</v>
      </c>
      <c r="K4687" s="318" t="s">
        <v>449</v>
      </c>
      <c r="L4687" s="318" t="s">
        <v>449</v>
      </c>
      <c r="M4687" s="318" t="s">
        <v>449</v>
      </c>
      <c r="N4687" t="str">
        <f t="shared" si="73"/>
        <v>SEWC_ODIRISK_NHH_2_CAP_PR24_DD</v>
      </c>
    </row>
    <row r="4688" spans="1:14" customFormat="1">
      <c r="A4688" s="317" t="s">
        <v>373</v>
      </c>
      <c r="B4688" s="317" t="s">
        <v>432</v>
      </c>
      <c r="C4688" s="317" t="s">
        <v>578</v>
      </c>
      <c r="D4688" s="317" t="s">
        <v>261</v>
      </c>
      <c r="E4688" s="317" t="s">
        <v>448</v>
      </c>
      <c r="F4688" s="318" t="s">
        <v>449</v>
      </c>
      <c r="G4688" s="318" t="s">
        <v>449</v>
      </c>
      <c r="H4688" s="318" t="s">
        <v>449</v>
      </c>
      <c r="I4688" s="318" t="s">
        <v>449</v>
      </c>
      <c r="J4688" s="318" t="s">
        <v>449</v>
      </c>
      <c r="K4688" s="318" t="s">
        <v>449</v>
      </c>
      <c r="L4688" s="318" t="s">
        <v>449</v>
      </c>
      <c r="M4688" s="318" t="s">
        <v>449</v>
      </c>
      <c r="N4688" t="str">
        <f t="shared" si="73"/>
        <v>SEWBCEW_PCL_PR24</v>
      </c>
    </row>
    <row r="4689" spans="1:14" customFormat="1">
      <c r="A4689" s="317" t="s">
        <v>373</v>
      </c>
      <c r="B4689" s="317" t="s">
        <v>290</v>
      </c>
      <c r="C4689" s="317" t="s">
        <v>579</v>
      </c>
      <c r="D4689" s="317" t="s">
        <v>453</v>
      </c>
      <c r="E4689" s="317" t="s">
        <v>448</v>
      </c>
      <c r="F4689" s="318" t="s">
        <v>449</v>
      </c>
      <c r="G4689" s="318" t="s">
        <v>449</v>
      </c>
      <c r="H4689" s="318" t="s">
        <v>449</v>
      </c>
      <c r="I4689" s="318" t="s">
        <v>449</v>
      </c>
      <c r="J4689" s="318" t="s">
        <v>449</v>
      </c>
      <c r="K4689" s="318" t="s">
        <v>449</v>
      </c>
      <c r="L4689" s="318" t="s">
        <v>449</v>
      </c>
      <c r="M4689" s="318" t="s">
        <v>449</v>
      </c>
      <c r="N4689" t="str">
        <f t="shared" si="73"/>
        <v>SEWOUT7_034SOR_OFW_PR24</v>
      </c>
    </row>
    <row r="4690" spans="1:14" customFormat="1">
      <c r="A4690" s="317" t="s">
        <v>373</v>
      </c>
      <c r="B4690" s="317" t="s">
        <v>580</v>
      </c>
      <c r="C4690" s="317" t="s">
        <v>581</v>
      </c>
      <c r="D4690" s="317" t="s">
        <v>453</v>
      </c>
      <c r="E4690" s="317" t="s">
        <v>448</v>
      </c>
      <c r="F4690" s="318" t="s">
        <v>449</v>
      </c>
      <c r="G4690" s="318" t="s">
        <v>449</v>
      </c>
      <c r="H4690" s="318" t="s">
        <v>449</v>
      </c>
      <c r="I4690" s="318" t="s">
        <v>449</v>
      </c>
      <c r="J4690" s="318" t="s">
        <v>449</v>
      </c>
      <c r="K4690" s="318" t="s">
        <v>449</v>
      </c>
      <c r="L4690" s="318" t="s">
        <v>449</v>
      </c>
      <c r="M4690" s="318" t="s">
        <v>449</v>
      </c>
      <c r="N4690" t="str">
        <f t="shared" si="73"/>
        <v>SEWOUT7_034SUR_OFW_PR24</v>
      </c>
    </row>
    <row r="4691" spans="1:14" customFormat="1">
      <c r="A4691" s="317" t="s">
        <v>373</v>
      </c>
      <c r="B4691" s="317" t="s">
        <v>291</v>
      </c>
      <c r="C4691" s="317" t="s">
        <v>582</v>
      </c>
      <c r="D4691" s="317" t="s">
        <v>455</v>
      </c>
      <c r="E4691" s="317" t="s">
        <v>448</v>
      </c>
      <c r="F4691" s="318" t="s">
        <v>449</v>
      </c>
      <c r="G4691" s="318" t="s">
        <v>449</v>
      </c>
      <c r="H4691" s="318" t="s">
        <v>449</v>
      </c>
      <c r="I4691" s="318" t="s">
        <v>449</v>
      </c>
      <c r="J4691" s="318" t="s">
        <v>449</v>
      </c>
      <c r="K4691" s="318" t="s">
        <v>449</v>
      </c>
      <c r="L4691" s="318" t="s">
        <v>449</v>
      </c>
      <c r="M4691" s="318" t="s">
        <v>449</v>
      </c>
      <c r="N4691" t="str">
        <f t="shared" si="73"/>
        <v>SEWC_ODIRISK_BCEW_COLL_PR24_DD</v>
      </c>
    </row>
    <row r="4692" spans="1:14" customFormat="1">
      <c r="A4692" s="317" t="s">
        <v>373</v>
      </c>
      <c r="B4692" s="317" t="s">
        <v>292</v>
      </c>
      <c r="C4692" s="317" t="s">
        <v>583</v>
      </c>
      <c r="D4692" s="317" t="s">
        <v>455</v>
      </c>
      <c r="E4692" s="317" t="s">
        <v>448</v>
      </c>
      <c r="F4692" s="318" t="s">
        <v>449</v>
      </c>
      <c r="G4692" s="318" t="s">
        <v>449</v>
      </c>
      <c r="H4692" s="318" t="s">
        <v>449</v>
      </c>
      <c r="I4692" s="318" t="s">
        <v>449</v>
      </c>
      <c r="J4692" s="318" t="s">
        <v>449</v>
      </c>
      <c r="K4692" s="318" t="s">
        <v>449</v>
      </c>
      <c r="L4692" s="318" t="s">
        <v>449</v>
      </c>
      <c r="M4692" s="318" t="s">
        <v>449</v>
      </c>
      <c r="N4692" t="str">
        <f t="shared" si="73"/>
        <v>SEWC_ODIRISK_BCEW_CAP_PR24_DD</v>
      </c>
    </row>
    <row r="4693" spans="1:14" customFormat="1">
      <c r="A4693" s="317" t="s">
        <v>373</v>
      </c>
      <c r="B4693" s="317" t="s">
        <v>297</v>
      </c>
      <c r="C4693" s="317" t="s">
        <v>584</v>
      </c>
      <c r="D4693" s="317" t="s">
        <v>447</v>
      </c>
      <c r="E4693" s="317" t="s">
        <v>448</v>
      </c>
      <c r="F4693" s="318" t="s">
        <v>449</v>
      </c>
      <c r="G4693" s="318" t="s">
        <v>449</v>
      </c>
      <c r="H4693" s="318" t="s">
        <v>449</v>
      </c>
      <c r="I4693" s="318" t="s">
        <v>449</v>
      </c>
      <c r="J4693" s="318" t="s">
        <v>449</v>
      </c>
      <c r="K4693" s="318" t="s">
        <v>449</v>
      </c>
      <c r="L4693" s="318" t="s">
        <v>449</v>
      </c>
      <c r="M4693" s="318" t="s">
        <v>449</v>
      </c>
      <c r="N4693" t="str">
        <f t="shared" si="73"/>
        <v>SEWC_PCL_LPR_PR24</v>
      </c>
    </row>
    <row r="4694" spans="1:14" customFormat="1">
      <c r="A4694" s="317" t="s">
        <v>373</v>
      </c>
      <c r="B4694" s="317" t="s">
        <v>298</v>
      </c>
      <c r="C4694" s="317" t="s">
        <v>585</v>
      </c>
      <c r="D4694" s="317" t="s">
        <v>586</v>
      </c>
      <c r="E4694" s="317" t="s">
        <v>448</v>
      </c>
      <c r="F4694" s="318" t="s">
        <v>449</v>
      </c>
      <c r="G4694" s="318" t="s">
        <v>449</v>
      </c>
      <c r="H4694" s="318" t="s">
        <v>449</v>
      </c>
      <c r="I4694" s="318" t="s">
        <v>449</v>
      </c>
      <c r="J4694" s="318" t="s">
        <v>449</v>
      </c>
      <c r="K4694" s="318" t="s">
        <v>449</v>
      </c>
      <c r="L4694" s="318" t="s">
        <v>449</v>
      </c>
      <c r="M4694" s="318" t="s">
        <v>449</v>
      </c>
      <c r="N4694" t="str">
        <f t="shared" si="73"/>
        <v>SEWC_ODIRATE_LPR_PR24</v>
      </c>
    </row>
    <row r="4695" spans="1:14" customFormat="1">
      <c r="A4695" s="317" t="s">
        <v>373</v>
      </c>
      <c r="B4695" s="317" t="s">
        <v>299</v>
      </c>
      <c r="C4695" s="317" t="s">
        <v>587</v>
      </c>
      <c r="D4695" s="317" t="s">
        <v>455</v>
      </c>
      <c r="E4695" s="317" t="s">
        <v>448</v>
      </c>
      <c r="F4695" s="318" t="s">
        <v>449</v>
      </c>
      <c r="G4695" s="318" t="s">
        <v>449</v>
      </c>
      <c r="H4695" s="318" t="s">
        <v>449</v>
      </c>
      <c r="I4695" s="318" t="s">
        <v>449</v>
      </c>
      <c r="J4695" s="318" t="s">
        <v>449</v>
      </c>
      <c r="K4695" s="318" t="s">
        <v>449</v>
      </c>
      <c r="L4695" s="318" t="s">
        <v>449</v>
      </c>
      <c r="M4695" s="318" t="s">
        <v>449</v>
      </c>
      <c r="N4695" t="str">
        <f t="shared" si="73"/>
        <v>SEWC_ODIRISK_LPR_COLL_PR24</v>
      </c>
    </row>
    <row r="4696" spans="1:14" customFormat="1">
      <c r="A4696" s="317" t="s">
        <v>373</v>
      </c>
      <c r="B4696" s="317" t="s">
        <v>303</v>
      </c>
      <c r="C4696" s="317" t="s">
        <v>588</v>
      </c>
      <c r="D4696" s="317" t="s">
        <v>455</v>
      </c>
      <c r="E4696" s="317" t="s">
        <v>448</v>
      </c>
      <c r="F4696" s="318" t="s">
        <v>449</v>
      </c>
      <c r="G4696" s="318" t="s">
        <v>449</v>
      </c>
      <c r="H4696" s="318" t="s">
        <v>449</v>
      </c>
      <c r="I4696" s="318" t="s">
        <v>449</v>
      </c>
      <c r="J4696" s="318" t="s">
        <v>449</v>
      </c>
      <c r="K4696" s="318" t="s">
        <v>449</v>
      </c>
      <c r="L4696" s="318" t="s">
        <v>449</v>
      </c>
      <c r="M4696" s="318" t="s">
        <v>449</v>
      </c>
      <c r="N4696" t="str">
        <f t="shared" si="73"/>
        <v>SEWC_PCL_LCC_PR24</v>
      </c>
    </row>
    <row r="4697" spans="1:14" customFormat="1">
      <c r="A4697" s="317" t="s">
        <v>373</v>
      </c>
      <c r="B4697" s="317" t="s">
        <v>304</v>
      </c>
      <c r="C4697" s="317" t="s">
        <v>589</v>
      </c>
      <c r="D4697" s="317" t="s">
        <v>455</v>
      </c>
      <c r="E4697" s="317" t="s">
        <v>448</v>
      </c>
      <c r="F4697" s="318" t="s">
        <v>449</v>
      </c>
      <c r="G4697" s="318" t="s">
        <v>449</v>
      </c>
      <c r="H4697" s="318" t="s">
        <v>449</v>
      </c>
      <c r="I4697" s="318" t="s">
        <v>449</v>
      </c>
      <c r="J4697" s="318" t="s">
        <v>449</v>
      </c>
      <c r="K4697" s="318" t="s">
        <v>449</v>
      </c>
      <c r="L4697" s="318" t="s">
        <v>449</v>
      </c>
      <c r="M4697" s="318" t="s">
        <v>449</v>
      </c>
      <c r="N4697" t="str">
        <f t="shared" si="73"/>
        <v>SEWC_ODIRISK_LCC_DDBND_PR24</v>
      </c>
    </row>
    <row r="4698" spans="1:14" customFormat="1">
      <c r="A4698" s="317" t="s">
        <v>373</v>
      </c>
      <c r="B4698" s="317" t="s">
        <v>306</v>
      </c>
      <c r="C4698" s="317" t="s">
        <v>590</v>
      </c>
      <c r="D4698" s="317" t="s">
        <v>586</v>
      </c>
      <c r="E4698" s="317" t="s">
        <v>448</v>
      </c>
      <c r="F4698" s="318" t="s">
        <v>449</v>
      </c>
      <c r="G4698" s="318" t="s">
        <v>449</v>
      </c>
      <c r="H4698" s="318" t="s">
        <v>449</v>
      </c>
      <c r="I4698" s="318" t="s">
        <v>449</v>
      </c>
      <c r="J4698" s="318" t="s">
        <v>449</v>
      </c>
      <c r="K4698" s="318" t="s">
        <v>449</v>
      </c>
      <c r="L4698" s="318" t="s">
        <v>449</v>
      </c>
      <c r="M4698" s="318" t="s">
        <v>449</v>
      </c>
      <c r="N4698" t="str">
        <f t="shared" si="73"/>
        <v>SEWC_ODIRATE_LCC_UNDER_PR24</v>
      </c>
    </row>
    <row r="4699" spans="1:14" customFormat="1">
      <c r="A4699" s="317" t="s">
        <v>373</v>
      </c>
      <c r="B4699" s="317" t="s">
        <v>305</v>
      </c>
      <c r="C4699" s="317" t="s">
        <v>591</v>
      </c>
      <c r="D4699" s="317" t="s">
        <v>586</v>
      </c>
      <c r="E4699" s="317" t="s">
        <v>448</v>
      </c>
      <c r="F4699" s="318" t="s">
        <v>449</v>
      </c>
      <c r="G4699" s="318" t="s">
        <v>449</v>
      </c>
      <c r="H4699" s="318" t="s">
        <v>449</v>
      </c>
      <c r="I4699" s="318" t="s">
        <v>449</v>
      </c>
      <c r="J4699" s="318" t="s">
        <v>449</v>
      </c>
      <c r="K4699" s="318" t="s">
        <v>449</v>
      </c>
      <c r="L4699" s="318" t="s">
        <v>449</v>
      </c>
      <c r="M4699" s="318" t="s">
        <v>449</v>
      </c>
      <c r="N4699" t="str">
        <f t="shared" si="73"/>
        <v>SEWC_ODIRATE_LCC_OUT_PR24</v>
      </c>
    </row>
    <row r="4700" spans="1:14" customFormat="1">
      <c r="A4700" s="317" t="s">
        <v>373</v>
      </c>
      <c r="B4700" s="317" t="s">
        <v>307</v>
      </c>
      <c r="C4700" s="317" t="s">
        <v>592</v>
      </c>
      <c r="D4700" s="317" t="s">
        <v>455</v>
      </c>
      <c r="E4700" s="317" t="s">
        <v>448</v>
      </c>
      <c r="F4700" s="318" t="s">
        <v>449</v>
      </c>
      <c r="G4700" s="318" t="s">
        <v>449</v>
      </c>
      <c r="H4700" s="318" t="s">
        <v>449</v>
      </c>
      <c r="I4700" s="318" t="s">
        <v>449</v>
      </c>
      <c r="J4700" s="318" t="s">
        <v>449</v>
      </c>
      <c r="K4700" s="318" t="s">
        <v>449</v>
      </c>
      <c r="L4700" s="318" t="s">
        <v>449</v>
      </c>
      <c r="M4700" s="318" t="s">
        <v>449</v>
      </c>
      <c r="N4700" t="str">
        <f t="shared" si="73"/>
        <v>SEWC_ODIRISK_LCC_COLL_PR24</v>
      </c>
    </row>
    <row r="4701" spans="1:14" customFormat="1">
      <c r="A4701" s="317" t="s">
        <v>373</v>
      </c>
      <c r="B4701" s="317" t="s">
        <v>308</v>
      </c>
      <c r="C4701" s="317" t="s">
        <v>593</v>
      </c>
      <c r="D4701" s="317" t="s">
        <v>455</v>
      </c>
      <c r="E4701" s="317" t="s">
        <v>448</v>
      </c>
      <c r="F4701" s="318" t="s">
        <v>449</v>
      </c>
      <c r="G4701" s="318" t="s">
        <v>449</v>
      </c>
      <c r="H4701" s="318" t="s">
        <v>449</v>
      </c>
      <c r="I4701" s="318" t="s">
        <v>449</v>
      </c>
      <c r="J4701" s="318" t="s">
        <v>449</v>
      </c>
      <c r="K4701" s="318" t="s">
        <v>449</v>
      </c>
      <c r="L4701" s="318" t="s">
        <v>449</v>
      </c>
      <c r="M4701" s="318" t="s">
        <v>449</v>
      </c>
      <c r="N4701" t="str">
        <f t="shared" si="73"/>
        <v>SEWC_ODIRISK_LCC_CAP_PR24</v>
      </c>
    </row>
    <row r="4702" spans="1:14" customFormat="1">
      <c r="A4702" s="317" t="s">
        <v>373</v>
      </c>
      <c r="B4702" s="317" t="s">
        <v>311</v>
      </c>
      <c r="C4702" s="317" t="s">
        <v>594</v>
      </c>
      <c r="D4702" s="317" t="s">
        <v>595</v>
      </c>
      <c r="E4702" s="317" t="s">
        <v>448</v>
      </c>
      <c r="F4702" s="318" t="s">
        <v>449</v>
      </c>
      <c r="G4702" s="318" t="s">
        <v>449</v>
      </c>
      <c r="H4702" s="318" t="s">
        <v>449</v>
      </c>
      <c r="I4702" s="318" t="s">
        <v>449</v>
      </c>
      <c r="J4702" s="318" t="s">
        <v>449</v>
      </c>
      <c r="K4702" s="318" t="s">
        <v>449</v>
      </c>
      <c r="L4702" s="318" t="s">
        <v>449</v>
      </c>
      <c r="M4702" s="318" t="s">
        <v>449</v>
      </c>
      <c r="N4702" t="str">
        <f t="shared" si="73"/>
        <v>SEWC_PCL_WW_PR24</v>
      </c>
    </row>
    <row r="4703" spans="1:14" customFormat="1">
      <c r="A4703" s="317" t="s">
        <v>373</v>
      </c>
      <c r="B4703" s="317" t="s">
        <v>312</v>
      </c>
      <c r="C4703" s="317" t="s">
        <v>596</v>
      </c>
      <c r="D4703" s="317" t="s">
        <v>586</v>
      </c>
      <c r="E4703" s="317" t="s">
        <v>448</v>
      </c>
      <c r="F4703" s="318" t="s">
        <v>449</v>
      </c>
      <c r="G4703" s="318" t="s">
        <v>449</v>
      </c>
      <c r="H4703" s="318" t="s">
        <v>449</v>
      </c>
      <c r="I4703" s="318" t="s">
        <v>449</v>
      </c>
      <c r="J4703" s="318" t="s">
        <v>449</v>
      </c>
      <c r="K4703" s="318" t="s">
        <v>449</v>
      </c>
      <c r="L4703" s="318" t="s">
        <v>449</v>
      </c>
      <c r="M4703" s="318" t="s">
        <v>449</v>
      </c>
      <c r="N4703" t="str">
        <f t="shared" si="73"/>
        <v>SEWC_ODIRATE_WW_PR24</v>
      </c>
    </row>
    <row r="4704" spans="1:14" customFormat="1">
      <c r="A4704" s="317" t="s">
        <v>373</v>
      </c>
      <c r="B4704" s="317" t="s">
        <v>313</v>
      </c>
      <c r="C4704" s="317" t="s">
        <v>597</v>
      </c>
      <c r="D4704" s="317" t="s">
        <v>595</v>
      </c>
      <c r="E4704" s="317" t="s">
        <v>448</v>
      </c>
      <c r="F4704" s="318" t="s">
        <v>449</v>
      </c>
      <c r="G4704" s="318" t="s">
        <v>449</v>
      </c>
      <c r="H4704" s="318" t="s">
        <v>449</v>
      </c>
      <c r="I4704" s="318" t="s">
        <v>449</v>
      </c>
      <c r="J4704" s="318" t="s">
        <v>449</v>
      </c>
      <c r="K4704" s="318" t="s">
        <v>449</v>
      </c>
      <c r="L4704" s="318" t="s">
        <v>449</v>
      </c>
      <c r="M4704" s="318" t="s">
        <v>449</v>
      </c>
      <c r="N4704" t="str">
        <f t="shared" si="73"/>
        <v>SEWC_ODIRISK_WW_COLL_PR24</v>
      </c>
    </row>
    <row r="4705" spans="1:14" customFormat="1">
      <c r="A4705" s="317" t="s">
        <v>373</v>
      </c>
      <c r="B4705" s="317" t="s">
        <v>314</v>
      </c>
      <c r="C4705" s="317" t="s">
        <v>598</v>
      </c>
      <c r="D4705" s="317" t="s">
        <v>595</v>
      </c>
      <c r="E4705" s="317" t="s">
        <v>448</v>
      </c>
      <c r="F4705" s="318" t="s">
        <v>449</v>
      </c>
      <c r="G4705" s="318" t="s">
        <v>449</v>
      </c>
      <c r="H4705" s="318" t="s">
        <v>449</v>
      </c>
      <c r="I4705" s="318" t="s">
        <v>449</v>
      </c>
      <c r="J4705" s="318" t="s">
        <v>449</v>
      </c>
      <c r="K4705" s="318" t="s">
        <v>449</v>
      </c>
      <c r="L4705" s="318" t="s">
        <v>449</v>
      </c>
      <c r="M4705" s="318" t="s">
        <v>449</v>
      </c>
      <c r="N4705" t="str">
        <f t="shared" si="73"/>
        <v>SEWC_ODIRISK_WW_CAP_PR24</v>
      </c>
    </row>
    <row r="4706" spans="1:14" customFormat="1">
      <c r="A4706" s="317" t="s">
        <v>373</v>
      </c>
      <c r="B4706" s="317" t="s">
        <v>317</v>
      </c>
      <c r="C4706" s="317" t="s">
        <v>599</v>
      </c>
      <c r="D4706" s="317" t="s">
        <v>455</v>
      </c>
      <c r="E4706" s="317" t="s">
        <v>448</v>
      </c>
      <c r="F4706" s="318" t="s">
        <v>449</v>
      </c>
      <c r="G4706" s="318" t="s">
        <v>449</v>
      </c>
      <c r="H4706" s="318" t="s">
        <v>449</v>
      </c>
      <c r="I4706" s="318" t="s">
        <v>449</v>
      </c>
      <c r="J4706" s="318" t="s">
        <v>449</v>
      </c>
      <c r="K4706" s="318" t="s">
        <v>449</v>
      </c>
      <c r="L4706" s="318" t="s">
        <v>449</v>
      </c>
      <c r="M4706" s="318" t="s">
        <v>449</v>
      </c>
      <c r="N4706" t="str">
        <f t="shared" si="73"/>
        <v>SEWC_PCL_CC_PR24</v>
      </c>
    </row>
    <row r="4707" spans="1:14" customFormat="1">
      <c r="A4707" s="317" t="s">
        <v>373</v>
      </c>
      <c r="B4707" s="317" t="s">
        <v>318</v>
      </c>
      <c r="C4707" s="317" t="s">
        <v>600</v>
      </c>
      <c r="D4707" s="317" t="s">
        <v>455</v>
      </c>
      <c r="E4707" s="317" t="s">
        <v>448</v>
      </c>
      <c r="F4707" s="318" t="s">
        <v>449</v>
      </c>
      <c r="G4707" s="318" t="s">
        <v>449</v>
      </c>
      <c r="H4707" s="318" t="s">
        <v>449</v>
      </c>
      <c r="I4707" s="318" t="s">
        <v>449</v>
      </c>
      <c r="J4707" s="318" t="s">
        <v>449</v>
      </c>
      <c r="K4707" s="318" t="s">
        <v>449</v>
      </c>
      <c r="L4707" s="318" t="s">
        <v>449</v>
      </c>
      <c r="M4707" s="318" t="s">
        <v>449</v>
      </c>
      <c r="N4707" t="str">
        <f t="shared" si="73"/>
        <v>SEWC_ODIRISK_CC_DDBND_PR24</v>
      </c>
    </row>
    <row r="4708" spans="1:14" customFormat="1">
      <c r="A4708" s="317" t="s">
        <v>373</v>
      </c>
      <c r="B4708" s="317" t="s">
        <v>320</v>
      </c>
      <c r="C4708" s="317" t="s">
        <v>601</v>
      </c>
      <c r="D4708" s="317" t="s">
        <v>586</v>
      </c>
      <c r="E4708" s="317" t="s">
        <v>448</v>
      </c>
      <c r="F4708" s="318" t="s">
        <v>449</v>
      </c>
      <c r="G4708" s="318" t="s">
        <v>449</v>
      </c>
      <c r="H4708" s="318" t="s">
        <v>449</v>
      </c>
      <c r="I4708" s="318" t="s">
        <v>449</v>
      </c>
      <c r="J4708" s="318" t="s">
        <v>449</v>
      </c>
      <c r="K4708" s="318" t="s">
        <v>449</v>
      </c>
      <c r="L4708" s="318" t="s">
        <v>449</v>
      </c>
      <c r="M4708" s="318" t="s">
        <v>449</v>
      </c>
      <c r="N4708" t="str">
        <f t="shared" si="73"/>
        <v>SEWC_ODIRATE_CC_UNDER_PR24</v>
      </c>
    </row>
    <row r="4709" spans="1:14" customFormat="1">
      <c r="A4709" s="317" t="s">
        <v>373</v>
      </c>
      <c r="B4709" s="317" t="s">
        <v>319</v>
      </c>
      <c r="C4709" s="317" t="s">
        <v>602</v>
      </c>
      <c r="D4709" s="317" t="s">
        <v>586</v>
      </c>
      <c r="E4709" s="317" t="s">
        <v>448</v>
      </c>
      <c r="F4709" s="318" t="s">
        <v>449</v>
      </c>
      <c r="G4709" s="318" t="s">
        <v>449</v>
      </c>
      <c r="H4709" s="318" t="s">
        <v>449</v>
      </c>
      <c r="I4709" s="318" t="s">
        <v>449</v>
      </c>
      <c r="J4709" s="318" t="s">
        <v>449</v>
      </c>
      <c r="K4709" s="318" t="s">
        <v>449</v>
      </c>
      <c r="L4709" s="318" t="s">
        <v>449</v>
      </c>
      <c r="M4709" s="318" t="s">
        <v>449</v>
      </c>
      <c r="N4709" t="str">
        <f t="shared" si="73"/>
        <v>SEWC_ODIRATE_CC_OUT_PR24</v>
      </c>
    </row>
    <row r="4710" spans="1:14" customFormat="1">
      <c r="A4710" s="317" t="s">
        <v>373</v>
      </c>
      <c r="B4710" s="317" t="s">
        <v>321</v>
      </c>
      <c r="C4710" s="317" t="s">
        <v>603</v>
      </c>
      <c r="D4710" s="317" t="s">
        <v>455</v>
      </c>
      <c r="E4710" s="317" t="s">
        <v>448</v>
      </c>
      <c r="F4710" s="318" t="s">
        <v>449</v>
      </c>
      <c r="G4710" s="318" t="s">
        <v>449</v>
      </c>
      <c r="H4710" s="318" t="s">
        <v>449</v>
      </c>
      <c r="I4710" s="318" t="s">
        <v>449</v>
      </c>
      <c r="J4710" s="318" t="s">
        <v>449</v>
      </c>
      <c r="K4710" s="318" t="s">
        <v>449</v>
      </c>
      <c r="L4710" s="318" t="s">
        <v>449</v>
      </c>
      <c r="M4710" s="318" t="s">
        <v>449</v>
      </c>
      <c r="N4710" t="str">
        <f t="shared" si="73"/>
        <v>SEWC_ODIRISK_CC_COLL_PR24</v>
      </c>
    </row>
    <row r="4711" spans="1:14" customFormat="1">
      <c r="A4711" s="317" t="s">
        <v>373</v>
      </c>
      <c r="B4711" s="317" t="s">
        <v>322</v>
      </c>
      <c r="C4711" s="317" t="s">
        <v>604</v>
      </c>
      <c r="D4711" s="317" t="s">
        <v>455</v>
      </c>
      <c r="E4711" s="317" t="s">
        <v>448</v>
      </c>
      <c r="F4711" s="318" t="s">
        <v>449</v>
      </c>
      <c r="G4711" s="318" t="s">
        <v>449</v>
      </c>
      <c r="H4711" s="318" t="s">
        <v>449</v>
      </c>
      <c r="I4711" s="318" t="s">
        <v>449</v>
      </c>
      <c r="J4711" s="318" t="s">
        <v>449</v>
      </c>
      <c r="K4711" s="318" t="s">
        <v>449</v>
      </c>
      <c r="L4711" s="318" t="s">
        <v>449</v>
      </c>
      <c r="M4711" s="318" t="s">
        <v>449</v>
      </c>
      <c r="N4711" t="str">
        <f t="shared" si="73"/>
        <v>SEWC_ODIRISK_CC_CAP_PR24</v>
      </c>
    </row>
    <row r="4712" spans="1:14" customFormat="1">
      <c r="A4712" s="317" t="s">
        <v>373</v>
      </c>
      <c r="B4712" s="317" t="s">
        <v>326</v>
      </c>
      <c r="C4712" s="317" t="s">
        <v>605</v>
      </c>
      <c r="D4712" s="317" t="s">
        <v>261</v>
      </c>
      <c r="E4712" s="317" t="s">
        <v>448</v>
      </c>
      <c r="F4712" s="318" t="s">
        <v>449</v>
      </c>
      <c r="G4712" s="318" t="s">
        <v>449</v>
      </c>
      <c r="H4712" s="318" t="s">
        <v>449</v>
      </c>
      <c r="I4712" s="318" t="s">
        <v>449</v>
      </c>
      <c r="J4712" s="318" t="s">
        <v>449</v>
      </c>
      <c r="K4712" s="318" t="s">
        <v>449</v>
      </c>
      <c r="L4712" s="318" t="s">
        <v>449</v>
      </c>
      <c r="M4712" s="318" t="s">
        <v>449</v>
      </c>
      <c r="N4712" t="str">
        <f t="shared" si="73"/>
        <v>SEWC_PCL_SWC_PR24</v>
      </c>
    </row>
    <row r="4713" spans="1:14" customFormat="1">
      <c r="A4713" s="317" t="s">
        <v>373</v>
      </c>
      <c r="B4713" s="317" t="s">
        <v>327</v>
      </c>
      <c r="C4713" s="317" t="s">
        <v>606</v>
      </c>
      <c r="D4713" s="317" t="s">
        <v>586</v>
      </c>
      <c r="E4713" s="317" t="s">
        <v>448</v>
      </c>
      <c r="F4713" s="318" t="s">
        <v>449</v>
      </c>
      <c r="G4713" s="318" t="s">
        <v>449</v>
      </c>
      <c r="H4713" s="318" t="s">
        <v>449</v>
      </c>
      <c r="I4713" s="318" t="s">
        <v>449</v>
      </c>
      <c r="J4713" s="318" t="s">
        <v>449</v>
      </c>
      <c r="K4713" s="318" t="s">
        <v>449</v>
      </c>
      <c r="L4713" s="318" t="s">
        <v>449</v>
      </c>
      <c r="M4713" s="318" t="s">
        <v>449</v>
      </c>
      <c r="N4713" t="str">
        <f t="shared" si="73"/>
        <v>SEWC_ODIRATE_SWC_PR24</v>
      </c>
    </row>
    <row r="4714" spans="1:14" customFormat="1">
      <c r="A4714" s="317" t="s">
        <v>373</v>
      </c>
      <c r="B4714" s="317" t="s">
        <v>328</v>
      </c>
      <c r="C4714" s="317" t="s">
        <v>607</v>
      </c>
      <c r="D4714" s="317" t="s">
        <v>455</v>
      </c>
      <c r="E4714" s="317" t="s">
        <v>448</v>
      </c>
      <c r="F4714" s="318" t="s">
        <v>449</v>
      </c>
      <c r="G4714" s="318" t="s">
        <v>449</v>
      </c>
      <c r="H4714" s="318" t="s">
        <v>449</v>
      </c>
      <c r="I4714" s="318" t="s">
        <v>449</v>
      </c>
      <c r="J4714" s="318" t="s">
        <v>449</v>
      </c>
      <c r="K4714" s="318" t="s">
        <v>449</v>
      </c>
      <c r="L4714" s="318" t="s">
        <v>449</v>
      </c>
      <c r="M4714" s="318" t="s">
        <v>449</v>
      </c>
      <c r="N4714" t="str">
        <f t="shared" si="73"/>
        <v>SEWC_ODIRISK_SWC_CAP_PR24</v>
      </c>
    </row>
    <row r="4715" spans="1:14" customFormat="1">
      <c r="A4715" s="317" t="s">
        <v>373</v>
      </c>
      <c r="B4715" s="317" t="s">
        <v>331</v>
      </c>
      <c r="C4715" s="317" t="s">
        <v>608</v>
      </c>
      <c r="D4715" s="317" t="s">
        <v>455</v>
      </c>
      <c r="E4715" s="317" t="s">
        <v>448</v>
      </c>
      <c r="F4715" s="318" t="s">
        <v>449</v>
      </c>
      <c r="G4715" s="318" t="s">
        <v>449</v>
      </c>
      <c r="H4715" s="318" t="s">
        <v>449</v>
      </c>
      <c r="I4715" s="318" t="s">
        <v>449</v>
      </c>
      <c r="J4715" s="318" t="s">
        <v>449</v>
      </c>
      <c r="K4715" s="318" t="s">
        <v>449</v>
      </c>
      <c r="L4715" s="318" t="s">
        <v>449</v>
      </c>
      <c r="M4715" s="318" t="s">
        <v>449</v>
      </c>
      <c r="N4715" t="str">
        <f t="shared" si="73"/>
        <v>SEWC_PCL_EGG_PR24</v>
      </c>
    </row>
    <row r="4716" spans="1:14" customFormat="1">
      <c r="A4716" s="317" t="s">
        <v>373</v>
      </c>
      <c r="B4716" s="317" t="s">
        <v>334</v>
      </c>
      <c r="C4716" s="317" t="s">
        <v>609</v>
      </c>
      <c r="D4716" s="317" t="s">
        <v>586</v>
      </c>
      <c r="E4716" s="317" t="s">
        <v>448</v>
      </c>
      <c r="F4716" s="318" t="s">
        <v>449</v>
      </c>
      <c r="G4716" s="318" t="s">
        <v>449</v>
      </c>
      <c r="H4716" s="318" t="s">
        <v>449</v>
      </c>
      <c r="I4716" s="318" t="s">
        <v>449</v>
      </c>
      <c r="J4716" s="318" t="s">
        <v>449</v>
      </c>
      <c r="K4716" s="318" t="s">
        <v>449</v>
      </c>
      <c r="L4716" s="318" t="s">
        <v>449</v>
      </c>
      <c r="M4716" s="318" t="s">
        <v>449</v>
      </c>
      <c r="N4716" t="str">
        <f t="shared" si="73"/>
        <v>SEWC_ODIRATE_EGG_UNDER_PR24</v>
      </c>
    </row>
    <row r="4717" spans="1:14" customFormat="1">
      <c r="A4717" s="317" t="s">
        <v>373</v>
      </c>
      <c r="B4717" s="317" t="s">
        <v>333</v>
      </c>
      <c r="C4717" s="317" t="s">
        <v>610</v>
      </c>
      <c r="D4717" s="317" t="s">
        <v>586</v>
      </c>
      <c r="E4717" s="317" t="s">
        <v>448</v>
      </c>
      <c r="F4717" s="318" t="s">
        <v>449</v>
      </c>
      <c r="G4717" s="318" t="s">
        <v>449</v>
      </c>
      <c r="H4717" s="318" t="s">
        <v>449</v>
      </c>
      <c r="I4717" s="318" t="s">
        <v>449</v>
      </c>
      <c r="J4717" s="318" t="s">
        <v>449</v>
      </c>
      <c r="K4717" s="318" t="s">
        <v>449</v>
      </c>
      <c r="L4717" s="318" t="s">
        <v>449</v>
      </c>
      <c r="M4717" s="318" t="s">
        <v>449</v>
      </c>
      <c r="N4717" t="str">
        <f t="shared" si="73"/>
        <v>SEWC_ODIRATE_EGG_OUT_PR24</v>
      </c>
    </row>
    <row r="4718" spans="1:14" customFormat="1">
      <c r="A4718" s="317" t="s">
        <v>373</v>
      </c>
      <c r="B4718" s="317" t="s">
        <v>335</v>
      </c>
      <c r="C4718" s="317" t="s">
        <v>611</v>
      </c>
      <c r="D4718" s="317" t="s">
        <v>455</v>
      </c>
      <c r="E4718" s="317" t="s">
        <v>448</v>
      </c>
      <c r="F4718" s="318" t="s">
        <v>449</v>
      </c>
      <c r="G4718" s="318" t="s">
        <v>449</v>
      </c>
      <c r="H4718" s="318" t="s">
        <v>449</v>
      </c>
      <c r="I4718" s="318" t="s">
        <v>449</v>
      </c>
      <c r="J4718" s="318" t="s">
        <v>449</v>
      </c>
      <c r="K4718" s="318" t="s">
        <v>449</v>
      </c>
      <c r="L4718" s="318" t="s">
        <v>449</v>
      </c>
      <c r="M4718" s="318" t="s">
        <v>449</v>
      </c>
      <c r="N4718" t="str">
        <f t="shared" si="73"/>
        <v>SEWC_ODIRISK_EGG_COLL_PR24</v>
      </c>
    </row>
    <row r="4719" spans="1:14" customFormat="1">
      <c r="A4719" s="317" t="s">
        <v>373</v>
      </c>
      <c r="B4719" s="317" t="s">
        <v>336</v>
      </c>
      <c r="C4719" s="317" t="s">
        <v>612</v>
      </c>
      <c r="D4719" s="317" t="s">
        <v>455</v>
      </c>
      <c r="E4719" s="317" t="s">
        <v>448</v>
      </c>
      <c r="F4719" s="318" t="s">
        <v>449</v>
      </c>
      <c r="G4719" s="318" t="s">
        <v>449</v>
      </c>
      <c r="H4719" s="318" t="s">
        <v>449</v>
      </c>
      <c r="I4719" s="318" t="s">
        <v>449</v>
      </c>
      <c r="J4719" s="318" t="s">
        <v>449</v>
      </c>
      <c r="K4719" s="318" t="s">
        <v>449</v>
      </c>
      <c r="L4719" s="318" t="s">
        <v>449</v>
      </c>
      <c r="M4719" s="318" t="s">
        <v>449</v>
      </c>
      <c r="N4719" t="str">
        <f t="shared" si="73"/>
        <v>SEWC_ODIRISK_EGG_CAP_PR24</v>
      </c>
    </row>
    <row r="4720" spans="1:14" customFormat="1">
      <c r="A4720" s="317" t="s">
        <v>373</v>
      </c>
      <c r="B4720" s="317" t="s">
        <v>613</v>
      </c>
      <c r="C4720" s="317" t="s">
        <v>614</v>
      </c>
      <c r="D4720" s="317" t="s">
        <v>447</v>
      </c>
      <c r="E4720" s="317" t="s">
        <v>448</v>
      </c>
      <c r="F4720" s="318" t="s">
        <v>449</v>
      </c>
      <c r="G4720" s="319">
        <v>3.1064814814814816E-2</v>
      </c>
      <c r="H4720" s="319">
        <v>1.55835069444444E-2</v>
      </c>
      <c r="I4720" s="319">
        <v>1.4495138888888891E-2</v>
      </c>
      <c r="J4720" s="319">
        <v>1.261166666666667E-2</v>
      </c>
      <c r="K4720" s="319">
        <v>1.142263888888889E-2</v>
      </c>
      <c r="L4720" s="319">
        <v>1.051291666666667E-2</v>
      </c>
      <c r="M4720" s="319">
        <v>7.1094444444444443E-3</v>
      </c>
      <c r="N4720" t="str">
        <f t="shared" si="73"/>
        <v>SEWOUT4_01_PR24_OFWAT</v>
      </c>
    </row>
    <row r="4721" spans="1:14" customFormat="1">
      <c r="A4721" s="317" t="s">
        <v>373</v>
      </c>
      <c r="B4721" s="317" t="s">
        <v>615</v>
      </c>
      <c r="C4721" s="317" t="s">
        <v>616</v>
      </c>
      <c r="D4721" s="317" t="s">
        <v>617</v>
      </c>
      <c r="E4721" s="317" t="s">
        <v>448</v>
      </c>
      <c r="F4721" s="318" t="s">
        <v>449</v>
      </c>
      <c r="G4721" s="322">
        <v>101.4</v>
      </c>
      <c r="H4721" s="322">
        <v>81</v>
      </c>
      <c r="I4721" s="322">
        <v>79.3</v>
      </c>
      <c r="J4721" s="322">
        <v>76.099999999999994</v>
      </c>
      <c r="K4721" s="322">
        <v>74.2</v>
      </c>
      <c r="L4721" s="322">
        <v>72.400000000000006</v>
      </c>
      <c r="M4721" s="322">
        <v>70.5</v>
      </c>
      <c r="N4721" t="str">
        <f t="shared" si="73"/>
        <v>SEWBN2345A_PR24_OFWAT</v>
      </c>
    </row>
    <row r="4722" spans="1:14" customFormat="1">
      <c r="A4722" s="317" t="s">
        <v>373</v>
      </c>
      <c r="B4722" s="317" t="s">
        <v>618</v>
      </c>
      <c r="C4722" s="317" t="s">
        <v>619</v>
      </c>
      <c r="D4722" s="317" t="s">
        <v>620</v>
      </c>
      <c r="E4722" s="317" t="s">
        <v>448</v>
      </c>
      <c r="F4722" s="318" t="s">
        <v>449</v>
      </c>
      <c r="G4722" s="322">
        <v>143.4</v>
      </c>
      <c r="H4722" s="322">
        <v>141.4</v>
      </c>
      <c r="I4722" s="322">
        <v>139.80000000000001</v>
      </c>
      <c r="J4722" s="322">
        <v>137.9</v>
      </c>
      <c r="K4722" s="322">
        <v>135.9</v>
      </c>
      <c r="L4722" s="322">
        <v>133.69999999999999</v>
      </c>
      <c r="M4722" s="322">
        <v>131.5</v>
      </c>
      <c r="N4722" t="str">
        <f t="shared" si="73"/>
        <v>SEWOUT4_08_B_PR24_OFWAT</v>
      </c>
    </row>
    <row r="4723" spans="1:14" customFormat="1">
      <c r="A4723" s="317" t="s">
        <v>373</v>
      </c>
      <c r="B4723" s="317" t="s">
        <v>621</v>
      </c>
      <c r="C4723" s="317" t="s">
        <v>622</v>
      </c>
      <c r="D4723" s="317" t="s">
        <v>261</v>
      </c>
      <c r="E4723" s="317" t="s">
        <v>448</v>
      </c>
      <c r="F4723" s="318" t="s">
        <v>449</v>
      </c>
      <c r="G4723" s="322">
        <v>131.19999999999999</v>
      </c>
      <c r="H4723" s="322">
        <v>178.4</v>
      </c>
      <c r="I4723" s="322">
        <v>174.6</v>
      </c>
      <c r="J4723" s="322">
        <v>173.3</v>
      </c>
      <c r="K4723" s="322">
        <v>172</v>
      </c>
      <c r="L4723" s="322">
        <v>170.9</v>
      </c>
      <c r="M4723" s="322">
        <v>169.5</v>
      </c>
      <c r="N4723" t="str">
        <f t="shared" si="73"/>
        <v>SEWOUT4_16_PR24_OFWAT</v>
      </c>
    </row>
    <row r="4724" spans="1:14" customFormat="1">
      <c r="A4724" s="317" t="s">
        <v>373</v>
      </c>
      <c r="B4724" s="317" t="s">
        <v>623</v>
      </c>
      <c r="C4724" s="317" t="s">
        <v>624</v>
      </c>
      <c r="D4724" s="317" t="s">
        <v>261</v>
      </c>
      <c r="E4724" s="317" t="s">
        <v>448</v>
      </c>
      <c r="F4724" s="318" t="s">
        <v>449</v>
      </c>
      <c r="G4724" s="318" t="s">
        <v>449</v>
      </c>
      <c r="H4724" s="318" t="s">
        <v>449</v>
      </c>
      <c r="I4724" s="318" t="s">
        <v>449</v>
      </c>
      <c r="J4724" s="318" t="s">
        <v>449</v>
      </c>
      <c r="K4724" s="318" t="s">
        <v>449</v>
      </c>
      <c r="L4724" s="318" t="s">
        <v>449</v>
      </c>
      <c r="M4724" s="318" t="s">
        <v>449</v>
      </c>
      <c r="N4724" t="str">
        <f t="shared" si="73"/>
        <v>SEWOUT5_01_PR24_OFWAT</v>
      </c>
    </row>
    <row r="4725" spans="1:14" customFormat="1">
      <c r="A4725" s="317" t="s">
        <v>373</v>
      </c>
      <c r="B4725" s="317" t="s">
        <v>625</v>
      </c>
      <c r="C4725" s="317" t="s">
        <v>626</v>
      </c>
      <c r="D4725" s="317" t="s">
        <v>261</v>
      </c>
      <c r="E4725" s="317" t="s">
        <v>448</v>
      </c>
      <c r="F4725" s="318" t="s">
        <v>449</v>
      </c>
      <c r="G4725" s="318" t="s">
        <v>449</v>
      </c>
      <c r="H4725" s="318" t="s">
        <v>449</v>
      </c>
      <c r="I4725" s="318" t="s">
        <v>449</v>
      </c>
      <c r="J4725" s="318" t="s">
        <v>449</v>
      </c>
      <c r="K4725" s="318" t="s">
        <v>449</v>
      </c>
      <c r="L4725" s="318" t="s">
        <v>449</v>
      </c>
      <c r="M4725" s="318" t="s">
        <v>449</v>
      </c>
      <c r="N4725" t="str">
        <f t="shared" si="73"/>
        <v>SEWOUT5_02_PR24_OFWAT</v>
      </c>
    </row>
    <row r="4726" spans="1:14" customFormat="1">
      <c r="A4726" s="317" t="s">
        <v>373</v>
      </c>
      <c r="B4726" s="317" t="s">
        <v>627</v>
      </c>
      <c r="C4726" s="317" t="s">
        <v>628</v>
      </c>
      <c r="D4726" s="317" t="s">
        <v>261</v>
      </c>
      <c r="E4726" s="317" t="s">
        <v>448</v>
      </c>
      <c r="F4726" s="318" t="s">
        <v>449</v>
      </c>
      <c r="G4726" s="318" t="s">
        <v>449</v>
      </c>
      <c r="H4726" s="318" t="s">
        <v>449</v>
      </c>
      <c r="I4726" s="318" t="s">
        <v>449</v>
      </c>
      <c r="J4726" s="318" t="s">
        <v>449</v>
      </c>
      <c r="K4726" s="318" t="s">
        <v>449</v>
      </c>
      <c r="L4726" s="318" t="s">
        <v>449</v>
      </c>
      <c r="M4726" s="318" t="s">
        <v>449</v>
      </c>
      <c r="N4726" t="str">
        <f t="shared" si="73"/>
        <v>SEWOUT5_10_F_PR24_OFWAT</v>
      </c>
    </row>
    <row r="4727" spans="1:14" customFormat="1">
      <c r="A4727" s="317" t="s">
        <v>373</v>
      </c>
      <c r="B4727" s="317" t="s">
        <v>629</v>
      </c>
      <c r="C4727" s="317" t="s">
        <v>630</v>
      </c>
      <c r="D4727" s="317" t="s">
        <v>261</v>
      </c>
      <c r="E4727" s="317" t="s">
        <v>448</v>
      </c>
      <c r="F4727" s="318" t="s">
        <v>449</v>
      </c>
      <c r="G4727" s="318" t="s">
        <v>449</v>
      </c>
      <c r="H4727" s="318" t="s">
        <v>449</v>
      </c>
      <c r="I4727" s="318" t="s">
        <v>449</v>
      </c>
      <c r="J4727" s="318" t="s">
        <v>449</v>
      </c>
      <c r="K4727" s="318" t="s">
        <v>449</v>
      </c>
      <c r="L4727" s="318" t="s">
        <v>449</v>
      </c>
      <c r="M4727" s="318" t="s">
        <v>449</v>
      </c>
      <c r="N4727" t="str">
        <f t="shared" si="73"/>
        <v>SEWOUT5_05_PR24_OFWAT</v>
      </c>
    </row>
    <row r="4728" spans="1:14" customFormat="1">
      <c r="A4728" s="317" t="s">
        <v>373</v>
      </c>
      <c r="B4728" s="317" t="s">
        <v>631</v>
      </c>
      <c r="C4728" s="317" t="s">
        <v>632</v>
      </c>
      <c r="D4728" s="317" t="s">
        <v>261</v>
      </c>
      <c r="E4728" s="317" t="s">
        <v>448</v>
      </c>
      <c r="F4728" s="318" t="s">
        <v>449</v>
      </c>
      <c r="G4728" s="318" t="s">
        <v>449</v>
      </c>
      <c r="H4728" s="318" t="s">
        <v>449</v>
      </c>
      <c r="I4728" s="318" t="s">
        <v>449</v>
      </c>
      <c r="J4728" s="318" t="s">
        <v>449</v>
      </c>
      <c r="K4728" s="318" t="s">
        <v>449</v>
      </c>
      <c r="L4728" s="318" t="s">
        <v>449</v>
      </c>
      <c r="M4728" s="318" t="s">
        <v>449</v>
      </c>
      <c r="N4728" t="str">
        <f t="shared" si="73"/>
        <v>SEWOUT5_11_PR24_OFWAT</v>
      </c>
    </row>
    <row r="4729" spans="1:14" customFormat="1">
      <c r="A4729" s="317" t="s">
        <v>373</v>
      </c>
      <c r="B4729" s="317" t="s">
        <v>633</v>
      </c>
      <c r="C4729" s="317" t="s">
        <v>634</v>
      </c>
      <c r="D4729" s="317" t="s">
        <v>261</v>
      </c>
      <c r="E4729" s="317" t="s">
        <v>448</v>
      </c>
      <c r="F4729" s="318" t="s">
        <v>449</v>
      </c>
      <c r="G4729" s="321">
        <v>1.1000000000000001</v>
      </c>
      <c r="H4729" s="321">
        <v>1.0900000000000001</v>
      </c>
      <c r="I4729" s="321">
        <v>1.08</v>
      </c>
      <c r="J4729" s="321">
        <v>1.06</v>
      </c>
      <c r="K4729" s="321">
        <v>1.04</v>
      </c>
      <c r="L4729" s="321">
        <v>1.02</v>
      </c>
      <c r="M4729" s="321">
        <v>1</v>
      </c>
      <c r="N4729" t="str">
        <f t="shared" si="73"/>
        <v>SEWOUT4_02_PR24_OFWAT</v>
      </c>
    </row>
    <row r="4730" spans="1:14" customFormat="1">
      <c r="A4730" s="317" t="s">
        <v>373</v>
      </c>
      <c r="B4730" s="317" t="s">
        <v>635</v>
      </c>
      <c r="C4730" s="317" t="s">
        <v>636</v>
      </c>
      <c r="D4730" s="317" t="s">
        <v>462</v>
      </c>
      <c r="E4730" s="317" t="s">
        <v>448</v>
      </c>
      <c r="F4730" s="318" t="s">
        <v>449</v>
      </c>
      <c r="G4730" s="318" t="s">
        <v>449</v>
      </c>
      <c r="H4730" s="321">
        <v>0</v>
      </c>
      <c r="I4730" s="321">
        <v>0</v>
      </c>
      <c r="J4730" s="321">
        <v>0</v>
      </c>
      <c r="K4730" s="321">
        <v>0</v>
      </c>
      <c r="L4730" s="321">
        <v>0</v>
      </c>
      <c r="M4730" s="321">
        <v>0</v>
      </c>
      <c r="N4730" t="str">
        <f t="shared" si="73"/>
        <v>SEWOUT4_20_PR24_OFWAT</v>
      </c>
    </row>
    <row r="4731" spans="1:14" customFormat="1">
      <c r="A4731" s="317" t="s">
        <v>373</v>
      </c>
      <c r="B4731" s="317" t="s">
        <v>637</v>
      </c>
      <c r="C4731" s="317" t="s">
        <v>638</v>
      </c>
      <c r="D4731" s="317" t="s">
        <v>455</v>
      </c>
      <c r="E4731" s="317" t="s">
        <v>448</v>
      </c>
      <c r="F4731" s="318" t="s">
        <v>449</v>
      </c>
      <c r="G4731" s="318" t="s">
        <v>449</v>
      </c>
      <c r="H4731" s="318" t="s">
        <v>449</v>
      </c>
      <c r="I4731" s="318" t="s">
        <v>449</v>
      </c>
      <c r="J4731" s="318" t="s">
        <v>449</v>
      </c>
      <c r="K4731" s="318" t="s">
        <v>449</v>
      </c>
      <c r="L4731" s="318" t="s">
        <v>449</v>
      </c>
      <c r="M4731" s="318" t="s">
        <v>449</v>
      </c>
      <c r="N4731" t="str">
        <f t="shared" si="73"/>
        <v>SEWOUT5_08_PR24_OFWAT</v>
      </c>
    </row>
    <row r="4732" spans="1:14" customFormat="1">
      <c r="A4732" s="317" t="s">
        <v>373</v>
      </c>
      <c r="B4732" s="317" t="s">
        <v>639</v>
      </c>
      <c r="C4732" s="317" t="s">
        <v>640</v>
      </c>
      <c r="D4732" s="317" t="s">
        <v>455</v>
      </c>
      <c r="E4732" s="317" t="s">
        <v>448</v>
      </c>
      <c r="F4732" s="318" t="s">
        <v>449</v>
      </c>
      <c r="G4732" s="318" t="s">
        <v>449</v>
      </c>
      <c r="H4732" s="318" t="s">
        <v>449</v>
      </c>
      <c r="I4732" s="318" t="s">
        <v>449</v>
      </c>
      <c r="J4732" s="318" t="s">
        <v>449</v>
      </c>
      <c r="K4732" s="318" t="s">
        <v>449</v>
      </c>
      <c r="L4732" s="318" t="s">
        <v>449</v>
      </c>
      <c r="M4732" s="318" t="s">
        <v>449</v>
      </c>
      <c r="N4732" t="str">
        <f t="shared" si="73"/>
        <v>SEWOUT5_09_PR24_OFWAT</v>
      </c>
    </row>
    <row r="4733" spans="1:14" customFormat="1">
      <c r="A4733" s="317" t="s">
        <v>373</v>
      </c>
      <c r="B4733" s="317" t="s">
        <v>641</v>
      </c>
      <c r="C4733" s="317" t="s">
        <v>642</v>
      </c>
      <c r="D4733" s="317" t="s">
        <v>455</v>
      </c>
      <c r="E4733" s="317" t="s">
        <v>448</v>
      </c>
      <c r="F4733" s="318" t="s">
        <v>449</v>
      </c>
      <c r="G4733" s="320">
        <v>3.5000000000000003E-2</v>
      </c>
      <c r="H4733" s="320">
        <v>3.5000000000000003E-2</v>
      </c>
      <c r="I4733" s="320">
        <v>0.03</v>
      </c>
      <c r="J4733" s="320">
        <v>2.9300000000000003E-2</v>
      </c>
      <c r="K4733" s="320">
        <v>2.8500000000000001E-2</v>
      </c>
      <c r="L4733" s="320">
        <v>2.7799999999999998E-2</v>
      </c>
      <c r="M4733" s="320">
        <v>2.7000000000000003E-2</v>
      </c>
      <c r="N4733" t="str">
        <f t="shared" si="73"/>
        <v>SEWOUT4_17_PR24_OFWAT</v>
      </c>
    </row>
    <row r="4734" spans="1:14" customFormat="1">
      <c r="A4734" s="317" t="s">
        <v>373</v>
      </c>
      <c r="B4734" s="317" t="s">
        <v>643</v>
      </c>
      <c r="C4734" s="317" t="s">
        <v>644</v>
      </c>
      <c r="D4734" s="317" t="s">
        <v>492</v>
      </c>
      <c r="E4734" s="317" t="s">
        <v>448</v>
      </c>
      <c r="F4734" s="318" t="s">
        <v>449</v>
      </c>
      <c r="G4734" s="321">
        <v>54676.95</v>
      </c>
      <c r="H4734" s="321">
        <v>51678.17</v>
      </c>
      <c r="I4734" s="321">
        <v>50366.04</v>
      </c>
      <c r="J4734" s="321">
        <v>49231.43</v>
      </c>
      <c r="K4734" s="321">
        <v>48848.31</v>
      </c>
      <c r="L4734" s="321">
        <v>48397.4</v>
      </c>
      <c r="M4734" s="321">
        <v>48181.77</v>
      </c>
      <c r="N4734" t="str">
        <f t="shared" si="73"/>
        <v>SEWOUT4_04_PR24_OFWAT</v>
      </c>
    </row>
    <row r="4735" spans="1:14" customFormat="1">
      <c r="A4735" s="317" t="s">
        <v>373</v>
      </c>
      <c r="B4735" s="317" t="s">
        <v>645</v>
      </c>
      <c r="C4735" s="317" t="s">
        <v>644</v>
      </c>
      <c r="D4735" s="317" t="s">
        <v>492</v>
      </c>
      <c r="E4735" s="317" t="s">
        <v>448</v>
      </c>
      <c r="F4735" s="318" t="s">
        <v>449</v>
      </c>
      <c r="G4735" s="318" t="s">
        <v>449</v>
      </c>
      <c r="H4735" s="318" t="s">
        <v>449</v>
      </c>
      <c r="I4735" s="318" t="s">
        <v>449</v>
      </c>
      <c r="J4735" s="318" t="s">
        <v>449</v>
      </c>
      <c r="K4735" s="318" t="s">
        <v>449</v>
      </c>
      <c r="L4735" s="318" t="s">
        <v>449</v>
      </c>
      <c r="M4735" s="318" t="s">
        <v>449</v>
      </c>
      <c r="N4735" t="str">
        <f t="shared" si="73"/>
        <v>SEWOUT5_04_PR24_OFWAT</v>
      </c>
    </row>
    <row r="4736" spans="1:14" customFormat="1">
      <c r="A4736" s="317" t="s">
        <v>373</v>
      </c>
      <c r="B4736" s="317" t="s">
        <v>646</v>
      </c>
      <c r="C4736" s="317" t="s">
        <v>647</v>
      </c>
      <c r="D4736" s="317" t="s">
        <v>617</v>
      </c>
      <c r="E4736" s="317" t="s">
        <v>448</v>
      </c>
      <c r="F4736" s="318" t="s">
        <v>449</v>
      </c>
      <c r="G4736" s="322">
        <v>103.1</v>
      </c>
      <c r="H4736" s="322">
        <v>92.3</v>
      </c>
      <c r="I4736" s="322">
        <v>93.2</v>
      </c>
      <c r="J4736" s="322">
        <v>92.4</v>
      </c>
      <c r="K4736" s="322">
        <v>92.8</v>
      </c>
      <c r="L4736" s="322">
        <v>92.8</v>
      </c>
      <c r="M4736" s="322">
        <v>92</v>
      </c>
      <c r="N4736" t="str">
        <f t="shared" si="73"/>
        <v>SEWOUT4_11_B_PR24_OFWAT</v>
      </c>
    </row>
    <row r="4737" spans="1:14" customFormat="1">
      <c r="A4737" s="317" t="s">
        <v>373</v>
      </c>
      <c r="B4737" s="317" t="s">
        <v>648</v>
      </c>
      <c r="C4737" s="317" t="s">
        <v>649</v>
      </c>
      <c r="D4737" s="317" t="s">
        <v>261</v>
      </c>
      <c r="E4737" s="317" t="s">
        <v>448</v>
      </c>
      <c r="F4737" s="318" t="s">
        <v>449</v>
      </c>
      <c r="G4737" s="318" t="s">
        <v>449</v>
      </c>
      <c r="H4737" s="318" t="s">
        <v>449</v>
      </c>
      <c r="I4737" s="318" t="s">
        <v>449</v>
      </c>
      <c r="J4737" s="318" t="s">
        <v>449</v>
      </c>
      <c r="K4737" s="318" t="s">
        <v>449</v>
      </c>
      <c r="L4737" s="318" t="s">
        <v>449</v>
      </c>
      <c r="M4737" s="318" t="s">
        <v>449</v>
      </c>
      <c r="N4737" t="str">
        <f t="shared" si="73"/>
        <v>SEWOUT1_02_PR24_OFWAT</v>
      </c>
    </row>
    <row r="4738" spans="1:14" customFormat="1">
      <c r="A4738" s="317" t="s">
        <v>373</v>
      </c>
      <c r="B4738" s="317" t="s">
        <v>650</v>
      </c>
      <c r="C4738" s="317" t="s">
        <v>651</v>
      </c>
      <c r="D4738" s="317" t="s">
        <v>617</v>
      </c>
      <c r="E4738" s="317" t="s">
        <v>448</v>
      </c>
      <c r="F4738" s="318" t="s">
        <v>449</v>
      </c>
      <c r="G4738" s="322">
        <v>101.4</v>
      </c>
      <c r="H4738" s="322">
        <v>104.8</v>
      </c>
      <c r="I4738" s="322">
        <v>97.94</v>
      </c>
      <c r="J4738" s="322">
        <v>91.08</v>
      </c>
      <c r="K4738" s="322">
        <v>84.22</v>
      </c>
      <c r="L4738" s="322">
        <v>77.36</v>
      </c>
      <c r="M4738" s="322">
        <v>70.5</v>
      </c>
      <c r="N4738" t="str">
        <f t="shared" si="73"/>
        <v>SEWC_BN2345A_PR24_OFWAT</v>
      </c>
    </row>
    <row r="4739" spans="1:14" customFormat="1">
      <c r="A4739" s="317" t="s">
        <v>373</v>
      </c>
      <c r="B4739" s="317" t="s">
        <v>652</v>
      </c>
      <c r="C4739" s="317" t="s">
        <v>653</v>
      </c>
      <c r="D4739" s="317" t="s">
        <v>620</v>
      </c>
      <c r="E4739" s="317" t="s">
        <v>448</v>
      </c>
      <c r="F4739" s="318" t="s">
        <v>449</v>
      </c>
      <c r="G4739" s="322">
        <v>143.4</v>
      </c>
      <c r="H4739" s="322">
        <v>140.4</v>
      </c>
      <c r="I4739" s="322">
        <v>136.69999999999999</v>
      </c>
      <c r="J4739" s="322">
        <v>133</v>
      </c>
      <c r="K4739" s="322">
        <v>129.19</v>
      </c>
      <c r="L4739" s="322">
        <v>126.92</v>
      </c>
      <c r="M4739" s="322">
        <v>124.7</v>
      </c>
      <c r="N4739" t="str">
        <f t="shared" si="73"/>
        <v>SEWC_OUT4_08_B_PR24_OFWAT</v>
      </c>
    </row>
    <row r="4740" spans="1:14" customFormat="1">
      <c r="A4740" s="317" t="s">
        <v>373</v>
      </c>
      <c r="B4740" s="317" t="s">
        <v>430</v>
      </c>
      <c r="C4740" s="317" t="s">
        <v>654</v>
      </c>
      <c r="D4740" s="317" t="s">
        <v>455</v>
      </c>
      <c r="E4740" s="317" t="s">
        <v>448</v>
      </c>
      <c r="F4740" s="318" t="s">
        <v>449</v>
      </c>
      <c r="G4740" s="318" t="s">
        <v>449</v>
      </c>
      <c r="H4740" s="320">
        <v>3.5000000000000003E-2</v>
      </c>
      <c r="I4740" s="320">
        <v>3.2300000000000002E-2</v>
      </c>
      <c r="J4740" s="320">
        <v>2.9600000000000001E-2</v>
      </c>
      <c r="K4740" s="320">
        <v>2.69E-2</v>
      </c>
      <c r="L4740" s="320">
        <v>2.4199999999999999E-2</v>
      </c>
      <c r="M4740" s="320">
        <v>2.1399999999999995E-2</v>
      </c>
      <c r="N4740" t="str">
        <f t="shared" si="73"/>
        <v>SEWC_OUT4_17_PR24_OFWAT</v>
      </c>
    </row>
    <row r="4741" spans="1:14" customFormat="1">
      <c r="A4741" s="317" t="s">
        <v>373</v>
      </c>
      <c r="B4741" s="317" t="s">
        <v>204</v>
      </c>
      <c r="C4741" s="317" t="s">
        <v>491</v>
      </c>
      <c r="D4741" s="317" t="s">
        <v>492</v>
      </c>
      <c r="E4741" s="317" t="s">
        <v>448</v>
      </c>
      <c r="F4741" s="318" t="s">
        <v>449</v>
      </c>
      <c r="G4741" s="318" t="s">
        <v>449</v>
      </c>
      <c r="H4741" s="321">
        <v>51678.17</v>
      </c>
      <c r="I4741" s="321">
        <v>50366.04</v>
      </c>
      <c r="J4741" s="321">
        <v>49231.43</v>
      </c>
      <c r="K4741" s="321">
        <v>48848.31</v>
      </c>
      <c r="L4741" s="321">
        <v>48397.4</v>
      </c>
      <c r="M4741" s="321">
        <v>47561.63</v>
      </c>
      <c r="N4741" t="str">
        <f t="shared" ref="N4741:N4804" si="74">A4741&amp;B4741</f>
        <v>SEWC_OUT4_04_PR24_OFWAT</v>
      </c>
    </row>
    <row r="4742" spans="1:14" customFormat="1">
      <c r="A4742" s="317" t="s">
        <v>373</v>
      </c>
      <c r="B4742" s="317" t="s">
        <v>655</v>
      </c>
      <c r="C4742" s="317" t="s">
        <v>656</v>
      </c>
      <c r="D4742" s="317" t="s">
        <v>617</v>
      </c>
      <c r="E4742" s="317" t="s">
        <v>448</v>
      </c>
      <c r="F4742" s="318" t="s">
        <v>449</v>
      </c>
      <c r="G4742" s="318" t="s">
        <v>449</v>
      </c>
      <c r="H4742" s="322">
        <v>92.3</v>
      </c>
      <c r="I4742" s="322">
        <v>93.2</v>
      </c>
      <c r="J4742" s="322">
        <v>92.4</v>
      </c>
      <c r="K4742" s="322">
        <v>92.8</v>
      </c>
      <c r="L4742" s="322">
        <v>92.8</v>
      </c>
      <c r="M4742" s="322">
        <v>92</v>
      </c>
      <c r="N4742" t="str">
        <f t="shared" si="74"/>
        <v>SEWC_OUT4_11_B_PR24_OFWAT</v>
      </c>
    </row>
    <row r="4743" spans="1:14" customFormat="1">
      <c r="A4743" s="317" t="s">
        <v>373</v>
      </c>
      <c r="B4743" s="317" t="s">
        <v>657</v>
      </c>
      <c r="C4743" s="317" t="s">
        <v>658</v>
      </c>
      <c r="D4743" s="317" t="s">
        <v>659</v>
      </c>
      <c r="E4743" s="317" t="s">
        <v>448</v>
      </c>
      <c r="F4743" s="318" t="s">
        <v>449</v>
      </c>
      <c r="G4743" s="318" t="s">
        <v>449</v>
      </c>
      <c r="H4743" s="319">
        <v>3733</v>
      </c>
      <c r="I4743" s="319">
        <v>3783</v>
      </c>
      <c r="J4743" s="319">
        <v>3833</v>
      </c>
      <c r="K4743" s="319">
        <v>3884</v>
      </c>
      <c r="L4743" s="319">
        <v>3935</v>
      </c>
      <c r="M4743" s="319">
        <v>3987</v>
      </c>
      <c r="N4743" t="str">
        <f t="shared" si="74"/>
        <v>SEWC_OUT4_01_D_PR24_OFWAT</v>
      </c>
    </row>
    <row r="4744" spans="1:14" customFormat="1">
      <c r="A4744" s="317" t="s">
        <v>373</v>
      </c>
      <c r="B4744" s="317" t="s">
        <v>660</v>
      </c>
      <c r="C4744" s="317" t="s">
        <v>661</v>
      </c>
      <c r="D4744" s="317" t="s">
        <v>617</v>
      </c>
      <c r="E4744" s="317" t="s">
        <v>448</v>
      </c>
      <c r="F4744" s="318" t="s">
        <v>449</v>
      </c>
      <c r="G4744" s="318" t="s">
        <v>449</v>
      </c>
      <c r="H4744" s="322">
        <v>324</v>
      </c>
      <c r="I4744" s="322">
        <v>319.2</v>
      </c>
      <c r="J4744" s="322">
        <v>314.10000000000002</v>
      </c>
      <c r="K4744" s="322">
        <v>308.10000000000002</v>
      </c>
      <c r="L4744" s="322">
        <v>305.39999999999998</v>
      </c>
      <c r="M4744" s="322">
        <v>302.39999999999998</v>
      </c>
      <c r="N4744" t="str">
        <f t="shared" si="74"/>
        <v>SEWC_APR3F_06_PR24_OFWAT</v>
      </c>
    </row>
    <row r="4745" spans="1:14" customFormat="1">
      <c r="A4745" s="317" t="s">
        <v>373</v>
      </c>
      <c r="B4745" s="317" t="s">
        <v>662</v>
      </c>
      <c r="C4745" s="317" t="s">
        <v>663</v>
      </c>
      <c r="D4745" s="317" t="s">
        <v>261</v>
      </c>
      <c r="E4745" s="317" t="s">
        <v>448</v>
      </c>
      <c r="F4745" s="318" t="s">
        <v>449</v>
      </c>
      <c r="G4745" s="318" t="s">
        <v>449</v>
      </c>
      <c r="H4745" s="319">
        <v>2491</v>
      </c>
      <c r="I4745" s="319">
        <v>2476</v>
      </c>
      <c r="J4745" s="319">
        <v>2460</v>
      </c>
      <c r="K4745" s="319">
        <v>2445</v>
      </c>
      <c r="L4745" s="319">
        <v>2431</v>
      </c>
      <c r="M4745" s="319">
        <v>2427</v>
      </c>
      <c r="N4745" t="str">
        <f t="shared" si="74"/>
        <v>SEWC_OUT4_16_C_PR24_OFWAT</v>
      </c>
    </row>
    <row r="4746" spans="1:14" customFormat="1">
      <c r="A4746" s="317" t="s">
        <v>373</v>
      </c>
      <c r="B4746" s="317" t="s">
        <v>664</v>
      </c>
      <c r="C4746" s="317" t="s">
        <v>665</v>
      </c>
      <c r="D4746" s="317" t="s">
        <v>261</v>
      </c>
      <c r="E4746" s="317" t="s">
        <v>448</v>
      </c>
      <c r="F4746" s="318" t="s">
        <v>449</v>
      </c>
      <c r="G4746" s="318" t="s">
        <v>449</v>
      </c>
      <c r="H4746" s="318" t="s">
        <v>449</v>
      </c>
      <c r="I4746" s="318" t="s">
        <v>449</v>
      </c>
      <c r="J4746" s="318" t="s">
        <v>449</v>
      </c>
      <c r="K4746" s="318" t="s">
        <v>449</v>
      </c>
      <c r="L4746" s="318" t="s">
        <v>449</v>
      </c>
      <c r="M4746" s="318" t="s">
        <v>449</v>
      </c>
      <c r="N4746" t="str">
        <f t="shared" si="74"/>
        <v>SEWC_OUT5_01_E_PR24_OFWAT</v>
      </c>
    </row>
    <row r="4747" spans="1:14" customFormat="1">
      <c r="A4747" s="317" t="s">
        <v>373</v>
      </c>
      <c r="B4747" s="317" t="s">
        <v>666</v>
      </c>
      <c r="C4747" s="317" t="s">
        <v>667</v>
      </c>
      <c r="D4747" s="317" t="s">
        <v>261</v>
      </c>
      <c r="E4747" s="317" t="s">
        <v>448</v>
      </c>
      <c r="F4747" s="318" t="s">
        <v>449</v>
      </c>
      <c r="G4747" s="318" t="s">
        <v>449</v>
      </c>
      <c r="H4747" s="318" t="s">
        <v>449</v>
      </c>
      <c r="I4747" s="318" t="s">
        <v>449</v>
      </c>
      <c r="J4747" s="318" t="s">
        <v>449</v>
      </c>
      <c r="K4747" s="318" t="s">
        <v>449</v>
      </c>
      <c r="L4747" s="318" t="s">
        <v>449</v>
      </c>
      <c r="M4747" s="318" t="s">
        <v>449</v>
      </c>
      <c r="N4747" t="str">
        <f t="shared" si="74"/>
        <v>SEWC_OUT5_02_E_PR24_OFWAT</v>
      </c>
    </row>
    <row r="4748" spans="1:14" customFormat="1">
      <c r="A4748" s="317" t="s">
        <v>373</v>
      </c>
      <c r="B4748" s="317" t="s">
        <v>668</v>
      </c>
      <c r="C4748" s="317" t="s">
        <v>669</v>
      </c>
      <c r="D4748" s="317" t="s">
        <v>261</v>
      </c>
      <c r="E4748" s="317" t="s">
        <v>448</v>
      </c>
      <c r="F4748" s="318" t="s">
        <v>449</v>
      </c>
      <c r="G4748" s="318" t="s">
        <v>449</v>
      </c>
      <c r="H4748" s="318" t="s">
        <v>449</v>
      </c>
      <c r="I4748" s="318" t="s">
        <v>449</v>
      </c>
      <c r="J4748" s="318" t="s">
        <v>449</v>
      </c>
      <c r="K4748" s="318" t="s">
        <v>449</v>
      </c>
      <c r="L4748" s="318" t="s">
        <v>449</v>
      </c>
      <c r="M4748" s="318" t="s">
        <v>449</v>
      </c>
      <c r="N4748" t="str">
        <f t="shared" si="74"/>
        <v>SEWC_OUT5_10_B_PR24_OFWAT</v>
      </c>
    </row>
    <row r="4749" spans="1:14" customFormat="1">
      <c r="A4749" s="317" t="s">
        <v>373</v>
      </c>
      <c r="B4749" s="317" t="s">
        <v>670</v>
      </c>
      <c r="C4749" s="317" t="s">
        <v>671</v>
      </c>
      <c r="D4749" s="317" t="s">
        <v>261</v>
      </c>
      <c r="E4749" s="317" t="s">
        <v>448</v>
      </c>
      <c r="F4749" s="318" t="s">
        <v>449</v>
      </c>
      <c r="G4749" s="318" t="s">
        <v>449</v>
      </c>
      <c r="H4749" s="318" t="s">
        <v>449</v>
      </c>
      <c r="I4749" s="318" t="s">
        <v>449</v>
      </c>
      <c r="J4749" s="318" t="s">
        <v>449</v>
      </c>
      <c r="K4749" s="318" t="s">
        <v>449</v>
      </c>
      <c r="L4749" s="318" t="s">
        <v>449</v>
      </c>
      <c r="M4749" s="318" t="s">
        <v>449</v>
      </c>
      <c r="N4749" t="str">
        <f t="shared" si="74"/>
        <v>SEWC_OUT5_05_J_PR24_OFWAT</v>
      </c>
    </row>
    <row r="4750" spans="1:14" customFormat="1">
      <c r="A4750" s="317" t="s">
        <v>373</v>
      </c>
      <c r="B4750" s="317" t="s">
        <v>672</v>
      </c>
      <c r="C4750" s="317" t="s">
        <v>673</v>
      </c>
      <c r="D4750" s="317" t="s">
        <v>261</v>
      </c>
      <c r="E4750" s="317" t="s">
        <v>448</v>
      </c>
      <c r="F4750" s="318" t="s">
        <v>449</v>
      </c>
      <c r="G4750" s="318" t="s">
        <v>449</v>
      </c>
      <c r="H4750" s="318" t="s">
        <v>449</v>
      </c>
      <c r="I4750" s="318" t="s">
        <v>449</v>
      </c>
      <c r="J4750" s="318" t="s">
        <v>449</v>
      </c>
      <c r="K4750" s="318" t="s">
        <v>449</v>
      </c>
      <c r="L4750" s="318" t="s">
        <v>449</v>
      </c>
      <c r="M4750" s="318" t="s">
        <v>449</v>
      </c>
      <c r="N4750" t="str">
        <f t="shared" si="74"/>
        <v>SEWC_OUT5_11_A_PR24_OFWAT</v>
      </c>
    </row>
    <row r="4751" spans="1:14" customFormat="1">
      <c r="A4751" s="317" t="s">
        <v>373</v>
      </c>
      <c r="B4751" s="317" t="s">
        <v>674</v>
      </c>
      <c r="C4751" s="317" t="s">
        <v>675</v>
      </c>
      <c r="D4751" s="317" t="s">
        <v>261</v>
      </c>
      <c r="E4751" s="317" t="s">
        <v>448</v>
      </c>
      <c r="F4751" s="318" t="s">
        <v>449</v>
      </c>
      <c r="G4751" s="318" t="s">
        <v>449</v>
      </c>
      <c r="H4751" s="319">
        <v>2534</v>
      </c>
      <c r="I4751" s="319">
        <v>2374</v>
      </c>
      <c r="J4751" s="319">
        <v>2257</v>
      </c>
      <c r="K4751" s="319">
        <v>2134</v>
      </c>
      <c r="L4751" s="319">
        <v>2007</v>
      </c>
      <c r="M4751" s="319">
        <v>1874</v>
      </c>
      <c r="N4751" t="str">
        <f t="shared" si="74"/>
        <v>SEWC_OUT4_02_D_PR24_OFWAT</v>
      </c>
    </row>
    <row r="4752" spans="1:14" customFormat="1">
      <c r="A4752" s="317" t="s">
        <v>373</v>
      </c>
      <c r="B4752" s="317" t="s">
        <v>676</v>
      </c>
      <c r="C4752" s="317" t="s">
        <v>677</v>
      </c>
      <c r="D4752" s="317" t="s">
        <v>462</v>
      </c>
      <c r="E4752" s="317" t="s">
        <v>448</v>
      </c>
      <c r="F4752" s="318" t="s">
        <v>449</v>
      </c>
      <c r="G4752" s="318" t="s">
        <v>449</v>
      </c>
      <c r="H4752" s="321">
        <v>0</v>
      </c>
      <c r="I4752" s="321">
        <v>0</v>
      </c>
      <c r="J4752" s="321">
        <v>0</v>
      </c>
      <c r="K4752" s="321">
        <v>0</v>
      </c>
      <c r="L4752" s="321">
        <v>2.78</v>
      </c>
      <c r="M4752" s="321">
        <v>40.71</v>
      </c>
      <c r="N4752" t="str">
        <f t="shared" si="74"/>
        <v>SEWC_OUT4_20_B_PR24_OFWAT</v>
      </c>
    </row>
    <row r="4753" spans="1:14" customFormat="1">
      <c r="A4753" s="317" t="s">
        <v>373</v>
      </c>
      <c r="B4753" s="317" t="s">
        <v>678</v>
      </c>
      <c r="C4753" s="317" t="s">
        <v>679</v>
      </c>
      <c r="D4753" s="317" t="s">
        <v>261</v>
      </c>
      <c r="E4753" s="317" t="s">
        <v>448</v>
      </c>
      <c r="F4753" s="318" t="s">
        <v>449</v>
      </c>
      <c r="G4753" s="318" t="s">
        <v>449</v>
      </c>
      <c r="H4753" s="318" t="s">
        <v>449</v>
      </c>
      <c r="I4753" s="318" t="s">
        <v>449</v>
      </c>
      <c r="J4753" s="318" t="s">
        <v>449</v>
      </c>
      <c r="K4753" s="318" t="s">
        <v>449</v>
      </c>
      <c r="L4753" s="318" t="s">
        <v>449</v>
      </c>
      <c r="M4753" s="318" t="s">
        <v>449</v>
      </c>
      <c r="N4753" t="str">
        <f t="shared" si="74"/>
        <v>SEWC_OUT5_08_H_PR24_OFWAT</v>
      </c>
    </row>
    <row r="4754" spans="1:14" customFormat="1">
      <c r="A4754" s="317" t="s">
        <v>373</v>
      </c>
      <c r="B4754" s="317" t="s">
        <v>680</v>
      </c>
      <c r="C4754" s="317" t="s">
        <v>681</v>
      </c>
      <c r="D4754" s="317" t="s">
        <v>682</v>
      </c>
      <c r="E4754" s="317" t="s">
        <v>448</v>
      </c>
      <c r="F4754" s="318" t="s">
        <v>449</v>
      </c>
      <c r="G4754" s="318" t="s">
        <v>449</v>
      </c>
      <c r="H4754" s="318" t="s">
        <v>449</v>
      </c>
      <c r="I4754" s="318" t="s">
        <v>449</v>
      </c>
      <c r="J4754" s="318" t="s">
        <v>449</v>
      </c>
      <c r="K4754" s="318" t="s">
        <v>449</v>
      </c>
      <c r="L4754" s="318" t="s">
        <v>449</v>
      </c>
      <c r="M4754" s="318" t="s">
        <v>449</v>
      </c>
      <c r="N4754" t="str">
        <f t="shared" si="74"/>
        <v>SEWC_OUT5_09_H_PR24_OFWAT</v>
      </c>
    </row>
    <row r="4755" spans="1:14" customFormat="1">
      <c r="A4755" s="317" t="s">
        <v>373</v>
      </c>
      <c r="B4755" s="317" t="s">
        <v>683</v>
      </c>
      <c r="C4755" s="317" t="s">
        <v>684</v>
      </c>
      <c r="D4755" s="317" t="s">
        <v>617</v>
      </c>
      <c r="E4755" s="317" t="s">
        <v>448</v>
      </c>
      <c r="F4755" s="318" t="s">
        <v>449</v>
      </c>
      <c r="G4755" s="318" t="s">
        <v>449</v>
      </c>
      <c r="H4755" s="321">
        <v>26.09</v>
      </c>
      <c r="I4755" s="321">
        <v>24.56</v>
      </c>
      <c r="J4755" s="321">
        <v>22.72</v>
      </c>
      <c r="K4755" s="321">
        <v>20.65</v>
      </c>
      <c r="L4755" s="321">
        <v>18.57</v>
      </c>
      <c r="M4755" s="321">
        <v>16.420000000000002</v>
      </c>
      <c r="N4755" t="str">
        <f t="shared" si="74"/>
        <v>SEWC_OUT4_17_B_PR24_OFWAT</v>
      </c>
    </row>
    <row r="4756" spans="1:14" customFormat="1">
      <c r="A4756" s="317" t="s">
        <v>373</v>
      </c>
      <c r="B4756" s="317" t="s">
        <v>205</v>
      </c>
      <c r="C4756" s="317" t="s">
        <v>685</v>
      </c>
      <c r="D4756" s="317" t="s">
        <v>491</v>
      </c>
      <c r="E4756" s="317" t="s">
        <v>448</v>
      </c>
      <c r="F4756" s="318" t="s">
        <v>449</v>
      </c>
      <c r="G4756" s="318" t="s">
        <v>449</v>
      </c>
      <c r="H4756" s="318" t="s">
        <v>449</v>
      </c>
      <c r="I4756" s="318" t="s">
        <v>449</v>
      </c>
      <c r="J4756" s="318" t="s">
        <v>449</v>
      </c>
      <c r="K4756" s="318" t="s">
        <v>449</v>
      </c>
      <c r="L4756" s="318" t="s">
        <v>449</v>
      </c>
      <c r="M4756" s="318" t="s">
        <v>449</v>
      </c>
      <c r="N4756" t="str">
        <f t="shared" si="74"/>
        <v>SEWC_ODIRISK_OGW_DDBND_PR24_DD</v>
      </c>
    </row>
    <row r="4757" spans="1:14" customFormat="1">
      <c r="A4757" s="317" t="s">
        <v>373</v>
      </c>
      <c r="B4757" s="317" t="s">
        <v>206</v>
      </c>
      <c r="C4757" s="317" t="s">
        <v>686</v>
      </c>
      <c r="D4757" s="317" t="s">
        <v>453</v>
      </c>
      <c r="E4757" s="317" t="s">
        <v>448</v>
      </c>
      <c r="F4757" s="319">
        <v>188</v>
      </c>
      <c r="G4757" s="318" t="s">
        <v>449</v>
      </c>
      <c r="H4757" s="318" t="s">
        <v>449</v>
      </c>
      <c r="I4757" s="318" t="s">
        <v>449</v>
      </c>
      <c r="J4757" s="318" t="s">
        <v>449</v>
      </c>
      <c r="K4757" s="318" t="s">
        <v>449</v>
      </c>
      <c r="L4757" s="318" t="s">
        <v>449</v>
      </c>
      <c r="M4757" s="318" t="s">
        <v>449</v>
      </c>
      <c r="N4757" t="str">
        <f t="shared" si="74"/>
        <v>SEWC_ODI_DD_GHG_PR24</v>
      </c>
    </row>
    <row r="4758" spans="1:14" customFormat="1">
      <c r="A4758" s="317" t="s">
        <v>373</v>
      </c>
      <c r="B4758" s="317" t="s">
        <v>207</v>
      </c>
      <c r="C4758" s="317" t="s">
        <v>687</v>
      </c>
      <c r="D4758" s="317" t="s">
        <v>455</v>
      </c>
      <c r="E4758" s="317" t="s">
        <v>448</v>
      </c>
      <c r="F4758" s="320">
        <v>-5.0000000000000001E-3</v>
      </c>
      <c r="G4758" s="318" t="s">
        <v>449</v>
      </c>
      <c r="H4758" s="318" t="s">
        <v>449</v>
      </c>
      <c r="I4758" s="318" t="s">
        <v>449</v>
      </c>
      <c r="J4758" s="318" t="s">
        <v>449</v>
      </c>
      <c r="K4758" s="318" t="s">
        <v>449</v>
      </c>
      <c r="L4758" s="318" t="s">
        <v>449</v>
      </c>
      <c r="M4758" s="318" t="s">
        <v>449</v>
      </c>
      <c r="N4758" t="str">
        <f t="shared" si="74"/>
        <v>SEWC_ODIRISK_OGW_COLL_PR24_DD</v>
      </c>
    </row>
    <row r="4759" spans="1:14" customFormat="1">
      <c r="A4759" s="317" t="s">
        <v>373</v>
      </c>
      <c r="B4759" s="317" t="s">
        <v>208</v>
      </c>
      <c r="C4759" s="317" t="s">
        <v>688</v>
      </c>
      <c r="D4759" s="317" t="s">
        <v>455</v>
      </c>
      <c r="E4759" s="317" t="s">
        <v>448</v>
      </c>
      <c r="F4759" s="320">
        <v>5.0000000000000001E-3</v>
      </c>
      <c r="G4759" s="318" t="s">
        <v>449</v>
      </c>
      <c r="H4759" s="318" t="s">
        <v>449</v>
      </c>
      <c r="I4759" s="318" t="s">
        <v>449</v>
      </c>
      <c r="J4759" s="318" t="s">
        <v>449</v>
      </c>
      <c r="K4759" s="318" t="s">
        <v>449</v>
      </c>
      <c r="L4759" s="318" t="s">
        <v>449</v>
      </c>
      <c r="M4759" s="318" t="s">
        <v>449</v>
      </c>
      <c r="N4759" t="str">
        <f t="shared" si="74"/>
        <v>SEWC_ODIRISK_OGW_CAP_PR24_DD</v>
      </c>
    </row>
    <row r="4760" spans="1:14" customFormat="1">
      <c r="A4760" s="317" t="s">
        <v>373</v>
      </c>
      <c r="B4760" s="317" t="s">
        <v>332</v>
      </c>
      <c r="C4760" s="317" t="s">
        <v>689</v>
      </c>
      <c r="D4760" s="317" t="s">
        <v>455</v>
      </c>
      <c r="E4760" s="317" t="s">
        <v>448</v>
      </c>
      <c r="F4760" s="318" t="s">
        <v>449</v>
      </c>
      <c r="G4760" s="318" t="s">
        <v>449</v>
      </c>
      <c r="H4760" s="318" t="s">
        <v>449</v>
      </c>
      <c r="I4760" s="318" t="s">
        <v>449</v>
      </c>
      <c r="J4760" s="318" t="s">
        <v>449</v>
      </c>
      <c r="K4760" s="318" t="s">
        <v>449</v>
      </c>
      <c r="L4760" s="318" t="s">
        <v>449</v>
      </c>
      <c r="M4760" s="318" t="s">
        <v>449</v>
      </c>
      <c r="N4760" t="str">
        <f t="shared" si="74"/>
        <v>SEWC_ODIRISK_EGG_DDBND_PR24</v>
      </c>
    </row>
    <row r="4761" spans="1:14" customFormat="1">
      <c r="A4761" s="317" t="s">
        <v>373</v>
      </c>
      <c r="B4761" s="317" t="s">
        <v>690</v>
      </c>
      <c r="C4761" s="317" t="s">
        <v>691</v>
      </c>
      <c r="D4761" s="317" t="s">
        <v>261</v>
      </c>
      <c r="E4761" s="317" t="s">
        <v>448</v>
      </c>
      <c r="F4761" s="318" t="s">
        <v>449</v>
      </c>
      <c r="G4761" s="318" t="s">
        <v>449</v>
      </c>
      <c r="H4761" s="318" t="s">
        <v>449</v>
      </c>
      <c r="I4761" s="318" t="s">
        <v>449</v>
      </c>
      <c r="J4761" s="318" t="s">
        <v>449</v>
      </c>
      <c r="K4761" s="318" t="s">
        <v>449</v>
      </c>
      <c r="L4761" s="318" t="s">
        <v>449</v>
      </c>
      <c r="M4761" s="318" t="s">
        <v>449</v>
      </c>
      <c r="N4761" t="str">
        <f t="shared" si="74"/>
        <v>SEWC_OUT5_10_A_PR24_OFWAT</v>
      </c>
    </row>
    <row r="4762" spans="1:14" customFormat="1">
      <c r="A4762" s="317" t="s">
        <v>373</v>
      </c>
      <c r="B4762" s="317" t="s">
        <v>430</v>
      </c>
      <c r="C4762" s="317" t="s">
        <v>654</v>
      </c>
      <c r="D4762" s="317" t="s">
        <v>455</v>
      </c>
      <c r="E4762" s="317" t="s">
        <v>448</v>
      </c>
      <c r="F4762" s="318" t="s">
        <v>449</v>
      </c>
      <c r="G4762" s="318" t="s">
        <v>449</v>
      </c>
      <c r="H4762" s="320">
        <v>3.5000000000000003E-2</v>
      </c>
      <c r="I4762" s="320">
        <v>3.2300000000000002E-2</v>
      </c>
      <c r="J4762" s="320">
        <v>2.9600000000000001E-2</v>
      </c>
      <c r="K4762" s="320">
        <v>2.69E-2</v>
      </c>
      <c r="L4762" s="320">
        <v>2.4199999999999999E-2</v>
      </c>
      <c r="M4762" s="320">
        <v>2.1399999999999995E-2</v>
      </c>
      <c r="N4762" t="str">
        <f t="shared" si="74"/>
        <v>SEWC_OUT4_17_PR24_OFWAT</v>
      </c>
    </row>
    <row r="4763" spans="1:14" customFormat="1">
      <c r="A4763" s="317" t="s">
        <v>373</v>
      </c>
      <c r="B4763" s="317" t="s">
        <v>198</v>
      </c>
      <c r="C4763" s="317" t="s">
        <v>692</v>
      </c>
      <c r="D4763" s="317" t="s">
        <v>453</v>
      </c>
      <c r="E4763" s="317" t="s">
        <v>448</v>
      </c>
      <c r="F4763" s="319">
        <v>1029756.5992493227</v>
      </c>
      <c r="G4763" s="318" t="s">
        <v>449</v>
      </c>
      <c r="H4763" s="318" t="s">
        <v>449</v>
      </c>
      <c r="I4763" s="318" t="s">
        <v>449</v>
      </c>
      <c r="J4763" s="318" t="s">
        <v>449</v>
      </c>
      <c r="K4763" s="318" t="s">
        <v>449</v>
      </c>
      <c r="L4763" s="318" t="s">
        <v>449</v>
      </c>
      <c r="M4763" s="318" t="s">
        <v>449</v>
      </c>
      <c r="N4763" t="str">
        <f t="shared" si="74"/>
        <v>SEWC_ODI_DD_UNO_PR24</v>
      </c>
    </row>
    <row r="4764" spans="1:14" customFormat="1">
      <c r="A4764" s="317" t="s">
        <v>373</v>
      </c>
      <c r="B4764" s="317" t="s">
        <v>199</v>
      </c>
      <c r="C4764" s="317" t="s">
        <v>693</v>
      </c>
      <c r="D4764" s="317" t="s">
        <v>455</v>
      </c>
      <c r="E4764" s="317" t="s">
        <v>448</v>
      </c>
      <c r="F4764" s="320">
        <v>-5.0000000000000001E-3</v>
      </c>
      <c r="G4764" s="318" t="s">
        <v>449</v>
      </c>
      <c r="H4764" s="318" t="s">
        <v>449</v>
      </c>
      <c r="I4764" s="318" t="s">
        <v>449</v>
      </c>
      <c r="J4764" s="318" t="s">
        <v>449</v>
      </c>
      <c r="K4764" s="318" t="s">
        <v>449</v>
      </c>
      <c r="L4764" s="318" t="s">
        <v>449</v>
      </c>
      <c r="M4764" s="318" t="s">
        <v>449</v>
      </c>
      <c r="N4764" t="str">
        <f t="shared" si="74"/>
        <v>SEWC_ODIRISK_UNO_COLL_PR24_DD</v>
      </c>
    </row>
    <row r="4765" spans="1:14" customFormat="1">
      <c r="A4765" s="317" t="s">
        <v>373</v>
      </c>
      <c r="B4765" s="317" t="s">
        <v>200</v>
      </c>
      <c r="C4765" s="317" t="s">
        <v>694</v>
      </c>
      <c r="D4765" s="317" t="s">
        <v>455</v>
      </c>
      <c r="E4765" s="317" t="s">
        <v>448</v>
      </c>
      <c r="F4765" s="320">
        <v>5.0000000000000001E-3</v>
      </c>
      <c r="G4765" s="318" t="s">
        <v>449</v>
      </c>
      <c r="H4765" s="318" t="s">
        <v>449</v>
      </c>
      <c r="I4765" s="318" t="s">
        <v>449</v>
      </c>
      <c r="J4765" s="318" t="s">
        <v>449</v>
      </c>
      <c r="K4765" s="318" t="s">
        <v>449</v>
      </c>
      <c r="L4765" s="318" t="s">
        <v>449</v>
      </c>
      <c r="M4765" s="318" t="s">
        <v>449</v>
      </c>
      <c r="N4765" t="str">
        <f t="shared" si="74"/>
        <v>SEWC_ODIRISK_UNO_CAP_PR24_DD</v>
      </c>
    </row>
    <row r="4766" spans="1:14" customFormat="1">
      <c r="A4766" s="317" t="s">
        <v>373</v>
      </c>
      <c r="B4766" s="317" t="s">
        <v>252</v>
      </c>
      <c r="C4766" s="317" t="s">
        <v>695</v>
      </c>
      <c r="D4766" s="317" t="s">
        <v>455</v>
      </c>
      <c r="E4766" s="317" t="s">
        <v>448</v>
      </c>
      <c r="F4766" s="318" t="s">
        <v>449</v>
      </c>
      <c r="G4766" s="318" t="s">
        <v>449</v>
      </c>
      <c r="H4766" s="318" t="s">
        <v>449</v>
      </c>
      <c r="I4766" s="318" t="s">
        <v>449</v>
      </c>
      <c r="J4766" s="318" t="s">
        <v>449</v>
      </c>
      <c r="K4766" s="318" t="s">
        <v>449</v>
      </c>
      <c r="L4766" s="318" t="s">
        <v>449</v>
      </c>
      <c r="M4766" s="318" t="s">
        <v>449</v>
      </c>
      <c r="N4766" t="str">
        <f t="shared" si="74"/>
        <v>SEWC_ODIRISK_ESF_CAP_PR24_DD</v>
      </c>
    </row>
    <row r="4767" spans="1:14" customFormat="1">
      <c r="A4767" s="317" t="s">
        <v>373</v>
      </c>
      <c r="B4767" s="317" t="s">
        <v>419</v>
      </c>
      <c r="C4767" s="317" t="s">
        <v>696</v>
      </c>
      <c r="D4767" s="317" t="s">
        <v>455</v>
      </c>
      <c r="E4767" s="317" t="s">
        <v>448</v>
      </c>
      <c r="F4767" s="318" t="s">
        <v>449</v>
      </c>
      <c r="G4767" s="318" t="s">
        <v>449</v>
      </c>
      <c r="H4767" s="320">
        <v>0</v>
      </c>
      <c r="I4767" s="320">
        <v>2.5399999999999999E-2</v>
      </c>
      <c r="J4767" s="320">
        <v>4.7300000000000002E-2</v>
      </c>
      <c r="K4767" s="320">
        <v>5.4800000000000001E-2</v>
      </c>
      <c r="L4767" s="320">
        <v>6.3500000000000001E-2</v>
      </c>
      <c r="M4767" s="320">
        <v>7.9699999999999993E-2</v>
      </c>
      <c r="N4767" t="str">
        <f t="shared" si="74"/>
        <v>SEWC_OUT4_04_H_PR24_OFWAT</v>
      </c>
    </row>
    <row r="4768" spans="1:14" customFormat="1">
      <c r="A4768" s="317" t="s">
        <v>373</v>
      </c>
      <c r="B4768" s="317" t="s">
        <v>418</v>
      </c>
      <c r="C4768" s="317" t="s">
        <v>697</v>
      </c>
      <c r="D4768" s="317" t="s">
        <v>455</v>
      </c>
      <c r="E4768" s="317" t="s">
        <v>448</v>
      </c>
      <c r="F4768" s="318" t="s">
        <v>449</v>
      </c>
      <c r="G4768" s="318" t="s">
        <v>449</v>
      </c>
      <c r="H4768" s="318" t="s">
        <v>449</v>
      </c>
      <c r="I4768" s="318" t="s">
        <v>449</v>
      </c>
      <c r="J4768" s="318" t="s">
        <v>449</v>
      </c>
      <c r="K4768" s="318" t="s">
        <v>449</v>
      </c>
      <c r="L4768" s="318" t="s">
        <v>449</v>
      </c>
      <c r="M4768" s="318" t="s">
        <v>449</v>
      </c>
      <c r="N4768" t="str">
        <f t="shared" si="74"/>
        <v>SEWC_OUT5_04_G_PR24_OFWAT</v>
      </c>
    </row>
    <row r="4769" spans="1:14" customFormat="1">
      <c r="A4769" s="317" t="s">
        <v>373</v>
      </c>
      <c r="B4769" s="317" t="s">
        <v>204</v>
      </c>
      <c r="C4769" s="317" t="s">
        <v>491</v>
      </c>
      <c r="D4769" s="317" t="s">
        <v>492</v>
      </c>
      <c r="E4769" s="317" t="s">
        <v>448</v>
      </c>
      <c r="F4769" s="318" t="s">
        <v>449</v>
      </c>
      <c r="G4769" s="318" t="s">
        <v>449</v>
      </c>
      <c r="H4769" s="321">
        <v>51678.17</v>
      </c>
      <c r="I4769" s="321">
        <v>50366.04</v>
      </c>
      <c r="J4769" s="321">
        <v>49231.43</v>
      </c>
      <c r="K4769" s="321">
        <v>48848.31</v>
      </c>
      <c r="L4769" s="321">
        <v>48397.4</v>
      </c>
      <c r="M4769" s="321">
        <v>47561.63</v>
      </c>
      <c r="N4769" t="str">
        <f t="shared" si="74"/>
        <v>SEWC_OUT4_04_PR24_OFWAT</v>
      </c>
    </row>
    <row r="4770" spans="1:14" customFormat="1">
      <c r="A4770" s="317" t="s">
        <v>373</v>
      </c>
      <c r="B4770" s="317" t="s">
        <v>217</v>
      </c>
      <c r="C4770" s="317" t="s">
        <v>491</v>
      </c>
      <c r="D4770" s="317" t="s">
        <v>492</v>
      </c>
      <c r="E4770" s="317" t="s">
        <v>448</v>
      </c>
      <c r="F4770" s="318" t="s">
        <v>449</v>
      </c>
      <c r="G4770" s="318" t="s">
        <v>449</v>
      </c>
      <c r="H4770" s="318" t="s">
        <v>449</v>
      </c>
      <c r="I4770" s="318" t="s">
        <v>449</v>
      </c>
      <c r="J4770" s="318" t="s">
        <v>449</v>
      </c>
      <c r="K4770" s="318" t="s">
        <v>449</v>
      </c>
      <c r="L4770" s="318" t="s">
        <v>449</v>
      </c>
      <c r="M4770" s="318" t="s">
        <v>449</v>
      </c>
      <c r="N4770" t="str">
        <f t="shared" si="74"/>
        <v>SEWC_OUT5_04_PR24_OFWAT</v>
      </c>
    </row>
    <row r="4771" spans="1:14" customFormat="1">
      <c r="A4771" s="317" t="s">
        <v>373</v>
      </c>
      <c r="B4771" s="317" t="s">
        <v>268</v>
      </c>
      <c r="C4771" s="317" t="s">
        <v>698</v>
      </c>
      <c r="D4771" s="317" t="s">
        <v>617</v>
      </c>
      <c r="E4771" s="317" t="s">
        <v>448</v>
      </c>
      <c r="F4771" s="318" t="s">
        <v>449</v>
      </c>
      <c r="G4771" s="318" t="s">
        <v>449</v>
      </c>
      <c r="H4771" s="322">
        <v>102.7</v>
      </c>
      <c r="I4771" s="322">
        <v>101.4</v>
      </c>
      <c r="J4771" s="322">
        <v>97.9</v>
      </c>
      <c r="K4771" s="322">
        <v>91.1</v>
      </c>
      <c r="L4771" s="322">
        <v>84.2</v>
      </c>
      <c r="M4771" s="322">
        <v>77.400000000000006</v>
      </c>
      <c r="N4771" t="str">
        <f t="shared" si="74"/>
        <v>SEWC_OUT4_05_B_PR24_OFWAT</v>
      </c>
    </row>
    <row r="4772" spans="1:14" customFormat="1">
      <c r="A4772" s="317" t="s">
        <v>373</v>
      </c>
      <c r="B4772" s="317" t="s">
        <v>699</v>
      </c>
      <c r="C4772" s="317" t="s">
        <v>698</v>
      </c>
      <c r="D4772" s="317" t="s">
        <v>617</v>
      </c>
      <c r="E4772" s="317" t="s">
        <v>448</v>
      </c>
      <c r="F4772" s="318" t="s">
        <v>449</v>
      </c>
      <c r="G4772" s="318" t="s">
        <v>449</v>
      </c>
      <c r="H4772" s="318" t="s">
        <v>449</v>
      </c>
      <c r="I4772" s="318" t="s">
        <v>449</v>
      </c>
      <c r="J4772" s="318" t="s">
        <v>449</v>
      </c>
      <c r="K4772" s="318" t="s">
        <v>449</v>
      </c>
      <c r="L4772" s="318" t="s">
        <v>449</v>
      </c>
      <c r="M4772" s="318" t="s">
        <v>449</v>
      </c>
      <c r="N4772" t="str">
        <f t="shared" si="74"/>
        <v>SEWC_OUT4_06_B_PR24_OFWAT</v>
      </c>
    </row>
    <row r="4773" spans="1:14" customFormat="1">
      <c r="A4773" s="317" t="s">
        <v>373</v>
      </c>
      <c r="B4773" s="317" t="s">
        <v>700</v>
      </c>
      <c r="C4773" s="317" t="s">
        <v>698</v>
      </c>
      <c r="D4773" s="317" t="s">
        <v>617</v>
      </c>
      <c r="E4773" s="317" t="s">
        <v>448</v>
      </c>
      <c r="F4773" s="318" t="s">
        <v>449</v>
      </c>
      <c r="G4773" s="318" t="s">
        <v>449</v>
      </c>
      <c r="H4773" s="318" t="s">
        <v>449</v>
      </c>
      <c r="I4773" s="318" t="s">
        <v>449</v>
      </c>
      <c r="J4773" s="318" t="s">
        <v>449</v>
      </c>
      <c r="K4773" s="318" t="s">
        <v>449</v>
      </c>
      <c r="L4773" s="318" t="s">
        <v>449</v>
      </c>
      <c r="M4773" s="318" t="s">
        <v>449</v>
      </c>
      <c r="N4773" t="str">
        <f t="shared" si="74"/>
        <v>SEWC_OUT4_07_B_PR24_OFWAT</v>
      </c>
    </row>
    <row r="4774" spans="1:14" customFormat="1">
      <c r="A4774" s="317" t="s">
        <v>373</v>
      </c>
      <c r="B4774" s="317" t="s">
        <v>275</v>
      </c>
      <c r="C4774" s="317" t="s">
        <v>701</v>
      </c>
      <c r="D4774" s="317" t="s">
        <v>620</v>
      </c>
      <c r="E4774" s="317" t="s">
        <v>448</v>
      </c>
      <c r="F4774" s="318" t="s">
        <v>449</v>
      </c>
      <c r="G4774" s="318" t="s">
        <v>449</v>
      </c>
      <c r="H4774" s="322">
        <v>144.69999999999999</v>
      </c>
      <c r="I4774" s="322">
        <v>140.19999999999999</v>
      </c>
      <c r="J4774" s="322">
        <v>136.69999999999999</v>
      </c>
      <c r="K4774" s="322">
        <v>133</v>
      </c>
      <c r="L4774" s="322">
        <v>129.69999999999999</v>
      </c>
      <c r="M4774" s="322">
        <v>126.9</v>
      </c>
      <c r="N4774" t="str">
        <f t="shared" si="74"/>
        <v>SEWC_OUT4_08_C_PR24_OFWAT</v>
      </c>
    </row>
    <row r="4775" spans="1:14" customFormat="1">
      <c r="A4775" s="317" t="s">
        <v>373</v>
      </c>
      <c r="B4775" s="317" t="s">
        <v>702</v>
      </c>
      <c r="C4775" s="317" t="s">
        <v>701</v>
      </c>
      <c r="D4775" s="317" t="s">
        <v>620</v>
      </c>
      <c r="E4775" s="317" t="s">
        <v>448</v>
      </c>
      <c r="F4775" s="318" t="s">
        <v>449</v>
      </c>
      <c r="G4775" s="318" t="s">
        <v>449</v>
      </c>
      <c r="H4775" s="318" t="s">
        <v>449</v>
      </c>
      <c r="I4775" s="318" t="s">
        <v>449</v>
      </c>
      <c r="J4775" s="318" t="s">
        <v>449</v>
      </c>
      <c r="K4775" s="318" t="s">
        <v>449</v>
      </c>
      <c r="L4775" s="318" t="s">
        <v>449</v>
      </c>
      <c r="M4775" s="318" t="s">
        <v>449</v>
      </c>
      <c r="N4775" t="str">
        <f t="shared" si="74"/>
        <v>SEWC_OUT4_09_C_PR24_OFWAT</v>
      </c>
    </row>
    <row r="4776" spans="1:14" customFormat="1">
      <c r="A4776" s="317" t="s">
        <v>373</v>
      </c>
      <c r="B4776" s="317" t="s">
        <v>703</v>
      </c>
      <c r="C4776" s="317" t="s">
        <v>701</v>
      </c>
      <c r="D4776" s="317" t="s">
        <v>617</v>
      </c>
      <c r="E4776" s="317" t="s">
        <v>448</v>
      </c>
      <c r="F4776" s="318" t="s">
        <v>449</v>
      </c>
      <c r="G4776" s="318" t="s">
        <v>449</v>
      </c>
      <c r="H4776" s="318" t="s">
        <v>449</v>
      </c>
      <c r="I4776" s="318" t="s">
        <v>449</v>
      </c>
      <c r="J4776" s="318" t="s">
        <v>449</v>
      </c>
      <c r="K4776" s="318" t="s">
        <v>449</v>
      </c>
      <c r="L4776" s="318" t="s">
        <v>449</v>
      </c>
      <c r="M4776" s="318" t="s">
        <v>449</v>
      </c>
      <c r="N4776" t="str">
        <f t="shared" si="74"/>
        <v>SEWC_OUT4_10_C_PR24_OFWAT</v>
      </c>
    </row>
    <row r="4777" spans="1:14" customFormat="1">
      <c r="A4777" s="317" t="s">
        <v>373</v>
      </c>
      <c r="B4777" s="317" t="s">
        <v>283</v>
      </c>
      <c r="C4777" s="317" t="s">
        <v>698</v>
      </c>
      <c r="D4777" s="317" t="s">
        <v>617</v>
      </c>
      <c r="E4777" s="317" t="s">
        <v>448</v>
      </c>
      <c r="F4777" s="318" t="s">
        <v>449</v>
      </c>
      <c r="G4777" s="318" t="s">
        <v>449</v>
      </c>
      <c r="H4777" s="322">
        <v>94.5</v>
      </c>
      <c r="I4777" s="322">
        <v>96.2</v>
      </c>
      <c r="J4777" s="322">
        <v>92.6</v>
      </c>
      <c r="K4777" s="322">
        <v>92.8</v>
      </c>
      <c r="L4777" s="322">
        <v>92.7</v>
      </c>
      <c r="M4777" s="322">
        <v>92.5</v>
      </c>
      <c r="N4777" t="str">
        <f t="shared" si="74"/>
        <v>SEWC_OUT4_11_C_PR24_OFWAT</v>
      </c>
    </row>
    <row r="4778" spans="1:14" customFormat="1">
      <c r="A4778" s="317" t="s">
        <v>373</v>
      </c>
      <c r="B4778" s="317" t="s">
        <v>704</v>
      </c>
      <c r="C4778" s="317" t="s">
        <v>698</v>
      </c>
      <c r="D4778" s="317" t="s">
        <v>617</v>
      </c>
      <c r="E4778" s="317" t="s">
        <v>448</v>
      </c>
      <c r="F4778" s="318" t="s">
        <v>449</v>
      </c>
      <c r="G4778" s="318" t="s">
        <v>449</v>
      </c>
      <c r="H4778" s="318" t="s">
        <v>449</v>
      </c>
      <c r="I4778" s="318" t="s">
        <v>449</v>
      </c>
      <c r="J4778" s="318" t="s">
        <v>449</v>
      </c>
      <c r="K4778" s="318" t="s">
        <v>449</v>
      </c>
      <c r="L4778" s="318" t="s">
        <v>449</v>
      </c>
      <c r="M4778" s="318" t="s">
        <v>449</v>
      </c>
      <c r="N4778" t="str">
        <f t="shared" si="74"/>
        <v>SEWC_OUT4_12_C_PR24_OFWAT</v>
      </c>
    </row>
    <row r="4779" spans="1:14" customFormat="1">
      <c r="A4779" s="317" t="s">
        <v>373</v>
      </c>
      <c r="B4779" s="317" t="s">
        <v>705</v>
      </c>
      <c r="C4779" s="317" t="s">
        <v>698</v>
      </c>
      <c r="D4779" s="317" t="s">
        <v>617</v>
      </c>
      <c r="E4779" s="317" t="s">
        <v>448</v>
      </c>
      <c r="F4779" s="318" t="s">
        <v>449</v>
      </c>
      <c r="G4779" s="318" t="s">
        <v>449</v>
      </c>
      <c r="H4779" s="318" t="s">
        <v>449</v>
      </c>
      <c r="I4779" s="318" t="s">
        <v>449</v>
      </c>
      <c r="J4779" s="318" t="s">
        <v>449</v>
      </c>
      <c r="K4779" s="318" t="s">
        <v>449</v>
      </c>
      <c r="L4779" s="318" t="s">
        <v>449</v>
      </c>
      <c r="M4779" s="318" t="s">
        <v>449</v>
      </c>
      <c r="N4779" t="str">
        <f t="shared" si="74"/>
        <v>SEWC_OUT4_13_C_PR24_OFWAT</v>
      </c>
    </row>
    <row r="4780" spans="1:14" customFormat="1">
      <c r="A4780" s="317" t="s">
        <v>373</v>
      </c>
      <c r="B4780" s="317" t="s">
        <v>706</v>
      </c>
      <c r="C4780" s="317" t="s">
        <v>707</v>
      </c>
      <c r="D4780" s="317" t="s">
        <v>620</v>
      </c>
      <c r="E4780" s="317" t="s">
        <v>448</v>
      </c>
      <c r="F4780" s="322">
        <v>147</v>
      </c>
      <c r="G4780" s="318" t="s">
        <v>449</v>
      </c>
      <c r="H4780" s="318" t="s">
        <v>449</v>
      </c>
      <c r="I4780" s="318" t="s">
        <v>449</v>
      </c>
      <c r="J4780" s="318" t="s">
        <v>449</v>
      </c>
      <c r="K4780" s="318" t="s">
        <v>449</v>
      </c>
      <c r="L4780" s="318" t="s">
        <v>449</v>
      </c>
      <c r="M4780" s="318" t="s">
        <v>449</v>
      </c>
      <c r="N4780" t="str">
        <f t="shared" si="74"/>
        <v>SEWC_OUT4_08_A_PR24_OFWAT</v>
      </c>
    </row>
    <row r="4781" spans="1:14" customFormat="1">
      <c r="A4781" s="317" t="s">
        <v>373</v>
      </c>
      <c r="B4781" s="317" t="s">
        <v>708</v>
      </c>
      <c r="C4781" s="317" t="s">
        <v>707</v>
      </c>
      <c r="D4781" s="317" t="s">
        <v>617</v>
      </c>
      <c r="E4781" s="317" t="s">
        <v>448</v>
      </c>
      <c r="F4781" s="322">
        <v>95.1</v>
      </c>
      <c r="G4781" s="318" t="s">
        <v>449</v>
      </c>
      <c r="H4781" s="318" t="s">
        <v>449</v>
      </c>
      <c r="I4781" s="318" t="s">
        <v>449</v>
      </c>
      <c r="J4781" s="318" t="s">
        <v>449</v>
      </c>
      <c r="K4781" s="318" t="s">
        <v>449</v>
      </c>
      <c r="L4781" s="318" t="s">
        <v>449</v>
      </c>
      <c r="M4781" s="318" t="s">
        <v>449</v>
      </c>
      <c r="N4781" t="str">
        <f t="shared" si="74"/>
        <v>SEWC_OUT4_05_A_PR24_OFWAT</v>
      </c>
    </row>
    <row r="4782" spans="1:14" customFormat="1">
      <c r="A4782" s="317" t="s">
        <v>373</v>
      </c>
      <c r="B4782" s="317" t="s">
        <v>709</v>
      </c>
      <c r="C4782" s="317" t="s">
        <v>710</v>
      </c>
      <c r="D4782" s="317" t="s">
        <v>586</v>
      </c>
      <c r="E4782" s="317" t="s">
        <v>448</v>
      </c>
      <c r="F4782" s="318" t="s">
        <v>449</v>
      </c>
      <c r="G4782" s="318" t="s">
        <v>449</v>
      </c>
      <c r="H4782" s="323">
        <v>68.037475450236073</v>
      </c>
      <c r="I4782" s="323">
        <v>65.264948325559104</v>
      </c>
      <c r="J4782" s="323">
        <v>62.605401681215966</v>
      </c>
      <c r="K4782" s="323">
        <v>60.054231562632935</v>
      </c>
      <c r="L4782" s="323">
        <v>57.607021626385155</v>
      </c>
      <c r="M4782" s="323">
        <v>55.25953549504235</v>
      </c>
      <c r="N4782" t="str">
        <f t="shared" si="74"/>
        <v>SEWC_PR24FM_PBI_106</v>
      </c>
    </row>
    <row r="4783" spans="1:14" customFormat="1">
      <c r="A4783" s="317" t="s">
        <v>373</v>
      </c>
      <c r="B4783" s="317" t="s">
        <v>711</v>
      </c>
      <c r="C4783" s="317" t="s">
        <v>712</v>
      </c>
      <c r="D4783" s="317" t="s">
        <v>586</v>
      </c>
      <c r="E4783" s="317" t="s">
        <v>448</v>
      </c>
      <c r="F4783" s="318" t="s">
        <v>449</v>
      </c>
      <c r="G4783" s="318" t="s">
        <v>449</v>
      </c>
      <c r="H4783" s="323">
        <v>1280.1933807234948</v>
      </c>
      <c r="I4783" s="323">
        <v>1231.5033591419092</v>
      </c>
      <c r="J4783" s="323">
        <v>1184.6651813811961</v>
      </c>
      <c r="K4783" s="323">
        <v>1139.6084156480335</v>
      </c>
      <c r="L4783" s="323">
        <v>1096.2653089049716</v>
      </c>
      <c r="M4783" s="323">
        <v>1054.5706849884184</v>
      </c>
      <c r="N4783" t="str">
        <f t="shared" si="74"/>
        <v>SEWC_PR24FM_PBI_107</v>
      </c>
    </row>
    <row r="4784" spans="1:14" customFormat="1">
      <c r="A4784" s="317" t="s">
        <v>373</v>
      </c>
      <c r="B4784" s="317" t="s">
        <v>713</v>
      </c>
      <c r="C4784" s="317" t="s">
        <v>714</v>
      </c>
      <c r="D4784" s="317" t="s">
        <v>586</v>
      </c>
      <c r="E4784" s="317" t="s">
        <v>448</v>
      </c>
      <c r="F4784" s="318" t="s">
        <v>449</v>
      </c>
      <c r="G4784" s="318" t="s">
        <v>449</v>
      </c>
      <c r="H4784" s="323">
        <v>0</v>
      </c>
      <c r="I4784" s="323">
        <v>0</v>
      </c>
      <c r="J4784" s="323">
        <v>0</v>
      </c>
      <c r="K4784" s="323">
        <v>0</v>
      </c>
      <c r="L4784" s="323">
        <v>0</v>
      </c>
      <c r="M4784" s="323">
        <v>0</v>
      </c>
      <c r="N4784" t="str">
        <f t="shared" si="74"/>
        <v>SEWC_PR24FM_PBI_108</v>
      </c>
    </row>
    <row r="4785" spans="1:14" customFormat="1">
      <c r="A4785" s="317" t="s">
        <v>373</v>
      </c>
      <c r="B4785" s="317" t="s">
        <v>715</v>
      </c>
      <c r="C4785" s="317" t="s">
        <v>716</v>
      </c>
      <c r="D4785" s="317" t="s">
        <v>586</v>
      </c>
      <c r="E4785" s="317" t="s">
        <v>448</v>
      </c>
      <c r="F4785" s="318" t="s">
        <v>449</v>
      </c>
      <c r="G4785" s="318" t="s">
        <v>449</v>
      </c>
      <c r="H4785" s="323">
        <v>0</v>
      </c>
      <c r="I4785" s="323">
        <v>0</v>
      </c>
      <c r="J4785" s="323">
        <v>0</v>
      </c>
      <c r="K4785" s="323">
        <v>0</v>
      </c>
      <c r="L4785" s="323">
        <v>0</v>
      </c>
      <c r="M4785" s="323">
        <v>0</v>
      </c>
      <c r="N4785" t="str">
        <f t="shared" si="74"/>
        <v>SEWC_PR24FM_PBI_109</v>
      </c>
    </row>
    <row r="4786" spans="1:14" customFormat="1">
      <c r="A4786" s="317" t="s">
        <v>373</v>
      </c>
      <c r="B4786" s="317" t="s">
        <v>717</v>
      </c>
      <c r="C4786" s="317" t="s">
        <v>718</v>
      </c>
      <c r="D4786" s="317" t="s">
        <v>586</v>
      </c>
      <c r="E4786" s="317" t="s">
        <v>448</v>
      </c>
      <c r="F4786" s="318" t="s">
        <v>449</v>
      </c>
      <c r="G4786" s="318" t="s">
        <v>449</v>
      </c>
      <c r="H4786" s="323">
        <v>0</v>
      </c>
      <c r="I4786" s="323">
        <v>0</v>
      </c>
      <c r="J4786" s="323">
        <v>0</v>
      </c>
      <c r="K4786" s="323">
        <v>0</v>
      </c>
      <c r="L4786" s="323">
        <v>0</v>
      </c>
      <c r="M4786" s="323">
        <v>0</v>
      </c>
      <c r="N4786" t="str">
        <f t="shared" si="74"/>
        <v>SEWC_PR24FM_PBI_110</v>
      </c>
    </row>
    <row r="4787" spans="1:14" customFormat="1">
      <c r="A4787" s="317" t="s">
        <v>373</v>
      </c>
      <c r="B4787" s="317" t="s">
        <v>719</v>
      </c>
      <c r="C4787" s="317" t="s">
        <v>720</v>
      </c>
      <c r="D4787" s="317" t="s">
        <v>586</v>
      </c>
      <c r="E4787" s="317" t="s">
        <v>448</v>
      </c>
      <c r="F4787" s="318" t="s">
        <v>449</v>
      </c>
      <c r="G4787" s="318" t="s">
        <v>449</v>
      </c>
      <c r="H4787" s="323">
        <v>0</v>
      </c>
      <c r="I4787" s="323">
        <v>0</v>
      </c>
      <c r="J4787" s="323">
        <v>0</v>
      </c>
      <c r="K4787" s="323">
        <v>0</v>
      </c>
      <c r="L4787" s="323">
        <v>0</v>
      </c>
      <c r="M4787" s="323">
        <v>0</v>
      </c>
      <c r="N4787" t="str">
        <f t="shared" si="74"/>
        <v>SEWC_PR24FM_PBI_111</v>
      </c>
    </row>
    <row r="4788" spans="1:14" customFormat="1">
      <c r="A4788" s="317" t="s">
        <v>373</v>
      </c>
      <c r="B4788" s="317" t="s">
        <v>721</v>
      </c>
      <c r="C4788" s="317" t="s">
        <v>722</v>
      </c>
      <c r="D4788" s="317" t="s">
        <v>586</v>
      </c>
      <c r="E4788" s="317" t="s">
        <v>448</v>
      </c>
      <c r="F4788" s="318" t="s">
        <v>449</v>
      </c>
      <c r="G4788" s="318" t="s">
        <v>449</v>
      </c>
      <c r="H4788" s="323">
        <v>48.056753959899474</v>
      </c>
      <c r="I4788" s="323">
        <v>46.098441235977177</v>
      </c>
      <c r="J4788" s="323">
        <v>44.219929755557004</v>
      </c>
      <c r="K4788" s="323">
        <v>42.417967617966156</v>
      </c>
      <c r="L4788" s="323">
        <v>40.689435437484249</v>
      </c>
      <c r="M4788" s="323">
        <v>39.031340943359012</v>
      </c>
      <c r="N4788" t="str">
        <f t="shared" si="74"/>
        <v>SEWC_PR24FM_PBI_112</v>
      </c>
    </row>
    <row r="4789" spans="1:14" customFormat="1">
      <c r="A4789" s="317" t="s">
        <v>373</v>
      </c>
      <c r="B4789" s="317" t="s">
        <v>723</v>
      </c>
      <c r="C4789" s="317" t="s">
        <v>724</v>
      </c>
      <c r="D4789" s="317" t="s">
        <v>586</v>
      </c>
      <c r="E4789" s="317" t="s">
        <v>448</v>
      </c>
      <c r="F4789" s="318" t="s">
        <v>449</v>
      </c>
      <c r="G4789" s="318" t="s">
        <v>449</v>
      </c>
      <c r="H4789" s="323">
        <v>251.48518337590539</v>
      </c>
      <c r="I4789" s="323">
        <v>241.9203635678997</v>
      </c>
      <c r="J4789" s="323">
        <v>232.71932573993556</v>
      </c>
      <c r="K4789" s="323">
        <v>223.86823405070507</v>
      </c>
      <c r="L4789" s="323">
        <v>215.35377888206472</v>
      </c>
      <c r="M4789" s="323">
        <v>207.16315682501431</v>
      </c>
      <c r="N4789" t="str">
        <f t="shared" si="74"/>
        <v>SEWC_PR24FM_PBI_113</v>
      </c>
    </row>
    <row r="4790" spans="1:14" customFormat="1">
      <c r="A4790" s="317" t="s">
        <v>373</v>
      </c>
      <c r="B4790" s="317" t="s">
        <v>725</v>
      </c>
      <c r="C4790" s="317" t="s">
        <v>726</v>
      </c>
      <c r="D4790" s="317" t="s">
        <v>586</v>
      </c>
      <c r="E4790" s="317" t="s">
        <v>448</v>
      </c>
      <c r="F4790" s="318" t="s">
        <v>449</v>
      </c>
      <c r="G4790" s="318" t="s">
        <v>449</v>
      </c>
      <c r="H4790" s="323">
        <v>0</v>
      </c>
      <c r="I4790" s="323">
        <v>0</v>
      </c>
      <c r="J4790" s="323">
        <v>0</v>
      </c>
      <c r="K4790" s="323">
        <v>0</v>
      </c>
      <c r="L4790" s="323">
        <v>0</v>
      </c>
      <c r="M4790" s="323">
        <v>0</v>
      </c>
      <c r="N4790" t="str">
        <f t="shared" si="74"/>
        <v>SEWC_PR24FM_PBI_114</v>
      </c>
    </row>
    <row r="4791" spans="1:14" customFormat="1">
      <c r="A4791" s="317" t="s">
        <v>373</v>
      </c>
      <c r="B4791" s="317" t="s">
        <v>727</v>
      </c>
      <c r="C4791" s="317" t="s">
        <v>728</v>
      </c>
      <c r="D4791" s="317" t="s">
        <v>586</v>
      </c>
      <c r="E4791" s="317" t="s">
        <v>448</v>
      </c>
      <c r="F4791" s="318" t="s">
        <v>449</v>
      </c>
      <c r="G4791" s="318" t="s">
        <v>449</v>
      </c>
      <c r="H4791" s="323">
        <v>0</v>
      </c>
      <c r="I4791" s="323">
        <v>0</v>
      </c>
      <c r="J4791" s="323">
        <v>0</v>
      </c>
      <c r="K4791" s="323">
        <v>0</v>
      </c>
      <c r="L4791" s="323">
        <v>0</v>
      </c>
      <c r="M4791" s="323">
        <v>0</v>
      </c>
      <c r="N4791" t="str">
        <f t="shared" si="74"/>
        <v>SEWC_PR24FM_PBI_115</v>
      </c>
    </row>
    <row r="4792" spans="1:14" customFormat="1">
      <c r="A4792" s="317" t="s">
        <v>373</v>
      </c>
      <c r="B4792" s="317" t="s">
        <v>729</v>
      </c>
      <c r="C4792" s="317" t="s">
        <v>730</v>
      </c>
      <c r="D4792" s="317" t="s">
        <v>586</v>
      </c>
      <c r="E4792" s="317" t="s">
        <v>448</v>
      </c>
      <c r="F4792" s="318" t="s">
        <v>449</v>
      </c>
      <c r="G4792" s="318" t="s">
        <v>449</v>
      </c>
      <c r="H4792" s="323">
        <v>0</v>
      </c>
      <c r="I4792" s="323">
        <v>0</v>
      </c>
      <c r="J4792" s="323">
        <v>0</v>
      </c>
      <c r="K4792" s="323">
        <v>0</v>
      </c>
      <c r="L4792" s="323">
        <v>0</v>
      </c>
      <c r="M4792" s="323">
        <v>0</v>
      </c>
      <c r="N4792" t="str">
        <f t="shared" si="74"/>
        <v>SEWC_PR24FM_PBI_116</v>
      </c>
    </row>
    <row r="4793" spans="1:14" customFormat="1">
      <c r="A4793" s="317" t="s">
        <v>373</v>
      </c>
      <c r="B4793" s="317" t="s">
        <v>731</v>
      </c>
      <c r="C4793" s="317" t="s">
        <v>732</v>
      </c>
      <c r="D4793" s="317" t="s">
        <v>586</v>
      </c>
      <c r="E4793" s="317" t="s">
        <v>448</v>
      </c>
      <c r="F4793" s="318" t="s">
        <v>449</v>
      </c>
      <c r="G4793" s="318" t="s">
        <v>449</v>
      </c>
      <c r="H4793" s="323">
        <v>0</v>
      </c>
      <c r="I4793" s="323">
        <v>0</v>
      </c>
      <c r="J4793" s="323">
        <v>0</v>
      </c>
      <c r="K4793" s="323">
        <v>0</v>
      </c>
      <c r="L4793" s="323">
        <v>0</v>
      </c>
      <c r="M4793" s="323">
        <v>0</v>
      </c>
      <c r="N4793" t="str">
        <f t="shared" si="74"/>
        <v>SEWC_PR24FM_PBI_117</v>
      </c>
    </row>
    <row r="4794" spans="1:14" customFormat="1">
      <c r="A4794" s="317" t="s">
        <v>373</v>
      </c>
      <c r="B4794" s="317" t="s">
        <v>733</v>
      </c>
      <c r="C4794" s="317" t="s">
        <v>734</v>
      </c>
      <c r="D4794" s="317" t="s">
        <v>586</v>
      </c>
      <c r="E4794" s="317" t="s">
        <v>448</v>
      </c>
      <c r="F4794" s="318" t="s">
        <v>449</v>
      </c>
      <c r="G4794" s="318" t="s">
        <v>449</v>
      </c>
      <c r="H4794" s="323">
        <v>0</v>
      </c>
      <c r="I4794" s="323">
        <v>7.81728067002964</v>
      </c>
      <c r="J4794" s="323">
        <v>14.941363711509414</v>
      </c>
      <c r="K4794" s="323">
        <v>21.614265653226546</v>
      </c>
      <c r="L4794" s="323">
        <v>26.413029859218703</v>
      </c>
      <c r="M4794" s="323">
        <v>29.422238493376756</v>
      </c>
      <c r="N4794" t="str">
        <f t="shared" si="74"/>
        <v>SEWC_PR24FM_PBI_118</v>
      </c>
    </row>
    <row r="4795" spans="1:14" customFormat="1">
      <c r="A4795" s="317" t="s">
        <v>373</v>
      </c>
      <c r="B4795" s="317" t="s">
        <v>735</v>
      </c>
      <c r="C4795" s="317" t="s">
        <v>736</v>
      </c>
      <c r="D4795" s="317" t="s">
        <v>586</v>
      </c>
      <c r="E4795" s="317" t="s">
        <v>448</v>
      </c>
      <c r="F4795" s="318" t="s">
        <v>449</v>
      </c>
      <c r="G4795" s="318" t="s">
        <v>449</v>
      </c>
      <c r="H4795" s="323">
        <v>0</v>
      </c>
      <c r="I4795" s="323">
        <v>143.96630617268337</v>
      </c>
      <c r="J4795" s="323">
        <v>293.04918522071296</v>
      </c>
      <c r="K4795" s="323">
        <v>433.36977135227522</v>
      </c>
      <c r="L4795" s="323">
        <v>584.27276169305799</v>
      </c>
      <c r="M4795" s="323">
        <v>732.31110076968901</v>
      </c>
      <c r="N4795" t="str">
        <f t="shared" si="74"/>
        <v>SEWC_PR24FM_PBI_119</v>
      </c>
    </row>
    <row r="4796" spans="1:14" customFormat="1">
      <c r="A4796" s="317" t="s">
        <v>373</v>
      </c>
      <c r="B4796" s="317" t="s">
        <v>737</v>
      </c>
      <c r="C4796" s="317" t="s">
        <v>738</v>
      </c>
      <c r="D4796" s="317" t="s">
        <v>586</v>
      </c>
      <c r="E4796" s="317" t="s">
        <v>448</v>
      </c>
      <c r="F4796" s="318" t="s">
        <v>449</v>
      </c>
      <c r="G4796" s="318" t="s">
        <v>449</v>
      </c>
      <c r="H4796" s="323">
        <v>0</v>
      </c>
      <c r="I4796" s="323">
        <v>0</v>
      </c>
      <c r="J4796" s="323">
        <v>0</v>
      </c>
      <c r="K4796" s="323">
        <v>0</v>
      </c>
      <c r="L4796" s="323">
        <v>0</v>
      </c>
      <c r="M4796" s="323">
        <v>0</v>
      </c>
      <c r="N4796" t="str">
        <f t="shared" si="74"/>
        <v>SEWC_PR24FM_PBI_120</v>
      </c>
    </row>
    <row r="4797" spans="1:14" customFormat="1">
      <c r="A4797" s="317" t="s">
        <v>373</v>
      </c>
      <c r="B4797" s="317" t="s">
        <v>739</v>
      </c>
      <c r="C4797" s="317" t="s">
        <v>740</v>
      </c>
      <c r="D4797" s="317" t="s">
        <v>586</v>
      </c>
      <c r="E4797" s="317" t="s">
        <v>448</v>
      </c>
      <c r="F4797" s="318" t="s">
        <v>449</v>
      </c>
      <c r="G4797" s="318" t="s">
        <v>449</v>
      </c>
      <c r="H4797" s="323">
        <v>0</v>
      </c>
      <c r="I4797" s="323">
        <v>0</v>
      </c>
      <c r="J4797" s="323">
        <v>0</v>
      </c>
      <c r="K4797" s="323">
        <v>0</v>
      </c>
      <c r="L4797" s="323">
        <v>0</v>
      </c>
      <c r="M4797" s="323">
        <v>0</v>
      </c>
      <c r="N4797" t="str">
        <f t="shared" si="74"/>
        <v>SEWC_PR24FM_PBI_121</v>
      </c>
    </row>
    <row r="4798" spans="1:14" customFormat="1">
      <c r="A4798" s="317" t="s">
        <v>373</v>
      </c>
      <c r="B4798" s="317" t="s">
        <v>741</v>
      </c>
      <c r="C4798" s="317" t="s">
        <v>742</v>
      </c>
      <c r="D4798" s="317" t="s">
        <v>586</v>
      </c>
      <c r="E4798" s="317" t="s">
        <v>448</v>
      </c>
      <c r="F4798" s="318" t="s">
        <v>449</v>
      </c>
      <c r="G4798" s="318" t="s">
        <v>449</v>
      </c>
      <c r="H4798" s="323">
        <v>0</v>
      </c>
      <c r="I4798" s="323">
        <v>0</v>
      </c>
      <c r="J4798" s="323">
        <v>0</v>
      </c>
      <c r="K4798" s="323">
        <v>0</v>
      </c>
      <c r="L4798" s="323">
        <v>0</v>
      </c>
      <c r="M4798" s="323">
        <v>0</v>
      </c>
      <c r="N4798" t="str">
        <f t="shared" si="74"/>
        <v>SEWC_PR24FM_PBI_122</v>
      </c>
    </row>
    <row r="4799" spans="1:14" customFormat="1">
      <c r="A4799" s="317" t="s">
        <v>373</v>
      </c>
      <c r="B4799" s="317" t="s">
        <v>743</v>
      </c>
      <c r="C4799" s="317" t="s">
        <v>744</v>
      </c>
      <c r="D4799" s="317" t="s">
        <v>586</v>
      </c>
      <c r="E4799" s="317" t="s">
        <v>448</v>
      </c>
      <c r="F4799" s="318" t="s">
        <v>449</v>
      </c>
      <c r="G4799" s="318" t="s">
        <v>449</v>
      </c>
      <c r="H4799" s="323">
        <v>0</v>
      </c>
      <c r="I4799" s="323">
        <v>0</v>
      </c>
      <c r="J4799" s="323">
        <v>0</v>
      </c>
      <c r="K4799" s="323">
        <v>0</v>
      </c>
      <c r="L4799" s="323">
        <v>0</v>
      </c>
      <c r="M4799" s="323">
        <v>0</v>
      </c>
      <c r="N4799" t="str">
        <f t="shared" si="74"/>
        <v>SEWC_PR24FM_PBI_123</v>
      </c>
    </row>
    <row r="4800" spans="1:14" customFormat="1">
      <c r="A4800" s="317" t="s">
        <v>373</v>
      </c>
      <c r="B4800" s="317" t="s">
        <v>745</v>
      </c>
      <c r="C4800" s="317" t="s">
        <v>746</v>
      </c>
      <c r="D4800" s="317" t="s">
        <v>455</v>
      </c>
      <c r="E4800" s="317" t="s">
        <v>448</v>
      </c>
      <c r="F4800" s="320">
        <v>0</v>
      </c>
      <c r="G4800" s="318" t="s">
        <v>449</v>
      </c>
      <c r="H4800" s="318" t="s">
        <v>449</v>
      </c>
      <c r="I4800" s="318" t="s">
        <v>449</v>
      </c>
      <c r="J4800" s="318" t="s">
        <v>449</v>
      </c>
      <c r="K4800" s="318" t="s">
        <v>449</v>
      </c>
      <c r="L4800" s="318" t="s">
        <v>449</v>
      </c>
      <c r="M4800" s="318" t="s">
        <v>449</v>
      </c>
      <c r="N4800" t="str">
        <f t="shared" si="74"/>
        <v>SEWOUT7_001BIO_PR24</v>
      </c>
    </row>
    <row r="4801" spans="1:14" customFormat="1">
      <c r="A4801" s="317" t="s">
        <v>373</v>
      </c>
      <c r="B4801" s="317" t="s">
        <v>747</v>
      </c>
      <c r="C4801" s="317" t="s">
        <v>748</v>
      </c>
      <c r="D4801" s="317" t="s">
        <v>455</v>
      </c>
      <c r="E4801" s="317" t="s">
        <v>448</v>
      </c>
      <c r="F4801" s="320">
        <v>0</v>
      </c>
      <c r="G4801" s="318" t="s">
        <v>449</v>
      </c>
      <c r="H4801" s="318" t="s">
        <v>449</v>
      </c>
      <c r="I4801" s="318" t="s">
        <v>449</v>
      </c>
      <c r="J4801" s="318" t="s">
        <v>449</v>
      </c>
      <c r="K4801" s="318" t="s">
        <v>449</v>
      </c>
      <c r="L4801" s="318" t="s">
        <v>449</v>
      </c>
      <c r="M4801" s="318" t="s">
        <v>449</v>
      </c>
      <c r="N4801" t="str">
        <f t="shared" si="74"/>
        <v>SEWOUT7_002BIO_PR24</v>
      </c>
    </row>
    <row r="4802" spans="1:14" customFormat="1">
      <c r="A4802" s="317" t="s">
        <v>373</v>
      </c>
      <c r="B4802" s="317" t="s">
        <v>749</v>
      </c>
      <c r="C4802" s="317" t="s">
        <v>750</v>
      </c>
      <c r="D4802" s="317" t="s">
        <v>455</v>
      </c>
      <c r="E4802" s="317" t="s">
        <v>448</v>
      </c>
      <c r="F4802" s="320">
        <v>0</v>
      </c>
      <c r="G4802" s="318" t="s">
        <v>449</v>
      </c>
      <c r="H4802" s="318" t="s">
        <v>449</v>
      </c>
      <c r="I4802" s="318" t="s">
        <v>449</v>
      </c>
      <c r="J4802" s="318" t="s">
        <v>449</v>
      </c>
      <c r="K4802" s="318" t="s">
        <v>449</v>
      </c>
      <c r="L4802" s="318" t="s">
        <v>449</v>
      </c>
      <c r="M4802" s="318" t="s">
        <v>449</v>
      </c>
      <c r="N4802" t="str">
        <f t="shared" si="74"/>
        <v>SEWOUT7_003BIO_PR24</v>
      </c>
    </row>
    <row r="4803" spans="1:14" customFormat="1">
      <c r="A4803" s="317" t="s">
        <v>373</v>
      </c>
      <c r="B4803" s="317" t="s">
        <v>751</v>
      </c>
      <c r="C4803" s="317" t="s">
        <v>752</v>
      </c>
      <c r="D4803" s="317" t="s">
        <v>455</v>
      </c>
      <c r="E4803" s="317" t="s">
        <v>448</v>
      </c>
      <c r="F4803" s="320">
        <v>0</v>
      </c>
      <c r="G4803" s="318" t="s">
        <v>449</v>
      </c>
      <c r="H4803" s="318" t="s">
        <v>449</v>
      </c>
      <c r="I4803" s="318" t="s">
        <v>449</v>
      </c>
      <c r="J4803" s="318" t="s">
        <v>449</v>
      </c>
      <c r="K4803" s="318" t="s">
        <v>449</v>
      </c>
      <c r="L4803" s="318" t="s">
        <v>449</v>
      </c>
      <c r="M4803" s="318" t="s">
        <v>449</v>
      </c>
      <c r="N4803" t="str">
        <f t="shared" si="74"/>
        <v>SEWOUT7_004BIO_PR24</v>
      </c>
    </row>
    <row r="4804" spans="1:14" customFormat="1">
      <c r="A4804" s="317" t="s">
        <v>373</v>
      </c>
      <c r="B4804" s="317" t="s">
        <v>753</v>
      </c>
      <c r="C4804" s="317" t="s">
        <v>754</v>
      </c>
      <c r="D4804" s="317" t="s">
        <v>455</v>
      </c>
      <c r="E4804" s="317" t="s">
        <v>448</v>
      </c>
      <c r="F4804" s="320">
        <v>0</v>
      </c>
      <c r="G4804" s="318" t="s">
        <v>449</v>
      </c>
      <c r="H4804" s="318" t="s">
        <v>449</v>
      </c>
      <c r="I4804" s="318" t="s">
        <v>449</v>
      </c>
      <c r="J4804" s="318" t="s">
        <v>449</v>
      </c>
      <c r="K4804" s="318" t="s">
        <v>449</v>
      </c>
      <c r="L4804" s="318" t="s">
        <v>449</v>
      </c>
      <c r="M4804" s="318" t="s">
        <v>449</v>
      </c>
      <c r="N4804" t="str">
        <f t="shared" si="74"/>
        <v>SEWOUT7_005BIO_PR24</v>
      </c>
    </row>
    <row r="4805" spans="1:14" customFormat="1">
      <c r="A4805" s="317" t="s">
        <v>373</v>
      </c>
      <c r="B4805" s="317" t="s">
        <v>755</v>
      </c>
      <c r="C4805" s="317" t="s">
        <v>756</v>
      </c>
      <c r="D4805" s="317" t="s">
        <v>455</v>
      </c>
      <c r="E4805" s="317" t="s">
        <v>448</v>
      </c>
      <c r="F4805" s="320">
        <v>0</v>
      </c>
      <c r="G4805" s="318" t="s">
        <v>449</v>
      </c>
      <c r="H4805" s="318" t="s">
        <v>449</v>
      </c>
      <c r="I4805" s="318" t="s">
        <v>449</v>
      </c>
      <c r="J4805" s="318" t="s">
        <v>449</v>
      </c>
      <c r="K4805" s="318" t="s">
        <v>449</v>
      </c>
      <c r="L4805" s="318" t="s">
        <v>449</v>
      </c>
      <c r="M4805" s="318" t="s">
        <v>449</v>
      </c>
      <c r="N4805" t="str">
        <f t="shared" ref="N4805:N4868" si="75">A4805&amp;B4805</f>
        <v>SEWOUT7_006BIO_PR24</v>
      </c>
    </row>
    <row r="4806" spans="1:14" customFormat="1">
      <c r="A4806" s="317" t="s">
        <v>373</v>
      </c>
      <c r="B4806" s="317" t="s">
        <v>757</v>
      </c>
      <c r="C4806" s="317" t="s">
        <v>758</v>
      </c>
      <c r="D4806" s="317" t="s">
        <v>455</v>
      </c>
      <c r="E4806" s="317" t="s">
        <v>448</v>
      </c>
      <c r="F4806" s="320">
        <v>0</v>
      </c>
      <c r="G4806" s="318" t="s">
        <v>449</v>
      </c>
      <c r="H4806" s="318" t="s">
        <v>449</v>
      </c>
      <c r="I4806" s="318" t="s">
        <v>449</v>
      </c>
      <c r="J4806" s="318" t="s">
        <v>449</v>
      </c>
      <c r="K4806" s="318" t="s">
        <v>449</v>
      </c>
      <c r="L4806" s="318" t="s">
        <v>449</v>
      </c>
      <c r="M4806" s="318" t="s">
        <v>449</v>
      </c>
      <c r="N4806" t="str">
        <f t="shared" si="75"/>
        <v>SEWOUT7_007BIO_PR24</v>
      </c>
    </row>
    <row r="4807" spans="1:14" customFormat="1">
      <c r="A4807" s="317" t="s">
        <v>373</v>
      </c>
      <c r="B4807" s="317" t="s">
        <v>759</v>
      </c>
      <c r="C4807" s="317" t="s">
        <v>760</v>
      </c>
      <c r="D4807" s="317" t="s">
        <v>455</v>
      </c>
      <c r="E4807" s="317" t="s">
        <v>448</v>
      </c>
      <c r="F4807" s="320">
        <v>0.15</v>
      </c>
      <c r="G4807" s="318" t="s">
        <v>449</v>
      </c>
      <c r="H4807" s="318" t="s">
        <v>449</v>
      </c>
      <c r="I4807" s="318" t="s">
        <v>449</v>
      </c>
      <c r="J4807" s="318" t="s">
        <v>449</v>
      </c>
      <c r="K4807" s="318" t="s">
        <v>449</v>
      </c>
      <c r="L4807" s="318" t="s">
        <v>449</v>
      </c>
      <c r="M4807" s="318" t="s">
        <v>449</v>
      </c>
      <c r="N4807" t="str">
        <f t="shared" si="75"/>
        <v>SEWOUT7_008BIO_PR24</v>
      </c>
    </row>
    <row r="4808" spans="1:14" customFormat="1">
      <c r="A4808" s="317" t="s">
        <v>373</v>
      </c>
      <c r="B4808" s="317" t="s">
        <v>761</v>
      </c>
      <c r="C4808" s="317" t="s">
        <v>762</v>
      </c>
      <c r="D4808" s="317" t="s">
        <v>455</v>
      </c>
      <c r="E4808" s="317" t="s">
        <v>448</v>
      </c>
      <c r="F4808" s="320">
        <v>0</v>
      </c>
      <c r="G4808" s="318" t="s">
        <v>449</v>
      </c>
      <c r="H4808" s="318" t="s">
        <v>449</v>
      </c>
      <c r="I4808" s="318" t="s">
        <v>449</v>
      </c>
      <c r="J4808" s="318" t="s">
        <v>449</v>
      </c>
      <c r="K4808" s="318" t="s">
        <v>449</v>
      </c>
      <c r="L4808" s="318" t="s">
        <v>449</v>
      </c>
      <c r="M4808" s="318" t="s">
        <v>449</v>
      </c>
      <c r="N4808" t="str">
        <f t="shared" si="75"/>
        <v>SEWOUT7_009BIO_PR24</v>
      </c>
    </row>
    <row r="4809" spans="1:14" customFormat="1">
      <c r="A4809" s="317" t="s">
        <v>373</v>
      </c>
      <c r="B4809" s="317" t="s">
        <v>763</v>
      </c>
      <c r="C4809" s="317" t="s">
        <v>764</v>
      </c>
      <c r="D4809" s="317" t="s">
        <v>455</v>
      </c>
      <c r="E4809" s="317" t="s">
        <v>448</v>
      </c>
      <c r="F4809" s="320">
        <v>0</v>
      </c>
      <c r="G4809" s="318" t="s">
        <v>449</v>
      </c>
      <c r="H4809" s="318" t="s">
        <v>449</v>
      </c>
      <c r="I4809" s="318" t="s">
        <v>449</v>
      </c>
      <c r="J4809" s="318" t="s">
        <v>449</v>
      </c>
      <c r="K4809" s="318" t="s">
        <v>449</v>
      </c>
      <c r="L4809" s="318" t="s">
        <v>449</v>
      </c>
      <c r="M4809" s="318" t="s">
        <v>449</v>
      </c>
      <c r="N4809" t="str">
        <f t="shared" si="75"/>
        <v>SEWOUT7_010BIO_PR24</v>
      </c>
    </row>
    <row r="4810" spans="1:14" customFormat="1">
      <c r="A4810" s="317" t="s">
        <v>373</v>
      </c>
      <c r="B4810" s="317" t="s">
        <v>765</v>
      </c>
      <c r="C4810" s="317" t="s">
        <v>766</v>
      </c>
      <c r="D4810" s="317" t="s">
        <v>455</v>
      </c>
      <c r="E4810" s="317" t="s">
        <v>448</v>
      </c>
      <c r="F4810" s="320">
        <v>0</v>
      </c>
      <c r="G4810" s="318" t="s">
        <v>449</v>
      </c>
      <c r="H4810" s="318" t="s">
        <v>449</v>
      </c>
      <c r="I4810" s="318" t="s">
        <v>449</v>
      </c>
      <c r="J4810" s="318" t="s">
        <v>449</v>
      </c>
      <c r="K4810" s="318" t="s">
        <v>449</v>
      </c>
      <c r="L4810" s="318" t="s">
        <v>449</v>
      </c>
      <c r="M4810" s="318" t="s">
        <v>449</v>
      </c>
      <c r="N4810" t="str">
        <f t="shared" si="75"/>
        <v>SEWOUT7_011BIO_PR24</v>
      </c>
    </row>
    <row r="4811" spans="1:14" customFormat="1">
      <c r="A4811" s="317" t="s">
        <v>373</v>
      </c>
      <c r="B4811" s="317" t="s">
        <v>767</v>
      </c>
      <c r="C4811" s="317" t="s">
        <v>768</v>
      </c>
      <c r="D4811" s="317" t="s">
        <v>455</v>
      </c>
      <c r="E4811" s="317" t="s">
        <v>448</v>
      </c>
      <c r="F4811" s="320">
        <v>0</v>
      </c>
      <c r="G4811" s="318" t="s">
        <v>449</v>
      </c>
      <c r="H4811" s="318" t="s">
        <v>449</v>
      </c>
      <c r="I4811" s="318" t="s">
        <v>449</v>
      </c>
      <c r="J4811" s="318" t="s">
        <v>449</v>
      </c>
      <c r="K4811" s="318" t="s">
        <v>449</v>
      </c>
      <c r="L4811" s="318" t="s">
        <v>449</v>
      </c>
      <c r="M4811" s="318" t="s">
        <v>449</v>
      </c>
      <c r="N4811" t="str">
        <f t="shared" si="75"/>
        <v>SEWOUT7_012BIO_PR24</v>
      </c>
    </row>
    <row r="4812" spans="1:14" customFormat="1">
      <c r="A4812" s="317" t="s">
        <v>373</v>
      </c>
      <c r="B4812" s="317" t="s">
        <v>769</v>
      </c>
      <c r="C4812" s="317" t="s">
        <v>770</v>
      </c>
      <c r="D4812" s="317" t="s">
        <v>455</v>
      </c>
      <c r="E4812" s="317" t="s">
        <v>448</v>
      </c>
      <c r="F4812" s="320">
        <v>0</v>
      </c>
      <c r="G4812" s="318" t="s">
        <v>449</v>
      </c>
      <c r="H4812" s="318" t="s">
        <v>449</v>
      </c>
      <c r="I4812" s="318" t="s">
        <v>449</v>
      </c>
      <c r="J4812" s="318" t="s">
        <v>449</v>
      </c>
      <c r="K4812" s="318" t="s">
        <v>449</v>
      </c>
      <c r="L4812" s="318" t="s">
        <v>449</v>
      </c>
      <c r="M4812" s="318" t="s">
        <v>449</v>
      </c>
      <c r="N4812" t="str">
        <f t="shared" si="75"/>
        <v>SEWOUT7_013BIO_PR24</v>
      </c>
    </row>
    <row r="4813" spans="1:14" customFormat="1">
      <c r="A4813" s="317" t="s">
        <v>373</v>
      </c>
      <c r="B4813" s="317" t="s">
        <v>771</v>
      </c>
      <c r="C4813" s="317" t="s">
        <v>772</v>
      </c>
      <c r="D4813" s="317" t="s">
        <v>455</v>
      </c>
      <c r="E4813" s="317" t="s">
        <v>448</v>
      </c>
      <c r="F4813" s="320">
        <v>0</v>
      </c>
      <c r="G4813" s="318" t="s">
        <v>449</v>
      </c>
      <c r="H4813" s="318" t="s">
        <v>449</v>
      </c>
      <c r="I4813" s="318" t="s">
        <v>449</v>
      </c>
      <c r="J4813" s="318" t="s">
        <v>449</v>
      </c>
      <c r="K4813" s="318" t="s">
        <v>449</v>
      </c>
      <c r="L4813" s="318" t="s">
        <v>449</v>
      </c>
      <c r="M4813" s="318" t="s">
        <v>449</v>
      </c>
      <c r="N4813" t="str">
        <f t="shared" si="75"/>
        <v>SEWOUT7_014BIO_PR24</v>
      </c>
    </row>
    <row r="4814" spans="1:14" customFormat="1">
      <c r="A4814" s="317" t="s">
        <v>373</v>
      </c>
      <c r="B4814" s="317" t="s">
        <v>773</v>
      </c>
      <c r="C4814" s="317" t="s">
        <v>774</v>
      </c>
      <c r="D4814" s="317" t="s">
        <v>455</v>
      </c>
      <c r="E4814" s="317" t="s">
        <v>448</v>
      </c>
      <c r="F4814" s="320">
        <v>0</v>
      </c>
      <c r="G4814" s="318" t="s">
        <v>449</v>
      </c>
      <c r="H4814" s="318" t="s">
        <v>449</v>
      </c>
      <c r="I4814" s="318" t="s">
        <v>449</v>
      </c>
      <c r="J4814" s="318" t="s">
        <v>449</v>
      </c>
      <c r="K4814" s="318" t="s">
        <v>449</v>
      </c>
      <c r="L4814" s="318" t="s">
        <v>449</v>
      </c>
      <c r="M4814" s="318" t="s">
        <v>449</v>
      </c>
      <c r="N4814" t="str">
        <f t="shared" si="75"/>
        <v>SEWOUT7_015BIO_PR24</v>
      </c>
    </row>
    <row r="4815" spans="1:14" customFormat="1">
      <c r="A4815" s="317" t="s">
        <v>373</v>
      </c>
      <c r="B4815" s="317" t="s">
        <v>775</v>
      </c>
      <c r="C4815" s="317" t="s">
        <v>776</v>
      </c>
      <c r="D4815" s="317" t="s">
        <v>455</v>
      </c>
      <c r="E4815" s="317" t="s">
        <v>448</v>
      </c>
      <c r="F4815" s="320">
        <v>0</v>
      </c>
      <c r="G4815" s="318" t="s">
        <v>449</v>
      </c>
      <c r="H4815" s="318" t="s">
        <v>449</v>
      </c>
      <c r="I4815" s="318" t="s">
        <v>449</v>
      </c>
      <c r="J4815" s="318" t="s">
        <v>449</v>
      </c>
      <c r="K4815" s="318" t="s">
        <v>449</v>
      </c>
      <c r="L4815" s="318" t="s">
        <v>449</v>
      </c>
      <c r="M4815" s="318" t="s">
        <v>449</v>
      </c>
      <c r="N4815" t="str">
        <f t="shared" si="75"/>
        <v>SEWOUT7_016BIO_PR24</v>
      </c>
    </row>
    <row r="4816" spans="1:14" customFormat="1">
      <c r="A4816" s="317" t="s">
        <v>373</v>
      </c>
      <c r="B4816" s="317" t="s">
        <v>777</v>
      </c>
      <c r="C4816" s="317" t="s">
        <v>778</v>
      </c>
      <c r="D4816" s="317" t="s">
        <v>455</v>
      </c>
      <c r="E4816" s="317" t="s">
        <v>448</v>
      </c>
      <c r="F4816" s="320">
        <v>0</v>
      </c>
      <c r="G4816" s="318" t="s">
        <v>449</v>
      </c>
      <c r="H4816" s="318" t="s">
        <v>449</v>
      </c>
      <c r="I4816" s="318" t="s">
        <v>449</v>
      </c>
      <c r="J4816" s="318" t="s">
        <v>449</v>
      </c>
      <c r="K4816" s="318" t="s">
        <v>449</v>
      </c>
      <c r="L4816" s="318" t="s">
        <v>449</v>
      </c>
      <c r="M4816" s="318" t="s">
        <v>449</v>
      </c>
      <c r="N4816" t="str">
        <f t="shared" si="75"/>
        <v>SEWOUT7_017BIO_PR24</v>
      </c>
    </row>
    <row r="4817" spans="1:14" customFormat="1">
      <c r="A4817" s="317" t="s">
        <v>373</v>
      </c>
      <c r="B4817" s="317" t="s">
        <v>779</v>
      </c>
      <c r="C4817" s="317" t="s">
        <v>780</v>
      </c>
      <c r="D4817" s="317" t="s">
        <v>455</v>
      </c>
      <c r="E4817" s="317" t="s">
        <v>448</v>
      </c>
      <c r="F4817" s="320">
        <v>0</v>
      </c>
      <c r="G4817" s="318" t="s">
        <v>449</v>
      </c>
      <c r="H4817" s="318" t="s">
        <v>449</v>
      </c>
      <c r="I4817" s="318" t="s">
        <v>449</v>
      </c>
      <c r="J4817" s="318" t="s">
        <v>449</v>
      </c>
      <c r="K4817" s="318" t="s">
        <v>449</v>
      </c>
      <c r="L4817" s="318" t="s">
        <v>449</v>
      </c>
      <c r="M4817" s="318" t="s">
        <v>449</v>
      </c>
      <c r="N4817" t="str">
        <f t="shared" si="75"/>
        <v>SEWOUT7_018BIO_PR24</v>
      </c>
    </row>
    <row r="4818" spans="1:14" customFormat="1">
      <c r="A4818" s="317" t="s">
        <v>373</v>
      </c>
      <c r="B4818" s="317" t="s">
        <v>781</v>
      </c>
      <c r="C4818" s="317" t="s">
        <v>782</v>
      </c>
      <c r="D4818" s="317" t="s">
        <v>455</v>
      </c>
      <c r="E4818" s="317" t="s">
        <v>448</v>
      </c>
      <c r="F4818" s="320">
        <v>0</v>
      </c>
      <c r="G4818" s="318" t="s">
        <v>449</v>
      </c>
      <c r="H4818" s="318" t="s">
        <v>449</v>
      </c>
      <c r="I4818" s="318" t="s">
        <v>449</v>
      </c>
      <c r="J4818" s="318" t="s">
        <v>449</v>
      </c>
      <c r="K4818" s="318" t="s">
        <v>449</v>
      </c>
      <c r="L4818" s="318" t="s">
        <v>449</v>
      </c>
      <c r="M4818" s="318" t="s">
        <v>449</v>
      </c>
      <c r="N4818" t="str">
        <f t="shared" si="75"/>
        <v>SEWOUT7_019BIO_PR24</v>
      </c>
    </row>
    <row r="4819" spans="1:14" customFormat="1">
      <c r="A4819" s="317" t="s">
        <v>373</v>
      </c>
      <c r="B4819" s="317" t="s">
        <v>783</v>
      </c>
      <c r="C4819" s="317" t="s">
        <v>784</v>
      </c>
      <c r="D4819" s="317" t="s">
        <v>455</v>
      </c>
      <c r="E4819" s="317" t="s">
        <v>448</v>
      </c>
      <c r="F4819" s="320">
        <v>0</v>
      </c>
      <c r="G4819" s="318" t="s">
        <v>449</v>
      </c>
      <c r="H4819" s="318" t="s">
        <v>449</v>
      </c>
      <c r="I4819" s="318" t="s">
        <v>449</v>
      </c>
      <c r="J4819" s="318" t="s">
        <v>449</v>
      </c>
      <c r="K4819" s="318" t="s">
        <v>449</v>
      </c>
      <c r="L4819" s="318" t="s">
        <v>449</v>
      </c>
      <c r="M4819" s="318" t="s">
        <v>449</v>
      </c>
      <c r="N4819" t="str">
        <f t="shared" si="75"/>
        <v>SEWOUT7_020BIO_PR24</v>
      </c>
    </row>
    <row r="4820" spans="1:14" customFormat="1">
      <c r="A4820" s="317" t="s">
        <v>373</v>
      </c>
      <c r="B4820" s="317" t="s">
        <v>785</v>
      </c>
      <c r="C4820" s="317" t="s">
        <v>786</v>
      </c>
      <c r="D4820" s="317" t="s">
        <v>455</v>
      </c>
      <c r="E4820" s="317" t="s">
        <v>448</v>
      </c>
      <c r="F4820" s="320">
        <v>1</v>
      </c>
      <c r="G4820" s="318" t="s">
        <v>449</v>
      </c>
      <c r="H4820" s="318" t="s">
        <v>449</v>
      </c>
      <c r="I4820" s="318" t="s">
        <v>449</v>
      </c>
      <c r="J4820" s="318" t="s">
        <v>449</v>
      </c>
      <c r="K4820" s="318" t="s">
        <v>449</v>
      </c>
      <c r="L4820" s="318" t="s">
        <v>449</v>
      </c>
      <c r="M4820" s="318" t="s">
        <v>449</v>
      </c>
      <c r="N4820" t="str">
        <f t="shared" si="75"/>
        <v>SEWOUT7_001WNP_PR24</v>
      </c>
    </row>
    <row r="4821" spans="1:14" customFormat="1">
      <c r="A4821" s="317" t="s">
        <v>373</v>
      </c>
      <c r="B4821" s="317" t="s">
        <v>787</v>
      </c>
      <c r="C4821" s="317" t="s">
        <v>788</v>
      </c>
      <c r="D4821" s="317" t="s">
        <v>455</v>
      </c>
      <c r="E4821" s="317" t="s">
        <v>448</v>
      </c>
      <c r="F4821" s="320">
        <v>1</v>
      </c>
      <c r="G4821" s="318" t="s">
        <v>449</v>
      </c>
      <c r="H4821" s="318" t="s">
        <v>449</v>
      </c>
      <c r="I4821" s="318" t="s">
        <v>449</v>
      </c>
      <c r="J4821" s="318" t="s">
        <v>449</v>
      </c>
      <c r="K4821" s="318" t="s">
        <v>449</v>
      </c>
      <c r="L4821" s="318" t="s">
        <v>449</v>
      </c>
      <c r="M4821" s="318" t="s">
        <v>449</v>
      </c>
      <c r="N4821" t="str">
        <f t="shared" si="75"/>
        <v>SEWOUT7_002WNP_PR24</v>
      </c>
    </row>
    <row r="4822" spans="1:14" customFormat="1">
      <c r="A4822" s="317" t="s">
        <v>373</v>
      </c>
      <c r="B4822" s="317" t="s">
        <v>789</v>
      </c>
      <c r="C4822" s="317" t="s">
        <v>790</v>
      </c>
      <c r="D4822" s="317" t="s">
        <v>455</v>
      </c>
      <c r="E4822" s="317" t="s">
        <v>448</v>
      </c>
      <c r="F4822" s="320">
        <v>1</v>
      </c>
      <c r="G4822" s="318" t="s">
        <v>449</v>
      </c>
      <c r="H4822" s="318" t="s">
        <v>449</v>
      </c>
      <c r="I4822" s="318" t="s">
        <v>449</v>
      </c>
      <c r="J4822" s="318" t="s">
        <v>449</v>
      </c>
      <c r="K4822" s="318" t="s">
        <v>449</v>
      </c>
      <c r="L4822" s="318" t="s">
        <v>449</v>
      </c>
      <c r="M4822" s="318" t="s">
        <v>449</v>
      </c>
      <c r="N4822" t="str">
        <f t="shared" si="75"/>
        <v>SEWOUT7_003WNP_PR24</v>
      </c>
    </row>
    <row r="4823" spans="1:14" customFormat="1">
      <c r="A4823" s="317" t="s">
        <v>373</v>
      </c>
      <c r="B4823" s="317" t="s">
        <v>791</v>
      </c>
      <c r="C4823" s="317" t="s">
        <v>792</v>
      </c>
      <c r="D4823" s="317" t="s">
        <v>455</v>
      </c>
      <c r="E4823" s="317" t="s">
        <v>448</v>
      </c>
      <c r="F4823" s="320">
        <v>0</v>
      </c>
      <c r="G4823" s="318" t="s">
        <v>449</v>
      </c>
      <c r="H4823" s="318" t="s">
        <v>449</v>
      </c>
      <c r="I4823" s="318" t="s">
        <v>449</v>
      </c>
      <c r="J4823" s="318" t="s">
        <v>449</v>
      </c>
      <c r="K4823" s="318" t="s">
        <v>449</v>
      </c>
      <c r="L4823" s="318" t="s">
        <v>449</v>
      </c>
      <c r="M4823" s="318" t="s">
        <v>449</v>
      </c>
      <c r="N4823" t="str">
        <f t="shared" si="75"/>
        <v>SEWOUT7_004WNP_PR24</v>
      </c>
    </row>
    <row r="4824" spans="1:14" customFormat="1">
      <c r="A4824" s="317" t="s">
        <v>373</v>
      </c>
      <c r="B4824" s="317" t="s">
        <v>793</v>
      </c>
      <c r="C4824" s="317" t="s">
        <v>794</v>
      </c>
      <c r="D4824" s="317" t="s">
        <v>455</v>
      </c>
      <c r="E4824" s="317" t="s">
        <v>448</v>
      </c>
      <c r="F4824" s="320">
        <v>0</v>
      </c>
      <c r="G4824" s="318" t="s">
        <v>449</v>
      </c>
      <c r="H4824" s="318" t="s">
        <v>449</v>
      </c>
      <c r="I4824" s="318" t="s">
        <v>449</v>
      </c>
      <c r="J4824" s="318" t="s">
        <v>449</v>
      </c>
      <c r="K4824" s="318" t="s">
        <v>449</v>
      </c>
      <c r="L4824" s="318" t="s">
        <v>449</v>
      </c>
      <c r="M4824" s="318" t="s">
        <v>449</v>
      </c>
      <c r="N4824" t="str">
        <f t="shared" si="75"/>
        <v>SEWOUT7_005WNP_PR24</v>
      </c>
    </row>
    <row r="4825" spans="1:14" customFormat="1">
      <c r="A4825" s="317" t="s">
        <v>373</v>
      </c>
      <c r="B4825" s="317" t="s">
        <v>795</v>
      </c>
      <c r="C4825" s="317" t="s">
        <v>796</v>
      </c>
      <c r="D4825" s="317" t="s">
        <v>455</v>
      </c>
      <c r="E4825" s="317" t="s">
        <v>448</v>
      </c>
      <c r="F4825" s="320">
        <v>0.5</v>
      </c>
      <c r="G4825" s="318" t="s">
        <v>449</v>
      </c>
      <c r="H4825" s="318" t="s">
        <v>449</v>
      </c>
      <c r="I4825" s="318" t="s">
        <v>449</v>
      </c>
      <c r="J4825" s="318" t="s">
        <v>449</v>
      </c>
      <c r="K4825" s="318" t="s">
        <v>449</v>
      </c>
      <c r="L4825" s="318" t="s">
        <v>449</v>
      </c>
      <c r="M4825" s="318" t="s">
        <v>449</v>
      </c>
      <c r="N4825" t="str">
        <f t="shared" si="75"/>
        <v>SEWOUT7_006WNP_PR24</v>
      </c>
    </row>
    <row r="4826" spans="1:14" customFormat="1">
      <c r="A4826" s="317" t="s">
        <v>373</v>
      </c>
      <c r="B4826" s="317" t="s">
        <v>797</v>
      </c>
      <c r="C4826" s="317" t="s">
        <v>798</v>
      </c>
      <c r="D4826" s="317" t="s">
        <v>455</v>
      </c>
      <c r="E4826" s="317" t="s">
        <v>448</v>
      </c>
      <c r="F4826" s="320">
        <v>0.85</v>
      </c>
      <c r="G4826" s="318" t="s">
        <v>449</v>
      </c>
      <c r="H4826" s="318" t="s">
        <v>449</v>
      </c>
      <c r="I4826" s="318" t="s">
        <v>449</v>
      </c>
      <c r="J4826" s="318" t="s">
        <v>449</v>
      </c>
      <c r="K4826" s="318" t="s">
        <v>449</v>
      </c>
      <c r="L4826" s="318" t="s">
        <v>449</v>
      </c>
      <c r="M4826" s="318" t="s">
        <v>449</v>
      </c>
      <c r="N4826" t="str">
        <f t="shared" si="75"/>
        <v>SEWOUT7_007WNP_PR24</v>
      </c>
    </row>
    <row r="4827" spans="1:14" customFormat="1">
      <c r="A4827" s="317" t="s">
        <v>373</v>
      </c>
      <c r="B4827" s="317" t="s">
        <v>799</v>
      </c>
      <c r="C4827" s="317" t="s">
        <v>800</v>
      </c>
      <c r="D4827" s="317" t="s">
        <v>455</v>
      </c>
      <c r="E4827" s="317" t="s">
        <v>448</v>
      </c>
      <c r="F4827" s="320">
        <v>0</v>
      </c>
      <c r="G4827" s="318" t="s">
        <v>449</v>
      </c>
      <c r="H4827" s="318" t="s">
        <v>449</v>
      </c>
      <c r="I4827" s="318" t="s">
        <v>449</v>
      </c>
      <c r="J4827" s="318" t="s">
        <v>449</v>
      </c>
      <c r="K4827" s="318" t="s">
        <v>449</v>
      </c>
      <c r="L4827" s="318" t="s">
        <v>449</v>
      </c>
      <c r="M4827" s="318" t="s">
        <v>449</v>
      </c>
      <c r="N4827" t="str">
        <f t="shared" si="75"/>
        <v>SEWOUT7_008WNP_PR24</v>
      </c>
    </row>
    <row r="4828" spans="1:14" customFormat="1">
      <c r="A4828" s="317" t="s">
        <v>373</v>
      </c>
      <c r="B4828" s="317" t="s">
        <v>801</v>
      </c>
      <c r="C4828" s="317" t="s">
        <v>802</v>
      </c>
      <c r="D4828" s="317" t="s">
        <v>455</v>
      </c>
      <c r="E4828" s="317" t="s">
        <v>448</v>
      </c>
      <c r="F4828" s="320">
        <v>1</v>
      </c>
      <c r="G4828" s="318" t="s">
        <v>449</v>
      </c>
      <c r="H4828" s="318" t="s">
        <v>449</v>
      </c>
      <c r="I4828" s="318" t="s">
        <v>449</v>
      </c>
      <c r="J4828" s="318" t="s">
        <v>449</v>
      </c>
      <c r="K4828" s="318" t="s">
        <v>449</v>
      </c>
      <c r="L4828" s="318" t="s">
        <v>449</v>
      </c>
      <c r="M4828" s="318" t="s">
        <v>449</v>
      </c>
      <c r="N4828" t="str">
        <f t="shared" si="75"/>
        <v>SEWOUT7_009WNP_PR24</v>
      </c>
    </row>
    <row r="4829" spans="1:14" customFormat="1">
      <c r="A4829" s="317" t="s">
        <v>373</v>
      </c>
      <c r="B4829" s="317" t="s">
        <v>803</v>
      </c>
      <c r="C4829" s="317" t="s">
        <v>804</v>
      </c>
      <c r="D4829" s="317" t="s">
        <v>455</v>
      </c>
      <c r="E4829" s="317" t="s">
        <v>448</v>
      </c>
      <c r="F4829" s="320">
        <v>0.5</v>
      </c>
      <c r="G4829" s="318" t="s">
        <v>449</v>
      </c>
      <c r="H4829" s="318" t="s">
        <v>449</v>
      </c>
      <c r="I4829" s="318" t="s">
        <v>449</v>
      </c>
      <c r="J4829" s="318" t="s">
        <v>449</v>
      </c>
      <c r="K4829" s="318" t="s">
        <v>449</v>
      </c>
      <c r="L4829" s="318" t="s">
        <v>449</v>
      </c>
      <c r="M4829" s="318" t="s">
        <v>449</v>
      </c>
      <c r="N4829" t="str">
        <f t="shared" si="75"/>
        <v>SEWOUT7_010WNP_PR24</v>
      </c>
    </row>
    <row r="4830" spans="1:14" customFormat="1">
      <c r="A4830" s="317" t="s">
        <v>373</v>
      </c>
      <c r="B4830" s="317" t="s">
        <v>805</v>
      </c>
      <c r="C4830" s="317" t="s">
        <v>806</v>
      </c>
      <c r="D4830" s="317" t="s">
        <v>455</v>
      </c>
      <c r="E4830" s="317" t="s">
        <v>448</v>
      </c>
      <c r="F4830" s="320">
        <v>0.5</v>
      </c>
      <c r="G4830" s="318" t="s">
        <v>449</v>
      </c>
      <c r="H4830" s="318" t="s">
        <v>449</v>
      </c>
      <c r="I4830" s="318" t="s">
        <v>449</v>
      </c>
      <c r="J4830" s="318" t="s">
        <v>449</v>
      </c>
      <c r="K4830" s="318" t="s">
        <v>449</v>
      </c>
      <c r="L4830" s="318" t="s">
        <v>449</v>
      </c>
      <c r="M4830" s="318" t="s">
        <v>449</v>
      </c>
      <c r="N4830" t="str">
        <f t="shared" si="75"/>
        <v>SEWOUT7_011WNP_PR24</v>
      </c>
    </row>
    <row r="4831" spans="1:14" customFormat="1">
      <c r="A4831" s="317" t="s">
        <v>373</v>
      </c>
      <c r="B4831" s="317" t="s">
        <v>807</v>
      </c>
      <c r="C4831" s="317" t="s">
        <v>808</v>
      </c>
      <c r="D4831" s="317" t="s">
        <v>455</v>
      </c>
      <c r="E4831" s="317" t="s">
        <v>448</v>
      </c>
      <c r="F4831" s="320">
        <v>0</v>
      </c>
      <c r="G4831" s="318" t="s">
        <v>449</v>
      </c>
      <c r="H4831" s="318" t="s">
        <v>449</v>
      </c>
      <c r="I4831" s="318" t="s">
        <v>449</v>
      </c>
      <c r="J4831" s="318" t="s">
        <v>449</v>
      </c>
      <c r="K4831" s="318" t="s">
        <v>449</v>
      </c>
      <c r="L4831" s="318" t="s">
        <v>449</v>
      </c>
      <c r="M4831" s="318" t="s">
        <v>449</v>
      </c>
      <c r="N4831" t="str">
        <f t="shared" si="75"/>
        <v>SEWOUT7_012WNP_PR24</v>
      </c>
    </row>
    <row r="4832" spans="1:14" customFormat="1">
      <c r="A4832" s="317" t="s">
        <v>373</v>
      </c>
      <c r="B4832" s="317" t="s">
        <v>809</v>
      </c>
      <c r="C4832" s="317" t="s">
        <v>810</v>
      </c>
      <c r="D4832" s="317" t="s">
        <v>455</v>
      </c>
      <c r="E4832" s="317" t="s">
        <v>448</v>
      </c>
      <c r="F4832" s="320">
        <v>1</v>
      </c>
      <c r="G4832" s="318" t="s">
        <v>449</v>
      </c>
      <c r="H4832" s="318" t="s">
        <v>449</v>
      </c>
      <c r="I4832" s="318" t="s">
        <v>449</v>
      </c>
      <c r="J4832" s="318" t="s">
        <v>449</v>
      </c>
      <c r="K4832" s="318" t="s">
        <v>449</v>
      </c>
      <c r="L4832" s="318" t="s">
        <v>449</v>
      </c>
      <c r="M4832" s="318" t="s">
        <v>449</v>
      </c>
      <c r="N4832" t="str">
        <f t="shared" si="75"/>
        <v>SEWOUT7_013WNP_PR24</v>
      </c>
    </row>
    <row r="4833" spans="1:14" customFormat="1">
      <c r="A4833" s="317" t="s">
        <v>373</v>
      </c>
      <c r="B4833" s="317" t="s">
        <v>811</v>
      </c>
      <c r="C4833" s="317" t="s">
        <v>812</v>
      </c>
      <c r="D4833" s="317" t="s">
        <v>455</v>
      </c>
      <c r="E4833" s="317" t="s">
        <v>448</v>
      </c>
      <c r="F4833" s="320">
        <v>1</v>
      </c>
      <c r="G4833" s="318" t="s">
        <v>449</v>
      </c>
      <c r="H4833" s="318" t="s">
        <v>449</v>
      </c>
      <c r="I4833" s="318" t="s">
        <v>449</v>
      </c>
      <c r="J4833" s="318" t="s">
        <v>449</v>
      </c>
      <c r="K4833" s="318" t="s">
        <v>449</v>
      </c>
      <c r="L4833" s="318" t="s">
        <v>449</v>
      </c>
      <c r="M4833" s="318" t="s">
        <v>449</v>
      </c>
      <c r="N4833" t="str">
        <f t="shared" si="75"/>
        <v>SEWOUT7_014WNP_PR24</v>
      </c>
    </row>
    <row r="4834" spans="1:14" customFormat="1">
      <c r="A4834" s="317" t="s">
        <v>373</v>
      </c>
      <c r="B4834" s="317" t="s">
        <v>813</v>
      </c>
      <c r="C4834" s="317" t="s">
        <v>814</v>
      </c>
      <c r="D4834" s="317" t="s">
        <v>455</v>
      </c>
      <c r="E4834" s="317" t="s">
        <v>448</v>
      </c>
      <c r="F4834" s="320">
        <v>0</v>
      </c>
      <c r="G4834" s="318" t="s">
        <v>449</v>
      </c>
      <c r="H4834" s="318" t="s">
        <v>449</v>
      </c>
      <c r="I4834" s="318" t="s">
        <v>449</v>
      </c>
      <c r="J4834" s="318" t="s">
        <v>449</v>
      </c>
      <c r="K4834" s="318" t="s">
        <v>449</v>
      </c>
      <c r="L4834" s="318" t="s">
        <v>449</v>
      </c>
      <c r="M4834" s="318" t="s">
        <v>449</v>
      </c>
      <c r="N4834" t="str">
        <f t="shared" si="75"/>
        <v>SEWOUT7_015WNP_PR24</v>
      </c>
    </row>
    <row r="4835" spans="1:14" customFormat="1">
      <c r="A4835" s="317" t="s">
        <v>373</v>
      </c>
      <c r="B4835" s="317" t="s">
        <v>815</v>
      </c>
      <c r="C4835" s="317" t="s">
        <v>816</v>
      </c>
      <c r="D4835" s="317" t="s">
        <v>455</v>
      </c>
      <c r="E4835" s="317" t="s">
        <v>448</v>
      </c>
      <c r="F4835" s="320">
        <v>0</v>
      </c>
      <c r="G4835" s="318" t="s">
        <v>449</v>
      </c>
      <c r="H4835" s="318" t="s">
        <v>449</v>
      </c>
      <c r="I4835" s="318" t="s">
        <v>449</v>
      </c>
      <c r="J4835" s="318" t="s">
        <v>449</v>
      </c>
      <c r="K4835" s="318" t="s">
        <v>449</v>
      </c>
      <c r="L4835" s="318" t="s">
        <v>449</v>
      </c>
      <c r="M4835" s="318" t="s">
        <v>449</v>
      </c>
      <c r="N4835" t="str">
        <f t="shared" si="75"/>
        <v>SEWOUT7_016WNP_PR24</v>
      </c>
    </row>
    <row r="4836" spans="1:14" customFormat="1">
      <c r="A4836" s="317" t="s">
        <v>373</v>
      </c>
      <c r="B4836" s="317" t="s">
        <v>817</v>
      </c>
      <c r="C4836" s="317" t="s">
        <v>818</v>
      </c>
      <c r="D4836" s="317" t="s">
        <v>455</v>
      </c>
      <c r="E4836" s="317" t="s">
        <v>448</v>
      </c>
      <c r="F4836" s="320">
        <v>0</v>
      </c>
      <c r="G4836" s="318" t="s">
        <v>449</v>
      </c>
      <c r="H4836" s="318" t="s">
        <v>449</v>
      </c>
      <c r="I4836" s="318" t="s">
        <v>449</v>
      </c>
      <c r="J4836" s="318" t="s">
        <v>449</v>
      </c>
      <c r="K4836" s="318" t="s">
        <v>449</v>
      </c>
      <c r="L4836" s="318" t="s">
        <v>449</v>
      </c>
      <c r="M4836" s="318" t="s">
        <v>449</v>
      </c>
      <c r="N4836" t="str">
        <f t="shared" si="75"/>
        <v>SEWOUT7_017WNP_PR24</v>
      </c>
    </row>
    <row r="4837" spans="1:14" customFormat="1">
      <c r="A4837" s="317" t="s">
        <v>373</v>
      </c>
      <c r="B4837" s="317" t="s">
        <v>819</v>
      </c>
      <c r="C4837" s="317" t="s">
        <v>820</v>
      </c>
      <c r="D4837" s="317" t="s">
        <v>455</v>
      </c>
      <c r="E4837" s="317" t="s">
        <v>448</v>
      </c>
      <c r="F4837" s="320">
        <v>1</v>
      </c>
      <c r="G4837" s="318" t="s">
        <v>449</v>
      </c>
      <c r="H4837" s="318" t="s">
        <v>449</v>
      </c>
      <c r="I4837" s="318" t="s">
        <v>449</v>
      </c>
      <c r="J4837" s="318" t="s">
        <v>449</v>
      </c>
      <c r="K4837" s="318" t="s">
        <v>449</v>
      </c>
      <c r="L4837" s="318" t="s">
        <v>449</v>
      </c>
      <c r="M4837" s="318" t="s">
        <v>449</v>
      </c>
      <c r="N4837" t="str">
        <f t="shared" si="75"/>
        <v>SEWOUT7_018WNP_PR24</v>
      </c>
    </row>
    <row r="4838" spans="1:14" customFormat="1">
      <c r="A4838" s="317" t="s">
        <v>373</v>
      </c>
      <c r="B4838" s="317" t="s">
        <v>821</v>
      </c>
      <c r="C4838" s="317" t="s">
        <v>822</v>
      </c>
      <c r="D4838" s="317" t="s">
        <v>455</v>
      </c>
      <c r="E4838" s="317" t="s">
        <v>448</v>
      </c>
      <c r="F4838" s="320">
        <v>1</v>
      </c>
      <c r="G4838" s="318" t="s">
        <v>449</v>
      </c>
      <c r="H4838" s="318" t="s">
        <v>449</v>
      </c>
      <c r="I4838" s="318" t="s">
        <v>449</v>
      </c>
      <c r="J4838" s="318" t="s">
        <v>449</v>
      </c>
      <c r="K4838" s="318" t="s">
        <v>449</v>
      </c>
      <c r="L4838" s="318" t="s">
        <v>449</v>
      </c>
      <c r="M4838" s="318" t="s">
        <v>449</v>
      </c>
      <c r="N4838" t="str">
        <f t="shared" si="75"/>
        <v>SEWOUT7_019WNP_PR24</v>
      </c>
    </row>
    <row r="4839" spans="1:14" customFormat="1">
      <c r="A4839" s="317" t="s">
        <v>373</v>
      </c>
      <c r="B4839" s="317" t="s">
        <v>823</v>
      </c>
      <c r="C4839" s="317" t="s">
        <v>824</v>
      </c>
      <c r="D4839" s="317" t="s">
        <v>455</v>
      </c>
      <c r="E4839" s="317" t="s">
        <v>448</v>
      </c>
      <c r="F4839" s="320">
        <v>0</v>
      </c>
      <c r="G4839" s="318" t="s">
        <v>449</v>
      </c>
      <c r="H4839" s="318" t="s">
        <v>449</v>
      </c>
      <c r="I4839" s="318" t="s">
        <v>449</v>
      </c>
      <c r="J4839" s="318" t="s">
        <v>449</v>
      </c>
      <c r="K4839" s="318" t="s">
        <v>449</v>
      </c>
      <c r="L4839" s="318" t="s">
        <v>449</v>
      </c>
      <c r="M4839" s="318" t="s">
        <v>449</v>
      </c>
      <c r="N4839" t="str">
        <f t="shared" si="75"/>
        <v>SEWOUT7_020WNP_PR24</v>
      </c>
    </row>
    <row r="4840" spans="1:14" customFormat="1">
      <c r="A4840" s="317" t="s">
        <v>373</v>
      </c>
      <c r="B4840" s="317" t="s">
        <v>825</v>
      </c>
      <c r="C4840" s="317" t="s">
        <v>826</v>
      </c>
      <c r="D4840" s="317" t="s">
        <v>455</v>
      </c>
      <c r="E4840" s="317" t="s">
        <v>448</v>
      </c>
      <c r="F4840" s="320">
        <v>0</v>
      </c>
      <c r="G4840" s="318" t="s">
        <v>449</v>
      </c>
      <c r="H4840" s="318" t="s">
        <v>449</v>
      </c>
      <c r="I4840" s="318" t="s">
        <v>449</v>
      </c>
      <c r="J4840" s="318" t="s">
        <v>449</v>
      </c>
      <c r="K4840" s="318" t="s">
        <v>449</v>
      </c>
      <c r="L4840" s="318" t="s">
        <v>449</v>
      </c>
      <c r="M4840" s="318" t="s">
        <v>449</v>
      </c>
      <c r="N4840" t="str">
        <f t="shared" si="75"/>
        <v>SEWOUT7_001WR_PR24</v>
      </c>
    </row>
    <row r="4841" spans="1:14" customFormat="1">
      <c r="A4841" s="317" t="s">
        <v>373</v>
      </c>
      <c r="B4841" s="317" t="s">
        <v>827</v>
      </c>
      <c r="C4841" s="317" t="s">
        <v>828</v>
      </c>
      <c r="D4841" s="317" t="s">
        <v>455</v>
      </c>
      <c r="E4841" s="317" t="s">
        <v>448</v>
      </c>
      <c r="F4841" s="320">
        <v>0</v>
      </c>
      <c r="G4841" s="318" t="s">
        <v>449</v>
      </c>
      <c r="H4841" s="318" t="s">
        <v>449</v>
      </c>
      <c r="I4841" s="318" t="s">
        <v>449</v>
      </c>
      <c r="J4841" s="318" t="s">
        <v>449</v>
      </c>
      <c r="K4841" s="318" t="s">
        <v>449</v>
      </c>
      <c r="L4841" s="318" t="s">
        <v>449</v>
      </c>
      <c r="M4841" s="318" t="s">
        <v>449</v>
      </c>
      <c r="N4841" t="str">
        <f t="shared" si="75"/>
        <v>SEWOUT7_002WR_PR24</v>
      </c>
    </row>
    <row r="4842" spans="1:14" customFormat="1">
      <c r="A4842" s="317" t="s">
        <v>373</v>
      </c>
      <c r="B4842" s="317" t="s">
        <v>829</v>
      </c>
      <c r="C4842" s="317" t="s">
        <v>830</v>
      </c>
      <c r="D4842" s="317" t="s">
        <v>455</v>
      </c>
      <c r="E4842" s="317" t="s">
        <v>448</v>
      </c>
      <c r="F4842" s="320">
        <v>0</v>
      </c>
      <c r="G4842" s="318" t="s">
        <v>449</v>
      </c>
      <c r="H4842" s="318" t="s">
        <v>449</v>
      </c>
      <c r="I4842" s="318" t="s">
        <v>449</v>
      </c>
      <c r="J4842" s="318" t="s">
        <v>449</v>
      </c>
      <c r="K4842" s="318" t="s">
        <v>449</v>
      </c>
      <c r="L4842" s="318" t="s">
        <v>449</v>
      </c>
      <c r="M4842" s="318" t="s">
        <v>449</v>
      </c>
      <c r="N4842" t="str">
        <f t="shared" si="75"/>
        <v>SEWOUT7_003WR_PR24</v>
      </c>
    </row>
    <row r="4843" spans="1:14" customFormat="1">
      <c r="A4843" s="317" t="s">
        <v>373</v>
      </c>
      <c r="B4843" s="317" t="s">
        <v>831</v>
      </c>
      <c r="C4843" s="317" t="s">
        <v>832</v>
      </c>
      <c r="D4843" s="317" t="s">
        <v>455</v>
      </c>
      <c r="E4843" s="317" t="s">
        <v>448</v>
      </c>
      <c r="F4843" s="320">
        <v>0</v>
      </c>
      <c r="G4843" s="318" t="s">
        <v>449</v>
      </c>
      <c r="H4843" s="318" t="s">
        <v>449</v>
      </c>
      <c r="I4843" s="318" t="s">
        <v>449</v>
      </c>
      <c r="J4843" s="318" t="s">
        <v>449</v>
      </c>
      <c r="K4843" s="318" t="s">
        <v>449</v>
      </c>
      <c r="L4843" s="318" t="s">
        <v>449</v>
      </c>
      <c r="M4843" s="318" t="s">
        <v>449</v>
      </c>
      <c r="N4843" t="str">
        <f t="shared" si="75"/>
        <v>SEWOUT7_004WR_PR24</v>
      </c>
    </row>
    <row r="4844" spans="1:14" customFormat="1">
      <c r="A4844" s="317" t="s">
        <v>373</v>
      </c>
      <c r="B4844" s="317" t="s">
        <v>833</v>
      </c>
      <c r="C4844" s="317" t="s">
        <v>834</v>
      </c>
      <c r="D4844" s="317" t="s">
        <v>455</v>
      </c>
      <c r="E4844" s="317" t="s">
        <v>448</v>
      </c>
      <c r="F4844" s="320">
        <v>0</v>
      </c>
      <c r="G4844" s="318" t="s">
        <v>449</v>
      </c>
      <c r="H4844" s="318" t="s">
        <v>449</v>
      </c>
      <c r="I4844" s="318" t="s">
        <v>449</v>
      </c>
      <c r="J4844" s="318" t="s">
        <v>449</v>
      </c>
      <c r="K4844" s="318" t="s">
        <v>449</v>
      </c>
      <c r="L4844" s="318" t="s">
        <v>449</v>
      </c>
      <c r="M4844" s="318" t="s">
        <v>449</v>
      </c>
      <c r="N4844" t="str">
        <f t="shared" si="75"/>
        <v>SEWOUT7_005WR_PR24</v>
      </c>
    </row>
    <row r="4845" spans="1:14" customFormat="1">
      <c r="A4845" s="317" t="s">
        <v>373</v>
      </c>
      <c r="B4845" s="317" t="s">
        <v>835</v>
      </c>
      <c r="C4845" s="317" t="s">
        <v>836</v>
      </c>
      <c r="D4845" s="317" t="s">
        <v>455</v>
      </c>
      <c r="E4845" s="317" t="s">
        <v>448</v>
      </c>
      <c r="F4845" s="320">
        <v>0.5</v>
      </c>
      <c r="G4845" s="318" t="s">
        <v>449</v>
      </c>
      <c r="H4845" s="318" t="s">
        <v>449</v>
      </c>
      <c r="I4845" s="318" t="s">
        <v>449</v>
      </c>
      <c r="J4845" s="318" t="s">
        <v>449</v>
      </c>
      <c r="K4845" s="318" t="s">
        <v>449</v>
      </c>
      <c r="L4845" s="318" t="s">
        <v>449</v>
      </c>
      <c r="M4845" s="318" t="s">
        <v>449</v>
      </c>
      <c r="N4845" t="str">
        <f t="shared" si="75"/>
        <v>SEWOUT7_006WR_PR24</v>
      </c>
    </row>
    <row r="4846" spans="1:14" customFormat="1">
      <c r="A4846" s="317" t="s">
        <v>373</v>
      </c>
      <c r="B4846" s="317" t="s">
        <v>837</v>
      </c>
      <c r="C4846" s="317" t="s">
        <v>838</v>
      </c>
      <c r="D4846" s="317" t="s">
        <v>455</v>
      </c>
      <c r="E4846" s="317" t="s">
        <v>448</v>
      </c>
      <c r="F4846" s="320">
        <v>0.15</v>
      </c>
      <c r="G4846" s="318" t="s">
        <v>449</v>
      </c>
      <c r="H4846" s="318" t="s">
        <v>449</v>
      </c>
      <c r="I4846" s="318" t="s">
        <v>449</v>
      </c>
      <c r="J4846" s="318" t="s">
        <v>449</v>
      </c>
      <c r="K4846" s="318" t="s">
        <v>449</v>
      </c>
      <c r="L4846" s="318" t="s">
        <v>449</v>
      </c>
      <c r="M4846" s="318" t="s">
        <v>449</v>
      </c>
      <c r="N4846" t="str">
        <f t="shared" si="75"/>
        <v>SEWOUT7_007WR_PR24</v>
      </c>
    </row>
    <row r="4847" spans="1:14" customFormat="1">
      <c r="A4847" s="317" t="s">
        <v>373</v>
      </c>
      <c r="B4847" s="317" t="s">
        <v>839</v>
      </c>
      <c r="C4847" s="317" t="s">
        <v>840</v>
      </c>
      <c r="D4847" s="317" t="s">
        <v>455</v>
      </c>
      <c r="E4847" s="317" t="s">
        <v>448</v>
      </c>
      <c r="F4847" s="320">
        <v>0</v>
      </c>
      <c r="G4847" s="318" t="s">
        <v>449</v>
      </c>
      <c r="H4847" s="318" t="s">
        <v>449</v>
      </c>
      <c r="I4847" s="318" t="s">
        <v>449</v>
      </c>
      <c r="J4847" s="318" t="s">
        <v>449</v>
      </c>
      <c r="K4847" s="318" t="s">
        <v>449</v>
      </c>
      <c r="L4847" s="318" t="s">
        <v>449</v>
      </c>
      <c r="M4847" s="318" t="s">
        <v>449</v>
      </c>
      <c r="N4847" t="str">
        <f t="shared" si="75"/>
        <v>SEWOUT7_008WR_PR24</v>
      </c>
    </row>
    <row r="4848" spans="1:14" customFormat="1">
      <c r="A4848" s="317" t="s">
        <v>373</v>
      </c>
      <c r="B4848" s="317" t="s">
        <v>841</v>
      </c>
      <c r="C4848" s="317" t="s">
        <v>842</v>
      </c>
      <c r="D4848" s="317" t="s">
        <v>455</v>
      </c>
      <c r="E4848" s="317" t="s">
        <v>448</v>
      </c>
      <c r="F4848" s="320">
        <v>0</v>
      </c>
      <c r="G4848" s="318" t="s">
        <v>449</v>
      </c>
      <c r="H4848" s="318" t="s">
        <v>449</v>
      </c>
      <c r="I4848" s="318" t="s">
        <v>449</v>
      </c>
      <c r="J4848" s="318" t="s">
        <v>449</v>
      </c>
      <c r="K4848" s="318" t="s">
        <v>449</v>
      </c>
      <c r="L4848" s="318" t="s">
        <v>449</v>
      </c>
      <c r="M4848" s="318" t="s">
        <v>449</v>
      </c>
      <c r="N4848" t="str">
        <f t="shared" si="75"/>
        <v>SEWOUT7_009WR_PR24</v>
      </c>
    </row>
    <row r="4849" spans="1:14" customFormat="1">
      <c r="A4849" s="317" t="s">
        <v>373</v>
      </c>
      <c r="B4849" s="317" t="s">
        <v>843</v>
      </c>
      <c r="C4849" s="317" t="s">
        <v>844</v>
      </c>
      <c r="D4849" s="317" t="s">
        <v>455</v>
      </c>
      <c r="E4849" s="317" t="s">
        <v>448</v>
      </c>
      <c r="F4849" s="320">
        <v>0.5</v>
      </c>
      <c r="G4849" s="318" t="s">
        <v>449</v>
      </c>
      <c r="H4849" s="318" t="s">
        <v>449</v>
      </c>
      <c r="I4849" s="318" t="s">
        <v>449</v>
      </c>
      <c r="J4849" s="318" t="s">
        <v>449</v>
      </c>
      <c r="K4849" s="318" t="s">
        <v>449</v>
      </c>
      <c r="L4849" s="318" t="s">
        <v>449</v>
      </c>
      <c r="M4849" s="318" t="s">
        <v>449</v>
      </c>
      <c r="N4849" t="str">
        <f t="shared" si="75"/>
        <v>SEWOUT7_010WR_PR24</v>
      </c>
    </row>
    <row r="4850" spans="1:14" customFormat="1">
      <c r="A4850" s="317" t="s">
        <v>373</v>
      </c>
      <c r="B4850" s="317" t="s">
        <v>845</v>
      </c>
      <c r="C4850" s="317" t="s">
        <v>846</v>
      </c>
      <c r="D4850" s="317" t="s">
        <v>455</v>
      </c>
      <c r="E4850" s="317" t="s">
        <v>448</v>
      </c>
      <c r="F4850" s="320">
        <v>0.5</v>
      </c>
      <c r="G4850" s="318" t="s">
        <v>449</v>
      </c>
      <c r="H4850" s="318" t="s">
        <v>449</v>
      </c>
      <c r="I4850" s="318" t="s">
        <v>449</v>
      </c>
      <c r="J4850" s="318" t="s">
        <v>449</v>
      </c>
      <c r="K4850" s="318" t="s">
        <v>449</v>
      </c>
      <c r="L4850" s="318" t="s">
        <v>449</v>
      </c>
      <c r="M4850" s="318" t="s">
        <v>449</v>
      </c>
      <c r="N4850" t="str">
        <f t="shared" si="75"/>
        <v>SEWOUT7_011WR_PR24</v>
      </c>
    </row>
    <row r="4851" spans="1:14" customFormat="1">
      <c r="A4851" s="317" t="s">
        <v>373</v>
      </c>
      <c r="B4851" s="317" t="s">
        <v>847</v>
      </c>
      <c r="C4851" s="317" t="s">
        <v>848</v>
      </c>
      <c r="D4851" s="317" t="s">
        <v>455</v>
      </c>
      <c r="E4851" s="317" t="s">
        <v>448</v>
      </c>
      <c r="F4851" s="320">
        <v>0</v>
      </c>
      <c r="G4851" s="318" t="s">
        <v>449</v>
      </c>
      <c r="H4851" s="318" t="s">
        <v>449</v>
      </c>
      <c r="I4851" s="318" t="s">
        <v>449</v>
      </c>
      <c r="J4851" s="318" t="s">
        <v>449</v>
      </c>
      <c r="K4851" s="318" t="s">
        <v>449</v>
      </c>
      <c r="L4851" s="318" t="s">
        <v>449</v>
      </c>
      <c r="M4851" s="318" t="s">
        <v>449</v>
      </c>
      <c r="N4851" t="str">
        <f t="shared" si="75"/>
        <v>SEWOUT7_012WR_PR24</v>
      </c>
    </row>
    <row r="4852" spans="1:14" customFormat="1">
      <c r="A4852" s="317" t="s">
        <v>373</v>
      </c>
      <c r="B4852" s="317" t="s">
        <v>849</v>
      </c>
      <c r="C4852" s="317" t="s">
        <v>850</v>
      </c>
      <c r="D4852" s="317" t="s">
        <v>455</v>
      </c>
      <c r="E4852" s="317" t="s">
        <v>448</v>
      </c>
      <c r="F4852" s="320">
        <v>0</v>
      </c>
      <c r="G4852" s="318" t="s">
        <v>449</v>
      </c>
      <c r="H4852" s="318" t="s">
        <v>449</v>
      </c>
      <c r="I4852" s="318" t="s">
        <v>449</v>
      </c>
      <c r="J4852" s="318" t="s">
        <v>449</v>
      </c>
      <c r="K4852" s="318" t="s">
        <v>449</v>
      </c>
      <c r="L4852" s="318" t="s">
        <v>449</v>
      </c>
      <c r="M4852" s="318" t="s">
        <v>449</v>
      </c>
      <c r="N4852" t="str">
        <f t="shared" si="75"/>
        <v>SEWOUT7_013WR_PR24</v>
      </c>
    </row>
    <row r="4853" spans="1:14" customFormat="1">
      <c r="A4853" s="317" t="s">
        <v>373</v>
      </c>
      <c r="B4853" s="317" t="s">
        <v>851</v>
      </c>
      <c r="C4853" s="317" t="s">
        <v>852</v>
      </c>
      <c r="D4853" s="317" t="s">
        <v>455</v>
      </c>
      <c r="E4853" s="317" t="s">
        <v>448</v>
      </c>
      <c r="F4853" s="320">
        <v>0</v>
      </c>
      <c r="G4853" s="318" t="s">
        <v>449</v>
      </c>
      <c r="H4853" s="318" t="s">
        <v>449</v>
      </c>
      <c r="I4853" s="318" t="s">
        <v>449</v>
      </c>
      <c r="J4853" s="318" t="s">
        <v>449</v>
      </c>
      <c r="K4853" s="318" t="s">
        <v>449</v>
      </c>
      <c r="L4853" s="318" t="s">
        <v>449</v>
      </c>
      <c r="M4853" s="318" t="s">
        <v>449</v>
      </c>
      <c r="N4853" t="str">
        <f t="shared" si="75"/>
        <v>SEWOUT7_014WR_PR24</v>
      </c>
    </row>
    <row r="4854" spans="1:14" customFormat="1">
      <c r="A4854" s="317" t="s">
        <v>373</v>
      </c>
      <c r="B4854" s="317" t="s">
        <v>853</v>
      </c>
      <c r="C4854" s="317" t="s">
        <v>854</v>
      </c>
      <c r="D4854" s="317" t="s">
        <v>455</v>
      </c>
      <c r="E4854" s="317" t="s">
        <v>448</v>
      </c>
      <c r="F4854" s="320">
        <v>0</v>
      </c>
      <c r="G4854" s="318" t="s">
        <v>449</v>
      </c>
      <c r="H4854" s="318" t="s">
        <v>449</v>
      </c>
      <c r="I4854" s="318" t="s">
        <v>449</v>
      </c>
      <c r="J4854" s="318" t="s">
        <v>449</v>
      </c>
      <c r="K4854" s="318" t="s">
        <v>449</v>
      </c>
      <c r="L4854" s="318" t="s">
        <v>449</v>
      </c>
      <c r="M4854" s="318" t="s">
        <v>449</v>
      </c>
      <c r="N4854" t="str">
        <f t="shared" si="75"/>
        <v>SEWOUT7_015WR_PR24</v>
      </c>
    </row>
    <row r="4855" spans="1:14" customFormat="1">
      <c r="A4855" s="317" t="s">
        <v>373</v>
      </c>
      <c r="B4855" s="317" t="s">
        <v>855</v>
      </c>
      <c r="C4855" s="317" t="s">
        <v>856</v>
      </c>
      <c r="D4855" s="317" t="s">
        <v>455</v>
      </c>
      <c r="E4855" s="317" t="s">
        <v>448</v>
      </c>
      <c r="F4855" s="320">
        <v>0</v>
      </c>
      <c r="G4855" s="318" t="s">
        <v>449</v>
      </c>
      <c r="H4855" s="318" t="s">
        <v>449</v>
      </c>
      <c r="I4855" s="318" t="s">
        <v>449</v>
      </c>
      <c r="J4855" s="318" t="s">
        <v>449</v>
      </c>
      <c r="K4855" s="318" t="s">
        <v>449</v>
      </c>
      <c r="L4855" s="318" t="s">
        <v>449</v>
      </c>
      <c r="M4855" s="318" t="s">
        <v>449</v>
      </c>
      <c r="N4855" t="str">
        <f t="shared" si="75"/>
        <v>SEWOUT7_016WR_PR24</v>
      </c>
    </row>
    <row r="4856" spans="1:14" customFormat="1">
      <c r="A4856" s="317" t="s">
        <v>373</v>
      </c>
      <c r="B4856" s="317" t="s">
        <v>857</v>
      </c>
      <c r="C4856" s="317" t="s">
        <v>858</v>
      </c>
      <c r="D4856" s="317" t="s">
        <v>455</v>
      </c>
      <c r="E4856" s="317" t="s">
        <v>448</v>
      </c>
      <c r="F4856" s="320">
        <v>0</v>
      </c>
      <c r="G4856" s="318" t="s">
        <v>449</v>
      </c>
      <c r="H4856" s="318" t="s">
        <v>449</v>
      </c>
      <c r="I4856" s="318" t="s">
        <v>449</v>
      </c>
      <c r="J4856" s="318" t="s">
        <v>449</v>
      </c>
      <c r="K4856" s="318" t="s">
        <v>449</v>
      </c>
      <c r="L4856" s="318" t="s">
        <v>449</v>
      </c>
      <c r="M4856" s="318" t="s">
        <v>449</v>
      </c>
      <c r="N4856" t="str">
        <f t="shared" si="75"/>
        <v>SEWOUT7_017WR_PR24</v>
      </c>
    </row>
    <row r="4857" spans="1:14" customFormat="1">
      <c r="A4857" s="317" t="s">
        <v>373</v>
      </c>
      <c r="B4857" s="317" t="s">
        <v>859</v>
      </c>
      <c r="C4857" s="317" t="s">
        <v>860</v>
      </c>
      <c r="D4857" s="317" t="s">
        <v>455</v>
      </c>
      <c r="E4857" s="317" t="s">
        <v>448</v>
      </c>
      <c r="F4857" s="320">
        <v>0</v>
      </c>
      <c r="G4857" s="318" t="s">
        <v>449</v>
      </c>
      <c r="H4857" s="318" t="s">
        <v>449</v>
      </c>
      <c r="I4857" s="318" t="s">
        <v>449</v>
      </c>
      <c r="J4857" s="318" t="s">
        <v>449</v>
      </c>
      <c r="K4857" s="318" t="s">
        <v>449</v>
      </c>
      <c r="L4857" s="318" t="s">
        <v>449</v>
      </c>
      <c r="M4857" s="318" t="s">
        <v>449</v>
      </c>
      <c r="N4857" t="str">
        <f t="shared" si="75"/>
        <v>SEWOUT7_018WR_PR24</v>
      </c>
    </row>
    <row r="4858" spans="1:14" customFormat="1">
      <c r="A4858" s="317" t="s">
        <v>373</v>
      </c>
      <c r="B4858" s="317" t="s">
        <v>861</v>
      </c>
      <c r="C4858" s="317" t="s">
        <v>862</v>
      </c>
      <c r="D4858" s="317" t="s">
        <v>455</v>
      </c>
      <c r="E4858" s="317" t="s">
        <v>448</v>
      </c>
      <c r="F4858" s="320">
        <v>0</v>
      </c>
      <c r="G4858" s="318" t="s">
        <v>449</v>
      </c>
      <c r="H4858" s="318" t="s">
        <v>449</v>
      </c>
      <c r="I4858" s="318" t="s">
        <v>449</v>
      </c>
      <c r="J4858" s="318" t="s">
        <v>449</v>
      </c>
      <c r="K4858" s="318" t="s">
        <v>449</v>
      </c>
      <c r="L4858" s="318" t="s">
        <v>449</v>
      </c>
      <c r="M4858" s="318" t="s">
        <v>449</v>
      </c>
      <c r="N4858" t="str">
        <f t="shared" si="75"/>
        <v>SEWOUT7_019WR_PR24</v>
      </c>
    </row>
    <row r="4859" spans="1:14" customFormat="1">
      <c r="A4859" s="317" t="s">
        <v>373</v>
      </c>
      <c r="B4859" s="317" t="s">
        <v>863</v>
      </c>
      <c r="C4859" s="317" t="s">
        <v>864</v>
      </c>
      <c r="D4859" s="317" t="s">
        <v>455</v>
      </c>
      <c r="E4859" s="317" t="s">
        <v>448</v>
      </c>
      <c r="F4859" s="320">
        <v>0</v>
      </c>
      <c r="G4859" s="318" t="s">
        <v>449</v>
      </c>
      <c r="H4859" s="318" t="s">
        <v>449</v>
      </c>
      <c r="I4859" s="318" t="s">
        <v>449</v>
      </c>
      <c r="J4859" s="318" t="s">
        <v>449</v>
      </c>
      <c r="K4859" s="318" t="s">
        <v>449</v>
      </c>
      <c r="L4859" s="318" t="s">
        <v>449</v>
      </c>
      <c r="M4859" s="318" t="s">
        <v>449</v>
      </c>
      <c r="N4859" t="str">
        <f t="shared" si="75"/>
        <v>SEWOUT7_020WR_PR24</v>
      </c>
    </row>
    <row r="4860" spans="1:14" customFormat="1">
      <c r="A4860" s="317" t="s">
        <v>373</v>
      </c>
      <c r="B4860" s="317" t="s">
        <v>865</v>
      </c>
      <c r="C4860" s="317" t="s">
        <v>866</v>
      </c>
      <c r="D4860" s="317" t="s">
        <v>455</v>
      </c>
      <c r="E4860" s="317" t="s">
        <v>448</v>
      </c>
      <c r="F4860" s="320">
        <v>0</v>
      </c>
      <c r="G4860" s="318" t="s">
        <v>449</v>
      </c>
      <c r="H4860" s="318" t="s">
        <v>449</v>
      </c>
      <c r="I4860" s="318" t="s">
        <v>449</v>
      </c>
      <c r="J4860" s="318" t="s">
        <v>449</v>
      </c>
      <c r="K4860" s="318" t="s">
        <v>449</v>
      </c>
      <c r="L4860" s="318" t="s">
        <v>449</v>
      </c>
      <c r="M4860" s="318" t="s">
        <v>449</v>
      </c>
      <c r="N4860" t="str">
        <f t="shared" si="75"/>
        <v>SEWOUT7_001WWNP_PR24</v>
      </c>
    </row>
    <row r="4861" spans="1:14" customFormat="1">
      <c r="A4861" s="317" t="s">
        <v>373</v>
      </c>
      <c r="B4861" s="317" t="s">
        <v>867</v>
      </c>
      <c r="C4861" s="317" t="s">
        <v>868</v>
      </c>
      <c r="D4861" s="317" t="s">
        <v>455</v>
      </c>
      <c r="E4861" s="317" t="s">
        <v>448</v>
      </c>
      <c r="F4861" s="320">
        <v>0</v>
      </c>
      <c r="G4861" s="318" t="s">
        <v>449</v>
      </c>
      <c r="H4861" s="318" t="s">
        <v>449</v>
      </c>
      <c r="I4861" s="318" t="s">
        <v>449</v>
      </c>
      <c r="J4861" s="318" t="s">
        <v>449</v>
      </c>
      <c r="K4861" s="318" t="s">
        <v>449</v>
      </c>
      <c r="L4861" s="318" t="s">
        <v>449</v>
      </c>
      <c r="M4861" s="318" t="s">
        <v>449</v>
      </c>
      <c r="N4861" t="str">
        <f t="shared" si="75"/>
        <v>SEWOUT7_002WWNP_PR24</v>
      </c>
    </row>
    <row r="4862" spans="1:14" customFormat="1">
      <c r="A4862" s="317" t="s">
        <v>373</v>
      </c>
      <c r="B4862" s="317" t="s">
        <v>869</v>
      </c>
      <c r="C4862" s="317" t="s">
        <v>870</v>
      </c>
      <c r="D4862" s="317" t="s">
        <v>455</v>
      </c>
      <c r="E4862" s="317" t="s">
        <v>448</v>
      </c>
      <c r="F4862" s="320">
        <v>0</v>
      </c>
      <c r="G4862" s="318" t="s">
        <v>449</v>
      </c>
      <c r="H4862" s="318" t="s">
        <v>449</v>
      </c>
      <c r="I4862" s="318" t="s">
        <v>449</v>
      </c>
      <c r="J4862" s="318" t="s">
        <v>449</v>
      </c>
      <c r="K4862" s="318" t="s">
        <v>449</v>
      </c>
      <c r="L4862" s="318" t="s">
        <v>449</v>
      </c>
      <c r="M4862" s="318" t="s">
        <v>449</v>
      </c>
      <c r="N4862" t="str">
        <f t="shared" si="75"/>
        <v>SEWOUT7_003WWNP_PR24</v>
      </c>
    </row>
    <row r="4863" spans="1:14" customFormat="1">
      <c r="A4863" s="317" t="s">
        <v>373</v>
      </c>
      <c r="B4863" s="317" t="s">
        <v>871</v>
      </c>
      <c r="C4863" s="317" t="s">
        <v>872</v>
      </c>
      <c r="D4863" s="317" t="s">
        <v>455</v>
      </c>
      <c r="E4863" s="317" t="s">
        <v>448</v>
      </c>
      <c r="F4863" s="320">
        <v>1</v>
      </c>
      <c r="G4863" s="318" t="s">
        <v>449</v>
      </c>
      <c r="H4863" s="318" t="s">
        <v>449</v>
      </c>
      <c r="I4863" s="318" t="s">
        <v>449</v>
      </c>
      <c r="J4863" s="318" t="s">
        <v>449</v>
      </c>
      <c r="K4863" s="318" t="s">
        <v>449</v>
      </c>
      <c r="L4863" s="318" t="s">
        <v>449</v>
      </c>
      <c r="M4863" s="318" t="s">
        <v>449</v>
      </c>
      <c r="N4863" t="str">
        <f t="shared" si="75"/>
        <v>SEWOUT7_004WWNP_PR24</v>
      </c>
    </row>
    <row r="4864" spans="1:14" customFormat="1">
      <c r="A4864" s="317" t="s">
        <v>373</v>
      </c>
      <c r="B4864" s="317" t="s">
        <v>873</v>
      </c>
      <c r="C4864" s="317" t="s">
        <v>874</v>
      </c>
      <c r="D4864" s="317" t="s">
        <v>455</v>
      </c>
      <c r="E4864" s="317" t="s">
        <v>448</v>
      </c>
      <c r="F4864" s="320">
        <v>1</v>
      </c>
      <c r="G4864" s="318" t="s">
        <v>449</v>
      </c>
      <c r="H4864" s="318" t="s">
        <v>449</v>
      </c>
      <c r="I4864" s="318" t="s">
        <v>449</v>
      </c>
      <c r="J4864" s="318" t="s">
        <v>449</v>
      </c>
      <c r="K4864" s="318" t="s">
        <v>449</v>
      </c>
      <c r="L4864" s="318" t="s">
        <v>449</v>
      </c>
      <c r="M4864" s="318" t="s">
        <v>449</v>
      </c>
      <c r="N4864" t="str">
        <f t="shared" si="75"/>
        <v>SEWOUT7_005WWNP_PR24</v>
      </c>
    </row>
    <row r="4865" spans="1:14" customFormat="1">
      <c r="A4865" s="317" t="s">
        <v>373</v>
      </c>
      <c r="B4865" s="317" t="s">
        <v>875</v>
      </c>
      <c r="C4865" s="317" t="s">
        <v>876</v>
      </c>
      <c r="D4865" s="317" t="s">
        <v>455</v>
      </c>
      <c r="E4865" s="317" t="s">
        <v>448</v>
      </c>
      <c r="F4865" s="320">
        <v>0</v>
      </c>
      <c r="G4865" s="318" t="s">
        <v>449</v>
      </c>
      <c r="H4865" s="318" t="s">
        <v>449</v>
      </c>
      <c r="I4865" s="318" t="s">
        <v>449</v>
      </c>
      <c r="J4865" s="318" t="s">
        <v>449</v>
      </c>
      <c r="K4865" s="318" t="s">
        <v>449</v>
      </c>
      <c r="L4865" s="318" t="s">
        <v>449</v>
      </c>
      <c r="M4865" s="318" t="s">
        <v>449</v>
      </c>
      <c r="N4865" t="str">
        <f t="shared" si="75"/>
        <v>SEWOUT7_006WWNP_PR24</v>
      </c>
    </row>
    <row r="4866" spans="1:14" customFormat="1">
      <c r="A4866" s="317" t="s">
        <v>373</v>
      </c>
      <c r="B4866" s="317" t="s">
        <v>877</v>
      </c>
      <c r="C4866" s="317" t="s">
        <v>878</v>
      </c>
      <c r="D4866" s="317" t="s">
        <v>455</v>
      </c>
      <c r="E4866" s="317" t="s">
        <v>448</v>
      </c>
      <c r="F4866" s="320">
        <v>0</v>
      </c>
      <c r="G4866" s="318" t="s">
        <v>449</v>
      </c>
      <c r="H4866" s="318" t="s">
        <v>449</v>
      </c>
      <c r="I4866" s="318" t="s">
        <v>449</v>
      </c>
      <c r="J4866" s="318" t="s">
        <v>449</v>
      </c>
      <c r="K4866" s="318" t="s">
        <v>449</v>
      </c>
      <c r="L4866" s="318" t="s">
        <v>449</v>
      </c>
      <c r="M4866" s="318" t="s">
        <v>449</v>
      </c>
      <c r="N4866" t="str">
        <f t="shared" si="75"/>
        <v>SEWOUT7_007WWNP_PR24</v>
      </c>
    </row>
    <row r="4867" spans="1:14" customFormat="1">
      <c r="A4867" s="317" t="s">
        <v>373</v>
      </c>
      <c r="B4867" s="317" t="s">
        <v>879</v>
      </c>
      <c r="C4867" s="317" t="s">
        <v>880</v>
      </c>
      <c r="D4867" s="317" t="s">
        <v>455</v>
      </c>
      <c r="E4867" s="317" t="s">
        <v>448</v>
      </c>
      <c r="F4867" s="320">
        <v>0.85</v>
      </c>
      <c r="G4867" s="318" t="s">
        <v>449</v>
      </c>
      <c r="H4867" s="318" t="s">
        <v>449</v>
      </c>
      <c r="I4867" s="318" t="s">
        <v>449</v>
      </c>
      <c r="J4867" s="318" t="s">
        <v>449</v>
      </c>
      <c r="K4867" s="318" t="s">
        <v>449</v>
      </c>
      <c r="L4867" s="318" t="s">
        <v>449</v>
      </c>
      <c r="M4867" s="318" t="s">
        <v>449</v>
      </c>
      <c r="N4867" t="str">
        <f t="shared" si="75"/>
        <v>SEWOUT7_008WWNP_PR24</v>
      </c>
    </row>
    <row r="4868" spans="1:14" customFormat="1">
      <c r="A4868" s="317" t="s">
        <v>373</v>
      </c>
      <c r="B4868" s="317" t="s">
        <v>881</v>
      </c>
      <c r="C4868" s="317" t="s">
        <v>882</v>
      </c>
      <c r="D4868" s="317" t="s">
        <v>455</v>
      </c>
      <c r="E4868" s="317" t="s">
        <v>448</v>
      </c>
      <c r="F4868" s="320">
        <v>0</v>
      </c>
      <c r="G4868" s="318" t="s">
        <v>449</v>
      </c>
      <c r="H4868" s="318" t="s">
        <v>449</v>
      </c>
      <c r="I4868" s="318" t="s">
        <v>449</v>
      </c>
      <c r="J4868" s="318" t="s">
        <v>449</v>
      </c>
      <c r="K4868" s="318" t="s">
        <v>449</v>
      </c>
      <c r="L4868" s="318" t="s">
        <v>449</v>
      </c>
      <c r="M4868" s="318" t="s">
        <v>449</v>
      </c>
      <c r="N4868" t="str">
        <f t="shared" si="75"/>
        <v>SEWOUT7_009WWNP_PR24</v>
      </c>
    </row>
    <row r="4869" spans="1:14" customFormat="1">
      <c r="A4869" s="317" t="s">
        <v>373</v>
      </c>
      <c r="B4869" s="317" t="s">
        <v>883</v>
      </c>
      <c r="C4869" s="317" t="s">
        <v>884</v>
      </c>
      <c r="D4869" s="317" t="s">
        <v>455</v>
      </c>
      <c r="E4869" s="317" t="s">
        <v>448</v>
      </c>
      <c r="F4869" s="320">
        <v>0</v>
      </c>
      <c r="G4869" s="318" t="s">
        <v>449</v>
      </c>
      <c r="H4869" s="318" t="s">
        <v>449</v>
      </c>
      <c r="I4869" s="318" t="s">
        <v>449</v>
      </c>
      <c r="J4869" s="318" t="s">
        <v>449</v>
      </c>
      <c r="K4869" s="318" t="s">
        <v>449</v>
      </c>
      <c r="L4869" s="318" t="s">
        <v>449</v>
      </c>
      <c r="M4869" s="318" t="s">
        <v>449</v>
      </c>
      <c r="N4869" t="str">
        <f t="shared" ref="N4869:N4932" si="76">A4869&amp;B4869</f>
        <v>SEWOUT7_010WWNP_PR24</v>
      </c>
    </row>
    <row r="4870" spans="1:14" customFormat="1">
      <c r="A4870" s="317" t="s">
        <v>373</v>
      </c>
      <c r="B4870" s="317" t="s">
        <v>885</v>
      </c>
      <c r="C4870" s="317" t="s">
        <v>886</v>
      </c>
      <c r="D4870" s="317" t="s">
        <v>455</v>
      </c>
      <c r="E4870" s="317" t="s">
        <v>448</v>
      </c>
      <c r="F4870" s="320">
        <v>0</v>
      </c>
      <c r="G4870" s="318" t="s">
        <v>449</v>
      </c>
      <c r="H4870" s="318" t="s">
        <v>449</v>
      </c>
      <c r="I4870" s="318" t="s">
        <v>449</v>
      </c>
      <c r="J4870" s="318" t="s">
        <v>449</v>
      </c>
      <c r="K4870" s="318" t="s">
        <v>449</v>
      </c>
      <c r="L4870" s="318" t="s">
        <v>449</v>
      </c>
      <c r="M4870" s="318" t="s">
        <v>449</v>
      </c>
      <c r="N4870" t="str">
        <f t="shared" si="76"/>
        <v>SEWOUT7_011WWNP_PR24</v>
      </c>
    </row>
    <row r="4871" spans="1:14" customFormat="1">
      <c r="A4871" s="317" t="s">
        <v>373</v>
      </c>
      <c r="B4871" s="317" t="s">
        <v>887</v>
      </c>
      <c r="C4871" s="317" t="s">
        <v>888</v>
      </c>
      <c r="D4871" s="317" t="s">
        <v>455</v>
      </c>
      <c r="E4871" s="317" t="s">
        <v>448</v>
      </c>
      <c r="F4871" s="320">
        <v>1</v>
      </c>
      <c r="G4871" s="318" t="s">
        <v>449</v>
      </c>
      <c r="H4871" s="318" t="s">
        <v>449</v>
      </c>
      <c r="I4871" s="318" t="s">
        <v>449</v>
      </c>
      <c r="J4871" s="318" t="s">
        <v>449</v>
      </c>
      <c r="K4871" s="318" t="s">
        <v>449</v>
      </c>
      <c r="L4871" s="318" t="s">
        <v>449</v>
      </c>
      <c r="M4871" s="318" t="s">
        <v>449</v>
      </c>
      <c r="N4871" t="str">
        <f t="shared" si="76"/>
        <v>SEWOUT7_012WWNP_PR24</v>
      </c>
    </row>
    <row r="4872" spans="1:14" customFormat="1">
      <c r="A4872" s="317" t="s">
        <v>373</v>
      </c>
      <c r="B4872" s="317" t="s">
        <v>889</v>
      </c>
      <c r="C4872" s="317" t="s">
        <v>890</v>
      </c>
      <c r="D4872" s="317" t="s">
        <v>455</v>
      </c>
      <c r="E4872" s="317" t="s">
        <v>448</v>
      </c>
      <c r="F4872" s="320">
        <v>0</v>
      </c>
      <c r="G4872" s="318" t="s">
        <v>449</v>
      </c>
      <c r="H4872" s="318" t="s">
        <v>449</v>
      </c>
      <c r="I4872" s="318" t="s">
        <v>449</v>
      </c>
      <c r="J4872" s="318" t="s">
        <v>449</v>
      </c>
      <c r="K4872" s="318" t="s">
        <v>449</v>
      </c>
      <c r="L4872" s="318" t="s">
        <v>449</v>
      </c>
      <c r="M4872" s="318" t="s">
        <v>449</v>
      </c>
      <c r="N4872" t="str">
        <f t="shared" si="76"/>
        <v>SEWOUT7_013WWNP_PR24</v>
      </c>
    </row>
    <row r="4873" spans="1:14" customFormat="1">
      <c r="A4873" s="317" t="s">
        <v>373</v>
      </c>
      <c r="B4873" s="317" t="s">
        <v>891</v>
      </c>
      <c r="C4873" s="317" t="s">
        <v>892</v>
      </c>
      <c r="D4873" s="317" t="s">
        <v>455</v>
      </c>
      <c r="E4873" s="317" t="s">
        <v>448</v>
      </c>
      <c r="F4873" s="320">
        <v>0</v>
      </c>
      <c r="G4873" s="318" t="s">
        <v>449</v>
      </c>
      <c r="H4873" s="318" t="s">
        <v>449</v>
      </c>
      <c r="I4873" s="318" t="s">
        <v>449</v>
      </c>
      <c r="J4873" s="318" t="s">
        <v>449</v>
      </c>
      <c r="K4873" s="318" t="s">
        <v>449</v>
      </c>
      <c r="L4873" s="318" t="s">
        <v>449</v>
      </c>
      <c r="M4873" s="318" t="s">
        <v>449</v>
      </c>
      <c r="N4873" t="str">
        <f t="shared" si="76"/>
        <v>SEWOUT7_014WWNP_PR24</v>
      </c>
    </row>
    <row r="4874" spans="1:14" customFormat="1">
      <c r="A4874" s="317" t="s">
        <v>373</v>
      </c>
      <c r="B4874" s="317" t="s">
        <v>893</v>
      </c>
      <c r="C4874" s="317" t="s">
        <v>894</v>
      </c>
      <c r="D4874" s="317" t="s">
        <v>455</v>
      </c>
      <c r="E4874" s="317" t="s">
        <v>448</v>
      </c>
      <c r="F4874" s="320">
        <v>1</v>
      </c>
      <c r="G4874" s="318" t="s">
        <v>449</v>
      </c>
      <c r="H4874" s="318" t="s">
        <v>449</v>
      </c>
      <c r="I4874" s="318" t="s">
        <v>449</v>
      </c>
      <c r="J4874" s="318" t="s">
        <v>449</v>
      </c>
      <c r="K4874" s="318" t="s">
        <v>449</v>
      </c>
      <c r="L4874" s="318" t="s">
        <v>449</v>
      </c>
      <c r="M4874" s="318" t="s">
        <v>449</v>
      </c>
      <c r="N4874" t="str">
        <f t="shared" si="76"/>
        <v>SEWOUT7_015WWNP_PR24</v>
      </c>
    </row>
    <row r="4875" spans="1:14" customFormat="1">
      <c r="A4875" s="317" t="s">
        <v>373</v>
      </c>
      <c r="B4875" s="317" t="s">
        <v>895</v>
      </c>
      <c r="C4875" s="317" t="s">
        <v>896</v>
      </c>
      <c r="D4875" s="317" t="s">
        <v>455</v>
      </c>
      <c r="E4875" s="317" t="s">
        <v>448</v>
      </c>
      <c r="F4875" s="320">
        <v>1</v>
      </c>
      <c r="G4875" s="318" t="s">
        <v>449</v>
      </c>
      <c r="H4875" s="318" t="s">
        <v>449</v>
      </c>
      <c r="I4875" s="318" t="s">
        <v>449</v>
      </c>
      <c r="J4875" s="318" t="s">
        <v>449</v>
      </c>
      <c r="K4875" s="318" t="s">
        <v>449</v>
      </c>
      <c r="L4875" s="318" t="s">
        <v>449</v>
      </c>
      <c r="M4875" s="318" t="s">
        <v>449</v>
      </c>
      <c r="N4875" t="str">
        <f t="shared" si="76"/>
        <v>SEWOUT7_016WWNP_PR24</v>
      </c>
    </row>
    <row r="4876" spans="1:14" customFormat="1">
      <c r="A4876" s="317" t="s">
        <v>373</v>
      </c>
      <c r="B4876" s="317" t="s">
        <v>897</v>
      </c>
      <c r="C4876" s="317" t="s">
        <v>898</v>
      </c>
      <c r="D4876" s="317" t="s">
        <v>455</v>
      </c>
      <c r="E4876" s="317" t="s">
        <v>448</v>
      </c>
      <c r="F4876" s="320">
        <v>1</v>
      </c>
      <c r="G4876" s="318" t="s">
        <v>449</v>
      </c>
      <c r="H4876" s="318" t="s">
        <v>449</v>
      </c>
      <c r="I4876" s="318" t="s">
        <v>449</v>
      </c>
      <c r="J4876" s="318" t="s">
        <v>449</v>
      </c>
      <c r="K4876" s="318" t="s">
        <v>449</v>
      </c>
      <c r="L4876" s="318" t="s">
        <v>449</v>
      </c>
      <c r="M4876" s="318" t="s">
        <v>449</v>
      </c>
      <c r="N4876" t="str">
        <f t="shared" si="76"/>
        <v>SEWOUT7_017WWNP_PR24</v>
      </c>
    </row>
    <row r="4877" spans="1:14" customFormat="1">
      <c r="A4877" s="317" t="s">
        <v>373</v>
      </c>
      <c r="B4877" s="317" t="s">
        <v>899</v>
      </c>
      <c r="C4877" s="317" t="s">
        <v>900</v>
      </c>
      <c r="D4877" s="317" t="s">
        <v>455</v>
      </c>
      <c r="E4877" s="317" t="s">
        <v>448</v>
      </c>
      <c r="F4877" s="320">
        <v>0</v>
      </c>
      <c r="G4877" s="318" t="s">
        <v>449</v>
      </c>
      <c r="H4877" s="318" t="s">
        <v>449</v>
      </c>
      <c r="I4877" s="318" t="s">
        <v>449</v>
      </c>
      <c r="J4877" s="318" t="s">
        <v>449</v>
      </c>
      <c r="K4877" s="318" t="s">
        <v>449</v>
      </c>
      <c r="L4877" s="318" t="s">
        <v>449</v>
      </c>
      <c r="M4877" s="318" t="s">
        <v>449</v>
      </c>
      <c r="N4877" t="str">
        <f t="shared" si="76"/>
        <v>SEWOUT7_018WWNP_PR24</v>
      </c>
    </row>
    <row r="4878" spans="1:14" customFormat="1">
      <c r="A4878" s="317" t="s">
        <v>373</v>
      </c>
      <c r="B4878" s="317" t="s">
        <v>901</v>
      </c>
      <c r="C4878" s="317" t="s">
        <v>902</v>
      </c>
      <c r="D4878" s="317" t="s">
        <v>455</v>
      </c>
      <c r="E4878" s="317" t="s">
        <v>448</v>
      </c>
      <c r="F4878" s="320">
        <v>0</v>
      </c>
      <c r="G4878" s="318" t="s">
        <v>449</v>
      </c>
      <c r="H4878" s="318" t="s">
        <v>449</v>
      </c>
      <c r="I4878" s="318" t="s">
        <v>449</v>
      </c>
      <c r="J4878" s="318" t="s">
        <v>449</v>
      </c>
      <c r="K4878" s="318" t="s">
        <v>449</v>
      </c>
      <c r="L4878" s="318" t="s">
        <v>449</v>
      </c>
      <c r="M4878" s="318" t="s">
        <v>449</v>
      </c>
      <c r="N4878" t="str">
        <f t="shared" si="76"/>
        <v>SEWOUT7_019WWNP_PR24</v>
      </c>
    </row>
    <row r="4879" spans="1:14" customFormat="1">
      <c r="A4879" s="317" t="s">
        <v>373</v>
      </c>
      <c r="B4879" s="317" t="s">
        <v>903</v>
      </c>
      <c r="C4879" s="317" t="s">
        <v>904</v>
      </c>
      <c r="D4879" s="317" t="s">
        <v>455</v>
      </c>
      <c r="E4879" s="317" t="s">
        <v>448</v>
      </c>
      <c r="F4879" s="320">
        <v>1</v>
      </c>
      <c r="G4879" s="318" t="s">
        <v>449</v>
      </c>
      <c r="H4879" s="318" t="s">
        <v>449</v>
      </c>
      <c r="I4879" s="318" t="s">
        <v>449</v>
      </c>
      <c r="J4879" s="318" t="s">
        <v>449</v>
      </c>
      <c r="K4879" s="318" t="s">
        <v>449</v>
      </c>
      <c r="L4879" s="318" t="s">
        <v>449</v>
      </c>
      <c r="M4879" s="318" t="s">
        <v>449</v>
      </c>
      <c r="N4879" t="str">
        <f t="shared" si="76"/>
        <v>SEWOUT7_020WWNP_PR24</v>
      </c>
    </row>
    <row r="4880" spans="1:14" customFormat="1">
      <c r="A4880" s="317" t="s">
        <v>373</v>
      </c>
      <c r="B4880" s="317" t="s">
        <v>905</v>
      </c>
      <c r="C4880" s="317" t="s">
        <v>906</v>
      </c>
      <c r="D4880" s="317" t="s">
        <v>447</v>
      </c>
      <c r="E4880" s="317" t="s">
        <v>448</v>
      </c>
      <c r="F4880" s="318" t="s">
        <v>449</v>
      </c>
      <c r="G4880" s="318" t="s">
        <v>449</v>
      </c>
      <c r="H4880" s="318" t="s">
        <v>449</v>
      </c>
      <c r="I4880" s="325">
        <v>5.8449074074074072E-3</v>
      </c>
      <c r="J4880" s="325">
        <v>5.2546296296296291E-3</v>
      </c>
      <c r="K4880" s="325">
        <v>4.6527777777777782E-3</v>
      </c>
      <c r="L4880" s="325">
        <v>4.0625000000000001E-3</v>
      </c>
      <c r="M4880" s="325">
        <v>3.472222222222222E-3</v>
      </c>
      <c r="N4880" t="str">
        <f t="shared" si="76"/>
        <v>SEWC_ODIRISK_WSI_DDBND_PR24_DD</v>
      </c>
    </row>
    <row r="4881" spans="1:14" customFormat="1">
      <c r="A4881" s="317" t="s">
        <v>373</v>
      </c>
      <c r="B4881" s="317" t="s">
        <v>907</v>
      </c>
      <c r="C4881" s="317" t="s">
        <v>908</v>
      </c>
      <c r="D4881" s="317" t="s">
        <v>455</v>
      </c>
      <c r="E4881" s="317" t="s">
        <v>448</v>
      </c>
      <c r="F4881" s="320">
        <v>0</v>
      </c>
      <c r="G4881" s="318" t="s">
        <v>449</v>
      </c>
      <c r="H4881" s="318" t="s">
        <v>449</v>
      </c>
      <c r="I4881" s="318" t="s">
        <v>449</v>
      </c>
      <c r="J4881" s="318" t="s">
        <v>449</v>
      </c>
      <c r="K4881" s="318" t="s">
        <v>449</v>
      </c>
      <c r="L4881" s="318" t="s">
        <v>449</v>
      </c>
      <c r="M4881" s="318" t="s">
        <v>449</v>
      </c>
      <c r="N4881" t="str">
        <f t="shared" si="76"/>
        <v>SEWC_ODI_021WNP_PR24</v>
      </c>
    </row>
    <row r="4882" spans="1:14" customFormat="1">
      <c r="A4882" s="317" t="s">
        <v>373</v>
      </c>
      <c r="B4882" s="317" t="s">
        <v>909</v>
      </c>
      <c r="C4882" s="317" t="s">
        <v>910</v>
      </c>
      <c r="D4882" s="317" t="s">
        <v>455</v>
      </c>
      <c r="E4882" s="317" t="s">
        <v>448</v>
      </c>
      <c r="F4882" s="320">
        <v>0</v>
      </c>
      <c r="G4882" s="318" t="s">
        <v>449</v>
      </c>
      <c r="H4882" s="318" t="s">
        <v>449</v>
      </c>
      <c r="I4882" s="318" t="s">
        <v>449</v>
      </c>
      <c r="J4882" s="318" t="s">
        <v>449</v>
      </c>
      <c r="K4882" s="318" t="s">
        <v>449</v>
      </c>
      <c r="L4882" s="318" t="s">
        <v>449</v>
      </c>
      <c r="M4882" s="318" t="s">
        <v>449</v>
      </c>
      <c r="N4882" t="str">
        <f t="shared" si="76"/>
        <v>SEWC_ODI_023WNP_PR24</v>
      </c>
    </row>
    <row r="4883" spans="1:14" customFormat="1">
      <c r="A4883" s="317" t="s">
        <v>373</v>
      </c>
      <c r="B4883" s="317" t="s">
        <v>911</v>
      </c>
      <c r="C4883" s="317" t="s">
        <v>912</v>
      </c>
      <c r="D4883" s="317" t="s">
        <v>455</v>
      </c>
      <c r="E4883" s="317" t="s">
        <v>448</v>
      </c>
      <c r="F4883" s="320">
        <v>0</v>
      </c>
      <c r="G4883" s="318" t="s">
        <v>449</v>
      </c>
      <c r="H4883" s="318" t="s">
        <v>449</v>
      </c>
      <c r="I4883" s="318" t="s">
        <v>449</v>
      </c>
      <c r="J4883" s="318" t="s">
        <v>449</v>
      </c>
      <c r="K4883" s="318" t="s">
        <v>449</v>
      </c>
      <c r="L4883" s="318" t="s">
        <v>449</v>
      </c>
      <c r="M4883" s="318" t="s">
        <v>449</v>
      </c>
      <c r="N4883" t="str">
        <f t="shared" si="76"/>
        <v>SEWC_ODI_022WNP_PR24</v>
      </c>
    </row>
    <row r="4884" spans="1:14" customFormat="1">
      <c r="A4884" s="317" t="s">
        <v>373</v>
      </c>
      <c r="B4884" s="317" t="s">
        <v>913</v>
      </c>
      <c r="C4884" s="317" t="s">
        <v>914</v>
      </c>
      <c r="D4884" s="317" t="s">
        <v>455</v>
      </c>
      <c r="E4884" s="317" t="s">
        <v>448</v>
      </c>
      <c r="F4884" s="320">
        <v>0</v>
      </c>
      <c r="G4884" s="318" t="s">
        <v>449</v>
      </c>
      <c r="H4884" s="318" t="s">
        <v>449</v>
      </c>
      <c r="I4884" s="318" t="s">
        <v>449</v>
      </c>
      <c r="J4884" s="318" t="s">
        <v>449</v>
      </c>
      <c r="K4884" s="318" t="s">
        <v>449</v>
      </c>
      <c r="L4884" s="318" t="s">
        <v>449</v>
      </c>
      <c r="M4884" s="318" t="s">
        <v>449</v>
      </c>
      <c r="N4884" t="str">
        <f t="shared" si="76"/>
        <v>SEWC_ODI_024WNP_PR24</v>
      </c>
    </row>
    <row r="4885" spans="1:14" customFormat="1">
      <c r="A4885" s="317" t="s">
        <v>373</v>
      </c>
      <c r="B4885" s="317" t="s">
        <v>915</v>
      </c>
      <c r="C4885" s="317" t="s">
        <v>916</v>
      </c>
      <c r="D4885" s="317" t="s">
        <v>455</v>
      </c>
      <c r="E4885" s="317" t="s">
        <v>448</v>
      </c>
      <c r="F4885" s="320">
        <v>0</v>
      </c>
      <c r="G4885" s="318" t="s">
        <v>449</v>
      </c>
      <c r="H4885" s="318" t="s">
        <v>449</v>
      </c>
      <c r="I4885" s="318" t="s">
        <v>449</v>
      </c>
      <c r="J4885" s="318" t="s">
        <v>449</v>
      </c>
      <c r="K4885" s="318" t="s">
        <v>449</v>
      </c>
      <c r="L4885" s="318" t="s">
        <v>449</v>
      </c>
      <c r="M4885" s="318" t="s">
        <v>449</v>
      </c>
      <c r="N4885" t="str">
        <f t="shared" si="76"/>
        <v>SEWC_ODI_025WNP_PR24</v>
      </c>
    </row>
    <row r="4886" spans="1:14" customFormat="1">
      <c r="A4886" s="317" t="s">
        <v>373</v>
      </c>
      <c r="B4886" s="317" t="s">
        <v>917</v>
      </c>
      <c r="C4886" s="317" t="s">
        <v>918</v>
      </c>
      <c r="D4886" s="317" t="s">
        <v>455</v>
      </c>
      <c r="E4886" s="317" t="s">
        <v>448</v>
      </c>
      <c r="F4886" s="320">
        <v>0</v>
      </c>
      <c r="G4886" s="318" t="s">
        <v>449</v>
      </c>
      <c r="H4886" s="318" t="s">
        <v>449</v>
      </c>
      <c r="I4886" s="318" t="s">
        <v>449</v>
      </c>
      <c r="J4886" s="318" t="s">
        <v>449</v>
      </c>
      <c r="K4886" s="318" t="s">
        <v>449</v>
      </c>
      <c r="L4886" s="318" t="s">
        <v>449</v>
      </c>
      <c r="M4886" s="318" t="s">
        <v>449</v>
      </c>
      <c r="N4886" t="str">
        <f t="shared" si="76"/>
        <v>SEWC_ODI_026WNP_PR24</v>
      </c>
    </row>
    <row r="4887" spans="1:14" customFormat="1">
      <c r="A4887" s="317" t="s">
        <v>373</v>
      </c>
      <c r="B4887" s="317" t="s">
        <v>919</v>
      </c>
      <c r="C4887" s="317" t="s">
        <v>920</v>
      </c>
      <c r="D4887" s="317" t="s">
        <v>455</v>
      </c>
      <c r="E4887" s="317" t="s">
        <v>448</v>
      </c>
      <c r="F4887" s="320">
        <v>0</v>
      </c>
      <c r="G4887" s="318" t="s">
        <v>449</v>
      </c>
      <c r="H4887" s="318" t="s">
        <v>449</v>
      </c>
      <c r="I4887" s="318" t="s">
        <v>449</v>
      </c>
      <c r="J4887" s="318" t="s">
        <v>449</v>
      </c>
      <c r="K4887" s="318" t="s">
        <v>449</v>
      </c>
      <c r="L4887" s="318" t="s">
        <v>449</v>
      </c>
      <c r="M4887" s="318" t="s">
        <v>449</v>
      </c>
      <c r="N4887" t="str">
        <f t="shared" si="76"/>
        <v>SEWC_ODI_027WNP_PR24</v>
      </c>
    </row>
    <row r="4888" spans="1:14" customFormat="1">
      <c r="A4888" s="317" t="s">
        <v>373</v>
      </c>
      <c r="B4888" s="317" t="s">
        <v>921</v>
      </c>
      <c r="C4888" s="317" t="s">
        <v>922</v>
      </c>
      <c r="D4888" s="317" t="s">
        <v>455</v>
      </c>
      <c r="E4888" s="317" t="s">
        <v>448</v>
      </c>
      <c r="F4888" s="320">
        <v>0</v>
      </c>
      <c r="G4888" s="318" t="s">
        <v>449</v>
      </c>
      <c r="H4888" s="318" t="s">
        <v>449</v>
      </c>
      <c r="I4888" s="318" t="s">
        <v>449</v>
      </c>
      <c r="J4888" s="318" t="s">
        <v>449</v>
      </c>
      <c r="K4888" s="318" t="s">
        <v>449</v>
      </c>
      <c r="L4888" s="318" t="s">
        <v>449</v>
      </c>
      <c r="M4888" s="318" t="s">
        <v>449</v>
      </c>
      <c r="N4888" t="str">
        <f t="shared" si="76"/>
        <v>SEWC_ODI_021WR_PR24</v>
      </c>
    </row>
    <row r="4889" spans="1:14" customFormat="1">
      <c r="A4889" s="317" t="s">
        <v>373</v>
      </c>
      <c r="B4889" s="317" t="s">
        <v>923</v>
      </c>
      <c r="C4889" s="317" t="s">
        <v>924</v>
      </c>
      <c r="D4889" s="317" t="s">
        <v>455</v>
      </c>
      <c r="E4889" s="317" t="s">
        <v>448</v>
      </c>
      <c r="F4889" s="320">
        <v>0</v>
      </c>
      <c r="G4889" s="318" t="s">
        <v>449</v>
      </c>
      <c r="H4889" s="318" t="s">
        <v>449</v>
      </c>
      <c r="I4889" s="318" t="s">
        <v>449</v>
      </c>
      <c r="J4889" s="318" t="s">
        <v>449</v>
      </c>
      <c r="K4889" s="318" t="s">
        <v>449</v>
      </c>
      <c r="L4889" s="318" t="s">
        <v>449</v>
      </c>
      <c r="M4889" s="318" t="s">
        <v>449</v>
      </c>
      <c r="N4889" t="str">
        <f t="shared" si="76"/>
        <v>SEWC_ODI_022WR_PR24</v>
      </c>
    </row>
    <row r="4890" spans="1:14" customFormat="1">
      <c r="A4890" s="317" t="s">
        <v>373</v>
      </c>
      <c r="B4890" s="317" t="s">
        <v>925</v>
      </c>
      <c r="C4890" s="317" t="s">
        <v>926</v>
      </c>
      <c r="D4890" s="317" t="s">
        <v>455</v>
      </c>
      <c r="E4890" s="317" t="s">
        <v>448</v>
      </c>
      <c r="F4890" s="320">
        <v>0</v>
      </c>
      <c r="G4890" s="318" t="s">
        <v>449</v>
      </c>
      <c r="H4890" s="318" t="s">
        <v>449</v>
      </c>
      <c r="I4890" s="318" t="s">
        <v>449</v>
      </c>
      <c r="J4890" s="318" t="s">
        <v>449</v>
      </c>
      <c r="K4890" s="318" t="s">
        <v>449</v>
      </c>
      <c r="L4890" s="318" t="s">
        <v>449</v>
      </c>
      <c r="M4890" s="318" t="s">
        <v>449</v>
      </c>
      <c r="N4890" t="str">
        <f t="shared" si="76"/>
        <v>SEWC_ODI_023WR_PR24</v>
      </c>
    </row>
    <row r="4891" spans="1:14" customFormat="1">
      <c r="A4891" s="317" t="s">
        <v>373</v>
      </c>
      <c r="B4891" s="317" t="s">
        <v>927</v>
      </c>
      <c r="C4891" s="317" t="s">
        <v>928</v>
      </c>
      <c r="D4891" s="317" t="s">
        <v>455</v>
      </c>
      <c r="E4891" s="317" t="s">
        <v>448</v>
      </c>
      <c r="F4891" s="320">
        <v>0</v>
      </c>
      <c r="G4891" s="318" t="s">
        <v>449</v>
      </c>
      <c r="H4891" s="318" t="s">
        <v>449</v>
      </c>
      <c r="I4891" s="318" t="s">
        <v>449</v>
      </c>
      <c r="J4891" s="318" t="s">
        <v>449</v>
      </c>
      <c r="K4891" s="318" t="s">
        <v>449</v>
      </c>
      <c r="L4891" s="318" t="s">
        <v>449</v>
      </c>
      <c r="M4891" s="318" t="s">
        <v>449</v>
      </c>
      <c r="N4891" t="str">
        <f t="shared" si="76"/>
        <v>SEWC_ODI_024WR_PR24</v>
      </c>
    </row>
    <row r="4892" spans="1:14" customFormat="1">
      <c r="A4892" s="317" t="s">
        <v>373</v>
      </c>
      <c r="B4892" s="317" t="s">
        <v>929</v>
      </c>
      <c r="C4892" s="317" t="s">
        <v>930</v>
      </c>
      <c r="D4892" s="317" t="s">
        <v>455</v>
      </c>
      <c r="E4892" s="317" t="s">
        <v>448</v>
      </c>
      <c r="F4892" s="320">
        <v>0</v>
      </c>
      <c r="G4892" s="318" t="s">
        <v>449</v>
      </c>
      <c r="H4892" s="318" t="s">
        <v>449</v>
      </c>
      <c r="I4892" s="318" t="s">
        <v>449</v>
      </c>
      <c r="J4892" s="318" t="s">
        <v>449</v>
      </c>
      <c r="K4892" s="318" t="s">
        <v>449</v>
      </c>
      <c r="L4892" s="318" t="s">
        <v>449</v>
      </c>
      <c r="M4892" s="318" t="s">
        <v>449</v>
      </c>
      <c r="N4892" t="str">
        <f t="shared" si="76"/>
        <v>SEWC_ODI_025WR_PR24</v>
      </c>
    </row>
    <row r="4893" spans="1:14" customFormat="1">
      <c r="A4893" s="317" t="s">
        <v>373</v>
      </c>
      <c r="B4893" s="317" t="s">
        <v>931</v>
      </c>
      <c r="C4893" s="317" t="s">
        <v>932</v>
      </c>
      <c r="D4893" s="317" t="s">
        <v>455</v>
      </c>
      <c r="E4893" s="317" t="s">
        <v>448</v>
      </c>
      <c r="F4893" s="320">
        <v>0</v>
      </c>
      <c r="G4893" s="318" t="s">
        <v>449</v>
      </c>
      <c r="H4893" s="318" t="s">
        <v>449</v>
      </c>
      <c r="I4893" s="318" t="s">
        <v>449</v>
      </c>
      <c r="J4893" s="318" t="s">
        <v>449</v>
      </c>
      <c r="K4893" s="318" t="s">
        <v>449</v>
      </c>
      <c r="L4893" s="318" t="s">
        <v>449</v>
      </c>
      <c r="M4893" s="318" t="s">
        <v>449</v>
      </c>
      <c r="N4893" t="str">
        <f t="shared" si="76"/>
        <v>SEWC_ODI_026WR_PR24</v>
      </c>
    </row>
    <row r="4894" spans="1:14" customFormat="1">
      <c r="A4894" s="317" t="s">
        <v>373</v>
      </c>
      <c r="B4894" s="317" t="s">
        <v>933</v>
      </c>
      <c r="C4894" s="317" t="s">
        <v>934</v>
      </c>
      <c r="D4894" s="317" t="s">
        <v>455</v>
      </c>
      <c r="E4894" s="317" t="s">
        <v>448</v>
      </c>
      <c r="F4894" s="320">
        <v>0</v>
      </c>
      <c r="G4894" s="318" t="s">
        <v>449</v>
      </c>
      <c r="H4894" s="318" t="s">
        <v>449</v>
      </c>
      <c r="I4894" s="318" t="s">
        <v>449</v>
      </c>
      <c r="J4894" s="318" t="s">
        <v>449</v>
      </c>
      <c r="K4894" s="318" t="s">
        <v>449</v>
      </c>
      <c r="L4894" s="318" t="s">
        <v>449</v>
      </c>
      <c r="M4894" s="318" t="s">
        <v>449</v>
      </c>
      <c r="N4894" t="str">
        <f t="shared" si="76"/>
        <v>SEWC_ODI_027WR_PR24</v>
      </c>
    </row>
    <row r="4895" spans="1:14" customFormat="1">
      <c r="A4895" s="317" t="s">
        <v>373</v>
      </c>
      <c r="B4895" s="317" t="s">
        <v>935</v>
      </c>
      <c r="C4895" s="317" t="s">
        <v>936</v>
      </c>
      <c r="D4895" s="317" t="s">
        <v>455</v>
      </c>
      <c r="E4895" s="317" t="s">
        <v>448</v>
      </c>
      <c r="F4895" s="320">
        <v>0</v>
      </c>
      <c r="G4895" s="318" t="s">
        <v>449</v>
      </c>
      <c r="H4895" s="318" t="s">
        <v>449</v>
      </c>
      <c r="I4895" s="318" t="s">
        <v>449</v>
      </c>
      <c r="J4895" s="318" t="s">
        <v>449</v>
      </c>
      <c r="K4895" s="318" t="s">
        <v>449</v>
      </c>
      <c r="L4895" s="318" t="s">
        <v>449</v>
      </c>
      <c r="M4895" s="318" t="s">
        <v>449</v>
      </c>
      <c r="N4895" t="str">
        <f t="shared" si="76"/>
        <v>SEWC_ODI_021BIO_PR24</v>
      </c>
    </row>
    <row r="4896" spans="1:14" customFormat="1">
      <c r="A4896" s="317" t="s">
        <v>373</v>
      </c>
      <c r="B4896" s="317" t="s">
        <v>937</v>
      </c>
      <c r="C4896" s="317" t="s">
        <v>938</v>
      </c>
      <c r="D4896" s="317" t="s">
        <v>455</v>
      </c>
      <c r="E4896" s="317" t="s">
        <v>448</v>
      </c>
      <c r="F4896" s="320">
        <v>0</v>
      </c>
      <c r="G4896" s="318" t="s">
        <v>449</v>
      </c>
      <c r="H4896" s="318" t="s">
        <v>449</v>
      </c>
      <c r="I4896" s="318" t="s">
        <v>449</v>
      </c>
      <c r="J4896" s="318" t="s">
        <v>449</v>
      </c>
      <c r="K4896" s="318" t="s">
        <v>449</v>
      </c>
      <c r="L4896" s="318" t="s">
        <v>449</v>
      </c>
      <c r="M4896" s="318" t="s">
        <v>449</v>
      </c>
      <c r="N4896" t="str">
        <f t="shared" si="76"/>
        <v>SEWC_ODI_022BIO_PR24</v>
      </c>
    </row>
    <row r="4897" spans="1:14" customFormat="1">
      <c r="A4897" s="317" t="s">
        <v>373</v>
      </c>
      <c r="B4897" s="317" t="s">
        <v>939</v>
      </c>
      <c r="C4897" s="317" t="s">
        <v>940</v>
      </c>
      <c r="D4897" s="317" t="s">
        <v>455</v>
      </c>
      <c r="E4897" s="317" t="s">
        <v>448</v>
      </c>
      <c r="F4897" s="320">
        <v>0</v>
      </c>
      <c r="G4897" s="318" t="s">
        <v>449</v>
      </c>
      <c r="H4897" s="318" t="s">
        <v>449</v>
      </c>
      <c r="I4897" s="318" t="s">
        <v>449</v>
      </c>
      <c r="J4897" s="318" t="s">
        <v>449</v>
      </c>
      <c r="K4897" s="318" t="s">
        <v>449</v>
      </c>
      <c r="L4897" s="318" t="s">
        <v>449</v>
      </c>
      <c r="M4897" s="318" t="s">
        <v>449</v>
      </c>
      <c r="N4897" t="str">
        <f t="shared" si="76"/>
        <v>SEWC_ODI_023BIO_PR24</v>
      </c>
    </row>
    <row r="4898" spans="1:14" customFormat="1">
      <c r="A4898" s="317" t="s">
        <v>373</v>
      </c>
      <c r="B4898" s="317" t="s">
        <v>941</v>
      </c>
      <c r="C4898" s="317" t="s">
        <v>942</v>
      </c>
      <c r="D4898" s="317" t="s">
        <v>455</v>
      </c>
      <c r="E4898" s="317" t="s">
        <v>448</v>
      </c>
      <c r="F4898" s="320">
        <v>0</v>
      </c>
      <c r="G4898" s="318" t="s">
        <v>449</v>
      </c>
      <c r="H4898" s="318" t="s">
        <v>449</v>
      </c>
      <c r="I4898" s="318" t="s">
        <v>449</v>
      </c>
      <c r="J4898" s="318" t="s">
        <v>449</v>
      </c>
      <c r="K4898" s="318" t="s">
        <v>449</v>
      </c>
      <c r="L4898" s="318" t="s">
        <v>449</v>
      </c>
      <c r="M4898" s="318" t="s">
        <v>449</v>
      </c>
      <c r="N4898" t="str">
        <f t="shared" si="76"/>
        <v>SEWC_ODI_024BIO_PR24</v>
      </c>
    </row>
    <row r="4899" spans="1:14" customFormat="1">
      <c r="A4899" s="317" t="s">
        <v>373</v>
      </c>
      <c r="B4899" s="317" t="s">
        <v>943</v>
      </c>
      <c r="C4899" s="317" t="s">
        <v>944</v>
      </c>
      <c r="D4899" s="317" t="s">
        <v>455</v>
      </c>
      <c r="E4899" s="317" t="s">
        <v>448</v>
      </c>
      <c r="F4899" s="320">
        <v>0</v>
      </c>
      <c r="G4899" s="318" t="s">
        <v>449</v>
      </c>
      <c r="H4899" s="318" t="s">
        <v>449</v>
      </c>
      <c r="I4899" s="318" t="s">
        <v>449</v>
      </c>
      <c r="J4899" s="318" t="s">
        <v>449</v>
      </c>
      <c r="K4899" s="318" t="s">
        <v>449</v>
      </c>
      <c r="L4899" s="318" t="s">
        <v>449</v>
      </c>
      <c r="M4899" s="318" t="s">
        <v>449</v>
      </c>
      <c r="N4899" t="str">
        <f t="shared" si="76"/>
        <v>SEWC_ODI_025BIO_PR24</v>
      </c>
    </row>
    <row r="4900" spans="1:14" customFormat="1">
      <c r="A4900" s="317" t="s">
        <v>373</v>
      </c>
      <c r="B4900" s="317" t="s">
        <v>945</v>
      </c>
      <c r="C4900" s="317" t="s">
        <v>946</v>
      </c>
      <c r="D4900" s="317" t="s">
        <v>455</v>
      </c>
      <c r="E4900" s="317" t="s">
        <v>448</v>
      </c>
      <c r="F4900" s="320">
        <v>0</v>
      </c>
      <c r="G4900" s="318" t="s">
        <v>449</v>
      </c>
      <c r="H4900" s="318" t="s">
        <v>449</v>
      </c>
      <c r="I4900" s="318" t="s">
        <v>449</v>
      </c>
      <c r="J4900" s="318" t="s">
        <v>449</v>
      </c>
      <c r="K4900" s="318" t="s">
        <v>449</v>
      </c>
      <c r="L4900" s="318" t="s">
        <v>449</v>
      </c>
      <c r="M4900" s="318" t="s">
        <v>449</v>
      </c>
      <c r="N4900" t="str">
        <f t="shared" si="76"/>
        <v>SEWC_ODI_026BIO_PR24</v>
      </c>
    </row>
    <row r="4901" spans="1:14" customFormat="1">
      <c r="A4901" s="317" t="s">
        <v>373</v>
      </c>
      <c r="B4901" s="317" t="s">
        <v>947</v>
      </c>
      <c r="C4901" s="317" t="s">
        <v>948</v>
      </c>
      <c r="D4901" s="317" t="s">
        <v>455</v>
      </c>
      <c r="E4901" s="317" t="s">
        <v>448</v>
      </c>
      <c r="F4901" s="320">
        <v>0</v>
      </c>
      <c r="G4901" s="318" t="s">
        <v>449</v>
      </c>
      <c r="H4901" s="318" t="s">
        <v>449</v>
      </c>
      <c r="I4901" s="318" t="s">
        <v>449</v>
      </c>
      <c r="J4901" s="318" t="s">
        <v>449</v>
      </c>
      <c r="K4901" s="318" t="s">
        <v>449</v>
      </c>
      <c r="L4901" s="318" t="s">
        <v>449</v>
      </c>
      <c r="M4901" s="318" t="s">
        <v>449</v>
      </c>
      <c r="N4901" t="str">
        <f t="shared" si="76"/>
        <v>SEWC_ODI_027BIO_PR24</v>
      </c>
    </row>
    <row r="4902" spans="1:14" customFormat="1">
      <c r="A4902" s="317" t="s">
        <v>373</v>
      </c>
      <c r="B4902" s="317" t="s">
        <v>949</v>
      </c>
      <c r="C4902" s="317" t="s">
        <v>950</v>
      </c>
      <c r="D4902" s="317" t="s">
        <v>455</v>
      </c>
      <c r="E4902" s="317" t="s">
        <v>448</v>
      </c>
      <c r="F4902" s="320">
        <v>0</v>
      </c>
      <c r="G4902" s="318" t="s">
        <v>449</v>
      </c>
      <c r="H4902" s="318" t="s">
        <v>449</v>
      </c>
      <c r="I4902" s="318" t="s">
        <v>449</v>
      </c>
      <c r="J4902" s="318" t="s">
        <v>449</v>
      </c>
      <c r="K4902" s="318" t="s">
        <v>449</v>
      </c>
      <c r="L4902" s="318" t="s">
        <v>449</v>
      </c>
      <c r="M4902" s="318" t="s">
        <v>449</v>
      </c>
      <c r="N4902" t="str">
        <f t="shared" si="76"/>
        <v>SEWC_ODI_021WWNP_PR24</v>
      </c>
    </row>
    <row r="4903" spans="1:14" customFormat="1">
      <c r="A4903" s="317" t="s">
        <v>373</v>
      </c>
      <c r="B4903" s="317" t="s">
        <v>951</v>
      </c>
      <c r="C4903" s="317" t="s">
        <v>952</v>
      </c>
      <c r="D4903" s="317" t="s">
        <v>455</v>
      </c>
      <c r="E4903" s="317" t="s">
        <v>448</v>
      </c>
      <c r="F4903" s="320">
        <v>0</v>
      </c>
      <c r="G4903" s="318" t="s">
        <v>449</v>
      </c>
      <c r="H4903" s="318" t="s">
        <v>449</v>
      </c>
      <c r="I4903" s="318" t="s">
        <v>449</v>
      </c>
      <c r="J4903" s="318" t="s">
        <v>449</v>
      </c>
      <c r="K4903" s="318" t="s">
        <v>449</v>
      </c>
      <c r="L4903" s="318" t="s">
        <v>449</v>
      </c>
      <c r="M4903" s="318" t="s">
        <v>449</v>
      </c>
      <c r="N4903" t="str">
        <f t="shared" si="76"/>
        <v>SEWC_ODI_022WWNP_PR24</v>
      </c>
    </row>
    <row r="4904" spans="1:14" customFormat="1">
      <c r="A4904" s="317" t="s">
        <v>373</v>
      </c>
      <c r="B4904" s="317" t="s">
        <v>953</v>
      </c>
      <c r="C4904" s="317" t="s">
        <v>954</v>
      </c>
      <c r="D4904" s="317" t="s">
        <v>455</v>
      </c>
      <c r="E4904" s="317" t="s">
        <v>448</v>
      </c>
      <c r="F4904" s="320">
        <v>0</v>
      </c>
      <c r="G4904" s="318" t="s">
        <v>449</v>
      </c>
      <c r="H4904" s="318" t="s">
        <v>449</v>
      </c>
      <c r="I4904" s="318" t="s">
        <v>449</v>
      </c>
      <c r="J4904" s="318" t="s">
        <v>449</v>
      </c>
      <c r="K4904" s="318" t="s">
        <v>449</v>
      </c>
      <c r="L4904" s="318" t="s">
        <v>449</v>
      </c>
      <c r="M4904" s="318" t="s">
        <v>449</v>
      </c>
      <c r="N4904" t="str">
        <f t="shared" si="76"/>
        <v>SEWC_ODI_023WWNP_PR24</v>
      </c>
    </row>
    <row r="4905" spans="1:14" customFormat="1">
      <c r="A4905" s="317" t="s">
        <v>373</v>
      </c>
      <c r="B4905" s="317" t="s">
        <v>955</v>
      </c>
      <c r="C4905" s="317" t="s">
        <v>956</v>
      </c>
      <c r="D4905" s="317" t="s">
        <v>455</v>
      </c>
      <c r="E4905" s="317" t="s">
        <v>448</v>
      </c>
      <c r="F4905" s="320">
        <v>0</v>
      </c>
      <c r="G4905" s="318" t="s">
        <v>449</v>
      </c>
      <c r="H4905" s="318" t="s">
        <v>449</v>
      </c>
      <c r="I4905" s="318" t="s">
        <v>449</v>
      </c>
      <c r="J4905" s="318" t="s">
        <v>449</v>
      </c>
      <c r="K4905" s="318" t="s">
        <v>449</v>
      </c>
      <c r="L4905" s="318" t="s">
        <v>449</v>
      </c>
      <c r="M4905" s="318" t="s">
        <v>449</v>
      </c>
      <c r="N4905" t="str">
        <f t="shared" si="76"/>
        <v>SEWC_ODI_024WWNP_PR24</v>
      </c>
    </row>
    <row r="4906" spans="1:14" customFormat="1">
      <c r="A4906" s="317" t="s">
        <v>373</v>
      </c>
      <c r="B4906" s="317" t="s">
        <v>957</v>
      </c>
      <c r="C4906" s="317" t="s">
        <v>958</v>
      </c>
      <c r="D4906" s="317" t="s">
        <v>455</v>
      </c>
      <c r="E4906" s="317" t="s">
        <v>448</v>
      </c>
      <c r="F4906" s="320">
        <v>0</v>
      </c>
      <c r="G4906" s="318" t="s">
        <v>449</v>
      </c>
      <c r="H4906" s="318" t="s">
        <v>449</v>
      </c>
      <c r="I4906" s="318" t="s">
        <v>449</v>
      </c>
      <c r="J4906" s="318" t="s">
        <v>449</v>
      </c>
      <c r="K4906" s="318" t="s">
        <v>449</v>
      </c>
      <c r="L4906" s="318" t="s">
        <v>449</v>
      </c>
      <c r="M4906" s="318" t="s">
        <v>449</v>
      </c>
      <c r="N4906" t="str">
        <f t="shared" si="76"/>
        <v>SEWC_ODI_025WWNP_PR24</v>
      </c>
    </row>
    <row r="4907" spans="1:14" customFormat="1">
      <c r="A4907" s="317" t="s">
        <v>373</v>
      </c>
      <c r="B4907" s="317" t="s">
        <v>959</v>
      </c>
      <c r="C4907" s="317" t="s">
        <v>960</v>
      </c>
      <c r="D4907" s="317" t="s">
        <v>455</v>
      </c>
      <c r="E4907" s="317" t="s">
        <v>448</v>
      </c>
      <c r="F4907" s="320">
        <v>0</v>
      </c>
      <c r="G4907" s="318" t="s">
        <v>449</v>
      </c>
      <c r="H4907" s="318" t="s">
        <v>449</v>
      </c>
      <c r="I4907" s="318" t="s">
        <v>449</v>
      </c>
      <c r="J4907" s="318" t="s">
        <v>449</v>
      </c>
      <c r="K4907" s="318" t="s">
        <v>449</v>
      </c>
      <c r="L4907" s="318" t="s">
        <v>449</v>
      </c>
      <c r="M4907" s="318" t="s">
        <v>449</v>
      </c>
      <c r="N4907" t="str">
        <f t="shared" si="76"/>
        <v>SEWC_ODI_026WWNP_PR24</v>
      </c>
    </row>
    <row r="4908" spans="1:14" customFormat="1">
      <c r="A4908" s="317" t="s">
        <v>373</v>
      </c>
      <c r="B4908" s="317" t="s">
        <v>961</v>
      </c>
      <c r="C4908" s="317" t="s">
        <v>962</v>
      </c>
      <c r="D4908" s="317" t="s">
        <v>455</v>
      </c>
      <c r="E4908" s="317" t="s">
        <v>448</v>
      </c>
      <c r="F4908" s="320">
        <v>0</v>
      </c>
      <c r="G4908" s="318" t="s">
        <v>449</v>
      </c>
      <c r="H4908" s="318" t="s">
        <v>449</v>
      </c>
      <c r="I4908" s="318" t="s">
        <v>449</v>
      </c>
      <c r="J4908" s="318" t="s">
        <v>449</v>
      </c>
      <c r="K4908" s="318" t="s">
        <v>449</v>
      </c>
      <c r="L4908" s="318" t="s">
        <v>449</v>
      </c>
      <c r="M4908" s="318" t="s">
        <v>449</v>
      </c>
      <c r="N4908" t="str">
        <f t="shared" si="76"/>
        <v>SEWC_ODI_027WWNP_PR24</v>
      </c>
    </row>
    <row r="4909" spans="1:14" customFormat="1">
      <c r="A4909" s="317" t="s">
        <v>376</v>
      </c>
      <c r="B4909" s="317" t="s">
        <v>412</v>
      </c>
      <c r="C4909" s="317" t="s">
        <v>446</v>
      </c>
      <c r="D4909" s="317" t="s">
        <v>447</v>
      </c>
      <c r="E4909" s="317" t="s">
        <v>448</v>
      </c>
      <c r="F4909" s="318" t="s">
        <v>449</v>
      </c>
      <c r="G4909" s="318" t="s">
        <v>449</v>
      </c>
      <c r="H4909" s="319">
        <v>3.472222222222222E-3</v>
      </c>
      <c r="I4909" s="319">
        <v>3.472222222222222E-3</v>
      </c>
      <c r="J4909" s="319">
        <v>3.472222222222222E-3</v>
      </c>
      <c r="K4909" s="319">
        <v>3.472222222222222E-3</v>
      </c>
      <c r="L4909" s="319">
        <v>3.472222222222222E-3</v>
      </c>
      <c r="M4909" s="319">
        <v>3.47E-3</v>
      </c>
      <c r="N4909" t="str">
        <f t="shared" si="76"/>
        <v>SSCC_OUT4_01_PR24_OFWAT</v>
      </c>
    </row>
    <row r="4910" spans="1:14" customFormat="1">
      <c r="A4910" s="317" t="s">
        <v>376</v>
      </c>
      <c r="B4910" s="317" t="s">
        <v>155</v>
      </c>
      <c r="C4910" s="317" t="s">
        <v>450</v>
      </c>
      <c r="D4910" s="317" t="s">
        <v>451</v>
      </c>
      <c r="E4910" s="317" t="s">
        <v>448</v>
      </c>
      <c r="F4910" s="318" t="s">
        <v>449</v>
      </c>
      <c r="G4910" s="318" t="s">
        <v>449</v>
      </c>
      <c r="H4910" s="318" t="s">
        <v>449</v>
      </c>
      <c r="I4910" s="319">
        <v>1.8444930555555549E-3</v>
      </c>
      <c r="J4910" s="319">
        <v>1.8444930555555549E-3</v>
      </c>
      <c r="K4910" s="319">
        <v>1.8444930555555549E-3</v>
      </c>
      <c r="L4910" s="319">
        <v>1.8444930555555549E-3</v>
      </c>
      <c r="M4910" s="319">
        <v>1.8422708333333331E-3</v>
      </c>
      <c r="N4910" t="str">
        <f t="shared" si="76"/>
        <v>SSCC_ET_DD_WSI_PR24</v>
      </c>
    </row>
    <row r="4911" spans="1:14" customFormat="1">
      <c r="A4911" s="317" t="s">
        <v>376</v>
      </c>
      <c r="B4911" s="317" t="s">
        <v>153</v>
      </c>
      <c r="C4911" s="317" t="s">
        <v>452</v>
      </c>
      <c r="D4911" s="317" t="s">
        <v>453</v>
      </c>
      <c r="E4911" s="317" t="s">
        <v>448</v>
      </c>
      <c r="F4911" s="319">
        <v>149040.34831960205</v>
      </c>
      <c r="G4911" s="318" t="s">
        <v>449</v>
      </c>
      <c r="H4911" s="318" t="s">
        <v>449</v>
      </c>
      <c r="I4911" s="318" t="s">
        <v>449</v>
      </c>
      <c r="J4911" s="318" t="s">
        <v>449</v>
      </c>
      <c r="K4911" s="318" t="s">
        <v>449</v>
      </c>
      <c r="L4911" s="318" t="s">
        <v>449</v>
      </c>
      <c r="M4911" s="318" t="s">
        <v>449</v>
      </c>
      <c r="N4911" t="str">
        <f t="shared" si="76"/>
        <v>SSCC_ODI_DD_WSI_PR24</v>
      </c>
    </row>
    <row r="4912" spans="1:14" customFormat="1">
      <c r="A4912" s="317" t="s">
        <v>376</v>
      </c>
      <c r="B4912" s="317" t="s">
        <v>156</v>
      </c>
      <c r="C4912" s="317" t="s">
        <v>454</v>
      </c>
      <c r="D4912" s="317" t="s">
        <v>455</v>
      </c>
      <c r="E4912" s="317" t="s">
        <v>448</v>
      </c>
      <c r="F4912" s="320">
        <v>-0.01</v>
      </c>
      <c r="G4912" s="318" t="s">
        <v>449</v>
      </c>
      <c r="H4912" s="318" t="s">
        <v>449</v>
      </c>
      <c r="I4912" s="318" t="s">
        <v>449</v>
      </c>
      <c r="J4912" s="318" t="s">
        <v>449</v>
      </c>
      <c r="K4912" s="318" t="s">
        <v>449</v>
      </c>
      <c r="L4912" s="318" t="s">
        <v>449</v>
      </c>
      <c r="M4912" s="318" t="s">
        <v>449</v>
      </c>
      <c r="N4912" t="str">
        <f t="shared" si="76"/>
        <v>SSCC_ODIRISK_WSI_COLL_PR24_DD</v>
      </c>
    </row>
    <row r="4913" spans="1:14" customFormat="1">
      <c r="A4913" s="317" t="s">
        <v>376</v>
      </c>
      <c r="B4913" s="317" t="s">
        <v>413</v>
      </c>
      <c r="C4913" s="317" t="s">
        <v>456</v>
      </c>
      <c r="D4913" s="317" t="s">
        <v>457</v>
      </c>
      <c r="E4913" s="317" t="s">
        <v>448</v>
      </c>
      <c r="F4913" s="318" t="s">
        <v>449</v>
      </c>
      <c r="G4913" s="318" t="s">
        <v>449</v>
      </c>
      <c r="H4913" s="321">
        <v>0</v>
      </c>
      <c r="I4913" s="321">
        <v>0</v>
      </c>
      <c r="J4913" s="321">
        <v>0</v>
      </c>
      <c r="K4913" s="321">
        <v>0</v>
      </c>
      <c r="L4913" s="321">
        <v>0</v>
      </c>
      <c r="M4913" s="321">
        <v>0</v>
      </c>
      <c r="N4913" t="str">
        <f t="shared" si="76"/>
        <v>SSCC_QEBW0183_PR24_OFWAT</v>
      </c>
    </row>
    <row r="4914" spans="1:14" customFormat="1">
      <c r="A4914" s="317" t="s">
        <v>376</v>
      </c>
      <c r="B4914" s="317" t="s">
        <v>163</v>
      </c>
      <c r="C4914" s="317" t="s">
        <v>458</v>
      </c>
      <c r="D4914" s="317" t="s">
        <v>162</v>
      </c>
      <c r="E4914" s="317" t="s">
        <v>448</v>
      </c>
      <c r="F4914" s="318" t="s">
        <v>449</v>
      </c>
      <c r="G4914" s="318" t="s">
        <v>449</v>
      </c>
      <c r="H4914" s="321">
        <v>2</v>
      </c>
      <c r="I4914" s="321">
        <v>1.83</v>
      </c>
      <c r="J4914" s="321">
        <v>1.67</v>
      </c>
      <c r="K4914" s="321">
        <v>1.5</v>
      </c>
      <c r="L4914" s="321">
        <v>1.25</v>
      </c>
      <c r="M4914" s="321">
        <v>1</v>
      </c>
      <c r="N4914" t="str">
        <f t="shared" si="76"/>
        <v>SSCC_ODIRISK_CRI_DDBND_PR24_DD</v>
      </c>
    </row>
    <row r="4915" spans="1:14" customFormat="1">
      <c r="A4915" s="317" t="s">
        <v>376</v>
      </c>
      <c r="B4915" s="317" t="s">
        <v>164</v>
      </c>
      <c r="C4915" s="317" t="s">
        <v>459</v>
      </c>
      <c r="D4915" s="317" t="s">
        <v>453</v>
      </c>
      <c r="E4915" s="317" t="s">
        <v>448</v>
      </c>
      <c r="F4915" s="319">
        <v>328356.63394100976</v>
      </c>
      <c r="G4915" s="318" t="s">
        <v>449</v>
      </c>
      <c r="H4915" s="318" t="s">
        <v>449</v>
      </c>
      <c r="I4915" s="318" t="s">
        <v>449</v>
      </c>
      <c r="J4915" s="318" t="s">
        <v>449</v>
      </c>
      <c r="K4915" s="318" t="s">
        <v>449</v>
      </c>
      <c r="L4915" s="318" t="s">
        <v>449</v>
      </c>
      <c r="M4915" s="318" t="s">
        <v>449</v>
      </c>
      <c r="N4915" t="str">
        <f t="shared" si="76"/>
        <v>SSCC_ODI_DD_CRI_PR24</v>
      </c>
    </row>
    <row r="4916" spans="1:14" customFormat="1">
      <c r="A4916" s="317" t="s">
        <v>376</v>
      </c>
      <c r="B4916" s="317" t="s">
        <v>414</v>
      </c>
      <c r="C4916" s="317" t="s">
        <v>167</v>
      </c>
      <c r="D4916" s="317" t="s">
        <v>261</v>
      </c>
      <c r="E4916" s="317" t="s">
        <v>448</v>
      </c>
      <c r="F4916" s="318" t="s">
        <v>449</v>
      </c>
      <c r="G4916" s="318" t="s">
        <v>449</v>
      </c>
      <c r="H4916" s="321">
        <v>0.84</v>
      </c>
      <c r="I4916" s="321">
        <v>0.7</v>
      </c>
      <c r="J4916" s="321">
        <v>0.64</v>
      </c>
      <c r="K4916" s="321">
        <v>0.57999999999999996</v>
      </c>
      <c r="L4916" s="321">
        <v>0.52</v>
      </c>
      <c r="M4916" s="321">
        <v>0.46</v>
      </c>
      <c r="N4916" t="str">
        <f t="shared" si="76"/>
        <v>SSCC_OUT4_02_PR24_OFWAT</v>
      </c>
    </row>
    <row r="4917" spans="1:14" customFormat="1">
      <c r="A4917" s="317" t="s">
        <v>376</v>
      </c>
      <c r="B4917" s="317" t="s">
        <v>168</v>
      </c>
      <c r="C4917" s="317" t="s">
        <v>460</v>
      </c>
      <c r="D4917" s="317" t="s">
        <v>261</v>
      </c>
      <c r="E4917" s="317" t="s">
        <v>448</v>
      </c>
      <c r="F4917" s="318" t="s">
        <v>449</v>
      </c>
      <c r="G4917" s="318" t="s">
        <v>449</v>
      </c>
      <c r="H4917" s="318" t="s">
        <v>449</v>
      </c>
      <c r="I4917" s="321">
        <v>0.63</v>
      </c>
      <c r="J4917" s="321">
        <v>0.57999999999999996</v>
      </c>
      <c r="K4917" s="321">
        <v>0.52</v>
      </c>
      <c r="L4917" s="321">
        <v>0.47</v>
      </c>
      <c r="M4917" s="321">
        <v>0.41</v>
      </c>
      <c r="N4917" t="str">
        <f t="shared" si="76"/>
        <v>SSCC_ODIRISK_WQC_DDBND_PR24_DD</v>
      </c>
    </row>
    <row r="4918" spans="1:14" customFormat="1">
      <c r="A4918" s="317" t="s">
        <v>376</v>
      </c>
      <c r="B4918" s="317" t="s">
        <v>169</v>
      </c>
      <c r="C4918" s="317" t="s">
        <v>461</v>
      </c>
      <c r="D4918" s="317" t="s">
        <v>453</v>
      </c>
      <c r="E4918" s="317" t="s">
        <v>448</v>
      </c>
      <c r="F4918" s="319">
        <v>1239936.8329793413</v>
      </c>
      <c r="G4918" s="318" t="s">
        <v>449</v>
      </c>
      <c r="H4918" s="318" t="s">
        <v>449</v>
      </c>
      <c r="I4918" s="318" t="s">
        <v>449</v>
      </c>
      <c r="J4918" s="318" t="s">
        <v>449</v>
      </c>
      <c r="K4918" s="318" t="s">
        <v>449</v>
      </c>
      <c r="L4918" s="318" t="s">
        <v>449</v>
      </c>
      <c r="M4918" s="318" t="s">
        <v>449</v>
      </c>
      <c r="N4918" t="str">
        <f t="shared" si="76"/>
        <v>SSCC_ODI_DD_WQC_PR24</v>
      </c>
    </row>
    <row r="4919" spans="1:14" customFormat="1">
      <c r="A4919" s="317" t="s">
        <v>376</v>
      </c>
      <c r="B4919" s="317" t="s">
        <v>417</v>
      </c>
      <c r="C4919" s="317" t="s">
        <v>172</v>
      </c>
      <c r="D4919" s="317" t="s">
        <v>462</v>
      </c>
      <c r="E4919" s="317" t="s">
        <v>448</v>
      </c>
      <c r="F4919" s="318" t="s">
        <v>449</v>
      </c>
      <c r="G4919" s="318" t="s">
        <v>449</v>
      </c>
      <c r="H4919" s="321">
        <v>0</v>
      </c>
      <c r="I4919" s="321">
        <v>0</v>
      </c>
      <c r="J4919" s="321">
        <v>0</v>
      </c>
      <c r="K4919" s="321">
        <v>0</v>
      </c>
      <c r="L4919" s="321">
        <v>4.9778677696996745E-2</v>
      </c>
      <c r="M4919" s="321">
        <v>0.73</v>
      </c>
      <c r="N4919" t="str">
        <f t="shared" si="76"/>
        <v>SSCC_OUT4_20_PR24_OFWAT</v>
      </c>
    </row>
    <row r="4920" spans="1:14" customFormat="1">
      <c r="A4920" s="317" t="s">
        <v>376</v>
      </c>
      <c r="B4920" s="317" t="s">
        <v>173</v>
      </c>
      <c r="C4920" s="317" t="s">
        <v>463</v>
      </c>
      <c r="D4920" s="317" t="s">
        <v>453</v>
      </c>
      <c r="E4920" s="317" t="s">
        <v>448</v>
      </c>
      <c r="F4920" s="319">
        <v>753068.25469537335</v>
      </c>
      <c r="G4920" s="318" t="s">
        <v>449</v>
      </c>
      <c r="H4920" s="318" t="s">
        <v>449</v>
      </c>
      <c r="I4920" s="318" t="s">
        <v>449</v>
      </c>
      <c r="J4920" s="318" t="s">
        <v>449</v>
      </c>
      <c r="K4920" s="318" t="s">
        <v>449</v>
      </c>
      <c r="L4920" s="318" t="s">
        <v>449</v>
      </c>
      <c r="M4920" s="318" t="s">
        <v>449</v>
      </c>
      <c r="N4920" t="str">
        <f t="shared" si="76"/>
        <v>SSCC_ODI_DD_BIO_PR24</v>
      </c>
    </row>
    <row r="4921" spans="1:14" customFormat="1">
      <c r="A4921" s="317" t="s">
        <v>376</v>
      </c>
      <c r="B4921" s="317" t="s">
        <v>174</v>
      </c>
      <c r="C4921" s="317" t="s">
        <v>464</v>
      </c>
      <c r="D4921" s="317" t="s">
        <v>455</v>
      </c>
      <c r="E4921" s="317" t="s">
        <v>448</v>
      </c>
      <c r="F4921" s="320">
        <v>-5.0000000000000001E-3</v>
      </c>
      <c r="G4921" s="318" t="s">
        <v>449</v>
      </c>
      <c r="H4921" s="318" t="s">
        <v>449</v>
      </c>
      <c r="I4921" s="318" t="s">
        <v>449</v>
      </c>
      <c r="J4921" s="318" t="s">
        <v>449</v>
      </c>
      <c r="K4921" s="318" t="s">
        <v>449</v>
      </c>
      <c r="L4921" s="318" t="s">
        <v>449</v>
      </c>
      <c r="M4921" s="318" t="s">
        <v>449</v>
      </c>
      <c r="N4921" t="str">
        <f t="shared" si="76"/>
        <v>SSCC_ODIRISK_BIO_COLL_PR24_DD</v>
      </c>
    </row>
    <row r="4922" spans="1:14" customFormat="1">
      <c r="A4922" s="317" t="s">
        <v>376</v>
      </c>
      <c r="B4922" s="317" t="s">
        <v>175</v>
      </c>
      <c r="C4922" s="317" t="s">
        <v>465</v>
      </c>
      <c r="D4922" s="317" t="s">
        <v>455</v>
      </c>
      <c r="E4922" s="317" t="s">
        <v>448</v>
      </c>
      <c r="F4922" s="320">
        <v>5.0000000000000001E-3</v>
      </c>
      <c r="G4922" s="318" t="s">
        <v>449</v>
      </c>
      <c r="H4922" s="318" t="s">
        <v>449</v>
      </c>
      <c r="I4922" s="318" t="s">
        <v>449</v>
      </c>
      <c r="J4922" s="318" t="s">
        <v>449</v>
      </c>
      <c r="K4922" s="318" t="s">
        <v>449</v>
      </c>
      <c r="L4922" s="318" t="s">
        <v>449</v>
      </c>
      <c r="M4922" s="318" t="s">
        <v>449</v>
      </c>
      <c r="N4922" t="str">
        <f t="shared" si="76"/>
        <v>SSCC_ODIRISK_BIO_CAP_PR24_DD</v>
      </c>
    </row>
    <row r="4923" spans="1:14" customFormat="1">
      <c r="A4923" s="317" t="s">
        <v>376</v>
      </c>
      <c r="B4923" s="317" t="s">
        <v>424</v>
      </c>
      <c r="C4923" s="317" t="s">
        <v>180</v>
      </c>
      <c r="D4923" s="317" t="s">
        <v>261</v>
      </c>
      <c r="E4923" s="317" t="s">
        <v>448</v>
      </c>
      <c r="F4923" s="318" t="s">
        <v>449</v>
      </c>
      <c r="G4923" s="318" t="s">
        <v>449</v>
      </c>
      <c r="H4923" s="319">
        <v>0</v>
      </c>
      <c r="I4923" s="319">
        <v>0</v>
      </c>
      <c r="J4923" s="319">
        <v>0</v>
      </c>
      <c r="K4923" s="319">
        <v>0</v>
      </c>
      <c r="L4923" s="319">
        <v>0</v>
      </c>
      <c r="M4923" s="319">
        <v>0</v>
      </c>
      <c r="N4923" t="str">
        <f t="shared" si="76"/>
        <v>SSCC_OUT4_18_PR24_OFWAT</v>
      </c>
    </row>
    <row r="4924" spans="1:14" customFormat="1">
      <c r="A4924" s="317" t="s">
        <v>376</v>
      </c>
      <c r="B4924" s="317" t="s">
        <v>181</v>
      </c>
      <c r="C4924" s="317" t="s">
        <v>466</v>
      </c>
      <c r="D4924" s="317" t="s">
        <v>261</v>
      </c>
      <c r="E4924" s="317" t="s">
        <v>448</v>
      </c>
      <c r="F4924" s="318" t="s">
        <v>449</v>
      </c>
      <c r="G4924" s="318" t="s">
        <v>449</v>
      </c>
      <c r="H4924" s="318" t="s">
        <v>449</v>
      </c>
      <c r="I4924" s="319">
        <v>1</v>
      </c>
      <c r="J4924" s="319">
        <v>1</v>
      </c>
      <c r="K4924" s="319">
        <v>1</v>
      </c>
      <c r="L4924" s="319">
        <v>1</v>
      </c>
      <c r="M4924" s="319">
        <v>1</v>
      </c>
      <c r="N4924" t="str">
        <f t="shared" si="76"/>
        <v>SSCC_ODIRISK_SPL_DDBND_PR24_DD</v>
      </c>
    </row>
    <row r="4925" spans="1:14" customFormat="1">
      <c r="A4925" s="317" t="s">
        <v>376</v>
      </c>
      <c r="B4925" s="317" t="s">
        <v>182</v>
      </c>
      <c r="C4925" s="317" t="s">
        <v>467</v>
      </c>
      <c r="D4925" s="317" t="s">
        <v>453</v>
      </c>
      <c r="E4925" s="317" t="s">
        <v>448</v>
      </c>
      <c r="F4925" s="319">
        <v>236130.46228506396</v>
      </c>
      <c r="G4925" s="318" t="s">
        <v>449</v>
      </c>
      <c r="H4925" s="318" t="s">
        <v>449</v>
      </c>
      <c r="I4925" s="318" t="s">
        <v>449</v>
      </c>
      <c r="J4925" s="318" t="s">
        <v>449</v>
      </c>
      <c r="K4925" s="318" t="s">
        <v>449</v>
      </c>
      <c r="L4925" s="318" t="s">
        <v>449</v>
      </c>
      <c r="M4925" s="318" t="s">
        <v>449</v>
      </c>
      <c r="N4925" t="str">
        <f t="shared" si="76"/>
        <v>SSCC_ODI_DD_SPL_PR24</v>
      </c>
    </row>
    <row r="4926" spans="1:14" customFormat="1">
      <c r="A4926" s="317" t="s">
        <v>376</v>
      </c>
      <c r="B4926" s="317" t="s">
        <v>425</v>
      </c>
      <c r="C4926" s="317" t="s">
        <v>185</v>
      </c>
      <c r="D4926" s="317" t="s">
        <v>455</v>
      </c>
      <c r="E4926" s="317" t="s">
        <v>448</v>
      </c>
      <c r="F4926" s="318" t="s">
        <v>449</v>
      </c>
      <c r="G4926" s="318" t="s">
        <v>449</v>
      </c>
      <c r="H4926" s="320">
        <v>1</v>
      </c>
      <c r="I4926" s="320">
        <v>1</v>
      </c>
      <c r="J4926" s="320">
        <v>1</v>
      </c>
      <c r="K4926" s="320">
        <v>1</v>
      </c>
      <c r="L4926" s="320">
        <v>1</v>
      </c>
      <c r="M4926" s="320">
        <v>1</v>
      </c>
      <c r="N4926" t="str">
        <f t="shared" si="76"/>
        <v>SSCC_OUT4_19_PR24_OFWAT</v>
      </c>
    </row>
    <row r="4927" spans="1:14" customFormat="1">
      <c r="A4927" s="317" t="s">
        <v>376</v>
      </c>
      <c r="B4927" s="317" t="s">
        <v>186</v>
      </c>
      <c r="C4927" s="317" t="s">
        <v>468</v>
      </c>
      <c r="D4927" s="317" t="s">
        <v>455</v>
      </c>
      <c r="E4927" s="317" t="s">
        <v>448</v>
      </c>
      <c r="F4927" s="318" t="s">
        <v>449</v>
      </c>
      <c r="G4927" s="318" t="s">
        <v>449</v>
      </c>
      <c r="H4927" s="318" t="s">
        <v>449</v>
      </c>
      <c r="I4927" s="320">
        <v>0.96551724137931028</v>
      </c>
      <c r="J4927" s="320">
        <v>0.96551724137931028</v>
      </c>
      <c r="K4927" s="320">
        <v>0.96551724137931028</v>
      </c>
      <c r="L4927" s="320">
        <v>0.96551724137931028</v>
      </c>
      <c r="M4927" s="320">
        <v>0.96551724137931028</v>
      </c>
      <c r="N4927" t="str">
        <f t="shared" si="76"/>
        <v>SSCC_ODIRISK_DPC_DDBND_PR24_DD</v>
      </c>
    </row>
    <row r="4928" spans="1:14" customFormat="1">
      <c r="A4928" s="317" t="s">
        <v>376</v>
      </c>
      <c r="B4928" s="317" t="s">
        <v>187</v>
      </c>
      <c r="C4928" s="317" t="s">
        <v>469</v>
      </c>
      <c r="D4928" s="317" t="s">
        <v>453</v>
      </c>
      <c r="E4928" s="317" t="s">
        <v>448</v>
      </c>
      <c r="F4928" s="319">
        <v>29787.857817260818</v>
      </c>
      <c r="G4928" s="318" t="s">
        <v>449</v>
      </c>
      <c r="H4928" s="318" t="s">
        <v>449</v>
      </c>
      <c r="I4928" s="318" t="s">
        <v>449</v>
      </c>
      <c r="J4928" s="318" t="s">
        <v>449</v>
      </c>
      <c r="K4928" s="318" t="s">
        <v>449</v>
      </c>
      <c r="L4928" s="318" t="s">
        <v>449</v>
      </c>
      <c r="M4928" s="318" t="s">
        <v>449</v>
      </c>
      <c r="N4928" t="str">
        <f t="shared" si="76"/>
        <v>SSCC_ODI_DD_DPC_PR24</v>
      </c>
    </row>
    <row r="4929" spans="1:14" customFormat="1">
      <c r="A4929" s="317" t="s">
        <v>376</v>
      </c>
      <c r="B4929" s="317" t="s">
        <v>429</v>
      </c>
      <c r="C4929" s="317" t="s">
        <v>470</v>
      </c>
      <c r="D4929" s="317" t="s">
        <v>261</v>
      </c>
      <c r="E4929" s="317" t="s">
        <v>448</v>
      </c>
      <c r="F4929" s="318" t="s">
        <v>449</v>
      </c>
      <c r="G4929" s="318" t="s">
        <v>449</v>
      </c>
      <c r="H4929" s="322">
        <v>122.4</v>
      </c>
      <c r="I4929" s="322">
        <v>120.60000000000001</v>
      </c>
      <c r="J4929" s="322">
        <v>118.80000000000001</v>
      </c>
      <c r="K4929" s="322">
        <v>117.00000000000001</v>
      </c>
      <c r="L4929" s="322">
        <v>115.20000000000002</v>
      </c>
      <c r="M4929" s="322">
        <v>113.4</v>
      </c>
      <c r="N4929" t="str">
        <f t="shared" si="76"/>
        <v>SSCC_OUT4_16_PR24_OFWAT</v>
      </c>
    </row>
    <row r="4930" spans="1:14" customFormat="1">
      <c r="A4930" s="317" t="s">
        <v>376</v>
      </c>
      <c r="B4930" s="317" t="s">
        <v>191</v>
      </c>
      <c r="C4930" s="317" t="s">
        <v>471</v>
      </c>
      <c r="D4930" s="317" t="s">
        <v>261</v>
      </c>
      <c r="E4930" s="317" t="s">
        <v>448</v>
      </c>
      <c r="F4930" s="318" t="s">
        <v>449</v>
      </c>
      <c r="G4930" s="318" t="s">
        <v>449</v>
      </c>
      <c r="H4930" s="318" t="s">
        <v>449</v>
      </c>
      <c r="I4930" s="322">
        <v>130.60000000000002</v>
      </c>
      <c r="J4930" s="322">
        <v>128.80000000000001</v>
      </c>
      <c r="K4930" s="322">
        <v>127.00000000000001</v>
      </c>
      <c r="L4930" s="322">
        <v>125.20000000000002</v>
      </c>
      <c r="M4930" s="322">
        <v>123.4</v>
      </c>
      <c r="N4930" t="str">
        <f t="shared" si="76"/>
        <v>SSCC_ODIRISK_MRP_DDBND_PR24_DD</v>
      </c>
    </row>
    <row r="4931" spans="1:14" customFormat="1">
      <c r="A4931" s="317" t="s">
        <v>376</v>
      </c>
      <c r="B4931" s="317" t="s">
        <v>192</v>
      </c>
      <c r="C4931" s="317" t="s">
        <v>472</v>
      </c>
      <c r="D4931" s="317" t="s">
        <v>453</v>
      </c>
      <c r="E4931" s="317" t="s">
        <v>448</v>
      </c>
      <c r="F4931" s="319">
        <v>60202.105997434075</v>
      </c>
      <c r="G4931" s="318" t="s">
        <v>449</v>
      </c>
      <c r="H4931" s="318" t="s">
        <v>449</v>
      </c>
      <c r="I4931" s="318" t="s">
        <v>449</v>
      </c>
      <c r="J4931" s="318" t="s">
        <v>449</v>
      </c>
      <c r="K4931" s="318" t="s">
        <v>449</v>
      </c>
      <c r="L4931" s="318" t="s">
        <v>449</v>
      </c>
      <c r="M4931" s="318" t="s">
        <v>449</v>
      </c>
      <c r="N4931" t="str">
        <f t="shared" si="76"/>
        <v>SSCC_ODI_DD_MRP_PR24</v>
      </c>
    </row>
    <row r="4932" spans="1:14" customFormat="1">
      <c r="A4932" s="317" t="s">
        <v>376</v>
      </c>
      <c r="B4932" s="317" t="s">
        <v>193</v>
      </c>
      <c r="C4932" s="317" t="s">
        <v>473</v>
      </c>
      <c r="D4932" s="317" t="s">
        <v>455</v>
      </c>
      <c r="E4932" s="317" t="s">
        <v>448</v>
      </c>
      <c r="F4932" s="320">
        <v>-5.0000000000000001E-3</v>
      </c>
      <c r="G4932" s="318" t="s">
        <v>449</v>
      </c>
      <c r="H4932" s="318" t="s">
        <v>449</v>
      </c>
      <c r="I4932" s="318" t="s">
        <v>449</v>
      </c>
      <c r="J4932" s="318" t="s">
        <v>449</v>
      </c>
      <c r="K4932" s="318" t="s">
        <v>449</v>
      </c>
      <c r="L4932" s="318" t="s">
        <v>449</v>
      </c>
      <c r="M4932" s="318" t="s">
        <v>449</v>
      </c>
      <c r="N4932" t="str">
        <f t="shared" si="76"/>
        <v>SSCC_ODIRISK_MRP_COLL_PR24_DD</v>
      </c>
    </row>
    <row r="4933" spans="1:14" customFormat="1">
      <c r="A4933" s="317" t="s">
        <v>376</v>
      </c>
      <c r="B4933" s="317" t="s">
        <v>194</v>
      </c>
      <c r="C4933" s="317" t="s">
        <v>474</v>
      </c>
      <c r="D4933" s="317" t="s">
        <v>455</v>
      </c>
      <c r="E4933" s="317" t="s">
        <v>448</v>
      </c>
      <c r="F4933" s="320">
        <v>5.0000000000000001E-3</v>
      </c>
      <c r="G4933" s="318" t="s">
        <v>449</v>
      </c>
      <c r="H4933" s="318" t="s">
        <v>449</v>
      </c>
      <c r="I4933" s="318" t="s">
        <v>449</v>
      </c>
      <c r="J4933" s="318" t="s">
        <v>449</v>
      </c>
      <c r="K4933" s="318" t="s">
        <v>449</v>
      </c>
      <c r="L4933" s="318" t="s">
        <v>449</v>
      </c>
      <c r="M4933" s="318" t="s">
        <v>449</v>
      </c>
      <c r="N4933" t="str">
        <f t="shared" ref="N4933:N4996" si="77">A4933&amp;B4933</f>
        <v>SSCC_ODIRISK_MRP_CAP_PR24_DD</v>
      </c>
    </row>
    <row r="4934" spans="1:14" customFormat="1">
      <c r="A4934" s="317" t="s">
        <v>376</v>
      </c>
      <c r="B4934" s="317" t="s">
        <v>475</v>
      </c>
      <c r="C4934" s="317" t="s">
        <v>476</v>
      </c>
      <c r="D4934" s="317" t="s">
        <v>453</v>
      </c>
      <c r="E4934" s="317" t="s">
        <v>448</v>
      </c>
      <c r="F4934" s="319">
        <v>-0.13703000000000001</v>
      </c>
      <c r="G4934" s="318" t="s">
        <v>449</v>
      </c>
      <c r="H4934" s="318" t="s">
        <v>449</v>
      </c>
      <c r="I4934" s="319">
        <v>-0.13703000000000001</v>
      </c>
      <c r="J4934" s="319">
        <v>-0.13703000000000001</v>
      </c>
      <c r="K4934" s="319">
        <v>-0.13703000000000001</v>
      </c>
      <c r="L4934" s="319">
        <v>-0.13703000000000001</v>
      </c>
      <c r="M4934" s="319">
        <v>-0.13703000000000001</v>
      </c>
      <c r="N4934" t="str">
        <f t="shared" si="77"/>
        <v>SSCOUT7_035SUR_OFW_PR24</v>
      </c>
    </row>
    <row r="4935" spans="1:14" customFormat="1">
      <c r="A4935" s="317" t="s">
        <v>376</v>
      </c>
      <c r="B4935" s="317" t="s">
        <v>477</v>
      </c>
      <c r="C4935" s="317" t="s">
        <v>478</v>
      </c>
      <c r="D4935" s="317" t="s">
        <v>453</v>
      </c>
      <c r="E4935" s="317" t="s">
        <v>448</v>
      </c>
      <c r="F4935" s="319">
        <v>0.13703000000000001</v>
      </c>
      <c r="G4935" s="318" t="s">
        <v>449</v>
      </c>
      <c r="H4935" s="318" t="s">
        <v>449</v>
      </c>
      <c r="I4935" s="319">
        <v>0.13703000000000001</v>
      </c>
      <c r="J4935" s="319">
        <v>0.13703000000000001</v>
      </c>
      <c r="K4935" s="319">
        <v>0.13703000000000001</v>
      </c>
      <c r="L4935" s="319">
        <v>0.13703000000000001</v>
      </c>
      <c r="M4935" s="319">
        <v>0.13703000000000001</v>
      </c>
      <c r="N4935" t="str">
        <f t="shared" si="77"/>
        <v>SSCOUT7_035SOR_OFW_PR24</v>
      </c>
    </row>
    <row r="4936" spans="1:14" customFormat="1">
      <c r="A4936" s="317" t="s">
        <v>376</v>
      </c>
      <c r="B4936" s="317" t="s">
        <v>479</v>
      </c>
      <c r="C4936" s="317" t="s">
        <v>480</v>
      </c>
      <c r="D4936" s="317" t="s">
        <v>455</v>
      </c>
      <c r="E4936" s="317" t="s">
        <v>448</v>
      </c>
      <c r="F4936" s="320">
        <v>-4.0000000000000001E-3</v>
      </c>
      <c r="G4936" s="318" t="s">
        <v>449</v>
      </c>
      <c r="H4936" s="318" t="s">
        <v>449</v>
      </c>
      <c r="I4936" s="320">
        <v>-4.0000000000000001E-3</v>
      </c>
      <c r="J4936" s="320">
        <v>-4.0000000000000001E-3</v>
      </c>
      <c r="K4936" s="320">
        <v>-4.0000000000000001E-3</v>
      </c>
      <c r="L4936" s="320">
        <v>-4.0000000000000001E-3</v>
      </c>
      <c r="M4936" s="318" t="s">
        <v>449</v>
      </c>
      <c r="N4936" t="str">
        <f t="shared" si="77"/>
        <v>SSCC_PR24OC34_COLLAR</v>
      </c>
    </row>
    <row r="4937" spans="1:14" customFormat="1">
      <c r="A4937" s="317" t="s">
        <v>376</v>
      </c>
      <c r="B4937" s="317" t="s">
        <v>481</v>
      </c>
      <c r="C4937" s="317" t="s">
        <v>482</v>
      </c>
      <c r="D4937" s="317" t="s">
        <v>455</v>
      </c>
      <c r="E4937" s="317" t="s">
        <v>448</v>
      </c>
      <c r="F4937" s="320">
        <v>4.0000000000000001E-3</v>
      </c>
      <c r="G4937" s="318" t="s">
        <v>449</v>
      </c>
      <c r="H4937" s="318" t="s">
        <v>449</v>
      </c>
      <c r="I4937" s="320">
        <v>4.0000000000000001E-3</v>
      </c>
      <c r="J4937" s="320">
        <v>4.0000000000000001E-3</v>
      </c>
      <c r="K4937" s="320">
        <v>4.0000000000000001E-3</v>
      </c>
      <c r="L4937" s="320">
        <v>4.0000000000000001E-3</v>
      </c>
      <c r="M4937" s="318" t="s">
        <v>449</v>
      </c>
      <c r="N4937" t="str">
        <f t="shared" si="77"/>
        <v>SSCC_PR24OC34_CAP</v>
      </c>
    </row>
    <row r="4938" spans="1:14" customFormat="1">
      <c r="A4938" s="317" t="s">
        <v>376</v>
      </c>
      <c r="B4938" s="317" t="s">
        <v>483</v>
      </c>
      <c r="C4938" s="317" t="s">
        <v>484</v>
      </c>
      <c r="D4938" s="317" t="s">
        <v>453</v>
      </c>
      <c r="E4938" s="317" t="s">
        <v>448</v>
      </c>
      <c r="F4938" s="319">
        <v>-6.4710000000000004E-2</v>
      </c>
      <c r="G4938" s="318" t="s">
        <v>449</v>
      </c>
      <c r="H4938" s="318" t="s">
        <v>449</v>
      </c>
      <c r="I4938" s="319">
        <v>-6.4710000000000004E-2</v>
      </c>
      <c r="J4938" s="319">
        <v>-6.4710000000000004E-2</v>
      </c>
      <c r="K4938" s="319">
        <v>-6.4710000000000004E-2</v>
      </c>
      <c r="L4938" s="319">
        <v>-6.4710000000000004E-2</v>
      </c>
      <c r="M4938" s="319">
        <v>-6.4710000000000004E-2</v>
      </c>
      <c r="N4938" t="str">
        <f t="shared" si="77"/>
        <v>SSCOUT7_036SUR_OFW_PR24</v>
      </c>
    </row>
    <row r="4939" spans="1:14" customFormat="1">
      <c r="A4939" s="317" t="s">
        <v>376</v>
      </c>
      <c r="B4939" s="317" t="s">
        <v>485</v>
      </c>
      <c r="C4939" s="317" t="s">
        <v>486</v>
      </c>
      <c r="D4939" s="317" t="s">
        <v>453</v>
      </c>
      <c r="E4939" s="317" t="s">
        <v>448</v>
      </c>
      <c r="F4939" s="319">
        <v>6.4710000000000004E-2</v>
      </c>
      <c r="G4939" s="318" t="s">
        <v>449</v>
      </c>
      <c r="H4939" s="318" t="s">
        <v>449</v>
      </c>
      <c r="I4939" s="319">
        <v>6.4710000000000004E-2</v>
      </c>
      <c r="J4939" s="319">
        <v>6.4710000000000004E-2</v>
      </c>
      <c r="K4939" s="319">
        <v>6.4710000000000004E-2</v>
      </c>
      <c r="L4939" s="319">
        <v>6.4710000000000004E-2</v>
      </c>
      <c r="M4939" s="319">
        <v>6.4710000000000004E-2</v>
      </c>
      <c r="N4939" t="str">
        <f t="shared" si="77"/>
        <v>SSCOUT7_036SOR_OFW_PR24</v>
      </c>
    </row>
    <row r="4940" spans="1:14" customFormat="1">
      <c r="A4940" s="317" t="s">
        <v>376</v>
      </c>
      <c r="B4940" s="317" t="s">
        <v>487</v>
      </c>
      <c r="C4940" s="317" t="s">
        <v>488</v>
      </c>
      <c r="D4940" s="317" t="s">
        <v>455</v>
      </c>
      <c r="E4940" s="317" t="s">
        <v>448</v>
      </c>
      <c r="F4940" s="320">
        <v>-2E-3</v>
      </c>
      <c r="G4940" s="318" t="s">
        <v>449</v>
      </c>
      <c r="H4940" s="318" t="s">
        <v>449</v>
      </c>
      <c r="I4940" s="320">
        <v>-2E-3</v>
      </c>
      <c r="J4940" s="320">
        <v>-2E-3</v>
      </c>
      <c r="K4940" s="320">
        <v>-2E-3</v>
      </c>
      <c r="L4940" s="320">
        <v>-2E-3</v>
      </c>
      <c r="M4940" s="318" t="s">
        <v>449</v>
      </c>
      <c r="N4940" t="str">
        <f t="shared" si="77"/>
        <v>SSCC_PR24OC35_COLLAR</v>
      </c>
    </row>
    <row r="4941" spans="1:14" customFormat="1">
      <c r="A4941" s="317" t="s">
        <v>376</v>
      </c>
      <c r="B4941" s="317" t="s">
        <v>489</v>
      </c>
      <c r="C4941" s="317" t="s">
        <v>490</v>
      </c>
      <c r="D4941" s="317" t="s">
        <v>455</v>
      </c>
      <c r="E4941" s="317" t="s">
        <v>448</v>
      </c>
      <c r="F4941" s="320">
        <v>2E-3</v>
      </c>
      <c r="G4941" s="318" t="s">
        <v>449</v>
      </c>
      <c r="H4941" s="318" t="s">
        <v>449</v>
      </c>
      <c r="I4941" s="320">
        <v>2E-3</v>
      </c>
      <c r="J4941" s="320">
        <v>2E-3</v>
      </c>
      <c r="K4941" s="320">
        <v>2E-3</v>
      </c>
      <c r="L4941" s="320">
        <v>2E-3</v>
      </c>
      <c r="M4941" s="318" t="s">
        <v>449</v>
      </c>
      <c r="N4941" t="str">
        <f t="shared" si="77"/>
        <v>SSCC_PR24OC35_CAP</v>
      </c>
    </row>
    <row r="4942" spans="1:14" customFormat="1">
      <c r="A4942" s="317" t="s">
        <v>376</v>
      </c>
      <c r="B4942" s="317" t="s">
        <v>217</v>
      </c>
      <c r="C4942" s="317" t="s">
        <v>491</v>
      </c>
      <c r="D4942" s="317" t="s">
        <v>492</v>
      </c>
      <c r="E4942" s="317" t="s">
        <v>448</v>
      </c>
      <c r="F4942" s="318" t="s">
        <v>449</v>
      </c>
      <c r="G4942" s="318" t="s">
        <v>449</v>
      </c>
      <c r="H4942" s="318" t="s">
        <v>449</v>
      </c>
      <c r="I4942" s="318" t="s">
        <v>449</v>
      </c>
      <c r="J4942" s="318" t="s">
        <v>449</v>
      </c>
      <c r="K4942" s="318" t="s">
        <v>449</v>
      </c>
      <c r="L4942" s="318" t="s">
        <v>449</v>
      </c>
      <c r="M4942" s="318" t="s">
        <v>449</v>
      </c>
      <c r="N4942" t="str">
        <f t="shared" si="77"/>
        <v>SSCC_OUT5_04_PR24_OFWAT</v>
      </c>
    </row>
    <row r="4943" spans="1:14" customFormat="1">
      <c r="A4943" s="317" t="s">
        <v>376</v>
      </c>
      <c r="B4943" s="317" t="s">
        <v>218</v>
      </c>
      <c r="C4943" s="317" t="s">
        <v>493</v>
      </c>
      <c r="D4943" s="317" t="s">
        <v>491</v>
      </c>
      <c r="E4943" s="317" t="s">
        <v>448</v>
      </c>
      <c r="F4943" s="318" t="s">
        <v>449</v>
      </c>
      <c r="G4943" s="318" t="s">
        <v>449</v>
      </c>
      <c r="H4943" s="318" t="s">
        <v>449</v>
      </c>
      <c r="I4943" s="318" t="s">
        <v>449</v>
      </c>
      <c r="J4943" s="318" t="s">
        <v>449</v>
      </c>
      <c r="K4943" s="318" t="s">
        <v>449</v>
      </c>
      <c r="L4943" s="318" t="s">
        <v>449</v>
      </c>
      <c r="M4943" s="318" t="s">
        <v>449</v>
      </c>
      <c r="N4943" t="str">
        <f t="shared" si="77"/>
        <v>SSCC_ODIRISK_OGWW_DDBND_PR24_DD</v>
      </c>
    </row>
    <row r="4944" spans="1:14" customFormat="1">
      <c r="A4944" s="317" t="s">
        <v>376</v>
      </c>
      <c r="B4944" s="317" t="s">
        <v>219</v>
      </c>
      <c r="C4944" s="317" t="s">
        <v>494</v>
      </c>
      <c r="D4944" s="317" t="s">
        <v>453</v>
      </c>
      <c r="E4944" s="317" t="s">
        <v>448</v>
      </c>
      <c r="F4944" s="318" t="s">
        <v>449</v>
      </c>
      <c r="G4944" s="318" t="s">
        <v>449</v>
      </c>
      <c r="H4944" s="318" t="s">
        <v>449</v>
      </c>
      <c r="I4944" s="318" t="s">
        <v>449</v>
      </c>
      <c r="J4944" s="318" t="s">
        <v>449</v>
      </c>
      <c r="K4944" s="318" t="s">
        <v>449</v>
      </c>
      <c r="L4944" s="318" t="s">
        <v>449</v>
      </c>
      <c r="M4944" s="318" t="s">
        <v>449</v>
      </c>
      <c r="N4944" t="str">
        <f t="shared" si="77"/>
        <v>SSCC_ODI_DD_GHG_WW_PR24</v>
      </c>
    </row>
    <row r="4945" spans="1:14" customFormat="1">
      <c r="A4945" s="317" t="s">
        <v>376</v>
      </c>
      <c r="B4945" s="317" t="s">
        <v>220</v>
      </c>
      <c r="C4945" s="317" t="s">
        <v>495</v>
      </c>
      <c r="D4945" s="317" t="s">
        <v>455</v>
      </c>
      <c r="E4945" s="317" t="s">
        <v>448</v>
      </c>
      <c r="F4945" s="318" t="s">
        <v>449</v>
      </c>
      <c r="G4945" s="318" t="s">
        <v>449</v>
      </c>
      <c r="H4945" s="318" t="s">
        <v>449</v>
      </c>
      <c r="I4945" s="318" t="s">
        <v>449</v>
      </c>
      <c r="J4945" s="318" t="s">
        <v>449</v>
      </c>
      <c r="K4945" s="318" t="s">
        <v>449</v>
      </c>
      <c r="L4945" s="318" t="s">
        <v>449</v>
      </c>
      <c r="M4945" s="318" t="s">
        <v>449</v>
      </c>
      <c r="N4945" t="str">
        <f t="shared" si="77"/>
        <v>SSCC_ODIRISK_OGWW_COLL_PR24_DD</v>
      </c>
    </row>
    <row r="4946" spans="1:14" customFormat="1">
      <c r="A4946" s="317" t="s">
        <v>376</v>
      </c>
      <c r="B4946" s="317" t="s">
        <v>221</v>
      </c>
      <c r="C4946" s="317" t="s">
        <v>496</v>
      </c>
      <c r="D4946" s="317" t="s">
        <v>455</v>
      </c>
      <c r="E4946" s="317" t="s">
        <v>448</v>
      </c>
      <c r="F4946" s="318" t="s">
        <v>449</v>
      </c>
      <c r="G4946" s="318" t="s">
        <v>449</v>
      </c>
      <c r="H4946" s="318" t="s">
        <v>449</v>
      </c>
      <c r="I4946" s="318" t="s">
        <v>449</v>
      </c>
      <c r="J4946" s="318" t="s">
        <v>449</v>
      </c>
      <c r="K4946" s="318" t="s">
        <v>449</v>
      </c>
      <c r="L4946" s="318" t="s">
        <v>449</v>
      </c>
      <c r="M4946" s="318" t="s">
        <v>449</v>
      </c>
      <c r="N4946" t="str">
        <f t="shared" si="77"/>
        <v>SSCC_ODIRISK_OGWW_CAP_PR24_DD</v>
      </c>
    </row>
    <row r="4947" spans="1:14" customFormat="1">
      <c r="A4947" s="317" t="s">
        <v>376</v>
      </c>
      <c r="B4947" s="317" t="s">
        <v>423</v>
      </c>
      <c r="C4947" s="317" t="s">
        <v>212</v>
      </c>
      <c r="D4947" s="317" t="s">
        <v>261</v>
      </c>
      <c r="E4947" s="317" t="s">
        <v>448</v>
      </c>
      <c r="F4947" s="318" t="s">
        <v>449</v>
      </c>
      <c r="G4947" s="318" t="s">
        <v>449</v>
      </c>
      <c r="H4947" s="318" t="s">
        <v>449</v>
      </c>
      <c r="I4947" s="318" t="s">
        <v>449</v>
      </c>
      <c r="J4947" s="318" t="s">
        <v>449</v>
      </c>
      <c r="K4947" s="318" t="s">
        <v>449</v>
      </c>
      <c r="L4947" s="318" t="s">
        <v>449</v>
      </c>
      <c r="M4947" s="318" t="s">
        <v>449</v>
      </c>
      <c r="N4947" t="str">
        <f t="shared" si="77"/>
        <v>SSCC_OUT5_05_PR24_OFWAT</v>
      </c>
    </row>
    <row r="4948" spans="1:14" customFormat="1">
      <c r="A4948" s="317" t="s">
        <v>376</v>
      </c>
      <c r="B4948" s="317" t="s">
        <v>213</v>
      </c>
      <c r="C4948" s="317" t="s">
        <v>497</v>
      </c>
      <c r="D4948" s="317" t="s">
        <v>453</v>
      </c>
      <c r="E4948" s="317" t="s">
        <v>448</v>
      </c>
      <c r="F4948" s="318" t="s">
        <v>449</v>
      </c>
      <c r="G4948" s="318" t="s">
        <v>449</v>
      </c>
      <c r="H4948" s="318" t="s">
        <v>449</v>
      </c>
      <c r="I4948" s="318" t="s">
        <v>449</v>
      </c>
      <c r="J4948" s="318" t="s">
        <v>449</v>
      </c>
      <c r="K4948" s="318" t="s">
        <v>449</v>
      </c>
      <c r="L4948" s="318" t="s">
        <v>449</v>
      </c>
      <c r="M4948" s="318" t="s">
        <v>449</v>
      </c>
      <c r="N4948" t="str">
        <f t="shared" si="77"/>
        <v>SSCC_ODI_DD_POL_PR24</v>
      </c>
    </row>
    <row r="4949" spans="1:14" customFormat="1">
      <c r="A4949" s="317" t="s">
        <v>376</v>
      </c>
      <c r="B4949" s="317" t="s">
        <v>214</v>
      </c>
      <c r="C4949" s="317" t="s">
        <v>498</v>
      </c>
      <c r="D4949" s="317" t="s">
        <v>455</v>
      </c>
      <c r="E4949" s="317" t="s">
        <v>448</v>
      </c>
      <c r="F4949" s="318" t="s">
        <v>449</v>
      </c>
      <c r="G4949" s="318" t="s">
        <v>449</v>
      </c>
      <c r="H4949" s="318" t="s">
        <v>449</v>
      </c>
      <c r="I4949" s="318" t="s">
        <v>449</v>
      </c>
      <c r="J4949" s="318" t="s">
        <v>449</v>
      </c>
      <c r="K4949" s="318" t="s">
        <v>449</v>
      </c>
      <c r="L4949" s="318" t="s">
        <v>449</v>
      </c>
      <c r="M4949" s="318" t="s">
        <v>449</v>
      </c>
      <c r="N4949" t="str">
        <f t="shared" si="77"/>
        <v>SSCC_ODIRISK_POL_COLL_PR24_DD</v>
      </c>
    </row>
    <row r="4950" spans="1:14" customFormat="1">
      <c r="A4950" s="317" t="s">
        <v>376</v>
      </c>
      <c r="B4950" s="317" t="s">
        <v>426</v>
      </c>
      <c r="C4950" s="317" t="s">
        <v>499</v>
      </c>
      <c r="D4950" s="317" t="s">
        <v>455</v>
      </c>
      <c r="E4950" s="317" t="s">
        <v>448</v>
      </c>
      <c r="F4950" s="318" t="s">
        <v>449</v>
      </c>
      <c r="G4950" s="318" t="s">
        <v>449</v>
      </c>
      <c r="H4950" s="318" t="s">
        <v>449</v>
      </c>
      <c r="I4950" s="318" t="s">
        <v>449</v>
      </c>
      <c r="J4950" s="318" t="s">
        <v>449</v>
      </c>
      <c r="K4950" s="318" t="s">
        <v>449</v>
      </c>
      <c r="L4950" s="318" t="s">
        <v>449</v>
      </c>
      <c r="M4950" s="318" t="s">
        <v>449</v>
      </c>
      <c r="N4950" t="str">
        <f t="shared" si="77"/>
        <v>SSCC_OUT5_08_PR24_OFWAT</v>
      </c>
    </row>
    <row r="4951" spans="1:14" customFormat="1">
      <c r="A4951" s="317" t="s">
        <v>376</v>
      </c>
      <c r="B4951" s="317" t="s">
        <v>225</v>
      </c>
      <c r="C4951" s="317" t="s">
        <v>500</v>
      </c>
      <c r="D4951" s="317" t="s">
        <v>455</v>
      </c>
      <c r="E4951" s="317" t="s">
        <v>448</v>
      </c>
      <c r="F4951" s="318" t="s">
        <v>449</v>
      </c>
      <c r="G4951" s="318" t="s">
        <v>449</v>
      </c>
      <c r="H4951" s="318" t="s">
        <v>449</v>
      </c>
      <c r="I4951" s="318" t="s">
        <v>449</v>
      </c>
      <c r="J4951" s="318" t="s">
        <v>449</v>
      </c>
      <c r="K4951" s="318" t="s">
        <v>449</v>
      </c>
      <c r="L4951" s="318" t="s">
        <v>449</v>
      </c>
      <c r="M4951" s="318" t="s">
        <v>449</v>
      </c>
      <c r="N4951" t="str">
        <f t="shared" si="77"/>
        <v>SSCC_ODIRISK_BWQ_DDBND_PR24_DD</v>
      </c>
    </row>
    <row r="4952" spans="1:14" customFormat="1">
      <c r="A4952" s="317" t="s">
        <v>376</v>
      </c>
      <c r="B4952" s="317" t="s">
        <v>226</v>
      </c>
      <c r="C4952" s="317" t="s">
        <v>501</v>
      </c>
      <c r="D4952" s="317" t="s">
        <v>453</v>
      </c>
      <c r="E4952" s="317" t="s">
        <v>448</v>
      </c>
      <c r="F4952" s="318" t="s">
        <v>449</v>
      </c>
      <c r="G4952" s="318" t="s">
        <v>449</v>
      </c>
      <c r="H4952" s="318" t="s">
        <v>449</v>
      </c>
      <c r="I4952" s="318" t="s">
        <v>449</v>
      </c>
      <c r="J4952" s="318" t="s">
        <v>449</v>
      </c>
      <c r="K4952" s="318" t="s">
        <v>449</v>
      </c>
      <c r="L4952" s="318" t="s">
        <v>449</v>
      </c>
      <c r="M4952" s="318" t="s">
        <v>449</v>
      </c>
      <c r="N4952" t="str">
        <f t="shared" si="77"/>
        <v>SSCC_ODI_DD_BWQ_PR24</v>
      </c>
    </row>
    <row r="4953" spans="1:14" customFormat="1">
      <c r="A4953" s="317" t="s">
        <v>376</v>
      </c>
      <c r="B4953" s="317" t="s">
        <v>227</v>
      </c>
      <c r="C4953" s="317" t="s">
        <v>502</v>
      </c>
      <c r="D4953" s="317" t="s">
        <v>455</v>
      </c>
      <c r="E4953" s="317" t="s">
        <v>448</v>
      </c>
      <c r="F4953" s="318" t="s">
        <v>449</v>
      </c>
      <c r="G4953" s="318" t="s">
        <v>449</v>
      </c>
      <c r="H4953" s="318" t="s">
        <v>449</v>
      </c>
      <c r="I4953" s="318" t="s">
        <v>449</v>
      </c>
      <c r="J4953" s="318" t="s">
        <v>449</v>
      </c>
      <c r="K4953" s="318" t="s">
        <v>449</v>
      </c>
      <c r="L4953" s="318" t="s">
        <v>449</v>
      </c>
      <c r="M4953" s="318" t="s">
        <v>449</v>
      </c>
      <c r="N4953" t="str">
        <f t="shared" si="77"/>
        <v>SSCC_ODIRISK_BWQ_COLL_PR24_DD</v>
      </c>
    </row>
    <row r="4954" spans="1:14" customFormat="1">
      <c r="A4954" s="317" t="s">
        <v>376</v>
      </c>
      <c r="B4954" s="317" t="s">
        <v>228</v>
      </c>
      <c r="C4954" s="317" t="s">
        <v>503</v>
      </c>
      <c r="D4954" s="317" t="s">
        <v>455</v>
      </c>
      <c r="E4954" s="317" t="s">
        <v>448</v>
      </c>
      <c r="F4954" s="318" t="s">
        <v>449</v>
      </c>
      <c r="G4954" s="318" t="s">
        <v>449</v>
      </c>
      <c r="H4954" s="318" t="s">
        <v>449</v>
      </c>
      <c r="I4954" s="318" t="s">
        <v>449</v>
      </c>
      <c r="J4954" s="318" t="s">
        <v>449</v>
      </c>
      <c r="K4954" s="318" t="s">
        <v>449</v>
      </c>
      <c r="L4954" s="318" t="s">
        <v>449</v>
      </c>
      <c r="M4954" s="318" t="s">
        <v>449</v>
      </c>
      <c r="N4954" t="str">
        <f t="shared" si="77"/>
        <v>SSCC_ODIRISK_BWQ_CAP_PR24_DD</v>
      </c>
    </row>
    <row r="4955" spans="1:14" customFormat="1">
      <c r="A4955" s="317" t="s">
        <v>376</v>
      </c>
      <c r="B4955" s="317" t="s">
        <v>427</v>
      </c>
      <c r="C4955" s="317" t="s">
        <v>231</v>
      </c>
      <c r="D4955" s="317" t="s">
        <v>455</v>
      </c>
      <c r="E4955" s="317" t="s">
        <v>448</v>
      </c>
      <c r="F4955" s="318" t="s">
        <v>449</v>
      </c>
      <c r="G4955" s="318" t="s">
        <v>449</v>
      </c>
      <c r="H4955" s="318" t="s">
        <v>449</v>
      </c>
      <c r="I4955" s="318" t="s">
        <v>449</v>
      </c>
      <c r="J4955" s="318" t="s">
        <v>449</v>
      </c>
      <c r="K4955" s="318" t="s">
        <v>449</v>
      </c>
      <c r="L4955" s="318" t="s">
        <v>449</v>
      </c>
      <c r="M4955" s="318" t="s">
        <v>449</v>
      </c>
      <c r="N4955" t="str">
        <f t="shared" si="77"/>
        <v>SSCC_OUT5_09_PR24_OFWAT</v>
      </c>
    </row>
    <row r="4956" spans="1:14" customFormat="1">
      <c r="A4956" s="317" t="s">
        <v>376</v>
      </c>
      <c r="B4956" s="317" t="s">
        <v>232</v>
      </c>
      <c r="C4956" s="317" t="s">
        <v>504</v>
      </c>
      <c r="D4956" s="317" t="s">
        <v>453</v>
      </c>
      <c r="E4956" s="317" t="s">
        <v>448</v>
      </c>
      <c r="F4956" s="318" t="s">
        <v>449</v>
      </c>
      <c r="G4956" s="318" t="s">
        <v>449</v>
      </c>
      <c r="H4956" s="318" t="s">
        <v>449</v>
      </c>
      <c r="I4956" s="318" t="s">
        <v>449</v>
      </c>
      <c r="J4956" s="318" t="s">
        <v>449</v>
      </c>
      <c r="K4956" s="318" t="s">
        <v>449</v>
      </c>
      <c r="L4956" s="318" t="s">
        <v>449</v>
      </c>
      <c r="M4956" s="318" t="s">
        <v>449</v>
      </c>
      <c r="N4956" t="str">
        <f t="shared" si="77"/>
        <v>SSCC_ODI_DD_RWQ_PR24</v>
      </c>
    </row>
    <row r="4957" spans="1:14" customFormat="1">
      <c r="A4957" s="317" t="s">
        <v>376</v>
      </c>
      <c r="B4957" s="317" t="s">
        <v>505</v>
      </c>
      <c r="C4957" s="317" t="s">
        <v>506</v>
      </c>
      <c r="D4957" s="317" t="s">
        <v>455</v>
      </c>
      <c r="E4957" s="317" t="s">
        <v>448</v>
      </c>
      <c r="F4957" s="318" t="s">
        <v>449</v>
      </c>
      <c r="G4957" s="318" t="s">
        <v>449</v>
      </c>
      <c r="H4957" s="318" t="s">
        <v>449</v>
      </c>
      <c r="I4957" s="318" t="s">
        <v>449</v>
      </c>
      <c r="J4957" s="318" t="s">
        <v>449</v>
      </c>
      <c r="K4957" s="318" t="s">
        <v>449</v>
      </c>
      <c r="L4957" s="318" t="s">
        <v>449</v>
      </c>
      <c r="M4957" s="318" t="s">
        <v>449</v>
      </c>
      <c r="N4957" t="str">
        <f t="shared" si="77"/>
        <v>SSCC_ODIRISK_RWQ_COLL_PR24_DD</v>
      </c>
    </row>
    <row r="4958" spans="1:14" customFormat="1">
      <c r="A4958" s="317" t="s">
        <v>376</v>
      </c>
      <c r="B4958" s="317" t="s">
        <v>507</v>
      </c>
      <c r="C4958" s="317" t="s">
        <v>508</v>
      </c>
      <c r="D4958" s="317" t="s">
        <v>455</v>
      </c>
      <c r="E4958" s="317" t="s">
        <v>448</v>
      </c>
      <c r="F4958" s="318" t="s">
        <v>449</v>
      </c>
      <c r="G4958" s="318" t="s">
        <v>449</v>
      </c>
      <c r="H4958" s="318" t="s">
        <v>449</v>
      </c>
      <c r="I4958" s="318" t="s">
        <v>449</v>
      </c>
      <c r="J4958" s="318" t="s">
        <v>449</v>
      </c>
      <c r="K4958" s="318" t="s">
        <v>449</v>
      </c>
      <c r="L4958" s="318" t="s">
        <v>449</v>
      </c>
      <c r="M4958" s="318" t="s">
        <v>449</v>
      </c>
      <c r="N4958" t="str">
        <f t="shared" si="77"/>
        <v>SSCC_ODIRISK_RWQ_CAP_PR24_DD</v>
      </c>
    </row>
    <row r="4959" spans="1:14" customFormat="1">
      <c r="A4959" s="317" t="s">
        <v>376</v>
      </c>
      <c r="B4959" s="317" t="s">
        <v>428</v>
      </c>
      <c r="C4959" s="317" t="s">
        <v>509</v>
      </c>
      <c r="D4959" s="317" t="s">
        <v>261</v>
      </c>
      <c r="E4959" s="317" t="s">
        <v>448</v>
      </c>
      <c r="F4959" s="318" t="s">
        <v>449</v>
      </c>
      <c r="G4959" s="318" t="s">
        <v>449</v>
      </c>
      <c r="H4959" s="318" t="s">
        <v>449</v>
      </c>
      <c r="I4959" s="318" t="s">
        <v>449</v>
      </c>
      <c r="J4959" s="318" t="s">
        <v>449</v>
      </c>
      <c r="K4959" s="318" t="s">
        <v>449</v>
      </c>
      <c r="L4959" s="318" t="s">
        <v>449</v>
      </c>
      <c r="M4959" s="318" t="s">
        <v>449</v>
      </c>
      <c r="N4959" t="str">
        <f t="shared" si="77"/>
        <v>SSCC_OUT5_10_F_PR24_OFWAT</v>
      </c>
    </row>
    <row r="4960" spans="1:14" customFormat="1">
      <c r="A4960" s="317" t="s">
        <v>376</v>
      </c>
      <c r="B4960" s="317" t="s">
        <v>510</v>
      </c>
      <c r="C4960" s="317" t="s">
        <v>511</v>
      </c>
      <c r="D4960" s="317" t="s">
        <v>455</v>
      </c>
      <c r="E4960" s="317" t="s">
        <v>448</v>
      </c>
      <c r="F4960" s="318" t="s">
        <v>449</v>
      </c>
      <c r="G4960" s="318" t="s">
        <v>449</v>
      </c>
      <c r="H4960" s="318" t="s">
        <v>449</v>
      </c>
      <c r="I4960" s="318" t="s">
        <v>449</v>
      </c>
      <c r="J4960" s="318" t="s">
        <v>449</v>
      </c>
      <c r="K4960" s="318" t="s">
        <v>449</v>
      </c>
      <c r="L4960" s="318" t="s">
        <v>449</v>
      </c>
      <c r="M4960" s="318" t="s">
        <v>449</v>
      </c>
      <c r="N4960" t="str">
        <f t="shared" si="77"/>
        <v>SSCC_OUT5_10_D_PR24_OFWAT</v>
      </c>
    </row>
    <row r="4961" spans="1:14" customFormat="1">
      <c r="A4961" s="317" t="s">
        <v>376</v>
      </c>
      <c r="B4961" s="317" t="s">
        <v>237</v>
      </c>
      <c r="C4961" s="317" t="s">
        <v>512</v>
      </c>
      <c r="D4961" s="317" t="s">
        <v>453</v>
      </c>
      <c r="E4961" s="317" t="s">
        <v>448</v>
      </c>
      <c r="F4961" s="318" t="s">
        <v>449</v>
      </c>
      <c r="G4961" s="318" t="s">
        <v>449</v>
      </c>
      <c r="H4961" s="318" t="s">
        <v>449</v>
      </c>
      <c r="I4961" s="318" t="s">
        <v>449</v>
      </c>
      <c r="J4961" s="318" t="s">
        <v>449</v>
      </c>
      <c r="K4961" s="318" t="s">
        <v>449</v>
      </c>
      <c r="L4961" s="318" t="s">
        <v>449</v>
      </c>
      <c r="M4961" s="318" t="s">
        <v>449</v>
      </c>
      <c r="N4961" t="str">
        <f t="shared" si="77"/>
        <v>SSCC_ODI_DD_SOF_PR24</v>
      </c>
    </row>
    <row r="4962" spans="1:14" customFormat="1">
      <c r="A4962" s="317" t="s">
        <v>376</v>
      </c>
      <c r="B4962" s="317" t="s">
        <v>238</v>
      </c>
      <c r="C4962" s="317" t="s">
        <v>513</v>
      </c>
      <c r="D4962" s="317" t="s">
        <v>455</v>
      </c>
      <c r="E4962" s="317" t="s">
        <v>448</v>
      </c>
      <c r="F4962" s="318" t="s">
        <v>449</v>
      </c>
      <c r="G4962" s="318" t="s">
        <v>449</v>
      </c>
      <c r="H4962" s="318" t="s">
        <v>449</v>
      </c>
      <c r="I4962" s="318" t="s">
        <v>449</v>
      </c>
      <c r="J4962" s="318" t="s">
        <v>449</v>
      </c>
      <c r="K4962" s="318" t="s">
        <v>449</v>
      </c>
      <c r="L4962" s="318" t="s">
        <v>449</v>
      </c>
      <c r="M4962" s="318" t="s">
        <v>449</v>
      </c>
      <c r="N4962" t="str">
        <f t="shared" si="77"/>
        <v>SSCC_ODIRISK_SOF_COLL_PR24_DD</v>
      </c>
    </row>
    <row r="4963" spans="1:14" customFormat="1">
      <c r="A4963" s="317" t="s">
        <v>376</v>
      </c>
      <c r="B4963" s="317" t="s">
        <v>239</v>
      </c>
      <c r="C4963" s="317" t="s">
        <v>514</v>
      </c>
      <c r="D4963" s="317" t="s">
        <v>455</v>
      </c>
      <c r="E4963" s="317" t="s">
        <v>448</v>
      </c>
      <c r="F4963" s="318" t="s">
        <v>449</v>
      </c>
      <c r="G4963" s="318" t="s">
        <v>449</v>
      </c>
      <c r="H4963" s="318" t="s">
        <v>449</v>
      </c>
      <c r="I4963" s="318" t="s">
        <v>449</v>
      </c>
      <c r="J4963" s="318" t="s">
        <v>449</v>
      </c>
      <c r="K4963" s="318" t="s">
        <v>449</v>
      </c>
      <c r="L4963" s="318" t="s">
        <v>449</v>
      </c>
      <c r="M4963" s="318" t="s">
        <v>449</v>
      </c>
      <c r="N4963" t="str">
        <f t="shared" si="77"/>
        <v>SSCC_ODIRISK_SOF_CAP_PR24_DD</v>
      </c>
    </row>
    <row r="4964" spans="1:14" customFormat="1">
      <c r="A4964" s="317" t="s">
        <v>376</v>
      </c>
      <c r="B4964" s="317" t="s">
        <v>415</v>
      </c>
      <c r="C4964" s="317" t="s">
        <v>242</v>
      </c>
      <c r="D4964" s="317" t="s">
        <v>261</v>
      </c>
      <c r="E4964" s="317" t="s">
        <v>448</v>
      </c>
      <c r="F4964" s="318" t="s">
        <v>449</v>
      </c>
      <c r="G4964" s="318" t="s">
        <v>449</v>
      </c>
      <c r="H4964" s="318" t="s">
        <v>449</v>
      </c>
      <c r="I4964" s="318" t="s">
        <v>449</v>
      </c>
      <c r="J4964" s="318" t="s">
        <v>449</v>
      </c>
      <c r="K4964" s="318" t="s">
        <v>449</v>
      </c>
      <c r="L4964" s="318" t="s">
        <v>449</v>
      </c>
      <c r="M4964" s="318" t="s">
        <v>449</v>
      </c>
      <c r="N4964" t="str">
        <f t="shared" si="77"/>
        <v>SSCC_OUT5_01_PR24_OFWAT</v>
      </c>
    </row>
    <row r="4965" spans="1:14" customFormat="1">
      <c r="A4965" s="317" t="s">
        <v>376</v>
      </c>
      <c r="B4965" s="317" t="s">
        <v>244</v>
      </c>
      <c r="C4965" s="317" t="s">
        <v>515</v>
      </c>
      <c r="D4965" s="317" t="s">
        <v>516</v>
      </c>
      <c r="E4965" s="317" t="s">
        <v>448</v>
      </c>
      <c r="F4965" s="318" t="s">
        <v>449</v>
      </c>
      <c r="G4965" s="318" t="s">
        <v>449</v>
      </c>
      <c r="H4965" s="318" t="s">
        <v>449</v>
      </c>
      <c r="I4965" s="318" t="s">
        <v>449</v>
      </c>
      <c r="J4965" s="318" t="s">
        <v>449</v>
      </c>
      <c r="K4965" s="318" t="s">
        <v>449</v>
      </c>
      <c r="L4965" s="318" t="s">
        <v>449</v>
      </c>
      <c r="M4965" s="318" t="s">
        <v>449</v>
      </c>
      <c r="N4965" t="str">
        <f t="shared" si="77"/>
        <v>SSCC_ET_DD_ISF_PR24</v>
      </c>
    </row>
    <row r="4966" spans="1:14" customFormat="1">
      <c r="A4966" s="317" t="s">
        <v>376</v>
      </c>
      <c r="B4966" s="317" t="s">
        <v>243</v>
      </c>
      <c r="C4966" s="317" t="s">
        <v>517</v>
      </c>
      <c r="D4966" s="317" t="s">
        <v>453</v>
      </c>
      <c r="E4966" s="317" t="s">
        <v>448</v>
      </c>
      <c r="F4966" s="318" t="s">
        <v>449</v>
      </c>
      <c r="G4966" s="318" t="s">
        <v>449</v>
      </c>
      <c r="H4966" s="318" t="s">
        <v>449</v>
      </c>
      <c r="I4966" s="318" t="s">
        <v>449</v>
      </c>
      <c r="J4966" s="318" t="s">
        <v>449</v>
      </c>
      <c r="K4966" s="318" t="s">
        <v>449</v>
      </c>
      <c r="L4966" s="318" t="s">
        <v>449</v>
      </c>
      <c r="M4966" s="318" t="s">
        <v>449</v>
      </c>
      <c r="N4966" t="str">
        <f t="shared" si="77"/>
        <v>SSCC_ODI_DD_ISF_PR24</v>
      </c>
    </row>
    <row r="4967" spans="1:14" customFormat="1">
      <c r="A4967" s="317" t="s">
        <v>376</v>
      </c>
      <c r="B4967" s="317" t="s">
        <v>245</v>
      </c>
      <c r="C4967" s="317" t="s">
        <v>518</v>
      </c>
      <c r="D4967" s="317" t="s">
        <v>455</v>
      </c>
      <c r="E4967" s="317" t="s">
        <v>448</v>
      </c>
      <c r="F4967" s="318" t="s">
        <v>449</v>
      </c>
      <c r="G4967" s="318" t="s">
        <v>449</v>
      </c>
      <c r="H4967" s="318" t="s">
        <v>449</v>
      </c>
      <c r="I4967" s="318" t="s">
        <v>449</v>
      </c>
      <c r="J4967" s="318" t="s">
        <v>449</v>
      </c>
      <c r="K4967" s="318" t="s">
        <v>449</v>
      </c>
      <c r="L4967" s="318" t="s">
        <v>449</v>
      </c>
      <c r="M4967" s="318" t="s">
        <v>449</v>
      </c>
      <c r="N4967" t="str">
        <f t="shared" si="77"/>
        <v>SSCC_ODIRISK_ISF_COLL_PR24_DD</v>
      </c>
    </row>
    <row r="4968" spans="1:14" customFormat="1">
      <c r="A4968" s="317" t="s">
        <v>376</v>
      </c>
      <c r="B4968" s="317" t="s">
        <v>416</v>
      </c>
      <c r="C4968" s="317" t="s">
        <v>248</v>
      </c>
      <c r="D4968" s="317" t="s">
        <v>261</v>
      </c>
      <c r="E4968" s="317" t="s">
        <v>448</v>
      </c>
      <c r="F4968" s="318" t="s">
        <v>449</v>
      </c>
      <c r="G4968" s="318" t="s">
        <v>449</v>
      </c>
      <c r="H4968" s="318" t="s">
        <v>449</v>
      </c>
      <c r="I4968" s="318" t="s">
        <v>449</v>
      </c>
      <c r="J4968" s="318" t="s">
        <v>449</v>
      </c>
      <c r="K4968" s="318" t="s">
        <v>449</v>
      </c>
      <c r="L4968" s="318" t="s">
        <v>449</v>
      </c>
      <c r="M4968" s="318" t="s">
        <v>449</v>
      </c>
      <c r="N4968" t="str">
        <f t="shared" si="77"/>
        <v>SSCC_OUT5_02_PR24_OFWAT</v>
      </c>
    </row>
    <row r="4969" spans="1:14" customFormat="1">
      <c r="A4969" s="317" t="s">
        <v>376</v>
      </c>
      <c r="B4969" s="317" t="s">
        <v>250</v>
      </c>
      <c r="C4969" s="317" t="s">
        <v>519</v>
      </c>
      <c r="D4969" s="317" t="s">
        <v>516</v>
      </c>
      <c r="E4969" s="317" t="s">
        <v>448</v>
      </c>
      <c r="F4969" s="318" t="s">
        <v>449</v>
      </c>
      <c r="G4969" s="318" t="s">
        <v>449</v>
      </c>
      <c r="H4969" s="318" t="s">
        <v>449</v>
      </c>
      <c r="I4969" s="318" t="s">
        <v>449</v>
      </c>
      <c r="J4969" s="318" t="s">
        <v>449</v>
      </c>
      <c r="K4969" s="318" t="s">
        <v>449</v>
      </c>
      <c r="L4969" s="318" t="s">
        <v>449</v>
      </c>
      <c r="M4969" s="318" t="s">
        <v>449</v>
      </c>
      <c r="N4969" t="str">
        <f t="shared" si="77"/>
        <v>SSCC_ET_DD_ESF_PR24</v>
      </c>
    </row>
    <row r="4970" spans="1:14" customFormat="1">
      <c r="A4970" s="317" t="s">
        <v>376</v>
      </c>
      <c r="B4970" s="317" t="s">
        <v>249</v>
      </c>
      <c r="C4970" s="317" t="s">
        <v>517</v>
      </c>
      <c r="D4970" s="317" t="s">
        <v>453</v>
      </c>
      <c r="E4970" s="317" t="s">
        <v>448</v>
      </c>
      <c r="F4970" s="318" t="s">
        <v>449</v>
      </c>
      <c r="G4970" s="318" t="s">
        <v>449</v>
      </c>
      <c r="H4970" s="318" t="s">
        <v>449</v>
      </c>
      <c r="I4970" s="318" t="s">
        <v>449</v>
      </c>
      <c r="J4970" s="318" t="s">
        <v>449</v>
      </c>
      <c r="K4970" s="318" t="s">
        <v>449</v>
      </c>
      <c r="L4970" s="318" t="s">
        <v>449</v>
      </c>
      <c r="M4970" s="318" t="s">
        <v>449</v>
      </c>
      <c r="N4970" t="str">
        <f t="shared" si="77"/>
        <v>SSCC_ODI_DD_ESF_PR24</v>
      </c>
    </row>
    <row r="4971" spans="1:14" customFormat="1">
      <c r="A4971" s="317" t="s">
        <v>376</v>
      </c>
      <c r="B4971" s="317" t="s">
        <v>251</v>
      </c>
      <c r="C4971" s="317" t="s">
        <v>520</v>
      </c>
      <c r="D4971" s="317" t="s">
        <v>455</v>
      </c>
      <c r="E4971" s="317" t="s">
        <v>448</v>
      </c>
      <c r="F4971" s="318" t="s">
        <v>449</v>
      </c>
      <c r="G4971" s="318" t="s">
        <v>449</v>
      </c>
      <c r="H4971" s="318" t="s">
        <v>449</v>
      </c>
      <c r="I4971" s="318" t="s">
        <v>449</v>
      </c>
      <c r="J4971" s="318" t="s">
        <v>449</v>
      </c>
      <c r="K4971" s="318" t="s">
        <v>449</v>
      </c>
      <c r="L4971" s="318" t="s">
        <v>449</v>
      </c>
      <c r="M4971" s="318" t="s">
        <v>449</v>
      </c>
      <c r="N4971" t="str">
        <f t="shared" si="77"/>
        <v>SSCC_ODIRISK_ESF_COLL_PR24_DD</v>
      </c>
    </row>
    <row r="4972" spans="1:14" customFormat="1">
      <c r="A4972" s="317" t="s">
        <v>376</v>
      </c>
      <c r="B4972" s="317" t="s">
        <v>431</v>
      </c>
      <c r="C4972" s="317" t="s">
        <v>255</v>
      </c>
      <c r="D4972" s="317" t="s">
        <v>261</v>
      </c>
      <c r="E4972" s="317" t="s">
        <v>448</v>
      </c>
      <c r="F4972" s="318" t="s">
        <v>449</v>
      </c>
      <c r="G4972" s="318" t="s">
        <v>449</v>
      </c>
      <c r="H4972" s="318" t="s">
        <v>449</v>
      </c>
      <c r="I4972" s="318" t="s">
        <v>449</v>
      </c>
      <c r="J4972" s="318" t="s">
        <v>449</v>
      </c>
      <c r="K4972" s="318" t="s">
        <v>449</v>
      </c>
      <c r="L4972" s="318" t="s">
        <v>449</v>
      </c>
      <c r="M4972" s="318" t="s">
        <v>449</v>
      </c>
      <c r="N4972" t="str">
        <f t="shared" si="77"/>
        <v>SSCC_OUT5_11_PR24_OFWAT</v>
      </c>
    </row>
    <row r="4973" spans="1:14" customFormat="1">
      <c r="A4973" s="317" t="s">
        <v>376</v>
      </c>
      <c r="B4973" s="317" t="s">
        <v>256</v>
      </c>
      <c r="C4973" s="317" t="s">
        <v>521</v>
      </c>
      <c r="D4973" s="317" t="s">
        <v>453</v>
      </c>
      <c r="E4973" s="317" t="s">
        <v>448</v>
      </c>
      <c r="F4973" s="318" t="s">
        <v>449</v>
      </c>
      <c r="G4973" s="318" t="s">
        <v>449</v>
      </c>
      <c r="H4973" s="318" t="s">
        <v>449</v>
      </c>
      <c r="I4973" s="318" t="s">
        <v>449</v>
      </c>
      <c r="J4973" s="318" t="s">
        <v>449</v>
      </c>
      <c r="K4973" s="318" t="s">
        <v>449</v>
      </c>
      <c r="L4973" s="318" t="s">
        <v>449</v>
      </c>
      <c r="M4973" s="318" t="s">
        <v>449</v>
      </c>
      <c r="N4973" t="str">
        <f t="shared" si="77"/>
        <v>SSCC_ODI_DD_SCO_PR24</v>
      </c>
    </row>
    <row r="4974" spans="1:14" customFormat="1">
      <c r="A4974" s="317" t="s">
        <v>376</v>
      </c>
      <c r="B4974" s="317" t="s">
        <v>257</v>
      </c>
      <c r="C4974" s="317" t="s">
        <v>522</v>
      </c>
      <c r="D4974" s="317" t="s">
        <v>455</v>
      </c>
      <c r="E4974" s="317" t="s">
        <v>448</v>
      </c>
      <c r="F4974" s="318" t="s">
        <v>449</v>
      </c>
      <c r="G4974" s="318" t="s">
        <v>449</v>
      </c>
      <c r="H4974" s="318" t="s">
        <v>449</v>
      </c>
      <c r="I4974" s="318" t="s">
        <v>449</v>
      </c>
      <c r="J4974" s="318" t="s">
        <v>449</v>
      </c>
      <c r="K4974" s="318" t="s">
        <v>449</v>
      </c>
      <c r="L4974" s="318" t="s">
        <v>449</v>
      </c>
      <c r="M4974" s="318" t="s">
        <v>449</v>
      </c>
      <c r="N4974" t="str">
        <f t="shared" si="77"/>
        <v>SSCC_ODIRISK_SCO_COLL_PR24_DD</v>
      </c>
    </row>
    <row r="4975" spans="1:14" customFormat="1">
      <c r="A4975" s="317" t="s">
        <v>376</v>
      </c>
      <c r="B4975" s="317" t="s">
        <v>258</v>
      </c>
      <c r="C4975" s="317" t="s">
        <v>523</v>
      </c>
      <c r="D4975" s="317" t="s">
        <v>455</v>
      </c>
      <c r="E4975" s="317" t="s">
        <v>448</v>
      </c>
      <c r="F4975" s="318" t="s">
        <v>449</v>
      </c>
      <c r="G4975" s="318" t="s">
        <v>449</v>
      </c>
      <c r="H4975" s="318" t="s">
        <v>449</v>
      </c>
      <c r="I4975" s="318" t="s">
        <v>449</v>
      </c>
      <c r="J4975" s="318" t="s">
        <v>449</v>
      </c>
      <c r="K4975" s="318" t="s">
        <v>449</v>
      </c>
      <c r="L4975" s="318" t="s">
        <v>449</v>
      </c>
      <c r="M4975" s="318" t="s">
        <v>449</v>
      </c>
      <c r="N4975" t="str">
        <f t="shared" si="77"/>
        <v>SSCC_ODIRISK_SCO_CAP_PR24_DD</v>
      </c>
    </row>
    <row r="4976" spans="1:14" customFormat="1">
      <c r="A4976" s="317" t="s">
        <v>376</v>
      </c>
      <c r="B4976" s="317" t="s">
        <v>420</v>
      </c>
      <c r="C4976" s="317" t="s">
        <v>524</v>
      </c>
      <c r="D4976" s="317" t="s">
        <v>455</v>
      </c>
      <c r="E4976" s="317" t="s">
        <v>448</v>
      </c>
      <c r="F4976" s="318" t="s">
        <v>449</v>
      </c>
      <c r="G4976" s="318" t="s">
        <v>449</v>
      </c>
      <c r="H4976" s="320">
        <v>0.13600000000000001</v>
      </c>
      <c r="I4976" s="320">
        <v>0.16600000000000001</v>
      </c>
      <c r="J4976" s="320">
        <v>0.19800000000000001</v>
      </c>
      <c r="K4976" s="320">
        <v>0.22800000000000001</v>
      </c>
      <c r="L4976" s="320">
        <v>0.253</v>
      </c>
      <c r="M4976" s="320">
        <v>0.27900000000000003</v>
      </c>
      <c r="N4976" t="str">
        <f t="shared" si="77"/>
        <v>SSCC_OUT4_05_PR24_OFWAT</v>
      </c>
    </row>
    <row r="4977" spans="1:14" customFormat="1">
      <c r="A4977" s="317" t="s">
        <v>376</v>
      </c>
      <c r="B4977" s="317" t="s">
        <v>270</v>
      </c>
      <c r="C4977" s="317" t="s">
        <v>525</v>
      </c>
      <c r="D4977" s="317" t="s">
        <v>455</v>
      </c>
      <c r="E4977" s="317" t="s">
        <v>448</v>
      </c>
      <c r="F4977" s="318" t="s">
        <v>449</v>
      </c>
      <c r="G4977" s="318" t="s">
        <v>449</v>
      </c>
      <c r="H4977" s="318" t="s">
        <v>449</v>
      </c>
      <c r="I4977" s="320">
        <v>0.17177142643095286</v>
      </c>
      <c r="J4977" s="320">
        <v>0.21277286710691723</v>
      </c>
      <c r="K4977" s="320">
        <v>0.25703034697192562</v>
      </c>
      <c r="L4977" s="320">
        <v>0.29548177366159656</v>
      </c>
      <c r="M4977" s="320">
        <v>0.33339849272492772</v>
      </c>
      <c r="N4977" t="str">
        <f t="shared" si="77"/>
        <v>SSCC_ET_DD_LEA_PR24</v>
      </c>
    </row>
    <row r="4978" spans="1:14" customFormat="1">
      <c r="A4978" s="317" t="s">
        <v>376</v>
      </c>
      <c r="B4978" s="317" t="s">
        <v>269</v>
      </c>
      <c r="C4978" s="317" t="s">
        <v>526</v>
      </c>
      <c r="D4978" s="317" t="s">
        <v>453</v>
      </c>
      <c r="E4978" s="317" t="s">
        <v>448</v>
      </c>
      <c r="F4978" s="319">
        <v>461893.57847243355</v>
      </c>
      <c r="G4978" s="318" t="s">
        <v>449</v>
      </c>
      <c r="H4978" s="318" t="s">
        <v>449</v>
      </c>
      <c r="I4978" s="318" t="s">
        <v>449</v>
      </c>
      <c r="J4978" s="318" t="s">
        <v>449</v>
      </c>
      <c r="K4978" s="318" t="s">
        <v>449</v>
      </c>
      <c r="L4978" s="318" t="s">
        <v>449</v>
      </c>
      <c r="M4978" s="318" t="s">
        <v>449</v>
      </c>
      <c r="N4978" t="str">
        <f t="shared" si="77"/>
        <v>SSCC_ODI_DD_LEA_PR24</v>
      </c>
    </row>
    <row r="4979" spans="1:14" customFormat="1">
      <c r="A4979" s="317" t="s">
        <v>376</v>
      </c>
      <c r="B4979" s="317" t="s">
        <v>271</v>
      </c>
      <c r="C4979" s="317" t="s">
        <v>527</v>
      </c>
      <c r="D4979" s="317" t="s">
        <v>455</v>
      </c>
      <c r="E4979" s="317" t="s">
        <v>448</v>
      </c>
      <c r="F4979" s="318" t="s">
        <v>449</v>
      </c>
      <c r="G4979" s="318" t="s">
        <v>449</v>
      </c>
      <c r="H4979" s="318" t="s">
        <v>449</v>
      </c>
      <c r="I4979" s="318" t="s">
        <v>449</v>
      </c>
      <c r="J4979" s="318" t="s">
        <v>449</v>
      </c>
      <c r="K4979" s="318" t="s">
        <v>449</v>
      </c>
      <c r="L4979" s="318" t="s">
        <v>449</v>
      </c>
      <c r="M4979" s="318" t="s">
        <v>449</v>
      </c>
      <c r="N4979" t="str">
        <f t="shared" si="77"/>
        <v>SSCC_ODIRISK_LEA_CAP_PR24_DD</v>
      </c>
    </row>
    <row r="4980" spans="1:14" customFormat="1">
      <c r="A4980" s="317" t="s">
        <v>376</v>
      </c>
      <c r="B4980" s="317" t="s">
        <v>528</v>
      </c>
      <c r="C4980" s="317" t="s">
        <v>524</v>
      </c>
      <c r="D4980" s="317" t="s">
        <v>455</v>
      </c>
      <c r="E4980" s="317" t="s">
        <v>448</v>
      </c>
      <c r="F4980" s="318" t="s">
        <v>449</v>
      </c>
      <c r="G4980" s="318" t="s">
        <v>449</v>
      </c>
      <c r="H4980" s="320">
        <v>0.128</v>
      </c>
      <c r="I4980" s="320">
        <v>0.16400000000000003</v>
      </c>
      <c r="J4980" s="320">
        <v>0.20100000000000001</v>
      </c>
      <c r="K4980" s="320">
        <v>0.23</v>
      </c>
      <c r="L4980" s="320">
        <v>0.253</v>
      </c>
      <c r="M4980" s="320">
        <v>0.27800000000000002</v>
      </c>
      <c r="N4980" t="str">
        <f t="shared" si="77"/>
        <v>SSCC_OUT4_06_PR24_OFWAT</v>
      </c>
    </row>
    <row r="4981" spans="1:14" customFormat="1">
      <c r="A4981" s="317" t="s">
        <v>376</v>
      </c>
      <c r="B4981" s="317" t="s">
        <v>529</v>
      </c>
      <c r="C4981" s="317" t="s">
        <v>530</v>
      </c>
      <c r="D4981" s="317" t="s">
        <v>455</v>
      </c>
      <c r="E4981" s="317" t="s">
        <v>448</v>
      </c>
      <c r="F4981" s="318" t="s">
        <v>449</v>
      </c>
      <c r="G4981" s="318" t="s">
        <v>449</v>
      </c>
      <c r="H4981" s="318" t="s">
        <v>449</v>
      </c>
      <c r="I4981" s="320">
        <v>0.16805142003632412</v>
      </c>
      <c r="J4981" s="320">
        <v>0.21521586914012969</v>
      </c>
      <c r="K4981" s="320">
        <v>0.25898792712499241</v>
      </c>
      <c r="L4981" s="320">
        <v>0.29603409066441144</v>
      </c>
      <c r="M4981" s="320">
        <v>0.33233303448737195</v>
      </c>
      <c r="N4981" t="str">
        <f t="shared" si="77"/>
        <v>SSCC_ET_DD_LEA_1_PR24</v>
      </c>
    </row>
    <row r="4982" spans="1:14" customFormat="1">
      <c r="A4982" s="317" t="s">
        <v>376</v>
      </c>
      <c r="B4982" s="317" t="s">
        <v>531</v>
      </c>
      <c r="C4982" s="317" t="s">
        <v>532</v>
      </c>
      <c r="D4982" s="317" t="s">
        <v>453</v>
      </c>
      <c r="E4982" s="317" t="s">
        <v>448</v>
      </c>
      <c r="F4982" s="319">
        <v>461893.57847243355</v>
      </c>
      <c r="G4982" s="318" t="s">
        <v>449</v>
      </c>
      <c r="H4982" s="318" t="s">
        <v>449</v>
      </c>
      <c r="I4982" s="318" t="s">
        <v>449</v>
      </c>
      <c r="J4982" s="318" t="s">
        <v>449</v>
      </c>
      <c r="K4982" s="318" t="s">
        <v>449</v>
      </c>
      <c r="L4982" s="318" t="s">
        <v>449</v>
      </c>
      <c r="M4982" s="318" t="s">
        <v>449</v>
      </c>
      <c r="N4982" t="str">
        <f t="shared" si="77"/>
        <v>SSCC_ODI_DD_LEA_1_PR24</v>
      </c>
    </row>
    <row r="4983" spans="1:14" customFormat="1">
      <c r="A4983" s="317" t="s">
        <v>376</v>
      </c>
      <c r="B4983" s="317" t="s">
        <v>533</v>
      </c>
      <c r="C4983" s="317" t="s">
        <v>534</v>
      </c>
      <c r="D4983" s="317" t="s">
        <v>455</v>
      </c>
      <c r="E4983" s="317" t="s">
        <v>448</v>
      </c>
      <c r="F4983" s="320">
        <v>0.01</v>
      </c>
      <c r="G4983" s="318" t="s">
        <v>449</v>
      </c>
      <c r="H4983" s="318" t="s">
        <v>449</v>
      </c>
      <c r="I4983" s="318" t="s">
        <v>449</v>
      </c>
      <c r="J4983" s="318" t="s">
        <v>449</v>
      </c>
      <c r="K4983" s="318" t="s">
        <v>449</v>
      </c>
      <c r="L4983" s="318" t="s">
        <v>449</v>
      </c>
      <c r="M4983" s="318" t="s">
        <v>449</v>
      </c>
      <c r="N4983" t="str">
        <f t="shared" si="77"/>
        <v>SSCC_ODIRISK_LEA_1_CAP_PR24_DD</v>
      </c>
    </row>
    <row r="4984" spans="1:14" customFormat="1">
      <c r="A4984" s="317" t="s">
        <v>376</v>
      </c>
      <c r="B4984" s="317" t="s">
        <v>535</v>
      </c>
      <c r="C4984" s="317" t="s">
        <v>524</v>
      </c>
      <c r="D4984" s="317" t="s">
        <v>455</v>
      </c>
      <c r="E4984" s="317" t="s">
        <v>448</v>
      </c>
      <c r="F4984" s="318" t="s">
        <v>449</v>
      </c>
      <c r="G4984" s="318" t="s">
        <v>449</v>
      </c>
      <c r="H4984" s="320">
        <v>0.16699999999999998</v>
      </c>
      <c r="I4984" s="320">
        <v>0.18600000000000003</v>
      </c>
      <c r="J4984" s="320">
        <v>0.18600000000000003</v>
      </c>
      <c r="K4984" s="320">
        <v>0.218</v>
      </c>
      <c r="L4984" s="320">
        <v>0.25</v>
      </c>
      <c r="M4984" s="320">
        <v>0.28199999999999997</v>
      </c>
      <c r="N4984" t="str">
        <f t="shared" si="77"/>
        <v>SSCC_OUT4_07_PR24_OFWAT</v>
      </c>
    </row>
    <row r="4985" spans="1:14" customFormat="1">
      <c r="A4985" s="317" t="s">
        <v>376</v>
      </c>
      <c r="B4985" s="317" t="s">
        <v>536</v>
      </c>
      <c r="C4985" s="317" t="s">
        <v>537</v>
      </c>
      <c r="D4985" s="317" t="s">
        <v>455</v>
      </c>
      <c r="E4985" s="317" t="s">
        <v>448</v>
      </c>
      <c r="F4985" s="318" t="s">
        <v>449</v>
      </c>
      <c r="G4985" s="318" t="s">
        <v>449</v>
      </c>
      <c r="H4985" s="318" t="s">
        <v>449</v>
      </c>
      <c r="I4985" s="320">
        <v>0.18909966134610445</v>
      </c>
      <c r="J4985" s="320">
        <v>0.20139307131118456</v>
      </c>
      <c r="K4985" s="320">
        <v>0.2479117043785809</v>
      </c>
      <c r="L4985" s="320">
        <v>0.2929090149732716</v>
      </c>
      <c r="M4985" s="320">
        <v>0.33836152468619196</v>
      </c>
      <c r="N4985" t="str">
        <f t="shared" si="77"/>
        <v>SSCC_ET_DD_LEA_2_PR24</v>
      </c>
    </row>
    <row r="4986" spans="1:14" customFormat="1">
      <c r="A4986" s="317" t="s">
        <v>376</v>
      </c>
      <c r="B4986" s="317" t="s">
        <v>538</v>
      </c>
      <c r="C4986" s="317" t="s">
        <v>539</v>
      </c>
      <c r="D4986" s="317" t="s">
        <v>453</v>
      </c>
      <c r="E4986" s="317" t="s">
        <v>448</v>
      </c>
      <c r="F4986" s="319">
        <v>461893.57847243355</v>
      </c>
      <c r="G4986" s="318" t="s">
        <v>449</v>
      </c>
      <c r="H4986" s="318" t="s">
        <v>449</v>
      </c>
      <c r="I4986" s="318" t="s">
        <v>449</v>
      </c>
      <c r="J4986" s="318" t="s">
        <v>449</v>
      </c>
      <c r="K4986" s="318" t="s">
        <v>449</v>
      </c>
      <c r="L4986" s="318" t="s">
        <v>449</v>
      </c>
      <c r="M4986" s="318" t="s">
        <v>449</v>
      </c>
      <c r="N4986" t="str">
        <f t="shared" si="77"/>
        <v>SSCC_ODI_DD_LEA_2_PR24</v>
      </c>
    </row>
    <row r="4987" spans="1:14" customFormat="1">
      <c r="A4987" s="317" t="s">
        <v>376</v>
      </c>
      <c r="B4987" s="317" t="s">
        <v>540</v>
      </c>
      <c r="C4987" s="317" t="s">
        <v>541</v>
      </c>
      <c r="D4987" s="317" t="s">
        <v>455</v>
      </c>
      <c r="E4987" s="317" t="s">
        <v>448</v>
      </c>
      <c r="F4987" s="320">
        <v>0.01</v>
      </c>
      <c r="G4987" s="318" t="s">
        <v>449</v>
      </c>
      <c r="H4987" s="318" t="s">
        <v>449</v>
      </c>
      <c r="I4987" s="318" t="s">
        <v>449</v>
      </c>
      <c r="J4987" s="318" t="s">
        <v>449</v>
      </c>
      <c r="K4987" s="318" t="s">
        <v>449</v>
      </c>
      <c r="L4987" s="318" t="s">
        <v>449</v>
      </c>
      <c r="M4987" s="318" t="s">
        <v>449</v>
      </c>
      <c r="N4987" t="str">
        <f t="shared" si="77"/>
        <v>SSCC_ODIRISK_LEA_2_CAP_PR24_DD</v>
      </c>
    </row>
    <row r="4988" spans="1:14" customFormat="1">
      <c r="A4988" s="317" t="s">
        <v>376</v>
      </c>
      <c r="B4988" s="317" t="s">
        <v>421</v>
      </c>
      <c r="C4988" s="317" t="s">
        <v>524</v>
      </c>
      <c r="D4988" s="317" t="s">
        <v>455</v>
      </c>
      <c r="E4988" s="317" t="s">
        <v>448</v>
      </c>
      <c r="F4988" s="318" t="s">
        <v>449</v>
      </c>
      <c r="G4988" s="318" t="s">
        <v>449</v>
      </c>
      <c r="H4988" s="320">
        <v>-5.2000000000000005E-2</v>
      </c>
      <c r="I4988" s="320">
        <v>-2.5000000000000001E-2</v>
      </c>
      <c r="J4988" s="320">
        <v>-1.3000000000000001E-2</v>
      </c>
      <c r="K4988" s="320">
        <v>-5.0000000000000001E-3</v>
      </c>
      <c r="L4988" s="320">
        <v>5.0000000000000001E-3</v>
      </c>
      <c r="M4988" s="320">
        <v>1.9E-2</v>
      </c>
      <c r="N4988" t="str">
        <f t="shared" si="77"/>
        <v>SSCC_OUT4_08_PR24_OFWAT</v>
      </c>
    </row>
    <row r="4989" spans="1:14" customFormat="1">
      <c r="A4989" s="317" t="s">
        <v>376</v>
      </c>
      <c r="B4989" s="317" t="s">
        <v>277</v>
      </c>
      <c r="C4989" s="317" t="s">
        <v>542</v>
      </c>
      <c r="D4989" s="317" t="s">
        <v>455</v>
      </c>
      <c r="E4989" s="317" t="s">
        <v>448</v>
      </c>
      <c r="F4989" s="318" t="s">
        <v>449</v>
      </c>
      <c r="G4989" s="318" t="s">
        <v>449</v>
      </c>
      <c r="H4989" s="318" t="s">
        <v>449</v>
      </c>
      <c r="I4989" s="320">
        <v>-1.5308324768756432E-2</v>
      </c>
      <c r="J4989" s="320">
        <v>7.0837615621789363E-3</v>
      </c>
      <c r="K4989" s="320">
        <v>2.4766187050359822E-2</v>
      </c>
      <c r="L4989" s="320">
        <v>3.5483042137718579E-2</v>
      </c>
      <c r="M4989" s="320">
        <v>4.9190647482014412E-2</v>
      </c>
      <c r="N4989" t="str">
        <f t="shared" si="77"/>
        <v>SSCC_ET_DD_PCC_PR24</v>
      </c>
    </row>
    <row r="4990" spans="1:14" customFormat="1">
      <c r="A4990" s="317" t="s">
        <v>376</v>
      </c>
      <c r="B4990" s="317" t="s">
        <v>276</v>
      </c>
      <c r="C4990" s="317" t="s">
        <v>543</v>
      </c>
      <c r="D4990" s="317" t="s">
        <v>453</v>
      </c>
      <c r="E4990" s="317" t="s">
        <v>448</v>
      </c>
      <c r="F4990" s="319">
        <v>116767.87698710871</v>
      </c>
      <c r="G4990" s="318" t="s">
        <v>449</v>
      </c>
      <c r="H4990" s="318" t="s">
        <v>449</v>
      </c>
      <c r="I4990" s="318" t="s">
        <v>449</v>
      </c>
      <c r="J4990" s="318" t="s">
        <v>449</v>
      </c>
      <c r="K4990" s="318" t="s">
        <v>449</v>
      </c>
      <c r="L4990" s="318" t="s">
        <v>449</v>
      </c>
      <c r="M4990" s="318" t="s">
        <v>449</v>
      </c>
      <c r="N4990" t="str">
        <f t="shared" si="77"/>
        <v>SSCC_ODI_DD_PCC_PR24</v>
      </c>
    </row>
    <row r="4991" spans="1:14" customFormat="1">
      <c r="A4991" s="317" t="s">
        <v>376</v>
      </c>
      <c r="B4991" s="317" t="s">
        <v>278</v>
      </c>
      <c r="C4991" s="317" t="s">
        <v>544</v>
      </c>
      <c r="D4991" s="317" t="s">
        <v>455</v>
      </c>
      <c r="E4991" s="317" t="s">
        <v>448</v>
      </c>
      <c r="F4991" s="318" t="s">
        <v>449</v>
      </c>
      <c r="G4991" s="318" t="s">
        <v>449</v>
      </c>
      <c r="H4991" s="318" t="s">
        <v>449</v>
      </c>
      <c r="I4991" s="318" t="s">
        <v>449</v>
      </c>
      <c r="J4991" s="318" t="s">
        <v>449</v>
      </c>
      <c r="K4991" s="318" t="s">
        <v>449</v>
      </c>
      <c r="L4991" s="318" t="s">
        <v>449</v>
      </c>
      <c r="M4991" s="318" t="s">
        <v>449</v>
      </c>
      <c r="N4991" t="str">
        <f t="shared" si="77"/>
        <v>SSCC_ODIRISK_PCC_COLL_PR24_DD</v>
      </c>
    </row>
    <row r="4992" spans="1:14" customFormat="1">
      <c r="A4992" s="317" t="s">
        <v>376</v>
      </c>
      <c r="B4992" s="317" t="s">
        <v>279</v>
      </c>
      <c r="C4992" s="317" t="s">
        <v>545</v>
      </c>
      <c r="D4992" s="317" t="s">
        <v>455</v>
      </c>
      <c r="E4992" s="317" t="s">
        <v>448</v>
      </c>
      <c r="F4992" s="318" t="s">
        <v>449</v>
      </c>
      <c r="G4992" s="318" t="s">
        <v>449</v>
      </c>
      <c r="H4992" s="318" t="s">
        <v>449</v>
      </c>
      <c r="I4992" s="318" t="s">
        <v>449</v>
      </c>
      <c r="J4992" s="318" t="s">
        <v>449</v>
      </c>
      <c r="K4992" s="318" t="s">
        <v>449</v>
      </c>
      <c r="L4992" s="318" t="s">
        <v>449</v>
      </c>
      <c r="M4992" s="318" t="s">
        <v>449</v>
      </c>
      <c r="N4992" t="str">
        <f t="shared" si="77"/>
        <v>SSCC_ODIRISK_PCC_CAP_PR24_DD</v>
      </c>
    </row>
    <row r="4993" spans="1:14" customFormat="1">
      <c r="A4993" s="317" t="s">
        <v>376</v>
      </c>
      <c r="B4993" s="317" t="s">
        <v>546</v>
      </c>
      <c r="C4993" s="317" t="s">
        <v>524</v>
      </c>
      <c r="D4993" s="317" t="s">
        <v>455</v>
      </c>
      <c r="E4993" s="317" t="s">
        <v>448</v>
      </c>
      <c r="F4993" s="318" t="s">
        <v>449</v>
      </c>
      <c r="G4993" s="318" t="s">
        <v>449</v>
      </c>
      <c r="H4993" s="320">
        <v>-7.2999999999999995E-2</v>
      </c>
      <c r="I4993" s="320">
        <v>-4.7E-2</v>
      </c>
      <c r="J4993" s="320">
        <v>-3.5999999999999997E-2</v>
      </c>
      <c r="K4993" s="320">
        <v>-0.03</v>
      </c>
      <c r="L4993" s="320">
        <v>-1.7999999999999999E-2</v>
      </c>
      <c r="M4993" s="320">
        <v>-3.0000000000000001E-3</v>
      </c>
      <c r="N4993" t="str">
        <f t="shared" si="77"/>
        <v>SSCC_OUT4_09_D_PR24_OFWAT</v>
      </c>
    </row>
    <row r="4994" spans="1:14" customFormat="1">
      <c r="A4994" s="317" t="s">
        <v>376</v>
      </c>
      <c r="B4994" s="317" t="s">
        <v>547</v>
      </c>
      <c r="C4994" s="317" t="s">
        <v>548</v>
      </c>
      <c r="D4994" s="317" t="s">
        <v>455</v>
      </c>
      <c r="E4994" s="317" t="s">
        <v>448</v>
      </c>
      <c r="F4994" s="318" t="s">
        <v>449</v>
      </c>
      <c r="G4994" s="318" t="s">
        <v>449</v>
      </c>
      <c r="H4994" s="318" t="s">
        <v>449</v>
      </c>
      <c r="I4994" s="320">
        <v>-3.7103215767634978E-2</v>
      </c>
      <c r="J4994" s="320">
        <v>-1.4880705394190841E-2</v>
      </c>
      <c r="K4994" s="320">
        <v>1.8257261410788983E-3</v>
      </c>
      <c r="L4994" s="320">
        <v>1.2642634854771684E-2</v>
      </c>
      <c r="M4994" s="320">
        <v>2.7232883817427389E-2</v>
      </c>
      <c r="N4994" t="str">
        <f t="shared" si="77"/>
        <v>SSCC_ET_DD_PCC_1_PR24</v>
      </c>
    </row>
    <row r="4995" spans="1:14" customFormat="1">
      <c r="A4995" s="317" t="s">
        <v>376</v>
      </c>
      <c r="B4995" s="317" t="s">
        <v>549</v>
      </c>
      <c r="C4995" s="317" t="s">
        <v>550</v>
      </c>
      <c r="D4995" s="317" t="s">
        <v>453</v>
      </c>
      <c r="E4995" s="317" t="s">
        <v>448</v>
      </c>
      <c r="F4995" s="319">
        <v>116767.87698710871</v>
      </c>
      <c r="G4995" s="318" t="s">
        <v>449</v>
      </c>
      <c r="H4995" s="318" t="s">
        <v>449</v>
      </c>
      <c r="I4995" s="318" t="s">
        <v>449</v>
      </c>
      <c r="J4995" s="318" t="s">
        <v>449</v>
      </c>
      <c r="K4995" s="318" t="s">
        <v>449</v>
      </c>
      <c r="L4995" s="318" t="s">
        <v>449</v>
      </c>
      <c r="M4995" s="318" t="s">
        <v>449</v>
      </c>
      <c r="N4995" t="str">
        <f t="shared" si="77"/>
        <v>SSCC_ODI_DD_PCC_1_PR24</v>
      </c>
    </row>
    <row r="4996" spans="1:14" customFormat="1">
      <c r="A4996" s="317" t="s">
        <v>376</v>
      </c>
      <c r="B4996" s="317" t="s">
        <v>551</v>
      </c>
      <c r="C4996" s="317" t="s">
        <v>552</v>
      </c>
      <c r="D4996" s="317" t="s">
        <v>455</v>
      </c>
      <c r="E4996" s="317" t="s">
        <v>448</v>
      </c>
      <c r="F4996" s="320">
        <v>-5.0000000000000001E-3</v>
      </c>
      <c r="G4996" s="318" t="s">
        <v>449</v>
      </c>
      <c r="H4996" s="318" t="s">
        <v>449</v>
      </c>
      <c r="I4996" s="318" t="s">
        <v>449</v>
      </c>
      <c r="J4996" s="318" t="s">
        <v>449</v>
      </c>
      <c r="K4996" s="318" t="s">
        <v>449</v>
      </c>
      <c r="L4996" s="318" t="s">
        <v>449</v>
      </c>
      <c r="M4996" s="318" t="s">
        <v>449</v>
      </c>
      <c r="N4996" t="str">
        <f t="shared" si="77"/>
        <v>SSCC_ODIRISK_PCC_1_COLL_PR24_DD</v>
      </c>
    </row>
    <row r="4997" spans="1:14" customFormat="1">
      <c r="A4997" s="317" t="s">
        <v>376</v>
      </c>
      <c r="B4997" s="317" t="s">
        <v>553</v>
      </c>
      <c r="C4997" s="317" t="s">
        <v>554</v>
      </c>
      <c r="D4997" s="317" t="s">
        <v>455</v>
      </c>
      <c r="E4997" s="317" t="s">
        <v>448</v>
      </c>
      <c r="F4997" s="320">
        <v>0.01</v>
      </c>
      <c r="G4997" s="318" t="s">
        <v>449</v>
      </c>
      <c r="H4997" s="318" t="s">
        <v>449</v>
      </c>
      <c r="I4997" s="318" t="s">
        <v>449</v>
      </c>
      <c r="J4997" s="318" t="s">
        <v>449</v>
      </c>
      <c r="K4997" s="318" t="s">
        <v>449</v>
      </c>
      <c r="L4997" s="318" t="s">
        <v>449</v>
      </c>
      <c r="M4997" s="318" t="s">
        <v>449</v>
      </c>
      <c r="N4997" t="str">
        <f t="shared" ref="N4997:N5060" si="78">A4997&amp;B4997</f>
        <v>SSCC_ODIRISK_PCC_1_CAP_PR24_DD</v>
      </c>
    </row>
    <row r="4998" spans="1:14" customFormat="1">
      <c r="A4998" s="317" t="s">
        <v>376</v>
      </c>
      <c r="B4998" s="317" t="s">
        <v>555</v>
      </c>
      <c r="C4998" s="317" t="s">
        <v>524</v>
      </c>
      <c r="D4998" s="317" t="s">
        <v>455</v>
      </c>
      <c r="E4998" s="317" t="s">
        <v>448</v>
      </c>
      <c r="F4998" s="318" t="s">
        <v>449</v>
      </c>
      <c r="G4998" s="318" t="s">
        <v>449</v>
      </c>
      <c r="H4998" s="320">
        <v>3.2000000000000001E-2</v>
      </c>
      <c r="I4998" s="320">
        <v>5.8999999999999997E-2</v>
      </c>
      <c r="J4998" s="320">
        <v>7.0999999999999994E-2</v>
      </c>
      <c r="K4998" s="320">
        <v>8.2000000000000017E-2</v>
      </c>
      <c r="L4998" s="320">
        <v>9.1999999999999998E-2</v>
      </c>
      <c r="M4998" s="320">
        <v>0.10199999999999999</v>
      </c>
      <c r="N4998" t="str">
        <f t="shared" si="78"/>
        <v>SSCC_OUT4_10_D_PR24_OFWAT</v>
      </c>
    </row>
    <row r="4999" spans="1:14" customFormat="1">
      <c r="A4999" s="317" t="s">
        <v>376</v>
      </c>
      <c r="B4999" s="317" t="s">
        <v>556</v>
      </c>
      <c r="C4999" s="317" t="s">
        <v>557</v>
      </c>
      <c r="D4999" s="317" t="s">
        <v>455</v>
      </c>
      <c r="E4999" s="317" t="s">
        <v>448</v>
      </c>
      <c r="F4999" s="318" t="s">
        <v>449</v>
      </c>
      <c r="G4999" s="318" t="s">
        <v>449</v>
      </c>
      <c r="H4999" s="318" t="s">
        <v>449</v>
      </c>
      <c r="I4999" s="320">
        <v>6.7415285678951387E-2</v>
      </c>
      <c r="J4999" s="320">
        <v>8.9463269849122118E-2</v>
      </c>
      <c r="K4999" s="320">
        <v>0.10917388078159786</v>
      </c>
      <c r="L4999" s="320">
        <v>0.11925055651743766</v>
      </c>
      <c r="M4999" s="320">
        <v>0.12932723225327736</v>
      </c>
      <c r="N4999" t="str">
        <f t="shared" si="78"/>
        <v>SSCC_ET_DD_PCC_2_PR24</v>
      </c>
    </row>
    <row r="5000" spans="1:14" customFormat="1">
      <c r="A5000" s="317" t="s">
        <v>376</v>
      </c>
      <c r="B5000" s="317" t="s">
        <v>558</v>
      </c>
      <c r="C5000" s="317" t="s">
        <v>559</v>
      </c>
      <c r="D5000" s="317" t="s">
        <v>453</v>
      </c>
      <c r="E5000" s="317" t="s">
        <v>448</v>
      </c>
      <c r="F5000" s="319">
        <v>116767.87698710871</v>
      </c>
      <c r="G5000" s="318" t="s">
        <v>449</v>
      </c>
      <c r="H5000" s="318" t="s">
        <v>449</v>
      </c>
      <c r="I5000" s="318" t="s">
        <v>449</v>
      </c>
      <c r="J5000" s="318" t="s">
        <v>449</v>
      </c>
      <c r="K5000" s="318" t="s">
        <v>449</v>
      </c>
      <c r="L5000" s="318" t="s">
        <v>449</v>
      </c>
      <c r="M5000" s="318" t="s">
        <v>449</v>
      </c>
      <c r="N5000" t="str">
        <f t="shared" si="78"/>
        <v>SSCC_ODI_DD_PCC_2_PR24</v>
      </c>
    </row>
    <row r="5001" spans="1:14" customFormat="1">
      <c r="A5001" s="317" t="s">
        <v>376</v>
      </c>
      <c r="B5001" s="317" t="s">
        <v>560</v>
      </c>
      <c r="C5001" s="317" t="s">
        <v>561</v>
      </c>
      <c r="D5001" s="317" t="s">
        <v>455</v>
      </c>
      <c r="E5001" s="317" t="s">
        <v>448</v>
      </c>
      <c r="F5001" s="320">
        <v>-5.0000000000000001E-3</v>
      </c>
      <c r="G5001" s="318" t="s">
        <v>449</v>
      </c>
      <c r="H5001" s="318" t="s">
        <v>449</v>
      </c>
      <c r="I5001" s="318" t="s">
        <v>449</v>
      </c>
      <c r="J5001" s="318" t="s">
        <v>449</v>
      </c>
      <c r="K5001" s="318" t="s">
        <v>449</v>
      </c>
      <c r="L5001" s="318" t="s">
        <v>449</v>
      </c>
      <c r="M5001" s="318" t="s">
        <v>449</v>
      </c>
      <c r="N5001" t="str">
        <f t="shared" si="78"/>
        <v>SSCC_ODIRISK_PCC_2_COLL_PR24_DD</v>
      </c>
    </row>
    <row r="5002" spans="1:14" customFormat="1">
      <c r="A5002" s="317" t="s">
        <v>376</v>
      </c>
      <c r="B5002" s="317" t="s">
        <v>562</v>
      </c>
      <c r="C5002" s="317" t="s">
        <v>563</v>
      </c>
      <c r="D5002" s="317" t="s">
        <v>455</v>
      </c>
      <c r="E5002" s="317" t="s">
        <v>448</v>
      </c>
      <c r="F5002" s="320">
        <v>0.01</v>
      </c>
      <c r="G5002" s="318" t="s">
        <v>449</v>
      </c>
      <c r="H5002" s="318" t="s">
        <v>449</v>
      </c>
      <c r="I5002" s="318" t="s">
        <v>449</v>
      </c>
      <c r="J5002" s="318" t="s">
        <v>449</v>
      </c>
      <c r="K5002" s="318" t="s">
        <v>449</v>
      </c>
      <c r="L5002" s="318" t="s">
        <v>449</v>
      </c>
      <c r="M5002" s="318" t="s">
        <v>449</v>
      </c>
      <c r="N5002" t="str">
        <f t="shared" si="78"/>
        <v>SSCC_ODIRISK_PCC_2_CAP_PR24_DD</v>
      </c>
    </row>
    <row r="5003" spans="1:14" customFormat="1">
      <c r="A5003" s="317" t="s">
        <v>376</v>
      </c>
      <c r="B5003" s="317" t="s">
        <v>422</v>
      </c>
      <c r="C5003" s="317" t="s">
        <v>524</v>
      </c>
      <c r="D5003" s="317" t="s">
        <v>455</v>
      </c>
      <c r="E5003" s="317" t="s">
        <v>448</v>
      </c>
      <c r="F5003" s="318" t="s">
        <v>449</v>
      </c>
      <c r="G5003" s="318" t="s">
        <v>449</v>
      </c>
      <c r="H5003" s="320">
        <v>-0.10100000000000002</v>
      </c>
      <c r="I5003" s="320">
        <v>-0.122</v>
      </c>
      <c r="J5003" s="320">
        <v>-0.11</v>
      </c>
      <c r="K5003" s="320">
        <v>-9.3000000000000013E-2</v>
      </c>
      <c r="L5003" s="320">
        <v>-7.4999999999999997E-2</v>
      </c>
      <c r="M5003" s="320">
        <v>-5.800000000000001E-2</v>
      </c>
      <c r="N5003" t="str">
        <f t="shared" si="78"/>
        <v>SSCC_OUT4_11_PR24_OFWAT</v>
      </c>
    </row>
    <row r="5004" spans="1:14" customFormat="1">
      <c r="A5004" s="317" t="s">
        <v>376</v>
      </c>
      <c r="B5004" s="317" t="s">
        <v>284</v>
      </c>
      <c r="C5004" s="317" t="s">
        <v>526</v>
      </c>
      <c r="D5004" s="317" t="s">
        <v>453</v>
      </c>
      <c r="E5004" s="317" t="s">
        <v>448</v>
      </c>
      <c r="F5004" s="319">
        <v>110697.44347791754</v>
      </c>
      <c r="G5004" s="318" t="s">
        <v>449</v>
      </c>
      <c r="H5004" s="318" t="s">
        <v>449</v>
      </c>
      <c r="I5004" s="318" t="s">
        <v>449</v>
      </c>
      <c r="J5004" s="318" t="s">
        <v>449</v>
      </c>
      <c r="K5004" s="318" t="s">
        <v>449</v>
      </c>
      <c r="L5004" s="318" t="s">
        <v>449</v>
      </c>
      <c r="M5004" s="318" t="s">
        <v>449</v>
      </c>
      <c r="N5004" t="str">
        <f t="shared" si="78"/>
        <v>SSCC_ODI_DD_NHH_PR24</v>
      </c>
    </row>
    <row r="5005" spans="1:14" customFormat="1">
      <c r="A5005" s="317" t="s">
        <v>376</v>
      </c>
      <c r="B5005" s="317" t="s">
        <v>285</v>
      </c>
      <c r="C5005" s="317" t="s">
        <v>564</v>
      </c>
      <c r="D5005" s="317" t="s">
        <v>455</v>
      </c>
      <c r="E5005" s="317" t="s">
        <v>448</v>
      </c>
      <c r="F5005" s="318" t="s">
        <v>449</v>
      </c>
      <c r="G5005" s="318" t="s">
        <v>449</v>
      </c>
      <c r="H5005" s="318" t="s">
        <v>449</v>
      </c>
      <c r="I5005" s="318" t="s">
        <v>449</v>
      </c>
      <c r="J5005" s="318" t="s">
        <v>449</v>
      </c>
      <c r="K5005" s="318" t="s">
        <v>449</v>
      </c>
      <c r="L5005" s="318" t="s">
        <v>449</v>
      </c>
      <c r="M5005" s="318" t="s">
        <v>449</v>
      </c>
      <c r="N5005" t="str">
        <f t="shared" si="78"/>
        <v>SSCC_ODIRISK_NHH_COLL_PR24_DD</v>
      </c>
    </row>
    <row r="5006" spans="1:14" customFormat="1">
      <c r="A5006" s="317" t="s">
        <v>376</v>
      </c>
      <c r="B5006" s="317" t="s">
        <v>286</v>
      </c>
      <c r="C5006" s="317" t="s">
        <v>565</v>
      </c>
      <c r="D5006" s="317" t="s">
        <v>455</v>
      </c>
      <c r="E5006" s="317" t="s">
        <v>448</v>
      </c>
      <c r="F5006" s="318" t="s">
        <v>449</v>
      </c>
      <c r="G5006" s="318" t="s">
        <v>449</v>
      </c>
      <c r="H5006" s="318" t="s">
        <v>449</v>
      </c>
      <c r="I5006" s="318" t="s">
        <v>449</v>
      </c>
      <c r="J5006" s="318" t="s">
        <v>449</v>
      </c>
      <c r="K5006" s="318" t="s">
        <v>449</v>
      </c>
      <c r="L5006" s="318" t="s">
        <v>449</v>
      </c>
      <c r="M5006" s="318" t="s">
        <v>449</v>
      </c>
      <c r="N5006" t="str">
        <f t="shared" si="78"/>
        <v>SSCC_ODIRISK_NHH_CAP_PR24_DD</v>
      </c>
    </row>
    <row r="5007" spans="1:14" customFormat="1">
      <c r="A5007" s="317" t="s">
        <v>376</v>
      </c>
      <c r="B5007" s="317" t="s">
        <v>566</v>
      </c>
      <c r="C5007" s="317" t="s">
        <v>524</v>
      </c>
      <c r="D5007" s="317" t="s">
        <v>455</v>
      </c>
      <c r="E5007" s="317" t="s">
        <v>448</v>
      </c>
      <c r="F5007" s="318" t="s">
        <v>449</v>
      </c>
      <c r="G5007" s="318" t="s">
        <v>449</v>
      </c>
      <c r="H5007" s="320">
        <v>-7.0999999999999994E-2</v>
      </c>
      <c r="I5007" s="320">
        <v>-7.8E-2</v>
      </c>
      <c r="J5007" s="320">
        <v>-6.6000000000000003E-2</v>
      </c>
      <c r="K5007" s="320">
        <v>-4.9000000000000002E-2</v>
      </c>
      <c r="L5007" s="320">
        <v>-3.4000000000000002E-2</v>
      </c>
      <c r="M5007" s="320">
        <v>-1.9E-2</v>
      </c>
      <c r="N5007" t="str">
        <f t="shared" si="78"/>
        <v>SSCC_OUT4_12_PR24_OFWAT</v>
      </c>
    </row>
    <row r="5008" spans="1:14" customFormat="1">
      <c r="A5008" s="317" t="s">
        <v>376</v>
      </c>
      <c r="B5008" s="317" t="s">
        <v>567</v>
      </c>
      <c r="C5008" s="317" t="s">
        <v>532</v>
      </c>
      <c r="D5008" s="317" t="s">
        <v>453</v>
      </c>
      <c r="E5008" s="317" t="s">
        <v>448</v>
      </c>
      <c r="F5008" s="319">
        <v>110697.44347791754</v>
      </c>
      <c r="G5008" s="318" t="s">
        <v>449</v>
      </c>
      <c r="H5008" s="318" t="s">
        <v>449</v>
      </c>
      <c r="I5008" s="318" t="s">
        <v>449</v>
      </c>
      <c r="J5008" s="318" t="s">
        <v>449</v>
      </c>
      <c r="K5008" s="318" t="s">
        <v>449</v>
      </c>
      <c r="L5008" s="318" t="s">
        <v>449</v>
      </c>
      <c r="M5008" s="318" t="s">
        <v>449</v>
      </c>
      <c r="N5008" t="str">
        <f t="shared" si="78"/>
        <v>SSCC_ODI_DD_NHH_1_PR24</v>
      </c>
    </row>
    <row r="5009" spans="1:14" customFormat="1">
      <c r="A5009" s="317" t="s">
        <v>376</v>
      </c>
      <c r="B5009" s="317" t="s">
        <v>568</v>
      </c>
      <c r="C5009" s="317" t="s">
        <v>569</v>
      </c>
      <c r="D5009" s="317" t="s">
        <v>455</v>
      </c>
      <c r="E5009" s="317" t="s">
        <v>448</v>
      </c>
      <c r="F5009" s="320">
        <v>-5.0000000000000001E-3</v>
      </c>
      <c r="G5009" s="318" t="s">
        <v>449</v>
      </c>
      <c r="H5009" s="318" t="s">
        <v>449</v>
      </c>
      <c r="I5009" s="318" t="s">
        <v>449</v>
      </c>
      <c r="J5009" s="318" t="s">
        <v>449</v>
      </c>
      <c r="K5009" s="318" t="s">
        <v>449</v>
      </c>
      <c r="L5009" s="318" t="s">
        <v>449</v>
      </c>
      <c r="M5009" s="318" t="s">
        <v>449</v>
      </c>
      <c r="N5009" t="str">
        <f t="shared" si="78"/>
        <v>SSCC_ODIRISK_NHH_1_COLL_PR24_DD</v>
      </c>
    </row>
    <row r="5010" spans="1:14" customFormat="1">
      <c r="A5010" s="317" t="s">
        <v>376</v>
      </c>
      <c r="B5010" s="317" t="s">
        <v>570</v>
      </c>
      <c r="C5010" s="317" t="s">
        <v>571</v>
      </c>
      <c r="D5010" s="317" t="s">
        <v>455</v>
      </c>
      <c r="E5010" s="317" t="s">
        <v>448</v>
      </c>
      <c r="F5010" s="320">
        <v>5.0000000000000001E-3</v>
      </c>
      <c r="G5010" s="318" t="s">
        <v>449</v>
      </c>
      <c r="H5010" s="318" t="s">
        <v>449</v>
      </c>
      <c r="I5010" s="318" t="s">
        <v>449</v>
      </c>
      <c r="J5010" s="318" t="s">
        <v>449</v>
      </c>
      <c r="K5010" s="318" t="s">
        <v>449</v>
      </c>
      <c r="L5010" s="318" t="s">
        <v>449</v>
      </c>
      <c r="M5010" s="318" t="s">
        <v>449</v>
      </c>
      <c r="N5010" t="str">
        <f t="shared" si="78"/>
        <v>SSCC_ODIRISK_NHH_1_CAP_PR24_DD</v>
      </c>
    </row>
    <row r="5011" spans="1:14" customFormat="1">
      <c r="A5011" s="317" t="s">
        <v>376</v>
      </c>
      <c r="B5011" s="317" t="s">
        <v>572</v>
      </c>
      <c r="C5011" s="317" t="s">
        <v>524</v>
      </c>
      <c r="D5011" s="317" t="s">
        <v>455</v>
      </c>
      <c r="E5011" s="317" t="s">
        <v>448</v>
      </c>
      <c r="F5011" s="318" t="s">
        <v>449</v>
      </c>
      <c r="G5011" s="318" t="s">
        <v>449</v>
      </c>
      <c r="H5011" s="320">
        <v>-0.18099999999999997</v>
      </c>
      <c r="I5011" s="320">
        <v>-0.22800000000000001</v>
      </c>
      <c r="J5011" s="320">
        <v>-0.21899999999999997</v>
      </c>
      <c r="K5011" s="320">
        <v>-0.20300000000000001</v>
      </c>
      <c r="L5011" s="320">
        <v>-0.17699999999999999</v>
      </c>
      <c r="M5011" s="320">
        <v>-0.156</v>
      </c>
      <c r="N5011" t="str">
        <f t="shared" si="78"/>
        <v>SSCC_OUT4_13_PR24_OFWAT</v>
      </c>
    </row>
    <row r="5012" spans="1:14" customFormat="1">
      <c r="A5012" s="317" t="s">
        <v>376</v>
      </c>
      <c r="B5012" s="317" t="s">
        <v>573</v>
      </c>
      <c r="C5012" s="317" t="s">
        <v>539</v>
      </c>
      <c r="D5012" s="317" t="s">
        <v>453</v>
      </c>
      <c r="E5012" s="317" t="s">
        <v>448</v>
      </c>
      <c r="F5012" s="319">
        <v>110697.44347791754</v>
      </c>
      <c r="G5012" s="318" t="s">
        <v>449</v>
      </c>
      <c r="H5012" s="318" t="s">
        <v>449</v>
      </c>
      <c r="I5012" s="318" t="s">
        <v>449</v>
      </c>
      <c r="J5012" s="318" t="s">
        <v>449</v>
      </c>
      <c r="K5012" s="318" t="s">
        <v>449</v>
      </c>
      <c r="L5012" s="318" t="s">
        <v>449</v>
      </c>
      <c r="M5012" s="318" t="s">
        <v>449</v>
      </c>
      <c r="N5012" t="str">
        <f t="shared" si="78"/>
        <v>SSCC_ODI_DD_NHH_2_PR24</v>
      </c>
    </row>
    <row r="5013" spans="1:14" customFormat="1">
      <c r="A5013" s="317" t="s">
        <v>376</v>
      </c>
      <c r="B5013" s="317" t="s">
        <v>574</v>
      </c>
      <c r="C5013" s="317" t="s">
        <v>575</v>
      </c>
      <c r="D5013" s="317" t="s">
        <v>455</v>
      </c>
      <c r="E5013" s="317" t="s">
        <v>448</v>
      </c>
      <c r="F5013" s="320">
        <v>-5.0000000000000001E-3</v>
      </c>
      <c r="G5013" s="318" t="s">
        <v>449</v>
      </c>
      <c r="H5013" s="318" t="s">
        <v>449</v>
      </c>
      <c r="I5013" s="318" t="s">
        <v>449</v>
      </c>
      <c r="J5013" s="318" t="s">
        <v>449</v>
      </c>
      <c r="K5013" s="318" t="s">
        <v>449</v>
      </c>
      <c r="L5013" s="318" t="s">
        <v>449</v>
      </c>
      <c r="M5013" s="318" t="s">
        <v>449</v>
      </c>
      <c r="N5013" t="str">
        <f t="shared" si="78"/>
        <v>SSCC_ODIRISK_NHH_2_COLL_PR24_DD</v>
      </c>
    </row>
    <row r="5014" spans="1:14" customFormat="1">
      <c r="A5014" s="317" t="s">
        <v>376</v>
      </c>
      <c r="B5014" s="317" t="s">
        <v>576</v>
      </c>
      <c r="C5014" s="317" t="s">
        <v>577</v>
      </c>
      <c r="D5014" s="317" t="s">
        <v>455</v>
      </c>
      <c r="E5014" s="317" t="s">
        <v>448</v>
      </c>
      <c r="F5014" s="320">
        <v>5.0000000000000001E-3</v>
      </c>
      <c r="G5014" s="318" t="s">
        <v>449</v>
      </c>
      <c r="H5014" s="318" t="s">
        <v>449</v>
      </c>
      <c r="I5014" s="318" t="s">
        <v>449</v>
      </c>
      <c r="J5014" s="318" t="s">
        <v>449</v>
      </c>
      <c r="K5014" s="318" t="s">
        <v>449</v>
      </c>
      <c r="L5014" s="318" t="s">
        <v>449</v>
      </c>
      <c r="M5014" s="318" t="s">
        <v>449</v>
      </c>
      <c r="N5014" t="str">
        <f t="shared" si="78"/>
        <v>SSCC_ODIRISK_NHH_2_CAP_PR24_DD</v>
      </c>
    </row>
    <row r="5015" spans="1:14" customFormat="1">
      <c r="A5015" s="317" t="s">
        <v>376</v>
      </c>
      <c r="B5015" s="317" t="s">
        <v>432</v>
      </c>
      <c r="C5015" s="317" t="s">
        <v>578</v>
      </c>
      <c r="D5015" s="317" t="s">
        <v>261</v>
      </c>
      <c r="E5015" s="317" t="s">
        <v>448</v>
      </c>
      <c r="F5015" s="318" t="s">
        <v>449</v>
      </c>
      <c r="G5015" s="318" t="s">
        <v>449</v>
      </c>
      <c r="H5015" s="318" t="s">
        <v>449</v>
      </c>
      <c r="I5015" s="318" t="s">
        <v>449</v>
      </c>
      <c r="J5015" s="318" t="s">
        <v>449</v>
      </c>
      <c r="K5015" s="318" t="s">
        <v>449</v>
      </c>
      <c r="L5015" s="318" t="s">
        <v>449</v>
      </c>
      <c r="M5015" s="318" t="s">
        <v>449</v>
      </c>
      <c r="N5015" t="str">
        <f t="shared" si="78"/>
        <v>SSCBCEW_PCL_PR24</v>
      </c>
    </row>
    <row r="5016" spans="1:14" customFormat="1">
      <c r="A5016" s="317" t="s">
        <v>376</v>
      </c>
      <c r="B5016" s="317" t="s">
        <v>290</v>
      </c>
      <c r="C5016" s="317" t="s">
        <v>579</v>
      </c>
      <c r="D5016" s="317" t="s">
        <v>453</v>
      </c>
      <c r="E5016" s="317" t="s">
        <v>448</v>
      </c>
      <c r="F5016" s="318" t="s">
        <v>449</v>
      </c>
      <c r="G5016" s="318" t="s">
        <v>449</v>
      </c>
      <c r="H5016" s="318" t="s">
        <v>449</v>
      </c>
      <c r="I5016" s="318" t="s">
        <v>449</v>
      </c>
      <c r="J5016" s="318" t="s">
        <v>449</v>
      </c>
      <c r="K5016" s="318" t="s">
        <v>449</v>
      </c>
      <c r="L5016" s="318" t="s">
        <v>449</v>
      </c>
      <c r="M5016" s="318" t="s">
        <v>449</v>
      </c>
      <c r="N5016" t="str">
        <f t="shared" si="78"/>
        <v>SSCOUT7_034SOR_OFW_PR24</v>
      </c>
    </row>
    <row r="5017" spans="1:14" customFormat="1">
      <c r="A5017" s="317" t="s">
        <v>376</v>
      </c>
      <c r="B5017" s="317" t="s">
        <v>580</v>
      </c>
      <c r="C5017" s="317" t="s">
        <v>581</v>
      </c>
      <c r="D5017" s="317" t="s">
        <v>453</v>
      </c>
      <c r="E5017" s="317" t="s">
        <v>448</v>
      </c>
      <c r="F5017" s="318" t="s">
        <v>449</v>
      </c>
      <c r="G5017" s="318" t="s">
        <v>449</v>
      </c>
      <c r="H5017" s="318" t="s">
        <v>449</v>
      </c>
      <c r="I5017" s="318" t="s">
        <v>449</v>
      </c>
      <c r="J5017" s="318" t="s">
        <v>449</v>
      </c>
      <c r="K5017" s="318" t="s">
        <v>449</v>
      </c>
      <c r="L5017" s="318" t="s">
        <v>449</v>
      </c>
      <c r="M5017" s="318" t="s">
        <v>449</v>
      </c>
      <c r="N5017" t="str">
        <f t="shared" si="78"/>
        <v>SSCOUT7_034SUR_OFW_PR24</v>
      </c>
    </row>
    <row r="5018" spans="1:14" customFormat="1">
      <c r="A5018" s="317" t="s">
        <v>376</v>
      </c>
      <c r="B5018" s="317" t="s">
        <v>291</v>
      </c>
      <c r="C5018" s="317" t="s">
        <v>582</v>
      </c>
      <c r="D5018" s="317" t="s">
        <v>455</v>
      </c>
      <c r="E5018" s="317" t="s">
        <v>448</v>
      </c>
      <c r="F5018" s="318" t="s">
        <v>449</v>
      </c>
      <c r="G5018" s="318" t="s">
        <v>449</v>
      </c>
      <c r="H5018" s="318" t="s">
        <v>449</v>
      </c>
      <c r="I5018" s="318" t="s">
        <v>449</v>
      </c>
      <c r="J5018" s="318" t="s">
        <v>449</v>
      </c>
      <c r="K5018" s="318" t="s">
        <v>449</v>
      </c>
      <c r="L5018" s="318" t="s">
        <v>449</v>
      </c>
      <c r="M5018" s="318" t="s">
        <v>449</v>
      </c>
      <c r="N5018" t="str">
        <f t="shared" si="78"/>
        <v>SSCC_ODIRISK_BCEW_COLL_PR24_DD</v>
      </c>
    </row>
    <row r="5019" spans="1:14" customFormat="1">
      <c r="A5019" s="317" t="s">
        <v>376</v>
      </c>
      <c r="B5019" s="317" t="s">
        <v>292</v>
      </c>
      <c r="C5019" s="317" t="s">
        <v>583</v>
      </c>
      <c r="D5019" s="317" t="s">
        <v>455</v>
      </c>
      <c r="E5019" s="317" t="s">
        <v>448</v>
      </c>
      <c r="F5019" s="318" t="s">
        <v>449</v>
      </c>
      <c r="G5019" s="318" t="s">
        <v>449</v>
      </c>
      <c r="H5019" s="318" t="s">
        <v>449</v>
      </c>
      <c r="I5019" s="318" t="s">
        <v>449</v>
      </c>
      <c r="J5019" s="318" t="s">
        <v>449</v>
      </c>
      <c r="K5019" s="318" t="s">
        <v>449</v>
      </c>
      <c r="L5019" s="318" t="s">
        <v>449</v>
      </c>
      <c r="M5019" s="318" t="s">
        <v>449</v>
      </c>
      <c r="N5019" t="str">
        <f t="shared" si="78"/>
        <v>SSCC_ODIRISK_BCEW_CAP_PR24_DD</v>
      </c>
    </row>
    <row r="5020" spans="1:14" customFormat="1">
      <c r="A5020" s="317" t="s">
        <v>376</v>
      </c>
      <c r="B5020" s="317" t="s">
        <v>297</v>
      </c>
      <c r="C5020" s="317" t="s">
        <v>584</v>
      </c>
      <c r="D5020" s="317" t="s">
        <v>447</v>
      </c>
      <c r="E5020" s="317" t="s">
        <v>448</v>
      </c>
      <c r="F5020" s="318" t="s">
        <v>449</v>
      </c>
      <c r="G5020" s="318" t="s">
        <v>449</v>
      </c>
      <c r="H5020" s="318" t="s">
        <v>449</v>
      </c>
      <c r="I5020" s="318" t="s">
        <v>449</v>
      </c>
      <c r="J5020" s="318" t="s">
        <v>449</v>
      </c>
      <c r="K5020" s="318" t="s">
        <v>449</v>
      </c>
      <c r="L5020" s="318" t="s">
        <v>449</v>
      </c>
      <c r="M5020" s="318" t="s">
        <v>449</v>
      </c>
      <c r="N5020" t="str">
        <f t="shared" si="78"/>
        <v>SSCC_PCL_LPR_PR24</v>
      </c>
    </row>
    <row r="5021" spans="1:14" customFormat="1">
      <c r="A5021" s="317" t="s">
        <v>376</v>
      </c>
      <c r="B5021" s="317" t="s">
        <v>298</v>
      </c>
      <c r="C5021" s="317" t="s">
        <v>585</v>
      </c>
      <c r="D5021" s="317" t="s">
        <v>586</v>
      </c>
      <c r="E5021" s="317" t="s">
        <v>448</v>
      </c>
      <c r="F5021" s="318" t="s">
        <v>449</v>
      </c>
      <c r="G5021" s="318" t="s">
        <v>449</v>
      </c>
      <c r="H5021" s="318" t="s">
        <v>449</v>
      </c>
      <c r="I5021" s="318" t="s">
        <v>449</v>
      </c>
      <c r="J5021" s="318" t="s">
        <v>449</v>
      </c>
      <c r="K5021" s="318" t="s">
        <v>449</v>
      </c>
      <c r="L5021" s="318" t="s">
        <v>449</v>
      </c>
      <c r="M5021" s="318" t="s">
        <v>449</v>
      </c>
      <c r="N5021" t="str">
        <f t="shared" si="78"/>
        <v>SSCC_ODIRATE_LPR_PR24</v>
      </c>
    </row>
    <row r="5022" spans="1:14" customFormat="1">
      <c r="A5022" s="317" t="s">
        <v>376</v>
      </c>
      <c r="B5022" s="317" t="s">
        <v>299</v>
      </c>
      <c r="C5022" s="317" t="s">
        <v>587</v>
      </c>
      <c r="D5022" s="317" t="s">
        <v>455</v>
      </c>
      <c r="E5022" s="317" t="s">
        <v>448</v>
      </c>
      <c r="F5022" s="318" t="s">
        <v>449</v>
      </c>
      <c r="G5022" s="318" t="s">
        <v>449</v>
      </c>
      <c r="H5022" s="318" t="s">
        <v>449</v>
      </c>
      <c r="I5022" s="318" t="s">
        <v>449</v>
      </c>
      <c r="J5022" s="318" t="s">
        <v>449</v>
      </c>
      <c r="K5022" s="318" t="s">
        <v>449</v>
      </c>
      <c r="L5022" s="318" t="s">
        <v>449</v>
      </c>
      <c r="M5022" s="318" t="s">
        <v>449</v>
      </c>
      <c r="N5022" t="str">
        <f t="shared" si="78"/>
        <v>SSCC_ODIRISK_LPR_COLL_PR24</v>
      </c>
    </row>
    <row r="5023" spans="1:14" customFormat="1">
      <c r="A5023" s="317" t="s">
        <v>376</v>
      </c>
      <c r="B5023" s="317" t="s">
        <v>303</v>
      </c>
      <c r="C5023" s="317" t="s">
        <v>588</v>
      </c>
      <c r="D5023" s="317" t="s">
        <v>455</v>
      </c>
      <c r="E5023" s="317" t="s">
        <v>448</v>
      </c>
      <c r="F5023" s="318" t="s">
        <v>449</v>
      </c>
      <c r="G5023" s="318" t="s">
        <v>449</v>
      </c>
      <c r="H5023" s="318" t="s">
        <v>449</v>
      </c>
      <c r="I5023" s="318" t="s">
        <v>449</v>
      </c>
      <c r="J5023" s="318" t="s">
        <v>449</v>
      </c>
      <c r="K5023" s="318" t="s">
        <v>449</v>
      </c>
      <c r="L5023" s="318" t="s">
        <v>449</v>
      </c>
      <c r="M5023" s="318" t="s">
        <v>449</v>
      </c>
      <c r="N5023" t="str">
        <f t="shared" si="78"/>
        <v>SSCC_PCL_LCC_PR24</v>
      </c>
    </row>
    <row r="5024" spans="1:14" customFormat="1">
      <c r="A5024" s="317" t="s">
        <v>376</v>
      </c>
      <c r="B5024" s="317" t="s">
        <v>304</v>
      </c>
      <c r="C5024" s="317" t="s">
        <v>589</v>
      </c>
      <c r="D5024" s="317" t="s">
        <v>455</v>
      </c>
      <c r="E5024" s="317" t="s">
        <v>448</v>
      </c>
      <c r="F5024" s="318" t="s">
        <v>449</v>
      </c>
      <c r="G5024" s="318" t="s">
        <v>449</v>
      </c>
      <c r="H5024" s="318" t="s">
        <v>449</v>
      </c>
      <c r="I5024" s="318" t="s">
        <v>449</v>
      </c>
      <c r="J5024" s="318" t="s">
        <v>449</v>
      </c>
      <c r="K5024" s="318" t="s">
        <v>449</v>
      </c>
      <c r="L5024" s="318" t="s">
        <v>449</v>
      </c>
      <c r="M5024" s="318" t="s">
        <v>449</v>
      </c>
      <c r="N5024" t="str">
        <f t="shared" si="78"/>
        <v>SSCC_ODIRISK_LCC_DDBND_PR24</v>
      </c>
    </row>
    <row r="5025" spans="1:14" customFormat="1">
      <c r="A5025" s="317" t="s">
        <v>376</v>
      </c>
      <c r="B5025" s="317" t="s">
        <v>306</v>
      </c>
      <c r="C5025" s="317" t="s">
        <v>590</v>
      </c>
      <c r="D5025" s="317" t="s">
        <v>586</v>
      </c>
      <c r="E5025" s="317" t="s">
        <v>448</v>
      </c>
      <c r="F5025" s="318" t="s">
        <v>449</v>
      </c>
      <c r="G5025" s="318" t="s">
        <v>449</v>
      </c>
      <c r="H5025" s="318" t="s">
        <v>449</v>
      </c>
      <c r="I5025" s="318" t="s">
        <v>449</v>
      </c>
      <c r="J5025" s="318" t="s">
        <v>449</v>
      </c>
      <c r="K5025" s="318" t="s">
        <v>449</v>
      </c>
      <c r="L5025" s="318" t="s">
        <v>449</v>
      </c>
      <c r="M5025" s="318" t="s">
        <v>449</v>
      </c>
      <c r="N5025" t="str">
        <f t="shared" si="78"/>
        <v>SSCC_ODIRATE_LCC_UNDER_PR24</v>
      </c>
    </row>
    <row r="5026" spans="1:14" customFormat="1">
      <c r="A5026" s="317" t="s">
        <v>376</v>
      </c>
      <c r="B5026" s="317" t="s">
        <v>305</v>
      </c>
      <c r="C5026" s="317" t="s">
        <v>591</v>
      </c>
      <c r="D5026" s="317" t="s">
        <v>586</v>
      </c>
      <c r="E5026" s="317" t="s">
        <v>448</v>
      </c>
      <c r="F5026" s="318" t="s">
        <v>449</v>
      </c>
      <c r="G5026" s="318" t="s">
        <v>449</v>
      </c>
      <c r="H5026" s="318" t="s">
        <v>449</v>
      </c>
      <c r="I5026" s="318" t="s">
        <v>449</v>
      </c>
      <c r="J5026" s="318" t="s">
        <v>449</v>
      </c>
      <c r="K5026" s="318" t="s">
        <v>449</v>
      </c>
      <c r="L5026" s="318" t="s">
        <v>449</v>
      </c>
      <c r="M5026" s="318" t="s">
        <v>449</v>
      </c>
      <c r="N5026" t="str">
        <f t="shared" si="78"/>
        <v>SSCC_ODIRATE_LCC_OUT_PR24</v>
      </c>
    </row>
    <row r="5027" spans="1:14" customFormat="1">
      <c r="A5027" s="317" t="s">
        <v>376</v>
      </c>
      <c r="B5027" s="317" t="s">
        <v>307</v>
      </c>
      <c r="C5027" s="317" t="s">
        <v>592</v>
      </c>
      <c r="D5027" s="317" t="s">
        <v>455</v>
      </c>
      <c r="E5027" s="317" t="s">
        <v>448</v>
      </c>
      <c r="F5027" s="318" t="s">
        <v>449</v>
      </c>
      <c r="G5027" s="318" t="s">
        <v>449</v>
      </c>
      <c r="H5027" s="318" t="s">
        <v>449</v>
      </c>
      <c r="I5027" s="318" t="s">
        <v>449</v>
      </c>
      <c r="J5027" s="318" t="s">
        <v>449</v>
      </c>
      <c r="K5027" s="318" t="s">
        <v>449</v>
      </c>
      <c r="L5027" s="318" t="s">
        <v>449</v>
      </c>
      <c r="M5027" s="318" t="s">
        <v>449</v>
      </c>
      <c r="N5027" t="str">
        <f t="shared" si="78"/>
        <v>SSCC_ODIRISK_LCC_COLL_PR24</v>
      </c>
    </row>
    <row r="5028" spans="1:14" customFormat="1">
      <c r="A5028" s="317" t="s">
        <v>376</v>
      </c>
      <c r="B5028" s="317" t="s">
        <v>308</v>
      </c>
      <c r="C5028" s="317" t="s">
        <v>593</v>
      </c>
      <c r="D5028" s="317" t="s">
        <v>455</v>
      </c>
      <c r="E5028" s="317" t="s">
        <v>448</v>
      </c>
      <c r="F5028" s="318" t="s">
        <v>449</v>
      </c>
      <c r="G5028" s="318" t="s">
        <v>449</v>
      </c>
      <c r="H5028" s="318" t="s">
        <v>449</v>
      </c>
      <c r="I5028" s="318" t="s">
        <v>449</v>
      </c>
      <c r="J5028" s="318" t="s">
        <v>449</v>
      </c>
      <c r="K5028" s="318" t="s">
        <v>449</v>
      </c>
      <c r="L5028" s="318" t="s">
        <v>449</v>
      </c>
      <c r="M5028" s="318" t="s">
        <v>449</v>
      </c>
      <c r="N5028" t="str">
        <f t="shared" si="78"/>
        <v>SSCC_ODIRISK_LCC_CAP_PR24</v>
      </c>
    </row>
    <row r="5029" spans="1:14" customFormat="1">
      <c r="A5029" s="317" t="s">
        <v>376</v>
      </c>
      <c r="B5029" s="317" t="s">
        <v>311</v>
      </c>
      <c r="C5029" s="317" t="s">
        <v>594</v>
      </c>
      <c r="D5029" s="317" t="s">
        <v>595</v>
      </c>
      <c r="E5029" s="317" t="s">
        <v>448</v>
      </c>
      <c r="F5029" s="318" t="s">
        <v>449</v>
      </c>
      <c r="G5029" s="318" t="s">
        <v>449</v>
      </c>
      <c r="H5029" s="318" t="s">
        <v>449</v>
      </c>
      <c r="I5029" s="318" t="s">
        <v>449</v>
      </c>
      <c r="J5029" s="318" t="s">
        <v>449</v>
      </c>
      <c r="K5029" s="318" t="s">
        <v>449</v>
      </c>
      <c r="L5029" s="318" t="s">
        <v>449</v>
      </c>
      <c r="M5029" s="318" t="s">
        <v>449</v>
      </c>
      <c r="N5029" t="str">
        <f t="shared" si="78"/>
        <v>SSCC_PCL_WW_PR24</v>
      </c>
    </row>
    <row r="5030" spans="1:14" customFormat="1">
      <c r="A5030" s="317" t="s">
        <v>376</v>
      </c>
      <c r="B5030" s="317" t="s">
        <v>312</v>
      </c>
      <c r="C5030" s="317" t="s">
        <v>596</v>
      </c>
      <c r="D5030" s="317" t="s">
        <v>586</v>
      </c>
      <c r="E5030" s="317" t="s">
        <v>448</v>
      </c>
      <c r="F5030" s="318" t="s">
        <v>449</v>
      </c>
      <c r="G5030" s="318" t="s">
        <v>449</v>
      </c>
      <c r="H5030" s="318" t="s">
        <v>449</v>
      </c>
      <c r="I5030" s="318" t="s">
        <v>449</v>
      </c>
      <c r="J5030" s="318" t="s">
        <v>449</v>
      </c>
      <c r="K5030" s="318" t="s">
        <v>449</v>
      </c>
      <c r="L5030" s="318" t="s">
        <v>449</v>
      </c>
      <c r="M5030" s="318" t="s">
        <v>449</v>
      </c>
      <c r="N5030" t="str">
        <f t="shared" si="78"/>
        <v>SSCC_ODIRATE_WW_PR24</v>
      </c>
    </row>
    <row r="5031" spans="1:14" customFormat="1">
      <c r="A5031" s="317" t="s">
        <v>376</v>
      </c>
      <c r="B5031" s="317" t="s">
        <v>313</v>
      </c>
      <c r="C5031" s="317" t="s">
        <v>597</v>
      </c>
      <c r="D5031" s="317" t="s">
        <v>595</v>
      </c>
      <c r="E5031" s="317" t="s">
        <v>448</v>
      </c>
      <c r="F5031" s="318" t="s">
        <v>449</v>
      </c>
      <c r="G5031" s="318" t="s">
        <v>449</v>
      </c>
      <c r="H5031" s="318" t="s">
        <v>449</v>
      </c>
      <c r="I5031" s="318" t="s">
        <v>449</v>
      </c>
      <c r="J5031" s="318" t="s">
        <v>449</v>
      </c>
      <c r="K5031" s="318" t="s">
        <v>449</v>
      </c>
      <c r="L5031" s="318" t="s">
        <v>449</v>
      </c>
      <c r="M5031" s="318" t="s">
        <v>449</v>
      </c>
      <c r="N5031" t="str">
        <f t="shared" si="78"/>
        <v>SSCC_ODIRISK_WW_COLL_PR24</v>
      </c>
    </row>
    <row r="5032" spans="1:14" customFormat="1">
      <c r="A5032" s="317" t="s">
        <v>376</v>
      </c>
      <c r="B5032" s="317" t="s">
        <v>314</v>
      </c>
      <c r="C5032" s="317" t="s">
        <v>598</v>
      </c>
      <c r="D5032" s="317" t="s">
        <v>595</v>
      </c>
      <c r="E5032" s="317" t="s">
        <v>448</v>
      </c>
      <c r="F5032" s="318" t="s">
        <v>449</v>
      </c>
      <c r="G5032" s="318" t="s">
        <v>449</v>
      </c>
      <c r="H5032" s="318" t="s">
        <v>449</v>
      </c>
      <c r="I5032" s="318" t="s">
        <v>449</v>
      </c>
      <c r="J5032" s="318" t="s">
        <v>449</v>
      </c>
      <c r="K5032" s="318" t="s">
        <v>449</v>
      </c>
      <c r="L5032" s="318" t="s">
        <v>449</v>
      </c>
      <c r="M5032" s="318" t="s">
        <v>449</v>
      </c>
      <c r="N5032" t="str">
        <f t="shared" si="78"/>
        <v>SSCC_ODIRISK_WW_CAP_PR24</v>
      </c>
    </row>
    <row r="5033" spans="1:14" customFormat="1">
      <c r="A5033" s="317" t="s">
        <v>376</v>
      </c>
      <c r="B5033" s="317" t="s">
        <v>317</v>
      </c>
      <c r="C5033" s="317" t="s">
        <v>599</v>
      </c>
      <c r="D5033" s="317" t="s">
        <v>455</v>
      </c>
      <c r="E5033" s="317" t="s">
        <v>448</v>
      </c>
      <c r="F5033" s="318" t="s">
        <v>449</v>
      </c>
      <c r="G5033" s="318" t="s">
        <v>449</v>
      </c>
      <c r="H5033" s="318" t="s">
        <v>449</v>
      </c>
      <c r="I5033" s="318" t="s">
        <v>449</v>
      </c>
      <c r="J5033" s="318" t="s">
        <v>449</v>
      </c>
      <c r="K5033" s="318" t="s">
        <v>449</v>
      </c>
      <c r="L5033" s="318" t="s">
        <v>449</v>
      </c>
      <c r="M5033" s="318" t="s">
        <v>449</v>
      </c>
      <c r="N5033" t="str">
        <f t="shared" si="78"/>
        <v>SSCC_PCL_CC_PR24</v>
      </c>
    </row>
    <row r="5034" spans="1:14" customFormat="1">
      <c r="A5034" s="317" t="s">
        <v>376</v>
      </c>
      <c r="B5034" s="317" t="s">
        <v>318</v>
      </c>
      <c r="C5034" s="317" t="s">
        <v>600</v>
      </c>
      <c r="D5034" s="317" t="s">
        <v>455</v>
      </c>
      <c r="E5034" s="317" t="s">
        <v>448</v>
      </c>
      <c r="F5034" s="318" t="s">
        <v>449</v>
      </c>
      <c r="G5034" s="318" t="s">
        <v>449</v>
      </c>
      <c r="H5034" s="318" t="s">
        <v>449</v>
      </c>
      <c r="I5034" s="318" t="s">
        <v>449</v>
      </c>
      <c r="J5034" s="318" t="s">
        <v>449</v>
      </c>
      <c r="K5034" s="318" t="s">
        <v>449</v>
      </c>
      <c r="L5034" s="318" t="s">
        <v>449</v>
      </c>
      <c r="M5034" s="318" t="s">
        <v>449</v>
      </c>
      <c r="N5034" t="str">
        <f t="shared" si="78"/>
        <v>SSCC_ODIRISK_CC_DDBND_PR24</v>
      </c>
    </row>
    <row r="5035" spans="1:14" customFormat="1">
      <c r="A5035" s="317" t="s">
        <v>376</v>
      </c>
      <c r="B5035" s="317" t="s">
        <v>320</v>
      </c>
      <c r="C5035" s="317" t="s">
        <v>601</v>
      </c>
      <c r="D5035" s="317" t="s">
        <v>586</v>
      </c>
      <c r="E5035" s="317" t="s">
        <v>448</v>
      </c>
      <c r="F5035" s="318" t="s">
        <v>449</v>
      </c>
      <c r="G5035" s="318" t="s">
        <v>449</v>
      </c>
      <c r="H5035" s="318" t="s">
        <v>449</v>
      </c>
      <c r="I5035" s="318" t="s">
        <v>449</v>
      </c>
      <c r="J5035" s="318" t="s">
        <v>449</v>
      </c>
      <c r="K5035" s="318" t="s">
        <v>449</v>
      </c>
      <c r="L5035" s="318" t="s">
        <v>449</v>
      </c>
      <c r="M5035" s="318" t="s">
        <v>449</v>
      </c>
      <c r="N5035" t="str">
        <f t="shared" si="78"/>
        <v>SSCC_ODIRATE_CC_UNDER_PR24</v>
      </c>
    </row>
    <row r="5036" spans="1:14" customFormat="1">
      <c r="A5036" s="317" t="s">
        <v>376</v>
      </c>
      <c r="B5036" s="317" t="s">
        <v>319</v>
      </c>
      <c r="C5036" s="317" t="s">
        <v>602</v>
      </c>
      <c r="D5036" s="317" t="s">
        <v>586</v>
      </c>
      <c r="E5036" s="317" t="s">
        <v>448</v>
      </c>
      <c r="F5036" s="318" t="s">
        <v>449</v>
      </c>
      <c r="G5036" s="318" t="s">
        <v>449</v>
      </c>
      <c r="H5036" s="318" t="s">
        <v>449</v>
      </c>
      <c r="I5036" s="318" t="s">
        <v>449</v>
      </c>
      <c r="J5036" s="318" t="s">
        <v>449</v>
      </c>
      <c r="K5036" s="318" t="s">
        <v>449</v>
      </c>
      <c r="L5036" s="318" t="s">
        <v>449</v>
      </c>
      <c r="M5036" s="318" t="s">
        <v>449</v>
      </c>
      <c r="N5036" t="str">
        <f t="shared" si="78"/>
        <v>SSCC_ODIRATE_CC_OUT_PR24</v>
      </c>
    </row>
    <row r="5037" spans="1:14" customFormat="1">
      <c r="A5037" s="317" t="s">
        <v>376</v>
      </c>
      <c r="B5037" s="317" t="s">
        <v>321</v>
      </c>
      <c r="C5037" s="317" t="s">
        <v>603</v>
      </c>
      <c r="D5037" s="317" t="s">
        <v>455</v>
      </c>
      <c r="E5037" s="317" t="s">
        <v>448</v>
      </c>
      <c r="F5037" s="318" t="s">
        <v>449</v>
      </c>
      <c r="G5037" s="318" t="s">
        <v>449</v>
      </c>
      <c r="H5037" s="318" t="s">
        <v>449</v>
      </c>
      <c r="I5037" s="318" t="s">
        <v>449</v>
      </c>
      <c r="J5037" s="318" t="s">
        <v>449</v>
      </c>
      <c r="K5037" s="318" t="s">
        <v>449</v>
      </c>
      <c r="L5037" s="318" t="s">
        <v>449</v>
      </c>
      <c r="M5037" s="318" t="s">
        <v>449</v>
      </c>
      <c r="N5037" t="str">
        <f t="shared" si="78"/>
        <v>SSCC_ODIRISK_CC_COLL_PR24</v>
      </c>
    </row>
    <row r="5038" spans="1:14" customFormat="1">
      <c r="A5038" s="317" t="s">
        <v>376</v>
      </c>
      <c r="B5038" s="317" t="s">
        <v>322</v>
      </c>
      <c r="C5038" s="317" t="s">
        <v>604</v>
      </c>
      <c r="D5038" s="317" t="s">
        <v>455</v>
      </c>
      <c r="E5038" s="317" t="s">
        <v>448</v>
      </c>
      <c r="F5038" s="318" t="s">
        <v>449</v>
      </c>
      <c r="G5038" s="318" t="s">
        <v>449</v>
      </c>
      <c r="H5038" s="318" t="s">
        <v>449</v>
      </c>
      <c r="I5038" s="318" t="s">
        <v>449</v>
      </c>
      <c r="J5038" s="318" t="s">
        <v>449</v>
      </c>
      <c r="K5038" s="318" t="s">
        <v>449</v>
      </c>
      <c r="L5038" s="318" t="s">
        <v>449</v>
      </c>
      <c r="M5038" s="318" t="s">
        <v>449</v>
      </c>
      <c r="N5038" t="str">
        <f t="shared" si="78"/>
        <v>SSCC_ODIRISK_CC_CAP_PR24</v>
      </c>
    </row>
    <row r="5039" spans="1:14" customFormat="1">
      <c r="A5039" s="317" t="s">
        <v>376</v>
      </c>
      <c r="B5039" s="317" t="s">
        <v>326</v>
      </c>
      <c r="C5039" s="317" t="s">
        <v>605</v>
      </c>
      <c r="D5039" s="317" t="s">
        <v>261</v>
      </c>
      <c r="E5039" s="317" t="s">
        <v>448</v>
      </c>
      <c r="F5039" s="318" t="s">
        <v>449</v>
      </c>
      <c r="G5039" s="318" t="s">
        <v>449</v>
      </c>
      <c r="H5039" s="318" t="s">
        <v>449</v>
      </c>
      <c r="I5039" s="318" t="s">
        <v>449</v>
      </c>
      <c r="J5039" s="318" t="s">
        <v>449</v>
      </c>
      <c r="K5039" s="318" t="s">
        <v>449</v>
      </c>
      <c r="L5039" s="318" t="s">
        <v>449</v>
      </c>
      <c r="M5039" s="318" t="s">
        <v>449</v>
      </c>
      <c r="N5039" t="str">
        <f t="shared" si="78"/>
        <v>SSCC_PCL_SWC_PR24</v>
      </c>
    </row>
    <row r="5040" spans="1:14" customFormat="1">
      <c r="A5040" s="317" t="s">
        <v>376</v>
      </c>
      <c r="B5040" s="317" t="s">
        <v>327</v>
      </c>
      <c r="C5040" s="317" t="s">
        <v>606</v>
      </c>
      <c r="D5040" s="317" t="s">
        <v>586</v>
      </c>
      <c r="E5040" s="317" t="s">
        <v>448</v>
      </c>
      <c r="F5040" s="318" t="s">
        <v>449</v>
      </c>
      <c r="G5040" s="318" t="s">
        <v>449</v>
      </c>
      <c r="H5040" s="318" t="s">
        <v>449</v>
      </c>
      <c r="I5040" s="318" t="s">
        <v>449</v>
      </c>
      <c r="J5040" s="318" t="s">
        <v>449</v>
      </c>
      <c r="K5040" s="318" t="s">
        <v>449</v>
      </c>
      <c r="L5040" s="318" t="s">
        <v>449</v>
      </c>
      <c r="M5040" s="318" t="s">
        <v>449</v>
      </c>
      <c r="N5040" t="str">
        <f t="shared" si="78"/>
        <v>SSCC_ODIRATE_SWC_PR24</v>
      </c>
    </row>
    <row r="5041" spans="1:14" customFormat="1">
      <c r="A5041" s="317" t="s">
        <v>376</v>
      </c>
      <c r="B5041" s="317" t="s">
        <v>328</v>
      </c>
      <c r="C5041" s="317" t="s">
        <v>607</v>
      </c>
      <c r="D5041" s="317" t="s">
        <v>455</v>
      </c>
      <c r="E5041" s="317" t="s">
        <v>448</v>
      </c>
      <c r="F5041" s="318" t="s">
        <v>449</v>
      </c>
      <c r="G5041" s="318" t="s">
        <v>449</v>
      </c>
      <c r="H5041" s="318" t="s">
        <v>449</v>
      </c>
      <c r="I5041" s="318" t="s">
        <v>449</v>
      </c>
      <c r="J5041" s="318" t="s">
        <v>449</v>
      </c>
      <c r="K5041" s="318" t="s">
        <v>449</v>
      </c>
      <c r="L5041" s="318" t="s">
        <v>449</v>
      </c>
      <c r="M5041" s="318" t="s">
        <v>449</v>
      </c>
      <c r="N5041" t="str">
        <f t="shared" si="78"/>
        <v>SSCC_ODIRISK_SWC_CAP_PR24</v>
      </c>
    </row>
    <row r="5042" spans="1:14" customFormat="1">
      <c r="A5042" s="317" t="s">
        <v>376</v>
      </c>
      <c r="B5042" s="317" t="s">
        <v>331</v>
      </c>
      <c r="C5042" s="317" t="s">
        <v>608</v>
      </c>
      <c r="D5042" s="317" t="s">
        <v>455</v>
      </c>
      <c r="E5042" s="317" t="s">
        <v>448</v>
      </c>
      <c r="F5042" s="318" t="s">
        <v>449</v>
      </c>
      <c r="G5042" s="318" t="s">
        <v>449</v>
      </c>
      <c r="H5042" s="318" t="s">
        <v>449</v>
      </c>
      <c r="I5042" s="318" t="s">
        <v>449</v>
      </c>
      <c r="J5042" s="318" t="s">
        <v>449</v>
      </c>
      <c r="K5042" s="318" t="s">
        <v>449</v>
      </c>
      <c r="L5042" s="318" t="s">
        <v>449</v>
      </c>
      <c r="M5042" s="318" t="s">
        <v>449</v>
      </c>
      <c r="N5042" t="str">
        <f t="shared" si="78"/>
        <v>SSCC_PCL_EGG_PR24</v>
      </c>
    </row>
    <row r="5043" spans="1:14" customFormat="1">
      <c r="A5043" s="317" t="s">
        <v>376</v>
      </c>
      <c r="B5043" s="317" t="s">
        <v>334</v>
      </c>
      <c r="C5043" s="317" t="s">
        <v>609</v>
      </c>
      <c r="D5043" s="317" t="s">
        <v>586</v>
      </c>
      <c r="E5043" s="317" t="s">
        <v>448</v>
      </c>
      <c r="F5043" s="318" t="s">
        <v>449</v>
      </c>
      <c r="G5043" s="318" t="s">
        <v>449</v>
      </c>
      <c r="H5043" s="318" t="s">
        <v>449</v>
      </c>
      <c r="I5043" s="318" t="s">
        <v>449</v>
      </c>
      <c r="J5043" s="318" t="s">
        <v>449</v>
      </c>
      <c r="K5043" s="318" t="s">
        <v>449</v>
      </c>
      <c r="L5043" s="318" t="s">
        <v>449</v>
      </c>
      <c r="M5043" s="318" t="s">
        <v>449</v>
      </c>
      <c r="N5043" t="str">
        <f t="shared" si="78"/>
        <v>SSCC_ODIRATE_EGG_UNDER_PR24</v>
      </c>
    </row>
    <row r="5044" spans="1:14" customFormat="1">
      <c r="A5044" s="317" t="s">
        <v>376</v>
      </c>
      <c r="B5044" s="317" t="s">
        <v>333</v>
      </c>
      <c r="C5044" s="317" t="s">
        <v>610</v>
      </c>
      <c r="D5044" s="317" t="s">
        <v>586</v>
      </c>
      <c r="E5044" s="317" t="s">
        <v>448</v>
      </c>
      <c r="F5044" s="318" t="s">
        <v>449</v>
      </c>
      <c r="G5044" s="318" t="s">
        <v>449</v>
      </c>
      <c r="H5044" s="318" t="s">
        <v>449</v>
      </c>
      <c r="I5044" s="318" t="s">
        <v>449</v>
      </c>
      <c r="J5044" s="318" t="s">
        <v>449</v>
      </c>
      <c r="K5044" s="318" t="s">
        <v>449</v>
      </c>
      <c r="L5044" s="318" t="s">
        <v>449</v>
      </c>
      <c r="M5044" s="318" t="s">
        <v>449</v>
      </c>
      <c r="N5044" t="str">
        <f t="shared" si="78"/>
        <v>SSCC_ODIRATE_EGG_OUT_PR24</v>
      </c>
    </row>
    <row r="5045" spans="1:14" customFormat="1">
      <c r="A5045" s="317" t="s">
        <v>376</v>
      </c>
      <c r="B5045" s="317" t="s">
        <v>335</v>
      </c>
      <c r="C5045" s="317" t="s">
        <v>611</v>
      </c>
      <c r="D5045" s="317" t="s">
        <v>455</v>
      </c>
      <c r="E5045" s="317" t="s">
        <v>448</v>
      </c>
      <c r="F5045" s="318" t="s">
        <v>449</v>
      </c>
      <c r="G5045" s="318" t="s">
        <v>449</v>
      </c>
      <c r="H5045" s="318" t="s">
        <v>449</v>
      </c>
      <c r="I5045" s="318" t="s">
        <v>449</v>
      </c>
      <c r="J5045" s="318" t="s">
        <v>449</v>
      </c>
      <c r="K5045" s="318" t="s">
        <v>449</v>
      </c>
      <c r="L5045" s="318" t="s">
        <v>449</v>
      </c>
      <c r="M5045" s="318" t="s">
        <v>449</v>
      </c>
      <c r="N5045" t="str">
        <f t="shared" si="78"/>
        <v>SSCC_ODIRISK_EGG_COLL_PR24</v>
      </c>
    </row>
    <row r="5046" spans="1:14" customFormat="1">
      <c r="A5046" s="317" t="s">
        <v>376</v>
      </c>
      <c r="B5046" s="317" t="s">
        <v>336</v>
      </c>
      <c r="C5046" s="317" t="s">
        <v>612</v>
      </c>
      <c r="D5046" s="317" t="s">
        <v>455</v>
      </c>
      <c r="E5046" s="317" t="s">
        <v>448</v>
      </c>
      <c r="F5046" s="318" t="s">
        <v>449</v>
      </c>
      <c r="G5046" s="318" t="s">
        <v>449</v>
      </c>
      <c r="H5046" s="318" t="s">
        <v>449</v>
      </c>
      <c r="I5046" s="318" t="s">
        <v>449</v>
      </c>
      <c r="J5046" s="318" t="s">
        <v>449</v>
      </c>
      <c r="K5046" s="318" t="s">
        <v>449</v>
      </c>
      <c r="L5046" s="318" t="s">
        <v>449</v>
      </c>
      <c r="M5046" s="318" t="s">
        <v>449</v>
      </c>
      <c r="N5046" t="str">
        <f t="shared" si="78"/>
        <v>SSCC_ODIRISK_EGG_CAP_PR24</v>
      </c>
    </row>
    <row r="5047" spans="1:14" customFormat="1">
      <c r="A5047" s="317" t="s">
        <v>376</v>
      </c>
      <c r="B5047" s="317" t="s">
        <v>613</v>
      </c>
      <c r="C5047" s="317" t="s">
        <v>614</v>
      </c>
      <c r="D5047" s="317" t="s">
        <v>447</v>
      </c>
      <c r="E5047" s="317" t="s">
        <v>448</v>
      </c>
      <c r="F5047" s="318" t="s">
        <v>449</v>
      </c>
      <c r="G5047" s="319">
        <v>2.4537037037037036E-3</v>
      </c>
      <c r="H5047" s="319">
        <v>2.5381712962963001E-3</v>
      </c>
      <c r="I5047" s="319">
        <v>2.2517824074074098E-3</v>
      </c>
      <c r="J5047" s="319">
        <v>2.1139004629629598E-3</v>
      </c>
      <c r="K5047" s="319">
        <v>1.9873842592592599E-3</v>
      </c>
      <c r="L5047" s="319">
        <v>1.8733101851851901E-3</v>
      </c>
      <c r="M5047" s="319">
        <v>1.7375231481481499E-3</v>
      </c>
      <c r="N5047" t="str">
        <f t="shared" si="78"/>
        <v>SSCOUT4_01_PR24_OFWAT</v>
      </c>
    </row>
    <row r="5048" spans="1:14" customFormat="1">
      <c r="A5048" s="317" t="s">
        <v>376</v>
      </c>
      <c r="B5048" s="317" t="s">
        <v>615</v>
      </c>
      <c r="C5048" s="317" t="s">
        <v>616</v>
      </c>
      <c r="D5048" s="317" t="s">
        <v>617</v>
      </c>
      <c r="E5048" s="317" t="s">
        <v>448</v>
      </c>
      <c r="F5048" s="318" t="s">
        <v>449</v>
      </c>
      <c r="G5048" s="322">
        <v>76.400000000000006</v>
      </c>
      <c r="H5048" s="322">
        <v>74</v>
      </c>
      <c r="I5048" s="322">
        <v>69.7</v>
      </c>
      <c r="J5048" s="322">
        <v>67.400000000000006</v>
      </c>
      <c r="K5048" s="322">
        <v>65.099999999999994</v>
      </c>
      <c r="L5048" s="322">
        <v>62.8</v>
      </c>
      <c r="M5048" s="322">
        <v>60.5</v>
      </c>
      <c r="N5048" t="str">
        <f t="shared" si="78"/>
        <v>SSCBN2345A_PR24_OFWAT</v>
      </c>
    </row>
    <row r="5049" spans="1:14" customFormat="1">
      <c r="A5049" s="317" t="s">
        <v>376</v>
      </c>
      <c r="B5049" s="317" t="s">
        <v>618</v>
      </c>
      <c r="C5049" s="317" t="s">
        <v>619</v>
      </c>
      <c r="D5049" s="317" t="s">
        <v>620</v>
      </c>
      <c r="E5049" s="317" t="s">
        <v>448</v>
      </c>
      <c r="F5049" s="318" t="s">
        <v>449</v>
      </c>
      <c r="G5049" s="322">
        <v>133.9</v>
      </c>
      <c r="H5049" s="322">
        <v>134.4</v>
      </c>
      <c r="I5049" s="322">
        <v>133.6</v>
      </c>
      <c r="J5049" s="322">
        <v>131.6</v>
      </c>
      <c r="K5049" s="322">
        <v>129.4</v>
      </c>
      <c r="L5049" s="322">
        <v>127.2</v>
      </c>
      <c r="M5049" s="322">
        <v>125</v>
      </c>
      <c r="N5049" t="str">
        <f t="shared" si="78"/>
        <v>SSCOUT4_08_B_PR24_OFWAT</v>
      </c>
    </row>
    <row r="5050" spans="1:14" customFormat="1">
      <c r="A5050" s="317" t="s">
        <v>376</v>
      </c>
      <c r="B5050" s="317" t="s">
        <v>621</v>
      </c>
      <c r="C5050" s="317" t="s">
        <v>622</v>
      </c>
      <c r="D5050" s="317" t="s">
        <v>261</v>
      </c>
      <c r="E5050" s="317" t="s">
        <v>448</v>
      </c>
      <c r="F5050" s="318" t="s">
        <v>449</v>
      </c>
      <c r="G5050" s="322">
        <v>113.3</v>
      </c>
      <c r="H5050" s="322">
        <v>122.4</v>
      </c>
      <c r="I5050" s="322">
        <v>120.6</v>
      </c>
      <c r="J5050" s="322">
        <v>118.8</v>
      </c>
      <c r="K5050" s="322">
        <v>117</v>
      </c>
      <c r="L5050" s="322">
        <v>115.2</v>
      </c>
      <c r="M5050" s="322">
        <v>113.4</v>
      </c>
      <c r="N5050" t="str">
        <f t="shared" si="78"/>
        <v>SSCOUT4_16_PR24_OFWAT</v>
      </c>
    </row>
    <row r="5051" spans="1:14" customFormat="1">
      <c r="A5051" s="317" t="s">
        <v>376</v>
      </c>
      <c r="B5051" s="317" t="s">
        <v>623</v>
      </c>
      <c r="C5051" s="317" t="s">
        <v>624</v>
      </c>
      <c r="D5051" s="317" t="s">
        <v>261</v>
      </c>
      <c r="E5051" s="317" t="s">
        <v>448</v>
      </c>
      <c r="F5051" s="318" t="s">
        <v>449</v>
      </c>
      <c r="G5051" s="318" t="s">
        <v>449</v>
      </c>
      <c r="H5051" s="318" t="s">
        <v>449</v>
      </c>
      <c r="I5051" s="318" t="s">
        <v>449</v>
      </c>
      <c r="J5051" s="318" t="s">
        <v>449</v>
      </c>
      <c r="K5051" s="318" t="s">
        <v>449</v>
      </c>
      <c r="L5051" s="318" t="s">
        <v>449</v>
      </c>
      <c r="M5051" s="318" t="s">
        <v>449</v>
      </c>
      <c r="N5051" t="str">
        <f t="shared" si="78"/>
        <v>SSCOUT5_01_PR24_OFWAT</v>
      </c>
    </row>
    <row r="5052" spans="1:14" customFormat="1">
      <c r="A5052" s="317" t="s">
        <v>376</v>
      </c>
      <c r="B5052" s="317" t="s">
        <v>625</v>
      </c>
      <c r="C5052" s="317" t="s">
        <v>626</v>
      </c>
      <c r="D5052" s="317" t="s">
        <v>261</v>
      </c>
      <c r="E5052" s="317" t="s">
        <v>448</v>
      </c>
      <c r="F5052" s="318" t="s">
        <v>449</v>
      </c>
      <c r="G5052" s="318" t="s">
        <v>449</v>
      </c>
      <c r="H5052" s="318" t="s">
        <v>449</v>
      </c>
      <c r="I5052" s="318" t="s">
        <v>449</v>
      </c>
      <c r="J5052" s="318" t="s">
        <v>449</v>
      </c>
      <c r="K5052" s="318" t="s">
        <v>449</v>
      </c>
      <c r="L5052" s="318" t="s">
        <v>449</v>
      </c>
      <c r="M5052" s="318" t="s">
        <v>449</v>
      </c>
      <c r="N5052" t="str">
        <f t="shared" si="78"/>
        <v>SSCOUT5_02_PR24_OFWAT</v>
      </c>
    </row>
    <row r="5053" spans="1:14" customFormat="1">
      <c r="A5053" s="317" t="s">
        <v>376</v>
      </c>
      <c r="B5053" s="317" t="s">
        <v>627</v>
      </c>
      <c r="C5053" s="317" t="s">
        <v>628</v>
      </c>
      <c r="D5053" s="317" t="s">
        <v>261</v>
      </c>
      <c r="E5053" s="317" t="s">
        <v>448</v>
      </c>
      <c r="F5053" s="318" t="s">
        <v>449</v>
      </c>
      <c r="G5053" s="318" t="s">
        <v>449</v>
      </c>
      <c r="H5053" s="318" t="s">
        <v>449</v>
      </c>
      <c r="I5053" s="318" t="s">
        <v>449</v>
      </c>
      <c r="J5053" s="318" t="s">
        <v>449</v>
      </c>
      <c r="K5053" s="318" t="s">
        <v>449</v>
      </c>
      <c r="L5053" s="318" t="s">
        <v>449</v>
      </c>
      <c r="M5053" s="318" t="s">
        <v>449</v>
      </c>
      <c r="N5053" t="str">
        <f t="shared" si="78"/>
        <v>SSCOUT5_10_F_PR24_OFWAT</v>
      </c>
    </row>
    <row r="5054" spans="1:14" customFormat="1">
      <c r="A5054" s="317" t="s">
        <v>376</v>
      </c>
      <c r="B5054" s="317" t="s">
        <v>629</v>
      </c>
      <c r="C5054" s="317" t="s">
        <v>630</v>
      </c>
      <c r="D5054" s="317" t="s">
        <v>261</v>
      </c>
      <c r="E5054" s="317" t="s">
        <v>448</v>
      </c>
      <c r="F5054" s="318" t="s">
        <v>449</v>
      </c>
      <c r="G5054" s="318" t="s">
        <v>449</v>
      </c>
      <c r="H5054" s="318" t="s">
        <v>449</v>
      </c>
      <c r="I5054" s="318" t="s">
        <v>449</v>
      </c>
      <c r="J5054" s="318" t="s">
        <v>449</v>
      </c>
      <c r="K5054" s="318" t="s">
        <v>449</v>
      </c>
      <c r="L5054" s="318" t="s">
        <v>449</v>
      </c>
      <c r="M5054" s="318" t="s">
        <v>449</v>
      </c>
      <c r="N5054" t="str">
        <f t="shared" si="78"/>
        <v>SSCOUT5_05_PR24_OFWAT</v>
      </c>
    </row>
    <row r="5055" spans="1:14" customFormat="1">
      <c r="A5055" s="317" t="s">
        <v>376</v>
      </c>
      <c r="B5055" s="317" t="s">
        <v>631</v>
      </c>
      <c r="C5055" s="317" t="s">
        <v>632</v>
      </c>
      <c r="D5055" s="317" t="s">
        <v>261</v>
      </c>
      <c r="E5055" s="317" t="s">
        <v>448</v>
      </c>
      <c r="F5055" s="318" t="s">
        <v>449</v>
      </c>
      <c r="G5055" s="318" t="s">
        <v>449</v>
      </c>
      <c r="H5055" s="318" t="s">
        <v>449</v>
      </c>
      <c r="I5055" s="318" t="s">
        <v>449</v>
      </c>
      <c r="J5055" s="318" t="s">
        <v>449</v>
      </c>
      <c r="K5055" s="318" t="s">
        <v>449</v>
      </c>
      <c r="L5055" s="318" t="s">
        <v>449</v>
      </c>
      <c r="M5055" s="318" t="s">
        <v>449</v>
      </c>
      <c r="N5055" t="str">
        <f t="shared" si="78"/>
        <v>SSCOUT5_11_PR24_OFWAT</v>
      </c>
    </row>
    <row r="5056" spans="1:14" customFormat="1">
      <c r="A5056" s="317" t="s">
        <v>376</v>
      </c>
      <c r="B5056" s="317" t="s">
        <v>633</v>
      </c>
      <c r="C5056" s="317" t="s">
        <v>634</v>
      </c>
      <c r="D5056" s="317" t="s">
        <v>261</v>
      </c>
      <c r="E5056" s="317" t="s">
        <v>448</v>
      </c>
      <c r="F5056" s="318" t="s">
        <v>449</v>
      </c>
      <c r="G5056" s="321">
        <v>0.59</v>
      </c>
      <c r="H5056" s="321">
        <v>0.55000000000000004</v>
      </c>
      <c r="I5056" s="321">
        <v>0.5</v>
      </c>
      <c r="J5056" s="321">
        <v>0.47</v>
      </c>
      <c r="K5056" s="321">
        <v>0.45</v>
      </c>
      <c r="L5056" s="321">
        <v>0.42</v>
      </c>
      <c r="M5056" s="321">
        <v>0.4</v>
      </c>
      <c r="N5056" t="str">
        <f t="shared" si="78"/>
        <v>SSCOUT4_02_PR24_OFWAT</v>
      </c>
    </row>
    <row r="5057" spans="1:14" customFormat="1">
      <c r="A5057" s="317" t="s">
        <v>376</v>
      </c>
      <c r="B5057" s="317" t="s">
        <v>635</v>
      </c>
      <c r="C5057" s="317" t="s">
        <v>636</v>
      </c>
      <c r="D5057" s="317" t="s">
        <v>462</v>
      </c>
      <c r="E5057" s="317" t="s">
        <v>448</v>
      </c>
      <c r="F5057" s="318" t="s">
        <v>449</v>
      </c>
      <c r="G5057" s="318" t="s">
        <v>449</v>
      </c>
      <c r="H5057" s="321">
        <v>0</v>
      </c>
      <c r="I5057" s="321">
        <v>0</v>
      </c>
      <c r="J5057" s="321">
        <v>0</v>
      </c>
      <c r="K5057" s="321">
        <v>0</v>
      </c>
      <c r="L5057" s="321">
        <v>0.69</v>
      </c>
      <c r="M5057" s="321">
        <v>1.1100000000000001</v>
      </c>
      <c r="N5057" t="str">
        <f t="shared" si="78"/>
        <v>SSCOUT4_20_PR24_OFWAT</v>
      </c>
    </row>
    <row r="5058" spans="1:14" customFormat="1">
      <c r="A5058" s="317" t="s">
        <v>376</v>
      </c>
      <c r="B5058" s="317" t="s">
        <v>637</v>
      </c>
      <c r="C5058" s="317" t="s">
        <v>638</v>
      </c>
      <c r="D5058" s="317" t="s">
        <v>455</v>
      </c>
      <c r="E5058" s="317" t="s">
        <v>448</v>
      </c>
      <c r="F5058" s="318" t="s">
        <v>449</v>
      </c>
      <c r="G5058" s="318" t="s">
        <v>449</v>
      </c>
      <c r="H5058" s="318" t="s">
        <v>449</v>
      </c>
      <c r="I5058" s="318" t="s">
        <v>449</v>
      </c>
      <c r="J5058" s="318" t="s">
        <v>449</v>
      </c>
      <c r="K5058" s="318" t="s">
        <v>449</v>
      </c>
      <c r="L5058" s="318" t="s">
        <v>449</v>
      </c>
      <c r="M5058" s="318" t="s">
        <v>449</v>
      </c>
      <c r="N5058" t="str">
        <f t="shared" si="78"/>
        <v>SSCOUT5_08_PR24_OFWAT</v>
      </c>
    </row>
    <row r="5059" spans="1:14" customFormat="1">
      <c r="A5059" s="317" t="s">
        <v>376</v>
      </c>
      <c r="B5059" s="317" t="s">
        <v>639</v>
      </c>
      <c r="C5059" s="317" t="s">
        <v>640</v>
      </c>
      <c r="D5059" s="317" t="s">
        <v>455</v>
      </c>
      <c r="E5059" s="317" t="s">
        <v>448</v>
      </c>
      <c r="F5059" s="318" t="s">
        <v>449</v>
      </c>
      <c r="G5059" s="318" t="s">
        <v>449</v>
      </c>
      <c r="H5059" s="318" t="s">
        <v>449</v>
      </c>
      <c r="I5059" s="318" t="s">
        <v>449</v>
      </c>
      <c r="J5059" s="318" t="s">
        <v>449</v>
      </c>
      <c r="K5059" s="318" t="s">
        <v>449</v>
      </c>
      <c r="L5059" s="318" t="s">
        <v>449</v>
      </c>
      <c r="M5059" s="318" t="s">
        <v>449</v>
      </c>
      <c r="N5059" t="str">
        <f t="shared" si="78"/>
        <v>SSCOUT5_09_PR24_OFWAT</v>
      </c>
    </row>
    <row r="5060" spans="1:14" customFormat="1">
      <c r="A5060" s="317" t="s">
        <v>376</v>
      </c>
      <c r="B5060" s="317" t="s">
        <v>641</v>
      </c>
      <c r="C5060" s="317" t="s">
        <v>642</v>
      </c>
      <c r="D5060" s="317" t="s">
        <v>455</v>
      </c>
      <c r="E5060" s="317" t="s">
        <v>448</v>
      </c>
      <c r="F5060" s="318" t="s">
        <v>449</v>
      </c>
      <c r="G5060" s="320">
        <v>3.7199999999999997E-2</v>
      </c>
      <c r="H5060" s="320">
        <v>3.7199999999999997E-2</v>
      </c>
      <c r="I5060" s="320">
        <v>2.53E-2</v>
      </c>
      <c r="J5060" s="320">
        <v>2.53E-2</v>
      </c>
      <c r="K5060" s="320">
        <v>2.53E-2</v>
      </c>
      <c r="L5060" s="320">
        <v>2.53E-2</v>
      </c>
      <c r="M5060" s="320">
        <v>2.53E-2</v>
      </c>
      <c r="N5060" t="str">
        <f t="shared" si="78"/>
        <v>SSCOUT4_17_PR24_OFWAT</v>
      </c>
    </row>
    <row r="5061" spans="1:14" customFormat="1">
      <c r="A5061" s="317" t="s">
        <v>376</v>
      </c>
      <c r="B5061" s="317" t="s">
        <v>643</v>
      </c>
      <c r="C5061" s="317" t="s">
        <v>644</v>
      </c>
      <c r="D5061" s="317" t="s">
        <v>492</v>
      </c>
      <c r="E5061" s="317" t="s">
        <v>448</v>
      </c>
      <c r="F5061" s="318" t="s">
        <v>449</v>
      </c>
      <c r="G5061" s="321">
        <v>61884.28</v>
      </c>
      <c r="H5061" s="321">
        <v>61797</v>
      </c>
      <c r="I5061" s="321">
        <v>61405</v>
      </c>
      <c r="J5061" s="321">
        <v>61026</v>
      </c>
      <c r="K5061" s="321">
        <v>60657</v>
      </c>
      <c r="L5061" s="321">
        <v>60265.26</v>
      </c>
      <c r="M5061" s="321">
        <v>59883</v>
      </c>
      <c r="N5061" t="str">
        <f t="shared" ref="N5061:N5124" si="79">A5061&amp;B5061</f>
        <v>SSCOUT4_04_PR24_OFWAT</v>
      </c>
    </row>
    <row r="5062" spans="1:14" customFormat="1">
      <c r="A5062" s="317" t="s">
        <v>376</v>
      </c>
      <c r="B5062" s="317" t="s">
        <v>645</v>
      </c>
      <c r="C5062" s="317" t="s">
        <v>644</v>
      </c>
      <c r="D5062" s="317" t="s">
        <v>492</v>
      </c>
      <c r="E5062" s="317" t="s">
        <v>448</v>
      </c>
      <c r="F5062" s="318" t="s">
        <v>449</v>
      </c>
      <c r="G5062" s="318" t="s">
        <v>449</v>
      </c>
      <c r="H5062" s="318" t="s">
        <v>449</v>
      </c>
      <c r="I5062" s="318" t="s">
        <v>449</v>
      </c>
      <c r="J5062" s="318" t="s">
        <v>449</v>
      </c>
      <c r="K5062" s="318" t="s">
        <v>449</v>
      </c>
      <c r="L5062" s="318" t="s">
        <v>449</v>
      </c>
      <c r="M5062" s="318" t="s">
        <v>449</v>
      </c>
      <c r="N5062" t="str">
        <f t="shared" si="79"/>
        <v>SSCOUT5_04_PR24_OFWAT</v>
      </c>
    </row>
    <row r="5063" spans="1:14" customFormat="1">
      <c r="A5063" s="317" t="s">
        <v>376</v>
      </c>
      <c r="B5063" s="317" t="s">
        <v>646</v>
      </c>
      <c r="C5063" s="317" t="s">
        <v>647</v>
      </c>
      <c r="D5063" s="317" t="s">
        <v>617</v>
      </c>
      <c r="E5063" s="317" t="s">
        <v>448</v>
      </c>
      <c r="F5063" s="318" t="s">
        <v>449</v>
      </c>
      <c r="G5063" s="322">
        <v>93.742383189525015</v>
      </c>
      <c r="H5063" s="322">
        <v>93.442383189525017</v>
      </c>
      <c r="I5063" s="322">
        <v>92.042383189525026</v>
      </c>
      <c r="J5063" s="322">
        <v>90.64238318952502</v>
      </c>
      <c r="K5063" s="322">
        <v>89.242383189525015</v>
      </c>
      <c r="L5063" s="322">
        <v>87.742383189525015</v>
      </c>
      <c r="M5063" s="322">
        <v>86.3</v>
      </c>
      <c r="N5063" t="str">
        <f t="shared" si="79"/>
        <v>SSCOUT4_11_B_PR24_OFWAT</v>
      </c>
    </row>
    <row r="5064" spans="1:14" customFormat="1">
      <c r="A5064" s="317" t="s">
        <v>376</v>
      </c>
      <c r="B5064" s="317" t="s">
        <v>648</v>
      </c>
      <c r="C5064" s="317" t="s">
        <v>649</v>
      </c>
      <c r="D5064" s="317" t="s">
        <v>261</v>
      </c>
      <c r="E5064" s="317" t="s">
        <v>448</v>
      </c>
      <c r="F5064" s="318" t="s">
        <v>449</v>
      </c>
      <c r="G5064" s="318" t="s">
        <v>449</v>
      </c>
      <c r="H5064" s="318" t="s">
        <v>449</v>
      </c>
      <c r="I5064" s="318" t="s">
        <v>449</v>
      </c>
      <c r="J5064" s="318" t="s">
        <v>449</v>
      </c>
      <c r="K5064" s="318" t="s">
        <v>449</v>
      </c>
      <c r="L5064" s="318" t="s">
        <v>449</v>
      </c>
      <c r="M5064" s="318" t="s">
        <v>449</v>
      </c>
      <c r="N5064" t="str">
        <f t="shared" si="79"/>
        <v>SSCOUT1_02_PR24_OFWAT</v>
      </c>
    </row>
    <row r="5065" spans="1:14" customFormat="1">
      <c r="A5065" s="317" t="s">
        <v>376</v>
      </c>
      <c r="B5065" s="317" t="s">
        <v>650</v>
      </c>
      <c r="C5065" s="317" t="s">
        <v>651</v>
      </c>
      <c r="D5065" s="317" t="s">
        <v>617</v>
      </c>
      <c r="E5065" s="317" t="s">
        <v>448</v>
      </c>
      <c r="F5065" s="318" t="s">
        <v>449</v>
      </c>
      <c r="G5065" s="322">
        <v>76.400000000000006</v>
      </c>
      <c r="H5065" s="322">
        <v>73.900000000000006</v>
      </c>
      <c r="I5065" s="322">
        <v>70.400000000000006</v>
      </c>
      <c r="J5065" s="322">
        <v>68.2</v>
      </c>
      <c r="K5065" s="322">
        <v>66</v>
      </c>
      <c r="L5065" s="322">
        <v>63.7</v>
      </c>
      <c r="M5065" s="322">
        <v>61.3</v>
      </c>
      <c r="N5065" t="str">
        <f t="shared" si="79"/>
        <v>SSCC_BN2345A_PR24_OFWAT</v>
      </c>
    </row>
    <row r="5066" spans="1:14" customFormat="1">
      <c r="A5066" s="317" t="s">
        <v>376</v>
      </c>
      <c r="B5066" s="317" t="s">
        <v>652</v>
      </c>
      <c r="C5066" s="317" t="s">
        <v>653</v>
      </c>
      <c r="D5066" s="317" t="s">
        <v>620</v>
      </c>
      <c r="E5066" s="317" t="s">
        <v>448</v>
      </c>
      <c r="F5066" s="318" t="s">
        <v>449</v>
      </c>
      <c r="G5066" s="322">
        <v>135.30000000000001</v>
      </c>
      <c r="H5066" s="322">
        <v>132.4</v>
      </c>
      <c r="I5066" s="322">
        <v>131.4</v>
      </c>
      <c r="J5066" s="322">
        <v>130.5</v>
      </c>
      <c r="K5066" s="322">
        <v>129.4</v>
      </c>
      <c r="L5066" s="322">
        <v>127.1</v>
      </c>
      <c r="M5066" s="322">
        <v>125</v>
      </c>
      <c r="N5066" t="str">
        <f t="shared" si="79"/>
        <v>SSCC_OUT4_08_B_PR24_OFWAT</v>
      </c>
    </row>
    <row r="5067" spans="1:14" customFormat="1">
      <c r="A5067" s="317" t="s">
        <v>376</v>
      </c>
      <c r="B5067" s="317" t="s">
        <v>430</v>
      </c>
      <c r="C5067" s="317" t="s">
        <v>654</v>
      </c>
      <c r="D5067" s="317" t="s">
        <v>455</v>
      </c>
      <c r="E5067" s="317" t="s">
        <v>448</v>
      </c>
      <c r="F5067" s="318" t="s">
        <v>449</v>
      </c>
      <c r="G5067" s="318" t="s">
        <v>449</v>
      </c>
      <c r="H5067" s="320">
        <v>2.7099999999999999E-2</v>
      </c>
      <c r="I5067" s="320">
        <v>2.6000000000000002E-2</v>
      </c>
      <c r="J5067" s="320">
        <v>2.4899999999999999E-2</v>
      </c>
      <c r="K5067" s="320">
        <v>2.3799999999999998E-2</v>
      </c>
      <c r="L5067" s="320">
        <v>2.2699999999999994E-2</v>
      </c>
      <c r="M5067" s="320">
        <v>2.1399999999999995E-2</v>
      </c>
      <c r="N5067" t="str">
        <f t="shared" si="79"/>
        <v>SSCC_OUT4_17_PR24_OFWAT</v>
      </c>
    </row>
    <row r="5068" spans="1:14" customFormat="1">
      <c r="A5068" s="317" t="s">
        <v>376</v>
      </c>
      <c r="B5068" s="317" t="s">
        <v>204</v>
      </c>
      <c r="C5068" s="317" t="s">
        <v>491</v>
      </c>
      <c r="D5068" s="317" t="s">
        <v>492</v>
      </c>
      <c r="E5068" s="317" t="s">
        <v>448</v>
      </c>
      <c r="F5068" s="318" t="s">
        <v>449</v>
      </c>
      <c r="G5068" s="318" t="s">
        <v>449</v>
      </c>
      <c r="H5068" s="321">
        <v>61797</v>
      </c>
      <c r="I5068" s="321">
        <v>61405</v>
      </c>
      <c r="J5068" s="321">
        <v>61026</v>
      </c>
      <c r="K5068" s="321">
        <v>60657</v>
      </c>
      <c r="L5068" s="321">
        <v>60265.26</v>
      </c>
      <c r="M5068" s="321">
        <v>59141.440000000002</v>
      </c>
      <c r="N5068" t="str">
        <f t="shared" si="79"/>
        <v>SSCC_OUT4_04_PR24_OFWAT</v>
      </c>
    </row>
    <row r="5069" spans="1:14" customFormat="1">
      <c r="A5069" s="317" t="s">
        <v>376</v>
      </c>
      <c r="B5069" s="317" t="s">
        <v>655</v>
      </c>
      <c r="C5069" s="317" t="s">
        <v>656</v>
      </c>
      <c r="D5069" s="317" t="s">
        <v>617</v>
      </c>
      <c r="E5069" s="317" t="s">
        <v>448</v>
      </c>
      <c r="F5069" s="318" t="s">
        <v>449</v>
      </c>
      <c r="G5069" s="318" t="s">
        <v>449</v>
      </c>
      <c r="H5069" s="322">
        <v>93.4</v>
      </c>
      <c r="I5069" s="322">
        <v>92.1</v>
      </c>
      <c r="J5069" s="322">
        <v>90.7</v>
      </c>
      <c r="K5069" s="322">
        <v>89.199999999999989</v>
      </c>
      <c r="L5069" s="322">
        <v>87.8</v>
      </c>
      <c r="M5069" s="322">
        <v>86.4</v>
      </c>
      <c r="N5069" t="str">
        <f t="shared" si="79"/>
        <v>SSCC_OUT4_11_B_PR24_OFWAT</v>
      </c>
    </row>
    <row r="5070" spans="1:14" customFormat="1">
      <c r="A5070" s="317" t="s">
        <v>376</v>
      </c>
      <c r="B5070" s="317" t="s">
        <v>657</v>
      </c>
      <c r="C5070" s="317" t="s">
        <v>658</v>
      </c>
      <c r="D5070" s="317" t="s">
        <v>659</v>
      </c>
      <c r="E5070" s="317" t="s">
        <v>448</v>
      </c>
      <c r="F5070" s="318" t="s">
        <v>449</v>
      </c>
      <c r="G5070" s="318" t="s">
        <v>449</v>
      </c>
      <c r="H5070" s="319">
        <v>2659</v>
      </c>
      <c r="I5070" s="319">
        <v>2681</v>
      </c>
      <c r="J5070" s="319">
        <v>2702</v>
      </c>
      <c r="K5070" s="319">
        <v>2724</v>
      </c>
      <c r="L5070" s="319">
        <v>2746</v>
      </c>
      <c r="M5070" s="319">
        <v>2768</v>
      </c>
      <c r="N5070" t="str">
        <f t="shared" si="79"/>
        <v>SSCC_OUT4_01_D_PR24_OFWAT</v>
      </c>
    </row>
    <row r="5071" spans="1:14" customFormat="1">
      <c r="A5071" s="317" t="s">
        <v>376</v>
      </c>
      <c r="B5071" s="317" t="s">
        <v>660</v>
      </c>
      <c r="C5071" s="317" t="s">
        <v>661</v>
      </c>
      <c r="D5071" s="317" t="s">
        <v>617</v>
      </c>
      <c r="E5071" s="317" t="s">
        <v>448</v>
      </c>
      <c r="F5071" s="318" t="s">
        <v>449</v>
      </c>
      <c r="G5071" s="318" t="s">
        <v>449</v>
      </c>
      <c r="H5071" s="322">
        <v>233.10000000000002</v>
      </c>
      <c r="I5071" s="322">
        <v>233</v>
      </c>
      <c r="J5071" s="322">
        <v>233.1</v>
      </c>
      <c r="K5071" s="322">
        <v>233.2</v>
      </c>
      <c r="L5071" s="322">
        <v>230.9</v>
      </c>
      <c r="M5071" s="322">
        <v>228.8</v>
      </c>
      <c r="N5071" t="str">
        <f t="shared" si="79"/>
        <v>SSCC_APR3F_06_PR24_OFWAT</v>
      </c>
    </row>
    <row r="5072" spans="1:14" customFormat="1">
      <c r="A5072" s="317" t="s">
        <v>376</v>
      </c>
      <c r="B5072" s="317" t="s">
        <v>662</v>
      </c>
      <c r="C5072" s="317" t="s">
        <v>663</v>
      </c>
      <c r="D5072" s="317" t="s">
        <v>261</v>
      </c>
      <c r="E5072" s="317" t="s">
        <v>448</v>
      </c>
      <c r="F5072" s="318" t="s">
        <v>449</v>
      </c>
      <c r="G5072" s="318" t="s">
        <v>449</v>
      </c>
      <c r="H5072" s="319">
        <v>1076</v>
      </c>
      <c r="I5072" s="319">
        <v>1065</v>
      </c>
      <c r="J5072" s="319">
        <v>1054</v>
      </c>
      <c r="K5072" s="319">
        <v>1043</v>
      </c>
      <c r="L5072" s="319">
        <v>1032</v>
      </c>
      <c r="M5072" s="319">
        <v>1021</v>
      </c>
      <c r="N5072" t="str">
        <f t="shared" si="79"/>
        <v>SSCC_OUT4_16_C_PR24_OFWAT</v>
      </c>
    </row>
    <row r="5073" spans="1:14" customFormat="1">
      <c r="A5073" s="317" t="s">
        <v>376</v>
      </c>
      <c r="B5073" s="317" t="s">
        <v>664</v>
      </c>
      <c r="C5073" s="317" t="s">
        <v>665</v>
      </c>
      <c r="D5073" s="317" t="s">
        <v>261</v>
      </c>
      <c r="E5073" s="317" t="s">
        <v>448</v>
      </c>
      <c r="F5073" s="318" t="s">
        <v>449</v>
      </c>
      <c r="G5073" s="318" t="s">
        <v>449</v>
      </c>
      <c r="H5073" s="318" t="s">
        <v>449</v>
      </c>
      <c r="I5073" s="318" t="s">
        <v>449</v>
      </c>
      <c r="J5073" s="318" t="s">
        <v>449</v>
      </c>
      <c r="K5073" s="318" t="s">
        <v>449</v>
      </c>
      <c r="L5073" s="318" t="s">
        <v>449</v>
      </c>
      <c r="M5073" s="318" t="s">
        <v>449</v>
      </c>
      <c r="N5073" t="str">
        <f t="shared" si="79"/>
        <v>SSCC_OUT5_01_E_PR24_OFWAT</v>
      </c>
    </row>
    <row r="5074" spans="1:14" customFormat="1">
      <c r="A5074" s="317" t="s">
        <v>376</v>
      </c>
      <c r="B5074" s="317" t="s">
        <v>666</v>
      </c>
      <c r="C5074" s="317" t="s">
        <v>667</v>
      </c>
      <c r="D5074" s="317" t="s">
        <v>261</v>
      </c>
      <c r="E5074" s="317" t="s">
        <v>448</v>
      </c>
      <c r="F5074" s="318" t="s">
        <v>449</v>
      </c>
      <c r="G5074" s="318" t="s">
        <v>449</v>
      </c>
      <c r="H5074" s="318" t="s">
        <v>449</v>
      </c>
      <c r="I5074" s="318" t="s">
        <v>449</v>
      </c>
      <c r="J5074" s="318" t="s">
        <v>449</v>
      </c>
      <c r="K5074" s="318" t="s">
        <v>449</v>
      </c>
      <c r="L5074" s="318" t="s">
        <v>449</v>
      </c>
      <c r="M5074" s="318" t="s">
        <v>449</v>
      </c>
      <c r="N5074" t="str">
        <f t="shared" si="79"/>
        <v>SSCC_OUT5_02_E_PR24_OFWAT</v>
      </c>
    </row>
    <row r="5075" spans="1:14" customFormat="1">
      <c r="A5075" s="317" t="s">
        <v>376</v>
      </c>
      <c r="B5075" s="317" t="s">
        <v>668</v>
      </c>
      <c r="C5075" s="317" t="s">
        <v>669</v>
      </c>
      <c r="D5075" s="317" t="s">
        <v>261</v>
      </c>
      <c r="E5075" s="317" t="s">
        <v>448</v>
      </c>
      <c r="F5075" s="318" t="s">
        <v>449</v>
      </c>
      <c r="G5075" s="318" t="s">
        <v>449</v>
      </c>
      <c r="H5075" s="318" t="s">
        <v>449</v>
      </c>
      <c r="I5075" s="318" t="s">
        <v>449</v>
      </c>
      <c r="J5075" s="318" t="s">
        <v>449</v>
      </c>
      <c r="K5075" s="318" t="s">
        <v>449</v>
      </c>
      <c r="L5075" s="318" t="s">
        <v>449</v>
      </c>
      <c r="M5075" s="318" t="s">
        <v>449</v>
      </c>
      <c r="N5075" t="str">
        <f t="shared" si="79"/>
        <v>SSCC_OUT5_10_B_PR24_OFWAT</v>
      </c>
    </row>
    <row r="5076" spans="1:14" customFormat="1">
      <c r="A5076" s="317" t="s">
        <v>376</v>
      </c>
      <c r="B5076" s="317" t="s">
        <v>670</v>
      </c>
      <c r="C5076" s="317" t="s">
        <v>671</v>
      </c>
      <c r="D5076" s="317" t="s">
        <v>261</v>
      </c>
      <c r="E5076" s="317" t="s">
        <v>448</v>
      </c>
      <c r="F5076" s="318" t="s">
        <v>449</v>
      </c>
      <c r="G5076" s="318" t="s">
        <v>449</v>
      </c>
      <c r="H5076" s="318" t="s">
        <v>449</v>
      </c>
      <c r="I5076" s="318" t="s">
        <v>449</v>
      </c>
      <c r="J5076" s="318" t="s">
        <v>449</v>
      </c>
      <c r="K5076" s="318" t="s">
        <v>449</v>
      </c>
      <c r="L5076" s="318" t="s">
        <v>449</v>
      </c>
      <c r="M5076" s="318" t="s">
        <v>449</v>
      </c>
      <c r="N5076" t="str">
        <f t="shared" si="79"/>
        <v>SSCC_OUT5_05_J_PR24_OFWAT</v>
      </c>
    </row>
    <row r="5077" spans="1:14" customFormat="1">
      <c r="A5077" s="317" t="s">
        <v>376</v>
      </c>
      <c r="B5077" s="317" t="s">
        <v>672</v>
      </c>
      <c r="C5077" s="317" t="s">
        <v>673</v>
      </c>
      <c r="D5077" s="317" t="s">
        <v>261</v>
      </c>
      <c r="E5077" s="317" t="s">
        <v>448</v>
      </c>
      <c r="F5077" s="318" t="s">
        <v>449</v>
      </c>
      <c r="G5077" s="318" t="s">
        <v>449</v>
      </c>
      <c r="H5077" s="318" t="s">
        <v>449</v>
      </c>
      <c r="I5077" s="318" t="s">
        <v>449</v>
      </c>
      <c r="J5077" s="318" t="s">
        <v>449</v>
      </c>
      <c r="K5077" s="318" t="s">
        <v>449</v>
      </c>
      <c r="L5077" s="318" t="s">
        <v>449</v>
      </c>
      <c r="M5077" s="318" t="s">
        <v>449</v>
      </c>
      <c r="N5077" t="str">
        <f t="shared" si="79"/>
        <v>SSCC_OUT5_11_A_PR24_OFWAT</v>
      </c>
    </row>
    <row r="5078" spans="1:14" customFormat="1">
      <c r="A5078" s="317" t="s">
        <v>376</v>
      </c>
      <c r="B5078" s="317" t="s">
        <v>674</v>
      </c>
      <c r="C5078" s="317" t="s">
        <v>675</v>
      </c>
      <c r="D5078" s="317" t="s">
        <v>261</v>
      </c>
      <c r="E5078" s="317" t="s">
        <v>448</v>
      </c>
      <c r="F5078" s="318" t="s">
        <v>449</v>
      </c>
      <c r="G5078" s="318" t="s">
        <v>449</v>
      </c>
      <c r="H5078" s="319">
        <v>1464</v>
      </c>
      <c r="I5078" s="319">
        <v>1225</v>
      </c>
      <c r="J5078" s="319">
        <v>1128</v>
      </c>
      <c r="K5078" s="319">
        <v>1033</v>
      </c>
      <c r="L5078" s="319">
        <v>935</v>
      </c>
      <c r="M5078" s="319">
        <v>833</v>
      </c>
      <c r="N5078" t="str">
        <f t="shared" si="79"/>
        <v>SSCC_OUT4_02_D_PR24_OFWAT</v>
      </c>
    </row>
    <row r="5079" spans="1:14" customFormat="1">
      <c r="A5079" s="317" t="s">
        <v>376</v>
      </c>
      <c r="B5079" s="317" t="s">
        <v>676</v>
      </c>
      <c r="C5079" s="317" t="s">
        <v>677</v>
      </c>
      <c r="D5079" s="317" t="s">
        <v>462</v>
      </c>
      <c r="E5079" s="317" t="s">
        <v>448</v>
      </c>
      <c r="F5079" s="318" t="s">
        <v>449</v>
      </c>
      <c r="G5079" s="318" t="s">
        <v>449</v>
      </c>
      <c r="H5079" s="321">
        <v>0</v>
      </c>
      <c r="I5079" s="321">
        <v>0</v>
      </c>
      <c r="J5079" s="321">
        <v>0</v>
      </c>
      <c r="K5079" s="321">
        <v>0</v>
      </c>
      <c r="L5079" s="321">
        <v>1.33</v>
      </c>
      <c r="M5079" s="321">
        <v>19.510000000000002</v>
      </c>
      <c r="N5079" t="str">
        <f t="shared" si="79"/>
        <v>SSCC_OUT4_20_B_PR24_OFWAT</v>
      </c>
    </row>
    <row r="5080" spans="1:14" customFormat="1">
      <c r="A5080" s="317" t="s">
        <v>376</v>
      </c>
      <c r="B5080" s="317" t="s">
        <v>678</v>
      </c>
      <c r="C5080" s="317" t="s">
        <v>679</v>
      </c>
      <c r="D5080" s="317" t="s">
        <v>261</v>
      </c>
      <c r="E5080" s="317" t="s">
        <v>448</v>
      </c>
      <c r="F5080" s="318" t="s">
        <v>449</v>
      </c>
      <c r="G5080" s="318" t="s">
        <v>449</v>
      </c>
      <c r="H5080" s="318" t="s">
        <v>449</v>
      </c>
      <c r="I5080" s="318" t="s">
        <v>449</v>
      </c>
      <c r="J5080" s="318" t="s">
        <v>449</v>
      </c>
      <c r="K5080" s="318" t="s">
        <v>449</v>
      </c>
      <c r="L5080" s="318" t="s">
        <v>449</v>
      </c>
      <c r="M5080" s="318" t="s">
        <v>449</v>
      </c>
      <c r="N5080" t="str">
        <f t="shared" si="79"/>
        <v>SSCC_OUT5_08_H_PR24_OFWAT</v>
      </c>
    </row>
    <row r="5081" spans="1:14" customFormat="1">
      <c r="A5081" s="317" t="s">
        <v>376</v>
      </c>
      <c r="B5081" s="317" t="s">
        <v>680</v>
      </c>
      <c r="C5081" s="317" t="s">
        <v>681</v>
      </c>
      <c r="D5081" s="317" t="s">
        <v>682</v>
      </c>
      <c r="E5081" s="317" t="s">
        <v>448</v>
      </c>
      <c r="F5081" s="318" t="s">
        <v>449</v>
      </c>
      <c r="G5081" s="318" t="s">
        <v>449</v>
      </c>
      <c r="H5081" s="318" t="s">
        <v>449</v>
      </c>
      <c r="I5081" s="318" t="s">
        <v>449</v>
      </c>
      <c r="J5081" s="318" t="s">
        <v>449</v>
      </c>
      <c r="K5081" s="318" t="s">
        <v>449</v>
      </c>
      <c r="L5081" s="318" t="s">
        <v>449</v>
      </c>
      <c r="M5081" s="318" t="s">
        <v>449</v>
      </c>
      <c r="N5081" t="str">
        <f t="shared" si="79"/>
        <v>SSCC_OUT5_09_H_PR24_OFWAT</v>
      </c>
    </row>
    <row r="5082" spans="1:14" customFormat="1">
      <c r="A5082" s="317" t="s">
        <v>376</v>
      </c>
      <c r="B5082" s="317" t="s">
        <v>683</v>
      </c>
      <c r="C5082" s="317" t="s">
        <v>684</v>
      </c>
      <c r="D5082" s="317" t="s">
        <v>617</v>
      </c>
      <c r="E5082" s="317" t="s">
        <v>448</v>
      </c>
      <c r="F5082" s="318" t="s">
        <v>449</v>
      </c>
      <c r="G5082" s="318" t="s">
        <v>449</v>
      </c>
      <c r="H5082" s="321">
        <v>16.29</v>
      </c>
      <c r="I5082" s="321">
        <v>15.73</v>
      </c>
      <c r="J5082" s="321">
        <v>15.08</v>
      </c>
      <c r="K5082" s="321">
        <v>14.42</v>
      </c>
      <c r="L5082" s="321">
        <v>13.75</v>
      </c>
      <c r="M5082" s="321">
        <v>12.96</v>
      </c>
      <c r="N5082" t="str">
        <f t="shared" si="79"/>
        <v>SSCC_OUT4_17_B_PR24_OFWAT</v>
      </c>
    </row>
    <row r="5083" spans="1:14" customFormat="1">
      <c r="A5083" s="317" t="s">
        <v>376</v>
      </c>
      <c r="B5083" s="317" t="s">
        <v>205</v>
      </c>
      <c r="C5083" s="317" t="s">
        <v>685</v>
      </c>
      <c r="D5083" s="317" t="s">
        <v>491</v>
      </c>
      <c r="E5083" s="317" t="s">
        <v>448</v>
      </c>
      <c r="F5083" s="318" t="s">
        <v>449</v>
      </c>
      <c r="G5083" s="318" t="s">
        <v>449</v>
      </c>
      <c r="H5083" s="318" t="s">
        <v>449</v>
      </c>
      <c r="I5083" s="318" t="s">
        <v>449</v>
      </c>
      <c r="J5083" s="318" t="s">
        <v>449</v>
      </c>
      <c r="K5083" s="318" t="s">
        <v>449</v>
      </c>
      <c r="L5083" s="318" t="s">
        <v>449</v>
      </c>
      <c r="M5083" s="318" t="s">
        <v>449</v>
      </c>
      <c r="N5083" t="str">
        <f t="shared" si="79"/>
        <v>SSCC_ODIRISK_OGW_DDBND_PR24_DD</v>
      </c>
    </row>
    <row r="5084" spans="1:14" customFormat="1">
      <c r="A5084" s="317" t="s">
        <v>376</v>
      </c>
      <c r="B5084" s="317" t="s">
        <v>206</v>
      </c>
      <c r="C5084" s="317" t="s">
        <v>686</v>
      </c>
      <c r="D5084" s="317" t="s">
        <v>453</v>
      </c>
      <c r="E5084" s="317" t="s">
        <v>448</v>
      </c>
      <c r="F5084" s="319">
        <v>188</v>
      </c>
      <c r="G5084" s="318" t="s">
        <v>449</v>
      </c>
      <c r="H5084" s="318" t="s">
        <v>449</v>
      </c>
      <c r="I5084" s="318" t="s">
        <v>449</v>
      </c>
      <c r="J5084" s="318" t="s">
        <v>449</v>
      </c>
      <c r="K5084" s="318" t="s">
        <v>449</v>
      </c>
      <c r="L5084" s="318" t="s">
        <v>449</v>
      </c>
      <c r="M5084" s="318" t="s">
        <v>449</v>
      </c>
      <c r="N5084" t="str">
        <f t="shared" si="79"/>
        <v>SSCC_ODI_DD_GHG_PR24</v>
      </c>
    </row>
    <row r="5085" spans="1:14" customFormat="1">
      <c r="A5085" s="317" t="s">
        <v>376</v>
      </c>
      <c r="B5085" s="317" t="s">
        <v>207</v>
      </c>
      <c r="C5085" s="317" t="s">
        <v>687</v>
      </c>
      <c r="D5085" s="317" t="s">
        <v>455</v>
      </c>
      <c r="E5085" s="317" t="s">
        <v>448</v>
      </c>
      <c r="F5085" s="320">
        <v>-5.0000000000000001E-3</v>
      </c>
      <c r="G5085" s="318" t="s">
        <v>449</v>
      </c>
      <c r="H5085" s="318" t="s">
        <v>449</v>
      </c>
      <c r="I5085" s="318" t="s">
        <v>449</v>
      </c>
      <c r="J5085" s="318" t="s">
        <v>449</v>
      </c>
      <c r="K5085" s="318" t="s">
        <v>449</v>
      </c>
      <c r="L5085" s="318" t="s">
        <v>449</v>
      </c>
      <c r="M5085" s="318" t="s">
        <v>449</v>
      </c>
      <c r="N5085" t="str">
        <f t="shared" si="79"/>
        <v>SSCC_ODIRISK_OGW_COLL_PR24_DD</v>
      </c>
    </row>
    <row r="5086" spans="1:14" customFormat="1">
      <c r="A5086" s="317" t="s">
        <v>376</v>
      </c>
      <c r="B5086" s="317" t="s">
        <v>208</v>
      </c>
      <c r="C5086" s="317" t="s">
        <v>688</v>
      </c>
      <c r="D5086" s="317" t="s">
        <v>455</v>
      </c>
      <c r="E5086" s="317" t="s">
        <v>448</v>
      </c>
      <c r="F5086" s="320">
        <v>5.0000000000000001E-3</v>
      </c>
      <c r="G5086" s="318" t="s">
        <v>449</v>
      </c>
      <c r="H5086" s="318" t="s">
        <v>449</v>
      </c>
      <c r="I5086" s="318" t="s">
        <v>449</v>
      </c>
      <c r="J5086" s="318" t="s">
        <v>449</v>
      </c>
      <c r="K5086" s="318" t="s">
        <v>449</v>
      </c>
      <c r="L5086" s="318" t="s">
        <v>449</v>
      </c>
      <c r="M5086" s="318" t="s">
        <v>449</v>
      </c>
      <c r="N5086" t="str">
        <f t="shared" si="79"/>
        <v>SSCC_ODIRISK_OGW_CAP_PR24_DD</v>
      </c>
    </row>
    <row r="5087" spans="1:14" customFormat="1">
      <c r="A5087" s="317" t="s">
        <v>376</v>
      </c>
      <c r="B5087" s="317" t="s">
        <v>332</v>
      </c>
      <c r="C5087" s="317" t="s">
        <v>689</v>
      </c>
      <c r="D5087" s="317" t="s">
        <v>455</v>
      </c>
      <c r="E5087" s="317" t="s">
        <v>448</v>
      </c>
      <c r="F5087" s="318" t="s">
        <v>449</v>
      </c>
      <c r="G5087" s="318" t="s">
        <v>449</v>
      </c>
      <c r="H5087" s="318" t="s">
        <v>449</v>
      </c>
      <c r="I5087" s="318" t="s">
        <v>449</v>
      </c>
      <c r="J5087" s="318" t="s">
        <v>449</v>
      </c>
      <c r="K5087" s="318" t="s">
        <v>449</v>
      </c>
      <c r="L5087" s="318" t="s">
        <v>449</v>
      </c>
      <c r="M5087" s="318" t="s">
        <v>449</v>
      </c>
      <c r="N5087" t="str">
        <f t="shared" si="79"/>
        <v>SSCC_ODIRISK_EGG_DDBND_PR24</v>
      </c>
    </row>
    <row r="5088" spans="1:14" customFormat="1">
      <c r="A5088" s="317" t="s">
        <v>376</v>
      </c>
      <c r="B5088" s="317" t="s">
        <v>690</v>
      </c>
      <c r="C5088" s="317" t="s">
        <v>691</v>
      </c>
      <c r="D5088" s="317" t="s">
        <v>261</v>
      </c>
      <c r="E5088" s="317" t="s">
        <v>448</v>
      </c>
      <c r="F5088" s="318" t="s">
        <v>449</v>
      </c>
      <c r="G5088" s="318" t="s">
        <v>449</v>
      </c>
      <c r="H5088" s="318" t="s">
        <v>449</v>
      </c>
      <c r="I5088" s="318" t="s">
        <v>449</v>
      </c>
      <c r="J5088" s="318" t="s">
        <v>449</v>
      </c>
      <c r="K5088" s="318" t="s">
        <v>449</v>
      </c>
      <c r="L5088" s="318" t="s">
        <v>449</v>
      </c>
      <c r="M5088" s="318" t="s">
        <v>449</v>
      </c>
      <c r="N5088" t="str">
        <f t="shared" si="79"/>
        <v>SSCC_OUT5_10_A_PR24_OFWAT</v>
      </c>
    </row>
    <row r="5089" spans="1:14" customFormat="1">
      <c r="A5089" s="317" t="s">
        <v>376</v>
      </c>
      <c r="B5089" s="317" t="s">
        <v>430</v>
      </c>
      <c r="C5089" s="317" t="s">
        <v>654</v>
      </c>
      <c r="D5089" s="317" t="s">
        <v>455</v>
      </c>
      <c r="E5089" s="317" t="s">
        <v>448</v>
      </c>
      <c r="F5089" s="318" t="s">
        <v>449</v>
      </c>
      <c r="G5089" s="318" t="s">
        <v>449</v>
      </c>
      <c r="H5089" s="320">
        <v>2.7099999999999999E-2</v>
      </c>
      <c r="I5089" s="320">
        <v>2.6000000000000002E-2</v>
      </c>
      <c r="J5089" s="320">
        <v>2.4899999999999999E-2</v>
      </c>
      <c r="K5089" s="320">
        <v>2.3799999999999998E-2</v>
      </c>
      <c r="L5089" s="320">
        <v>2.2699999999999994E-2</v>
      </c>
      <c r="M5089" s="320">
        <v>2.1399999999999995E-2</v>
      </c>
      <c r="N5089" t="str">
        <f t="shared" si="79"/>
        <v>SSCC_OUT4_17_PR24_OFWAT</v>
      </c>
    </row>
    <row r="5090" spans="1:14" customFormat="1">
      <c r="A5090" s="317" t="s">
        <v>376</v>
      </c>
      <c r="B5090" s="317" t="s">
        <v>198</v>
      </c>
      <c r="C5090" s="317" t="s">
        <v>692</v>
      </c>
      <c r="D5090" s="317" t="s">
        <v>453</v>
      </c>
      <c r="E5090" s="317" t="s">
        <v>448</v>
      </c>
      <c r="F5090" s="319">
        <v>631114.78881190496</v>
      </c>
      <c r="G5090" s="318" t="s">
        <v>449</v>
      </c>
      <c r="H5090" s="318" t="s">
        <v>449</v>
      </c>
      <c r="I5090" s="318" t="s">
        <v>449</v>
      </c>
      <c r="J5090" s="318" t="s">
        <v>449</v>
      </c>
      <c r="K5090" s="318" t="s">
        <v>449</v>
      </c>
      <c r="L5090" s="318" t="s">
        <v>449</v>
      </c>
      <c r="M5090" s="318" t="s">
        <v>449</v>
      </c>
      <c r="N5090" t="str">
        <f t="shared" si="79"/>
        <v>SSCC_ODI_DD_UNO_PR24</v>
      </c>
    </row>
    <row r="5091" spans="1:14" customFormat="1">
      <c r="A5091" s="317" t="s">
        <v>376</v>
      </c>
      <c r="B5091" s="317" t="s">
        <v>199</v>
      </c>
      <c r="C5091" s="317" t="s">
        <v>693</v>
      </c>
      <c r="D5091" s="317" t="s">
        <v>455</v>
      </c>
      <c r="E5091" s="317" t="s">
        <v>448</v>
      </c>
      <c r="F5091" s="320">
        <v>-5.0000000000000001E-3</v>
      </c>
      <c r="G5091" s="318" t="s">
        <v>449</v>
      </c>
      <c r="H5091" s="318" t="s">
        <v>449</v>
      </c>
      <c r="I5091" s="318" t="s">
        <v>449</v>
      </c>
      <c r="J5091" s="318" t="s">
        <v>449</v>
      </c>
      <c r="K5091" s="318" t="s">
        <v>449</v>
      </c>
      <c r="L5091" s="318" t="s">
        <v>449</v>
      </c>
      <c r="M5091" s="318" t="s">
        <v>449</v>
      </c>
      <c r="N5091" t="str">
        <f t="shared" si="79"/>
        <v>SSCC_ODIRISK_UNO_COLL_PR24_DD</v>
      </c>
    </row>
    <row r="5092" spans="1:14" customFormat="1">
      <c r="A5092" s="317" t="s">
        <v>376</v>
      </c>
      <c r="B5092" s="317" t="s">
        <v>200</v>
      </c>
      <c r="C5092" s="317" t="s">
        <v>694</v>
      </c>
      <c r="D5092" s="317" t="s">
        <v>455</v>
      </c>
      <c r="E5092" s="317" t="s">
        <v>448</v>
      </c>
      <c r="F5092" s="320">
        <v>5.0000000000000001E-3</v>
      </c>
      <c r="G5092" s="318" t="s">
        <v>449</v>
      </c>
      <c r="H5092" s="318" t="s">
        <v>449</v>
      </c>
      <c r="I5092" s="318" t="s">
        <v>449</v>
      </c>
      <c r="J5092" s="318" t="s">
        <v>449</v>
      </c>
      <c r="K5092" s="318" t="s">
        <v>449</v>
      </c>
      <c r="L5092" s="318" t="s">
        <v>449</v>
      </c>
      <c r="M5092" s="318" t="s">
        <v>449</v>
      </c>
      <c r="N5092" t="str">
        <f t="shared" si="79"/>
        <v>SSCC_ODIRISK_UNO_CAP_PR24_DD</v>
      </c>
    </row>
    <row r="5093" spans="1:14" customFormat="1">
      <c r="A5093" s="317" t="s">
        <v>376</v>
      </c>
      <c r="B5093" s="317" t="s">
        <v>252</v>
      </c>
      <c r="C5093" s="317" t="s">
        <v>695</v>
      </c>
      <c r="D5093" s="317" t="s">
        <v>455</v>
      </c>
      <c r="E5093" s="317" t="s">
        <v>448</v>
      </c>
      <c r="F5093" s="318" t="s">
        <v>449</v>
      </c>
      <c r="G5093" s="318" t="s">
        <v>449</v>
      </c>
      <c r="H5093" s="318" t="s">
        <v>449</v>
      </c>
      <c r="I5093" s="318" t="s">
        <v>449</v>
      </c>
      <c r="J5093" s="318" t="s">
        <v>449</v>
      </c>
      <c r="K5093" s="318" t="s">
        <v>449</v>
      </c>
      <c r="L5093" s="318" t="s">
        <v>449</v>
      </c>
      <c r="M5093" s="318" t="s">
        <v>449</v>
      </c>
      <c r="N5093" t="str">
        <f t="shared" si="79"/>
        <v>SSCC_ODIRISK_ESF_CAP_PR24_DD</v>
      </c>
    </row>
    <row r="5094" spans="1:14" customFormat="1">
      <c r="A5094" s="317" t="s">
        <v>376</v>
      </c>
      <c r="B5094" s="317" t="s">
        <v>419</v>
      </c>
      <c r="C5094" s="317" t="s">
        <v>696</v>
      </c>
      <c r="D5094" s="317" t="s">
        <v>455</v>
      </c>
      <c r="E5094" s="317" t="s">
        <v>448</v>
      </c>
      <c r="F5094" s="318" t="s">
        <v>449</v>
      </c>
      <c r="G5094" s="318" t="s">
        <v>449</v>
      </c>
      <c r="H5094" s="320">
        <v>0</v>
      </c>
      <c r="I5094" s="320">
        <v>6.3E-3</v>
      </c>
      <c r="J5094" s="320">
        <v>1.2500000000000001E-2</v>
      </c>
      <c r="K5094" s="320">
        <v>1.84E-2</v>
      </c>
      <c r="L5094" s="320">
        <v>2.4799999999999999E-2</v>
      </c>
      <c r="M5094" s="320">
        <v>4.2999999999999997E-2</v>
      </c>
      <c r="N5094" t="str">
        <f t="shared" si="79"/>
        <v>SSCC_OUT4_04_H_PR24_OFWAT</v>
      </c>
    </row>
    <row r="5095" spans="1:14" customFormat="1">
      <c r="A5095" s="317" t="s">
        <v>376</v>
      </c>
      <c r="B5095" s="317" t="s">
        <v>418</v>
      </c>
      <c r="C5095" s="317" t="s">
        <v>697</v>
      </c>
      <c r="D5095" s="317" t="s">
        <v>455</v>
      </c>
      <c r="E5095" s="317" t="s">
        <v>448</v>
      </c>
      <c r="F5095" s="318" t="s">
        <v>449</v>
      </c>
      <c r="G5095" s="318" t="s">
        <v>449</v>
      </c>
      <c r="H5095" s="318" t="s">
        <v>449</v>
      </c>
      <c r="I5095" s="318" t="s">
        <v>449</v>
      </c>
      <c r="J5095" s="318" t="s">
        <v>449</v>
      </c>
      <c r="K5095" s="318" t="s">
        <v>449</v>
      </c>
      <c r="L5095" s="318" t="s">
        <v>449</v>
      </c>
      <c r="M5095" s="318" t="s">
        <v>449</v>
      </c>
      <c r="N5095" t="str">
        <f t="shared" si="79"/>
        <v>SSCC_OUT5_04_G_PR24_OFWAT</v>
      </c>
    </row>
    <row r="5096" spans="1:14" customFormat="1">
      <c r="A5096" s="317" t="s">
        <v>376</v>
      </c>
      <c r="B5096" s="317" t="s">
        <v>204</v>
      </c>
      <c r="C5096" s="317" t="s">
        <v>491</v>
      </c>
      <c r="D5096" s="317" t="s">
        <v>492</v>
      </c>
      <c r="E5096" s="317" t="s">
        <v>448</v>
      </c>
      <c r="F5096" s="318" t="s">
        <v>449</v>
      </c>
      <c r="G5096" s="318" t="s">
        <v>449</v>
      </c>
      <c r="H5096" s="321">
        <v>61797</v>
      </c>
      <c r="I5096" s="321">
        <v>61405</v>
      </c>
      <c r="J5096" s="321">
        <v>61026</v>
      </c>
      <c r="K5096" s="321">
        <v>60657</v>
      </c>
      <c r="L5096" s="321">
        <v>60265.26</v>
      </c>
      <c r="M5096" s="321">
        <v>59141.440000000002</v>
      </c>
      <c r="N5096" t="str">
        <f t="shared" si="79"/>
        <v>SSCC_OUT4_04_PR24_OFWAT</v>
      </c>
    </row>
    <row r="5097" spans="1:14" customFormat="1">
      <c r="A5097" s="317" t="s">
        <v>376</v>
      </c>
      <c r="B5097" s="317" t="s">
        <v>217</v>
      </c>
      <c r="C5097" s="317" t="s">
        <v>491</v>
      </c>
      <c r="D5097" s="317" t="s">
        <v>492</v>
      </c>
      <c r="E5097" s="317" t="s">
        <v>448</v>
      </c>
      <c r="F5097" s="318" t="s">
        <v>449</v>
      </c>
      <c r="G5097" s="318" t="s">
        <v>449</v>
      </c>
      <c r="H5097" s="318" t="s">
        <v>449</v>
      </c>
      <c r="I5097" s="318" t="s">
        <v>449</v>
      </c>
      <c r="J5097" s="318" t="s">
        <v>449</v>
      </c>
      <c r="K5097" s="318" t="s">
        <v>449</v>
      </c>
      <c r="L5097" s="318" t="s">
        <v>449</v>
      </c>
      <c r="M5097" s="318" t="s">
        <v>449</v>
      </c>
      <c r="N5097" t="str">
        <f t="shared" si="79"/>
        <v>SSCC_OUT5_04_PR24_OFWAT</v>
      </c>
    </row>
    <row r="5098" spans="1:14" customFormat="1">
      <c r="A5098" s="317" t="s">
        <v>376</v>
      </c>
      <c r="B5098" s="317" t="s">
        <v>268</v>
      </c>
      <c r="C5098" s="317" t="s">
        <v>698</v>
      </c>
      <c r="D5098" s="317" t="s">
        <v>617</v>
      </c>
      <c r="E5098" s="317" t="s">
        <v>448</v>
      </c>
      <c r="F5098" s="318" t="s">
        <v>449</v>
      </c>
      <c r="G5098" s="318" t="s">
        <v>449</v>
      </c>
      <c r="H5098" s="322">
        <v>76.3</v>
      </c>
      <c r="I5098" s="322">
        <v>73.599999999999994</v>
      </c>
      <c r="J5098" s="322">
        <v>70.8</v>
      </c>
      <c r="K5098" s="322">
        <v>68.2</v>
      </c>
      <c r="L5098" s="322">
        <v>66</v>
      </c>
      <c r="M5098" s="322">
        <v>63.7</v>
      </c>
      <c r="N5098" t="str">
        <f t="shared" si="79"/>
        <v>SSCC_OUT4_05_B_PR24_OFWAT</v>
      </c>
    </row>
    <row r="5099" spans="1:14" customFormat="1">
      <c r="A5099" s="317" t="s">
        <v>376</v>
      </c>
      <c r="B5099" s="317" t="s">
        <v>699</v>
      </c>
      <c r="C5099" s="317" t="s">
        <v>698</v>
      </c>
      <c r="D5099" s="317" t="s">
        <v>617</v>
      </c>
      <c r="E5099" s="317" t="s">
        <v>448</v>
      </c>
      <c r="F5099" s="318" t="s">
        <v>449</v>
      </c>
      <c r="G5099" s="318" t="s">
        <v>449</v>
      </c>
      <c r="H5099" s="322">
        <v>63.4</v>
      </c>
      <c r="I5099" s="322">
        <v>60.8</v>
      </c>
      <c r="J5099" s="322">
        <v>58.1</v>
      </c>
      <c r="K5099" s="322">
        <v>56</v>
      </c>
      <c r="L5099" s="322">
        <v>54.3</v>
      </c>
      <c r="M5099" s="322">
        <v>52.5</v>
      </c>
      <c r="N5099" t="str">
        <f t="shared" si="79"/>
        <v>SSCC_OUT4_06_B_PR24_OFWAT</v>
      </c>
    </row>
    <row r="5100" spans="1:14" customFormat="1">
      <c r="A5100" s="317" t="s">
        <v>376</v>
      </c>
      <c r="B5100" s="317" t="s">
        <v>700</v>
      </c>
      <c r="C5100" s="317" t="s">
        <v>698</v>
      </c>
      <c r="D5100" s="317" t="s">
        <v>617</v>
      </c>
      <c r="E5100" s="317" t="s">
        <v>448</v>
      </c>
      <c r="F5100" s="318" t="s">
        <v>449</v>
      </c>
      <c r="G5100" s="318" t="s">
        <v>449</v>
      </c>
      <c r="H5100" s="322">
        <v>13</v>
      </c>
      <c r="I5100" s="322">
        <v>12.7</v>
      </c>
      <c r="J5100" s="322">
        <v>12.7</v>
      </c>
      <c r="K5100" s="322">
        <v>12.2</v>
      </c>
      <c r="L5100" s="322">
        <v>11.7</v>
      </c>
      <c r="M5100" s="322">
        <v>11.2</v>
      </c>
      <c r="N5100" t="str">
        <f t="shared" si="79"/>
        <v>SSCC_OUT4_07_B_PR24_OFWAT</v>
      </c>
    </row>
    <row r="5101" spans="1:14" customFormat="1">
      <c r="A5101" s="317" t="s">
        <v>376</v>
      </c>
      <c r="B5101" s="317" t="s">
        <v>275</v>
      </c>
      <c r="C5101" s="317" t="s">
        <v>701</v>
      </c>
      <c r="D5101" s="317" t="s">
        <v>620</v>
      </c>
      <c r="E5101" s="317" t="s">
        <v>448</v>
      </c>
      <c r="F5101" s="318" t="s">
        <v>449</v>
      </c>
      <c r="G5101" s="318" t="s">
        <v>449</v>
      </c>
      <c r="H5101" s="322">
        <v>136.4</v>
      </c>
      <c r="I5101" s="322">
        <v>133</v>
      </c>
      <c r="J5101" s="322">
        <v>131.4</v>
      </c>
      <c r="K5101" s="322">
        <v>130.4</v>
      </c>
      <c r="L5101" s="322">
        <v>129</v>
      </c>
      <c r="M5101" s="322">
        <v>127.2</v>
      </c>
      <c r="N5101" t="str">
        <f t="shared" si="79"/>
        <v>SSCC_OUT4_08_C_PR24_OFWAT</v>
      </c>
    </row>
    <row r="5102" spans="1:14" customFormat="1">
      <c r="A5102" s="317" t="s">
        <v>376</v>
      </c>
      <c r="B5102" s="317" t="s">
        <v>702</v>
      </c>
      <c r="C5102" s="317" t="s">
        <v>701</v>
      </c>
      <c r="D5102" s="317" t="s">
        <v>620</v>
      </c>
      <c r="E5102" s="317" t="s">
        <v>448</v>
      </c>
      <c r="F5102" s="318" t="s">
        <v>449</v>
      </c>
      <c r="G5102" s="318" t="s">
        <v>449</v>
      </c>
      <c r="H5102" s="322">
        <v>137.9</v>
      </c>
      <c r="I5102" s="322">
        <v>134.6</v>
      </c>
      <c r="J5102" s="322">
        <v>133.1</v>
      </c>
      <c r="K5102" s="322">
        <v>132.30000000000001</v>
      </c>
      <c r="L5102" s="322">
        <v>130.80000000000001</v>
      </c>
      <c r="M5102" s="322">
        <v>128.9</v>
      </c>
      <c r="N5102" t="str">
        <f t="shared" si="79"/>
        <v>SSCC_OUT4_09_C_PR24_OFWAT</v>
      </c>
    </row>
    <row r="5103" spans="1:14" customFormat="1">
      <c r="A5103" s="317" t="s">
        <v>376</v>
      </c>
      <c r="B5103" s="317" t="s">
        <v>703</v>
      </c>
      <c r="C5103" s="317" t="s">
        <v>701</v>
      </c>
      <c r="D5103" s="317" t="s">
        <v>617</v>
      </c>
      <c r="E5103" s="317" t="s">
        <v>448</v>
      </c>
      <c r="F5103" s="318" t="s">
        <v>449</v>
      </c>
      <c r="G5103" s="318" t="s">
        <v>449</v>
      </c>
      <c r="H5103" s="322">
        <v>130.5</v>
      </c>
      <c r="I5103" s="322">
        <v>126.9</v>
      </c>
      <c r="J5103" s="322">
        <v>125.2</v>
      </c>
      <c r="K5103" s="322">
        <v>123.8</v>
      </c>
      <c r="L5103" s="322">
        <v>122.4</v>
      </c>
      <c r="M5103" s="322">
        <v>121</v>
      </c>
      <c r="N5103" t="str">
        <f t="shared" si="79"/>
        <v>SSCC_OUT4_10_C_PR24_OFWAT</v>
      </c>
    </row>
    <row r="5104" spans="1:14" customFormat="1">
      <c r="A5104" s="317" t="s">
        <v>376</v>
      </c>
      <c r="B5104" s="317" t="s">
        <v>283</v>
      </c>
      <c r="C5104" s="317" t="s">
        <v>698</v>
      </c>
      <c r="D5104" s="317" t="s">
        <v>617</v>
      </c>
      <c r="E5104" s="317" t="s">
        <v>448</v>
      </c>
      <c r="F5104" s="318" t="s">
        <v>449</v>
      </c>
      <c r="G5104" s="318" t="s">
        <v>449</v>
      </c>
      <c r="H5104" s="322">
        <v>91.4</v>
      </c>
      <c r="I5104" s="322">
        <v>93.1</v>
      </c>
      <c r="J5104" s="322">
        <v>92.1</v>
      </c>
      <c r="K5104" s="322">
        <v>90.7</v>
      </c>
      <c r="L5104" s="322">
        <v>89.2</v>
      </c>
      <c r="M5104" s="322">
        <v>87.8</v>
      </c>
      <c r="N5104" t="str">
        <f t="shared" si="79"/>
        <v>SSCC_OUT4_11_C_PR24_OFWAT</v>
      </c>
    </row>
    <row r="5105" spans="1:14" customFormat="1">
      <c r="A5105" s="317" t="s">
        <v>376</v>
      </c>
      <c r="B5105" s="317" t="s">
        <v>704</v>
      </c>
      <c r="C5105" s="317" t="s">
        <v>698</v>
      </c>
      <c r="D5105" s="317" t="s">
        <v>617</v>
      </c>
      <c r="E5105" s="317" t="s">
        <v>448</v>
      </c>
      <c r="F5105" s="318" t="s">
        <v>449</v>
      </c>
      <c r="G5105" s="318" t="s">
        <v>449</v>
      </c>
      <c r="H5105" s="322">
        <v>63.5</v>
      </c>
      <c r="I5105" s="322">
        <v>63.9</v>
      </c>
      <c r="J5105" s="322">
        <v>63.2</v>
      </c>
      <c r="K5105" s="322">
        <v>62.2</v>
      </c>
      <c r="L5105" s="322">
        <v>61.3</v>
      </c>
      <c r="M5105" s="322">
        <v>60.4</v>
      </c>
      <c r="N5105" t="str">
        <f t="shared" si="79"/>
        <v>SSCC_OUT4_12_C_PR24_OFWAT</v>
      </c>
    </row>
    <row r="5106" spans="1:14" customFormat="1">
      <c r="A5106" s="317" t="s">
        <v>376</v>
      </c>
      <c r="B5106" s="317" t="s">
        <v>705</v>
      </c>
      <c r="C5106" s="317" t="s">
        <v>698</v>
      </c>
      <c r="D5106" s="317" t="s">
        <v>617</v>
      </c>
      <c r="E5106" s="317" t="s">
        <v>448</v>
      </c>
      <c r="F5106" s="318" t="s">
        <v>449</v>
      </c>
      <c r="G5106" s="318" t="s">
        <v>449</v>
      </c>
      <c r="H5106" s="322">
        <v>28</v>
      </c>
      <c r="I5106" s="322">
        <v>29.1</v>
      </c>
      <c r="J5106" s="322">
        <v>28.9</v>
      </c>
      <c r="K5106" s="322">
        <v>28.5</v>
      </c>
      <c r="L5106" s="322">
        <v>27.9</v>
      </c>
      <c r="M5106" s="322">
        <v>27.4</v>
      </c>
      <c r="N5106" t="str">
        <f t="shared" si="79"/>
        <v>SSCC_OUT4_13_C_PR24_OFWAT</v>
      </c>
    </row>
    <row r="5107" spans="1:14" customFormat="1">
      <c r="A5107" s="317" t="s">
        <v>376</v>
      </c>
      <c r="B5107" s="317" t="s">
        <v>706</v>
      </c>
      <c r="C5107" s="317" t="s">
        <v>707</v>
      </c>
      <c r="D5107" s="317" t="s">
        <v>620</v>
      </c>
      <c r="E5107" s="317" t="s">
        <v>448</v>
      </c>
      <c r="F5107" s="322">
        <v>129.69999999999999</v>
      </c>
      <c r="G5107" s="318" t="s">
        <v>449</v>
      </c>
      <c r="H5107" s="318" t="s">
        <v>449</v>
      </c>
      <c r="I5107" s="318" t="s">
        <v>449</v>
      </c>
      <c r="J5107" s="318" t="s">
        <v>449</v>
      </c>
      <c r="K5107" s="318" t="s">
        <v>449</v>
      </c>
      <c r="L5107" s="318" t="s">
        <v>449</v>
      </c>
      <c r="M5107" s="318" t="s">
        <v>449</v>
      </c>
      <c r="N5107" t="str">
        <f t="shared" si="79"/>
        <v>SSCC_OUT4_08_A_PR24_OFWAT</v>
      </c>
    </row>
    <row r="5108" spans="1:14" customFormat="1">
      <c r="A5108" s="317" t="s">
        <v>376</v>
      </c>
      <c r="B5108" s="317" t="s">
        <v>708</v>
      </c>
      <c r="C5108" s="317" t="s">
        <v>707</v>
      </c>
      <c r="D5108" s="317" t="s">
        <v>617</v>
      </c>
      <c r="E5108" s="317" t="s">
        <v>448</v>
      </c>
      <c r="F5108" s="322">
        <v>88.3</v>
      </c>
      <c r="G5108" s="318" t="s">
        <v>449</v>
      </c>
      <c r="H5108" s="318" t="s">
        <v>449</v>
      </c>
      <c r="I5108" s="318" t="s">
        <v>449</v>
      </c>
      <c r="J5108" s="318" t="s">
        <v>449</v>
      </c>
      <c r="K5108" s="318" t="s">
        <v>449</v>
      </c>
      <c r="L5108" s="318" t="s">
        <v>449</v>
      </c>
      <c r="M5108" s="318" t="s">
        <v>449</v>
      </c>
      <c r="N5108" t="str">
        <f t="shared" si="79"/>
        <v>SSCC_OUT4_05_A_PR24_OFWAT</v>
      </c>
    </row>
    <row r="5109" spans="1:14" customFormat="1">
      <c r="A5109" s="317" t="s">
        <v>376</v>
      </c>
      <c r="B5109" s="317" t="s">
        <v>709</v>
      </c>
      <c r="C5109" s="317" t="s">
        <v>710</v>
      </c>
      <c r="D5109" s="317" t="s">
        <v>586</v>
      </c>
      <c r="E5109" s="317" t="s">
        <v>448</v>
      </c>
      <c r="F5109" s="318" t="s">
        <v>449</v>
      </c>
      <c r="G5109" s="318" t="s">
        <v>449</v>
      </c>
      <c r="H5109" s="323">
        <v>7.3666799637590872</v>
      </c>
      <c r="I5109" s="323">
        <v>7.0351793653899284</v>
      </c>
      <c r="J5109" s="323">
        <v>6.7185962939473818</v>
      </c>
      <c r="K5109" s="323">
        <v>6.4162594607197487</v>
      </c>
      <c r="L5109" s="323">
        <v>6.1275277849873602</v>
      </c>
      <c r="M5109" s="323">
        <v>5.8517890346629295</v>
      </c>
      <c r="N5109" t="str">
        <f t="shared" si="79"/>
        <v>SSCC_PR24FM_PBI_106</v>
      </c>
    </row>
    <row r="5110" spans="1:14" customFormat="1">
      <c r="A5110" s="317" t="s">
        <v>376</v>
      </c>
      <c r="B5110" s="317" t="s">
        <v>711</v>
      </c>
      <c r="C5110" s="317" t="s">
        <v>712</v>
      </c>
      <c r="D5110" s="317" t="s">
        <v>586</v>
      </c>
      <c r="E5110" s="317" t="s">
        <v>448</v>
      </c>
      <c r="F5110" s="318" t="s">
        <v>449</v>
      </c>
      <c r="G5110" s="318" t="s">
        <v>449</v>
      </c>
      <c r="H5110" s="323">
        <v>313.87857102867935</v>
      </c>
      <c r="I5110" s="323">
        <v>299.75403533238881</v>
      </c>
      <c r="J5110" s="323">
        <v>286.26510374243134</v>
      </c>
      <c r="K5110" s="323">
        <v>273.38317407402189</v>
      </c>
      <c r="L5110" s="323">
        <v>261.08093124069086</v>
      </c>
      <c r="M5110" s="323">
        <v>249.33228933485978</v>
      </c>
      <c r="N5110" t="str">
        <f t="shared" si="79"/>
        <v>SSCC_PR24FM_PBI_107</v>
      </c>
    </row>
    <row r="5111" spans="1:14" customFormat="1">
      <c r="A5111" s="317" t="s">
        <v>376</v>
      </c>
      <c r="B5111" s="317" t="s">
        <v>713</v>
      </c>
      <c r="C5111" s="317" t="s">
        <v>714</v>
      </c>
      <c r="D5111" s="317" t="s">
        <v>586</v>
      </c>
      <c r="E5111" s="317" t="s">
        <v>448</v>
      </c>
      <c r="F5111" s="318" t="s">
        <v>449</v>
      </c>
      <c r="G5111" s="318" t="s">
        <v>449</v>
      </c>
      <c r="H5111" s="323">
        <v>0</v>
      </c>
      <c r="I5111" s="323">
        <v>0</v>
      </c>
      <c r="J5111" s="323">
        <v>0</v>
      </c>
      <c r="K5111" s="323">
        <v>0</v>
      </c>
      <c r="L5111" s="323">
        <v>0</v>
      </c>
      <c r="M5111" s="323">
        <v>0</v>
      </c>
      <c r="N5111" t="str">
        <f t="shared" si="79"/>
        <v>SSCC_PR24FM_PBI_108</v>
      </c>
    </row>
    <row r="5112" spans="1:14" customFormat="1">
      <c r="A5112" s="317" t="s">
        <v>376</v>
      </c>
      <c r="B5112" s="317" t="s">
        <v>715</v>
      </c>
      <c r="C5112" s="317" t="s">
        <v>716</v>
      </c>
      <c r="D5112" s="317" t="s">
        <v>586</v>
      </c>
      <c r="E5112" s="317" t="s">
        <v>448</v>
      </c>
      <c r="F5112" s="318" t="s">
        <v>449</v>
      </c>
      <c r="G5112" s="318" t="s">
        <v>449</v>
      </c>
      <c r="H5112" s="323">
        <v>0</v>
      </c>
      <c r="I5112" s="323">
        <v>0</v>
      </c>
      <c r="J5112" s="323">
        <v>0</v>
      </c>
      <c r="K5112" s="323">
        <v>0</v>
      </c>
      <c r="L5112" s="323">
        <v>0</v>
      </c>
      <c r="M5112" s="323">
        <v>0</v>
      </c>
      <c r="N5112" t="str">
        <f t="shared" si="79"/>
        <v>SSCC_PR24FM_PBI_109</v>
      </c>
    </row>
    <row r="5113" spans="1:14" customFormat="1">
      <c r="A5113" s="317" t="s">
        <v>376</v>
      </c>
      <c r="B5113" s="317" t="s">
        <v>717</v>
      </c>
      <c r="C5113" s="317" t="s">
        <v>718</v>
      </c>
      <c r="D5113" s="317" t="s">
        <v>586</v>
      </c>
      <c r="E5113" s="317" t="s">
        <v>448</v>
      </c>
      <c r="F5113" s="318" t="s">
        <v>449</v>
      </c>
      <c r="G5113" s="318" t="s">
        <v>449</v>
      </c>
      <c r="H5113" s="323">
        <v>0</v>
      </c>
      <c r="I5113" s="323">
        <v>0</v>
      </c>
      <c r="J5113" s="323">
        <v>0</v>
      </c>
      <c r="K5113" s="323">
        <v>0</v>
      </c>
      <c r="L5113" s="323">
        <v>0</v>
      </c>
      <c r="M5113" s="323">
        <v>0</v>
      </c>
      <c r="N5113" t="str">
        <f t="shared" si="79"/>
        <v>SSCC_PR24FM_PBI_110</v>
      </c>
    </row>
    <row r="5114" spans="1:14" customFormat="1">
      <c r="A5114" s="317" t="s">
        <v>376</v>
      </c>
      <c r="B5114" s="317" t="s">
        <v>719</v>
      </c>
      <c r="C5114" s="317" t="s">
        <v>720</v>
      </c>
      <c r="D5114" s="317" t="s">
        <v>586</v>
      </c>
      <c r="E5114" s="317" t="s">
        <v>448</v>
      </c>
      <c r="F5114" s="318" t="s">
        <v>449</v>
      </c>
      <c r="G5114" s="318" t="s">
        <v>449</v>
      </c>
      <c r="H5114" s="323">
        <v>0</v>
      </c>
      <c r="I5114" s="323">
        <v>0</v>
      </c>
      <c r="J5114" s="323">
        <v>0</v>
      </c>
      <c r="K5114" s="323">
        <v>0</v>
      </c>
      <c r="L5114" s="323">
        <v>0</v>
      </c>
      <c r="M5114" s="323">
        <v>0</v>
      </c>
      <c r="N5114" t="str">
        <f t="shared" si="79"/>
        <v>SSCC_PR24FM_PBI_111</v>
      </c>
    </row>
    <row r="5115" spans="1:14" customFormat="1">
      <c r="A5115" s="317" t="s">
        <v>376</v>
      </c>
      <c r="B5115" s="317" t="s">
        <v>721</v>
      </c>
      <c r="C5115" s="317" t="s">
        <v>722</v>
      </c>
      <c r="D5115" s="317" t="s">
        <v>586</v>
      </c>
      <c r="E5115" s="317" t="s">
        <v>448</v>
      </c>
      <c r="F5115" s="318" t="s">
        <v>449</v>
      </c>
      <c r="G5115" s="318" t="s">
        <v>449</v>
      </c>
      <c r="H5115" s="323">
        <v>25.540583034180571</v>
      </c>
      <c r="I5115" s="323">
        <v>24.391256797642448</v>
      </c>
      <c r="J5115" s="323">
        <v>23.293650241748537</v>
      </c>
      <c r="K5115" s="323">
        <v>22.24543598086985</v>
      </c>
      <c r="L5115" s="323">
        <v>21.244391361730703</v>
      </c>
      <c r="M5115" s="323">
        <v>20.288393750452823</v>
      </c>
      <c r="N5115" t="str">
        <f t="shared" si="79"/>
        <v>SSCC_PR24FM_PBI_112</v>
      </c>
    </row>
    <row r="5116" spans="1:14" customFormat="1">
      <c r="A5116" s="317" t="s">
        <v>376</v>
      </c>
      <c r="B5116" s="317" t="s">
        <v>723</v>
      </c>
      <c r="C5116" s="317" t="s">
        <v>724</v>
      </c>
      <c r="D5116" s="317" t="s">
        <v>586</v>
      </c>
      <c r="E5116" s="317" t="s">
        <v>448</v>
      </c>
      <c r="F5116" s="318" t="s">
        <v>449</v>
      </c>
      <c r="G5116" s="318" t="s">
        <v>449</v>
      </c>
      <c r="H5116" s="323">
        <v>179.48633649570286</v>
      </c>
      <c r="I5116" s="323">
        <v>171.40945135339624</v>
      </c>
      <c r="J5116" s="323">
        <v>163.6960260424934</v>
      </c>
      <c r="K5116" s="323">
        <v>156.3297048705812</v>
      </c>
      <c r="L5116" s="323">
        <v>149.29486815140501</v>
      </c>
      <c r="M5116" s="323">
        <v>142.57659908459178</v>
      </c>
      <c r="N5116" t="str">
        <f t="shared" si="79"/>
        <v>SSCC_PR24FM_PBI_113</v>
      </c>
    </row>
    <row r="5117" spans="1:14" customFormat="1">
      <c r="A5117" s="317" t="s">
        <v>376</v>
      </c>
      <c r="B5117" s="317" t="s">
        <v>725</v>
      </c>
      <c r="C5117" s="317" t="s">
        <v>726</v>
      </c>
      <c r="D5117" s="317" t="s">
        <v>586</v>
      </c>
      <c r="E5117" s="317" t="s">
        <v>448</v>
      </c>
      <c r="F5117" s="318" t="s">
        <v>449</v>
      </c>
      <c r="G5117" s="318" t="s">
        <v>449</v>
      </c>
      <c r="H5117" s="323">
        <v>0</v>
      </c>
      <c r="I5117" s="323">
        <v>0</v>
      </c>
      <c r="J5117" s="323">
        <v>0</v>
      </c>
      <c r="K5117" s="323">
        <v>0</v>
      </c>
      <c r="L5117" s="323">
        <v>0</v>
      </c>
      <c r="M5117" s="323">
        <v>0</v>
      </c>
      <c r="N5117" t="str">
        <f t="shared" si="79"/>
        <v>SSCC_PR24FM_PBI_114</v>
      </c>
    </row>
    <row r="5118" spans="1:14" customFormat="1">
      <c r="A5118" s="317" t="s">
        <v>376</v>
      </c>
      <c r="B5118" s="317" t="s">
        <v>727</v>
      </c>
      <c r="C5118" s="317" t="s">
        <v>728</v>
      </c>
      <c r="D5118" s="317" t="s">
        <v>586</v>
      </c>
      <c r="E5118" s="317" t="s">
        <v>448</v>
      </c>
      <c r="F5118" s="318" t="s">
        <v>449</v>
      </c>
      <c r="G5118" s="318" t="s">
        <v>449</v>
      </c>
      <c r="H5118" s="323">
        <v>0</v>
      </c>
      <c r="I5118" s="323">
        <v>0</v>
      </c>
      <c r="J5118" s="323">
        <v>0</v>
      </c>
      <c r="K5118" s="323">
        <v>0</v>
      </c>
      <c r="L5118" s="323">
        <v>0</v>
      </c>
      <c r="M5118" s="323">
        <v>0</v>
      </c>
      <c r="N5118" t="str">
        <f t="shared" si="79"/>
        <v>SSCC_PR24FM_PBI_115</v>
      </c>
    </row>
    <row r="5119" spans="1:14" customFormat="1">
      <c r="A5119" s="317" t="s">
        <v>376</v>
      </c>
      <c r="B5119" s="317" t="s">
        <v>729</v>
      </c>
      <c r="C5119" s="317" t="s">
        <v>730</v>
      </c>
      <c r="D5119" s="317" t="s">
        <v>586</v>
      </c>
      <c r="E5119" s="317" t="s">
        <v>448</v>
      </c>
      <c r="F5119" s="318" t="s">
        <v>449</v>
      </c>
      <c r="G5119" s="318" t="s">
        <v>449</v>
      </c>
      <c r="H5119" s="323">
        <v>0</v>
      </c>
      <c r="I5119" s="323">
        <v>0</v>
      </c>
      <c r="J5119" s="323">
        <v>0</v>
      </c>
      <c r="K5119" s="323">
        <v>0</v>
      </c>
      <c r="L5119" s="323">
        <v>0</v>
      </c>
      <c r="M5119" s="323">
        <v>0</v>
      </c>
      <c r="N5119" t="str">
        <f t="shared" si="79"/>
        <v>SSCC_PR24FM_PBI_116</v>
      </c>
    </row>
    <row r="5120" spans="1:14" customFormat="1">
      <c r="A5120" s="317" t="s">
        <v>376</v>
      </c>
      <c r="B5120" s="317" t="s">
        <v>731</v>
      </c>
      <c r="C5120" s="317" t="s">
        <v>732</v>
      </c>
      <c r="D5120" s="317" t="s">
        <v>586</v>
      </c>
      <c r="E5120" s="317" t="s">
        <v>448</v>
      </c>
      <c r="F5120" s="318" t="s">
        <v>449</v>
      </c>
      <c r="G5120" s="318" t="s">
        <v>449</v>
      </c>
      <c r="H5120" s="323">
        <v>0</v>
      </c>
      <c r="I5120" s="323">
        <v>0</v>
      </c>
      <c r="J5120" s="323">
        <v>0</v>
      </c>
      <c r="K5120" s="323">
        <v>0</v>
      </c>
      <c r="L5120" s="323">
        <v>0</v>
      </c>
      <c r="M5120" s="323">
        <v>0</v>
      </c>
      <c r="N5120" t="str">
        <f t="shared" si="79"/>
        <v>SSCC_PR24FM_PBI_117</v>
      </c>
    </row>
    <row r="5121" spans="1:14" customFormat="1">
      <c r="A5121" s="317" t="s">
        <v>376</v>
      </c>
      <c r="B5121" s="317" t="s">
        <v>733</v>
      </c>
      <c r="C5121" s="317" t="s">
        <v>734</v>
      </c>
      <c r="D5121" s="317" t="s">
        <v>586</v>
      </c>
      <c r="E5121" s="317" t="s">
        <v>448</v>
      </c>
      <c r="F5121" s="318" t="s">
        <v>449</v>
      </c>
      <c r="G5121" s="318" t="s">
        <v>449</v>
      </c>
      <c r="H5121" s="323">
        <v>0</v>
      </c>
      <c r="I5121" s="323">
        <v>6.1700718117944904</v>
      </c>
      <c r="J5121" s="323">
        <v>13.185654036678791</v>
      </c>
      <c r="K5121" s="323">
        <v>20.557915697210468</v>
      </c>
      <c r="L5121" s="323">
        <v>25.671129951458266</v>
      </c>
      <c r="M5121" s="323">
        <v>28.933523449101379</v>
      </c>
      <c r="N5121" t="str">
        <f t="shared" si="79"/>
        <v>SSCC_PR24FM_PBI_118</v>
      </c>
    </row>
    <row r="5122" spans="1:14" customFormat="1">
      <c r="A5122" s="317" t="s">
        <v>376</v>
      </c>
      <c r="B5122" s="317" t="s">
        <v>735</v>
      </c>
      <c r="C5122" s="317" t="s">
        <v>736</v>
      </c>
      <c r="D5122" s="317" t="s">
        <v>586</v>
      </c>
      <c r="E5122" s="317" t="s">
        <v>448</v>
      </c>
      <c r="F5122" s="318" t="s">
        <v>449</v>
      </c>
      <c r="G5122" s="318" t="s">
        <v>449</v>
      </c>
      <c r="H5122" s="323">
        <v>0</v>
      </c>
      <c r="I5122" s="323">
        <v>51.361460472904213</v>
      </c>
      <c r="J5122" s="323">
        <v>110.30172733994296</v>
      </c>
      <c r="K5122" s="323">
        <v>160.09970972322401</v>
      </c>
      <c r="L5122" s="323">
        <v>200.54146327334021</v>
      </c>
      <c r="M5122" s="323">
        <v>234.8488447461863</v>
      </c>
      <c r="N5122" t="str">
        <f t="shared" si="79"/>
        <v>SSCC_PR24FM_PBI_119</v>
      </c>
    </row>
    <row r="5123" spans="1:14" customFormat="1">
      <c r="A5123" s="317" t="s">
        <v>376</v>
      </c>
      <c r="B5123" s="317" t="s">
        <v>737</v>
      </c>
      <c r="C5123" s="317" t="s">
        <v>738</v>
      </c>
      <c r="D5123" s="317" t="s">
        <v>586</v>
      </c>
      <c r="E5123" s="317" t="s">
        <v>448</v>
      </c>
      <c r="F5123" s="318" t="s">
        <v>449</v>
      </c>
      <c r="G5123" s="318" t="s">
        <v>449</v>
      </c>
      <c r="H5123" s="323">
        <v>0</v>
      </c>
      <c r="I5123" s="323">
        <v>0</v>
      </c>
      <c r="J5123" s="323">
        <v>0</v>
      </c>
      <c r="K5123" s="323">
        <v>0</v>
      </c>
      <c r="L5123" s="323">
        <v>0</v>
      </c>
      <c r="M5123" s="323">
        <v>0</v>
      </c>
      <c r="N5123" t="str">
        <f t="shared" si="79"/>
        <v>SSCC_PR24FM_PBI_120</v>
      </c>
    </row>
    <row r="5124" spans="1:14" customFormat="1">
      <c r="A5124" s="317" t="s">
        <v>376</v>
      </c>
      <c r="B5124" s="317" t="s">
        <v>739</v>
      </c>
      <c r="C5124" s="317" t="s">
        <v>740</v>
      </c>
      <c r="D5124" s="317" t="s">
        <v>586</v>
      </c>
      <c r="E5124" s="317" t="s">
        <v>448</v>
      </c>
      <c r="F5124" s="318" t="s">
        <v>449</v>
      </c>
      <c r="G5124" s="318" t="s">
        <v>449</v>
      </c>
      <c r="H5124" s="323">
        <v>0</v>
      </c>
      <c r="I5124" s="323">
        <v>0</v>
      </c>
      <c r="J5124" s="323">
        <v>0</v>
      </c>
      <c r="K5124" s="323">
        <v>0</v>
      </c>
      <c r="L5124" s="323">
        <v>0</v>
      </c>
      <c r="M5124" s="323">
        <v>0</v>
      </c>
      <c r="N5124" t="str">
        <f t="shared" si="79"/>
        <v>SSCC_PR24FM_PBI_121</v>
      </c>
    </row>
    <row r="5125" spans="1:14" customFormat="1">
      <c r="A5125" s="317" t="s">
        <v>376</v>
      </c>
      <c r="B5125" s="317" t="s">
        <v>741</v>
      </c>
      <c r="C5125" s="317" t="s">
        <v>742</v>
      </c>
      <c r="D5125" s="317" t="s">
        <v>586</v>
      </c>
      <c r="E5125" s="317" t="s">
        <v>448</v>
      </c>
      <c r="F5125" s="318" t="s">
        <v>449</v>
      </c>
      <c r="G5125" s="318" t="s">
        <v>449</v>
      </c>
      <c r="H5125" s="323">
        <v>0</v>
      </c>
      <c r="I5125" s="323">
        <v>0</v>
      </c>
      <c r="J5125" s="323">
        <v>0</v>
      </c>
      <c r="K5125" s="323">
        <v>0</v>
      </c>
      <c r="L5125" s="323">
        <v>0</v>
      </c>
      <c r="M5125" s="323">
        <v>0</v>
      </c>
      <c r="N5125" t="str">
        <f t="shared" ref="N5125:N5188" si="80">A5125&amp;B5125</f>
        <v>SSCC_PR24FM_PBI_122</v>
      </c>
    </row>
    <row r="5126" spans="1:14" customFormat="1">
      <c r="A5126" s="317" t="s">
        <v>376</v>
      </c>
      <c r="B5126" s="317" t="s">
        <v>743</v>
      </c>
      <c r="C5126" s="317" t="s">
        <v>744</v>
      </c>
      <c r="D5126" s="317" t="s">
        <v>586</v>
      </c>
      <c r="E5126" s="317" t="s">
        <v>448</v>
      </c>
      <c r="F5126" s="318" t="s">
        <v>449</v>
      </c>
      <c r="G5126" s="318" t="s">
        <v>449</v>
      </c>
      <c r="H5126" s="323">
        <v>0</v>
      </c>
      <c r="I5126" s="323">
        <v>0</v>
      </c>
      <c r="J5126" s="323">
        <v>0</v>
      </c>
      <c r="K5126" s="323">
        <v>0</v>
      </c>
      <c r="L5126" s="323">
        <v>0</v>
      </c>
      <c r="M5126" s="323">
        <v>0</v>
      </c>
      <c r="N5126" t="str">
        <f t="shared" si="80"/>
        <v>SSCC_PR24FM_PBI_123</v>
      </c>
    </row>
    <row r="5127" spans="1:14" customFormat="1">
      <c r="A5127" s="317" t="s">
        <v>376</v>
      </c>
      <c r="B5127" s="317" t="s">
        <v>745</v>
      </c>
      <c r="C5127" s="317" t="s">
        <v>746</v>
      </c>
      <c r="D5127" s="317" t="s">
        <v>455</v>
      </c>
      <c r="E5127" s="317" t="s">
        <v>448</v>
      </c>
      <c r="F5127" s="320">
        <v>0</v>
      </c>
      <c r="G5127" s="318" t="s">
        <v>449</v>
      </c>
      <c r="H5127" s="318" t="s">
        <v>449</v>
      </c>
      <c r="I5127" s="318" t="s">
        <v>449</v>
      </c>
      <c r="J5127" s="318" t="s">
        <v>449</v>
      </c>
      <c r="K5127" s="318" t="s">
        <v>449</v>
      </c>
      <c r="L5127" s="318" t="s">
        <v>449</v>
      </c>
      <c r="M5127" s="318" t="s">
        <v>449</v>
      </c>
      <c r="N5127" t="str">
        <f t="shared" si="80"/>
        <v>SSCOUT7_001BIO_PR24</v>
      </c>
    </row>
    <row r="5128" spans="1:14" customFormat="1">
      <c r="A5128" s="317" t="s">
        <v>376</v>
      </c>
      <c r="B5128" s="317" t="s">
        <v>747</v>
      </c>
      <c r="C5128" s="317" t="s">
        <v>748</v>
      </c>
      <c r="D5128" s="317" t="s">
        <v>455</v>
      </c>
      <c r="E5128" s="317" t="s">
        <v>448</v>
      </c>
      <c r="F5128" s="320">
        <v>0</v>
      </c>
      <c r="G5128" s="318" t="s">
        <v>449</v>
      </c>
      <c r="H5128" s="318" t="s">
        <v>449</v>
      </c>
      <c r="I5128" s="318" t="s">
        <v>449</v>
      </c>
      <c r="J5128" s="318" t="s">
        <v>449</v>
      </c>
      <c r="K5128" s="318" t="s">
        <v>449</v>
      </c>
      <c r="L5128" s="318" t="s">
        <v>449</v>
      </c>
      <c r="M5128" s="318" t="s">
        <v>449</v>
      </c>
      <c r="N5128" t="str">
        <f t="shared" si="80"/>
        <v>SSCOUT7_002BIO_PR24</v>
      </c>
    </row>
    <row r="5129" spans="1:14" customFormat="1">
      <c r="A5129" s="317" t="s">
        <v>376</v>
      </c>
      <c r="B5129" s="317" t="s">
        <v>749</v>
      </c>
      <c r="C5129" s="317" t="s">
        <v>750</v>
      </c>
      <c r="D5129" s="317" t="s">
        <v>455</v>
      </c>
      <c r="E5129" s="317" t="s">
        <v>448</v>
      </c>
      <c r="F5129" s="320">
        <v>0</v>
      </c>
      <c r="G5129" s="318" t="s">
        <v>449</v>
      </c>
      <c r="H5129" s="318" t="s">
        <v>449</v>
      </c>
      <c r="I5129" s="318" t="s">
        <v>449</v>
      </c>
      <c r="J5129" s="318" t="s">
        <v>449</v>
      </c>
      <c r="K5129" s="318" t="s">
        <v>449</v>
      </c>
      <c r="L5129" s="318" t="s">
        <v>449</v>
      </c>
      <c r="M5129" s="318" t="s">
        <v>449</v>
      </c>
      <c r="N5129" t="str">
        <f t="shared" si="80"/>
        <v>SSCOUT7_003BIO_PR24</v>
      </c>
    </row>
    <row r="5130" spans="1:14" customFormat="1">
      <c r="A5130" s="317" t="s">
        <v>376</v>
      </c>
      <c r="B5130" s="317" t="s">
        <v>751</v>
      </c>
      <c r="C5130" s="317" t="s">
        <v>752</v>
      </c>
      <c r="D5130" s="317" t="s">
        <v>455</v>
      </c>
      <c r="E5130" s="317" t="s">
        <v>448</v>
      </c>
      <c r="F5130" s="320">
        <v>0</v>
      </c>
      <c r="G5130" s="318" t="s">
        <v>449</v>
      </c>
      <c r="H5130" s="318" t="s">
        <v>449</v>
      </c>
      <c r="I5130" s="318" t="s">
        <v>449</v>
      </c>
      <c r="J5130" s="318" t="s">
        <v>449</v>
      </c>
      <c r="K5130" s="318" t="s">
        <v>449</v>
      </c>
      <c r="L5130" s="318" t="s">
        <v>449</v>
      </c>
      <c r="M5130" s="318" t="s">
        <v>449</v>
      </c>
      <c r="N5130" t="str">
        <f t="shared" si="80"/>
        <v>SSCOUT7_004BIO_PR24</v>
      </c>
    </row>
    <row r="5131" spans="1:14" customFormat="1">
      <c r="A5131" s="317" t="s">
        <v>376</v>
      </c>
      <c r="B5131" s="317" t="s">
        <v>753</v>
      </c>
      <c r="C5131" s="317" t="s">
        <v>754</v>
      </c>
      <c r="D5131" s="317" t="s">
        <v>455</v>
      </c>
      <c r="E5131" s="317" t="s">
        <v>448</v>
      </c>
      <c r="F5131" s="320">
        <v>0</v>
      </c>
      <c r="G5131" s="318" t="s">
        <v>449</v>
      </c>
      <c r="H5131" s="318" t="s">
        <v>449</v>
      </c>
      <c r="I5131" s="318" t="s">
        <v>449</v>
      </c>
      <c r="J5131" s="318" t="s">
        <v>449</v>
      </c>
      <c r="K5131" s="318" t="s">
        <v>449</v>
      </c>
      <c r="L5131" s="318" t="s">
        <v>449</v>
      </c>
      <c r="M5131" s="318" t="s">
        <v>449</v>
      </c>
      <c r="N5131" t="str">
        <f t="shared" si="80"/>
        <v>SSCOUT7_005BIO_PR24</v>
      </c>
    </row>
    <row r="5132" spans="1:14" customFormat="1">
      <c r="A5132" s="317" t="s">
        <v>376</v>
      </c>
      <c r="B5132" s="317" t="s">
        <v>755</v>
      </c>
      <c r="C5132" s="317" t="s">
        <v>756</v>
      </c>
      <c r="D5132" s="317" t="s">
        <v>455</v>
      </c>
      <c r="E5132" s="317" t="s">
        <v>448</v>
      </c>
      <c r="F5132" s="320">
        <v>0</v>
      </c>
      <c r="G5132" s="318" t="s">
        <v>449</v>
      </c>
      <c r="H5132" s="318" t="s">
        <v>449</v>
      </c>
      <c r="I5132" s="318" t="s">
        <v>449</v>
      </c>
      <c r="J5132" s="318" t="s">
        <v>449</v>
      </c>
      <c r="K5132" s="318" t="s">
        <v>449</v>
      </c>
      <c r="L5132" s="318" t="s">
        <v>449</v>
      </c>
      <c r="M5132" s="318" t="s">
        <v>449</v>
      </c>
      <c r="N5132" t="str">
        <f t="shared" si="80"/>
        <v>SSCOUT7_006BIO_PR24</v>
      </c>
    </row>
    <row r="5133" spans="1:14" customFormat="1">
      <c r="A5133" s="317" t="s">
        <v>376</v>
      </c>
      <c r="B5133" s="317" t="s">
        <v>757</v>
      </c>
      <c r="C5133" s="317" t="s">
        <v>758</v>
      </c>
      <c r="D5133" s="317" t="s">
        <v>455</v>
      </c>
      <c r="E5133" s="317" t="s">
        <v>448</v>
      </c>
      <c r="F5133" s="320">
        <v>0</v>
      </c>
      <c r="G5133" s="318" t="s">
        <v>449</v>
      </c>
      <c r="H5133" s="318" t="s">
        <v>449</v>
      </c>
      <c r="I5133" s="318" t="s">
        <v>449</v>
      </c>
      <c r="J5133" s="318" t="s">
        <v>449</v>
      </c>
      <c r="K5133" s="318" t="s">
        <v>449</v>
      </c>
      <c r="L5133" s="318" t="s">
        <v>449</v>
      </c>
      <c r="M5133" s="318" t="s">
        <v>449</v>
      </c>
      <c r="N5133" t="str">
        <f t="shared" si="80"/>
        <v>SSCOUT7_007BIO_PR24</v>
      </c>
    </row>
    <row r="5134" spans="1:14" customFormat="1">
      <c r="A5134" s="317" t="s">
        <v>376</v>
      </c>
      <c r="B5134" s="317" t="s">
        <v>759</v>
      </c>
      <c r="C5134" s="317" t="s">
        <v>760</v>
      </c>
      <c r="D5134" s="317" t="s">
        <v>455</v>
      </c>
      <c r="E5134" s="317" t="s">
        <v>448</v>
      </c>
      <c r="F5134" s="320">
        <v>0.15</v>
      </c>
      <c r="G5134" s="318" t="s">
        <v>449</v>
      </c>
      <c r="H5134" s="318" t="s">
        <v>449</v>
      </c>
      <c r="I5134" s="318" t="s">
        <v>449</v>
      </c>
      <c r="J5134" s="318" t="s">
        <v>449</v>
      </c>
      <c r="K5134" s="318" t="s">
        <v>449</v>
      </c>
      <c r="L5134" s="318" t="s">
        <v>449</v>
      </c>
      <c r="M5134" s="318" t="s">
        <v>449</v>
      </c>
      <c r="N5134" t="str">
        <f t="shared" si="80"/>
        <v>SSCOUT7_008BIO_PR24</v>
      </c>
    </row>
    <row r="5135" spans="1:14" customFormat="1">
      <c r="A5135" s="317" t="s">
        <v>376</v>
      </c>
      <c r="B5135" s="317" t="s">
        <v>761</v>
      </c>
      <c r="C5135" s="317" t="s">
        <v>762</v>
      </c>
      <c r="D5135" s="317" t="s">
        <v>455</v>
      </c>
      <c r="E5135" s="317" t="s">
        <v>448</v>
      </c>
      <c r="F5135" s="320">
        <v>0</v>
      </c>
      <c r="G5135" s="318" t="s">
        <v>449</v>
      </c>
      <c r="H5135" s="318" t="s">
        <v>449</v>
      </c>
      <c r="I5135" s="318" t="s">
        <v>449</v>
      </c>
      <c r="J5135" s="318" t="s">
        <v>449</v>
      </c>
      <c r="K5135" s="318" t="s">
        <v>449</v>
      </c>
      <c r="L5135" s="318" t="s">
        <v>449</v>
      </c>
      <c r="M5135" s="318" t="s">
        <v>449</v>
      </c>
      <c r="N5135" t="str">
        <f t="shared" si="80"/>
        <v>SSCOUT7_009BIO_PR24</v>
      </c>
    </row>
    <row r="5136" spans="1:14" customFormat="1">
      <c r="A5136" s="317" t="s">
        <v>376</v>
      </c>
      <c r="B5136" s="317" t="s">
        <v>763</v>
      </c>
      <c r="C5136" s="317" t="s">
        <v>764</v>
      </c>
      <c r="D5136" s="317" t="s">
        <v>455</v>
      </c>
      <c r="E5136" s="317" t="s">
        <v>448</v>
      </c>
      <c r="F5136" s="320">
        <v>0</v>
      </c>
      <c r="G5136" s="318" t="s">
        <v>449</v>
      </c>
      <c r="H5136" s="318" t="s">
        <v>449</v>
      </c>
      <c r="I5136" s="318" t="s">
        <v>449</v>
      </c>
      <c r="J5136" s="318" t="s">
        <v>449</v>
      </c>
      <c r="K5136" s="318" t="s">
        <v>449</v>
      </c>
      <c r="L5136" s="318" t="s">
        <v>449</v>
      </c>
      <c r="M5136" s="318" t="s">
        <v>449</v>
      </c>
      <c r="N5136" t="str">
        <f t="shared" si="80"/>
        <v>SSCOUT7_010BIO_PR24</v>
      </c>
    </row>
    <row r="5137" spans="1:14" customFormat="1">
      <c r="A5137" s="317" t="s">
        <v>376</v>
      </c>
      <c r="B5137" s="317" t="s">
        <v>765</v>
      </c>
      <c r="C5137" s="317" t="s">
        <v>766</v>
      </c>
      <c r="D5137" s="317" t="s">
        <v>455</v>
      </c>
      <c r="E5137" s="317" t="s">
        <v>448</v>
      </c>
      <c r="F5137" s="320">
        <v>0</v>
      </c>
      <c r="G5137" s="318" t="s">
        <v>449</v>
      </c>
      <c r="H5137" s="318" t="s">
        <v>449</v>
      </c>
      <c r="I5137" s="318" t="s">
        <v>449</v>
      </c>
      <c r="J5137" s="318" t="s">
        <v>449</v>
      </c>
      <c r="K5137" s="318" t="s">
        <v>449</v>
      </c>
      <c r="L5137" s="318" t="s">
        <v>449</v>
      </c>
      <c r="M5137" s="318" t="s">
        <v>449</v>
      </c>
      <c r="N5137" t="str">
        <f t="shared" si="80"/>
        <v>SSCOUT7_011BIO_PR24</v>
      </c>
    </row>
    <row r="5138" spans="1:14" customFormat="1">
      <c r="A5138" s="317" t="s">
        <v>376</v>
      </c>
      <c r="B5138" s="317" t="s">
        <v>767</v>
      </c>
      <c r="C5138" s="317" t="s">
        <v>768</v>
      </c>
      <c r="D5138" s="317" t="s">
        <v>455</v>
      </c>
      <c r="E5138" s="317" t="s">
        <v>448</v>
      </c>
      <c r="F5138" s="320">
        <v>0</v>
      </c>
      <c r="G5138" s="318" t="s">
        <v>449</v>
      </c>
      <c r="H5138" s="318" t="s">
        <v>449</v>
      </c>
      <c r="I5138" s="318" t="s">
        <v>449</v>
      </c>
      <c r="J5138" s="318" t="s">
        <v>449</v>
      </c>
      <c r="K5138" s="318" t="s">
        <v>449</v>
      </c>
      <c r="L5138" s="318" t="s">
        <v>449</v>
      </c>
      <c r="M5138" s="318" t="s">
        <v>449</v>
      </c>
      <c r="N5138" t="str">
        <f t="shared" si="80"/>
        <v>SSCOUT7_012BIO_PR24</v>
      </c>
    </row>
    <row r="5139" spans="1:14" customFormat="1">
      <c r="A5139" s="317" t="s">
        <v>376</v>
      </c>
      <c r="B5139" s="317" t="s">
        <v>769</v>
      </c>
      <c r="C5139" s="317" t="s">
        <v>770</v>
      </c>
      <c r="D5139" s="317" t="s">
        <v>455</v>
      </c>
      <c r="E5139" s="317" t="s">
        <v>448</v>
      </c>
      <c r="F5139" s="320">
        <v>0</v>
      </c>
      <c r="G5139" s="318" t="s">
        <v>449</v>
      </c>
      <c r="H5139" s="318" t="s">
        <v>449</v>
      </c>
      <c r="I5139" s="318" t="s">
        <v>449</v>
      </c>
      <c r="J5139" s="318" t="s">
        <v>449</v>
      </c>
      <c r="K5139" s="318" t="s">
        <v>449</v>
      </c>
      <c r="L5139" s="318" t="s">
        <v>449</v>
      </c>
      <c r="M5139" s="318" t="s">
        <v>449</v>
      </c>
      <c r="N5139" t="str">
        <f t="shared" si="80"/>
        <v>SSCOUT7_013BIO_PR24</v>
      </c>
    </row>
    <row r="5140" spans="1:14" customFormat="1">
      <c r="A5140" s="317" t="s">
        <v>376</v>
      </c>
      <c r="B5140" s="317" t="s">
        <v>771</v>
      </c>
      <c r="C5140" s="317" t="s">
        <v>772</v>
      </c>
      <c r="D5140" s="317" t="s">
        <v>455</v>
      </c>
      <c r="E5140" s="317" t="s">
        <v>448</v>
      </c>
      <c r="F5140" s="320">
        <v>0</v>
      </c>
      <c r="G5140" s="318" t="s">
        <v>449</v>
      </c>
      <c r="H5140" s="318" t="s">
        <v>449</v>
      </c>
      <c r="I5140" s="318" t="s">
        <v>449</v>
      </c>
      <c r="J5140" s="318" t="s">
        <v>449</v>
      </c>
      <c r="K5140" s="318" t="s">
        <v>449</v>
      </c>
      <c r="L5140" s="318" t="s">
        <v>449</v>
      </c>
      <c r="M5140" s="318" t="s">
        <v>449</v>
      </c>
      <c r="N5140" t="str">
        <f t="shared" si="80"/>
        <v>SSCOUT7_014BIO_PR24</v>
      </c>
    </row>
    <row r="5141" spans="1:14" customFormat="1">
      <c r="A5141" s="317" t="s">
        <v>376</v>
      </c>
      <c r="B5141" s="317" t="s">
        <v>773</v>
      </c>
      <c r="C5141" s="317" t="s">
        <v>774</v>
      </c>
      <c r="D5141" s="317" t="s">
        <v>455</v>
      </c>
      <c r="E5141" s="317" t="s">
        <v>448</v>
      </c>
      <c r="F5141" s="320">
        <v>0</v>
      </c>
      <c r="G5141" s="318" t="s">
        <v>449</v>
      </c>
      <c r="H5141" s="318" t="s">
        <v>449</v>
      </c>
      <c r="I5141" s="318" t="s">
        <v>449</v>
      </c>
      <c r="J5141" s="318" t="s">
        <v>449</v>
      </c>
      <c r="K5141" s="318" t="s">
        <v>449</v>
      </c>
      <c r="L5141" s="318" t="s">
        <v>449</v>
      </c>
      <c r="M5141" s="318" t="s">
        <v>449</v>
      </c>
      <c r="N5141" t="str">
        <f t="shared" si="80"/>
        <v>SSCOUT7_015BIO_PR24</v>
      </c>
    </row>
    <row r="5142" spans="1:14" customFormat="1">
      <c r="A5142" s="317" t="s">
        <v>376</v>
      </c>
      <c r="B5142" s="317" t="s">
        <v>775</v>
      </c>
      <c r="C5142" s="317" t="s">
        <v>776</v>
      </c>
      <c r="D5142" s="317" t="s">
        <v>455</v>
      </c>
      <c r="E5142" s="317" t="s">
        <v>448</v>
      </c>
      <c r="F5142" s="320">
        <v>0</v>
      </c>
      <c r="G5142" s="318" t="s">
        <v>449</v>
      </c>
      <c r="H5142" s="318" t="s">
        <v>449</v>
      </c>
      <c r="I5142" s="318" t="s">
        <v>449</v>
      </c>
      <c r="J5142" s="318" t="s">
        <v>449</v>
      </c>
      <c r="K5142" s="318" t="s">
        <v>449</v>
      </c>
      <c r="L5142" s="318" t="s">
        <v>449</v>
      </c>
      <c r="M5142" s="318" t="s">
        <v>449</v>
      </c>
      <c r="N5142" t="str">
        <f t="shared" si="80"/>
        <v>SSCOUT7_016BIO_PR24</v>
      </c>
    </row>
    <row r="5143" spans="1:14" customFormat="1">
      <c r="A5143" s="317" t="s">
        <v>376</v>
      </c>
      <c r="B5143" s="317" t="s">
        <v>777</v>
      </c>
      <c r="C5143" s="317" t="s">
        <v>778</v>
      </c>
      <c r="D5143" s="317" t="s">
        <v>455</v>
      </c>
      <c r="E5143" s="317" t="s">
        <v>448</v>
      </c>
      <c r="F5143" s="320">
        <v>0</v>
      </c>
      <c r="G5143" s="318" t="s">
        <v>449</v>
      </c>
      <c r="H5143" s="318" t="s">
        <v>449</v>
      </c>
      <c r="I5143" s="318" t="s">
        <v>449</v>
      </c>
      <c r="J5143" s="318" t="s">
        <v>449</v>
      </c>
      <c r="K5143" s="318" t="s">
        <v>449</v>
      </c>
      <c r="L5143" s="318" t="s">
        <v>449</v>
      </c>
      <c r="M5143" s="318" t="s">
        <v>449</v>
      </c>
      <c r="N5143" t="str">
        <f t="shared" si="80"/>
        <v>SSCOUT7_017BIO_PR24</v>
      </c>
    </row>
    <row r="5144" spans="1:14" customFormat="1">
      <c r="A5144" s="317" t="s">
        <v>376</v>
      </c>
      <c r="B5144" s="317" t="s">
        <v>779</v>
      </c>
      <c r="C5144" s="317" t="s">
        <v>780</v>
      </c>
      <c r="D5144" s="317" t="s">
        <v>455</v>
      </c>
      <c r="E5144" s="317" t="s">
        <v>448</v>
      </c>
      <c r="F5144" s="320">
        <v>0</v>
      </c>
      <c r="G5144" s="318" t="s">
        <v>449</v>
      </c>
      <c r="H5144" s="318" t="s">
        <v>449</v>
      </c>
      <c r="I5144" s="318" t="s">
        <v>449</v>
      </c>
      <c r="J5144" s="318" t="s">
        <v>449</v>
      </c>
      <c r="K5144" s="318" t="s">
        <v>449</v>
      </c>
      <c r="L5144" s="318" t="s">
        <v>449</v>
      </c>
      <c r="M5144" s="318" t="s">
        <v>449</v>
      </c>
      <c r="N5144" t="str">
        <f t="shared" si="80"/>
        <v>SSCOUT7_018BIO_PR24</v>
      </c>
    </row>
    <row r="5145" spans="1:14" customFormat="1">
      <c r="A5145" s="317" t="s">
        <v>376</v>
      </c>
      <c r="B5145" s="317" t="s">
        <v>781</v>
      </c>
      <c r="C5145" s="317" t="s">
        <v>782</v>
      </c>
      <c r="D5145" s="317" t="s">
        <v>455</v>
      </c>
      <c r="E5145" s="317" t="s">
        <v>448</v>
      </c>
      <c r="F5145" s="320">
        <v>0</v>
      </c>
      <c r="G5145" s="318" t="s">
        <v>449</v>
      </c>
      <c r="H5145" s="318" t="s">
        <v>449</v>
      </c>
      <c r="I5145" s="318" t="s">
        <v>449</v>
      </c>
      <c r="J5145" s="318" t="s">
        <v>449</v>
      </c>
      <c r="K5145" s="318" t="s">
        <v>449</v>
      </c>
      <c r="L5145" s="318" t="s">
        <v>449</v>
      </c>
      <c r="M5145" s="318" t="s">
        <v>449</v>
      </c>
      <c r="N5145" t="str">
        <f t="shared" si="80"/>
        <v>SSCOUT7_019BIO_PR24</v>
      </c>
    </row>
    <row r="5146" spans="1:14" customFormat="1">
      <c r="A5146" s="317" t="s">
        <v>376</v>
      </c>
      <c r="B5146" s="317" t="s">
        <v>783</v>
      </c>
      <c r="C5146" s="317" t="s">
        <v>784</v>
      </c>
      <c r="D5146" s="317" t="s">
        <v>455</v>
      </c>
      <c r="E5146" s="317" t="s">
        <v>448</v>
      </c>
      <c r="F5146" s="320">
        <v>0</v>
      </c>
      <c r="G5146" s="318" t="s">
        <v>449</v>
      </c>
      <c r="H5146" s="318" t="s">
        <v>449</v>
      </c>
      <c r="I5146" s="318" t="s">
        <v>449</v>
      </c>
      <c r="J5146" s="318" t="s">
        <v>449</v>
      </c>
      <c r="K5146" s="318" t="s">
        <v>449</v>
      </c>
      <c r="L5146" s="318" t="s">
        <v>449</v>
      </c>
      <c r="M5146" s="318" t="s">
        <v>449</v>
      </c>
      <c r="N5146" t="str">
        <f t="shared" si="80"/>
        <v>SSCOUT7_020BIO_PR24</v>
      </c>
    </row>
    <row r="5147" spans="1:14" customFormat="1">
      <c r="A5147" s="317" t="s">
        <v>376</v>
      </c>
      <c r="B5147" s="317" t="s">
        <v>785</v>
      </c>
      <c r="C5147" s="317" t="s">
        <v>786</v>
      </c>
      <c r="D5147" s="317" t="s">
        <v>455</v>
      </c>
      <c r="E5147" s="317" t="s">
        <v>448</v>
      </c>
      <c r="F5147" s="320">
        <v>1</v>
      </c>
      <c r="G5147" s="318" t="s">
        <v>449</v>
      </c>
      <c r="H5147" s="318" t="s">
        <v>449</v>
      </c>
      <c r="I5147" s="318" t="s">
        <v>449</v>
      </c>
      <c r="J5147" s="318" t="s">
        <v>449</v>
      </c>
      <c r="K5147" s="318" t="s">
        <v>449</v>
      </c>
      <c r="L5147" s="318" t="s">
        <v>449</v>
      </c>
      <c r="M5147" s="318" t="s">
        <v>449</v>
      </c>
      <c r="N5147" t="str">
        <f t="shared" si="80"/>
        <v>SSCOUT7_001WNP_PR24</v>
      </c>
    </row>
    <row r="5148" spans="1:14" customFormat="1">
      <c r="A5148" s="317" t="s">
        <v>376</v>
      </c>
      <c r="B5148" s="317" t="s">
        <v>787</v>
      </c>
      <c r="C5148" s="317" t="s">
        <v>788</v>
      </c>
      <c r="D5148" s="317" t="s">
        <v>455</v>
      </c>
      <c r="E5148" s="317" t="s">
        <v>448</v>
      </c>
      <c r="F5148" s="320">
        <v>1</v>
      </c>
      <c r="G5148" s="318" t="s">
        <v>449</v>
      </c>
      <c r="H5148" s="318" t="s">
        <v>449</v>
      </c>
      <c r="I5148" s="318" t="s">
        <v>449</v>
      </c>
      <c r="J5148" s="318" t="s">
        <v>449</v>
      </c>
      <c r="K5148" s="318" t="s">
        <v>449</v>
      </c>
      <c r="L5148" s="318" t="s">
        <v>449</v>
      </c>
      <c r="M5148" s="318" t="s">
        <v>449</v>
      </c>
      <c r="N5148" t="str">
        <f t="shared" si="80"/>
        <v>SSCOUT7_002WNP_PR24</v>
      </c>
    </row>
    <row r="5149" spans="1:14" customFormat="1">
      <c r="A5149" s="317" t="s">
        <v>376</v>
      </c>
      <c r="B5149" s="317" t="s">
        <v>789</v>
      </c>
      <c r="C5149" s="317" t="s">
        <v>790</v>
      </c>
      <c r="D5149" s="317" t="s">
        <v>455</v>
      </c>
      <c r="E5149" s="317" t="s">
        <v>448</v>
      </c>
      <c r="F5149" s="320">
        <v>1</v>
      </c>
      <c r="G5149" s="318" t="s">
        <v>449</v>
      </c>
      <c r="H5149" s="318" t="s">
        <v>449</v>
      </c>
      <c r="I5149" s="318" t="s">
        <v>449</v>
      </c>
      <c r="J5149" s="318" t="s">
        <v>449</v>
      </c>
      <c r="K5149" s="318" t="s">
        <v>449</v>
      </c>
      <c r="L5149" s="318" t="s">
        <v>449</v>
      </c>
      <c r="M5149" s="318" t="s">
        <v>449</v>
      </c>
      <c r="N5149" t="str">
        <f t="shared" si="80"/>
        <v>SSCOUT7_003WNP_PR24</v>
      </c>
    </row>
    <row r="5150" spans="1:14" customFormat="1">
      <c r="A5150" s="317" t="s">
        <v>376</v>
      </c>
      <c r="B5150" s="317" t="s">
        <v>791</v>
      </c>
      <c r="C5150" s="317" t="s">
        <v>792</v>
      </c>
      <c r="D5150" s="317" t="s">
        <v>455</v>
      </c>
      <c r="E5150" s="317" t="s">
        <v>448</v>
      </c>
      <c r="F5150" s="320">
        <v>0</v>
      </c>
      <c r="G5150" s="318" t="s">
        <v>449</v>
      </c>
      <c r="H5150" s="318" t="s">
        <v>449</v>
      </c>
      <c r="I5150" s="318" t="s">
        <v>449</v>
      </c>
      <c r="J5150" s="318" t="s">
        <v>449</v>
      </c>
      <c r="K5150" s="318" t="s">
        <v>449</v>
      </c>
      <c r="L5150" s="318" t="s">
        <v>449</v>
      </c>
      <c r="M5150" s="318" t="s">
        <v>449</v>
      </c>
      <c r="N5150" t="str">
        <f t="shared" si="80"/>
        <v>SSCOUT7_004WNP_PR24</v>
      </c>
    </row>
    <row r="5151" spans="1:14" customFormat="1">
      <c r="A5151" s="317" t="s">
        <v>376</v>
      </c>
      <c r="B5151" s="317" t="s">
        <v>793</v>
      </c>
      <c r="C5151" s="317" t="s">
        <v>794</v>
      </c>
      <c r="D5151" s="317" t="s">
        <v>455</v>
      </c>
      <c r="E5151" s="317" t="s">
        <v>448</v>
      </c>
      <c r="F5151" s="320">
        <v>0</v>
      </c>
      <c r="G5151" s="318" t="s">
        <v>449</v>
      </c>
      <c r="H5151" s="318" t="s">
        <v>449</v>
      </c>
      <c r="I5151" s="318" t="s">
        <v>449</v>
      </c>
      <c r="J5151" s="318" t="s">
        <v>449</v>
      </c>
      <c r="K5151" s="318" t="s">
        <v>449</v>
      </c>
      <c r="L5151" s="318" t="s">
        <v>449</v>
      </c>
      <c r="M5151" s="318" t="s">
        <v>449</v>
      </c>
      <c r="N5151" t="str">
        <f t="shared" si="80"/>
        <v>SSCOUT7_005WNP_PR24</v>
      </c>
    </row>
    <row r="5152" spans="1:14" customFormat="1">
      <c r="A5152" s="317" t="s">
        <v>376</v>
      </c>
      <c r="B5152" s="317" t="s">
        <v>795</v>
      </c>
      <c r="C5152" s="317" t="s">
        <v>796</v>
      </c>
      <c r="D5152" s="317" t="s">
        <v>455</v>
      </c>
      <c r="E5152" s="317" t="s">
        <v>448</v>
      </c>
      <c r="F5152" s="320">
        <v>0.5</v>
      </c>
      <c r="G5152" s="318" t="s">
        <v>449</v>
      </c>
      <c r="H5152" s="318" t="s">
        <v>449</v>
      </c>
      <c r="I5152" s="318" t="s">
        <v>449</v>
      </c>
      <c r="J5152" s="318" t="s">
        <v>449</v>
      </c>
      <c r="K5152" s="318" t="s">
        <v>449</v>
      </c>
      <c r="L5152" s="318" t="s">
        <v>449</v>
      </c>
      <c r="M5152" s="318" t="s">
        <v>449</v>
      </c>
      <c r="N5152" t="str">
        <f t="shared" si="80"/>
        <v>SSCOUT7_006WNP_PR24</v>
      </c>
    </row>
    <row r="5153" spans="1:14" customFormat="1">
      <c r="A5153" s="317" t="s">
        <v>376</v>
      </c>
      <c r="B5153" s="317" t="s">
        <v>797</v>
      </c>
      <c r="C5153" s="317" t="s">
        <v>798</v>
      </c>
      <c r="D5153" s="317" t="s">
        <v>455</v>
      </c>
      <c r="E5153" s="317" t="s">
        <v>448</v>
      </c>
      <c r="F5153" s="320">
        <v>0.85</v>
      </c>
      <c r="G5153" s="318" t="s">
        <v>449</v>
      </c>
      <c r="H5153" s="318" t="s">
        <v>449</v>
      </c>
      <c r="I5153" s="318" t="s">
        <v>449</v>
      </c>
      <c r="J5153" s="318" t="s">
        <v>449</v>
      </c>
      <c r="K5153" s="318" t="s">
        <v>449</v>
      </c>
      <c r="L5153" s="318" t="s">
        <v>449</v>
      </c>
      <c r="M5153" s="318" t="s">
        <v>449</v>
      </c>
      <c r="N5153" t="str">
        <f t="shared" si="80"/>
        <v>SSCOUT7_007WNP_PR24</v>
      </c>
    </row>
    <row r="5154" spans="1:14" customFormat="1">
      <c r="A5154" s="317" t="s">
        <v>376</v>
      </c>
      <c r="B5154" s="317" t="s">
        <v>799</v>
      </c>
      <c r="C5154" s="317" t="s">
        <v>800</v>
      </c>
      <c r="D5154" s="317" t="s">
        <v>455</v>
      </c>
      <c r="E5154" s="317" t="s">
        <v>448</v>
      </c>
      <c r="F5154" s="320">
        <v>0</v>
      </c>
      <c r="G5154" s="318" t="s">
        <v>449</v>
      </c>
      <c r="H5154" s="318" t="s">
        <v>449</v>
      </c>
      <c r="I5154" s="318" t="s">
        <v>449</v>
      </c>
      <c r="J5154" s="318" t="s">
        <v>449</v>
      </c>
      <c r="K5154" s="318" t="s">
        <v>449</v>
      </c>
      <c r="L5154" s="318" t="s">
        <v>449</v>
      </c>
      <c r="M5154" s="318" t="s">
        <v>449</v>
      </c>
      <c r="N5154" t="str">
        <f t="shared" si="80"/>
        <v>SSCOUT7_008WNP_PR24</v>
      </c>
    </row>
    <row r="5155" spans="1:14" customFormat="1">
      <c r="A5155" s="317" t="s">
        <v>376</v>
      </c>
      <c r="B5155" s="317" t="s">
        <v>801</v>
      </c>
      <c r="C5155" s="317" t="s">
        <v>802</v>
      </c>
      <c r="D5155" s="317" t="s">
        <v>455</v>
      </c>
      <c r="E5155" s="317" t="s">
        <v>448</v>
      </c>
      <c r="F5155" s="320">
        <v>1</v>
      </c>
      <c r="G5155" s="318" t="s">
        <v>449</v>
      </c>
      <c r="H5155" s="318" t="s">
        <v>449</v>
      </c>
      <c r="I5155" s="318" t="s">
        <v>449</v>
      </c>
      <c r="J5155" s="318" t="s">
        <v>449</v>
      </c>
      <c r="K5155" s="318" t="s">
        <v>449</v>
      </c>
      <c r="L5155" s="318" t="s">
        <v>449</v>
      </c>
      <c r="M5155" s="318" t="s">
        <v>449</v>
      </c>
      <c r="N5155" t="str">
        <f t="shared" si="80"/>
        <v>SSCOUT7_009WNP_PR24</v>
      </c>
    </row>
    <row r="5156" spans="1:14" customFormat="1">
      <c r="A5156" s="317" t="s">
        <v>376</v>
      </c>
      <c r="B5156" s="317" t="s">
        <v>803</v>
      </c>
      <c r="C5156" s="317" t="s">
        <v>804</v>
      </c>
      <c r="D5156" s="317" t="s">
        <v>455</v>
      </c>
      <c r="E5156" s="317" t="s">
        <v>448</v>
      </c>
      <c r="F5156" s="320">
        <v>0.5</v>
      </c>
      <c r="G5156" s="318" t="s">
        <v>449</v>
      </c>
      <c r="H5156" s="318" t="s">
        <v>449</v>
      </c>
      <c r="I5156" s="318" t="s">
        <v>449</v>
      </c>
      <c r="J5156" s="318" t="s">
        <v>449</v>
      </c>
      <c r="K5156" s="318" t="s">
        <v>449</v>
      </c>
      <c r="L5156" s="318" t="s">
        <v>449</v>
      </c>
      <c r="M5156" s="318" t="s">
        <v>449</v>
      </c>
      <c r="N5156" t="str">
        <f t="shared" si="80"/>
        <v>SSCOUT7_010WNP_PR24</v>
      </c>
    </row>
    <row r="5157" spans="1:14" customFormat="1">
      <c r="A5157" s="317" t="s">
        <v>376</v>
      </c>
      <c r="B5157" s="317" t="s">
        <v>805</v>
      </c>
      <c r="C5157" s="317" t="s">
        <v>806</v>
      </c>
      <c r="D5157" s="317" t="s">
        <v>455</v>
      </c>
      <c r="E5157" s="317" t="s">
        <v>448</v>
      </c>
      <c r="F5157" s="320">
        <v>0.5</v>
      </c>
      <c r="G5157" s="318" t="s">
        <v>449</v>
      </c>
      <c r="H5157" s="318" t="s">
        <v>449</v>
      </c>
      <c r="I5157" s="318" t="s">
        <v>449</v>
      </c>
      <c r="J5157" s="318" t="s">
        <v>449</v>
      </c>
      <c r="K5157" s="318" t="s">
        <v>449</v>
      </c>
      <c r="L5157" s="318" t="s">
        <v>449</v>
      </c>
      <c r="M5157" s="318" t="s">
        <v>449</v>
      </c>
      <c r="N5157" t="str">
        <f t="shared" si="80"/>
        <v>SSCOUT7_011WNP_PR24</v>
      </c>
    </row>
    <row r="5158" spans="1:14" customFormat="1">
      <c r="A5158" s="317" t="s">
        <v>376</v>
      </c>
      <c r="B5158" s="317" t="s">
        <v>807</v>
      </c>
      <c r="C5158" s="317" t="s">
        <v>808</v>
      </c>
      <c r="D5158" s="317" t="s">
        <v>455</v>
      </c>
      <c r="E5158" s="317" t="s">
        <v>448</v>
      </c>
      <c r="F5158" s="320">
        <v>0</v>
      </c>
      <c r="G5158" s="318" t="s">
        <v>449</v>
      </c>
      <c r="H5158" s="318" t="s">
        <v>449</v>
      </c>
      <c r="I5158" s="318" t="s">
        <v>449</v>
      </c>
      <c r="J5158" s="318" t="s">
        <v>449</v>
      </c>
      <c r="K5158" s="318" t="s">
        <v>449</v>
      </c>
      <c r="L5158" s="318" t="s">
        <v>449</v>
      </c>
      <c r="M5158" s="318" t="s">
        <v>449</v>
      </c>
      <c r="N5158" t="str">
        <f t="shared" si="80"/>
        <v>SSCOUT7_012WNP_PR24</v>
      </c>
    </row>
    <row r="5159" spans="1:14" customFormat="1">
      <c r="A5159" s="317" t="s">
        <v>376</v>
      </c>
      <c r="B5159" s="317" t="s">
        <v>809</v>
      </c>
      <c r="C5159" s="317" t="s">
        <v>810</v>
      </c>
      <c r="D5159" s="317" t="s">
        <v>455</v>
      </c>
      <c r="E5159" s="317" t="s">
        <v>448</v>
      </c>
      <c r="F5159" s="320">
        <v>1</v>
      </c>
      <c r="G5159" s="318" t="s">
        <v>449</v>
      </c>
      <c r="H5159" s="318" t="s">
        <v>449</v>
      </c>
      <c r="I5159" s="318" t="s">
        <v>449</v>
      </c>
      <c r="J5159" s="318" t="s">
        <v>449</v>
      </c>
      <c r="K5159" s="318" t="s">
        <v>449</v>
      </c>
      <c r="L5159" s="318" t="s">
        <v>449</v>
      </c>
      <c r="M5159" s="318" t="s">
        <v>449</v>
      </c>
      <c r="N5159" t="str">
        <f t="shared" si="80"/>
        <v>SSCOUT7_013WNP_PR24</v>
      </c>
    </row>
    <row r="5160" spans="1:14" customFormat="1">
      <c r="A5160" s="317" t="s">
        <v>376</v>
      </c>
      <c r="B5160" s="317" t="s">
        <v>811</v>
      </c>
      <c r="C5160" s="317" t="s">
        <v>812</v>
      </c>
      <c r="D5160" s="317" t="s">
        <v>455</v>
      </c>
      <c r="E5160" s="317" t="s">
        <v>448</v>
      </c>
      <c r="F5160" s="320">
        <v>1</v>
      </c>
      <c r="G5160" s="318" t="s">
        <v>449</v>
      </c>
      <c r="H5160" s="318" t="s">
        <v>449</v>
      </c>
      <c r="I5160" s="318" t="s">
        <v>449</v>
      </c>
      <c r="J5160" s="318" t="s">
        <v>449</v>
      </c>
      <c r="K5160" s="318" t="s">
        <v>449</v>
      </c>
      <c r="L5160" s="318" t="s">
        <v>449</v>
      </c>
      <c r="M5160" s="318" t="s">
        <v>449</v>
      </c>
      <c r="N5160" t="str">
        <f t="shared" si="80"/>
        <v>SSCOUT7_014WNP_PR24</v>
      </c>
    </row>
    <row r="5161" spans="1:14" customFormat="1">
      <c r="A5161" s="317" t="s">
        <v>376</v>
      </c>
      <c r="B5161" s="317" t="s">
        <v>813</v>
      </c>
      <c r="C5161" s="317" t="s">
        <v>814</v>
      </c>
      <c r="D5161" s="317" t="s">
        <v>455</v>
      </c>
      <c r="E5161" s="317" t="s">
        <v>448</v>
      </c>
      <c r="F5161" s="320">
        <v>0</v>
      </c>
      <c r="G5161" s="318" t="s">
        <v>449</v>
      </c>
      <c r="H5161" s="318" t="s">
        <v>449</v>
      </c>
      <c r="I5161" s="318" t="s">
        <v>449</v>
      </c>
      <c r="J5161" s="318" t="s">
        <v>449</v>
      </c>
      <c r="K5161" s="318" t="s">
        <v>449</v>
      </c>
      <c r="L5161" s="318" t="s">
        <v>449</v>
      </c>
      <c r="M5161" s="318" t="s">
        <v>449</v>
      </c>
      <c r="N5161" t="str">
        <f t="shared" si="80"/>
        <v>SSCOUT7_015WNP_PR24</v>
      </c>
    </row>
    <row r="5162" spans="1:14" customFormat="1">
      <c r="A5162" s="317" t="s">
        <v>376</v>
      </c>
      <c r="B5162" s="317" t="s">
        <v>815</v>
      </c>
      <c r="C5162" s="317" t="s">
        <v>816</v>
      </c>
      <c r="D5162" s="317" t="s">
        <v>455</v>
      </c>
      <c r="E5162" s="317" t="s">
        <v>448</v>
      </c>
      <c r="F5162" s="320">
        <v>0</v>
      </c>
      <c r="G5162" s="318" t="s">
        <v>449</v>
      </c>
      <c r="H5162" s="318" t="s">
        <v>449</v>
      </c>
      <c r="I5162" s="318" t="s">
        <v>449</v>
      </c>
      <c r="J5162" s="318" t="s">
        <v>449</v>
      </c>
      <c r="K5162" s="318" t="s">
        <v>449</v>
      </c>
      <c r="L5162" s="318" t="s">
        <v>449</v>
      </c>
      <c r="M5162" s="318" t="s">
        <v>449</v>
      </c>
      <c r="N5162" t="str">
        <f t="shared" si="80"/>
        <v>SSCOUT7_016WNP_PR24</v>
      </c>
    </row>
    <row r="5163" spans="1:14" customFormat="1">
      <c r="A5163" s="317" t="s">
        <v>376</v>
      </c>
      <c r="B5163" s="317" t="s">
        <v>817</v>
      </c>
      <c r="C5163" s="317" t="s">
        <v>818</v>
      </c>
      <c r="D5163" s="317" t="s">
        <v>455</v>
      </c>
      <c r="E5163" s="317" t="s">
        <v>448</v>
      </c>
      <c r="F5163" s="320">
        <v>0</v>
      </c>
      <c r="G5163" s="318" t="s">
        <v>449</v>
      </c>
      <c r="H5163" s="318" t="s">
        <v>449</v>
      </c>
      <c r="I5163" s="318" t="s">
        <v>449</v>
      </c>
      <c r="J5163" s="318" t="s">
        <v>449</v>
      </c>
      <c r="K5163" s="318" t="s">
        <v>449</v>
      </c>
      <c r="L5163" s="318" t="s">
        <v>449</v>
      </c>
      <c r="M5163" s="318" t="s">
        <v>449</v>
      </c>
      <c r="N5163" t="str">
        <f t="shared" si="80"/>
        <v>SSCOUT7_017WNP_PR24</v>
      </c>
    </row>
    <row r="5164" spans="1:14" customFormat="1">
      <c r="A5164" s="317" t="s">
        <v>376</v>
      </c>
      <c r="B5164" s="317" t="s">
        <v>819</v>
      </c>
      <c r="C5164" s="317" t="s">
        <v>820</v>
      </c>
      <c r="D5164" s="317" t="s">
        <v>455</v>
      </c>
      <c r="E5164" s="317" t="s">
        <v>448</v>
      </c>
      <c r="F5164" s="320">
        <v>1</v>
      </c>
      <c r="G5164" s="318" t="s">
        <v>449</v>
      </c>
      <c r="H5164" s="318" t="s">
        <v>449</v>
      </c>
      <c r="I5164" s="318" t="s">
        <v>449</v>
      </c>
      <c r="J5164" s="318" t="s">
        <v>449</v>
      </c>
      <c r="K5164" s="318" t="s">
        <v>449</v>
      </c>
      <c r="L5164" s="318" t="s">
        <v>449</v>
      </c>
      <c r="M5164" s="318" t="s">
        <v>449</v>
      </c>
      <c r="N5164" t="str">
        <f t="shared" si="80"/>
        <v>SSCOUT7_018WNP_PR24</v>
      </c>
    </row>
    <row r="5165" spans="1:14" customFormat="1">
      <c r="A5165" s="317" t="s">
        <v>376</v>
      </c>
      <c r="B5165" s="317" t="s">
        <v>821</v>
      </c>
      <c r="C5165" s="317" t="s">
        <v>822</v>
      </c>
      <c r="D5165" s="317" t="s">
        <v>455</v>
      </c>
      <c r="E5165" s="317" t="s">
        <v>448</v>
      </c>
      <c r="F5165" s="320">
        <v>1</v>
      </c>
      <c r="G5165" s="318" t="s">
        <v>449</v>
      </c>
      <c r="H5165" s="318" t="s">
        <v>449</v>
      </c>
      <c r="I5165" s="318" t="s">
        <v>449</v>
      </c>
      <c r="J5165" s="318" t="s">
        <v>449</v>
      </c>
      <c r="K5165" s="318" t="s">
        <v>449</v>
      </c>
      <c r="L5165" s="318" t="s">
        <v>449</v>
      </c>
      <c r="M5165" s="318" t="s">
        <v>449</v>
      </c>
      <c r="N5165" t="str">
        <f t="shared" si="80"/>
        <v>SSCOUT7_019WNP_PR24</v>
      </c>
    </row>
    <row r="5166" spans="1:14" customFormat="1">
      <c r="A5166" s="317" t="s">
        <v>376</v>
      </c>
      <c r="B5166" s="317" t="s">
        <v>823</v>
      </c>
      <c r="C5166" s="317" t="s">
        <v>824</v>
      </c>
      <c r="D5166" s="317" t="s">
        <v>455</v>
      </c>
      <c r="E5166" s="317" t="s">
        <v>448</v>
      </c>
      <c r="F5166" s="320">
        <v>0</v>
      </c>
      <c r="G5166" s="318" t="s">
        <v>449</v>
      </c>
      <c r="H5166" s="318" t="s">
        <v>449</v>
      </c>
      <c r="I5166" s="318" t="s">
        <v>449</v>
      </c>
      <c r="J5166" s="318" t="s">
        <v>449</v>
      </c>
      <c r="K5166" s="318" t="s">
        <v>449</v>
      </c>
      <c r="L5166" s="318" t="s">
        <v>449</v>
      </c>
      <c r="M5166" s="318" t="s">
        <v>449</v>
      </c>
      <c r="N5166" t="str">
        <f t="shared" si="80"/>
        <v>SSCOUT7_020WNP_PR24</v>
      </c>
    </row>
    <row r="5167" spans="1:14" customFormat="1">
      <c r="A5167" s="317" t="s">
        <v>376</v>
      </c>
      <c r="B5167" s="317" t="s">
        <v>825</v>
      </c>
      <c r="C5167" s="317" t="s">
        <v>826</v>
      </c>
      <c r="D5167" s="317" t="s">
        <v>455</v>
      </c>
      <c r="E5167" s="317" t="s">
        <v>448</v>
      </c>
      <c r="F5167" s="320">
        <v>0</v>
      </c>
      <c r="G5167" s="318" t="s">
        <v>449</v>
      </c>
      <c r="H5167" s="318" t="s">
        <v>449</v>
      </c>
      <c r="I5167" s="318" t="s">
        <v>449</v>
      </c>
      <c r="J5167" s="318" t="s">
        <v>449</v>
      </c>
      <c r="K5167" s="318" t="s">
        <v>449</v>
      </c>
      <c r="L5167" s="318" t="s">
        <v>449</v>
      </c>
      <c r="M5167" s="318" t="s">
        <v>449</v>
      </c>
      <c r="N5167" t="str">
        <f t="shared" si="80"/>
        <v>SSCOUT7_001WR_PR24</v>
      </c>
    </row>
    <row r="5168" spans="1:14" customFormat="1">
      <c r="A5168" s="317" t="s">
        <v>376</v>
      </c>
      <c r="B5168" s="317" t="s">
        <v>827</v>
      </c>
      <c r="C5168" s="317" t="s">
        <v>828</v>
      </c>
      <c r="D5168" s="317" t="s">
        <v>455</v>
      </c>
      <c r="E5168" s="317" t="s">
        <v>448</v>
      </c>
      <c r="F5168" s="320">
        <v>0</v>
      </c>
      <c r="G5168" s="318" t="s">
        <v>449</v>
      </c>
      <c r="H5168" s="318" t="s">
        <v>449</v>
      </c>
      <c r="I5168" s="318" t="s">
        <v>449</v>
      </c>
      <c r="J5168" s="318" t="s">
        <v>449</v>
      </c>
      <c r="K5168" s="318" t="s">
        <v>449</v>
      </c>
      <c r="L5168" s="318" t="s">
        <v>449</v>
      </c>
      <c r="M5168" s="318" t="s">
        <v>449</v>
      </c>
      <c r="N5168" t="str">
        <f t="shared" si="80"/>
        <v>SSCOUT7_002WR_PR24</v>
      </c>
    </row>
    <row r="5169" spans="1:14" customFormat="1">
      <c r="A5169" s="317" t="s">
        <v>376</v>
      </c>
      <c r="B5169" s="317" t="s">
        <v>829</v>
      </c>
      <c r="C5169" s="317" t="s">
        <v>830</v>
      </c>
      <c r="D5169" s="317" t="s">
        <v>455</v>
      </c>
      <c r="E5169" s="317" t="s">
        <v>448</v>
      </c>
      <c r="F5169" s="320">
        <v>0</v>
      </c>
      <c r="G5169" s="318" t="s">
        <v>449</v>
      </c>
      <c r="H5169" s="318" t="s">
        <v>449</v>
      </c>
      <c r="I5169" s="318" t="s">
        <v>449</v>
      </c>
      <c r="J5169" s="318" t="s">
        <v>449</v>
      </c>
      <c r="K5169" s="318" t="s">
        <v>449</v>
      </c>
      <c r="L5169" s="318" t="s">
        <v>449</v>
      </c>
      <c r="M5169" s="318" t="s">
        <v>449</v>
      </c>
      <c r="N5169" t="str">
        <f t="shared" si="80"/>
        <v>SSCOUT7_003WR_PR24</v>
      </c>
    </row>
    <row r="5170" spans="1:14" customFormat="1">
      <c r="A5170" s="317" t="s">
        <v>376</v>
      </c>
      <c r="B5170" s="317" t="s">
        <v>831</v>
      </c>
      <c r="C5170" s="317" t="s">
        <v>832</v>
      </c>
      <c r="D5170" s="317" t="s">
        <v>455</v>
      </c>
      <c r="E5170" s="317" t="s">
        <v>448</v>
      </c>
      <c r="F5170" s="320">
        <v>0</v>
      </c>
      <c r="G5170" s="318" t="s">
        <v>449</v>
      </c>
      <c r="H5170" s="318" t="s">
        <v>449</v>
      </c>
      <c r="I5170" s="318" t="s">
        <v>449</v>
      </c>
      <c r="J5170" s="318" t="s">
        <v>449</v>
      </c>
      <c r="K5170" s="318" t="s">
        <v>449</v>
      </c>
      <c r="L5170" s="318" t="s">
        <v>449</v>
      </c>
      <c r="M5170" s="318" t="s">
        <v>449</v>
      </c>
      <c r="N5170" t="str">
        <f t="shared" si="80"/>
        <v>SSCOUT7_004WR_PR24</v>
      </c>
    </row>
    <row r="5171" spans="1:14" customFormat="1">
      <c r="A5171" s="317" t="s">
        <v>376</v>
      </c>
      <c r="B5171" s="317" t="s">
        <v>833</v>
      </c>
      <c r="C5171" s="317" t="s">
        <v>834</v>
      </c>
      <c r="D5171" s="317" t="s">
        <v>455</v>
      </c>
      <c r="E5171" s="317" t="s">
        <v>448</v>
      </c>
      <c r="F5171" s="320">
        <v>0</v>
      </c>
      <c r="G5171" s="318" t="s">
        <v>449</v>
      </c>
      <c r="H5171" s="318" t="s">
        <v>449</v>
      </c>
      <c r="I5171" s="318" t="s">
        <v>449</v>
      </c>
      <c r="J5171" s="318" t="s">
        <v>449</v>
      </c>
      <c r="K5171" s="318" t="s">
        <v>449</v>
      </c>
      <c r="L5171" s="318" t="s">
        <v>449</v>
      </c>
      <c r="M5171" s="318" t="s">
        <v>449</v>
      </c>
      <c r="N5171" t="str">
        <f t="shared" si="80"/>
        <v>SSCOUT7_005WR_PR24</v>
      </c>
    </row>
    <row r="5172" spans="1:14" customFormat="1">
      <c r="A5172" s="317" t="s">
        <v>376</v>
      </c>
      <c r="B5172" s="317" t="s">
        <v>835</v>
      </c>
      <c r="C5172" s="317" t="s">
        <v>836</v>
      </c>
      <c r="D5172" s="317" t="s">
        <v>455</v>
      </c>
      <c r="E5172" s="317" t="s">
        <v>448</v>
      </c>
      <c r="F5172" s="320">
        <v>0.5</v>
      </c>
      <c r="G5172" s="318" t="s">
        <v>449</v>
      </c>
      <c r="H5172" s="318" t="s">
        <v>449</v>
      </c>
      <c r="I5172" s="318" t="s">
        <v>449</v>
      </c>
      <c r="J5172" s="318" t="s">
        <v>449</v>
      </c>
      <c r="K5172" s="318" t="s">
        <v>449</v>
      </c>
      <c r="L5172" s="318" t="s">
        <v>449</v>
      </c>
      <c r="M5172" s="318" t="s">
        <v>449</v>
      </c>
      <c r="N5172" t="str">
        <f t="shared" si="80"/>
        <v>SSCOUT7_006WR_PR24</v>
      </c>
    </row>
    <row r="5173" spans="1:14" customFormat="1">
      <c r="A5173" s="317" t="s">
        <v>376</v>
      </c>
      <c r="B5173" s="317" t="s">
        <v>837</v>
      </c>
      <c r="C5173" s="317" t="s">
        <v>838</v>
      </c>
      <c r="D5173" s="317" t="s">
        <v>455</v>
      </c>
      <c r="E5173" s="317" t="s">
        <v>448</v>
      </c>
      <c r="F5173" s="320">
        <v>0.15</v>
      </c>
      <c r="G5173" s="318" t="s">
        <v>449</v>
      </c>
      <c r="H5173" s="318" t="s">
        <v>449</v>
      </c>
      <c r="I5173" s="318" t="s">
        <v>449</v>
      </c>
      <c r="J5173" s="318" t="s">
        <v>449</v>
      </c>
      <c r="K5173" s="318" t="s">
        <v>449</v>
      </c>
      <c r="L5173" s="318" t="s">
        <v>449</v>
      </c>
      <c r="M5173" s="318" t="s">
        <v>449</v>
      </c>
      <c r="N5173" t="str">
        <f t="shared" si="80"/>
        <v>SSCOUT7_007WR_PR24</v>
      </c>
    </row>
    <row r="5174" spans="1:14" customFormat="1">
      <c r="A5174" s="317" t="s">
        <v>376</v>
      </c>
      <c r="B5174" s="317" t="s">
        <v>839</v>
      </c>
      <c r="C5174" s="317" t="s">
        <v>840</v>
      </c>
      <c r="D5174" s="317" t="s">
        <v>455</v>
      </c>
      <c r="E5174" s="317" t="s">
        <v>448</v>
      </c>
      <c r="F5174" s="320">
        <v>0</v>
      </c>
      <c r="G5174" s="318" t="s">
        <v>449</v>
      </c>
      <c r="H5174" s="318" t="s">
        <v>449</v>
      </c>
      <c r="I5174" s="318" t="s">
        <v>449</v>
      </c>
      <c r="J5174" s="318" t="s">
        <v>449</v>
      </c>
      <c r="K5174" s="318" t="s">
        <v>449</v>
      </c>
      <c r="L5174" s="318" t="s">
        <v>449</v>
      </c>
      <c r="M5174" s="318" t="s">
        <v>449</v>
      </c>
      <c r="N5174" t="str">
        <f t="shared" si="80"/>
        <v>SSCOUT7_008WR_PR24</v>
      </c>
    </row>
    <row r="5175" spans="1:14" customFormat="1">
      <c r="A5175" s="317" t="s">
        <v>376</v>
      </c>
      <c r="B5175" s="317" t="s">
        <v>841</v>
      </c>
      <c r="C5175" s="317" t="s">
        <v>842</v>
      </c>
      <c r="D5175" s="317" t="s">
        <v>455</v>
      </c>
      <c r="E5175" s="317" t="s">
        <v>448</v>
      </c>
      <c r="F5175" s="320">
        <v>0</v>
      </c>
      <c r="G5175" s="318" t="s">
        <v>449</v>
      </c>
      <c r="H5175" s="318" t="s">
        <v>449</v>
      </c>
      <c r="I5175" s="318" t="s">
        <v>449</v>
      </c>
      <c r="J5175" s="318" t="s">
        <v>449</v>
      </c>
      <c r="K5175" s="318" t="s">
        <v>449</v>
      </c>
      <c r="L5175" s="318" t="s">
        <v>449</v>
      </c>
      <c r="M5175" s="318" t="s">
        <v>449</v>
      </c>
      <c r="N5175" t="str">
        <f t="shared" si="80"/>
        <v>SSCOUT7_009WR_PR24</v>
      </c>
    </row>
    <row r="5176" spans="1:14" customFormat="1">
      <c r="A5176" s="317" t="s">
        <v>376</v>
      </c>
      <c r="B5176" s="317" t="s">
        <v>843</v>
      </c>
      <c r="C5176" s="317" t="s">
        <v>844</v>
      </c>
      <c r="D5176" s="317" t="s">
        <v>455</v>
      </c>
      <c r="E5176" s="317" t="s">
        <v>448</v>
      </c>
      <c r="F5176" s="320">
        <v>0.5</v>
      </c>
      <c r="G5176" s="318" t="s">
        <v>449</v>
      </c>
      <c r="H5176" s="318" t="s">
        <v>449</v>
      </c>
      <c r="I5176" s="318" t="s">
        <v>449</v>
      </c>
      <c r="J5176" s="318" t="s">
        <v>449</v>
      </c>
      <c r="K5176" s="318" t="s">
        <v>449</v>
      </c>
      <c r="L5176" s="318" t="s">
        <v>449</v>
      </c>
      <c r="M5176" s="318" t="s">
        <v>449</v>
      </c>
      <c r="N5176" t="str">
        <f t="shared" si="80"/>
        <v>SSCOUT7_010WR_PR24</v>
      </c>
    </row>
    <row r="5177" spans="1:14" customFormat="1">
      <c r="A5177" s="317" t="s">
        <v>376</v>
      </c>
      <c r="B5177" s="317" t="s">
        <v>845</v>
      </c>
      <c r="C5177" s="317" t="s">
        <v>846</v>
      </c>
      <c r="D5177" s="317" t="s">
        <v>455</v>
      </c>
      <c r="E5177" s="317" t="s">
        <v>448</v>
      </c>
      <c r="F5177" s="320">
        <v>0.5</v>
      </c>
      <c r="G5177" s="318" t="s">
        <v>449</v>
      </c>
      <c r="H5177" s="318" t="s">
        <v>449</v>
      </c>
      <c r="I5177" s="318" t="s">
        <v>449</v>
      </c>
      <c r="J5177" s="318" t="s">
        <v>449</v>
      </c>
      <c r="K5177" s="318" t="s">
        <v>449</v>
      </c>
      <c r="L5177" s="318" t="s">
        <v>449</v>
      </c>
      <c r="M5177" s="318" t="s">
        <v>449</v>
      </c>
      <c r="N5177" t="str">
        <f t="shared" si="80"/>
        <v>SSCOUT7_011WR_PR24</v>
      </c>
    </row>
    <row r="5178" spans="1:14" customFormat="1">
      <c r="A5178" s="317" t="s">
        <v>376</v>
      </c>
      <c r="B5178" s="317" t="s">
        <v>847</v>
      </c>
      <c r="C5178" s="317" t="s">
        <v>848</v>
      </c>
      <c r="D5178" s="317" t="s">
        <v>455</v>
      </c>
      <c r="E5178" s="317" t="s">
        <v>448</v>
      </c>
      <c r="F5178" s="320">
        <v>0</v>
      </c>
      <c r="G5178" s="318" t="s">
        <v>449</v>
      </c>
      <c r="H5178" s="318" t="s">
        <v>449</v>
      </c>
      <c r="I5178" s="318" t="s">
        <v>449</v>
      </c>
      <c r="J5178" s="318" t="s">
        <v>449</v>
      </c>
      <c r="K5178" s="318" t="s">
        <v>449</v>
      </c>
      <c r="L5178" s="318" t="s">
        <v>449</v>
      </c>
      <c r="M5178" s="318" t="s">
        <v>449</v>
      </c>
      <c r="N5178" t="str">
        <f t="shared" si="80"/>
        <v>SSCOUT7_012WR_PR24</v>
      </c>
    </row>
    <row r="5179" spans="1:14" customFormat="1">
      <c r="A5179" s="317" t="s">
        <v>376</v>
      </c>
      <c r="B5179" s="317" t="s">
        <v>849</v>
      </c>
      <c r="C5179" s="317" t="s">
        <v>850</v>
      </c>
      <c r="D5179" s="317" t="s">
        <v>455</v>
      </c>
      <c r="E5179" s="317" t="s">
        <v>448</v>
      </c>
      <c r="F5179" s="320">
        <v>0</v>
      </c>
      <c r="G5179" s="318" t="s">
        <v>449</v>
      </c>
      <c r="H5179" s="318" t="s">
        <v>449</v>
      </c>
      <c r="I5179" s="318" t="s">
        <v>449</v>
      </c>
      <c r="J5179" s="318" t="s">
        <v>449</v>
      </c>
      <c r="K5179" s="318" t="s">
        <v>449</v>
      </c>
      <c r="L5179" s="318" t="s">
        <v>449</v>
      </c>
      <c r="M5179" s="318" t="s">
        <v>449</v>
      </c>
      <c r="N5179" t="str">
        <f t="shared" si="80"/>
        <v>SSCOUT7_013WR_PR24</v>
      </c>
    </row>
    <row r="5180" spans="1:14" customFormat="1">
      <c r="A5180" s="317" t="s">
        <v>376</v>
      </c>
      <c r="B5180" s="317" t="s">
        <v>851</v>
      </c>
      <c r="C5180" s="317" t="s">
        <v>852</v>
      </c>
      <c r="D5180" s="317" t="s">
        <v>455</v>
      </c>
      <c r="E5180" s="317" t="s">
        <v>448</v>
      </c>
      <c r="F5180" s="320">
        <v>0</v>
      </c>
      <c r="G5180" s="318" t="s">
        <v>449</v>
      </c>
      <c r="H5180" s="318" t="s">
        <v>449</v>
      </c>
      <c r="I5180" s="318" t="s">
        <v>449</v>
      </c>
      <c r="J5180" s="318" t="s">
        <v>449</v>
      </c>
      <c r="K5180" s="318" t="s">
        <v>449</v>
      </c>
      <c r="L5180" s="318" t="s">
        <v>449</v>
      </c>
      <c r="M5180" s="318" t="s">
        <v>449</v>
      </c>
      <c r="N5180" t="str">
        <f t="shared" si="80"/>
        <v>SSCOUT7_014WR_PR24</v>
      </c>
    </row>
    <row r="5181" spans="1:14" customFormat="1">
      <c r="A5181" s="317" t="s">
        <v>376</v>
      </c>
      <c r="B5181" s="317" t="s">
        <v>853</v>
      </c>
      <c r="C5181" s="317" t="s">
        <v>854</v>
      </c>
      <c r="D5181" s="317" t="s">
        <v>455</v>
      </c>
      <c r="E5181" s="317" t="s">
        <v>448</v>
      </c>
      <c r="F5181" s="320">
        <v>0</v>
      </c>
      <c r="G5181" s="318" t="s">
        <v>449</v>
      </c>
      <c r="H5181" s="318" t="s">
        <v>449</v>
      </c>
      <c r="I5181" s="318" t="s">
        <v>449</v>
      </c>
      <c r="J5181" s="318" t="s">
        <v>449</v>
      </c>
      <c r="K5181" s="318" t="s">
        <v>449</v>
      </c>
      <c r="L5181" s="318" t="s">
        <v>449</v>
      </c>
      <c r="M5181" s="318" t="s">
        <v>449</v>
      </c>
      <c r="N5181" t="str">
        <f t="shared" si="80"/>
        <v>SSCOUT7_015WR_PR24</v>
      </c>
    </row>
    <row r="5182" spans="1:14" customFormat="1">
      <c r="A5182" s="317" t="s">
        <v>376</v>
      </c>
      <c r="B5182" s="317" t="s">
        <v>855</v>
      </c>
      <c r="C5182" s="317" t="s">
        <v>856</v>
      </c>
      <c r="D5182" s="317" t="s">
        <v>455</v>
      </c>
      <c r="E5182" s="317" t="s">
        <v>448</v>
      </c>
      <c r="F5182" s="320">
        <v>0</v>
      </c>
      <c r="G5182" s="318" t="s">
        <v>449</v>
      </c>
      <c r="H5182" s="318" t="s">
        <v>449</v>
      </c>
      <c r="I5182" s="318" t="s">
        <v>449</v>
      </c>
      <c r="J5182" s="318" t="s">
        <v>449</v>
      </c>
      <c r="K5182" s="318" t="s">
        <v>449</v>
      </c>
      <c r="L5182" s="318" t="s">
        <v>449</v>
      </c>
      <c r="M5182" s="318" t="s">
        <v>449</v>
      </c>
      <c r="N5182" t="str">
        <f t="shared" si="80"/>
        <v>SSCOUT7_016WR_PR24</v>
      </c>
    </row>
    <row r="5183" spans="1:14" customFormat="1">
      <c r="A5183" s="317" t="s">
        <v>376</v>
      </c>
      <c r="B5183" s="317" t="s">
        <v>857</v>
      </c>
      <c r="C5183" s="317" t="s">
        <v>858</v>
      </c>
      <c r="D5183" s="317" t="s">
        <v>455</v>
      </c>
      <c r="E5183" s="317" t="s">
        <v>448</v>
      </c>
      <c r="F5183" s="320">
        <v>0</v>
      </c>
      <c r="G5183" s="318" t="s">
        <v>449</v>
      </c>
      <c r="H5183" s="318" t="s">
        <v>449</v>
      </c>
      <c r="I5183" s="318" t="s">
        <v>449</v>
      </c>
      <c r="J5183" s="318" t="s">
        <v>449</v>
      </c>
      <c r="K5183" s="318" t="s">
        <v>449</v>
      </c>
      <c r="L5183" s="318" t="s">
        <v>449</v>
      </c>
      <c r="M5183" s="318" t="s">
        <v>449</v>
      </c>
      <c r="N5183" t="str">
        <f t="shared" si="80"/>
        <v>SSCOUT7_017WR_PR24</v>
      </c>
    </row>
    <row r="5184" spans="1:14" customFormat="1">
      <c r="A5184" s="317" t="s">
        <v>376</v>
      </c>
      <c r="B5184" s="317" t="s">
        <v>859</v>
      </c>
      <c r="C5184" s="317" t="s">
        <v>860</v>
      </c>
      <c r="D5184" s="317" t="s">
        <v>455</v>
      </c>
      <c r="E5184" s="317" t="s">
        <v>448</v>
      </c>
      <c r="F5184" s="320">
        <v>0</v>
      </c>
      <c r="G5184" s="318" t="s">
        <v>449</v>
      </c>
      <c r="H5184" s="318" t="s">
        <v>449</v>
      </c>
      <c r="I5184" s="318" t="s">
        <v>449</v>
      </c>
      <c r="J5184" s="318" t="s">
        <v>449</v>
      </c>
      <c r="K5184" s="318" t="s">
        <v>449</v>
      </c>
      <c r="L5184" s="318" t="s">
        <v>449</v>
      </c>
      <c r="M5184" s="318" t="s">
        <v>449</v>
      </c>
      <c r="N5184" t="str">
        <f t="shared" si="80"/>
        <v>SSCOUT7_018WR_PR24</v>
      </c>
    </row>
    <row r="5185" spans="1:14" customFormat="1">
      <c r="A5185" s="317" t="s">
        <v>376</v>
      </c>
      <c r="B5185" s="317" t="s">
        <v>861</v>
      </c>
      <c r="C5185" s="317" t="s">
        <v>862</v>
      </c>
      <c r="D5185" s="317" t="s">
        <v>455</v>
      </c>
      <c r="E5185" s="317" t="s">
        <v>448</v>
      </c>
      <c r="F5185" s="320">
        <v>0</v>
      </c>
      <c r="G5185" s="318" t="s">
        <v>449</v>
      </c>
      <c r="H5185" s="318" t="s">
        <v>449</v>
      </c>
      <c r="I5185" s="318" t="s">
        <v>449</v>
      </c>
      <c r="J5185" s="318" t="s">
        <v>449</v>
      </c>
      <c r="K5185" s="318" t="s">
        <v>449</v>
      </c>
      <c r="L5185" s="318" t="s">
        <v>449</v>
      </c>
      <c r="M5185" s="318" t="s">
        <v>449</v>
      </c>
      <c r="N5185" t="str">
        <f t="shared" si="80"/>
        <v>SSCOUT7_019WR_PR24</v>
      </c>
    </row>
    <row r="5186" spans="1:14" customFormat="1">
      <c r="A5186" s="317" t="s">
        <v>376</v>
      </c>
      <c r="B5186" s="317" t="s">
        <v>863</v>
      </c>
      <c r="C5186" s="317" t="s">
        <v>864</v>
      </c>
      <c r="D5186" s="317" t="s">
        <v>455</v>
      </c>
      <c r="E5186" s="317" t="s">
        <v>448</v>
      </c>
      <c r="F5186" s="320">
        <v>0</v>
      </c>
      <c r="G5186" s="318" t="s">
        <v>449</v>
      </c>
      <c r="H5186" s="318" t="s">
        <v>449</v>
      </c>
      <c r="I5186" s="318" t="s">
        <v>449</v>
      </c>
      <c r="J5186" s="318" t="s">
        <v>449</v>
      </c>
      <c r="K5186" s="318" t="s">
        <v>449</v>
      </c>
      <c r="L5186" s="318" t="s">
        <v>449</v>
      </c>
      <c r="M5186" s="318" t="s">
        <v>449</v>
      </c>
      <c r="N5186" t="str">
        <f t="shared" si="80"/>
        <v>SSCOUT7_020WR_PR24</v>
      </c>
    </row>
    <row r="5187" spans="1:14" customFormat="1">
      <c r="A5187" s="317" t="s">
        <v>376</v>
      </c>
      <c r="B5187" s="317" t="s">
        <v>865</v>
      </c>
      <c r="C5187" s="317" t="s">
        <v>866</v>
      </c>
      <c r="D5187" s="317" t="s">
        <v>455</v>
      </c>
      <c r="E5187" s="317" t="s">
        <v>448</v>
      </c>
      <c r="F5187" s="320">
        <v>0</v>
      </c>
      <c r="G5187" s="318" t="s">
        <v>449</v>
      </c>
      <c r="H5187" s="318" t="s">
        <v>449</v>
      </c>
      <c r="I5187" s="318" t="s">
        <v>449</v>
      </c>
      <c r="J5187" s="318" t="s">
        <v>449</v>
      </c>
      <c r="K5187" s="318" t="s">
        <v>449</v>
      </c>
      <c r="L5187" s="318" t="s">
        <v>449</v>
      </c>
      <c r="M5187" s="318" t="s">
        <v>449</v>
      </c>
      <c r="N5187" t="str">
        <f t="shared" si="80"/>
        <v>SSCOUT7_001WWNP_PR24</v>
      </c>
    </row>
    <row r="5188" spans="1:14" customFormat="1">
      <c r="A5188" s="317" t="s">
        <v>376</v>
      </c>
      <c r="B5188" s="317" t="s">
        <v>867</v>
      </c>
      <c r="C5188" s="317" t="s">
        <v>868</v>
      </c>
      <c r="D5188" s="317" t="s">
        <v>455</v>
      </c>
      <c r="E5188" s="317" t="s">
        <v>448</v>
      </c>
      <c r="F5188" s="320">
        <v>0</v>
      </c>
      <c r="G5188" s="318" t="s">
        <v>449</v>
      </c>
      <c r="H5188" s="318" t="s">
        <v>449</v>
      </c>
      <c r="I5188" s="318" t="s">
        <v>449</v>
      </c>
      <c r="J5188" s="318" t="s">
        <v>449</v>
      </c>
      <c r="K5188" s="318" t="s">
        <v>449</v>
      </c>
      <c r="L5188" s="318" t="s">
        <v>449</v>
      </c>
      <c r="M5188" s="318" t="s">
        <v>449</v>
      </c>
      <c r="N5188" t="str">
        <f t="shared" si="80"/>
        <v>SSCOUT7_002WWNP_PR24</v>
      </c>
    </row>
    <row r="5189" spans="1:14" customFormat="1">
      <c r="A5189" s="317" t="s">
        <v>376</v>
      </c>
      <c r="B5189" s="317" t="s">
        <v>869</v>
      </c>
      <c r="C5189" s="317" t="s">
        <v>870</v>
      </c>
      <c r="D5189" s="317" t="s">
        <v>455</v>
      </c>
      <c r="E5189" s="317" t="s">
        <v>448</v>
      </c>
      <c r="F5189" s="320">
        <v>0</v>
      </c>
      <c r="G5189" s="318" t="s">
        <v>449</v>
      </c>
      <c r="H5189" s="318" t="s">
        <v>449</v>
      </c>
      <c r="I5189" s="318" t="s">
        <v>449</v>
      </c>
      <c r="J5189" s="318" t="s">
        <v>449</v>
      </c>
      <c r="K5189" s="318" t="s">
        <v>449</v>
      </c>
      <c r="L5189" s="318" t="s">
        <v>449</v>
      </c>
      <c r="M5189" s="318" t="s">
        <v>449</v>
      </c>
      <c r="N5189" t="str">
        <f t="shared" ref="N5189:N5252" si="81">A5189&amp;B5189</f>
        <v>SSCOUT7_003WWNP_PR24</v>
      </c>
    </row>
    <row r="5190" spans="1:14" customFormat="1">
      <c r="A5190" s="317" t="s">
        <v>376</v>
      </c>
      <c r="B5190" s="317" t="s">
        <v>871</v>
      </c>
      <c r="C5190" s="317" t="s">
        <v>872</v>
      </c>
      <c r="D5190" s="317" t="s">
        <v>455</v>
      </c>
      <c r="E5190" s="317" t="s">
        <v>448</v>
      </c>
      <c r="F5190" s="320">
        <v>1</v>
      </c>
      <c r="G5190" s="318" t="s">
        <v>449</v>
      </c>
      <c r="H5190" s="318" t="s">
        <v>449</v>
      </c>
      <c r="I5190" s="318" t="s">
        <v>449</v>
      </c>
      <c r="J5190" s="318" t="s">
        <v>449</v>
      </c>
      <c r="K5190" s="318" t="s">
        <v>449</v>
      </c>
      <c r="L5190" s="318" t="s">
        <v>449</v>
      </c>
      <c r="M5190" s="318" t="s">
        <v>449</v>
      </c>
      <c r="N5190" t="str">
        <f t="shared" si="81"/>
        <v>SSCOUT7_004WWNP_PR24</v>
      </c>
    </row>
    <row r="5191" spans="1:14" customFormat="1">
      <c r="A5191" s="317" t="s">
        <v>376</v>
      </c>
      <c r="B5191" s="317" t="s">
        <v>873</v>
      </c>
      <c r="C5191" s="317" t="s">
        <v>874</v>
      </c>
      <c r="D5191" s="317" t="s">
        <v>455</v>
      </c>
      <c r="E5191" s="317" t="s">
        <v>448</v>
      </c>
      <c r="F5191" s="320">
        <v>1</v>
      </c>
      <c r="G5191" s="318" t="s">
        <v>449</v>
      </c>
      <c r="H5191" s="318" t="s">
        <v>449</v>
      </c>
      <c r="I5191" s="318" t="s">
        <v>449</v>
      </c>
      <c r="J5191" s="318" t="s">
        <v>449</v>
      </c>
      <c r="K5191" s="318" t="s">
        <v>449</v>
      </c>
      <c r="L5191" s="318" t="s">
        <v>449</v>
      </c>
      <c r="M5191" s="318" t="s">
        <v>449</v>
      </c>
      <c r="N5191" t="str">
        <f t="shared" si="81"/>
        <v>SSCOUT7_005WWNP_PR24</v>
      </c>
    </row>
    <row r="5192" spans="1:14" customFormat="1">
      <c r="A5192" s="317" t="s">
        <v>376</v>
      </c>
      <c r="B5192" s="317" t="s">
        <v>875</v>
      </c>
      <c r="C5192" s="317" t="s">
        <v>876</v>
      </c>
      <c r="D5192" s="317" t="s">
        <v>455</v>
      </c>
      <c r="E5192" s="317" t="s">
        <v>448</v>
      </c>
      <c r="F5192" s="320">
        <v>0</v>
      </c>
      <c r="G5192" s="318" t="s">
        <v>449</v>
      </c>
      <c r="H5192" s="318" t="s">
        <v>449</v>
      </c>
      <c r="I5192" s="318" t="s">
        <v>449</v>
      </c>
      <c r="J5192" s="318" t="s">
        <v>449</v>
      </c>
      <c r="K5192" s="318" t="s">
        <v>449</v>
      </c>
      <c r="L5192" s="318" t="s">
        <v>449</v>
      </c>
      <c r="M5192" s="318" t="s">
        <v>449</v>
      </c>
      <c r="N5192" t="str">
        <f t="shared" si="81"/>
        <v>SSCOUT7_006WWNP_PR24</v>
      </c>
    </row>
    <row r="5193" spans="1:14" customFormat="1">
      <c r="A5193" s="317" t="s">
        <v>376</v>
      </c>
      <c r="B5193" s="317" t="s">
        <v>877</v>
      </c>
      <c r="C5193" s="317" t="s">
        <v>878</v>
      </c>
      <c r="D5193" s="317" t="s">
        <v>455</v>
      </c>
      <c r="E5193" s="317" t="s">
        <v>448</v>
      </c>
      <c r="F5193" s="320">
        <v>0</v>
      </c>
      <c r="G5193" s="318" t="s">
        <v>449</v>
      </c>
      <c r="H5193" s="318" t="s">
        <v>449</v>
      </c>
      <c r="I5193" s="318" t="s">
        <v>449</v>
      </c>
      <c r="J5193" s="318" t="s">
        <v>449</v>
      </c>
      <c r="K5193" s="318" t="s">
        <v>449</v>
      </c>
      <c r="L5193" s="318" t="s">
        <v>449</v>
      </c>
      <c r="M5193" s="318" t="s">
        <v>449</v>
      </c>
      <c r="N5193" t="str">
        <f t="shared" si="81"/>
        <v>SSCOUT7_007WWNP_PR24</v>
      </c>
    </row>
    <row r="5194" spans="1:14" customFormat="1">
      <c r="A5194" s="317" t="s">
        <v>376</v>
      </c>
      <c r="B5194" s="317" t="s">
        <v>879</v>
      </c>
      <c r="C5194" s="317" t="s">
        <v>880</v>
      </c>
      <c r="D5194" s="317" t="s">
        <v>455</v>
      </c>
      <c r="E5194" s="317" t="s">
        <v>448</v>
      </c>
      <c r="F5194" s="320">
        <v>0.85</v>
      </c>
      <c r="G5194" s="318" t="s">
        <v>449</v>
      </c>
      <c r="H5194" s="318" t="s">
        <v>449</v>
      </c>
      <c r="I5194" s="318" t="s">
        <v>449</v>
      </c>
      <c r="J5194" s="318" t="s">
        <v>449</v>
      </c>
      <c r="K5194" s="318" t="s">
        <v>449</v>
      </c>
      <c r="L5194" s="318" t="s">
        <v>449</v>
      </c>
      <c r="M5194" s="318" t="s">
        <v>449</v>
      </c>
      <c r="N5194" t="str">
        <f t="shared" si="81"/>
        <v>SSCOUT7_008WWNP_PR24</v>
      </c>
    </row>
    <row r="5195" spans="1:14" customFormat="1">
      <c r="A5195" s="317" t="s">
        <v>376</v>
      </c>
      <c r="B5195" s="317" t="s">
        <v>881</v>
      </c>
      <c r="C5195" s="317" t="s">
        <v>882</v>
      </c>
      <c r="D5195" s="317" t="s">
        <v>455</v>
      </c>
      <c r="E5195" s="317" t="s">
        <v>448</v>
      </c>
      <c r="F5195" s="320">
        <v>0</v>
      </c>
      <c r="G5195" s="318" t="s">
        <v>449</v>
      </c>
      <c r="H5195" s="318" t="s">
        <v>449</v>
      </c>
      <c r="I5195" s="318" t="s">
        <v>449</v>
      </c>
      <c r="J5195" s="318" t="s">
        <v>449</v>
      </c>
      <c r="K5195" s="318" t="s">
        <v>449</v>
      </c>
      <c r="L5195" s="318" t="s">
        <v>449</v>
      </c>
      <c r="M5195" s="318" t="s">
        <v>449</v>
      </c>
      <c r="N5195" t="str">
        <f t="shared" si="81"/>
        <v>SSCOUT7_009WWNP_PR24</v>
      </c>
    </row>
    <row r="5196" spans="1:14" customFormat="1">
      <c r="A5196" s="317" t="s">
        <v>376</v>
      </c>
      <c r="B5196" s="317" t="s">
        <v>883</v>
      </c>
      <c r="C5196" s="317" t="s">
        <v>884</v>
      </c>
      <c r="D5196" s="317" t="s">
        <v>455</v>
      </c>
      <c r="E5196" s="317" t="s">
        <v>448</v>
      </c>
      <c r="F5196" s="320">
        <v>0</v>
      </c>
      <c r="G5196" s="318" t="s">
        <v>449</v>
      </c>
      <c r="H5196" s="318" t="s">
        <v>449</v>
      </c>
      <c r="I5196" s="318" t="s">
        <v>449</v>
      </c>
      <c r="J5196" s="318" t="s">
        <v>449</v>
      </c>
      <c r="K5196" s="318" t="s">
        <v>449</v>
      </c>
      <c r="L5196" s="318" t="s">
        <v>449</v>
      </c>
      <c r="M5196" s="318" t="s">
        <v>449</v>
      </c>
      <c r="N5196" t="str">
        <f t="shared" si="81"/>
        <v>SSCOUT7_010WWNP_PR24</v>
      </c>
    </row>
    <row r="5197" spans="1:14" customFormat="1">
      <c r="A5197" s="317" t="s">
        <v>376</v>
      </c>
      <c r="B5197" s="317" t="s">
        <v>885</v>
      </c>
      <c r="C5197" s="317" t="s">
        <v>886</v>
      </c>
      <c r="D5197" s="317" t="s">
        <v>455</v>
      </c>
      <c r="E5197" s="317" t="s">
        <v>448</v>
      </c>
      <c r="F5197" s="320">
        <v>0</v>
      </c>
      <c r="G5197" s="318" t="s">
        <v>449</v>
      </c>
      <c r="H5197" s="318" t="s">
        <v>449</v>
      </c>
      <c r="I5197" s="318" t="s">
        <v>449</v>
      </c>
      <c r="J5197" s="318" t="s">
        <v>449</v>
      </c>
      <c r="K5197" s="318" t="s">
        <v>449</v>
      </c>
      <c r="L5197" s="318" t="s">
        <v>449</v>
      </c>
      <c r="M5197" s="318" t="s">
        <v>449</v>
      </c>
      <c r="N5197" t="str">
        <f t="shared" si="81"/>
        <v>SSCOUT7_011WWNP_PR24</v>
      </c>
    </row>
    <row r="5198" spans="1:14" customFormat="1">
      <c r="A5198" s="317" t="s">
        <v>376</v>
      </c>
      <c r="B5198" s="317" t="s">
        <v>887</v>
      </c>
      <c r="C5198" s="317" t="s">
        <v>888</v>
      </c>
      <c r="D5198" s="317" t="s">
        <v>455</v>
      </c>
      <c r="E5198" s="317" t="s">
        <v>448</v>
      </c>
      <c r="F5198" s="320">
        <v>1</v>
      </c>
      <c r="G5198" s="318" t="s">
        <v>449</v>
      </c>
      <c r="H5198" s="318" t="s">
        <v>449</v>
      </c>
      <c r="I5198" s="318" t="s">
        <v>449</v>
      </c>
      <c r="J5198" s="318" t="s">
        <v>449</v>
      </c>
      <c r="K5198" s="318" t="s">
        <v>449</v>
      </c>
      <c r="L5198" s="318" t="s">
        <v>449</v>
      </c>
      <c r="M5198" s="318" t="s">
        <v>449</v>
      </c>
      <c r="N5198" t="str">
        <f t="shared" si="81"/>
        <v>SSCOUT7_012WWNP_PR24</v>
      </c>
    </row>
    <row r="5199" spans="1:14" customFormat="1">
      <c r="A5199" s="317" t="s">
        <v>376</v>
      </c>
      <c r="B5199" s="317" t="s">
        <v>889</v>
      </c>
      <c r="C5199" s="317" t="s">
        <v>890</v>
      </c>
      <c r="D5199" s="317" t="s">
        <v>455</v>
      </c>
      <c r="E5199" s="317" t="s">
        <v>448</v>
      </c>
      <c r="F5199" s="320">
        <v>0</v>
      </c>
      <c r="G5199" s="318" t="s">
        <v>449</v>
      </c>
      <c r="H5199" s="318" t="s">
        <v>449</v>
      </c>
      <c r="I5199" s="318" t="s">
        <v>449</v>
      </c>
      <c r="J5199" s="318" t="s">
        <v>449</v>
      </c>
      <c r="K5199" s="318" t="s">
        <v>449</v>
      </c>
      <c r="L5199" s="318" t="s">
        <v>449</v>
      </c>
      <c r="M5199" s="318" t="s">
        <v>449</v>
      </c>
      <c r="N5199" t="str">
        <f t="shared" si="81"/>
        <v>SSCOUT7_013WWNP_PR24</v>
      </c>
    </row>
    <row r="5200" spans="1:14" customFormat="1">
      <c r="A5200" s="317" t="s">
        <v>376</v>
      </c>
      <c r="B5200" s="317" t="s">
        <v>891</v>
      </c>
      <c r="C5200" s="317" t="s">
        <v>892</v>
      </c>
      <c r="D5200" s="317" t="s">
        <v>455</v>
      </c>
      <c r="E5200" s="317" t="s">
        <v>448</v>
      </c>
      <c r="F5200" s="320">
        <v>0</v>
      </c>
      <c r="G5200" s="318" t="s">
        <v>449</v>
      </c>
      <c r="H5200" s="318" t="s">
        <v>449</v>
      </c>
      <c r="I5200" s="318" t="s">
        <v>449</v>
      </c>
      <c r="J5200" s="318" t="s">
        <v>449</v>
      </c>
      <c r="K5200" s="318" t="s">
        <v>449</v>
      </c>
      <c r="L5200" s="318" t="s">
        <v>449</v>
      </c>
      <c r="M5200" s="318" t="s">
        <v>449</v>
      </c>
      <c r="N5200" t="str">
        <f t="shared" si="81"/>
        <v>SSCOUT7_014WWNP_PR24</v>
      </c>
    </row>
    <row r="5201" spans="1:14" customFormat="1">
      <c r="A5201" s="317" t="s">
        <v>376</v>
      </c>
      <c r="B5201" s="317" t="s">
        <v>893</v>
      </c>
      <c r="C5201" s="317" t="s">
        <v>894</v>
      </c>
      <c r="D5201" s="317" t="s">
        <v>455</v>
      </c>
      <c r="E5201" s="317" t="s">
        <v>448</v>
      </c>
      <c r="F5201" s="320">
        <v>1</v>
      </c>
      <c r="G5201" s="318" t="s">
        <v>449</v>
      </c>
      <c r="H5201" s="318" t="s">
        <v>449</v>
      </c>
      <c r="I5201" s="318" t="s">
        <v>449</v>
      </c>
      <c r="J5201" s="318" t="s">
        <v>449</v>
      </c>
      <c r="K5201" s="318" t="s">
        <v>449</v>
      </c>
      <c r="L5201" s="318" t="s">
        <v>449</v>
      </c>
      <c r="M5201" s="318" t="s">
        <v>449</v>
      </c>
      <c r="N5201" t="str">
        <f t="shared" si="81"/>
        <v>SSCOUT7_015WWNP_PR24</v>
      </c>
    </row>
    <row r="5202" spans="1:14" customFormat="1">
      <c r="A5202" s="317" t="s">
        <v>376</v>
      </c>
      <c r="B5202" s="317" t="s">
        <v>895</v>
      </c>
      <c r="C5202" s="317" t="s">
        <v>896</v>
      </c>
      <c r="D5202" s="317" t="s">
        <v>455</v>
      </c>
      <c r="E5202" s="317" t="s">
        <v>448</v>
      </c>
      <c r="F5202" s="320">
        <v>1</v>
      </c>
      <c r="G5202" s="318" t="s">
        <v>449</v>
      </c>
      <c r="H5202" s="318" t="s">
        <v>449</v>
      </c>
      <c r="I5202" s="318" t="s">
        <v>449</v>
      </c>
      <c r="J5202" s="318" t="s">
        <v>449</v>
      </c>
      <c r="K5202" s="318" t="s">
        <v>449</v>
      </c>
      <c r="L5202" s="318" t="s">
        <v>449</v>
      </c>
      <c r="M5202" s="318" t="s">
        <v>449</v>
      </c>
      <c r="N5202" t="str">
        <f t="shared" si="81"/>
        <v>SSCOUT7_016WWNP_PR24</v>
      </c>
    </row>
    <row r="5203" spans="1:14" customFormat="1">
      <c r="A5203" s="317" t="s">
        <v>376</v>
      </c>
      <c r="B5203" s="317" t="s">
        <v>897</v>
      </c>
      <c r="C5203" s="317" t="s">
        <v>898</v>
      </c>
      <c r="D5203" s="317" t="s">
        <v>455</v>
      </c>
      <c r="E5203" s="317" t="s">
        <v>448</v>
      </c>
      <c r="F5203" s="320">
        <v>1</v>
      </c>
      <c r="G5203" s="318" t="s">
        <v>449</v>
      </c>
      <c r="H5203" s="318" t="s">
        <v>449</v>
      </c>
      <c r="I5203" s="318" t="s">
        <v>449</v>
      </c>
      <c r="J5203" s="318" t="s">
        <v>449</v>
      </c>
      <c r="K5203" s="318" t="s">
        <v>449</v>
      </c>
      <c r="L5203" s="318" t="s">
        <v>449</v>
      </c>
      <c r="M5203" s="318" t="s">
        <v>449</v>
      </c>
      <c r="N5203" t="str">
        <f t="shared" si="81"/>
        <v>SSCOUT7_017WWNP_PR24</v>
      </c>
    </row>
    <row r="5204" spans="1:14" customFormat="1">
      <c r="A5204" s="317" t="s">
        <v>376</v>
      </c>
      <c r="B5204" s="317" t="s">
        <v>899</v>
      </c>
      <c r="C5204" s="317" t="s">
        <v>900</v>
      </c>
      <c r="D5204" s="317" t="s">
        <v>455</v>
      </c>
      <c r="E5204" s="317" t="s">
        <v>448</v>
      </c>
      <c r="F5204" s="320">
        <v>0</v>
      </c>
      <c r="G5204" s="318" t="s">
        <v>449</v>
      </c>
      <c r="H5204" s="318" t="s">
        <v>449</v>
      </c>
      <c r="I5204" s="318" t="s">
        <v>449</v>
      </c>
      <c r="J5204" s="318" t="s">
        <v>449</v>
      </c>
      <c r="K5204" s="318" t="s">
        <v>449</v>
      </c>
      <c r="L5204" s="318" t="s">
        <v>449</v>
      </c>
      <c r="M5204" s="318" t="s">
        <v>449</v>
      </c>
      <c r="N5204" t="str">
        <f t="shared" si="81"/>
        <v>SSCOUT7_018WWNP_PR24</v>
      </c>
    </row>
    <row r="5205" spans="1:14" customFormat="1">
      <c r="A5205" s="317" t="s">
        <v>376</v>
      </c>
      <c r="B5205" s="317" t="s">
        <v>901</v>
      </c>
      <c r="C5205" s="317" t="s">
        <v>902</v>
      </c>
      <c r="D5205" s="317" t="s">
        <v>455</v>
      </c>
      <c r="E5205" s="317" t="s">
        <v>448</v>
      </c>
      <c r="F5205" s="320">
        <v>0</v>
      </c>
      <c r="G5205" s="318" t="s">
        <v>449</v>
      </c>
      <c r="H5205" s="318" t="s">
        <v>449</v>
      </c>
      <c r="I5205" s="318" t="s">
        <v>449</v>
      </c>
      <c r="J5205" s="318" t="s">
        <v>449</v>
      </c>
      <c r="K5205" s="318" t="s">
        <v>449</v>
      </c>
      <c r="L5205" s="318" t="s">
        <v>449</v>
      </c>
      <c r="M5205" s="318" t="s">
        <v>449</v>
      </c>
      <c r="N5205" t="str">
        <f t="shared" si="81"/>
        <v>SSCOUT7_019WWNP_PR24</v>
      </c>
    </row>
    <row r="5206" spans="1:14" customFormat="1">
      <c r="A5206" s="317" t="s">
        <v>376</v>
      </c>
      <c r="B5206" s="317" t="s">
        <v>903</v>
      </c>
      <c r="C5206" s="317" t="s">
        <v>904</v>
      </c>
      <c r="D5206" s="317" t="s">
        <v>455</v>
      </c>
      <c r="E5206" s="317" t="s">
        <v>448</v>
      </c>
      <c r="F5206" s="320">
        <v>1</v>
      </c>
      <c r="G5206" s="318" t="s">
        <v>449</v>
      </c>
      <c r="H5206" s="318" t="s">
        <v>449</v>
      </c>
      <c r="I5206" s="318" t="s">
        <v>449</v>
      </c>
      <c r="J5206" s="318" t="s">
        <v>449</v>
      </c>
      <c r="K5206" s="318" t="s">
        <v>449</v>
      </c>
      <c r="L5206" s="318" t="s">
        <v>449</v>
      </c>
      <c r="M5206" s="318" t="s">
        <v>449</v>
      </c>
      <c r="N5206" t="str">
        <f t="shared" si="81"/>
        <v>SSCOUT7_020WWNP_PR24</v>
      </c>
    </row>
    <row r="5207" spans="1:14" customFormat="1">
      <c r="A5207" s="317" t="s">
        <v>376</v>
      </c>
      <c r="B5207" s="317" t="s">
        <v>905</v>
      </c>
      <c r="C5207" s="317" t="s">
        <v>906</v>
      </c>
      <c r="D5207" s="317" t="s">
        <v>447</v>
      </c>
      <c r="E5207" s="317" t="s">
        <v>448</v>
      </c>
      <c r="F5207" s="318" t="s">
        <v>449</v>
      </c>
      <c r="G5207" s="318" t="s">
        <v>449</v>
      </c>
      <c r="H5207" s="318" t="s">
        <v>449</v>
      </c>
      <c r="I5207" s="318" t="s">
        <v>449</v>
      </c>
      <c r="J5207" s="318" t="s">
        <v>449</v>
      </c>
      <c r="K5207" s="318" t="s">
        <v>449</v>
      </c>
      <c r="L5207" s="318" t="s">
        <v>449</v>
      </c>
      <c r="M5207" s="318" t="s">
        <v>449</v>
      </c>
      <c r="N5207" t="str">
        <f t="shared" si="81"/>
        <v>SSCC_ODIRISK_WSI_DDBND_PR24_DD</v>
      </c>
    </row>
    <row r="5208" spans="1:14" customFormat="1">
      <c r="A5208" s="317" t="s">
        <v>376</v>
      </c>
      <c r="B5208" s="317" t="s">
        <v>907</v>
      </c>
      <c r="C5208" s="317" t="s">
        <v>908</v>
      </c>
      <c r="D5208" s="317" t="s">
        <v>455</v>
      </c>
      <c r="E5208" s="317" t="s">
        <v>448</v>
      </c>
      <c r="F5208" s="320">
        <v>0</v>
      </c>
      <c r="G5208" s="318" t="s">
        <v>449</v>
      </c>
      <c r="H5208" s="318" t="s">
        <v>449</v>
      </c>
      <c r="I5208" s="318" t="s">
        <v>449</v>
      </c>
      <c r="J5208" s="318" t="s">
        <v>449</v>
      </c>
      <c r="K5208" s="318" t="s">
        <v>449</v>
      </c>
      <c r="L5208" s="318" t="s">
        <v>449</v>
      </c>
      <c r="M5208" s="318" t="s">
        <v>449</v>
      </c>
      <c r="N5208" t="str">
        <f t="shared" si="81"/>
        <v>SSCC_ODI_021WNP_PR24</v>
      </c>
    </row>
    <row r="5209" spans="1:14" customFormat="1">
      <c r="A5209" s="317" t="s">
        <v>376</v>
      </c>
      <c r="B5209" s="317" t="s">
        <v>909</v>
      </c>
      <c r="C5209" s="317" t="s">
        <v>910</v>
      </c>
      <c r="D5209" s="317" t="s">
        <v>455</v>
      </c>
      <c r="E5209" s="317" t="s">
        <v>448</v>
      </c>
      <c r="F5209" s="320">
        <v>0</v>
      </c>
      <c r="G5209" s="318" t="s">
        <v>449</v>
      </c>
      <c r="H5209" s="318" t="s">
        <v>449</v>
      </c>
      <c r="I5209" s="318" t="s">
        <v>449</v>
      </c>
      <c r="J5209" s="318" t="s">
        <v>449</v>
      </c>
      <c r="K5209" s="318" t="s">
        <v>449</v>
      </c>
      <c r="L5209" s="318" t="s">
        <v>449</v>
      </c>
      <c r="M5209" s="318" t="s">
        <v>449</v>
      </c>
      <c r="N5209" t="str">
        <f t="shared" si="81"/>
        <v>SSCC_ODI_023WNP_PR24</v>
      </c>
    </row>
    <row r="5210" spans="1:14" customFormat="1">
      <c r="A5210" s="317" t="s">
        <v>376</v>
      </c>
      <c r="B5210" s="317" t="s">
        <v>911</v>
      </c>
      <c r="C5210" s="317" t="s">
        <v>912</v>
      </c>
      <c r="D5210" s="317" t="s">
        <v>455</v>
      </c>
      <c r="E5210" s="317" t="s">
        <v>448</v>
      </c>
      <c r="F5210" s="320">
        <v>0</v>
      </c>
      <c r="G5210" s="318" t="s">
        <v>449</v>
      </c>
      <c r="H5210" s="318" t="s">
        <v>449</v>
      </c>
      <c r="I5210" s="318" t="s">
        <v>449</v>
      </c>
      <c r="J5210" s="318" t="s">
        <v>449</v>
      </c>
      <c r="K5210" s="318" t="s">
        <v>449</v>
      </c>
      <c r="L5210" s="318" t="s">
        <v>449</v>
      </c>
      <c r="M5210" s="318" t="s">
        <v>449</v>
      </c>
      <c r="N5210" t="str">
        <f t="shared" si="81"/>
        <v>SSCC_ODI_022WNP_PR24</v>
      </c>
    </row>
    <row r="5211" spans="1:14" customFormat="1">
      <c r="A5211" s="317" t="s">
        <v>376</v>
      </c>
      <c r="B5211" s="317" t="s">
        <v>913</v>
      </c>
      <c r="C5211" s="317" t="s">
        <v>914</v>
      </c>
      <c r="D5211" s="317" t="s">
        <v>455</v>
      </c>
      <c r="E5211" s="317" t="s">
        <v>448</v>
      </c>
      <c r="F5211" s="320">
        <v>0</v>
      </c>
      <c r="G5211" s="318" t="s">
        <v>449</v>
      </c>
      <c r="H5211" s="318" t="s">
        <v>449</v>
      </c>
      <c r="I5211" s="318" t="s">
        <v>449</v>
      </c>
      <c r="J5211" s="318" t="s">
        <v>449</v>
      </c>
      <c r="K5211" s="318" t="s">
        <v>449</v>
      </c>
      <c r="L5211" s="318" t="s">
        <v>449</v>
      </c>
      <c r="M5211" s="318" t="s">
        <v>449</v>
      </c>
      <c r="N5211" t="str">
        <f t="shared" si="81"/>
        <v>SSCC_ODI_024WNP_PR24</v>
      </c>
    </row>
    <row r="5212" spans="1:14" customFormat="1">
      <c r="A5212" s="317" t="s">
        <v>376</v>
      </c>
      <c r="B5212" s="317" t="s">
        <v>915</v>
      </c>
      <c r="C5212" s="317" t="s">
        <v>916</v>
      </c>
      <c r="D5212" s="317" t="s">
        <v>455</v>
      </c>
      <c r="E5212" s="317" t="s">
        <v>448</v>
      </c>
      <c r="F5212" s="320">
        <v>0</v>
      </c>
      <c r="G5212" s="318" t="s">
        <v>449</v>
      </c>
      <c r="H5212" s="318" t="s">
        <v>449</v>
      </c>
      <c r="I5212" s="318" t="s">
        <v>449</v>
      </c>
      <c r="J5212" s="318" t="s">
        <v>449</v>
      </c>
      <c r="K5212" s="318" t="s">
        <v>449</v>
      </c>
      <c r="L5212" s="318" t="s">
        <v>449</v>
      </c>
      <c r="M5212" s="318" t="s">
        <v>449</v>
      </c>
      <c r="N5212" t="str">
        <f t="shared" si="81"/>
        <v>SSCC_ODI_025WNP_PR24</v>
      </c>
    </row>
    <row r="5213" spans="1:14" customFormat="1">
      <c r="A5213" s="317" t="s">
        <v>376</v>
      </c>
      <c r="B5213" s="317" t="s">
        <v>917</v>
      </c>
      <c r="C5213" s="317" t="s">
        <v>918</v>
      </c>
      <c r="D5213" s="317" t="s">
        <v>455</v>
      </c>
      <c r="E5213" s="317" t="s">
        <v>448</v>
      </c>
      <c r="F5213" s="320">
        <v>0</v>
      </c>
      <c r="G5213" s="318" t="s">
        <v>449</v>
      </c>
      <c r="H5213" s="318" t="s">
        <v>449</v>
      </c>
      <c r="I5213" s="318" t="s">
        <v>449</v>
      </c>
      <c r="J5213" s="318" t="s">
        <v>449</v>
      </c>
      <c r="K5213" s="318" t="s">
        <v>449</v>
      </c>
      <c r="L5213" s="318" t="s">
        <v>449</v>
      </c>
      <c r="M5213" s="318" t="s">
        <v>449</v>
      </c>
      <c r="N5213" t="str">
        <f t="shared" si="81"/>
        <v>SSCC_ODI_026WNP_PR24</v>
      </c>
    </row>
    <row r="5214" spans="1:14" customFormat="1">
      <c r="A5214" s="317" t="s">
        <v>376</v>
      </c>
      <c r="B5214" s="317" t="s">
        <v>919</v>
      </c>
      <c r="C5214" s="317" t="s">
        <v>920</v>
      </c>
      <c r="D5214" s="317" t="s">
        <v>455</v>
      </c>
      <c r="E5214" s="317" t="s">
        <v>448</v>
      </c>
      <c r="F5214" s="320">
        <v>0</v>
      </c>
      <c r="G5214" s="318" t="s">
        <v>449</v>
      </c>
      <c r="H5214" s="318" t="s">
        <v>449</v>
      </c>
      <c r="I5214" s="318" t="s">
        <v>449</v>
      </c>
      <c r="J5214" s="318" t="s">
        <v>449</v>
      </c>
      <c r="K5214" s="318" t="s">
        <v>449</v>
      </c>
      <c r="L5214" s="318" t="s">
        <v>449</v>
      </c>
      <c r="M5214" s="318" t="s">
        <v>449</v>
      </c>
      <c r="N5214" t="str">
        <f t="shared" si="81"/>
        <v>SSCC_ODI_027WNP_PR24</v>
      </c>
    </row>
    <row r="5215" spans="1:14" customFormat="1">
      <c r="A5215" s="317" t="s">
        <v>376</v>
      </c>
      <c r="B5215" s="317" t="s">
        <v>921</v>
      </c>
      <c r="C5215" s="317" t="s">
        <v>922</v>
      </c>
      <c r="D5215" s="317" t="s">
        <v>455</v>
      </c>
      <c r="E5215" s="317" t="s">
        <v>448</v>
      </c>
      <c r="F5215" s="320">
        <v>0</v>
      </c>
      <c r="G5215" s="318" t="s">
        <v>449</v>
      </c>
      <c r="H5215" s="318" t="s">
        <v>449</v>
      </c>
      <c r="I5215" s="318" t="s">
        <v>449</v>
      </c>
      <c r="J5215" s="318" t="s">
        <v>449</v>
      </c>
      <c r="K5215" s="318" t="s">
        <v>449</v>
      </c>
      <c r="L5215" s="318" t="s">
        <v>449</v>
      </c>
      <c r="M5215" s="318" t="s">
        <v>449</v>
      </c>
      <c r="N5215" t="str">
        <f t="shared" si="81"/>
        <v>SSCC_ODI_021WR_PR24</v>
      </c>
    </row>
    <row r="5216" spans="1:14" customFormat="1">
      <c r="A5216" s="317" t="s">
        <v>376</v>
      </c>
      <c r="B5216" s="317" t="s">
        <v>923</v>
      </c>
      <c r="C5216" s="317" t="s">
        <v>924</v>
      </c>
      <c r="D5216" s="317" t="s">
        <v>455</v>
      </c>
      <c r="E5216" s="317" t="s">
        <v>448</v>
      </c>
      <c r="F5216" s="320">
        <v>0</v>
      </c>
      <c r="G5216" s="318" t="s">
        <v>449</v>
      </c>
      <c r="H5216" s="318" t="s">
        <v>449</v>
      </c>
      <c r="I5216" s="318" t="s">
        <v>449</v>
      </c>
      <c r="J5216" s="318" t="s">
        <v>449</v>
      </c>
      <c r="K5216" s="318" t="s">
        <v>449</v>
      </c>
      <c r="L5216" s="318" t="s">
        <v>449</v>
      </c>
      <c r="M5216" s="318" t="s">
        <v>449</v>
      </c>
      <c r="N5216" t="str">
        <f t="shared" si="81"/>
        <v>SSCC_ODI_022WR_PR24</v>
      </c>
    </row>
    <row r="5217" spans="1:14" customFormat="1">
      <c r="A5217" s="317" t="s">
        <v>376</v>
      </c>
      <c r="B5217" s="317" t="s">
        <v>925</v>
      </c>
      <c r="C5217" s="317" t="s">
        <v>926</v>
      </c>
      <c r="D5217" s="317" t="s">
        <v>455</v>
      </c>
      <c r="E5217" s="317" t="s">
        <v>448</v>
      </c>
      <c r="F5217" s="320">
        <v>0</v>
      </c>
      <c r="G5217" s="318" t="s">
        <v>449</v>
      </c>
      <c r="H5217" s="318" t="s">
        <v>449</v>
      </c>
      <c r="I5217" s="318" t="s">
        <v>449</v>
      </c>
      <c r="J5217" s="318" t="s">
        <v>449</v>
      </c>
      <c r="K5217" s="318" t="s">
        <v>449</v>
      </c>
      <c r="L5217" s="318" t="s">
        <v>449</v>
      </c>
      <c r="M5217" s="318" t="s">
        <v>449</v>
      </c>
      <c r="N5217" t="str">
        <f t="shared" si="81"/>
        <v>SSCC_ODI_023WR_PR24</v>
      </c>
    </row>
    <row r="5218" spans="1:14" customFormat="1">
      <c r="A5218" s="317" t="s">
        <v>376</v>
      </c>
      <c r="B5218" s="317" t="s">
        <v>927</v>
      </c>
      <c r="C5218" s="317" t="s">
        <v>928</v>
      </c>
      <c r="D5218" s="317" t="s">
        <v>455</v>
      </c>
      <c r="E5218" s="317" t="s">
        <v>448</v>
      </c>
      <c r="F5218" s="320">
        <v>0</v>
      </c>
      <c r="G5218" s="318" t="s">
        <v>449</v>
      </c>
      <c r="H5218" s="318" t="s">
        <v>449</v>
      </c>
      <c r="I5218" s="318" t="s">
        <v>449</v>
      </c>
      <c r="J5218" s="318" t="s">
        <v>449</v>
      </c>
      <c r="K5218" s="318" t="s">
        <v>449</v>
      </c>
      <c r="L5218" s="318" t="s">
        <v>449</v>
      </c>
      <c r="M5218" s="318" t="s">
        <v>449</v>
      </c>
      <c r="N5218" t="str">
        <f t="shared" si="81"/>
        <v>SSCC_ODI_024WR_PR24</v>
      </c>
    </row>
    <row r="5219" spans="1:14" customFormat="1">
      <c r="A5219" s="317" t="s">
        <v>376</v>
      </c>
      <c r="B5219" s="317" t="s">
        <v>929</v>
      </c>
      <c r="C5219" s="317" t="s">
        <v>930</v>
      </c>
      <c r="D5219" s="317" t="s">
        <v>455</v>
      </c>
      <c r="E5219" s="317" t="s">
        <v>448</v>
      </c>
      <c r="F5219" s="320">
        <v>0</v>
      </c>
      <c r="G5219" s="318" t="s">
        <v>449</v>
      </c>
      <c r="H5219" s="318" t="s">
        <v>449</v>
      </c>
      <c r="I5219" s="318" t="s">
        <v>449</v>
      </c>
      <c r="J5219" s="318" t="s">
        <v>449</v>
      </c>
      <c r="K5219" s="318" t="s">
        <v>449</v>
      </c>
      <c r="L5219" s="318" t="s">
        <v>449</v>
      </c>
      <c r="M5219" s="318" t="s">
        <v>449</v>
      </c>
      <c r="N5219" t="str">
        <f t="shared" si="81"/>
        <v>SSCC_ODI_025WR_PR24</v>
      </c>
    </row>
    <row r="5220" spans="1:14" customFormat="1">
      <c r="A5220" s="317" t="s">
        <v>376</v>
      </c>
      <c r="B5220" s="317" t="s">
        <v>931</v>
      </c>
      <c r="C5220" s="317" t="s">
        <v>932</v>
      </c>
      <c r="D5220" s="317" t="s">
        <v>455</v>
      </c>
      <c r="E5220" s="317" t="s">
        <v>448</v>
      </c>
      <c r="F5220" s="320">
        <v>0</v>
      </c>
      <c r="G5220" s="318" t="s">
        <v>449</v>
      </c>
      <c r="H5220" s="318" t="s">
        <v>449</v>
      </c>
      <c r="I5220" s="318" t="s">
        <v>449</v>
      </c>
      <c r="J5220" s="318" t="s">
        <v>449</v>
      </c>
      <c r="K5220" s="318" t="s">
        <v>449</v>
      </c>
      <c r="L5220" s="318" t="s">
        <v>449</v>
      </c>
      <c r="M5220" s="318" t="s">
        <v>449</v>
      </c>
      <c r="N5220" t="str">
        <f t="shared" si="81"/>
        <v>SSCC_ODI_026WR_PR24</v>
      </c>
    </row>
    <row r="5221" spans="1:14" customFormat="1">
      <c r="A5221" s="317" t="s">
        <v>376</v>
      </c>
      <c r="B5221" s="317" t="s">
        <v>933</v>
      </c>
      <c r="C5221" s="317" t="s">
        <v>934</v>
      </c>
      <c r="D5221" s="317" t="s">
        <v>455</v>
      </c>
      <c r="E5221" s="317" t="s">
        <v>448</v>
      </c>
      <c r="F5221" s="320">
        <v>0</v>
      </c>
      <c r="G5221" s="318" t="s">
        <v>449</v>
      </c>
      <c r="H5221" s="318" t="s">
        <v>449</v>
      </c>
      <c r="I5221" s="318" t="s">
        <v>449</v>
      </c>
      <c r="J5221" s="318" t="s">
        <v>449</v>
      </c>
      <c r="K5221" s="318" t="s">
        <v>449</v>
      </c>
      <c r="L5221" s="318" t="s">
        <v>449</v>
      </c>
      <c r="M5221" s="318" t="s">
        <v>449</v>
      </c>
      <c r="N5221" t="str">
        <f t="shared" si="81"/>
        <v>SSCC_ODI_027WR_PR24</v>
      </c>
    </row>
    <row r="5222" spans="1:14" customFormat="1">
      <c r="A5222" s="317" t="s">
        <v>376</v>
      </c>
      <c r="B5222" s="317" t="s">
        <v>935</v>
      </c>
      <c r="C5222" s="317" t="s">
        <v>936</v>
      </c>
      <c r="D5222" s="317" t="s">
        <v>455</v>
      </c>
      <c r="E5222" s="317" t="s">
        <v>448</v>
      </c>
      <c r="F5222" s="320">
        <v>0</v>
      </c>
      <c r="G5222" s="318" t="s">
        <v>449</v>
      </c>
      <c r="H5222" s="318" t="s">
        <v>449</v>
      </c>
      <c r="I5222" s="318" t="s">
        <v>449</v>
      </c>
      <c r="J5222" s="318" t="s">
        <v>449</v>
      </c>
      <c r="K5222" s="318" t="s">
        <v>449</v>
      </c>
      <c r="L5222" s="318" t="s">
        <v>449</v>
      </c>
      <c r="M5222" s="318" t="s">
        <v>449</v>
      </c>
      <c r="N5222" t="str">
        <f t="shared" si="81"/>
        <v>SSCC_ODI_021BIO_PR24</v>
      </c>
    </row>
    <row r="5223" spans="1:14" customFormat="1">
      <c r="A5223" s="317" t="s">
        <v>376</v>
      </c>
      <c r="B5223" s="317" t="s">
        <v>937</v>
      </c>
      <c r="C5223" s="317" t="s">
        <v>938</v>
      </c>
      <c r="D5223" s="317" t="s">
        <v>455</v>
      </c>
      <c r="E5223" s="317" t="s">
        <v>448</v>
      </c>
      <c r="F5223" s="320">
        <v>0</v>
      </c>
      <c r="G5223" s="318" t="s">
        <v>449</v>
      </c>
      <c r="H5223" s="318" t="s">
        <v>449</v>
      </c>
      <c r="I5223" s="318" t="s">
        <v>449</v>
      </c>
      <c r="J5223" s="318" t="s">
        <v>449</v>
      </c>
      <c r="K5223" s="318" t="s">
        <v>449</v>
      </c>
      <c r="L5223" s="318" t="s">
        <v>449</v>
      </c>
      <c r="M5223" s="318" t="s">
        <v>449</v>
      </c>
      <c r="N5223" t="str">
        <f t="shared" si="81"/>
        <v>SSCC_ODI_022BIO_PR24</v>
      </c>
    </row>
    <row r="5224" spans="1:14" customFormat="1">
      <c r="A5224" s="317" t="s">
        <v>376</v>
      </c>
      <c r="B5224" s="317" t="s">
        <v>939</v>
      </c>
      <c r="C5224" s="317" t="s">
        <v>940</v>
      </c>
      <c r="D5224" s="317" t="s">
        <v>455</v>
      </c>
      <c r="E5224" s="317" t="s">
        <v>448</v>
      </c>
      <c r="F5224" s="320">
        <v>0</v>
      </c>
      <c r="G5224" s="318" t="s">
        <v>449</v>
      </c>
      <c r="H5224" s="318" t="s">
        <v>449</v>
      </c>
      <c r="I5224" s="318" t="s">
        <v>449</v>
      </c>
      <c r="J5224" s="318" t="s">
        <v>449</v>
      </c>
      <c r="K5224" s="318" t="s">
        <v>449</v>
      </c>
      <c r="L5224" s="318" t="s">
        <v>449</v>
      </c>
      <c r="M5224" s="318" t="s">
        <v>449</v>
      </c>
      <c r="N5224" t="str">
        <f t="shared" si="81"/>
        <v>SSCC_ODI_023BIO_PR24</v>
      </c>
    </row>
    <row r="5225" spans="1:14" customFormat="1">
      <c r="A5225" s="317" t="s">
        <v>376</v>
      </c>
      <c r="B5225" s="317" t="s">
        <v>941</v>
      </c>
      <c r="C5225" s="317" t="s">
        <v>942</v>
      </c>
      <c r="D5225" s="317" t="s">
        <v>455</v>
      </c>
      <c r="E5225" s="317" t="s">
        <v>448</v>
      </c>
      <c r="F5225" s="320">
        <v>0</v>
      </c>
      <c r="G5225" s="318" t="s">
        <v>449</v>
      </c>
      <c r="H5225" s="318" t="s">
        <v>449</v>
      </c>
      <c r="I5225" s="318" t="s">
        <v>449</v>
      </c>
      <c r="J5225" s="318" t="s">
        <v>449</v>
      </c>
      <c r="K5225" s="318" t="s">
        <v>449</v>
      </c>
      <c r="L5225" s="318" t="s">
        <v>449</v>
      </c>
      <c r="M5225" s="318" t="s">
        <v>449</v>
      </c>
      <c r="N5225" t="str">
        <f t="shared" si="81"/>
        <v>SSCC_ODI_024BIO_PR24</v>
      </c>
    </row>
    <row r="5226" spans="1:14" customFormat="1">
      <c r="A5226" s="317" t="s">
        <v>376</v>
      </c>
      <c r="B5226" s="317" t="s">
        <v>943</v>
      </c>
      <c r="C5226" s="317" t="s">
        <v>944</v>
      </c>
      <c r="D5226" s="317" t="s">
        <v>455</v>
      </c>
      <c r="E5226" s="317" t="s">
        <v>448</v>
      </c>
      <c r="F5226" s="320">
        <v>0</v>
      </c>
      <c r="G5226" s="318" t="s">
        <v>449</v>
      </c>
      <c r="H5226" s="318" t="s">
        <v>449</v>
      </c>
      <c r="I5226" s="318" t="s">
        <v>449</v>
      </c>
      <c r="J5226" s="318" t="s">
        <v>449</v>
      </c>
      <c r="K5226" s="318" t="s">
        <v>449</v>
      </c>
      <c r="L5226" s="318" t="s">
        <v>449</v>
      </c>
      <c r="M5226" s="318" t="s">
        <v>449</v>
      </c>
      <c r="N5226" t="str">
        <f t="shared" si="81"/>
        <v>SSCC_ODI_025BIO_PR24</v>
      </c>
    </row>
    <row r="5227" spans="1:14" customFormat="1">
      <c r="A5227" s="317" t="s">
        <v>376</v>
      </c>
      <c r="B5227" s="317" t="s">
        <v>945</v>
      </c>
      <c r="C5227" s="317" t="s">
        <v>946</v>
      </c>
      <c r="D5227" s="317" t="s">
        <v>455</v>
      </c>
      <c r="E5227" s="317" t="s">
        <v>448</v>
      </c>
      <c r="F5227" s="320">
        <v>0</v>
      </c>
      <c r="G5227" s="318" t="s">
        <v>449</v>
      </c>
      <c r="H5227" s="318" t="s">
        <v>449</v>
      </c>
      <c r="I5227" s="318" t="s">
        <v>449</v>
      </c>
      <c r="J5227" s="318" t="s">
        <v>449</v>
      </c>
      <c r="K5227" s="318" t="s">
        <v>449</v>
      </c>
      <c r="L5227" s="318" t="s">
        <v>449</v>
      </c>
      <c r="M5227" s="318" t="s">
        <v>449</v>
      </c>
      <c r="N5227" t="str">
        <f t="shared" si="81"/>
        <v>SSCC_ODI_026BIO_PR24</v>
      </c>
    </row>
    <row r="5228" spans="1:14" customFormat="1">
      <c r="A5228" s="317" t="s">
        <v>376</v>
      </c>
      <c r="B5228" s="317" t="s">
        <v>947</v>
      </c>
      <c r="C5228" s="317" t="s">
        <v>948</v>
      </c>
      <c r="D5228" s="317" t="s">
        <v>455</v>
      </c>
      <c r="E5228" s="317" t="s">
        <v>448</v>
      </c>
      <c r="F5228" s="320">
        <v>0</v>
      </c>
      <c r="G5228" s="318" t="s">
        <v>449</v>
      </c>
      <c r="H5228" s="318" t="s">
        <v>449</v>
      </c>
      <c r="I5228" s="318" t="s">
        <v>449</v>
      </c>
      <c r="J5228" s="318" t="s">
        <v>449</v>
      </c>
      <c r="K5228" s="318" t="s">
        <v>449</v>
      </c>
      <c r="L5228" s="318" t="s">
        <v>449</v>
      </c>
      <c r="M5228" s="318" t="s">
        <v>449</v>
      </c>
      <c r="N5228" t="str">
        <f t="shared" si="81"/>
        <v>SSCC_ODI_027BIO_PR24</v>
      </c>
    </row>
    <row r="5229" spans="1:14" customFormat="1">
      <c r="A5229" s="317" t="s">
        <v>376</v>
      </c>
      <c r="B5229" s="317" t="s">
        <v>949</v>
      </c>
      <c r="C5229" s="317" t="s">
        <v>950</v>
      </c>
      <c r="D5229" s="317" t="s">
        <v>455</v>
      </c>
      <c r="E5229" s="317" t="s">
        <v>448</v>
      </c>
      <c r="F5229" s="320">
        <v>0</v>
      </c>
      <c r="G5229" s="318" t="s">
        <v>449</v>
      </c>
      <c r="H5229" s="318" t="s">
        <v>449</v>
      </c>
      <c r="I5229" s="318" t="s">
        <v>449</v>
      </c>
      <c r="J5229" s="318" t="s">
        <v>449</v>
      </c>
      <c r="K5229" s="318" t="s">
        <v>449</v>
      </c>
      <c r="L5229" s="318" t="s">
        <v>449</v>
      </c>
      <c r="M5229" s="318" t="s">
        <v>449</v>
      </c>
      <c r="N5229" t="str">
        <f t="shared" si="81"/>
        <v>SSCC_ODI_021WWNP_PR24</v>
      </c>
    </row>
    <row r="5230" spans="1:14" customFormat="1">
      <c r="A5230" s="317" t="s">
        <v>376</v>
      </c>
      <c r="B5230" s="317" t="s">
        <v>951</v>
      </c>
      <c r="C5230" s="317" t="s">
        <v>952</v>
      </c>
      <c r="D5230" s="317" t="s">
        <v>455</v>
      </c>
      <c r="E5230" s="317" t="s">
        <v>448</v>
      </c>
      <c r="F5230" s="320">
        <v>0</v>
      </c>
      <c r="G5230" s="318" t="s">
        <v>449</v>
      </c>
      <c r="H5230" s="318" t="s">
        <v>449</v>
      </c>
      <c r="I5230" s="318" t="s">
        <v>449</v>
      </c>
      <c r="J5230" s="318" t="s">
        <v>449</v>
      </c>
      <c r="K5230" s="318" t="s">
        <v>449</v>
      </c>
      <c r="L5230" s="318" t="s">
        <v>449</v>
      </c>
      <c r="M5230" s="318" t="s">
        <v>449</v>
      </c>
      <c r="N5230" t="str">
        <f t="shared" si="81"/>
        <v>SSCC_ODI_022WWNP_PR24</v>
      </c>
    </row>
    <row r="5231" spans="1:14" customFormat="1">
      <c r="A5231" s="317" t="s">
        <v>376</v>
      </c>
      <c r="B5231" s="317" t="s">
        <v>953</v>
      </c>
      <c r="C5231" s="317" t="s">
        <v>954</v>
      </c>
      <c r="D5231" s="317" t="s">
        <v>455</v>
      </c>
      <c r="E5231" s="317" t="s">
        <v>448</v>
      </c>
      <c r="F5231" s="320">
        <v>0</v>
      </c>
      <c r="G5231" s="318" t="s">
        <v>449</v>
      </c>
      <c r="H5231" s="318" t="s">
        <v>449</v>
      </c>
      <c r="I5231" s="318" t="s">
        <v>449</v>
      </c>
      <c r="J5231" s="318" t="s">
        <v>449</v>
      </c>
      <c r="K5231" s="318" t="s">
        <v>449</v>
      </c>
      <c r="L5231" s="318" t="s">
        <v>449</v>
      </c>
      <c r="M5231" s="318" t="s">
        <v>449</v>
      </c>
      <c r="N5231" t="str">
        <f t="shared" si="81"/>
        <v>SSCC_ODI_023WWNP_PR24</v>
      </c>
    </row>
    <row r="5232" spans="1:14" customFormat="1">
      <c r="A5232" s="317" t="s">
        <v>376</v>
      </c>
      <c r="B5232" s="317" t="s">
        <v>955</v>
      </c>
      <c r="C5232" s="317" t="s">
        <v>956</v>
      </c>
      <c r="D5232" s="317" t="s">
        <v>455</v>
      </c>
      <c r="E5232" s="317" t="s">
        <v>448</v>
      </c>
      <c r="F5232" s="320">
        <v>0</v>
      </c>
      <c r="G5232" s="318" t="s">
        <v>449</v>
      </c>
      <c r="H5232" s="318" t="s">
        <v>449</v>
      </c>
      <c r="I5232" s="318" t="s">
        <v>449</v>
      </c>
      <c r="J5232" s="318" t="s">
        <v>449</v>
      </c>
      <c r="K5232" s="318" t="s">
        <v>449</v>
      </c>
      <c r="L5232" s="318" t="s">
        <v>449</v>
      </c>
      <c r="M5232" s="318" t="s">
        <v>449</v>
      </c>
      <c r="N5232" t="str">
        <f t="shared" si="81"/>
        <v>SSCC_ODI_024WWNP_PR24</v>
      </c>
    </row>
    <row r="5233" spans="1:14" customFormat="1">
      <c r="A5233" s="317" t="s">
        <v>376</v>
      </c>
      <c r="B5233" s="317" t="s">
        <v>957</v>
      </c>
      <c r="C5233" s="317" t="s">
        <v>958</v>
      </c>
      <c r="D5233" s="317" t="s">
        <v>455</v>
      </c>
      <c r="E5233" s="317" t="s">
        <v>448</v>
      </c>
      <c r="F5233" s="320">
        <v>0</v>
      </c>
      <c r="G5233" s="318" t="s">
        <v>449</v>
      </c>
      <c r="H5233" s="318" t="s">
        <v>449</v>
      </c>
      <c r="I5233" s="318" t="s">
        <v>449</v>
      </c>
      <c r="J5233" s="318" t="s">
        <v>449</v>
      </c>
      <c r="K5233" s="318" t="s">
        <v>449</v>
      </c>
      <c r="L5233" s="318" t="s">
        <v>449</v>
      </c>
      <c r="M5233" s="318" t="s">
        <v>449</v>
      </c>
      <c r="N5233" t="str">
        <f t="shared" si="81"/>
        <v>SSCC_ODI_025WWNP_PR24</v>
      </c>
    </row>
    <row r="5234" spans="1:14" customFormat="1">
      <c r="A5234" s="317" t="s">
        <v>376</v>
      </c>
      <c r="B5234" s="317" t="s">
        <v>959</v>
      </c>
      <c r="C5234" s="317" t="s">
        <v>960</v>
      </c>
      <c r="D5234" s="317" t="s">
        <v>455</v>
      </c>
      <c r="E5234" s="317" t="s">
        <v>448</v>
      </c>
      <c r="F5234" s="320">
        <v>0</v>
      </c>
      <c r="G5234" s="318" t="s">
        <v>449</v>
      </c>
      <c r="H5234" s="318" t="s">
        <v>449</v>
      </c>
      <c r="I5234" s="318" t="s">
        <v>449</v>
      </c>
      <c r="J5234" s="318" t="s">
        <v>449</v>
      </c>
      <c r="K5234" s="318" t="s">
        <v>449</v>
      </c>
      <c r="L5234" s="318" t="s">
        <v>449</v>
      </c>
      <c r="M5234" s="318" t="s">
        <v>449</v>
      </c>
      <c r="N5234" t="str">
        <f t="shared" si="81"/>
        <v>SSCC_ODI_026WWNP_PR24</v>
      </c>
    </row>
    <row r="5235" spans="1:14" customFormat="1">
      <c r="A5235" s="317" t="s">
        <v>376</v>
      </c>
      <c r="B5235" s="317" t="s">
        <v>961</v>
      </c>
      <c r="C5235" s="317" t="s">
        <v>962</v>
      </c>
      <c r="D5235" s="317" t="s">
        <v>455</v>
      </c>
      <c r="E5235" s="317" t="s">
        <v>448</v>
      </c>
      <c r="F5235" s="320">
        <v>0</v>
      </c>
      <c r="G5235" s="318" t="s">
        <v>449</v>
      </c>
      <c r="H5235" s="318" t="s">
        <v>449</v>
      </c>
      <c r="I5235" s="318" t="s">
        <v>449</v>
      </c>
      <c r="J5235" s="318" t="s">
        <v>449</v>
      </c>
      <c r="K5235" s="318" t="s">
        <v>449</v>
      </c>
      <c r="L5235" s="318" t="s">
        <v>449</v>
      </c>
      <c r="M5235" s="318" t="s">
        <v>449</v>
      </c>
      <c r="N5235" t="str">
        <f t="shared" si="81"/>
        <v>SSCC_ODI_027WWNP_PR24</v>
      </c>
    </row>
    <row r="5236" spans="1:14" customFormat="1">
      <c r="A5236" s="317" t="s">
        <v>385</v>
      </c>
      <c r="B5236" s="317" t="s">
        <v>412</v>
      </c>
      <c r="C5236" s="317" t="s">
        <v>446</v>
      </c>
      <c r="D5236" s="317" t="s">
        <v>447</v>
      </c>
      <c r="E5236" s="317" t="s">
        <v>448</v>
      </c>
      <c r="F5236" s="318" t="s">
        <v>449</v>
      </c>
      <c r="G5236" s="318" t="s">
        <v>449</v>
      </c>
      <c r="H5236" s="319">
        <v>3.472222222222222E-3</v>
      </c>
      <c r="I5236" s="319">
        <v>3.472222222222222E-3</v>
      </c>
      <c r="J5236" s="319">
        <v>3.472222222222222E-3</v>
      </c>
      <c r="K5236" s="319">
        <v>3.472222222222222E-3</v>
      </c>
      <c r="L5236" s="319">
        <v>3.472222222222222E-3</v>
      </c>
      <c r="M5236" s="319">
        <v>3.47E-3</v>
      </c>
      <c r="N5236" t="str">
        <f t="shared" si="81"/>
        <v>SESC_OUT4_01_PR24_OFWAT</v>
      </c>
    </row>
    <row r="5237" spans="1:14" customFormat="1">
      <c r="A5237" s="317" t="s">
        <v>385</v>
      </c>
      <c r="B5237" s="317" t="s">
        <v>155</v>
      </c>
      <c r="C5237" s="317" t="s">
        <v>450</v>
      </c>
      <c r="D5237" s="317" t="s">
        <v>451</v>
      </c>
      <c r="E5237" s="317" t="s">
        <v>448</v>
      </c>
      <c r="F5237" s="318" t="s">
        <v>449</v>
      </c>
      <c r="G5237" s="318" t="s">
        <v>449</v>
      </c>
      <c r="H5237" s="318" t="s">
        <v>449</v>
      </c>
      <c r="I5237" s="319">
        <v>1.8444930555555549E-3</v>
      </c>
      <c r="J5237" s="319">
        <v>1.8444930555555549E-3</v>
      </c>
      <c r="K5237" s="319">
        <v>1.8444930555555549E-3</v>
      </c>
      <c r="L5237" s="319">
        <v>1.8444930555555549E-3</v>
      </c>
      <c r="M5237" s="319">
        <v>1.8422708333333331E-3</v>
      </c>
      <c r="N5237" t="str">
        <f t="shared" si="81"/>
        <v>SESC_ET_DD_WSI_PR24</v>
      </c>
    </row>
    <row r="5238" spans="1:14" customFormat="1">
      <c r="A5238" s="317" t="s">
        <v>385</v>
      </c>
      <c r="B5238" s="317" t="s">
        <v>153</v>
      </c>
      <c r="C5238" s="317" t="s">
        <v>452</v>
      </c>
      <c r="D5238" s="317" t="s">
        <v>453</v>
      </c>
      <c r="E5238" s="317" t="s">
        <v>448</v>
      </c>
      <c r="F5238" s="319">
        <v>83501.50581986703</v>
      </c>
      <c r="G5238" s="318" t="s">
        <v>449</v>
      </c>
      <c r="H5238" s="318" t="s">
        <v>449</v>
      </c>
      <c r="I5238" s="318" t="s">
        <v>449</v>
      </c>
      <c r="J5238" s="318" t="s">
        <v>449</v>
      </c>
      <c r="K5238" s="318" t="s">
        <v>449</v>
      </c>
      <c r="L5238" s="318" t="s">
        <v>449</v>
      </c>
      <c r="M5238" s="318" t="s">
        <v>449</v>
      </c>
      <c r="N5238" t="str">
        <f t="shared" si="81"/>
        <v>SESC_ODI_DD_WSI_PR24</v>
      </c>
    </row>
    <row r="5239" spans="1:14" customFormat="1">
      <c r="A5239" s="317" t="s">
        <v>385</v>
      </c>
      <c r="B5239" s="317" t="s">
        <v>156</v>
      </c>
      <c r="C5239" s="317" t="s">
        <v>454</v>
      </c>
      <c r="D5239" s="317" t="s">
        <v>455</v>
      </c>
      <c r="E5239" s="317" t="s">
        <v>448</v>
      </c>
      <c r="F5239" s="320">
        <v>-0.01</v>
      </c>
      <c r="G5239" s="318" t="s">
        <v>449</v>
      </c>
      <c r="H5239" s="318" t="s">
        <v>449</v>
      </c>
      <c r="I5239" s="318" t="s">
        <v>449</v>
      </c>
      <c r="J5239" s="318" t="s">
        <v>449</v>
      </c>
      <c r="K5239" s="318" t="s">
        <v>449</v>
      </c>
      <c r="L5239" s="318" t="s">
        <v>449</v>
      </c>
      <c r="M5239" s="318" t="s">
        <v>449</v>
      </c>
      <c r="N5239" t="str">
        <f t="shared" si="81"/>
        <v>SESC_ODIRISK_WSI_COLL_PR24_DD</v>
      </c>
    </row>
    <row r="5240" spans="1:14" customFormat="1">
      <c r="A5240" s="317" t="s">
        <v>385</v>
      </c>
      <c r="B5240" s="317" t="s">
        <v>413</v>
      </c>
      <c r="C5240" s="317" t="s">
        <v>456</v>
      </c>
      <c r="D5240" s="317" t="s">
        <v>457</v>
      </c>
      <c r="E5240" s="317" t="s">
        <v>448</v>
      </c>
      <c r="F5240" s="318" t="s">
        <v>449</v>
      </c>
      <c r="G5240" s="318" t="s">
        <v>449</v>
      </c>
      <c r="H5240" s="321">
        <v>0</v>
      </c>
      <c r="I5240" s="321">
        <v>0</v>
      </c>
      <c r="J5240" s="321">
        <v>0</v>
      </c>
      <c r="K5240" s="321">
        <v>0</v>
      </c>
      <c r="L5240" s="321">
        <v>0</v>
      </c>
      <c r="M5240" s="321">
        <v>0</v>
      </c>
      <c r="N5240" t="str">
        <f t="shared" si="81"/>
        <v>SESC_QEBW0183_PR24_OFWAT</v>
      </c>
    </row>
    <row r="5241" spans="1:14" customFormat="1">
      <c r="A5241" s="317" t="s">
        <v>385</v>
      </c>
      <c r="B5241" s="317" t="s">
        <v>163</v>
      </c>
      <c r="C5241" s="317" t="s">
        <v>458</v>
      </c>
      <c r="D5241" s="317" t="s">
        <v>162</v>
      </c>
      <c r="E5241" s="317" t="s">
        <v>448</v>
      </c>
      <c r="F5241" s="318" t="s">
        <v>449</v>
      </c>
      <c r="G5241" s="318" t="s">
        <v>449</v>
      </c>
      <c r="H5241" s="321">
        <v>2</v>
      </c>
      <c r="I5241" s="321">
        <v>1.83</v>
      </c>
      <c r="J5241" s="321">
        <v>1.67</v>
      </c>
      <c r="K5241" s="321">
        <v>1.5</v>
      </c>
      <c r="L5241" s="321">
        <v>1.25</v>
      </c>
      <c r="M5241" s="321">
        <v>1</v>
      </c>
      <c r="N5241" t="str">
        <f t="shared" si="81"/>
        <v>SESC_ODIRISK_CRI_DDBND_PR24_DD</v>
      </c>
    </row>
    <row r="5242" spans="1:14" customFormat="1">
      <c r="A5242" s="317" t="s">
        <v>385</v>
      </c>
      <c r="B5242" s="317" t="s">
        <v>164</v>
      </c>
      <c r="C5242" s="317" t="s">
        <v>459</v>
      </c>
      <c r="D5242" s="317" t="s">
        <v>453</v>
      </c>
      <c r="E5242" s="317" t="s">
        <v>448</v>
      </c>
      <c r="F5242" s="319">
        <v>140400.04105625889</v>
      </c>
      <c r="G5242" s="318" t="s">
        <v>449</v>
      </c>
      <c r="H5242" s="318" t="s">
        <v>449</v>
      </c>
      <c r="I5242" s="318" t="s">
        <v>449</v>
      </c>
      <c r="J5242" s="318" t="s">
        <v>449</v>
      </c>
      <c r="K5242" s="318" t="s">
        <v>449</v>
      </c>
      <c r="L5242" s="318" t="s">
        <v>449</v>
      </c>
      <c r="M5242" s="318" t="s">
        <v>449</v>
      </c>
      <c r="N5242" t="str">
        <f t="shared" si="81"/>
        <v>SESC_ODI_DD_CRI_PR24</v>
      </c>
    </row>
    <row r="5243" spans="1:14" customFormat="1">
      <c r="A5243" s="317" t="s">
        <v>385</v>
      </c>
      <c r="B5243" s="317" t="s">
        <v>414</v>
      </c>
      <c r="C5243" s="317" t="s">
        <v>167</v>
      </c>
      <c r="D5243" s="317" t="s">
        <v>261</v>
      </c>
      <c r="E5243" s="317" t="s">
        <v>448</v>
      </c>
      <c r="F5243" s="318" t="s">
        <v>449</v>
      </c>
      <c r="G5243" s="318" t="s">
        <v>449</v>
      </c>
      <c r="H5243" s="321">
        <v>0.63</v>
      </c>
      <c r="I5243" s="321">
        <v>0.63</v>
      </c>
      <c r="J5243" s="321">
        <v>0.63</v>
      </c>
      <c r="K5243" s="321">
        <v>0.63</v>
      </c>
      <c r="L5243" s="321">
        <v>0.63</v>
      </c>
      <c r="M5243" s="321">
        <v>0.63</v>
      </c>
      <c r="N5243" t="str">
        <f t="shared" si="81"/>
        <v>SESC_OUT4_02_PR24_OFWAT</v>
      </c>
    </row>
    <row r="5244" spans="1:14" customFormat="1">
      <c r="A5244" s="317" t="s">
        <v>385</v>
      </c>
      <c r="B5244" s="317" t="s">
        <v>168</v>
      </c>
      <c r="C5244" s="317" t="s">
        <v>460</v>
      </c>
      <c r="D5244" s="317" t="s">
        <v>261</v>
      </c>
      <c r="E5244" s="317" t="s">
        <v>448</v>
      </c>
      <c r="F5244" s="318" t="s">
        <v>449</v>
      </c>
      <c r="G5244" s="318" t="s">
        <v>449</v>
      </c>
      <c r="H5244" s="318" t="s">
        <v>449</v>
      </c>
      <c r="I5244" s="321">
        <v>0.56999999999999995</v>
      </c>
      <c r="J5244" s="321">
        <v>0.56999999999999995</v>
      </c>
      <c r="K5244" s="321">
        <v>0.56999999999999995</v>
      </c>
      <c r="L5244" s="321">
        <v>0.56999999999999995</v>
      </c>
      <c r="M5244" s="321">
        <v>0.56999999999999995</v>
      </c>
      <c r="N5244" t="str">
        <f t="shared" si="81"/>
        <v>SESC_ODIRISK_WQC_DDBND_PR24_DD</v>
      </c>
    </row>
    <row r="5245" spans="1:14" customFormat="1">
      <c r="A5245" s="317" t="s">
        <v>385</v>
      </c>
      <c r="B5245" s="317" t="s">
        <v>169</v>
      </c>
      <c r="C5245" s="317" t="s">
        <v>461</v>
      </c>
      <c r="D5245" s="317" t="s">
        <v>453</v>
      </c>
      <c r="E5245" s="317" t="s">
        <v>448</v>
      </c>
      <c r="F5245" s="319">
        <v>530177.14357719477</v>
      </c>
      <c r="G5245" s="318" t="s">
        <v>449</v>
      </c>
      <c r="H5245" s="318" t="s">
        <v>449</v>
      </c>
      <c r="I5245" s="318" t="s">
        <v>449</v>
      </c>
      <c r="J5245" s="318" t="s">
        <v>449</v>
      </c>
      <c r="K5245" s="318" t="s">
        <v>449</v>
      </c>
      <c r="L5245" s="318" t="s">
        <v>449</v>
      </c>
      <c r="M5245" s="318" t="s">
        <v>449</v>
      </c>
      <c r="N5245" t="str">
        <f t="shared" si="81"/>
        <v>SESC_ODI_DD_WQC_PR24</v>
      </c>
    </row>
    <row r="5246" spans="1:14" customFormat="1">
      <c r="A5246" s="317" t="s">
        <v>385</v>
      </c>
      <c r="B5246" s="317" t="s">
        <v>417</v>
      </c>
      <c r="C5246" s="317" t="s">
        <v>172</v>
      </c>
      <c r="D5246" s="317" t="s">
        <v>462</v>
      </c>
      <c r="E5246" s="317" t="s">
        <v>448</v>
      </c>
      <c r="F5246" s="318" t="s">
        <v>449</v>
      </c>
      <c r="G5246" s="318" t="s">
        <v>449</v>
      </c>
      <c r="H5246" s="321">
        <v>0</v>
      </c>
      <c r="I5246" s="321">
        <v>0</v>
      </c>
      <c r="J5246" s="321">
        <v>0</v>
      </c>
      <c r="K5246" s="321">
        <v>0</v>
      </c>
      <c r="L5246" s="321">
        <v>4.9778677696996745E-2</v>
      </c>
      <c r="M5246" s="321">
        <v>0.73</v>
      </c>
      <c r="N5246" t="str">
        <f t="shared" si="81"/>
        <v>SESC_OUT4_20_PR24_OFWAT</v>
      </c>
    </row>
    <row r="5247" spans="1:14" customFormat="1">
      <c r="A5247" s="317" t="s">
        <v>385</v>
      </c>
      <c r="B5247" s="317" t="s">
        <v>173</v>
      </c>
      <c r="C5247" s="317" t="s">
        <v>463</v>
      </c>
      <c r="D5247" s="317" t="s">
        <v>453</v>
      </c>
      <c r="E5247" s="317" t="s">
        <v>448</v>
      </c>
      <c r="F5247" s="319">
        <v>235333.82959230416</v>
      </c>
      <c r="G5247" s="318" t="s">
        <v>449</v>
      </c>
      <c r="H5247" s="318" t="s">
        <v>449</v>
      </c>
      <c r="I5247" s="318" t="s">
        <v>449</v>
      </c>
      <c r="J5247" s="318" t="s">
        <v>449</v>
      </c>
      <c r="K5247" s="318" t="s">
        <v>449</v>
      </c>
      <c r="L5247" s="318" t="s">
        <v>449</v>
      </c>
      <c r="M5247" s="318" t="s">
        <v>449</v>
      </c>
      <c r="N5247" t="str">
        <f t="shared" si="81"/>
        <v>SESC_ODI_DD_BIO_PR24</v>
      </c>
    </row>
    <row r="5248" spans="1:14" customFormat="1">
      <c r="A5248" s="317" t="s">
        <v>385</v>
      </c>
      <c r="B5248" s="317" t="s">
        <v>174</v>
      </c>
      <c r="C5248" s="317" t="s">
        <v>464</v>
      </c>
      <c r="D5248" s="317" t="s">
        <v>455</v>
      </c>
      <c r="E5248" s="317" t="s">
        <v>448</v>
      </c>
      <c r="F5248" s="320">
        <v>-5.0000000000000001E-3</v>
      </c>
      <c r="G5248" s="318" t="s">
        <v>449</v>
      </c>
      <c r="H5248" s="318" t="s">
        <v>449</v>
      </c>
      <c r="I5248" s="318" t="s">
        <v>449</v>
      </c>
      <c r="J5248" s="318" t="s">
        <v>449</v>
      </c>
      <c r="K5248" s="318" t="s">
        <v>449</v>
      </c>
      <c r="L5248" s="318" t="s">
        <v>449</v>
      </c>
      <c r="M5248" s="318" t="s">
        <v>449</v>
      </c>
      <c r="N5248" t="str">
        <f t="shared" si="81"/>
        <v>SESC_ODIRISK_BIO_COLL_PR24_DD</v>
      </c>
    </row>
    <row r="5249" spans="1:14" customFormat="1">
      <c r="A5249" s="317" t="s">
        <v>385</v>
      </c>
      <c r="B5249" s="317" t="s">
        <v>175</v>
      </c>
      <c r="C5249" s="317" t="s">
        <v>465</v>
      </c>
      <c r="D5249" s="317" t="s">
        <v>455</v>
      </c>
      <c r="E5249" s="317" t="s">
        <v>448</v>
      </c>
      <c r="F5249" s="320">
        <v>5.0000000000000001E-3</v>
      </c>
      <c r="G5249" s="318" t="s">
        <v>449</v>
      </c>
      <c r="H5249" s="318" t="s">
        <v>449</v>
      </c>
      <c r="I5249" s="318" t="s">
        <v>449</v>
      </c>
      <c r="J5249" s="318" t="s">
        <v>449</v>
      </c>
      <c r="K5249" s="318" t="s">
        <v>449</v>
      </c>
      <c r="L5249" s="318" t="s">
        <v>449</v>
      </c>
      <c r="M5249" s="318" t="s">
        <v>449</v>
      </c>
      <c r="N5249" t="str">
        <f t="shared" si="81"/>
        <v>SESC_ODIRISK_BIO_CAP_PR24_DD</v>
      </c>
    </row>
    <row r="5250" spans="1:14" customFormat="1">
      <c r="A5250" s="317" t="s">
        <v>385</v>
      </c>
      <c r="B5250" s="317" t="s">
        <v>424</v>
      </c>
      <c r="C5250" s="317" t="s">
        <v>180</v>
      </c>
      <c r="D5250" s="317" t="s">
        <v>261</v>
      </c>
      <c r="E5250" s="317" t="s">
        <v>448</v>
      </c>
      <c r="F5250" s="318" t="s">
        <v>449</v>
      </c>
      <c r="G5250" s="318" t="s">
        <v>449</v>
      </c>
      <c r="H5250" s="319">
        <v>0</v>
      </c>
      <c r="I5250" s="319">
        <v>0</v>
      </c>
      <c r="J5250" s="319">
        <v>0</v>
      </c>
      <c r="K5250" s="319">
        <v>0</v>
      </c>
      <c r="L5250" s="319">
        <v>0</v>
      </c>
      <c r="M5250" s="319">
        <v>0</v>
      </c>
      <c r="N5250" t="str">
        <f t="shared" si="81"/>
        <v>SESC_OUT4_18_PR24_OFWAT</v>
      </c>
    </row>
    <row r="5251" spans="1:14" customFormat="1">
      <c r="A5251" s="317" t="s">
        <v>385</v>
      </c>
      <c r="B5251" s="317" t="s">
        <v>181</v>
      </c>
      <c r="C5251" s="317" t="s">
        <v>466</v>
      </c>
      <c r="D5251" s="317" t="s">
        <v>261</v>
      </c>
      <c r="E5251" s="317" t="s">
        <v>448</v>
      </c>
      <c r="F5251" s="318" t="s">
        <v>449</v>
      </c>
      <c r="G5251" s="318" t="s">
        <v>449</v>
      </c>
      <c r="H5251" s="318" t="s">
        <v>449</v>
      </c>
      <c r="I5251" s="319">
        <v>1</v>
      </c>
      <c r="J5251" s="319">
        <v>1</v>
      </c>
      <c r="K5251" s="319">
        <v>1</v>
      </c>
      <c r="L5251" s="319">
        <v>1</v>
      </c>
      <c r="M5251" s="319">
        <v>1</v>
      </c>
      <c r="N5251" t="str">
        <f t="shared" si="81"/>
        <v>SESC_ODIRISK_SPL_DDBND_PR24_DD</v>
      </c>
    </row>
    <row r="5252" spans="1:14" customFormat="1">
      <c r="A5252" s="317" t="s">
        <v>385</v>
      </c>
      <c r="B5252" s="317" t="s">
        <v>182</v>
      </c>
      <c r="C5252" s="317" t="s">
        <v>467</v>
      </c>
      <c r="D5252" s="317" t="s">
        <v>453</v>
      </c>
      <c r="E5252" s="317" t="s">
        <v>448</v>
      </c>
      <c r="F5252" s="319">
        <v>198442.06008358052</v>
      </c>
      <c r="G5252" s="318" t="s">
        <v>449</v>
      </c>
      <c r="H5252" s="318" t="s">
        <v>449</v>
      </c>
      <c r="I5252" s="318" t="s">
        <v>449</v>
      </c>
      <c r="J5252" s="318" t="s">
        <v>449</v>
      </c>
      <c r="K5252" s="318" t="s">
        <v>449</v>
      </c>
      <c r="L5252" s="318" t="s">
        <v>449</v>
      </c>
      <c r="M5252" s="318" t="s">
        <v>449</v>
      </c>
      <c r="N5252" t="str">
        <f t="shared" si="81"/>
        <v>SESC_ODI_DD_SPL_PR24</v>
      </c>
    </row>
    <row r="5253" spans="1:14" customFormat="1">
      <c r="A5253" s="317" t="s">
        <v>385</v>
      </c>
      <c r="B5253" s="317" t="s">
        <v>425</v>
      </c>
      <c r="C5253" s="317" t="s">
        <v>185</v>
      </c>
      <c r="D5253" s="317" t="s">
        <v>455</v>
      </c>
      <c r="E5253" s="317" t="s">
        <v>448</v>
      </c>
      <c r="F5253" s="318" t="s">
        <v>449</v>
      </c>
      <c r="G5253" s="318" t="s">
        <v>449</v>
      </c>
      <c r="H5253" s="320">
        <v>1</v>
      </c>
      <c r="I5253" s="320">
        <v>1</v>
      </c>
      <c r="J5253" s="320">
        <v>1</v>
      </c>
      <c r="K5253" s="320">
        <v>1</v>
      </c>
      <c r="L5253" s="320">
        <v>1</v>
      </c>
      <c r="M5253" s="320">
        <v>1</v>
      </c>
      <c r="N5253" t="str">
        <f t="shared" ref="N5253:N5316" si="82">A5253&amp;B5253</f>
        <v>SESC_OUT4_19_PR24_OFWAT</v>
      </c>
    </row>
    <row r="5254" spans="1:14" customFormat="1">
      <c r="A5254" s="317" t="s">
        <v>385</v>
      </c>
      <c r="B5254" s="317" t="s">
        <v>186</v>
      </c>
      <c r="C5254" s="317" t="s">
        <v>468</v>
      </c>
      <c r="D5254" s="317" t="s">
        <v>455</v>
      </c>
      <c r="E5254" s="317" t="s">
        <v>448</v>
      </c>
      <c r="F5254" s="318" t="s">
        <v>449</v>
      </c>
      <c r="G5254" s="318" t="s">
        <v>449</v>
      </c>
      <c r="H5254" s="318" t="s">
        <v>449</v>
      </c>
      <c r="I5254" s="320">
        <v>0.75</v>
      </c>
      <c r="J5254" s="320">
        <v>0.75</v>
      </c>
      <c r="K5254" s="320">
        <v>0.75</v>
      </c>
      <c r="L5254" s="320">
        <v>0.75</v>
      </c>
      <c r="M5254" s="320">
        <v>0.75</v>
      </c>
      <c r="N5254" t="str">
        <f t="shared" si="82"/>
        <v>SESC_ODIRISK_DPC_DDBND_PR24_DD</v>
      </c>
    </row>
    <row r="5255" spans="1:14" customFormat="1">
      <c r="A5255" s="317" t="s">
        <v>385</v>
      </c>
      <c r="B5255" s="317" t="s">
        <v>187</v>
      </c>
      <c r="C5255" s="317" t="s">
        <v>469</v>
      </c>
      <c r="D5255" s="317" t="s">
        <v>453</v>
      </c>
      <c r="E5255" s="317" t="s">
        <v>448</v>
      </c>
      <c r="F5255" s="319">
        <v>4108.6700437601139</v>
      </c>
      <c r="G5255" s="318" t="s">
        <v>449</v>
      </c>
      <c r="H5255" s="318" t="s">
        <v>449</v>
      </c>
      <c r="I5255" s="318" t="s">
        <v>449</v>
      </c>
      <c r="J5255" s="318" t="s">
        <v>449</v>
      </c>
      <c r="K5255" s="318" t="s">
        <v>449</v>
      </c>
      <c r="L5255" s="318" t="s">
        <v>449</v>
      </c>
      <c r="M5255" s="318" t="s">
        <v>449</v>
      </c>
      <c r="N5255" t="str">
        <f t="shared" si="82"/>
        <v>SESC_ODI_DD_DPC_PR24</v>
      </c>
    </row>
    <row r="5256" spans="1:14" customFormat="1">
      <c r="A5256" s="317" t="s">
        <v>385</v>
      </c>
      <c r="B5256" s="317" t="s">
        <v>429</v>
      </c>
      <c r="C5256" s="317" t="s">
        <v>470</v>
      </c>
      <c r="D5256" s="317" t="s">
        <v>261</v>
      </c>
      <c r="E5256" s="317" t="s">
        <v>448</v>
      </c>
      <c r="F5256" s="318" t="s">
        <v>449</v>
      </c>
      <c r="G5256" s="318" t="s">
        <v>449</v>
      </c>
      <c r="H5256" s="322">
        <v>59</v>
      </c>
      <c r="I5256" s="322">
        <v>58</v>
      </c>
      <c r="J5256" s="322">
        <v>57</v>
      </c>
      <c r="K5256" s="322">
        <v>56</v>
      </c>
      <c r="L5256" s="322">
        <v>55</v>
      </c>
      <c r="M5256" s="322">
        <v>54</v>
      </c>
      <c r="N5256" t="str">
        <f t="shared" si="82"/>
        <v>SESC_OUT4_16_PR24_OFWAT</v>
      </c>
    </row>
    <row r="5257" spans="1:14" customFormat="1">
      <c r="A5257" s="317" t="s">
        <v>385</v>
      </c>
      <c r="B5257" s="317" t="s">
        <v>191</v>
      </c>
      <c r="C5257" s="317" t="s">
        <v>471</v>
      </c>
      <c r="D5257" s="317" t="s">
        <v>261</v>
      </c>
      <c r="E5257" s="317" t="s">
        <v>448</v>
      </c>
      <c r="F5257" s="318" t="s">
        <v>449</v>
      </c>
      <c r="G5257" s="318" t="s">
        <v>449</v>
      </c>
      <c r="H5257" s="318" t="s">
        <v>449</v>
      </c>
      <c r="I5257" s="322">
        <v>68</v>
      </c>
      <c r="J5257" s="322">
        <v>67</v>
      </c>
      <c r="K5257" s="322">
        <v>66</v>
      </c>
      <c r="L5257" s="322">
        <v>65</v>
      </c>
      <c r="M5257" s="322">
        <v>64</v>
      </c>
      <c r="N5257" t="str">
        <f t="shared" si="82"/>
        <v>SESC_ODIRISK_MRP_DDBND_PR24_DD</v>
      </c>
    </row>
    <row r="5258" spans="1:14" customFormat="1">
      <c r="A5258" s="317" t="s">
        <v>385</v>
      </c>
      <c r="B5258" s="317" t="s">
        <v>192</v>
      </c>
      <c r="C5258" s="317" t="s">
        <v>472</v>
      </c>
      <c r="D5258" s="317" t="s">
        <v>453</v>
      </c>
      <c r="E5258" s="317" t="s">
        <v>448</v>
      </c>
      <c r="F5258" s="319">
        <v>24405.794560503382</v>
      </c>
      <c r="G5258" s="318" t="s">
        <v>449</v>
      </c>
      <c r="H5258" s="318" t="s">
        <v>449</v>
      </c>
      <c r="I5258" s="318" t="s">
        <v>449</v>
      </c>
      <c r="J5258" s="318" t="s">
        <v>449</v>
      </c>
      <c r="K5258" s="318" t="s">
        <v>449</v>
      </c>
      <c r="L5258" s="318" t="s">
        <v>449</v>
      </c>
      <c r="M5258" s="318" t="s">
        <v>449</v>
      </c>
      <c r="N5258" t="str">
        <f t="shared" si="82"/>
        <v>SESC_ODI_DD_MRP_PR24</v>
      </c>
    </row>
    <row r="5259" spans="1:14" customFormat="1">
      <c r="A5259" s="317" t="s">
        <v>385</v>
      </c>
      <c r="B5259" s="317" t="s">
        <v>193</v>
      </c>
      <c r="C5259" s="317" t="s">
        <v>473</v>
      </c>
      <c r="D5259" s="317" t="s">
        <v>455</v>
      </c>
      <c r="E5259" s="317" t="s">
        <v>448</v>
      </c>
      <c r="F5259" s="320">
        <v>-5.0000000000000001E-3</v>
      </c>
      <c r="G5259" s="318" t="s">
        <v>449</v>
      </c>
      <c r="H5259" s="318" t="s">
        <v>449</v>
      </c>
      <c r="I5259" s="318" t="s">
        <v>449</v>
      </c>
      <c r="J5259" s="318" t="s">
        <v>449</v>
      </c>
      <c r="K5259" s="318" t="s">
        <v>449</v>
      </c>
      <c r="L5259" s="318" t="s">
        <v>449</v>
      </c>
      <c r="M5259" s="318" t="s">
        <v>449</v>
      </c>
      <c r="N5259" t="str">
        <f t="shared" si="82"/>
        <v>SESC_ODIRISK_MRP_COLL_PR24_DD</v>
      </c>
    </row>
    <row r="5260" spans="1:14" customFormat="1">
      <c r="A5260" s="317" t="s">
        <v>385</v>
      </c>
      <c r="B5260" s="317" t="s">
        <v>194</v>
      </c>
      <c r="C5260" s="317" t="s">
        <v>474</v>
      </c>
      <c r="D5260" s="317" t="s">
        <v>455</v>
      </c>
      <c r="E5260" s="317" t="s">
        <v>448</v>
      </c>
      <c r="F5260" s="320">
        <v>5.0000000000000001E-3</v>
      </c>
      <c r="G5260" s="318" t="s">
        <v>449</v>
      </c>
      <c r="H5260" s="318" t="s">
        <v>449</v>
      </c>
      <c r="I5260" s="318" t="s">
        <v>449</v>
      </c>
      <c r="J5260" s="318" t="s">
        <v>449</v>
      </c>
      <c r="K5260" s="318" t="s">
        <v>449</v>
      </c>
      <c r="L5260" s="318" t="s">
        <v>449</v>
      </c>
      <c r="M5260" s="318" t="s">
        <v>449</v>
      </c>
      <c r="N5260" t="str">
        <f t="shared" si="82"/>
        <v>SESC_ODIRISK_MRP_CAP_PR24_DD</v>
      </c>
    </row>
    <row r="5261" spans="1:14" customFormat="1">
      <c r="A5261" s="317" t="s">
        <v>385</v>
      </c>
      <c r="B5261" s="317" t="s">
        <v>475</v>
      </c>
      <c r="C5261" s="317" t="s">
        <v>476</v>
      </c>
      <c r="D5261" s="317" t="s">
        <v>453</v>
      </c>
      <c r="E5261" s="317" t="s">
        <v>448</v>
      </c>
      <c r="F5261" s="319">
        <v>-7.6770000000000005E-2</v>
      </c>
      <c r="G5261" s="318" t="s">
        <v>449</v>
      </c>
      <c r="H5261" s="318" t="s">
        <v>449</v>
      </c>
      <c r="I5261" s="319">
        <v>-7.6770000000000005E-2</v>
      </c>
      <c r="J5261" s="319">
        <v>-7.6770000000000005E-2</v>
      </c>
      <c r="K5261" s="319">
        <v>-7.6770000000000005E-2</v>
      </c>
      <c r="L5261" s="319">
        <v>-7.6770000000000005E-2</v>
      </c>
      <c r="M5261" s="319">
        <v>-7.6770000000000005E-2</v>
      </c>
      <c r="N5261" t="str">
        <f t="shared" si="82"/>
        <v>SESOUT7_035SUR_OFW_PR24</v>
      </c>
    </row>
    <row r="5262" spans="1:14" customFormat="1">
      <c r="A5262" s="317" t="s">
        <v>385</v>
      </c>
      <c r="B5262" s="317" t="s">
        <v>477</v>
      </c>
      <c r="C5262" s="317" t="s">
        <v>478</v>
      </c>
      <c r="D5262" s="317" t="s">
        <v>453</v>
      </c>
      <c r="E5262" s="317" t="s">
        <v>448</v>
      </c>
      <c r="F5262" s="319">
        <v>7.6770000000000005E-2</v>
      </c>
      <c r="G5262" s="318" t="s">
        <v>449</v>
      </c>
      <c r="H5262" s="318" t="s">
        <v>449</v>
      </c>
      <c r="I5262" s="319">
        <v>7.6770000000000005E-2</v>
      </c>
      <c r="J5262" s="319">
        <v>7.6770000000000005E-2</v>
      </c>
      <c r="K5262" s="319">
        <v>7.6770000000000005E-2</v>
      </c>
      <c r="L5262" s="319">
        <v>7.6770000000000005E-2</v>
      </c>
      <c r="M5262" s="319">
        <v>7.6770000000000005E-2</v>
      </c>
      <c r="N5262" t="str">
        <f t="shared" si="82"/>
        <v>SESOUT7_035SOR_OFW_PR24</v>
      </c>
    </row>
    <row r="5263" spans="1:14" customFormat="1">
      <c r="A5263" s="317" t="s">
        <v>385</v>
      </c>
      <c r="B5263" s="317" t="s">
        <v>479</v>
      </c>
      <c r="C5263" s="317" t="s">
        <v>480</v>
      </c>
      <c r="D5263" s="317" t="s">
        <v>455</v>
      </c>
      <c r="E5263" s="317" t="s">
        <v>448</v>
      </c>
      <c r="F5263" s="320">
        <v>-4.0000000000000001E-3</v>
      </c>
      <c r="G5263" s="318" t="s">
        <v>449</v>
      </c>
      <c r="H5263" s="318" t="s">
        <v>449</v>
      </c>
      <c r="I5263" s="320">
        <v>-4.0000000000000001E-3</v>
      </c>
      <c r="J5263" s="320">
        <v>-4.0000000000000001E-3</v>
      </c>
      <c r="K5263" s="320">
        <v>-4.0000000000000001E-3</v>
      </c>
      <c r="L5263" s="320">
        <v>-4.0000000000000001E-3</v>
      </c>
      <c r="M5263" s="318" t="s">
        <v>449</v>
      </c>
      <c r="N5263" t="str">
        <f t="shared" si="82"/>
        <v>SESC_PR24OC34_COLLAR</v>
      </c>
    </row>
    <row r="5264" spans="1:14" customFormat="1">
      <c r="A5264" s="317" t="s">
        <v>385</v>
      </c>
      <c r="B5264" s="317" t="s">
        <v>481</v>
      </c>
      <c r="C5264" s="317" t="s">
        <v>482</v>
      </c>
      <c r="D5264" s="317" t="s">
        <v>455</v>
      </c>
      <c r="E5264" s="317" t="s">
        <v>448</v>
      </c>
      <c r="F5264" s="320">
        <v>4.0000000000000001E-3</v>
      </c>
      <c r="G5264" s="318" t="s">
        <v>449</v>
      </c>
      <c r="H5264" s="318" t="s">
        <v>449</v>
      </c>
      <c r="I5264" s="320">
        <v>4.0000000000000001E-3</v>
      </c>
      <c r="J5264" s="320">
        <v>4.0000000000000001E-3</v>
      </c>
      <c r="K5264" s="320">
        <v>4.0000000000000001E-3</v>
      </c>
      <c r="L5264" s="320">
        <v>4.0000000000000001E-3</v>
      </c>
      <c r="M5264" s="318" t="s">
        <v>449</v>
      </c>
      <c r="N5264" t="str">
        <f t="shared" si="82"/>
        <v>SESC_PR24OC34_CAP</v>
      </c>
    </row>
    <row r="5265" spans="1:14" customFormat="1">
      <c r="A5265" s="317" t="s">
        <v>385</v>
      </c>
      <c r="B5265" s="317" t="s">
        <v>483</v>
      </c>
      <c r="C5265" s="317" t="s">
        <v>484</v>
      </c>
      <c r="D5265" s="317" t="s">
        <v>453</v>
      </c>
      <c r="E5265" s="317" t="s">
        <v>448</v>
      </c>
      <c r="F5265" s="319">
        <v>-3.6260000000000001E-2</v>
      </c>
      <c r="G5265" s="318" t="s">
        <v>449</v>
      </c>
      <c r="H5265" s="318" t="s">
        <v>449</v>
      </c>
      <c r="I5265" s="319">
        <v>-3.6260000000000001E-2</v>
      </c>
      <c r="J5265" s="319">
        <v>-3.6260000000000001E-2</v>
      </c>
      <c r="K5265" s="319">
        <v>-3.6260000000000001E-2</v>
      </c>
      <c r="L5265" s="319">
        <v>-3.6260000000000001E-2</v>
      </c>
      <c r="M5265" s="319">
        <v>-3.6260000000000001E-2</v>
      </c>
      <c r="N5265" t="str">
        <f t="shared" si="82"/>
        <v>SESOUT7_036SUR_OFW_PR24</v>
      </c>
    </row>
    <row r="5266" spans="1:14" customFormat="1">
      <c r="A5266" s="317" t="s">
        <v>385</v>
      </c>
      <c r="B5266" s="317" t="s">
        <v>485</v>
      </c>
      <c r="C5266" s="317" t="s">
        <v>486</v>
      </c>
      <c r="D5266" s="317" t="s">
        <v>453</v>
      </c>
      <c r="E5266" s="317" t="s">
        <v>448</v>
      </c>
      <c r="F5266" s="319">
        <v>3.6260000000000001E-2</v>
      </c>
      <c r="G5266" s="318" t="s">
        <v>449</v>
      </c>
      <c r="H5266" s="318" t="s">
        <v>449</v>
      </c>
      <c r="I5266" s="319">
        <v>3.6260000000000001E-2</v>
      </c>
      <c r="J5266" s="319">
        <v>3.6260000000000001E-2</v>
      </c>
      <c r="K5266" s="319">
        <v>3.6260000000000001E-2</v>
      </c>
      <c r="L5266" s="319">
        <v>3.6260000000000001E-2</v>
      </c>
      <c r="M5266" s="319">
        <v>3.6260000000000001E-2</v>
      </c>
      <c r="N5266" t="str">
        <f t="shared" si="82"/>
        <v>SESOUT7_036SOR_OFW_PR24</v>
      </c>
    </row>
    <row r="5267" spans="1:14" customFormat="1">
      <c r="A5267" s="317" t="s">
        <v>385</v>
      </c>
      <c r="B5267" s="317" t="s">
        <v>487</v>
      </c>
      <c r="C5267" s="317" t="s">
        <v>488</v>
      </c>
      <c r="D5267" s="317" t="s">
        <v>455</v>
      </c>
      <c r="E5267" s="317" t="s">
        <v>448</v>
      </c>
      <c r="F5267" s="320">
        <v>-2E-3</v>
      </c>
      <c r="G5267" s="318" t="s">
        <v>449</v>
      </c>
      <c r="H5267" s="318" t="s">
        <v>449</v>
      </c>
      <c r="I5267" s="320">
        <v>-2E-3</v>
      </c>
      <c r="J5267" s="320">
        <v>-2E-3</v>
      </c>
      <c r="K5267" s="320">
        <v>-2E-3</v>
      </c>
      <c r="L5267" s="320">
        <v>-2E-3</v>
      </c>
      <c r="M5267" s="318" t="s">
        <v>449</v>
      </c>
      <c r="N5267" t="str">
        <f t="shared" si="82"/>
        <v>SESC_PR24OC35_COLLAR</v>
      </c>
    </row>
    <row r="5268" spans="1:14" customFormat="1">
      <c r="A5268" s="317" t="s">
        <v>385</v>
      </c>
      <c r="B5268" s="317" t="s">
        <v>489</v>
      </c>
      <c r="C5268" s="317" t="s">
        <v>490</v>
      </c>
      <c r="D5268" s="317" t="s">
        <v>455</v>
      </c>
      <c r="E5268" s="317" t="s">
        <v>448</v>
      </c>
      <c r="F5268" s="320">
        <v>2E-3</v>
      </c>
      <c r="G5268" s="318" t="s">
        <v>449</v>
      </c>
      <c r="H5268" s="318" t="s">
        <v>449</v>
      </c>
      <c r="I5268" s="320">
        <v>2E-3</v>
      </c>
      <c r="J5268" s="320">
        <v>2E-3</v>
      </c>
      <c r="K5268" s="320">
        <v>2E-3</v>
      </c>
      <c r="L5268" s="320">
        <v>2E-3</v>
      </c>
      <c r="M5268" s="318" t="s">
        <v>449</v>
      </c>
      <c r="N5268" t="str">
        <f t="shared" si="82"/>
        <v>SESC_PR24OC35_CAP</v>
      </c>
    </row>
    <row r="5269" spans="1:14" customFormat="1">
      <c r="A5269" s="317" t="s">
        <v>385</v>
      </c>
      <c r="B5269" s="317" t="s">
        <v>217</v>
      </c>
      <c r="C5269" s="317" t="s">
        <v>491</v>
      </c>
      <c r="D5269" s="317" t="s">
        <v>492</v>
      </c>
      <c r="E5269" s="317" t="s">
        <v>448</v>
      </c>
      <c r="F5269" s="318" t="s">
        <v>449</v>
      </c>
      <c r="G5269" s="318" t="s">
        <v>449</v>
      </c>
      <c r="H5269" s="318" t="s">
        <v>449</v>
      </c>
      <c r="I5269" s="318" t="s">
        <v>449</v>
      </c>
      <c r="J5269" s="318" t="s">
        <v>449</v>
      </c>
      <c r="K5269" s="318" t="s">
        <v>449</v>
      </c>
      <c r="L5269" s="318" t="s">
        <v>449</v>
      </c>
      <c r="M5269" s="318" t="s">
        <v>449</v>
      </c>
      <c r="N5269" t="str">
        <f t="shared" si="82"/>
        <v>SESC_OUT5_04_PR24_OFWAT</v>
      </c>
    </row>
    <row r="5270" spans="1:14" customFormat="1">
      <c r="A5270" s="317" t="s">
        <v>385</v>
      </c>
      <c r="B5270" s="317" t="s">
        <v>218</v>
      </c>
      <c r="C5270" s="317" t="s">
        <v>493</v>
      </c>
      <c r="D5270" s="317" t="s">
        <v>491</v>
      </c>
      <c r="E5270" s="317" t="s">
        <v>448</v>
      </c>
      <c r="F5270" s="318" t="s">
        <v>449</v>
      </c>
      <c r="G5270" s="318" t="s">
        <v>449</v>
      </c>
      <c r="H5270" s="318" t="s">
        <v>449</v>
      </c>
      <c r="I5270" s="318" t="s">
        <v>449</v>
      </c>
      <c r="J5270" s="318" t="s">
        <v>449</v>
      </c>
      <c r="K5270" s="318" t="s">
        <v>449</v>
      </c>
      <c r="L5270" s="318" t="s">
        <v>449</v>
      </c>
      <c r="M5270" s="318" t="s">
        <v>449</v>
      </c>
      <c r="N5270" t="str">
        <f t="shared" si="82"/>
        <v>SESC_ODIRISK_OGWW_DDBND_PR24_DD</v>
      </c>
    </row>
    <row r="5271" spans="1:14" customFormat="1">
      <c r="A5271" s="317" t="s">
        <v>385</v>
      </c>
      <c r="B5271" s="317" t="s">
        <v>219</v>
      </c>
      <c r="C5271" s="317" t="s">
        <v>494</v>
      </c>
      <c r="D5271" s="317" t="s">
        <v>453</v>
      </c>
      <c r="E5271" s="317" t="s">
        <v>448</v>
      </c>
      <c r="F5271" s="318" t="s">
        <v>449</v>
      </c>
      <c r="G5271" s="318" t="s">
        <v>449</v>
      </c>
      <c r="H5271" s="318" t="s">
        <v>449</v>
      </c>
      <c r="I5271" s="318" t="s">
        <v>449</v>
      </c>
      <c r="J5271" s="318" t="s">
        <v>449</v>
      </c>
      <c r="K5271" s="318" t="s">
        <v>449</v>
      </c>
      <c r="L5271" s="318" t="s">
        <v>449</v>
      </c>
      <c r="M5271" s="318" t="s">
        <v>449</v>
      </c>
      <c r="N5271" t="str">
        <f t="shared" si="82"/>
        <v>SESC_ODI_DD_GHG_WW_PR24</v>
      </c>
    </row>
    <row r="5272" spans="1:14" customFormat="1">
      <c r="A5272" s="317" t="s">
        <v>385</v>
      </c>
      <c r="B5272" s="317" t="s">
        <v>220</v>
      </c>
      <c r="C5272" s="317" t="s">
        <v>495</v>
      </c>
      <c r="D5272" s="317" t="s">
        <v>455</v>
      </c>
      <c r="E5272" s="317" t="s">
        <v>448</v>
      </c>
      <c r="F5272" s="318" t="s">
        <v>449</v>
      </c>
      <c r="G5272" s="318" t="s">
        <v>449</v>
      </c>
      <c r="H5272" s="318" t="s">
        <v>449</v>
      </c>
      <c r="I5272" s="318" t="s">
        <v>449</v>
      </c>
      <c r="J5272" s="318" t="s">
        <v>449</v>
      </c>
      <c r="K5272" s="318" t="s">
        <v>449</v>
      </c>
      <c r="L5272" s="318" t="s">
        <v>449</v>
      </c>
      <c r="M5272" s="318" t="s">
        <v>449</v>
      </c>
      <c r="N5272" t="str">
        <f t="shared" si="82"/>
        <v>SESC_ODIRISK_OGWW_COLL_PR24_DD</v>
      </c>
    </row>
    <row r="5273" spans="1:14" customFormat="1">
      <c r="A5273" s="317" t="s">
        <v>385</v>
      </c>
      <c r="B5273" s="317" t="s">
        <v>221</v>
      </c>
      <c r="C5273" s="317" t="s">
        <v>496</v>
      </c>
      <c r="D5273" s="317" t="s">
        <v>455</v>
      </c>
      <c r="E5273" s="317" t="s">
        <v>448</v>
      </c>
      <c r="F5273" s="318" t="s">
        <v>449</v>
      </c>
      <c r="G5273" s="318" t="s">
        <v>449</v>
      </c>
      <c r="H5273" s="318" t="s">
        <v>449</v>
      </c>
      <c r="I5273" s="318" t="s">
        <v>449</v>
      </c>
      <c r="J5273" s="318" t="s">
        <v>449</v>
      </c>
      <c r="K5273" s="318" t="s">
        <v>449</v>
      </c>
      <c r="L5273" s="318" t="s">
        <v>449</v>
      </c>
      <c r="M5273" s="318" t="s">
        <v>449</v>
      </c>
      <c r="N5273" t="str">
        <f t="shared" si="82"/>
        <v>SESC_ODIRISK_OGWW_CAP_PR24_DD</v>
      </c>
    </row>
    <row r="5274" spans="1:14" customFormat="1">
      <c r="A5274" s="317" t="s">
        <v>385</v>
      </c>
      <c r="B5274" s="317" t="s">
        <v>423</v>
      </c>
      <c r="C5274" s="317" t="s">
        <v>212</v>
      </c>
      <c r="D5274" s="317" t="s">
        <v>261</v>
      </c>
      <c r="E5274" s="317" t="s">
        <v>448</v>
      </c>
      <c r="F5274" s="318" t="s">
        <v>449</v>
      </c>
      <c r="G5274" s="318" t="s">
        <v>449</v>
      </c>
      <c r="H5274" s="318" t="s">
        <v>449</v>
      </c>
      <c r="I5274" s="318" t="s">
        <v>449</v>
      </c>
      <c r="J5274" s="318" t="s">
        <v>449</v>
      </c>
      <c r="K5274" s="318" t="s">
        <v>449</v>
      </c>
      <c r="L5274" s="318" t="s">
        <v>449</v>
      </c>
      <c r="M5274" s="318" t="s">
        <v>449</v>
      </c>
      <c r="N5274" t="str">
        <f t="shared" si="82"/>
        <v>SESC_OUT5_05_PR24_OFWAT</v>
      </c>
    </row>
    <row r="5275" spans="1:14" customFormat="1">
      <c r="A5275" s="317" t="s">
        <v>385</v>
      </c>
      <c r="B5275" s="317" t="s">
        <v>213</v>
      </c>
      <c r="C5275" s="317" t="s">
        <v>497</v>
      </c>
      <c r="D5275" s="317" t="s">
        <v>453</v>
      </c>
      <c r="E5275" s="317" t="s">
        <v>448</v>
      </c>
      <c r="F5275" s="318" t="s">
        <v>449</v>
      </c>
      <c r="G5275" s="318" t="s">
        <v>449</v>
      </c>
      <c r="H5275" s="318" t="s">
        <v>449</v>
      </c>
      <c r="I5275" s="318" t="s">
        <v>449</v>
      </c>
      <c r="J5275" s="318" t="s">
        <v>449</v>
      </c>
      <c r="K5275" s="318" t="s">
        <v>449</v>
      </c>
      <c r="L5275" s="318" t="s">
        <v>449</v>
      </c>
      <c r="M5275" s="318" t="s">
        <v>449</v>
      </c>
      <c r="N5275" t="str">
        <f t="shared" si="82"/>
        <v>SESC_ODI_DD_POL_PR24</v>
      </c>
    </row>
    <row r="5276" spans="1:14" customFormat="1">
      <c r="A5276" s="317" t="s">
        <v>385</v>
      </c>
      <c r="B5276" s="317" t="s">
        <v>214</v>
      </c>
      <c r="C5276" s="317" t="s">
        <v>498</v>
      </c>
      <c r="D5276" s="317" t="s">
        <v>455</v>
      </c>
      <c r="E5276" s="317" t="s">
        <v>448</v>
      </c>
      <c r="F5276" s="318" t="s">
        <v>449</v>
      </c>
      <c r="G5276" s="318" t="s">
        <v>449</v>
      </c>
      <c r="H5276" s="318" t="s">
        <v>449</v>
      </c>
      <c r="I5276" s="318" t="s">
        <v>449</v>
      </c>
      <c r="J5276" s="318" t="s">
        <v>449</v>
      </c>
      <c r="K5276" s="318" t="s">
        <v>449</v>
      </c>
      <c r="L5276" s="318" t="s">
        <v>449</v>
      </c>
      <c r="M5276" s="318" t="s">
        <v>449</v>
      </c>
      <c r="N5276" t="str">
        <f t="shared" si="82"/>
        <v>SESC_ODIRISK_POL_COLL_PR24_DD</v>
      </c>
    </row>
    <row r="5277" spans="1:14" customFormat="1">
      <c r="A5277" s="317" t="s">
        <v>385</v>
      </c>
      <c r="B5277" s="317" t="s">
        <v>426</v>
      </c>
      <c r="C5277" s="317" t="s">
        <v>499</v>
      </c>
      <c r="D5277" s="317" t="s">
        <v>455</v>
      </c>
      <c r="E5277" s="317" t="s">
        <v>448</v>
      </c>
      <c r="F5277" s="318" t="s">
        <v>449</v>
      </c>
      <c r="G5277" s="318" t="s">
        <v>449</v>
      </c>
      <c r="H5277" s="318" t="s">
        <v>449</v>
      </c>
      <c r="I5277" s="318" t="s">
        <v>449</v>
      </c>
      <c r="J5277" s="318" t="s">
        <v>449</v>
      </c>
      <c r="K5277" s="318" t="s">
        <v>449</v>
      </c>
      <c r="L5277" s="318" t="s">
        <v>449</v>
      </c>
      <c r="M5277" s="318" t="s">
        <v>449</v>
      </c>
      <c r="N5277" t="str">
        <f t="shared" si="82"/>
        <v>SESC_OUT5_08_PR24_OFWAT</v>
      </c>
    </row>
    <row r="5278" spans="1:14" customFormat="1">
      <c r="A5278" s="317" t="s">
        <v>385</v>
      </c>
      <c r="B5278" s="317" t="s">
        <v>225</v>
      </c>
      <c r="C5278" s="317" t="s">
        <v>500</v>
      </c>
      <c r="D5278" s="317" t="s">
        <v>455</v>
      </c>
      <c r="E5278" s="317" t="s">
        <v>448</v>
      </c>
      <c r="F5278" s="318" t="s">
        <v>449</v>
      </c>
      <c r="G5278" s="318" t="s">
        <v>449</v>
      </c>
      <c r="H5278" s="318" t="s">
        <v>449</v>
      </c>
      <c r="I5278" s="318" t="s">
        <v>449</v>
      </c>
      <c r="J5278" s="318" t="s">
        <v>449</v>
      </c>
      <c r="K5278" s="318" t="s">
        <v>449</v>
      </c>
      <c r="L5278" s="318" t="s">
        <v>449</v>
      </c>
      <c r="M5278" s="318" t="s">
        <v>449</v>
      </c>
      <c r="N5278" t="str">
        <f t="shared" si="82"/>
        <v>SESC_ODIRISK_BWQ_DDBND_PR24_DD</v>
      </c>
    </row>
    <row r="5279" spans="1:14" customFormat="1">
      <c r="A5279" s="317" t="s">
        <v>385</v>
      </c>
      <c r="B5279" s="317" t="s">
        <v>226</v>
      </c>
      <c r="C5279" s="317" t="s">
        <v>501</v>
      </c>
      <c r="D5279" s="317" t="s">
        <v>453</v>
      </c>
      <c r="E5279" s="317" t="s">
        <v>448</v>
      </c>
      <c r="F5279" s="318" t="s">
        <v>449</v>
      </c>
      <c r="G5279" s="318" t="s">
        <v>449</v>
      </c>
      <c r="H5279" s="318" t="s">
        <v>449</v>
      </c>
      <c r="I5279" s="318" t="s">
        <v>449</v>
      </c>
      <c r="J5279" s="318" t="s">
        <v>449</v>
      </c>
      <c r="K5279" s="318" t="s">
        <v>449</v>
      </c>
      <c r="L5279" s="318" t="s">
        <v>449</v>
      </c>
      <c r="M5279" s="318" t="s">
        <v>449</v>
      </c>
      <c r="N5279" t="str">
        <f t="shared" si="82"/>
        <v>SESC_ODI_DD_BWQ_PR24</v>
      </c>
    </row>
    <row r="5280" spans="1:14" customFormat="1">
      <c r="A5280" s="317" t="s">
        <v>385</v>
      </c>
      <c r="B5280" s="317" t="s">
        <v>227</v>
      </c>
      <c r="C5280" s="317" t="s">
        <v>502</v>
      </c>
      <c r="D5280" s="317" t="s">
        <v>455</v>
      </c>
      <c r="E5280" s="317" t="s">
        <v>448</v>
      </c>
      <c r="F5280" s="318" t="s">
        <v>449</v>
      </c>
      <c r="G5280" s="318" t="s">
        <v>449</v>
      </c>
      <c r="H5280" s="318" t="s">
        <v>449</v>
      </c>
      <c r="I5280" s="318" t="s">
        <v>449</v>
      </c>
      <c r="J5280" s="318" t="s">
        <v>449</v>
      </c>
      <c r="K5280" s="318" t="s">
        <v>449</v>
      </c>
      <c r="L5280" s="318" t="s">
        <v>449</v>
      </c>
      <c r="M5280" s="318" t="s">
        <v>449</v>
      </c>
      <c r="N5280" t="str">
        <f t="shared" si="82"/>
        <v>SESC_ODIRISK_BWQ_COLL_PR24_DD</v>
      </c>
    </row>
    <row r="5281" spans="1:14" customFormat="1">
      <c r="A5281" s="317" t="s">
        <v>385</v>
      </c>
      <c r="B5281" s="317" t="s">
        <v>228</v>
      </c>
      <c r="C5281" s="317" t="s">
        <v>503</v>
      </c>
      <c r="D5281" s="317" t="s">
        <v>455</v>
      </c>
      <c r="E5281" s="317" t="s">
        <v>448</v>
      </c>
      <c r="F5281" s="318" t="s">
        <v>449</v>
      </c>
      <c r="G5281" s="318" t="s">
        <v>449</v>
      </c>
      <c r="H5281" s="318" t="s">
        <v>449</v>
      </c>
      <c r="I5281" s="318" t="s">
        <v>449</v>
      </c>
      <c r="J5281" s="318" t="s">
        <v>449</v>
      </c>
      <c r="K5281" s="318" t="s">
        <v>449</v>
      </c>
      <c r="L5281" s="318" t="s">
        <v>449</v>
      </c>
      <c r="M5281" s="318" t="s">
        <v>449</v>
      </c>
      <c r="N5281" t="str">
        <f t="shared" si="82"/>
        <v>SESC_ODIRISK_BWQ_CAP_PR24_DD</v>
      </c>
    </row>
    <row r="5282" spans="1:14" customFormat="1">
      <c r="A5282" s="317" t="s">
        <v>385</v>
      </c>
      <c r="B5282" s="317" t="s">
        <v>427</v>
      </c>
      <c r="C5282" s="317" t="s">
        <v>231</v>
      </c>
      <c r="D5282" s="317" t="s">
        <v>455</v>
      </c>
      <c r="E5282" s="317" t="s">
        <v>448</v>
      </c>
      <c r="F5282" s="318" t="s">
        <v>449</v>
      </c>
      <c r="G5282" s="318" t="s">
        <v>449</v>
      </c>
      <c r="H5282" s="318" t="s">
        <v>449</v>
      </c>
      <c r="I5282" s="318" t="s">
        <v>449</v>
      </c>
      <c r="J5282" s="318" t="s">
        <v>449</v>
      </c>
      <c r="K5282" s="318" t="s">
        <v>449</v>
      </c>
      <c r="L5282" s="318" t="s">
        <v>449</v>
      </c>
      <c r="M5282" s="318" t="s">
        <v>449</v>
      </c>
      <c r="N5282" t="str">
        <f t="shared" si="82"/>
        <v>SESC_OUT5_09_PR24_OFWAT</v>
      </c>
    </row>
    <row r="5283" spans="1:14" customFormat="1">
      <c r="A5283" s="317" t="s">
        <v>385</v>
      </c>
      <c r="B5283" s="317" t="s">
        <v>232</v>
      </c>
      <c r="C5283" s="317" t="s">
        <v>504</v>
      </c>
      <c r="D5283" s="317" t="s">
        <v>453</v>
      </c>
      <c r="E5283" s="317" t="s">
        <v>448</v>
      </c>
      <c r="F5283" s="318" t="s">
        <v>449</v>
      </c>
      <c r="G5283" s="318" t="s">
        <v>449</v>
      </c>
      <c r="H5283" s="318" t="s">
        <v>449</v>
      </c>
      <c r="I5283" s="318" t="s">
        <v>449</v>
      </c>
      <c r="J5283" s="318" t="s">
        <v>449</v>
      </c>
      <c r="K5283" s="318" t="s">
        <v>449</v>
      </c>
      <c r="L5283" s="318" t="s">
        <v>449</v>
      </c>
      <c r="M5283" s="318" t="s">
        <v>449</v>
      </c>
      <c r="N5283" t="str">
        <f t="shared" si="82"/>
        <v>SESC_ODI_DD_RWQ_PR24</v>
      </c>
    </row>
    <row r="5284" spans="1:14" customFormat="1">
      <c r="A5284" s="317" t="s">
        <v>385</v>
      </c>
      <c r="B5284" s="317" t="s">
        <v>505</v>
      </c>
      <c r="C5284" s="317" t="s">
        <v>506</v>
      </c>
      <c r="D5284" s="317" t="s">
        <v>455</v>
      </c>
      <c r="E5284" s="317" t="s">
        <v>448</v>
      </c>
      <c r="F5284" s="318" t="s">
        <v>449</v>
      </c>
      <c r="G5284" s="318" t="s">
        <v>449</v>
      </c>
      <c r="H5284" s="318" t="s">
        <v>449</v>
      </c>
      <c r="I5284" s="318" t="s">
        <v>449</v>
      </c>
      <c r="J5284" s="318" t="s">
        <v>449</v>
      </c>
      <c r="K5284" s="318" t="s">
        <v>449</v>
      </c>
      <c r="L5284" s="318" t="s">
        <v>449</v>
      </c>
      <c r="M5284" s="318" t="s">
        <v>449</v>
      </c>
      <c r="N5284" t="str">
        <f t="shared" si="82"/>
        <v>SESC_ODIRISK_RWQ_COLL_PR24_DD</v>
      </c>
    </row>
    <row r="5285" spans="1:14" customFormat="1">
      <c r="A5285" s="317" t="s">
        <v>385</v>
      </c>
      <c r="B5285" s="317" t="s">
        <v>507</v>
      </c>
      <c r="C5285" s="317" t="s">
        <v>508</v>
      </c>
      <c r="D5285" s="317" t="s">
        <v>455</v>
      </c>
      <c r="E5285" s="317" t="s">
        <v>448</v>
      </c>
      <c r="F5285" s="318" t="s">
        <v>449</v>
      </c>
      <c r="G5285" s="318" t="s">
        <v>449</v>
      </c>
      <c r="H5285" s="318" t="s">
        <v>449</v>
      </c>
      <c r="I5285" s="318" t="s">
        <v>449</v>
      </c>
      <c r="J5285" s="318" t="s">
        <v>449</v>
      </c>
      <c r="K5285" s="318" t="s">
        <v>449</v>
      </c>
      <c r="L5285" s="318" t="s">
        <v>449</v>
      </c>
      <c r="M5285" s="318" t="s">
        <v>449</v>
      </c>
      <c r="N5285" t="str">
        <f t="shared" si="82"/>
        <v>SESC_ODIRISK_RWQ_CAP_PR24_DD</v>
      </c>
    </row>
    <row r="5286" spans="1:14" customFormat="1">
      <c r="A5286" s="317" t="s">
        <v>385</v>
      </c>
      <c r="B5286" s="317" t="s">
        <v>428</v>
      </c>
      <c r="C5286" s="317" t="s">
        <v>509</v>
      </c>
      <c r="D5286" s="317" t="s">
        <v>261</v>
      </c>
      <c r="E5286" s="317" t="s">
        <v>448</v>
      </c>
      <c r="F5286" s="318" t="s">
        <v>449</v>
      </c>
      <c r="G5286" s="318" t="s">
        <v>449</v>
      </c>
      <c r="H5286" s="318" t="s">
        <v>449</v>
      </c>
      <c r="I5286" s="318" t="s">
        <v>449</v>
      </c>
      <c r="J5286" s="318" t="s">
        <v>449</v>
      </c>
      <c r="K5286" s="318" t="s">
        <v>449</v>
      </c>
      <c r="L5286" s="318" t="s">
        <v>449</v>
      </c>
      <c r="M5286" s="318" t="s">
        <v>449</v>
      </c>
      <c r="N5286" t="str">
        <f t="shared" si="82"/>
        <v>SESC_OUT5_10_F_PR24_OFWAT</v>
      </c>
    </row>
    <row r="5287" spans="1:14" customFormat="1">
      <c r="A5287" s="317" t="s">
        <v>385</v>
      </c>
      <c r="B5287" s="317" t="s">
        <v>510</v>
      </c>
      <c r="C5287" s="317" t="s">
        <v>511</v>
      </c>
      <c r="D5287" s="317" t="s">
        <v>455</v>
      </c>
      <c r="E5287" s="317" t="s">
        <v>448</v>
      </c>
      <c r="F5287" s="318" t="s">
        <v>449</v>
      </c>
      <c r="G5287" s="318" t="s">
        <v>449</v>
      </c>
      <c r="H5287" s="318" t="s">
        <v>449</v>
      </c>
      <c r="I5287" s="318" t="s">
        <v>449</v>
      </c>
      <c r="J5287" s="318" t="s">
        <v>449</v>
      </c>
      <c r="K5287" s="318" t="s">
        <v>449</v>
      </c>
      <c r="L5287" s="318" t="s">
        <v>449</v>
      </c>
      <c r="M5287" s="318" t="s">
        <v>449</v>
      </c>
      <c r="N5287" t="str">
        <f t="shared" si="82"/>
        <v>SESC_OUT5_10_D_PR24_OFWAT</v>
      </c>
    </row>
    <row r="5288" spans="1:14" customFormat="1">
      <c r="A5288" s="317" t="s">
        <v>385</v>
      </c>
      <c r="B5288" s="317" t="s">
        <v>237</v>
      </c>
      <c r="C5288" s="317" t="s">
        <v>512</v>
      </c>
      <c r="D5288" s="317" t="s">
        <v>453</v>
      </c>
      <c r="E5288" s="317" t="s">
        <v>448</v>
      </c>
      <c r="F5288" s="318" t="s">
        <v>449</v>
      </c>
      <c r="G5288" s="318" t="s">
        <v>449</v>
      </c>
      <c r="H5288" s="318" t="s">
        <v>449</v>
      </c>
      <c r="I5288" s="318" t="s">
        <v>449</v>
      </c>
      <c r="J5288" s="318" t="s">
        <v>449</v>
      </c>
      <c r="K5288" s="318" t="s">
        <v>449</v>
      </c>
      <c r="L5288" s="318" t="s">
        <v>449</v>
      </c>
      <c r="M5288" s="318" t="s">
        <v>449</v>
      </c>
      <c r="N5288" t="str">
        <f t="shared" si="82"/>
        <v>SESC_ODI_DD_SOF_PR24</v>
      </c>
    </row>
    <row r="5289" spans="1:14" customFormat="1">
      <c r="A5289" s="317" t="s">
        <v>385</v>
      </c>
      <c r="B5289" s="317" t="s">
        <v>238</v>
      </c>
      <c r="C5289" s="317" t="s">
        <v>513</v>
      </c>
      <c r="D5289" s="317" t="s">
        <v>455</v>
      </c>
      <c r="E5289" s="317" t="s">
        <v>448</v>
      </c>
      <c r="F5289" s="318" t="s">
        <v>449</v>
      </c>
      <c r="G5289" s="318" t="s">
        <v>449</v>
      </c>
      <c r="H5289" s="318" t="s">
        <v>449</v>
      </c>
      <c r="I5289" s="318" t="s">
        <v>449</v>
      </c>
      <c r="J5289" s="318" t="s">
        <v>449</v>
      </c>
      <c r="K5289" s="318" t="s">
        <v>449</v>
      </c>
      <c r="L5289" s="318" t="s">
        <v>449</v>
      </c>
      <c r="M5289" s="318" t="s">
        <v>449</v>
      </c>
      <c r="N5289" t="str">
        <f t="shared" si="82"/>
        <v>SESC_ODIRISK_SOF_COLL_PR24_DD</v>
      </c>
    </row>
    <row r="5290" spans="1:14" customFormat="1">
      <c r="A5290" s="317" t="s">
        <v>385</v>
      </c>
      <c r="B5290" s="317" t="s">
        <v>239</v>
      </c>
      <c r="C5290" s="317" t="s">
        <v>514</v>
      </c>
      <c r="D5290" s="317" t="s">
        <v>455</v>
      </c>
      <c r="E5290" s="317" t="s">
        <v>448</v>
      </c>
      <c r="F5290" s="318" t="s">
        <v>449</v>
      </c>
      <c r="G5290" s="318" t="s">
        <v>449</v>
      </c>
      <c r="H5290" s="318" t="s">
        <v>449</v>
      </c>
      <c r="I5290" s="318" t="s">
        <v>449</v>
      </c>
      <c r="J5290" s="318" t="s">
        <v>449</v>
      </c>
      <c r="K5290" s="318" t="s">
        <v>449</v>
      </c>
      <c r="L5290" s="318" t="s">
        <v>449</v>
      </c>
      <c r="M5290" s="318" t="s">
        <v>449</v>
      </c>
      <c r="N5290" t="str">
        <f t="shared" si="82"/>
        <v>SESC_ODIRISK_SOF_CAP_PR24_DD</v>
      </c>
    </row>
    <row r="5291" spans="1:14" customFormat="1">
      <c r="A5291" s="317" t="s">
        <v>385</v>
      </c>
      <c r="B5291" s="317" t="s">
        <v>415</v>
      </c>
      <c r="C5291" s="317" t="s">
        <v>242</v>
      </c>
      <c r="D5291" s="317" t="s">
        <v>261</v>
      </c>
      <c r="E5291" s="317" t="s">
        <v>448</v>
      </c>
      <c r="F5291" s="318" t="s">
        <v>449</v>
      </c>
      <c r="G5291" s="318" t="s">
        <v>449</v>
      </c>
      <c r="H5291" s="318" t="s">
        <v>449</v>
      </c>
      <c r="I5291" s="318" t="s">
        <v>449</v>
      </c>
      <c r="J5291" s="318" t="s">
        <v>449</v>
      </c>
      <c r="K5291" s="318" t="s">
        <v>449</v>
      </c>
      <c r="L5291" s="318" t="s">
        <v>449</v>
      </c>
      <c r="M5291" s="318" t="s">
        <v>449</v>
      </c>
      <c r="N5291" t="str">
        <f t="shared" si="82"/>
        <v>SESC_OUT5_01_PR24_OFWAT</v>
      </c>
    </row>
    <row r="5292" spans="1:14" customFormat="1">
      <c r="A5292" s="317" t="s">
        <v>385</v>
      </c>
      <c r="B5292" s="317" t="s">
        <v>244</v>
      </c>
      <c r="C5292" s="317" t="s">
        <v>515</v>
      </c>
      <c r="D5292" s="317" t="s">
        <v>516</v>
      </c>
      <c r="E5292" s="317" t="s">
        <v>448</v>
      </c>
      <c r="F5292" s="318" t="s">
        <v>449</v>
      </c>
      <c r="G5292" s="318" t="s">
        <v>449</v>
      </c>
      <c r="H5292" s="318" t="s">
        <v>449</v>
      </c>
      <c r="I5292" s="318" t="s">
        <v>449</v>
      </c>
      <c r="J5292" s="318" t="s">
        <v>449</v>
      </c>
      <c r="K5292" s="318" t="s">
        <v>449</v>
      </c>
      <c r="L5292" s="318" t="s">
        <v>449</v>
      </c>
      <c r="M5292" s="318" t="s">
        <v>449</v>
      </c>
      <c r="N5292" t="str">
        <f t="shared" si="82"/>
        <v>SESC_ET_DD_ISF_PR24</v>
      </c>
    </row>
    <row r="5293" spans="1:14" customFormat="1">
      <c r="A5293" s="317" t="s">
        <v>385</v>
      </c>
      <c r="B5293" s="317" t="s">
        <v>243</v>
      </c>
      <c r="C5293" s="317" t="s">
        <v>517</v>
      </c>
      <c r="D5293" s="317" t="s">
        <v>453</v>
      </c>
      <c r="E5293" s="317" t="s">
        <v>448</v>
      </c>
      <c r="F5293" s="318" t="s">
        <v>449</v>
      </c>
      <c r="G5293" s="318" t="s">
        <v>449</v>
      </c>
      <c r="H5293" s="318" t="s">
        <v>449</v>
      </c>
      <c r="I5293" s="318" t="s">
        <v>449</v>
      </c>
      <c r="J5293" s="318" t="s">
        <v>449</v>
      </c>
      <c r="K5293" s="318" t="s">
        <v>449</v>
      </c>
      <c r="L5293" s="318" t="s">
        <v>449</v>
      </c>
      <c r="M5293" s="318" t="s">
        <v>449</v>
      </c>
      <c r="N5293" t="str">
        <f t="shared" si="82"/>
        <v>SESC_ODI_DD_ISF_PR24</v>
      </c>
    </row>
    <row r="5294" spans="1:14" customFormat="1">
      <c r="A5294" s="317" t="s">
        <v>385</v>
      </c>
      <c r="B5294" s="317" t="s">
        <v>245</v>
      </c>
      <c r="C5294" s="317" t="s">
        <v>518</v>
      </c>
      <c r="D5294" s="317" t="s">
        <v>455</v>
      </c>
      <c r="E5294" s="317" t="s">
        <v>448</v>
      </c>
      <c r="F5294" s="318" t="s">
        <v>449</v>
      </c>
      <c r="G5294" s="318" t="s">
        <v>449</v>
      </c>
      <c r="H5294" s="318" t="s">
        <v>449</v>
      </c>
      <c r="I5294" s="318" t="s">
        <v>449</v>
      </c>
      <c r="J5294" s="318" t="s">
        <v>449</v>
      </c>
      <c r="K5294" s="318" t="s">
        <v>449</v>
      </c>
      <c r="L5294" s="318" t="s">
        <v>449</v>
      </c>
      <c r="M5294" s="318" t="s">
        <v>449</v>
      </c>
      <c r="N5294" t="str">
        <f t="shared" si="82"/>
        <v>SESC_ODIRISK_ISF_COLL_PR24_DD</v>
      </c>
    </row>
    <row r="5295" spans="1:14" customFormat="1">
      <c r="A5295" s="317" t="s">
        <v>385</v>
      </c>
      <c r="B5295" s="317" t="s">
        <v>416</v>
      </c>
      <c r="C5295" s="317" t="s">
        <v>248</v>
      </c>
      <c r="D5295" s="317" t="s">
        <v>261</v>
      </c>
      <c r="E5295" s="317" t="s">
        <v>448</v>
      </c>
      <c r="F5295" s="318" t="s">
        <v>449</v>
      </c>
      <c r="G5295" s="318" t="s">
        <v>449</v>
      </c>
      <c r="H5295" s="318" t="s">
        <v>449</v>
      </c>
      <c r="I5295" s="318" t="s">
        <v>449</v>
      </c>
      <c r="J5295" s="318" t="s">
        <v>449</v>
      </c>
      <c r="K5295" s="318" t="s">
        <v>449</v>
      </c>
      <c r="L5295" s="318" t="s">
        <v>449</v>
      </c>
      <c r="M5295" s="318" t="s">
        <v>449</v>
      </c>
      <c r="N5295" t="str">
        <f t="shared" si="82"/>
        <v>SESC_OUT5_02_PR24_OFWAT</v>
      </c>
    </row>
    <row r="5296" spans="1:14" customFormat="1">
      <c r="A5296" s="317" t="s">
        <v>385</v>
      </c>
      <c r="B5296" s="317" t="s">
        <v>250</v>
      </c>
      <c r="C5296" s="317" t="s">
        <v>519</v>
      </c>
      <c r="D5296" s="317" t="s">
        <v>516</v>
      </c>
      <c r="E5296" s="317" t="s">
        <v>448</v>
      </c>
      <c r="F5296" s="318" t="s">
        <v>449</v>
      </c>
      <c r="G5296" s="318" t="s">
        <v>449</v>
      </c>
      <c r="H5296" s="318" t="s">
        <v>449</v>
      </c>
      <c r="I5296" s="318" t="s">
        <v>449</v>
      </c>
      <c r="J5296" s="318" t="s">
        <v>449</v>
      </c>
      <c r="K5296" s="318" t="s">
        <v>449</v>
      </c>
      <c r="L5296" s="318" t="s">
        <v>449</v>
      </c>
      <c r="M5296" s="318" t="s">
        <v>449</v>
      </c>
      <c r="N5296" t="str">
        <f t="shared" si="82"/>
        <v>SESC_ET_DD_ESF_PR24</v>
      </c>
    </row>
    <row r="5297" spans="1:14" customFormat="1">
      <c r="A5297" s="317" t="s">
        <v>385</v>
      </c>
      <c r="B5297" s="317" t="s">
        <v>249</v>
      </c>
      <c r="C5297" s="317" t="s">
        <v>517</v>
      </c>
      <c r="D5297" s="317" t="s">
        <v>453</v>
      </c>
      <c r="E5297" s="317" t="s">
        <v>448</v>
      </c>
      <c r="F5297" s="318" t="s">
        <v>449</v>
      </c>
      <c r="G5297" s="318" t="s">
        <v>449</v>
      </c>
      <c r="H5297" s="318" t="s">
        <v>449</v>
      </c>
      <c r="I5297" s="318" t="s">
        <v>449</v>
      </c>
      <c r="J5297" s="318" t="s">
        <v>449</v>
      </c>
      <c r="K5297" s="318" t="s">
        <v>449</v>
      </c>
      <c r="L5297" s="318" t="s">
        <v>449</v>
      </c>
      <c r="M5297" s="318" t="s">
        <v>449</v>
      </c>
      <c r="N5297" t="str">
        <f t="shared" si="82"/>
        <v>SESC_ODI_DD_ESF_PR24</v>
      </c>
    </row>
    <row r="5298" spans="1:14" customFormat="1">
      <c r="A5298" s="317" t="s">
        <v>385</v>
      </c>
      <c r="B5298" s="317" t="s">
        <v>251</v>
      </c>
      <c r="C5298" s="317" t="s">
        <v>520</v>
      </c>
      <c r="D5298" s="317" t="s">
        <v>455</v>
      </c>
      <c r="E5298" s="317" t="s">
        <v>448</v>
      </c>
      <c r="F5298" s="318" t="s">
        <v>449</v>
      </c>
      <c r="G5298" s="318" t="s">
        <v>449</v>
      </c>
      <c r="H5298" s="318" t="s">
        <v>449</v>
      </c>
      <c r="I5298" s="318" t="s">
        <v>449</v>
      </c>
      <c r="J5298" s="318" t="s">
        <v>449</v>
      </c>
      <c r="K5298" s="318" t="s">
        <v>449</v>
      </c>
      <c r="L5298" s="318" t="s">
        <v>449</v>
      </c>
      <c r="M5298" s="318" t="s">
        <v>449</v>
      </c>
      <c r="N5298" t="str">
        <f t="shared" si="82"/>
        <v>SESC_ODIRISK_ESF_COLL_PR24_DD</v>
      </c>
    </row>
    <row r="5299" spans="1:14" customFormat="1">
      <c r="A5299" s="317" t="s">
        <v>385</v>
      </c>
      <c r="B5299" s="317" t="s">
        <v>431</v>
      </c>
      <c r="C5299" s="317" t="s">
        <v>255</v>
      </c>
      <c r="D5299" s="317" t="s">
        <v>261</v>
      </c>
      <c r="E5299" s="317" t="s">
        <v>448</v>
      </c>
      <c r="F5299" s="318" t="s">
        <v>449</v>
      </c>
      <c r="G5299" s="318" t="s">
        <v>449</v>
      </c>
      <c r="H5299" s="318" t="s">
        <v>449</v>
      </c>
      <c r="I5299" s="318" t="s">
        <v>449</v>
      </c>
      <c r="J5299" s="318" t="s">
        <v>449</v>
      </c>
      <c r="K5299" s="318" t="s">
        <v>449</v>
      </c>
      <c r="L5299" s="318" t="s">
        <v>449</v>
      </c>
      <c r="M5299" s="318" t="s">
        <v>449</v>
      </c>
      <c r="N5299" t="str">
        <f t="shared" si="82"/>
        <v>SESC_OUT5_11_PR24_OFWAT</v>
      </c>
    </row>
    <row r="5300" spans="1:14" customFormat="1">
      <c r="A5300" s="317" t="s">
        <v>385</v>
      </c>
      <c r="B5300" s="317" t="s">
        <v>256</v>
      </c>
      <c r="C5300" s="317" t="s">
        <v>521</v>
      </c>
      <c r="D5300" s="317" t="s">
        <v>453</v>
      </c>
      <c r="E5300" s="317" t="s">
        <v>448</v>
      </c>
      <c r="F5300" s="318" t="s">
        <v>449</v>
      </c>
      <c r="G5300" s="318" t="s">
        <v>449</v>
      </c>
      <c r="H5300" s="318" t="s">
        <v>449</v>
      </c>
      <c r="I5300" s="318" t="s">
        <v>449</v>
      </c>
      <c r="J5300" s="318" t="s">
        <v>449</v>
      </c>
      <c r="K5300" s="318" t="s">
        <v>449</v>
      </c>
      <c r="L5300" s="318" t="s">
        <v>449</v>
      </c>
      <c r="M5300" s="318" t="s">
        <v>449</v>
      </c>
      <c r="N5300" t="str">
        <f t="shared" si="82"/>
        <v>SESC_ODI_DD_SCO_PR24</v>
      </c>
    </row>
    <row r="5301" spans="1:14" customFormat="1">
      <c r="A5301" s="317" t="s">
        <v>385</v>
      </c>
      <c r="B5301" s="317" t="s">
        <v>257</v>
      </c>
      <c r="C5301" s="317" t="s">
        <v>522</v>
      </c>
      <c r="D5301" s="317" t="s">
        <v>455</v>
      </c>
      <c r="E5301" s="317" t="s">
        <v>448</v>
      </c>
      <c r="F5301" s="318" t="s">
        <v>449</v>
      </c>
      <c r="G5301" s="318" t="s">
        <v>449</v>
      </c>
      <c r="H5301" s="318" t="s">
        <v>449</v>
      </c>
      <c r="I5301" s="318" t="s">
        <v>449</v>
      </c>
      <c r="J5301" s="318" t="s">
        <v>449</v>
      </c>
      <c r="K5301" s="318" t="s">
        <v>449</v>
      </c>
      <c r="L5301" s="318" t="s">
        <v>449</v>
      </c>
      <c r="M5301" s="318" t="s">
        <v>449</v>
      </c>
      <c r="N5301" t="str">
        <f t="shared" si="82"/>
        <v>SESC_ODIRISK_SCO_COLL_PR24_DD</v>
      </c>
    </row>
    <row r="5302" spans="1:14" customFormat="1">
      <c r="A5302" s="317" t="s">
        <v>385</v>
      </c>
      <c r="B5302" s="317" t="s">
        <v>258</v>
      </c>
      <c r="C5302" s="317" t="s">
        <v>523</v>
      </c>
      <c r="D5302" s="317" t="s">
        <v>455</v>
      </c>
      <c r="E5302" s="317" t="s">
        <v>448</v>
      </c>
      <c r="F5302" s="318" t="s">
        <v>449</v>
      </c>
      <c r="G5302" s="318" t="s">
        <v>449</v>
      </c>
      <c r="H5302" s="318" t="s">
        <v>449</v>
      </c>
      <c r="I5302" s="318" t="s">
        <v>449</v>
      </c>
      <c r="J5302" s="318" t="s">
        <v>449</v>
      </c>
      <c r="K5302" s="318" t="s">
        <v>449</v>
      </c>
      <c r="L5302" s="318" t="s">
        <v>449</v>
      </c>
      <c r="M5302" s="318" t="s">
        <v>449</v>
      </c>
      <c r="N5302" t="str">
        <f t="shared" si="82"/>
        <v>SESC_ODIRISK_SCO_CAP_PR24_DD</v>
      </c>
    </row>
    <row r="5303" spans="1:14" customFormat="1">
      <c r="A5303" s="317" t="s">
        <v>385</v>
      </c>
      <c r="B5303" s="317" t="s">
        <v>420</v>
      </c>
      <c r="C5303" s="317" t="s">
        <v>524</v>
      </c>
      <c r="D5303" s="317" t="s">
        <v>455</v>
      </c>
      <c r="E5303" s="317" t="s">
        <v>448</v>
      </c>
      <c r="F5303" s="318" t="s">
        <v>449</v>
      </c>
      <c r="G5303" s="318" t="s">
        <v>449</v>
      </c>
      <c r="H5303" s="320">
        <v>0.14299999999999999</v>
      </c>
      <c r="I5303" s="320">
        <v>0.17100000000000001</v>
      </c>
      <c r="J5303" s="320">
        <v>0.183</v>
      </c>
      <c r="K5303" s="320">
        <v>0.21</v>
      </c>
      <c r="L5303" s="320">
        <v>0.23799999999999996</v>
      </c>
      <c r="M5303" s="320">
        <v>0.26600000000000001</v>
      </c>
      <c r="N5303" t="str">
        <f t="shared" si="82"/>
        <v>SESC_OUT4_05_PR24_OFWAT</v>
      </c>
    </row>
    <row r="5304" spans="1:14" customFormat="1">
      <c r="A5304" s="317" t="s">
        <v>385</v>
      </c>
      <c r="B5304" s="317" t="s">
        <v>270</v>
      </c>
      <c r="C5304" s="317" t="s">
        <v>525</v>
      </c>
      <c r="D5304" s="317" t="s">
        <v>455</v>
      </c>
      <c r="E5304" s="317" t="s">
        <v>448</v>
      </c>
      <c r="F5304" s="318" t="s">
        <v>449</v>
      </c>
      <c r="G5304" s="318" t="s">
        <v>449</v>
      </c>
      <c r="H5304" s="318" t="s">
        <v>449</v>
      </c>
      <c r="I5304" s="320">
        <v>0.17731867007306648</v>
      </c>
      <c r="J5304" s="320">
        <v>0.19815644716635084</v>
      </c>
      <c r="K5304" s="320">
        <v>0.24063121645256225</v>
      </c>
      <c r="L5304" s="320">
        <v>0.28174503682065799</v>
      </c>
      <c r="M5304" s="320">
        <v>0.32153501869782497</v>
      </c>
      <c r="N5304" t="str">
        <f t="shared" si="82"/>
        <v>SESC_ET_DD_LEA_PR24</v>
      </c>
    </row>
    <row r="5305" spans="1:14" customFormat="1">
      <c r="A5305" s="317" t="s">
        <v>385</v>
      </c>
      <c r="B5305" s="317" t="s">
        <v>269</v>
      </c>
      <c r="C5305" s="317" t="s">
        <v>526</v>
      </c>
      <c r="D5305" s="317" t="s">
        <v>453</v>
      </c>
      <c r="E5305" s="317" t="s">
        <v>448</v>
      </c>
      <c r="F5305" s="319">
        <v>586256.4991269788</v>
      </c>
      <c r="G5305" s="318" t="s">
        <v>449</v>
      </c>
      <c r="H5305" s="318" t="s">
        <v>449</v>
      </c>
      <c r="I5305" s="318" t="s">
        <v>449</v>
      </c>
      <c r="J5305" s="318" t="s">
        <v>449</v>
      </c>
      <c r="K5305" s="318" t="s">
        <v>449</v>
      </c>
      <c r="L5305" s="318" t="s">
        <v>449</v>
      </c>
      <c r="M5305" s="318" t="s">
        <v>449</v>
      </c>
      <c r="N5305" t="str">
        <f t="shared" si="82"/>
        <v>SESC_ODI_DD_LEA_PR24</v>
      </c>
    </row>
    <row r="5306" spans="1:14" customFormat="1">
      <c r="A5306" s="317" t="s">
        <v>385</v>
      </c>
      <c r="B5306" s="317" t="s">
        <v>271</v>
      </c>
      <c r="C5306" s="317" t="s">
        <v>527</v>
      </c>
      <c r="D5306" s="317" t="s">
        <v>455</v>
      </c>
      <c r="E5306" s="317" t="s">
        <v>448</v>
      </c>
      <c r="F5306" s="320">
        <v>0.01</v>
      </c>
      <c r="G5306" s="318" t="s">
        <v>449</v>
      </c>
      <c r="H5306" s="318" t="s">
        <v>449</v>
      </c>
      <c r="I5306" s="318" t="s">
        <v>449</v>
      </c>
      <c r="J5306" s="318" t="s">
        <v>449</v>
      </c>
      <c r="K5306" s="318" t="s">
        <v>449</v>
      </c>
      <c r="L5306" s="318" t="s">
        <v>449</v>
      </c>
      <c r="M5306" s="318" t="s">
        <v>449</v>
      </c>
      <c r="N5306" t="str">
        <f t="shared" si="82"/>
        <v>SESC_ODIRISK_LEA_CAP_PR24_DD</v>
      </c>
    </row>
    <row r="5307" spans="1:14" customFormat="1">
      <c r="A5307" s="317" t="s">
        <v>385</v>
      </c>
      <c r="B5307" s="317" t="s">
        <v>528</v>
      </c>
      <c r="C5307" s="317" t="s">
        <v>524</v>
      </c>
      <c r="D5307" s="317" t="s">
        <v>455</v>
      </c>
      <c r="E5307" s="317" t="s">
        <v>448</v>
      </c>
      <c r="F5307" s="318" t="s">
        <v>449</v>
      </c>
      <c r="G5307" s="318" t="s">
        <v>449</v>
      </c>
      <c r="H5307" s="318" t="s">
        <v>449</v>
      </c>
      <c r="I5307" s="318" t="s">
        <v>449</v>
      </c>
      <c r="J5307" s="318" t="s">
        <v>449</v>
      </c>
      <c r="K5307" s="318" t="s">
        <v>449</v>
      </c>
      <c r="L5307" s="318" t="s">
        <v>449</v>
      </c>
      <c r="M5307" s="318" t="s">
        <v>449</v>
      </c>
      <c r="N5307" t="str">
        <f t="shared" si="82"/>
        <v>SESC_OUT4_06_PR24_OFWAT</v>
      </c>
    </row>
    <row r="5308" spans="1:14" customFormat="1">
      <c r="A5308" s="317" t="s">
        <v>385</v>
      </c>
      <c r="B5308" s="317" t="s">
        <v>529</v>
      </c>
      <c r="C5308" s="317" t="s">
        <v>530</v>
      </c>
      <c r="D5308" s="317" t="s">
        <v>455</v>
      </c>
      <c r="E5308" s="317" t="s">
        <v>448</v>
      </c>
      <c r="F5308" s="318" t="s">
        <v>449</v>
      </c>
      <c r="G5308" s="318" t="s">
        <v>449</v>
      </c>
      <c r="H5308" s="318" t="s">
        <v>449</v>
      </c>
      <c r="I5308" s="318" t="s">
        <v>449</v>
      </c>
      <c r="J5308" s="318" t="s">
        <v>449</v>
      </c>
      <c r="K5308" s="318" t="s">
        <v>449</v>
      </c>
      <c r="L5308" s="318" t="s">
        <v>449</v>
      </c>
      <c r="M5308" s="318" t="s">
        <v>449</v>
      </c>
      <c r="N5308" t="str">
        <f t="shared" si="82"/>
        <v>SESC_ET_DD_LEA_1_PR24</v>
      </c>
    </row>
    <row r="5309" spans="1:14" customFormat="1">
      <c r="A5309" s="317" t="s">
        <v>385</v>
      </c>
      <c r="B5309" s="317" t="s">
        <v>531</v>
      </c>
      <c r="C5309" s="317" t="s">
        <v>532</v>
      </c>
      <c r="D5309" s="317" t="s">
        <v>453</v>
      </c>
      <c r="E5309" s="317" t="s">
        <v>448</v>
      </c>
      <c r="F5309" s="318" t="s">
        <v>449</v>
      </c>
      <c r="G5309" s="318" t="s">
        <v>449</v>
      </c>
      <c r="H5309" s="318" t="s">
        <v>449</v>
      </c>
      <c r="I5309" s="318" t="s">
        <v>449</v>
      </c>
      <c r="J5309" s="318" t="s">
        <v>449</v>
      </c>
      <c r="K5309" s="318" t="s">
        <v>449</v>
      </c>
      <c r="L5309" s="318" t="s">
        <v>449</v>
      </c>
      <c r="M5309" s="318" t="s">
        <v>449</v>
      </c>
      <c r="N5309" t="str">
        <f t="shared" si="82"/>
        <v>SESC_ODI_DD_LEA_1_PR24</v>
      </c>
    </row>
    <row r="5310" spans="1:14" customFormat="1">
      <c r="A5310" s="317" t="s">
        <v>385</v>
      </c>
      <c r="B5310" s="317" t="s">
        <v>533</v>
      </c>
      <c r="C5310" s="317" t="s">
        <v>534</v>
      </c>
      <c r="D5310" s="317" t="s">
        <v>455</v>
      </c>
      <c r="E5310" s="317" t="s">
        <v>448</v>
      </c>
      <c r="F5310" s="318" t="s">
        <v>449</v>
      </c>
      <c r="G5310" s="318" t="s">
        <v>449</v>
      </c>
      <c r="H5310" s="318" t="s">
        <v>449</v>
      </c>
      <c r="I5310" s="318" t="s">
        <v>449</v>
      </c>
      <c r="J5310" s="318" t="s">
        <v>449</v>
      </c>
      <c r="K5310" s="318" t="s">
        <v>449</v>
      </c>
      <c r="L5310" s="318" t="s">
        <v>449</v>
      </c>
      <c r="M5310" s="318" t="s">
        <v>449</v>
      </c>
      <c r="N5310" t="str">
        <f t="shared" si="82"/>
        <v>SESC_ODIRISK_LEA_1_CAP_PR24_DD</v>
      </c>
    </row>
    <row r="5311" spans="1:14" customFormat="1">
      <c r="A5311" s="317" t="s">
        <v>385</v>
      </c>
      <c r="B5311" s="317" t="s">
        <v>535</v>
      </c>
      <c r="C5311" s="317" t="s">
        <v>524</v>
      </c>
      <c r="D5311" s="317" t="s">
        <v>455</v>
      </c>
      <c r="E5311" s="317" t="s">
        <v>448</v>
      </c>
      <c r="F5311" s="318" t="s">
        <v>449</v>
      </c>
      <c r="G5311" s="318" t="s">
        <v>449</v>
      </c>
      <c r="H5311" s="318" t="s">
        <v>449</v>
      </c>
      <c r="I5311" s="318" t="s">
        <v>449</v>
      </c>
      <c r="J5311" s="318" t="s">
        <v>449</v>
      </c>
      <c r="K5311" s="318" t="s">
        <v>449</v>
      </c>
      <c r="L5311" s="318" t="s">
        <v>449</v>
      </c>
      <c r="M5311" s="318" t="s">
        <v>449</v>
      </c>
      <c r="N5311" t="str">
        <f t="shared" si="82"/>
        <v>SESC_OUT4_07_PR24_OFWAT</v>
      </c>
    </row>
    <row r="5312" spans="1:14" customFormat="1">
      <c r="A5312" s="317" t="s">
        <v>385</v>
      </c>
      <c r="B5312" s="317" t="s">
        <v>536</v>
      </c>
      <c r="C5312" s="317" t="s">
        <v>537</v>
      </c>
      <c r="D5312" s="317" t="s">
        <v>455</v>
      </c>
      <c r="E5312" s="317" t="s">
        <v>448</v>
      </c>
      <c r="F5312" s="318" t="s">
        <v>449</v>
      </c>
      <c r="G5312" s="318" t="s">
        <v>449</v>
      </c>
      <c r="H5312" s="318" t="s">
        <v>449</v>
      </c>
      <c r="I5312" s="318" t="s">
        <v>449</v>
      </c>
      <c r="J5312" s="318" t="s">
        <v>449</v>
      </c>
      <c r="K5312" s="318" t="s">
        <v>449</v>
      </c>
      <c r="L5312" s="318" t="s">
        <v>449</v>
      </c>
      <c r="M5312" s="318" t="s">
        <v>449</v>
      </c>
      <c r="N5312" t="str">
        <f t="shared" si="82"/>
        <v>SESC_ET_DD_LEA_2_PR24</v>
      </c>
    </row>
    <row r="5313" spans="1:14" customFormat="1">
      <c r="A5313" s="317" t="s">
        <v>385</v>
      </c>
      <c r="B5313" s="317" t="s">
        <v>538</v>
      </c>
      <c r="C5313" s="317" t="s">
        <v>539</v>
      </c>
      <c r="D5313" s="317" t="s">
        <v>453</v>
      </c>
      <c r="E5313" s="317" t="s">
        <v>448</v>
      </c>
      <c r="F5313" s="318" t="s">
        <v>449</v>
      </c>
      <c r="G5313" s="318" t="s">
        <v>449</v>
      </c>
      <c r="H5313" s="318" t="s">
        <v>449</v>
      </c>
      <c r="I5313" s="318" t="s">
        <v>449</v>
      </c>
      <c r="J5313" s="318" t="s">
        <v>449</v>
      </c>
      <c r="K5313" s="318" t="s">
        <v>449</v>
      </c>
      <c r="L5313" s="318" t="s">
        <v>449</v>
      </c>
      <c r="M5313" s="318" t="s">
        <v>449</v>
      </c>
      <c r="N5313" t="str">
        <f t="shared" si="82"/>
        <v>SESC_ODI_DD_LEA_2_PR24</v>
      </c>
    </row>
    <row r="5314" spans="1:14" customFormat="1">
      <c r="A5314" s="317" t="s">
        <v>385</v>
      </c>
      <c r="B5314" s="317" t="s">
        <v>540</v>
      </c>
      <c r="C5314" s="317" t="s">
        <v>541</v>
      </c>
      <c r="D5314" s="317" t="s">
        <v>455</v>
      </c>
      <c r="E5314" s="317" t="s">
        <v>448</v>
      </c>
      <c r="F5314" s="318" t="s">
        <v>449</v>
      </c>
      <c r="G5314" s="318" t="s">
        <v>449</v>
      </c>
      <c r="H5314" s="318" t="s">
        <v>449</v>
      </c>
      <c r="I5314" s="318" t="s">
        <v>449</v>
      </c>
      <c r="J5314" s="318" t="s">
        <v>449</v>
      </c>
      <c r="K5314" s="318" t="s">
        <v>449</v>
      </c>
      <c r="L5314" s="318" t="s">
        <v>449</v>
      </c>
      <c r="M5314" s="318" t="s">
        <v>449</v>
      </c>
      <c r="N5314" t="str">
        <f t="shared" si="82"/>
        <v>SESC_ODIRISK_LEA_2_CAP_PR24_DD</v>
      </c>
    </row>
    <row r="5315" spans="1:14" customFormat="1">
      <c r="A5315" s="317" t="s">
        <v>385</v>
      </c>
      <c r="B5315" s="317" t="s">
        <v>421</v>
      </c>
      <c r="C5315" s="317" t="s">
        <v>524</v>
      </c>
      <c r="D5315" s="317" t="s">
        <v>455</v>
      </c>
      <c r="E5315" s="317" t="s">
        <v>448</v>
      </c>
      <c r="F5315" s="318" t="s">
        <v>449</v>
      </c>
      <c r="G5315" s="318" t="s">
        <v>449</v>
      </c>
      <c r="H5315" s="320">
        <v>2.1000000000000001E-2</v>
      </c>
      <c r="I5315" s="320">
        <v>5.2000000000000005E-2</v>
      </c>
      <c r="J5315" s="320">
        <v>7.9000000000000001E-2</v>
      </c>
      <c r="K5315" s="320">
        <v>0.10100000000000002</v>
      </c>
      <c r="L5315" s="320">
        <v>0.11899999999999998</v>
      </c>
      <c r="M5315" s="320">
        <v>0.13500000000000001</v>
      </c>
      <c r="N5315" t="str">
        <f t="shared" si="82"/>
        <v>SESC_OUT4_08_PR24_OFWAT</v>
      </c>
    </row>
    <row r="5316" spans="1:14" customFormat="1">
      <c r="A5316" s="317" t="s">
        <v>385</v>
      </c>
      <c r="B5316" s="317" t="s">
        <v>277</v>
      </c>
      <c r="C5316" s="317" t="s">
        <v>542</v>
      </c>
      <c r="D5316" s="317" t="s">
        <v>455</v>
      </c>
      <c r="E5316" s="317" t="s">
        <v>448</v>
      </c>
      <c r="F5316" s="318" t="s">
        <v>449</v>
      </c>
      <c r="G5316" s="318" t="s">
        <v>449</v>
      </c>
      <c r="H5316" s="318" t="s">
        <v>449</v>
      </c>
      <c r="I5316" s="320">
        <v>6.0662192393736269E-2</v>
      </c>
      <c r="J5316" s="320">
        <v>9.7395973154362783E-2</v>
      </c>
      <c r="K5316" s="320">
        <v>0.12765100671140961</v>
      </c>
      <c r="L5316" s="320">
        <v>0.14566219239373612</v>
      </c>
      <c r="M5316" s="320">
        <v>0.16085234899328871</v>
      </c>
      <c r="N5316" t="str">
        <f t="shared" si="82"/>
        <v>SESC_ET_DD_PCC_PR24</v>
      </c>
    </row>
    <row r="5317" spans="1:14" customFormat="1">
      <c r="A5317" s="317" t="s">
        <v>385</v>
      </c>
      <c r="B5317" s="317" t="s">
        <v>276</v>
      </c>
      <c r="C5317" s="317" t="s">
        <v>543</v>
      </c>
      <c r="D5317" s="317" t="s">
        <v>453</v>
      </c>
      <c r="E5317" s="317" t="s">
        <v>448</v>
      </c>
      <c r="F5317" s="319">
        <v>93172.949751668872</v>
      </c>
      <c r="G5317" s="318" t="s">
        <v>449</v>
      </c>
      <c r="H5317" s="318" t="s">
        <v>449</v>
      </c>
      <c r="I5317" s="318" t="s">
        <v>449</v>
      </c>
      <c r="J5317" s="318" t="s">
        <v>449</v>
      </c>
      <c r="K5317" s="318" t="s">
        <v>449</v>
      </c>
      <c r="L5317" s="318" t="s">
        <v>449</v>
      </c>
      <c r="M5317" s="318" t="s">
        <v>449</v>
      </c>
      <c r="N5317" t="str">
        <f t="shared" ref="N5317:N5380" si="83">A5317&amp;B5317</f>
        <v>SESC_ODI_DD_PCC_PR24</v>
      </c>
    </row>
    <row r="5318" spans="1:14" customFormat="1">
      <c r="A5318" s="317" t="s">
        <v>385</v>
      </c>
      <c r="B5318" s="317" t="s">
        <v>278</v>
      </c>
      <c r="C5318" s="317" t="s">
        <v>544</v>
      </c>
      <c r="D5318" s="317" t="s">
        <v>455</v>
      </c>
      <c r="E5318" s="317" t="s">
        <v>448</v>
      </c>
      <c r="F5318" s="320">
        <v>-5.0000000000000001E-3</v>
      </c>
      <c r="G5318" s="318" t="s">
        <v>449</v>
      </c>
      <c r="H5318" s="318" t="s">
        <v>449</v>
      </c>
      <c r="I5318" s="318" t="s">
        <v>449</v>
      </c>
      <c r="J5318" s="318" t="s">
        <v>449</v>
      </c>
      <c r="K5318" s="318" t="s">
        <v>449</v>
      </c>
      <c r="L5318" s="318" t="s">
        <v>449</v>
      </c>
      <c r="M5318" s="318" t="s">
        <v>449</v>
      </c>
      <c r="N5318" t="str">
        <f t="shared" si="83"/>
        <v>SESC_ODIRISK_PCC_COLL_PR24_DD</v>
      </c>
    </row>
    <row r="5319" spans="1:14" customFormat="1">
      <c r="A5319" s="317" t="s">
        <v>385</v>
      </c>
      <c r="B5319" s="317" t="s">
        <v>279</v>
      </c>
      <c r="C5319" s="317" t="s">
        <v>545</v>
      </c>
      <c r="D5319" s="317" t="s">
        <v>455</v>
      </c>
      <c r="E5319" s="317" t="s">
        <v>448</v>
      </c>
      <c r="F5319" s="320">
        <v>0.01</v>
      </c>
      <c r="G5319" s="318" t="s">
        <v>449</v>
      </c>
      <c r="H5319" s="318" t="s">
        <v>449</v>
      </c>
      <c r="I5319" s="318" t="s">
        <v>449</v>
      </c>
      <c r="J5319" s="318" t="s">
        <v>449</v>
      </c>
      <c r="K5319" s="318" t="s">
        <v>449</v>
      </c>
      <c r="L5319" s="318" t="s">
        <v>449</v>
      </c>
      <c r="M5319" s="318" t="s">
        <v>449</v>
      </c>
      <c r="N5319" t="str">
        <f t="shared" si="83"/>
        <v>SESC_ODIRISK_PCC_CAP_PR24_DD</v>
      </c>
    </row>
    <row r="5320" spans="1:14" customFormat="1">
      <c r="A5320" s="317" t="s">
        <v>385</v>
      </c>
      <c r="B5320" s="317" t="s">
        <v>546</v>
      </c>
      <c r="C5320" s="317" t="s">
        <v>524</v>
      </c>
      <c r="D5320" s="317" t="s">
        <v>455</v>
      </c>
      <c r="E5320" s="317" t="s">
        <v>448</v>
      </c>
      <c r="F5320" s="318" t="s">
        <v>449</v>
      </c>
      <c r="G5320" s="318" t="s">
        <v>449</v>
      </c>
      <c r="H5320" s="318" t="s">
        <v>449</v>
      </c>
      <c r="I5320" s="318" t="s">
        <v>449</v>
      </c>
      <c r="J5320" s="318" t="s">
        <v>449</v>
      </c>
      <c r="K5320" s="318" t="s">
        <v>449</v>
      </c>
      <c r="L5320" s="318" t="s">
        <v>449</v>
      </c>
      <c r="M5320" s="318" t="s">
        <v>449</v>
      </c>
      <c r="N5320" t="str">
        <f t="shared" si="83"/>
        <v>SESC_OUT4_09_D_PR24_OFWAT</v>
      </c>
    </row>
    <row r="5321" spans="1:14" customFormat="1">
      <c r="A5321" s="317" t="s">
        <v>385</v>
      </c>
      <c r="B5321" s="317" t="s">
        <v>547</v>
      </c>
      <c r="C5321" s="317" t="s">
        <v>548</v>
      </c>
      <c r="D5321" s="317" t="s">
        <v>455</v>
      </c>
      <c r="E5321" s="317" t="s">
        <v>448</v>
      </c>
      <c r="F5321" s="318" t="s">
        <v>449</v>
      </c>
      <c r="G5321" s="318" t="s">
        <v>449</v>
      </c>
      <c r="H5321" s="318" t="s">
        <v>449</v>
      </c>
      <c r="I5321" s="318" t="s">
        <v>449</v>
      </c>
      <c r="J5321" s="318" t="s">
        <v>449</v>
      </c>
      <c r="K5321" s="318" t="s">
        <v>449</v>
      </c>
      <c r="L5321" s="318" t="s">
        <v>449</v>
      </c>
      <c r="M5321" s="318" t="s">
        <v>449</v>
      </c>
      <c r="N5321" t="str">
        <f t="shared" si="83"/>
        <v>SESC_ET_DD_PCC_1_PR24</v>
      </c>
    </row>
    <row r="5322" spans="1:14" customFormat="1">
      <c r="A5322" s="317" t="s">
        <v>385</v>
      </c>
      <c r="B5322" s="317" t="s">
        <v>549</v>
      </c>
      <c r="C5322" s="317" t="s">
        <v>550</v>
      </c>
      <c r="D5322" s="317" t="s">
        <v>453</v>
      </c>
      <c r="E5322" s="317" t="s">
        <v>448</v>
      </c>
      <c r="F5322" s="318" t="s">
        <v>449</v>
      </c>
      <c r="G5322" s="318" t="s">
        <v>449</v>
      </c>
      <c r="H5322" s="318" t="s">
        <v>449</v>
      </c>
      <c r="I5322" s="318" t="s">
        <v>449</v>
      </c>
      <c r="J5322" s="318" t="s">
        <v>449</v>
      </c>
      <c r="K5322" s="318" t="s">
        <v>449</v>
      </c>
      <c r="L5322" s="318" t="s">
        <v>449</v>
      </c>
      <c r="M5322" s="318" t="s">
        <v>449</v>
      </c>
      <c r="N5322" t="str">
        <f t="shared" si="83"/>
        <v>SESC_ODI_DD_PCC_1_PR24</v>
      </c>
    </row>
    <row r="5323" spans="1:14" customFormat="1">
      <c r="A5323" s="317" t="s">
        <v>385</v>
      </c>
      <c r="B5323" s="317" t="s">
        <v>551</v>
      </c>
      <c r="C5323" s="317" t="s">
        <v>552</v>
      </c>
      <c r="D5323" s="317" t="s">
        <v>455</v>
      </c>
      <c r="E5323" s="317" t="s">
        <v>448</v>
      </c>
      <c r="F5323" s="318" t="s">
        <v>449</v>
      </c>
      <c r="G5323" s="318" t="s">
        <v>449</v>
      </c>
      <c r="H5323" s="318" t="s">
        <v>449</v>
      </c>
      <c r="I5323" s="318" t="s">
        <v>449</v>
      </c>
      <c r="J5323" s="318" t="s">
        <v>449</v>
      </c>
      <c r="K5323" s="318" t="s">
        <v>449</v>
      </c>
      <c r="L5323" s="318" t="s">
        <v>449</v>
      </c>
      <c r="M5323" s="318" t="s">
        <v>449</v>
      </c>
      <c r="N5323" t="str">
        <f t="shared" si="83"/>
        <v>SESC_ODIRISK_PCC_1_COLL_PR24_DD</v>
      </c>
    </row>
    <row r="5324" spans="1:14" customFormat="1">
      <c r="A5324" s="317" t="s">
        <v>385</v>
      </c>
      <c r="B5324" s="317" t="s">
        <v>553</v>
      </c>
      <c r="C5324" s="317" t="s">
        <v>554</v>
      </c>
      <c r="D5324" s="317" t="s">
        <v>455</v>
      </c>
      <c r="E5324" s="317" t="s">
        <v>448</v>
      </c>
      <c r="F5324" s="318" t="s">
        <v>449</v>
      </c>
      <c r="G5324" s="318" t="s">
        <v>449</v>
      </c>
      <c r="H5324" s="318" t="s">
        <v>449</v>
      </c>
      <c r="I5324" s="318" t="s">
        <v>449</v>
      </c>
      <c r="J5324" s="318" t="s">
        <v>449</v>
      </c>
      <c r="K5324" s="318" t="s">
        <v>449</v>
      </c>
      <c r="L5324" s="318" t="s">
        <v>449</v>
      </c>
      <c r="M5324" s="318" t="s">
        <v>449</v>
      </c>
      <c r="N5324" t="str">
        <f t="shared" si="83"/>
        <v>SESC_ODIRISK_PCC_1_CAP_PR24_DD</v>
      </c>
    </row>
    <row r="5325" spans="1:14" customFormat="1">
      <c r="A5325" s="317" t="s">
        <v>385</v>
      </c>
      <c r="B5325" s="317" t="s">
        <v>555</v>
      </c>
      <c r="C5325" s="317" t="s">
        <v>524</v>
      </c>
      <c r="D5325" s="317" t="s">
        <v>455</v>
      </c>
      <c r="E5325" s="317" t="s">
        <v>448</v>
      </c>
      <c r="F5325" s="318" t="s">
        <v>449</v>
      </c>
      <c r="G5325" s="318" t="s">
        <v>449</v>
      </c>
      <c r="H5325" s="318" t="s">
        <v>449</v>
      </c>
      <c r="I5325" s="318" t="s">
        <v>449</v>
      </c>
      <c r="J5325" s="318" t="s">
        <v>449</v>
      </c>
      <c r="K5325" s="318" t="s">
        <v>449</v>
      </c>
      <c r="L5325" s="318" t="s">
        <v>449</v>
      </c>
      <c r="M5325" s="318" t="s">
        <v>449</v>
      </c>
      <c r="N5325" t="str">
        <f t="shared" si="83"/>
        <v>SESC_OUT4_10_D_PR24_OFWAT</v>
      </c>
    </row>
    <row r="5326" spans="1:14" customFormat="1">
      <c r="A5326" s="317" t="s">
        <v>385</v>
      </c>
      <c r="B5326" s="317" t="s">
        <v>556</v>
      </c>
      <c r="C5326" s="317" t="s">
        <v>557</v>
      </c>
      <c r="D5326" s="317" t="s">
        <v>455</v>
      </c>
      <c r="E5326" s="317" t="s">
        <v>448</v>
      </c>
      <c r="F5326" s="318" t="s">
        <v>449</v>
      </c>
      <c r="G5326" s="318" t="s">
        <v>449</v>
      </c>
      <c r="H5326" s="318" t="s">
        <v>449</v>
      </c>
      <c r="I5326" s="318" t="s">
        <v>449</v>
      </c>
      <c r="J5326" s="318" t="s">
        <v>449</v>
      </c>
      <c r="K5326" s="318" t="s">
        <v>449</v>
      </c>
      <c r="L5326" s="318" t="s">
        <v>449</v>
      </c>
      <c r="M5326" s="318" t="s">
        <v>449</v>
      </c>
      <c r="N5326" t="str">
        <f t="shared" si="83"/>
        <v>SESC_ET_DD_PCC_2_PR24</v>
      </c>
    </row>
    <row r="5327" spans="1:14" customFormat="1">
      <c r="A5327" s="317" t="s">
        <v>385</v>
      </c>
      <c r="B5327" s="317" t="s">
        <v>558</v>
      </c>
      <c r="C5327" s="317" t="s">
        <v>559</v>
      </c>
      <c r="D5327" s="317" t="s">
        <v>453</v>
      </c>
      <c r="E5327" s="317" t="s">
        <v>448</v>
      </c>
      <c r="F5327" s="318" t="s">
        <v>449</v>
      </c>
      <c r="G5327" s="318" t="s">
        <v>449</v>
      </c>
      <c r="H5327" s="318" t="s">
        <v>449</v>
      </c>
      <c r="I5327" s="318" t="s">
        <v>449</v>
      </c>
      <c r="J5327" s="318" t="s">
        <v>449</v>
      </c>
      <c r="K5327" s="318" t="s">
        <v>449</v>
      </c>
      <c r="L5327" s="318" t="s">
        <v>449</v>
      </c>
      <c r="M5327" s="318" t="s">
        <v>449</v>
      </c>
      <c r="N5327" t="str">
        <f t="shared" si="83"/>
        <v>SESC_ODI_DD_PCC_2_PR24</v>
      </c>
    </row>
    <row r="5328" spans="1:14" customFormat="1">
      <c r="A5328" s="317" t="s">
        <v>385</v>
      </c>
      <c r="B5328" s="317" t="s">
        <v>560</v>
      </c>
      <c r="C5328" s="317" t="s">
        <v>561</v>
      </c>
      <c r="D5328" s="317" t="s">
        <v>455</v>
      </c>
      <c r="E5328" s="317" t="s">
        <v>448</v>
      </c>
      <c r="F5328" s="318" t="s">
        <v>449</v>
      </c>
      <c r="G5328" s="318" t="s">
        <v>449</v>
      </c>
      <c r="H5328" s="318" t="s">
        <v>449</v>
      </c>
      <c r="I5328" s="318" t="s">
        <v>449</v>
      </c>
      <c r="J5328" s="318" t="s">
        <v>449</v>
      </c>
      <c r="K5328" s="318" t="s">
        <v>449</v>
      </c>
      <c r="L5328" s="318" t="s">
        <v>449</v>
      </c>
      <c r="M5328" s="318" t="s">
        <v>449</v>
      </c>
      <c r="N5328" t="str">
        <f t="shared" si="83"/>
        <v>SESC_ODIRISK_PCC_2_COLL_PR24_DD</v>
      </c>
    </row>
    <row r="5329" spans="1:14" customFormat="1">
      <c r="A5329" s="317" t="s">
        <v>385</v>
      </c>
      <c r="B5329" s="317" t="s">
        <v>562</v>
      </c>
      <c r="C5329" s="317" t="s">
        <v>563</v>
      </c>
      <c r="D5329" s="317" t="s">
        <v>455</v>
      </c>
      <c r="E5329" s="317" t="s">
        <v>448</v>
      </c>
      <c r="F5329" s="318" t="s">
        <v>449</v>
      </c>
      <c r="G5329" s="318" t="s">
        <v>449</v>
      </c>
      <c r="H5329" s="318" t="s">
        <v>449</v>
      </c>
      <c r="I5329" s="318" t="s">
        <v>449</v>
      </c>
      <c r="J5329" s="318" t="s">
        <v>449</v>
      </c>
      <c r="K5329" s="318" t="s">
        <v>449</v>
      </c>
      <c r="L5329" s="318" t="s">
        <v>449</v>
      </c>
      <c r="M5329" s="318" t="s">
        <v>449</v>
      </c>
      <c r="N5329" t="str">
        <f t="shared" si="83"/>
        <v>SESC_ODIRISK_PCC_2_CAP_PR24_DD</v>
      </c>
    </row>
    <row r="5330" spans="1:14" customFormat="1">
      <c r="A5330" s="317" t="s">
        <v>385</v>
      </c>
      <c r="B5330" s="317" t="s">
        <v>422</v>
      </c>
      <c r="C5330" s="317" t="s">
        <v>524</v>
      </c>
      <c r="D5330" s="317" t="s">
        <v>455</v>
      </c>
      <c r="E5330" s="317" t="s">
        <v>448</v>
      </c>
      <c r="F5330" s="318" t="s">
        <v>449</v>
      </c>
      <c r="G5330" s="318" t="s">
        <v>449</v>
      </c>
      <c r="H5330" s="320">
        <v>0.06</v>
      </c>
      <c r="I5330" s="320">
        <v>6.8000000000000005E-2</v>
      </c>
      <c r="J5330" s="320">
        <v>9.4E-2</v>
      </c>
      <c r="K5330" s="320">
        <v>0.128</v>
      </c>
      <c r="L5330" s="320">
        <v>0.14699999999999999</v>
      </c>
      <c r="M5330" s="320">
        <v>0.155</v>
      </c>
      <c r="N5330" t="str">
        <f t="shared" si="83"/>
        <v>SESC_OUT4_11_PR24_OFWAT</v>
      </c>
    </row>
    <row r="5331" spans="1:14" customFormat="1">
      <c r="A5331" s="317" t="s">
        <v>385</v>
      </c>
      <c r="B5331" s="317" t="s">
        <v>284</v>
      </c>
      <c r="C5331" s="317" t="s">
        <v>526</v>
      </c>
      <c r="D5331" s="317" t="s">
        <v>453</v>
      </c>
      <c r="E5331" s="317" t="s">
        <v>448</v>
      </c>
      <c r="F5331" s="319">
        <v>129398.5950294658</v>
      </c>
      <c r="G5331" s="318" t="s">
        <v>449</v>
      </c>
      <c r="H5331" s="318" t="s">
        <v>449</v>
      </c>
      <c r="I5331" s="318" t="s">
        <v>449</v>
      </c>
      <c r="J5331" s="318" t="s">
        <v>449</v>
      </c>
      <c r="K5331" s="318" t="s">
        <v>449</v>
      </c>
      <c r="L5331" s="318" t="s">
        <v>449</v>
      </c>
      <c r="M5331" s="318" t="s">
        <v>449</v>
      </c>
      <c r="N5331" t="str">
        <f t="shared" si="83"/>
        <v>SESC_ODI_DD_NHH_PR24</v>
      </c>
    </row>
    <row r="5332" spans="1:14" customFormat="1">
      <c r="A5332" s="317" t="s">
        <v>385</v>
      </c>
      <c r="B5332" s="317" t="s">
        <v>285</v>
      </c>
      <c r="C5332" s="317" t="s">
        <v>564</v>
      </c>
      <c r="D5332" s="317" t="s">
        <v>455</v>
      </c>
      <c r="E5332" s="317" t="s">
        <v>448</v>
      </c>
      <c r="F5332" s="320">
        <v>-5.0000000000000001E-3</v>
      </c>
      <c r="G5332" s="318" t="s">
        <v>449</v>
      </c>
      <c r="H5332" s="318" t="s">
        <v>449</v>
      </c>
      <c r="I5332" s="318" t="s">
        <v>449</v>
      </c>
      <c r="J5332" s="318" t="s">
        <v>449</v>
      </c>
      <c r="K5332" s="318" t="s">
        <v>449</v>
      </c>
      <c r="L5332" s="318" t="s">
        <v>449</v>
      </c>
      <c r="M5332" s="318" t="s">
        <v>449</v>
      </c>
      <c r="N5332" t="str">
        <f t="shared" si="83"/>
        <v>SESC_ODIRISK_NHH_COLL_PR24_DD</v>
      </c>
    </row>
    <row r="5333" spans="1:14" customFormat="1">
      <c r="A5333" s="317" t="s">
        <v>385</v>
      </c>
      <c r="B5333" s="317" t="s">
        <v>286</v>
      </c>
      <c r="C5333" s="317" t="s">
        <v>565</v>
      </c>
      <c r="D5333" s="317" t="s">
        <v>455</v>
      </c>
      <c r="E5333" s="317" t="s">
        <v>448</v>
      </c>
      <c r="F5333" s="320">
        <v>5.0000000000000001E-3</v>
      </c>
      <c r="G5333" s="318" t="s">
        <v>449</v>
      </c>
      <c r="H5333" s="318" t="s">
        <v>449</v>
      </c>
      <c r="I5333" s="318" t="s">
        <v>449</v>
      </c>
      <c r="J5333" s="318" t="s">
        <v>449</v>
      </c>
      <c r="K5333" s="318" t="s">
        <v>449</v>
      </c>
      <c r="L5333" s="318" t="s">
        <v>449</v>
      </c>
      <c r="M5333" s="318" t="s">
        <v>449</v>
      </c>
      <c r="N5333" t="str">
        <f t="shared" si="83"/>
        <v>SESC_ODIRISK_NHH_CAP_PR24_DD</v>
      </c>
    </row>
    <row r="5334" spans="1:14" customFormat="1">
      <c r="A5334" s="317" t="s">
        <v>385</v>
      </c>
      <c r="B5334" s="317" t="s">
        <v>566</v>
      </c>
      <c r="C5334" s="317" t="s">
        <v>524</v>
      </c>
      <c r="D5334" s="317" t="s">
        <v>455</v>
      </c>
      <c r="E5334" s="317" t="s">
        <v>448</v>
      </c>
      <c r="F5334" s="318" t="s">
        <v>449</v>
      </c>
      <c r="G5334" s="318" t="s">
        <v>449</v>
      </c>
      <c r="H5334" s="318" t="s">
        <v>449</v>
      </c>
      <c r="I5334" s="318" t="s">
        <v>449</v>
      </c>
      <c r="J5334" s="318" t="s">
        <v>449</v>
      </c>
      <c r="K5334" s="318" t="s">
        <v>449</v>
      </c>
      <c r="L5334" s="318" t="s">
        <v>449</v>
      </c>
      <c r="M5334" s="318" t="s">
        <v>449</v>
      </c>
      <c r="N5334" t="str">
        <f t="shared" si="83"/>
        <v>SESC_OUT4_12_PR24_OFWAT</v>
      </c>
    </row>
    <row r="5335" spans="1:14" customFormat="1">
      <c r="A5335" s="317" t="s">
        <v>385</v>
      </c>
      <c r="B5335" s="317" t="s">
        <v>567</v>
      </c>
      <c r="C5335" s="317" t="s">
        <v>532</v>
      </c>
      <c r="D5335" s="317" t="s">
        <v>453</v>
      </c>
      <c r="E5335" s="317" t="s">
        <v>448</v>
      </c>
      <c r="F5335" s="318" t="s">
        <v>449</v>
      </c>
      <c r="G5335" s="318" t="s">
        <v>449</v>
      </c>
      <c r="H5335" s="318" t="s">
        <v>449</v>
      </c>
      <c r="I5335" s="318" t="s">
        <v>449</v>
      </c>
      <c r="J5335" s="318" t="s">
        <v>449</v>
      </c>
      <c r="K5335" s="318" t="s">
        <v>449</v>
      </c>
      <c r="L5335" s="318" t="s">
        <v>449</v>
      </c>
      <c r="M5335" s="318" t="s">
        <v>449</v>
      </c>
      <c r="N5335" t="str">
        <f t="shared" si="83"/>
        <v>SESC_ODI_DD_NHH_1_PR24</v>
      </c>
    </row>
    <row r="5336" spans="1:14" customFormat="1">
      <c r="A5336" s="317" t="s">
        <v>385</v>
      </c>
      <c r="B5336" s="317" t="s">
        <v>568</v>
      </c>
      <c r="C5336" s="317" t="s">
        <v>569</v>
      </c>
      <c r="D5336" s="317" t="s">
        <v>455</v>
      </c>
      <c r="E5336" s="317" t="s">
        <v>448</v>
      </c>
      <c r="F5336" s="318" t="s">
        <v>449</v>
      </c>
      <c r="G5336" s="318" t="s">
        <v>449</v>
      </c>
      <c r="H5336" s="318" t="s">
        <v>449</v>
      </c>
      <c r="I5336" s="318" t="s">
        <v>449</v>
      </c>
      <c r="J5336" s="318" t="s">
        <v>449</v>
      </c>
      <c r="K5336" s="318" t="s">
        <v>449</v>
      </c>
      <c r="L5336" s="318" t="s">
        <v>449</v>
      </c>
      <c r="M5336" s="318" t="s">
        <v>449</v>
      </c>
      <c r="N5336" t="str">
        <f t="shared" si="83"/>
        <v>SESC_ODIRISK_NHH_1_COLL_PR24_DD</v>
      </c>
    </row>
    <row r="5337" spans="1:14" customFormat="1">
      <c r="A5337" s="317" t="s">
        <v>385</v>
      </c>
      <c r="B5337" s="317" t="s">
        <v>570</v>
      </c>
      <c r="C5337" s="317" t="s">
        <v>571</v>
      </c>
      <c r="D5337" s="317" t="s">
        <v>455</v>
      </c>
      <c r="E5337" s="317" t="s">
        <v>448</v>
      </c>
      <c r="F5337" s="318" t="s">
        <v>449</v>
      </c>
      <c r="G5337" s="318" t="s">
        <v>449</v>
      </c>
      <c r="H5337" s="318" t="s">
        <v>449</v>
      </c>
      <c r="I5337" s="318" t="s">
        <v>449</v>
      </c>
      <c r="J5337" s="318" t="s">
        <v>449</v>
      </c>
      <c r="K5337" s="318" t="s">
        <v>449</v>
      </c>
      <c r="L5337" s="318" t="s">
        <v>449</v>
      </c>
      <c r="M5337" s="318" t="s">
        <v>449</v>
      </c>
      <c r="N5337" t="str">
        <f t="shared" si="83"/>
        <v>SESC_ODIRISK_NHH_1_CAP_PR24_DD</v>
      </c>
    </row>
    <row r="5338" spans="1:14" customFormat="1">
      <c r="A5338" s="317" t="s">
        <v>385</v>
      </c>
      <c r="B5338" s="317" t="s">
        <v>572</v>
      </c>
      <c r="C5338" s="317" t="s">
        <v>524</v>
      </c>
      <c r="D5338" s="317" t="s">
        <v>455</v>
      </c>
      <c r="E5338" s="317" t="s">
        <v>448</v>
      </c>
      <c r="F5338" s="318" t="s">
        <v>449</v>
      </c>
      <c r="G5338" s="318" t="s">
        <v>449</v>
      </c>
      <c r="H5338" s="318" t="s">
        <v>449</v>
      </c>
      <c r="I5338" s="318" t="s">
        <v>449</v>
      </c>
      <c r="J5338" s="318" t="s">
        <v>449</v>
      </c>
      <c r="K5338" s="318" t="s">
        <v>449</v>
      </c>
      <c r="L5338" s="318" t="s">
        <v>449</v>
      </c>
      <c r="M5338" s="318" t="s">
        <v>449</v>
      </c>
      <c r="N5338" t="str">
        <f t="shared" si="83"/>
        <v>SESC_OUT4_13_PR24_OFWAT</v>
      </c>
    </row>
    <row r="5339" spans="1:14" customFormat="1">
      <c r="A5339" s="317" t="s">
        <v>385</v>
      </c>
      <c r="B5339" s="317" t="s">
        <v>573</v>
      </c>
      <c r="C5339" s="317" t="s">
        <v>539</v>
      </c>
      <c r="D5339" s="317" t="s">
        <v>453</v>
      </c>
      <c r="E5339" s="317" t="s">
        <v>448</v>
      </c>
      <c r="F5339" s="318" t="s">
        <v>449</v>
      </c>
      <c r="G5339" s="318" t="s">
        <v>449</v>
      </c>
      <c r="H5339" s="318" t="s">
        <v>449</v>
      </c>
      <c r="I5339" s="318" t="s">
        <v>449</v>
      </c>
      <c r="J5339" s="318" t="s">
        <v>449</v>
      </c>
      <c r="K5339" s="318" t="s">
        <v>449</v>
      </c>
      <c r="L5339" s="318" t="s">
        <v>449</v>
      </c>
      <c r="M5339" s="318" t="s">
        <v>449</v>
      </c>
      <c r="N5339" t="str">
        <f t="shared" si="83"/>
        <v>SESC_ODI_DD_NHH_2_PR24</v>
      </c>
    </row>
    <row r="5340" spans="1:14" customFormat="1">
      <c r="A5340" s="317" t="s">
        <v>385</v>
      </c>
      <c r="B5340" s="317" t="s">
        <v>574</v>
      </c>
      <c r="C5340" s="317" t="s">
        <v>575</v>
      </c>
      <c r="D5340" s="317" t="s">
        <v>455</v>
      </c>
      <c r="E5340" s="317" t="s">
        <v>448</v>
      </c>
      <c r="F5340" s="318" t="s">
        <v>449</v>
      </c>
      <c r="G5340" s="318" t="s">
        <v>449</v>
      </c>
      <c r="H5340" s="318" t="s">
        <v>449</v>
      </c>
      <c r="I5340" s="318" t="s">
        <v>449</v>
      </c>
      <c r="J5340" s="318" t="s">
        <v>449</v>
      </c>
      <c r="K5340" s="318" t="s">
        <v>449</v>
      </c>
      <c r="L5340" s="318" t="s">
        <v>449</v>
      </c>
      <c r="M5340" s="318" t="s">
        <v>449</v>
      </c>
      <c r="N5340" t="str">
        <f t="shared" si="83"/>
        <v>SESC_ODIRISK_NHH_2_COLL_PR24_DD</v>
      </c>
    </row>
    <row r="5341" spans="1:14" customFormat="1">
      <c r="A5341" s="317" t="s">
        <v>385</v>
      </c>
      <c r="B5341" s="317" t="s">
        <v>576</v>
      </c>
      <c r="C5341" s="317" t="s">
        <v>577</v>
      </c>
      <c r="D5341" s="317" t="s">
        <v>455</v>
      </c>
      <c r="E5341" s="317" t="s">
        <v>448</v>
      </c>
      <c r="F5341" s="318" t="s">
        <v>449</v>
      </c>
      <c r="G5341" s="318" t="s">
        <v>449</v>
      </c>
      <c r="H5341" s="318" t="s">
        <v>449</v>
      </c>
      <c r="I5341" s="318" t="s">
        <v>449</v>
      </c>
      <c r="J5341" s="318" t="s">
        <v>449</v>
      </c>
      <c r="K5341" s="318" t="s">
        <v>449</v>
      </c>
      <c r="L5341" s="318" t="s">
        <v>449</v>
      </c>
      <c r="M5341" s="318" t="s">
        <v>449</v>
      </c>
      <c r="N5341" t="str">
        <f t="shared" si="83"/>
        <v>SESC_ODIRISK_NHH_2_CAP_PR24_DD</v>
      </c>
    </row>
    <row r="5342" spans="1:14" customFormat="1">
      <c r="A5342" s="317" t="s">
        <v>385</v>
      </c>
      <c r="B5342" s="317" t="s">
        <v>432</v>
      </c>
      <c r="C5342" s="317" t="s">
        <v>578</v>
      </c>
      <c r="D5342" s="317" t="s">
        <v>261</v>
      </c>
      <c r="E5342" s="317" t="s">
        <v>448</v>
      </c>
      <c r="F5342" s="318" t="s">
        <v>449</v>
      </c>
      <c r="G5342" s="318" t="s">
        <v>449</v>
      </c>
      <c r="H5342" s="318" t="s">
        <v>449</v>
      </c>
      <c r="I5342" s="318" t="s">
        <v>449</v>
      </c>
      <c r="J5342" s="318" t="s">
        <v>449</v>
      </c>
      <c r="K5342" s="318" t="s">
        <v>449</v>
      </c>
      <c r="L5342" s="318" t="s">
        <v>449</v>
      </c>
      <c r="M5342" s="318" t="s">
        <v>449</v>
      </c>
      <c r="N5342" t="str">
        <f t="shared" si="83"/>
        <v>SESBCEW_PCL_PR24</v>
      </c>
    </row>
    <row r="5343" spans="1:14" customFormat="1">
      <c r="A5343" s="317" t="s">
        <v>385</v>
      </c>
      <c r="B5343" s="317" t="s">
        <v>290</v>
      </c>
      <c r="C5343" s="317" t="s">
        <v>579</v>
      </c>
      <c r="D5343" s="317" t="s">
        <v>453</v>
      </c>
      <c r="E5343" s="317" t="s">
        <v>448</v>
      </c>
      <c r="F5343" s="318" t="s">
        <v>449</v>
      </c>
      <c r="G5343" s="318" t="s">
        <v>449</v>
      </c>
      <c r="H5343" s="318" t="s">
        <v>449</v>
      </c>
      <c r="I5343" s="318" t="s">
        <v>449</v>
      </c>
      <c r="J5343" s="318" t="s">
        <v>449</v>
      </c>
      <c r="K5343" s="318" t="s">
        <v>449</v>
      </c>
      <c r="L5343" s="318" t="s">
        <v>449</v>
      </c>
      <c r="M5343" s="318" t="s">
        <v>449</v>
      </c>
      <c r="N5343" t="str">
        <f t="shared" si="83"/>
        <v>SESOUT7_034SOR_OFW_PR24</v>
      </c>
    </row>
    <row r="5344" spans="1:14" customFormat="1">
      <c r="A5344" s="317" t="s">
        <v>385</v>
      </c>
      <c r="B5344" s="317" t="s">
        <v>580</v>
      </c>
      <c r="C5344" s="317" t="s">
        <v>581</v>
      </c>
      <c r="D5344" s="317" t="s">
        <v>453</v>
      </c>
      <c r="E5344" s="317" t="s">
        <v>448</v>
      </c>
      <c r="F5344" s="318" t="s">
        <v>449</v>
      </c>
      <c r="G5344" s="318" t="s">
        <v>449</v>
      </c>
      <c r="H5344" s="318" t="s">
        <v>449</v>
      </c>
      <c r="I5344" s="318" t="s">
        <v>449</v>
      </c>
      <c r="J5344" s="318" t="s">
        <v>449</v>
      </c>
      <c r="K5344" s="318" t="s">
        <v>449</v>
      </c>
      <c r="L5344" s="318" t="s">
        <v>449</v>
      </c>
      <c r="M5344" s="318" t="s">
        <v>449</v>
      </c>
      <c r="N5344" t="str">
        <f t="shared" si="83"/>
        <v>SESOUT7_034SUR_OFW_PR24</v>
      </c>
    </row>
    <row r="5345" spans="1:14" customFormat="1">
      <c r="A5345" s="317" t="s">
        <v>385</v>
      </c>
      <c r="B5345" s="317" t="s">
        <v>291</v>
      </c>
      <c r="C5345" s="317" t="s">
        <v>582</v>
      </c>
      <c r="D5345" s="317" t="s">
        <v>455</v>
      </c>
      <c r="E5345" s="317" t="s">
        <v>448</v>
      </c>
      <c r="F5345" s="318" t="s">
        <v>449</v>
      </c>
      <c r="G5345" s="318" t="s">
        <v>449</v>
      </c>
      <c r="H5345" s="318" t="s">
        <v>449</v>
      </c>
      <c r="I5345" s="318" t="s">
        <v>449</v>
      </c>
      <c r="J5345" s="318" t="s">
        <v>449</v>
      </c>
      <c r="K5345" s="318" t="s">
        <v>449</v>
      </c>
      <c r="L5345" s="318" t="s">
        <v>449</v>
      </c>
      <c r="M5345" s="318" t="s">
        <v>449</v>
      </c>
      <c r="N5345" t="str">
        <f t="shared" si="83"/>
        <v>SESC_ODIRISK_BCEW_COLL_PR24_DD</v>
      </c>
    </row>
    <row r="5346" spans="1:14" customFormat="1">
      <c r="A5346" s="317" t="s">
        <v>385</v>
      </c>
      <c r="B5346" s="317" t="s">
        <v>292</v>
      </c>
      <c r="C5346" s="317" t="s">
        <v>583</v>
      </c>
      <c r="D5346" s="317" t="s">
        <v>455</v>
      </c>
      <c r="E5346" s="317" t="s">
        <v>448</v>
      </c>
      <c r="F5346" s="318" t="s">
        <v>449</v>
      </c>
      <c r="G5346" s="318" t="s">
        <v>449</v>
      </c>
      <c r="H5346" s="318" t="s">
        <v>449</v>
      </c>
      <c r="I5346" s="318" t="s">
        <v>449</v>
      </c>
      <c r="J5346" s="318" t="s">
        <v>449</v>
      </c>
      <c r="K5346" s="318" t="s">
        <v>449</v>
      </c>
      <c r="L5346" s="318" t="s">
        <v>449</v>
      </c>
      <c r="M5346" s="318" t="s">
        <v>449</v>
      </c>
      <c r="N5346" t="str">
        <f t="shared" si="83"/>
        <v>SESC_ODIRISK_BCEW_CAP_PR24_DD</v>
      </c>
    </row>
    <row r="5347" spans="1:14" customFormat="1">
      <c r="A5347" s="317" t="s">
        <v>385</v>
      </c>
      <c r="B5347" s="317" t="s">
        <v>297</v>
      </c>
      <c r="C5347" s="317" t="s">
        <v>584</v>
      </c>
      <c r="D5347" s="317" t="s">
        <v>447</v>
      </c>
      <c r="E5347" s="317" t="s">
        <v>448</v>
      </c>
      <c r="F5347" s="318" t="s">
        <v>449</v>
      </c>
      <c r="G5347" s="318" t="s">
        <v>449</v>
      </c>
      <c r="H5347" s="318" t="s">
        <v>449</v>
      </c>
      <c r="I5347" s="318" t="s">
        <v>449</v>
      </c>
      <c r="J5347" s="318" t="s">
        <v>449</v>
      </c>
      <c r="K5347" s="318" t="s">
        <v>449</v>
      </c>
      <c r="L5347" s="318" t="s">
        <v>449</v>
      </c>
      <c r="M5347" s="318" t="s">
        <v>449</v>
      </c>
      <c r="N5347" t="str">
        <f t="shared" si="83"/>
        <v>SESC_PCL_LPR_PR24</v>
      </c>
    </row>
    <row r="5348" spans="1:14" customFormat="1">
      <c r="A5348" s="317" t="s">
        <v>385</v>
      </c>
      <c r="B5348" s="317" t="s">
        <v>298</v>
      </c>
      <c r="C5348" s="317" t="s">
        <v>585</v>
      </c>
      <c r="D5348" s="317" t="s">
        <v>586</v>
      </c>
      <c r="E5348" s="317" t="s">
        <v>448</v>
      </c>
      <c r="F5348" s="318" t="s">
        <v>449</v>
      </c>
      <c r="G5348" s="318" t="s">
        <v>449</v>
      </c>
      <c r="H5348" s="318" t="s">
        <v>449</v>
      </c>
      <c r="I5348" s="318" t="s">
        <v>449</v>
      </c>
      <c r="J5348" s="318" t="s">
        <v>449</v>
      </c>
      <c r="K5348" s="318" t="s">
        <v>449</v>
      </c>
      <c r="L5348" s="318" t="s">
        <v>449</v>
      </c>
      <c r="M5348" s="318" t="s">
        <v>449</v>
      </c>
      <c r="N5348" t="str">
        <f t="shared" si="83"/>
        <v>SESC_ODIRATE_LPR_PR24</v>
      </c>
    </row>
    <row r="5349" spans="1:14" customFormat="1">
      <c r="A5349" s="317" t="s">
        <v>385</v>
      </c>
      <c r="B5349" s="317" t="s">
        <v>299</v>
      </c>
      <c r="C5349" s="317" t="s">
        <v>587</v>
      </c>
      <c r="D5349" s="317" t="s">
        <v>455</v>
      </c>
      <c r="E5349" s="317" t="s">
        <v>448</v>
      </c>
      <c r="F5349" s="318" t="s">
        <v>449</v>
      </c>
      <c r="G5349" s="318" t="s">
        <v>449</v>
      </c>
      <c r="H5349" s="318" t="s">
        <v>449</v>
      </c>
      <c r="I5349" s="318" t="s">
        <v>449</v>
      </c>
      <c r="J5349" s="318" t="s">
        <v>449</v>
      </c>
      <c r="K5349" s="318" t="s">
        <v>449</v>
      </c>
      <c r="L5349" s="318" t="s">
        <v>449</v>
      </c>
      <c r="M5349" s="318" t="s">
        <v>449</v>
      </c>
      <c r="N5349" t="str">
        <f t="shared" si="83"/>
        <v>SESC_ODIRISK_LPR_COLL_PR24</v>
      </c>
    </row>
    <row r="5350" spans="1:14" customFormat="1">
      <c r="A5350" s="317" t="s">
        <v>385</v>
      </c>
      <c r="B5350" s="317" t="s">
        <v>303</v>
      </c>
      <c r="C5350" s="317" t="s">
        <v>588</v>
      </c>
      <c r="D5350" s="317" t="s">
        <v>455</v>
      </c>
      <c r="E5350" s="317" t="s">
        <v>448</v>
      </c>
      <c r="F5350" s="318" t="s">
        <v>449</v>
      </c>
      <c r="G5350" s="318" t="s">
        <v>449</v>
      </c>
      <c r="H5350" s="318" t="s">
        <v>449</v>
      </c>
      <c r="I5350" s="318" t="s">
        <v>449</v>
      </c>
      <c r="J5350" s="318" t="s">
        <v>449</v>
      </c>
      <c r="K5350" s="318" t="s">
        <v>449</v>
      </c>
      <c r="L5350" s="318" t="s">
        <v>449</v>
      </c>
      <c r="M5350" s="318" t="s">
        <v>449</v>
      </c>
      <c r="N5350" t="str">
        <f t="shared" si="83"/>
        <v>SESC_PCL_LCC_PR24</v>
      </c>
    </row>
    <row r="5351" spans="1:14" customFormat="1">
      <c r="A5351" s="317" t="s">
        <v>385</v>
      </c>
      <c r="B5351" s="317" t="s">
        <v>304</v>
      </c>
      <c r="C5351" s="317" t="s">
        <v>589</v>
      </c>
      <c r="D5351" s="317" t="s">
        <v>455</v>
      </c>
      <c r="E5351" s="317" t="s">
        <v>448</v>
      </c>
      <c r="F5351" s="318" t="s">
        <v>449</v>
      </c>
      <c r="G5351" s="318" t="s">
        <v>449</v>
      </c>
      <c r="H5351" s="318" t="s">
        <v>449</v>
      </c>
      <c r="I5351" s="318" t="s">
        <v>449</v>
      </c>
      <c r="J5351" s="318" t="s">
        <v>449</v>
      </c>
      <c r="K5351" s="318" t="s">
        <v>449</v>
      </c>
      <c r="L5351" s="318" t="s">
        <v>449</v>
      </c>
      <c r="M5351" s="318" t="s">
        <v>449</v>
      </c>
      <c r="N5351" t="str">
        <f t="shared" si="83"/>
        <v>SESC_ODIRISK_LCC_DDBND_PR24</v>
      </c>
    </row>
    <row r="5352" spans="1:14" customFormat="1">
      <c r="A5352" s="317" t="s">
        <v>385</v>
      </c>
      <c r="B5352" s="317" t="s">
        <v>306</v>
      </c>
      <c r="C5352" s="317" t="s">
        <v>590</v>
      </c>
      <c r="D5352" s="317" t="s">
        <v>586</v>
      </c>
      <c r="E5352" s="317" t="s">
        <v>448</v>
      </c>
      <c r="F5352" s="318" t="s">
        <v>449</v>
      </c>
      <c r="G5352" s="318" t="s">
        <v>449</v>
      </c>
      <c r="H5352" s="318" t="s">
        <v>449</v>
      </c>
      <c r="I5352" s="318" t="s">
        <v>449</v>
      </c>
      <c r="J5352" s="318" t="s">
        <v>449</v>
      </c>
      <c r="K5352" s="318" t="s">
        <v>449</v>
      </c>
      <c r="L5352" s="318" t="s">
        <v>449</v>
      </c>
      <c r="M5352" s="318" t="s">
        <v>449</v>
      </c>
      <c r="N5352" t="str">
        <f t="shared" si="83"/>
        <v>SESC_ODIRATE_LCC_UNDER_PR24</v>
      </c>
    </row>
    <row r="5353" spans="1:14" customFormat="1">
      <c r="A5353" s="317" t="s">
        <v>385</v>
      </c>
      <c r="B5353" s="317" t="s">
        <v>305</v>
      </c>
      <c r="C5353" s="317" t="s">
        <v>591</v>
      </c>
      <c r="D5353" s="317" t="s">
        <v>586</v>
      </c>
      <c r="E5353" s="317" t="s">
        <v>448</v>
      </c>
      <c r="F5353" s="318" t="s">
        <v>449</v>
      </c>
      <c r="G5353" s="318" t="s">
        <v>449</v>
      </c>
      <c r="H5353" s="318" t="s">
        <v>449</v>
      </c>
      <c r="I5353" s="318" t="s">
        <v>449</v>
      </c>
      <c r="J5353" s="318" t="s">
        <v>449</v>
      </c>
      <c r="K5353" s="318" t="s">
        <v>449</v>
      </c>
      <c r="L5353" s="318" t="s">
        <v>449</v>
      </c>
      <c r="M5353" s="318" t="s">
        <v>449</v>
      </c>
      <c r="N5353" t="str">
        <f t="shared" si="83"/>
        <v>SESC_ODIRATE_LCC_OUT_PR24</v>
      </c>
    </row>
    <row r="5354" spans="1:14" customFormat="1">
      <c r="A5354" s="317" t="s">
        <v>385</v>
      </c>
      <c r="B5354" s="317" t="s">
        <v>307</v>
      </c>
      <c r="C5354" s="317" t="s">
        <v>592</v>
      </c>
      <c r="D5354" s="317" t="s">
        <v>455</v>
      </c>
      <c r="E5354" s="317" t="s">
        <v>448</v>
      </c>
      <c r="F5354" s="318" t="s">
        <v>449</v>
      </c>
      <c r="G5354" s="318" t="s">
        <v>449</v>
      </c>
      <c r="H5354" s="318" t="s">
        <v>449</v>
      </c>
      <c r="I5354" s="318" t="s">
        <v>449</v>
      </c>
      <c r="J5354" s="318" t="s">
        <v>449</v>
      </c>
      <c r="K5354" s="318" t="s">
        <v>449</v>
      </c>
      <c r="L5354" s="318" t="s">
        <v>449</v>
      </c>
      <c r="M5354" s="318" t="s">
        <v>449</v>
      </c>
      <c r="N5354" t="str">
        <f t="shared" si="83"/>
        <v>SESC_ODIRISK_LCC_COLL_PR24</v>
      </c>
    </row>
    <row r="5355" spans="1:14" customFormat="1">
      <c r="A5355" s="317" t="s">
        <v>385</v>
      </c>
      <c r="B5355" s="317" t="s">
        <v>308</v>
      </c>
      <c r="C5355" s="317" t="s">
        <v>593</v>
      </c>
      <c r="D5355" s="317" t="s">
        <v>455</v>
      </c>
      <c r="E5355" s="317" t="s">
        <v>448</v>
      </c>
      <c r="F5355" s="318" t="s">
        <v>449</v>
      </c>
      <c r="G5355" s="318" t="s">
        <v>449</v>
      </c>
      <c r="H5355" s="318" t="s">
        <v>449</v>
      </c>
      <c r="I5355" s="318" t="s">
        <v>449</v>
      </c>
      <c r="J5355" s="318" t="s">
        <v>449</v>
      </c>
      <c r="K5355" s="318" t="s">
        <v>449</v>
      </c>
      <c r="L5355" s="318" t="s">
        <v>449</v>
      </c>
      <c r="M5355" s="318" t="s">
        <v>449</v>
      </c>
      <c r="N5355" t="str">
        <f t="shared" si="83"/>
        <v>SESC_ODIRISK_LCC_CAP_PR24</v>
      </c>
    </row>
    <row r="5356" spans="1:14" customFormat="1">
      <c r="A5356" s="317" t="s">
        <v>385</v>
      </c>
      <c r="B5356" s="317" t="s">
        <v>311</v>
      </c>
      <c r="C5356" s="317" t="s">
        <v>594</v>
      </c>
      <c r="D5356" s="317" t="s">
        <v>595</v>
      </c>
      <c r="E5356" s="317" t="s">
        <v>448</v>
      </c>
      <c r="F5356" s="318" t="s">
        <v>449</v>
      </c>
      <c r="G5356" s="318" t="s">
        <v>449</v>
      </c>
      <c r="H5356" s="318" t="s">
        <v>449</v>
      </c>
      <c r="I5356" s="318" t="s">
        <v>449</v>
      </c>
      <c r="J5356" s="318" t="s">
        <v>449</v>
      </c>
      <c r="K5356" s="318" t="s">
        <v>449</v>
      </c>
      <c r="L5356" s="318" t="s">
        <v>449</v>
      </c>
      <c r="M5356" s="318" t="s">
        <v>449</v>
      </c>
      <c r="N5356" t="str">
        <f t="shared" si="83"/>
        <v>SESC_PCL_WW_PR24</v>
      </c>
    </row>
    <row r="5357" spans="1:14" customFormat="1">
      <c r="A5357" s="317" t="s">
        <v>385</v>
      </c>
      <c r="B5357" s="317" t="s">
        <v>312</v>
      </c>
      <c r="C5357" s="317" t="s">
        <v>596</v>
      </c>
      <c r="D5357" s="317" t="s">
        <v>586</v>
      </c>
      <c r="E5357" s="317" t="s">
        <v>448</v>
      </c>
      <c r="F5357" s="318" t="s">
        <v>449</v>
      </c>
      <c r="G5357" s="318" t="s">
        <v>449</v>
      </c>
      <c r="H5357" s="318" t="s">
        <v>449</v>
      </c>
      <c r="I5357" s="318" t="s">
        <v>449</v>
      </c>
      <c r="J5357" s="318" t="s">
        <v>449</v>
      </c>
      <c r="K5357" s="318" t="s">
        <v>449</v>
      </c>
      <c r="L5357" s="318" t="s">
        <v>449</v>
      </c>
      <c r="M5357" s="318" t="s">
        <v>449</v>
      </c>
      <c r="N5357" t="str">
        <f t="shared" si="83"/>
        <v>SESC_ODIRATE_WW_PR24</v>
      </c>
    </row>
    <row r="5358" spans="1:14" customFormat="1">
      <c r="A5358" s="317" t="s">
        <v>385</v>
      </c>
      <c r="B5358" s="317" t="s">
        <v>313</v>
      </c>
      <c r="C5358" s="317" t="s">
        <v>597</v>
      </c>
      <c r="D5358" s="317" t="s">
        <v>595</v>
      </c>
      <c r="E5358" s="317" t="s">
        <v>448</v>
      </c>
      <c r="F5358" s="318" t="s">
        <v>449</v>
      </c>
      <c r="G5358" s="318" t="s">
        <v>449</v>
      </c>
      <c r="H5358" s="318" t="s">
        <v>449</v>
      </c>
      <c r="I5358" s="318" t="s">
        <v>449</v>
      </c>
      <c r="J5358" s="318" t="s">
        <v>449</v>
      </c>
      <c r="K5358" s="318" t="s">
        <v>449</v>
      </c>
      <c r="L5358" s="318" t="s">
        <v>449</v>
      </c>
      <c r="M5358" s="318" t="s">
        <v>449</v>
      </c>
      <c r="N5358" t="str">
        <f t="shared" si="83"/>
        <v>SESC_ODIRISK_WW_COLL_PR24</v>
      </c>
    </row>
    <row r="5359" spans="1:14" customFormat="1">
      <c r="A5359" s="317" t="s">
        <v>385</v>
      </c>
      <c r="B5359" s="317" t="s">
        <v>314</v>
      </c>
      <c r="C5359" s="317" t="s">
        <v>598</v>
      </c>
      <c r="D5359" s="317" t="s">
        <v>595</v>
      </c>
      <c r="E5359" s="317" t="s">
        <v>448</v>
      </c>
      <c r="F5359" s="318" t="s">
        <v>449</v>
      </c>
      <c r="G5359" s="318" t="s">
        <v>449</v>
      </c>
      <c r="H5359" s="318" t="s">
        <v>449</v>
      </c>
      <c r="I5359" s="318" t="s">
        <v>449</v>
      </c>
      <c r="J5359" s="318" t="s">
        <v>449</v>
      </c>
      <c r="K5359" s="318" t="s">
        <v>449</v>
      </c>
      <c r="L5359" s="318" t="s">
        <v>449</v>
      </c>
      <c r="M5359" s="318" t="s">
        <v>449</v>
      </c>
      <c r="N5359" t="str">
        <f t="shared" si="83"/>
        <v>SESC_ODIRISK_WW_CAP_PR24</v>
      </c>
    </row>
    <row r="5360" spans="1:14" customFormat="1">
      <c r="A5360" s="317" t="s">
        <v>385</v>
      </c>
      <c r="B5360" s="317" t="s">
        <v>317</v>
      </c>
      <c r="C5360" s="317" t="s">
        <v>599</v>
      </c>
      <c r="D5360" s="317" t="s">
        <v>455</v>
      </c>
      <c r="E5360" s="317" t="s">
        <v>448</v>
      </c>
      <c r="F5360" s="318" t="s">
        <v>449</v>
      </c>
      <c r="G5360" s="318" t="s">
        <v>449</v>
      </c>
      <c r="H5360" s="318" t="s">
        <v>449</v>
      </c>
      <c r="I5360" s="318" t="s">
        <v>449</v>
      </c>
      <c r="J5360" s="318" t="s">
        <v>449</v>
      </c>
      <c r="K5360" s="318" t="s">
        <v>449</v>
      </c>
      <c r="L5360" s="318" t="s">
        <v>449</v>
      </c>
      <c r="M5360" s="318" t="s">
        <v>449</v>
      </c>
      <c r="N5360" t="str">
        <f t="shared" si="83"/>
        <v>SESC_PCL_CC_PR24</v>
      </c>
    </row>
    <row r="5361" spans="1:14" customFormat="1">
      <c r="A5361" s="317" t="s">
        <v>385</v>
      </c>
      <c r="B5361" s="317" t="s">
        <v>318</v>
      </c>
      <c r="C5361" s="317" t="s">
        <v>600</v>
      </c>
      <c r="D5361" s="317" t="s">
        <v>455</v>
      </c>
      <c r="E5361" s="317" t="s">
        <v>448</v>
      </c>
      <c r="F5361" s="318" t="s">
        <v>449</v>
      </c>
      <c r="G5361" s="318" t="s">
        <v>449</v>
      </c>
      <c r="H5361" s="318" t="s">
        <v>449</v>
      </c>
      <c r="I5361" s="318" t="s">
        <v>449</v>
      </c>
      <c r="J5361" s="318" t="s">
        <v>449</v>
      </c>
      <c r="K5361" s="318" t="s">
        <v>449</v>
      </c>
      <c r="L5361" s="318" t="s">
        <v>449</v>
      </c>
      <c r="M5361" s="318" t="s">
        <v>449</v>
      </c>
      <c r="N5361" t="str">
        <f t="shared" si="83"/>
        <v>SESC_ODIRISK_CC_DDBND_PR24</v>
      </c>
    </row>
    <row r="5362" spans="1:14" customFormat="1">
      <c r="A5362" s="317" t="s">
        <v>385</v>
      </c>
      <c r="B5362" s="317" t="s">
        <v>320</v>
      </c>
      <c r="C5362" s="317" t="s">
        <v>601</v>
      </c>
      <c r="D5362" s="317" t="s">
        <v>586</v>
      </c>
      <c r="E5362" s="317" t="s">
        <v>448</v>
      </c>
      <c r="F5362" s="318" t="s">
        <v>449</v>
      </c>
      <c r="G5362" s="318" t="s">
        <v>449</v>
      </c>
      <c r="H5362" s="318" t="s">
        <v>449</v>
      </c>
      <c r="I5362" s="318" t="s">
        <v>449</v>
      </c>
      <c r="J5362" s="318" t="s">
        <v>449</v>
      </c>
      <c r="K5362" s="318" t="s">
        <v>449</v>
      </c>
      <c r="L5362" s="318" t="s">
        <v>449</v>
      </c>
      <c r="M5362" s="318" t="s">
        <v>449</v>
      </c>
      <c r="N5362" t="str">
        <f t="shared" si="83"/>
        <v>SESC_ODIRATE_CC_UNDER_PR24</v>
      </c>
    </row>
    <row r="5363" spans="1:14" customFormat="1">
      <c r="A5363" s="317" t="s">
        <v>385</v>
      </c>
      <c r="B5363" s="317" t="s">
        <v>319</v>
      </c>
      <c r="C5363" s="317" t="s">
        <v>602</v>
      </c>
      <c r="D5363" s="317" t="s">
        <v>586</v>
      </c>
      <c r="E5363" s="317" t="s">
        <v>448</v>
      </c>
      <c r="F5363" s="318" t="s">
        <v>449</v>
      </c>
      <c r="G5363" s="318" t="s">
        <v>449</v>
      </c>
      <c r="H5363" s="318" t="s">
        <v>449</v>
      </c>
      <c r="I5363" s="318" t="s">
        <v>449</v>
      </c>
      <c r="J5363" s="318" t="s">
        <v>449</v>
      </c>
      <c r="K5363" s="318" t="s">
        <v>449</v>
      </c>
      <c r="L5363" s="318" t="s">
        <v>449</v>
      </c>
      <c r="M5363" s="318" t="s">
        <v>449</v>
      </c>
      <c r="N5363" t="str">
        <f t="shared" si="83"/>
        <v>SESC_ODIRATE_CC_OUT_PR24</v>
      </c>
    </row>
    <row r="5364" spans="1:14" customFormat="1">
      <c r="A5364" s="317" t="s">
        <v>385</v>
      </c>
      <c r="B5364" s="317" t="s">
        <v>321</v>
      </c>
      <c r="C5364" s="317" t="s">
        <v>603</v>
      </c>
      <c r="D5364" s="317" t="s">
        <v>455</v>
      </c>
      <c r="E5364" s="317" t="s">
        <v>448</v>
      </c>
      <c r="F5364" s="318" t="s">
        <v>449</v>
      </c>
      <c r="G5364" s="318" t="s">
        <v>449</v>
      </c>
      <c r="H5364" s="318" t="s">
        <v>449</v>
      </c>
      <c r="I5364" s="318" t="s">
        <v>449</v>
      </c>
      <c r="J5364" s="318" t="s">
        <v>449</v>
      </c>
      <c r="K5364" s="318" t="s">
        <v>449</v>
      </c>
      <c r="L5364" s="318" t="s">
        <v>449</v>
      </c>
      <c r="M5364" s="318" t="s">
        <v>449</v>
      </c>
      <c r="N5364" t="str">
        <f t="shared" si="83"/>
        <v>SESC_ODIRISK_CC_COLL_PR24</v>
      </c>
    </row>
    <row r="5365" spans="1:14" customFormat="1">
      <c r="A5365" s="317" t="s">
        <v>385</v>
      </c>
      <c r="B5365" s="317" t="s">
        <v>322</v>
      </c>
      <c r="C5365" s="317" t="s">
        <v>604</v>
      </c>
      <c r="D5365" s="317" t="s">
        <v>455</v>
      </c>
      <c r="E5365" s="317" t="s">
        <v>448</v>
      </c>
      <c r="F5365" s="318" t="s">
        <v>449</v>
      </c>
      <c r="G5365" s="318" t="s">
        <v>449</v>
      </c>
      <c r="H5365" s="318" t="s">
        <v>449</v>
      </c>
      <c r="I5365" s="318" t="s">
        <v>449</v>
      </c>
      <c r="J5365" s="318" t="s">
        <v>449</v>
      </c>
      <c r="K5365" s="318" t="s">
        <v>449</v>
      </c>
      <c r="L5365" s="318" t="s">
        <v>449</v>
      </c>
      <c r="M5365" s="318" t="s">
        <v>449</v>
      </c>
      <c r="N5365" t="str">
        <f t="shared" si="83"/>
        <v>SESC_ODIRISK_CC_CAP_PR24</v>
      </c>
    </row>
    <row r="5366" spans="1:14" customFormat="1">
      <c r="A5366" s="317" t="s">
        <v>385</v>
      </c>
      <c r="B5366" s="317" t="s">
        <v>326</v>
      </c>
      <c r="C5366" s="317" t="s">
        <v>605</v>
      </c>
      <c r="D5366" s="317" t="s">
        <v>261</v>
      </c>
      <c r="E5366" s="317" t="s">
        <v>448</v>
      </c>
      <c r="F5366" s="318" t="s">
        <v>449</v>
      </c>
      <c r="G5366" s="318" t="s">
        <v>449</v>
      </c>
      <c r="H5366" s="318" t="s">
        <v>449</v>
      </c>
      <c r="I5366" s="318" t="s">
        <v>449</v>
      </c>
      <c r="J5366" s="318" t="s">
        <v>449</v>
      </c>
      <c r="K5366" s="318" t="s">
        <v>449</v>
      </c>
      <c r="L5366" s="318" t="s">
        <v>449</v>
      </c>
      <c r="M5366" s="318" t="s">
        <v>449</v>
      </c>
      <c r="N5366" t="str">
        <f t="shared" si="83"/>
        <v>SESC_PCL_SWC_PR24</v>
      </c>
    </row>
    <row r="5367" spans="1:14" customFormat="1">
      <c r="A5367" s="317" t="s">
        <v>385</v>
      </c>
      <c r="B5367" s="317" t="s">
        <v>327</v>
      </c>
      <c r="C5367" s="317" t="s">
        <v>606</v>
      </c>
      <c r="D5367" s="317" t="s">
        <v>586</v>
      </c>
      <c r="E5367" s="317" t="s">
        <v>448</v>
      </c>
      <c r="F5367" s="318" t="s">
        <v>449</v>
      </c>
      <c r="G5367" s="318" t="s">
        <v>449</v>
      </c>
      <c r="H5367" s="318" t="s">
        <v>449</v>
      </c>
      <c r="I5367" s="318" t="s">
        <v>449</v>
      </c>
      <c r="J5367" s="318" t="s">
        <v>449</v>
      </c>
      <c r="K5367" s="318" t="s">
        <v>449</v>
      </c>
      <c r="L5367" s="318" t="s">
        <v>449</v>
      </c>
      <c r="M5367" s="318" t="s">
        <v>449</v>
      </c>
      <c r="N5367" t="str">
        <f t="shared" si="83"/>
        <v>SESC_ODIRATE_SWC_PR24</v>
      </c>
    </row>
    <row r="5368" spans="1:14" customFormat="1">
      <c r="A5368" s="317" t="s">
        <v>385</v>
      </c>
      <c r="B5368" s="317" t="s">
        <v>328</v>
      </c>
      <c r="C5368" s="317" t="s">
        <v>607</v>
      </c>
      <c r="D5368" s="317" t="s">
        <v>455</v>
      </c>
      <c r="E5368" s="317" t="s">
        <v>448</v>
      </c>
      <c r="F5368" s="318" t="s">
        <v>449</v>
      </c>
      <c r="G5368" s="318" t="s">
        <v>449</v>
      </c>
      <c r="H5368" s="318" t="s">
        <v>449</v>
      </c>
      <c r="I5368" s="318" t="s">
        <v>449</v>
      </c>
      <c r="J5368" s="318" t="s">
        <v>449</v>
      </c>
      <c r="K5368" s="318" t="s">
        <v>449</v>
      </c>
      <c r="L5368" s="318" t="s">
        <v>449</v>
      </c>
      <c r="M5368" s="318" t="s">
        <v>449</v>
      </c>
      <c r="N5368" t="str">
        <f t="shared" si="83"/>
        <v>SESC_ODIRISK_SWC_CAP_PR24</v>
      </c>
    </row>
    <row r="5369" spans="1:14" customFormat="1">
      <c r="A5369" s="317" t="s">
        <v>385</v>
      </c>
      <c r="B5369" s="317" t="s">
        <v>331</v>
      </c>
      <c r="C5369" s="317" t="s">
        <v>608</v>
      </c>
      <c r="D5369" s="317" t="s">
        <v>455</v>
      </c>
      <c r="E5369" s="317" t="s">
        <v>448</v>
      </c>
      <c r="F5369" s="318" t="s">
        <v>449</v>
      </c>
      <c r="G5369" s="318" t="s">
        <v>449</v>
      </c>
      <c r="H5369" s="318" t="s">
        <v>449</v>
      </c>
      <c r="I5369" s="318" t="s">
        <v>449</v>
      </c>
      <c r="J5369" s="318" t="s">
        <v>449</v>
      </c>
      <c r="K5369" s="318" t="s">
        <v>449</v>
      </c>
      <c r="L5369" s="318" t="s">
        <v>449</v>
      </c>
      <c r="M5369" s="318" t="s">
        <v>449</v>
      </c>
      <c r="N5369" t="str">
        <f t="shared" si="83"/>
        <v>SESC_PCL_EGG_PR24</v>
      </c>
    </row>
    <row r="5370" spans="1:14" customFormat="1">
      <c r="A5370" s="317" t="s">
        <v>385</v>
      </c>
      <c r="B5370" s="317" t="s">
        <v>334</v>
      </c>
      <c r="C5370" s="317" t="s">
        <v>609</v>
      </c>
      <c r="D5370" s="317" t="s">
        <v>586</v>
      </c>
      <c r="E5370" s="317" t="s">
        <v>448</v>
      </c>
      <c r="F5370" s="318" t="s">
        <v>449</v>
      </c>
      <c r="G5370" s="318" t="s">
        <v>449</v>
      </c>
      <c r="H5370" s="318" t="s">
        <v>449</v>
      </c>
      <c r="I5370" s="318" t="s">
        <v>449</v>
      </c>
      <c r="J5370" s="318" t="s">
        <v>449</v>
      </c>
      <c r="K5370" s="318" t="s">
        <v>449</v>
      </c>
      <c r="L5370" s="318" t="s">
        <v>449</v>
      </c>
      <c r="M5370" s="318" t="s">
        <v>449</v>
      </c>
      <c r="N5370" t="str">
        <f t="shared" si="83"/>
        <v>SESC_ODIRATE_EGG_UNDER_PR24</v>
      </c>
    </row>
    <row r="5371" spans="1:14" customFormat="1">
      <c r="A5371" s="317" t="s">
        <v>385</v>
      </c>
      <c r="B5371" s="317" t="s">
        <v>333</v>
      </c>
      <c r="C5371" s="317" t="s">
        <v>610</v>
      </c>
      <c r="D5371" s="317" t="s">
        <v>586</v>
      </c>
      <c r="E5371" s="317" t="s">
        <v>448</v>
      </c>
      <c r="F5371" s="318" t="s">
        <v>449</v>
      </c>
      <c r="G5371" s="318" t="s">
        <v>449</v>
      </c>
      <c r="H5371" s="318" t="s">
        <v>449</v>
      </c>
      <c r="I5371" s="318" t="s">
        <v>449</v>
      </c>
      <c r="J5371" s="318" t="s">
        <v>449</v>
      </c>
      <c r="K5371" s="318" t="s">
        <v>449</v>
      </c>
      <c r="L5371" s="318" t="s">
        <v>449</v>
      </c>
      <c r="M5371" s="318" t="s">
        <v>449</v>
      </c>
      <c r="N5371" t="str">
        <f t="shared" si="83"/>
        <v>SESC_ODIRATE_EGG_OUT_PR24</v>
      </c>
    </row>
    <row r="5372" spans="1:14" customFormat="1">
      <c r="A5372" s="317" t="s">
        <v>385</v>
      </c>
      <c r="B5372" s="317" t="s">
        <v>335</v>
      </c>
      <c r="C5372" s="317" t="s">
        <v>611</v>
      </c>
      <c r="D5372" s="317" t="s">
        <v>455</v>
      </c>
      <c r="E5372" s="317" t="s">
        <v>448</v>
      </c>
      <c r="F5372" s="318" t="s">
        <v>449</v>
      </c>
      <c r="G5372" s="318" t="s">
        <v>449</v>
      </c>
      <c r="H5372" s="318" t="s">
        <v>449</v>
      </c>
      <c r="I5372" s="318" t="s">
        <v>449</v>
      </c>
      <c r="J5372" s="318" t="s">
        <v>449</v>
      </c>
      <c r="K5372" s="318" t="s">
        <v>449</v>
      </c>
      <c r="L5372" s="318" t="s">
        <v>449</v>
      </c>
      <c r="M5372" s="318" t="s">
        <v>449</v>
      </c>
      <c r="N5372" t="str">
        <f t="shared" si="83"/>
        <v>SESC_ODIRISK_EGG_COLL_PR24</v>
      </c>
    </row>
    <row r="5373" spans="1:14" customFormat="1">
      <c r="A5373" s="317" t="s">
        <v>385</v>
      </c>
      <c r="B5373" s="317" t="s">
        <v>336</v>
      </c>
      <c r="C5373" s="317" t="s">
        <v>612</v>
      </c>
      <c r="D5373" s="317" t="s">
        <v>455</v>
      </c>
      <c r="E5373" s="317" t="s">
        <v>448</v>
      </c>
      <c r="F5373" s="318" t="s">
        <v>449</v>
      </c>
      <c r="G5373" s="318" t="s">
        <v>449</v>
      </c>
      <c r="H5373" s="318" t="s">
        <v>449</v>
      </c>
      <c r="I5373" s="318" t="s">
        <v>449</v>
      </c>
      <c r="J5373" s="318" t="s">
        <v>449</v>
      </c>
      <c r="K5373" s="318" t="s">
        <v>449</v>
      </c>
      <c r="L5373" s="318" t="s">
        <v>449</v>
      </c>
      <c r="M5373" s="318" t="s">
        <v>449</v>
      </c>
      <c r="N5373" t="str">
        <f t="shared" si="83"/>
        <v>SESC_ODIRISK_EGG_CAP_PR24</v>
      </c>
    </row>
    <row r="5374" spans="1:14" customFormat="1">
      <c r="A5374" s="317" t="s">
        <v>385</v>
      </c>
      <c r="B5374" s="317" t="s">
        <v>613</v>
      </c>
      <c r="C5374" s="317" t="s">
        <v>614</v>
      </c>
      <c r="D5374" s="317" t="s">
        <v>447</v>
      </c>
      <c r="E5374" s="317" t="s">
        <v>448</v>
      </c>
      <c r="F5374" s="318" t="s">
        <v>449</v>
      </c>
      <c r="G5374" s="319">
        <v>2.4853977676051698E-3</v>
      </c>
      <c r="H5374" s="319">
        <v>2.6115509259259299E-3</v>
      </c>
      <c r="I5374" s="319">
        <v>2.5027893518518498E-3</v>
      </c>
      <c r="J5374" s="319">
        <v>2.4684375000000001E-3</v>
      </c>
      <c r="K5374" s="319">
        <v>2.41525462962963E-3</v>
      </c>
      <c r="L5374" s="319">
        <v>2.37402777777778E-3</v>
      </c>
      <c r="M5374" s="319">
        <v>2.3185185185185201E-3</v>
      </c>
      <c r="N5374" t="str">
        <f t="shared" si="83"/>
        <v>SESOUT4_01_PR24_OFWAT</v>
      </c>
    </row>
    <row r="5375" spans="1:14" customFormat="1">
      <c r="A5375" s="317" t="s">
        <v>385</v>
      </c>
      <c r="B5375" s="317" t="s">
        <v>615</v>
      </c>
      <c r="C5375" s="317" t="s">
        <v>616</v>
      </c>
      <c r="D5375" s="317" t="s">
        <v>617</v>
      </c>
      <c r="E5375" s="317" t="s">
        <v>448</v>
      </c>
      <c r="F5375" s="318" t="s">
        <v>449</v>
      </c>
      <c r="G5375" s="322">
        <v>20.7</v>
      </c>
      <c r="H5375" s="322">
        <v>21.3</v>
      </c>
      <c r="I5375" s="322">
        <v>20.6</v>
      </c>
      <c r="J5375" s="322">
        <v>19.899999999999999</v>
      </c>
      <c r="K5375" s="322">
        <v>19.2</v>
      </c>
      <c r="L5375" s="322">
        <v>18.5</v>
      </c>
      <c r="M5375" s="322">
        <v>17.8</v>
      </c>
      <c r="N5375" t="str">
        <f t="shared" si="83"/>
        <v>SESBN2345A_PR24_OFWAT</v>
      </c>
    </row>
    <row r="5376" spans="1:14" customFormat="1">
      <c r="A5376" s="317" t="s">
        <v>385</v>
      </c>
      <c r="B5376" s="317" t="s">
        <v>618</v>
      </c>
      <c r="C5376" s="317" t="s">
        <v>619</v>
      </c>
      <c r="D5376" s="317" t="s">
        <v>620</v>
      </c>
      <c r="E5376" s="317" t="s">
        <v>448</v>
      </c>
      <c r="F5376" s="318" t="s">
        <v>449</v>
      </c>
      <c r="G5376" s="322">
        <v>146.4</v>
      </c>
      <c r="H5376" s="322">
        <v>136.80000000000001</v>
      </c>
      <c r="I5376" s="322">
        <v>134.9</v>
      </c>
      <c r="J5376" s="322">
        <v>132.80000000000001</v>
      </c>
      <c r="K5376" s="322">
        <v>130.80000000000001</v>
      </c>
      <c r="L5376" s="322">
        <v>128.9</v>
      </c>
      <c r="M5376" s="322">
        <v>127</v>
      </c>
      <c r="N5376" t="str">
        <f t="shared" si="83"/>
        <v>SESOUT4_08_B_PR24_OFWAT</v>
      </c>
    </row>
    <row r="5377" spans="1:14" customFormat="1">
      <c r="A5377" s="317" t="s">
        <v>385</v>
      </c>
      <c r="B5377" s="317" t="s">
        <v>621</v>
      </c>
      <c r="C5377" s="317" t="s">
        <v>622</v>
      </c>
      <c r="D5377" s="317" t="s">
        <v>261</v>
      </c>
      <c r="E5377" s="317" t="s">
        <v>448</v>
      </c>
      <c r="F5377" s="318" t="s">
        <v>449</v>
      </c>
      <c r="G5377" s="322">
        <v>63.8</v>
      </c>
      <c r="H5377" s="322">
        <v>59</v>
      </c>
      <c r="I5377" s="322">
        <v>58</v>
      </c>
      <c r="J5377" s="322">
        <v>57</v>
      </c>
      <c r="K5377" s="322">
        <v>56</v>
      </c>
      <c r="L5377" s="322">
        <v>55</v>
      </c>
      <c r="M5377" s="322">
        <v>54</v>
      </c>
      <c r="N5377" t="str">
        <f t="shared" si="83"/>
        <v>SESOUT4_16_PR24_OFWAT</v>
      </c>
    </row>
    <row r="5378" spans="1:14" customFormat="1">
      <c r="A5378" s="317" t="s">
        <v>385</v>
      </c>
      <c r="B5378" s="317" t="s">
        <v>623</v>
      </c>
      <c r="C5378" s="317" t="s">
        <v>624</v>
      </c>
      <c r="D5378" s="317" t="s">
        <v>261</v>
      </c>
      <c r="E5378" s="317" t="s">
        <v>448</v>
      </c>
      <c r="F5378" s="318" t="s">
        <v>449</v>
      </c>
      <c r="G5378" s="318" t="s">
        <v>449</v>
      </c>
      <c r="H5378" s="318" t="s">
        <v>449</v>
      </c>
      <c r="I5378" s="318" t="s">
        <v>449</v>
      </c>
      <c r="J5378" s="318" t="s">
        <v>449</v>
      </c>
      <c r="K5378" s="318" t="s">
        <v>449</v>
      </c>
      <c r="L5378" s="318" t="s">
        <v>449</v>
      </c>
      <c r="M5378" s="318" t="s">
        <v>449</v>
      </c>
      <c r="N5378" t="str">
        <f t="shared" si="83"/>
        <v>SESOUT5_01_PR24_OFWAT</v>
      </c>
    </row>
    <row r="5379" spans="1:14" customFormat="1">
      <c r="A5379" s="317" t="s">
        <v>385</v>
      </c>
      <c r="B5379" s="317" t="s">
        <v>625</v>
      </c>
      <c r="C5379" s="317" t="s">
        <v>626</v>
      </c>
      <c r="D5379" s="317" t="s">
        <v>261</v>
      </c>
      <c r="E5379" s="317" t="s">
        <v>448</v>
      </c>
      <c r="F5379" s="318" t="s">
        <v>449</v>
      </c>
      <c r="G5379" s="318" t="s">
        <v>449</v>
      </c>
      <c r="H5379" s="318" t="s">
        <v>449</v>
      </c>
      <c r="I5379" s="318" t="s">
        <v>449</v>
      </c>
      <c r="J5379" s="318" t="s">
        <v>449</v>
      </c>
      <c r="K5379" s="318" t="s">
        <v>449</v>
      </c>
      <c r="L5379" s="318" t="s">
        <v>449</v>
      </c>
      <c r="M5379" s="318" t="s">
        <v>449</v>
      </c>
      <c r="N5379" t="str">
        <f t="shared" si="83"/>
        <v>SESOUT5_02_PR24_OFWAT</v>
      </c>
    </row>
    <row r="5380" spans="1:14" customFormat="1">
      <c r="A5380" s="317" t="s">
        <v>385</v>
      </c>
      <c r="B5380" s="317" t="s">
        <v>627</v>
      </c>
      <c r="C5380" s="317" t="s">
        <v>628</v>
      </c>
      <c r="D5380" s="317" t="s">
        <v>261</v>
      </c>
      <c r="E5380" s="317" t="s">
        <v>448</v>
      </c>
      <c r="F5380" s="318" t="s">
        <v>449</v>
      </c>
      <c r="G5380" s="318" t="s">
        <v>449</v>
      </c>
      <c r="H5380" s="318" t="s">
        <v>449</v>
      </c>
      <c r="I5380" s="318" t="s">
        <v>449</v>
      </c>
      <c r="J5380" s="318" t="s">
        <v>449</v>
      </c>
      <c r="K5380" s="318" t="s">
        <v>449</v>
      </c>
      <c r="L5380" s="318" t="s">
        <v>449</v>
      </c>
      <c r="M5380" s="318" t="s">
        <v>449</v>
      </c>
      <c r="N5380" t="str">
        <f t="shared" si="83"/>
        <v>SESOUT5_10_F_PR24_OFWAT</v>
      </c>
    </row>
    <row r="5381" spans="1:14" customFormat="1">
      <c r="A5381" s="317" t="s">
        <v>385</v>
      </c>
      <c r="B5381" s="317" t="s">
        <v>629</v>
      </c>
      <c r="C5381" s="317" t="s">
        <v>630</v>
      </c>
      <c r="D5381" s="317" t="s">
        <v>261</v>
      </c>
      <c r="E5381" s="317" t="s">
        <v>448</v>
      </c>
      <c r="F5381" s="318" t="s">
        <v>449</v>
      </c>
      <c r="G5381" s="318" t="s">
        <v>449</v>
      </c>
      <c r="H5381" s="318" t="s">
        <v>449</v>
      </c>
      <c r="I5381" s="318" t="s">
        <v>449</v>
      </c>
      <c r="J5381" s="318" t="s">
        <v>449</v>
      </c>
      <c r="K5381" s="318" t="s">
        <v>449</v>
      </c>
      <c r="L5381" s="318" t="s">
        <v>449</v>
      </c>
      <c r="M5381" s="318" t="s">
        <v>449</v>
      </c>
      <c r="N5381" t="str">
        <f t="shared" ref="N5381:N5444" si="84">A5381&amp;B5381</f>
        <v>SESOUT5_05_PR24_OFWAT</v>
      </c>
    </row>
    <row r="5382" spans="1:14" customFormat="1">
      <c r="A5382" s="317" t="s">
        <v>385</v>
      </c>
      <c r="B5382" s="317" t="s">
        <v>631</v>
      </c>
      <c r="C5382" s="317" t="s">
        <v>632</v>
      </c>
      <c r="D5382" s="317" t="s">
        <v>261</v>
      </c>
      <c r="E5382" s="317" t="s">
        <v>448</v>
      </c>
      <c r="F5382" s="318" t="s">
        <v>449</v>
      </c>
      <c r="G5382" s="318" t="s">
        <v>449</v>
      </c>
      <c r="H5382" s="318" t="s">
        <v>449</v>
      </c>
      <c r="I5382" s="318" t="s">
        <v>449</v>
      </c>
      <c r="J5382" s="318" t="s">
        <v>449</v>
      </c>
      <c r="K5382" s="318" t="s">
        <v>449</v>
      </c>
      <c r="L5382" s="318" t="s">
        <v>449</v>
      </c>
      <c r="M5382" s="318" t="s">
        <v>449</v>
      </c>
      <c r="N5382" t="str">
        <f t="shared" si="84"/>
        <v>SESOUT5_11_PR24_OFWAT</v>
      </c>
    </row>
    <row r="5383" spans="1:14" customFormat="1">
      <c r="A5383" s="317" t="s">
        <v>385</v>
      </c>
      <c r="B5383" s="317" t="s">
        <v>633</v>
      </c>
      <c r="C5383" s="317" t="s">
        <v>634</v>
      </c>
      <c r="D5383" s="317" t="s">
        <v>261</v>
      </c>
      <c r="E5383" s="317" t="s">
        <v>448</v>
      </c>
      <c r="F5383" s="318" t="s">
        <v>449</v>
      </c>
      <c r="G5383" s="321">
        <v>0.57999999999999996</v>
      </c>
      <c r="H5383" s="321">
        <v>0.6</v>
      </c>
      <c r="I5383" s="321">
        <v>0.6</v>
      </c>
      <c r="J5383" s="321">
        <v>0.6</v>
      </c>
      <c r="K5383" s="321">
        <v>0.6</v>
      </c>
      <c r="L5383" s="321">
        <v>0.6</v>
      </c>
      <c r="M5383" s="321">
        <v>0.6</v>
      </c>
      <c r="N5383" t="str">
        <f t="shared" si="84"/>
        <v>SESOUT4_02_PR24_OFWAT</v>
      </c>
    </row>
    <row r="5384" spans="1:14" customFormat="1">
      <c r="A5384" s="317" t="s">
        <v>385</v>
      </c>
      <c r="B5384" s="317" t="s">
        <v>635</v>
      </c>
      <c r="C5384" s="317" t="s">
        <v>636</v>
      </c>
      <c r="D5384" s="317" t="s">
        <v>462</v>
      </c>
      <c r="E5384" s="317" t="s">
        <v>448</v>
      </c>
      <c r="F5384" s="318" t="s">
        <v>449</v>
      </c>
      <c r="G5384" s="318" t="s">
        <v>449</v>
      </c>
      <c r="H5384" s="321">
        <v>0</v>
      </c>
      <c r="I5384" s="321">
        <v>0</v>
      </c>
      <c r="J5384" s="321">
        <v>0</v>
      </c>
      <c r="K5384" s="321">
        <v>0</v>
      </c>
      <c r="L5384" s="321">
        <v>2.06</v>
      </c>
      <c r="M5384" s="321">
        <v>3.01</v>
      </c>
      <c r="N5384" t="str">
        <f t="shared" si="84"/>
        <v>SESOUT4_20_PR24_OFWAT</v>
      </c>
    </row>
    <row r="5385" spans="1:14" customFormat="1">
      <c r="A5385" s="317" t="s">
        <v>385</v>
      </c>
      <c r="B5385" s="317" t="s">
        <v>637</v>
      </c>
      <c r="C5385" s="317" t="s">
        <v>638</v>
      </c>
      <c r="D5385" s="317" t="s">
        <v>455</v>
      </c>
      <c r="E5385" s="317" t="s">
        <v>448</v>
      </c>
      <c r="F5385" s="318" t="s">
        <v>449</v>
      </c>
      <c r="G5385" s="318" t="s">
        <v>449</v>
      </c>
      <c r="H5385" s="318" t="s">
        <v>449</v>
      </c>
      <c r="I5385" s="318" t="s">
        <v>449</v>
      </c>
      <c r="J5385" s="318" t="s">
        <v>449</v>
      </c>
      <c r="K5385" s="318" t="s">
        <v>449</v>
      </c>
      <c r="L5385" s="318" t="s">
        <v>449</v>
      </c>
      <c r="M5385" s="318" t="s">
        <v>449</v>
      </c>
      <c r="N5385" t="str">
        <f t="shared" si="84"/>
        <v>SESOUT5_08_PR24_OFWAT</v>
      </c>
    </row>
    <row r="5386" spans="1:14" customFormat="1">
      <c r="A5386" s="317" t="s">
        <v>385</v>
      </c>
      <c r="B5386" s="317" t="s">
        <v>639</v>
      </c>
      <c r="C5386" s="317" t="s">
        <v>640</v>
      </c>
      <c r="D5386" s="317" t="s">
        <v>455</v>
      </c>
      <c r="E5386" s="317" t="s">
        <v>448</v>
      </c>
      <c r="F5386" s="318" t="s">
        <v>449</v>
      </c>
      <c r="G5386" s="318" t="s">
        <v>449</v>
      </c>
      <c r="H5386" s="318" t="s">
        <v>449</v>
      </c>
      <c r="I5386" s="318" t="s">
        <v>449</v>
      </c>
      <c r="J5386" s="318" t="s">
        <v>449</v>
      </c>
      <c r="K5386" s="318" t="s">
        <v>449</v>
      </c>
      <c r="L5386" s="318" t="s">
        <v>449</v>
      </c>
      <c r="M5386" s="318" t="s">
        <v>449</v>
      </c>
      <c r="N5386" t="str">
        <f t="shared" si="84"/>
        <v>SESOUT5_09_PR24_OFWAT</v>
      </c>
    </row>
    <row r="5387" spans="1:14" customFormat="1">
      <c r="A5387" s="317" t="s">
        <v>385</v>
      </c>
      <c r="B5387" s="317" t="s">
        <v>641</v>
      </c>
      <c r="C5387" s="317" t="s">
        <v>642</v>
      </c>
      <c r="D5387" s="317" t="s">
        <v>455</v>
      </c>
      <c r="E5387" s="317" t="s">
        <v>448</v>
      </c>
      <c r="F5387" s="318" t="s">
        <v>449</v>
      </c>
      <c r="G5387" s="320">
        <v>8.0999999999999996E-3</v>
      </c>
      <c r="H5387" s="320">
        <v>1.2E-2</v>
      </c>
      <c r="I5387" s="320">
        <v>0.01</v>
      </c>
      <c r="J5387" s="320">
        <v>0.01</v>
      </c>
      <c r="K5387" s="320">
        <v>0.01</v>
      </c>
      <c r="L5387" s="320">
        <v>0.01</v>
      </c>
      <c r="M5387" s="320">
        <v>0.01</v>
      </c>
      <c r="N5387" t="str">
        <f t="shared" si="84"/>
        <v>SESOUT4_17_PR24_OFWAT</v>
      </c>
    </row>
    <row r="5388" spans="1:14" customFormat="1">
      <c r="A5388" s="317" t="s">
        <v>385</v>
      </c>
      <c r="B5388" s="317" t="s">
        <v>643</v>
      </c>
      <c r="C5388" s="317" t="s">
        <v>644</v>
      </c>
      <c r="D5388" s="317" t="s">
        <v>492</v>
      </c>
      <c r="E5388" s="317" t="s">
        <v>448</v>
      </c>
      <c r="F5388" s="318" t="s">
        <v>449</v>
      </c>
      <c r="G5388" s="321">
        <v>25145.05</v>
      </c>
      <c r="H5388" s="321">
        <v>23580.98</v>
      </c>
      <c r="I5388" s="321">
        <v>22155.93</v>
      </c>
      <c r="J5388" s="321">
        <v>21598.15</v>
      </c>
      <c r="K5388" s="321">
        <v>21315.14</v>
      </c>
      <c r="L5388" s="321">
        <v>20893.400000000001</v>
      </c>
      <c r="M5388" s="321">
        <v>20542.349999999999</v>
      </c>
      <c r="N5388" t="str">
        <f t="shared" si="84"/>
        <v>SESOUT4_04_PR24_OFWAT</v>
      </c>
    </row>
    <row r="5389" spans="1:14" customFormat="1">
      <c r="A5389" s="317" t="s">
        <v>385</v>
      </c>
      <c r="B5389" s="317" t="s">
        <v>645</v>
      </c>
      <c r="C5389" s="317" t="s">
        <v>644</v>
      </c>
      <c r="D5389" s="317" t="s">
        <v>492</v>
      </c>
      <c r="E5389" s="317" t="s">
        <v>448</v>
      </c>
      <c r="F5389" s="318" t="s">
        <v>449</v>
      </c>
      <c r="G5389" s="318" t="s">
        <v>449</v>
      </c>
      <c r="H5389" s="318" t="s">
        <v>449</v>
      </c>
      <c r="I5389" s="318" t="s">
        <v>449</v>
      </c>
      <c r="J5389" s="318" t="s">
        <v>449</v>
      </c>
      <c r="K5389" s="318" t="s">
        <v>449</v>
      </c>
      <c r="L5389" s="318" t="s">
        <v>449</v>
      </c>
      <c r="M5389" s="318" t="s">
        <v>449</v>
      </c>
      <c r="N5389" t="str">
        <f t="shared" si="84"/>
        <v>SESOUT5_04_PR24_OFWAT</v>
      </c>
    </row>
    <row r="5390" spans="1:14" customFormat="1">
      <c r="A5390" s="317" t="s">
        <v>385</v>
      </c>
      <c r="B5390" s="317" t="s">
        <v>646</v>
      </c>
      <c r="C5390" s="317" t="s">
        <v>647</v>
      </c>
      <c r="D5390" s="317" t="s">
        <v>617</v>
      </c>
      <c r="E5390" s="317" t="s">
        <v>448</v>
      </c>
      <c r="F5390" s="318" t="s">
        <v>449</v>
      </c>
      <c r="G5390" s="322">
        <v>25.007828606035975</v>
      </c>
      <c r="H5390" s="322">
        <v>25.507828606035975</v>
      </c>
      <c r="I5390" s="322">
        <v>23.507828606035975</v>
      </c>
      <c r="J5390" s="322">
        <v>23.007828606035975</v>
      </c>
      <c r="K5390" s="322">
        <v>22.707828606035974</v>
      </c>
      <c r="L5390" s="322">
        <v>22.207828606035974</v>
      </c>
      <c r="M5390" s="322">
        <v>22.2</v>
      </c>
      <c r="N5390" t="str">
        <f t="shared" si="84"/>
        <v>SESOUT4_11_B_PR24_OFWAT</v>
      </c>
    </row>
    <row r="5391" spans="1:14" customFormat="1">
      <c r="A5391" s="317" t="s">
        <v>385</v>
      </c>
      <c r="B5391" s="317" t="s">
        <v>648</v>
      </c>
      <c r="C5391" s="317" t="s">
        <v>649</v>
      </c>
      <c r="D5391" s="317" t="s">
        <v>261</v>
      </c>
      <c r="E5391" s="317" t="s">
        <v>448</v>
      </c>
      <c r="F5391" s="318" t="s">
        <v>449</v>
      </c>
      <c r="G5391" s="318" t="s">
        <v>449</v>
      </c>
      <c r="H5391" s="318" t="s">
        <v>449</v>
      </c>
      <c r="I5391" s="318" t="s">
        <v>449</v>
      </c>
      <c r="J5391" s="318" t="s">
        <v>449</v>
      </c>
      <c r="K5391" s="318" t="s">
        <v>449</v>
      </c>
      <c r="L5391" s="318" t="s">
        <v>449</v>
      </c>
      <c r="M5391" s="318" t="s">
        <v>449</v>
      </c>
      <c r="N5391" t="str">
        <f t="shared" si="84"/>
        <v>SESOUT1_02_PR24_OFWAT</v>
      </c>
    </row>
    <row r="5392" spans="1:14" customFormat="1">
      <c r="A5392" s="317" t="s">
        <v>385</v>
      </c>
      <c r="B5392" s="317" t="s">
        <v>650</v>
      </c>
      <c r="C5392" s="317" t="s">
        <v>651</v>
      </c>
      <c r="D5392" s="317" t="s">
        <v>617</v>
      </c>
      <c r="E5392" s="317" t="s">
        <v>448</v>
      </c>
      <c r="F5392" s="318" t="s">
        <v>449</v>
      </c>
      <c r="G5392" s="322">
        <v>20.7</v>
      </c>
      <c r="H5392" s="322">
        <v>21.3</v>
      </c>
      <c r="I5392" s="322">
        <v>20.6</v>
      </c>
      <c r="J5392" s="322">
        <v>19.899999999999999</v>
      </c>
      <c r="K5392" s="322">
        <v>19.2</v>
      </c>
      <c r="L5392" s="322">
        <v>18.5</v>
      </c>
      <c r="M5392" s="322">
        <v>17.8</v>
      </c>
      <c r="N5392" t="str">
        <f t="shared" si="84"/>
        <v>SESC_BN2345A_PR24_OFWAT</v>
      </c>
    </row>
    <row r="5393" spans="1:14" customFormat="1">
      <c r="A5393" s="317" t="s">
        <v>385</v>
      </c>
      <c r="B5393" s="317" t="s">
        <v>652</v>
      </c>
      <c r="C5393" s="317" t="s">
        <v>653</v>
      </c>
      <c r="D5393" s="317" t="s">
        <v>620</v>
      </c>
      <c r="E5393" s="317" t="s">
        <v>448</v>
      </c>
      <c r="F5393" s="318" t="s">
        <v>449</v>
      </c>
      <c r="G5393" s="322">
        <v>146.4</v>
      </c>
      <c r="H5393" s="322">
        <v>140.4</v>
      </c>
      <c r="I5393" s="322">
        <v>137.19999999999999</v>
      </c>
      <c r="J5393" s="322">
        <v>134</v>
      </c>
      <c r="K5393" s="322">
        <v>130.80000000000001</v>
      </c>
      <c r="L5393" s="322">
        <v>128.9</v>
      </c>
      <c r="M5393" s="322">
        <v>127</v>
      </c>
      <c r="N5393" t="str">
        <f t="shared" si="84"/>
        <v>SESC_OUT4_08_B_PR24_OFWAT</v>
      </c>
    </row>
    <row r="5394" spans="1:14" customFormat="1">
      <c r="A5394" s="317" t="s">
        <v>385</v>
      </c>
      <c r="B5394" s="317" t="s">
        <v>430</v>
      </c>
      <c r="C5394" s="317" t="s">
        <v>654</v>
      </c>
      <c r="D5394" s="317" t="s">
        <v>455</v>
      </c>
      <c r="E5394" s="317" t="s">
        <v>448</v>
      </c>
      <c r="F5394" s="318" t="s">
        <v>449</v>
      </c>
      <c r="G5394" s="318" t="s">
        <v>449</v>
      </c>
      <c r="H5394" s="320">
        <v>2.1399999999999995E-2</v>
      </c>
      <c r="I5394" s="320">
        <v>2.1399999999999995E-2</v>
      </c>
      <c r="J5394" s="320">
        <v>2.1399999999999995E-2</v>
      </c>
      <c r="K5394" s="320">
        <v>2.1399999999999995E-2</v>
      </c>
      <c r="L5394" s="320">
        <v>2.1399999999999995E-2</v>
      </c>
      <c r="M5394" s="320">
        <v>2.1399999999999995E-2</v>
      </c>
      <c r="N5394" t="str">
        <f t="shared" si="84"/>
        <v>SESC_OUT4_17_PR24_OFWAT</v>
      </c>
    </row>
    <row r="5395" spans="1:14" customFormat="1">
      <c r="A5395" s="317" t="s">
        <v>385</v>
      </c>
      <c r="B5395" s="317" t="s">
        <v>204</v>
      </c>
      <c r="C5395" s="317" t="s">
        <v>491</v>
      </c>
      <c r="D5395" s="317" t="s">
        <v>492</v>
      </c>
      <c r="E5395" s="317" t="s">
        <v>448</v>
      </c>
      <c r="F5395" s="318" t="s">
        <v>449</v>
      </c>
      <c r="G5395" s="318" t="s">
        <v>449</v>
      </c>
      <c r="H5395" s="321">
        <v>23580.98</v>
      </c>
      <c r="I5395" s="321">
        <v>22155.93</v>
      </c>
      <c r="J5395" s="321">
        <v>21598.15</v>
      </c>
      <c r="K5395" s="321">
        <v>21315.14</v>
      </c>
      <c r="L5395" s="321">
        <v>20893.400000000001</v>
      </c>
      <c r="M5395" s="321">
        <v>20259.38</v>
      </c>
      <c r="N5395" t="str">
        <f t="shared" si="84"/>
        <v>SESC_OUT4_04_PR24_OFWAT</v>
      </c>
    </row>
    <row r="5396" spans="1:14" customFormat="1">
      <c r="A5396" s="317" t="s">
        <v>385</v>
      </c>
      <c r="B5396" s="317" t="s">
        <v>655</v>
      </c>
      <c r="C5396" s="317" t="s">
        <v>656</v>
      </c>
      <c r="D5396" s="317" t="s">
        <v>617</v>
      </c>
      <c r="E5396" s="317" t="s">
        <v>448</v>
      </c>
      <c r="F5396" s="318" t="s">
        <v>449</v>
      </c>
      <c r="G5396" s="318" t="s">
        <v>449</v>
      </c>
      <c r="H5396" s="322">
        <v>25.5</v>
      </c>
      <c r="I5396" s="322">
        <v>23.5</v>
      </c>
      <c r="J5396" s="322">
        <v>23</v>
      </c>
      <c r="K5396" s="322">
        <v>22.7</v>
      </c>
      <c r="L5396" s="322">
        <v>22.2</v>
      </c>
      <c r="M5396" s="322">
        <v>22.2</v>
      </c>
      <c r="N5396" t="str">
        <f t="shared" si="84"/>
        <v>SESC_OUT4_11_B_PR24_OFWAT</v>
      </c>
    </row>
    <row r="5397" spans="1:14" customFormat="1">
      <c r="A5397" s="317" t="s">
        <v>385</v>
      </c>
      <c r="B5397" s="317" t="s">
        <v>657</v>
      </c>
      <c r="C5397" s="317" t="s">
        <v>658</v>
      </c>
      <c r="D5397" s="317" t="s">
        <v>659</v>
      </c>
      <c r="E5397" s="317" t="s">
        <v>448</v>
      </c>
      <c r="F5397" s="318" t="s">
        <v>449</v>
      </c>
      <c r="G5397" s="318" t="s">
        <v>449</v>
      </c>
      <c r="H5397" s="319">
        <v>1063</v>
      </c>
      <c r="I5397" s="319">
        <v>1069</v>
      </c>
      <c r="J5397" s="319">
        <v>1066</v>
      </c>
      <c r="K5397" s="319">
        <v>1074</v>
      </c>
      <c r="L5397" s="319">
        <v>1074</v>
      </c>
      <c r="M5397" s="319">
        <v>1081</v>
      </c>
      <c r="N5397" t="str">
        <f t="shared" si="84"/>
        <v>SESC_OUT4_01_D_PR24_OFWAT</v>
      </c>
    </row>
    <row r="5398" spans="1:14" customFormat="1">
      <c r="A5398" s="317" t="s">
        <v>385</v>
      </c>
      <c r="B5398" s="317" t="s">
        <v>660</v>
      </c>
      <c r="C5398" s="317" t="s">
        <v>661</v>
      </c>
      <c r="D5398" s="317" t="s">
        <v>617</v>
      </c>
      <c r="E5398" s="317" t="s">
        <v>448</v>
      </c>
      <c r="F5398" s="318" t="s">
        <v>449</v>
      </c>
      <c r="G5398" s="318" t="s">
        <v>449</v>
      </c>
      <c r="H5398" s="322">
        <v>104.8</v>
      </c>
      <c r="I5398" s="322">
        <v>102.7</v>
      </c>
      <c r="J5398" s="322">
        <v>100.8</v>
      </c>
      <c r="K5398" s="322">
        <v>99</v>
      </c>
      <c r="L5398" s="322">
        <v>97.9</v>
      </c>
      <c r="M5398" s="322">
        <v>96.7</v>
      </c>
      <c r="N5398" t="str">
        <f t="shared" si="84"/>
        <v>SESC_APR3F_06_PR24_OFWAT</v>
      </c>
    </row>
    <row r="5399" spans="1:14" customFormat="1">
      <c r="A5399" s="317" t="s">
        <v>385</v>
      </c>
      <c r="B5399" s="317" t="s">
        <v>662</v>
      </c>
      <c r="C5399" s="317" t="s">
        <v>663</v>
      </c>
      <c r="D5399" s="317" t="s">
        <v>261</v>
      </c>
      <c r="E5399" s="317" t="s">
        <v>448</v>
      </c>
      <c r="F5399" s="318" t="s">
        <v>449</v>
      </c>
      <c r="G5399" s="318" t="s">
        <v>449</v>
      </c>
      <c r="H5399" s="319">
        <v>209</v>
      </c>
      <c r="I5399" s="319">
        <v>206</v>
      </c>
      <c r="J5399" s="319">
        <v>202</v>
      </c>
      <c r="K5399" s="319">
        <v>199</v>
      </c>
      <c r="L5399" s="319">
        <v>196</v>
      </c>
      <c r="M5399" s="319">
        <v>193</v>
      </c>
      <c r="N5399" t="str">
        <f t="shared" si="84"/>
        <v>SESC_OUT4_16_C_PR24_OFWAT</v>
      </c>
    </row>
    <row r="5400" spans="1:14" customFormat="1">
      <c r="A5400" s="317" t="s">
        <v>385</v>
      </c>
      <c r="B5400" s="317" t="s">
        <v>664</v>
      </c>
      <c r="C5400" s="317" t="s">
        <v>665</v>
      </c>
      <c r="D5400" s="317" t="s">
        <v>261</v>
      </c>
      <c r="E5400" s="317" t="s">
        <v>448</v>
      </c>
      <c r="F5400" s="318" t="s">
        <v>449</v>
      </c>
      <c r="G5400" s="318" t="s">
        <v>449</v>
      </c>
      <c r="H5400" s="318" t="s">
        <v>449</v>
      </c>
      <c r="I5400" s="318" t="s">
        <v>449</v>
      </c>
      <c r="J5400" s="318" t="s">
        <v>449</v>
      </c>
      <c r="K5400" s="318" t="s">
        <v>449</v>
      </c>
      <c r="L5400" s="318" t="s">
        <v>449</v>
      </c>
      <c r="M5400" s="318" t="s">
        <v>449</v>
      </c>
      <c r="N5400" t="str">
        <f t="shared" si="84"/>
        <v>SESC_OUT5_01_E_PR24_OFWAT</v>
      </c>
    </row>
    <row r="5401" spans="1:14" customFormat="1">
      <c r="A5401" s="317" t="s">
        <v>385</v>
      </c>
      <c r="B5401" s="317" t="s">
        <v>666</v>
      </c>
      <c r="C5401" s="317" t="s">
        <v>667</v>
      </c>
      <c r="D5401" s="317" t="s">
        <v>261</v>
      </c>
      <c r="E5401" s="317" t="s">
        <v>448</v>
      </c>
      <c r="F5401" s="318" t="s">
        <v>449</v>
      </c>
      <c r="G5401" s="318" t="s">
        <v>449</v>
      </c>
      <c r="H5401" s="318" t="s">
        <v>449</v>
      </c>
      <c r="I5401" s="318" t="s">
        <v>449</v>
      </c>
      <c r="J5401" s="318" t="s">
        <v>449</v>
      </c>
      <c r="K5401" s="318" t="s">
        <v>449</v>
      </c>
      <c r="L5401" s="318" t="s">
        <v>449</v>
      </c>
      <c r="M5401" s="318" t="s">
        <v>449</v>
      </c>
      <c r="N5401" t="str">
        <f t="shared" si="84"/>
        <v>SESC_OUT5_02_E_PR24_OFWAT</v>
      </c>
    </row>
    <row r="5402" spans="1:14" customFormat="1">
      <c r="A5402" s="317" t="s">
        <v>385</v>
      </c>
      <c r="B5402" s="317" t="s">
        <v>668</v>
      </c>
      <c r="C5402" s="317" t="s">
        <v>669</v>
      </c>
      <c r="D5402" s="317" t="s">
        <v>261</v>
      </c>
      <c r="E5402" s="317" t="s">
        <v>448</v>
      </c>
      <c r="F5402" s="318" t="s">
        <v>449</v>
      </c>
      <c r="G5402" s="318" t="s">
        <v>449</v>
      </c>
      <c r="H5402" s="318" t="s">
        <v>449</v>
      </c>
      <c r="I5402" s="318" t="s">
        <v>449</v>
      </c>
      <c r="J5402" s="318" t="s">
        <v>449</v>
      </c>
      <c r="K5402" s="318" t="s">
        <v>449</v>
      </c>
      <c r="L5402" s="318" t="s">
        <v>449</v>
      </c>
      <c r="M5402" s="318" t="s">
        <v>449</v>
      </c>
      <c r="N5402" t="str">
        <f t="shared" si="84"/>
        <v>SESC_OUT5_10_B_PR24_OFWAT</v>
      </c>
    </row>
    <row r="5403" spans="1:14" customFormat="1">
      <c r="A5403" s="317" t="s">
        <v>385</v>
      </c>
      <c r="B5403" s="317" t="s">
        <v>670</v>
      </c>
      <c r="C5403" s="317" t="s">
        <v>671</v>
      </c>
      <c r="D5403" s="317" t="s">
        <v>261</v>
      </c>
      <c r="E5403" s="317" t="s">
        <v>448</v>
      </c>
      <c r="F5403" s="318" t="s">
        <v>449</v>
      </c>
      <c r="G5403" s="318" t="s">
        <v>449</v>
      </c>
      <c r="H5403" s="318" t="s">
        <v>449</v>
      </c>
      <c r="I5403" s="318" t="s">
        <v>449</v>
      </c>
      <c r="J5403" s="318" t="s">
        <v>449</v>
      </c>
      <c r="K5403" s="318" t="s">
        <v>449</v>
      </c>
      <c r="L5403" s="318" t="s">
        <v>449</v>
      </c>
      <c r="M5403" s="318" t="s">
        <v>449</v>
      </c>
      <c r="N5403" t="str">
        <f t="shared" si="84"/>
        <v>SESC_OUT5_05_J_PR24_OFWAT</v>
      </c>
    </row>
    <row r="5404" spans="1:14" customFormat="1">
      <c r="A5404" s="317" t="s">
        <v>385</v>
      </c>
      <c r="B5404" s="317" t="s">
        <v>672</v>
      </c>
      <c r="C5404" s="317" t="s">
        <v>673</v>
      </c>
      <c r="D5404" s="317" t="s">
        <v>261</v>
      </c>
      <c r="E5404" s="317" t="s">
        <v>448</v>
      </c>
      <c r="F5404" s="318" t="s">
        <v>449</v>
      </c>
      <c r="G5404" s="318" t="s">
        <v>449</v>
      </c>
      <c r="H5404" s="318" t="s">
        <v>449</v>
      </c>
      <c r="I5404" s="318" t="s">
        <v>449</v>
      </c>
      <c r="J5404" s="318" t="s">
        <v>449</v>
      </c>
      <c r="K5404" s="318" t="s">
        <v>449</v>
      </c>
      <c r="L5404" s="318" t="s">
        <v>449</v>
      </c>
      <c r="M5404" s="318" t="s">
        <v>449</v>
      </c>
      <c r="N5404" t="str">
        <f t="shared" si="84"/>
        <v>SESC_OUT5_11_A_PR24_OFWAT</v>
      </c>
    </row>
    <row r="5405" spans="1:14" customFormat="1">
      <c r="A5405" s="317" t="s">
        <v>385</v>
      </c>
      <c r="B5405" s="317" t="s">
        <v>674</v>
      </c>
      <c r="C5405" s="317" t="s">
        <v>675</v>
      </c>
      <c r="D5405" s="317" t="s">
        <v>261</v>
      </c>
      <c r="E5405" s="317" t="s">
        <v>448</v>
      </c>
      <c r="F5405" s="318" t="s">
        <v>449</v>
      </c>
      <c r="G5405" s="318" t="s">
        <v>449</v>
      </c>
      <c r="H5405" s="319">
        <v>472</v>
      </c>
      <c r="I5405" s="319">
        <v>474</v>
      </c>
      <c r="J5405" s="319">
        <v>476</v>
      </c>
      <c r="K5405" s="319">
        <v>477</v>
      </c>
      <c r="L5405" s="319">
        <v>480</v>
      </c>
      <c r="M5405" s="319">
        <v>482</v>
      </c>
      <c r="N5405" t="str">
        <f t="shared" si="84"/>
        <v>SESC_OUT4_02_D_PR24_OFWAT</v>
      </c>
    </row>
    <row r="5406" spans="1:14" customFormat="1">
      <c r="A5406" s="317" t="s">
        <v>385</v>
      </c>
      <c r="B5406" s="317" t="s">
        <v>676</v>
      </c>
      <c r="C5406" s="317" t="s">
        <v>677</v>
      </c>
      <c r="D5406" s="317" t="s">
        <v>462</v>
      </c>
      <c r="E5406" s="317" t="s">
        <v>448</v>
      </c>
      <c r="F5406" s="318" t="s">
        <v>449</v>
      </c>
      <c r="G5406" s="318" t="s">
        <v>449</v>
      </c>
      <c r="H5406" s="321">
        <v>0</v>
      </c>
      <c r="I5406" s="321">
        <v>0</v>
      </c>
      <c r="J5406" s="321">
        <v>0</v>
      </c>
      <c r="K5406" s="321">
        <v>0</v>
      </c>
      <c r="L5406" s="321">
        <v>0.42</v>
      </c>
      <c r="M5406" s="321">
        <v>6.1</v>
      </c>
      <c r="N5406" t="str">
        <f t="shared" si="84"/>
        <v>SESC_OUT4_20_B_PR24_OFWAT</v>
      </c>
    </row>
    <row r="5407" spans="1:14" customFormat="1">
      <c r="A5407" s="317" t="s">
        <v>385</v>
      </c>
      <c r="B5407" s="317" t="s">
        <v>678</v>
      </c>
      <c r="C5407" s="317" t="s">
        <v>679</v>
      </c>
      <c r="D5407" s="317" t="s">
        <v>261</v>
      </c>
      <c r="E5407" s="317" t="s">
        <v>448</v>
      </c>
      <c r="F5407" s="318" t="s">
        <v>449</v>
      </c>
      <c r="G5407" s="318" t="s">
        <v>449</v>
      </c>
      <c r="H5407" s="318" t="s">
        <v>449</v>
      </c>
      <c r="I5407" s="318" t="s">
        <v>449</v>
      </c>
      <c r="J5407" s="318" t="s">
        <v>449</v>
      </c>
      <c r="K5407" s="318" t="s">
        <v>449</v>
      </c>
      <c r="L5407" s="318" t="s">
        <v>449</v>
      </c>
      <c r="M5407" s="318" t="s">
        <v>449</v>
      </c>
      <c r="N5407" t="str">
        <f t="shared" si="84"/>
        <v>SESC_OUT5_08_H_PR24_OFWAT</v>
      </c>
    </row>
    <row r="5408" spans="1:14" customFormat="1">
      <c r="A5408" s="317" t="s">
        <v>385</v>
      </c>
      <c r="B5408" s="317" t="s">
        <v>680</v>
      </c>
      <c r="C5408" s="317" t="s">
        <v>681</v>
      </c>
      <c r="D5408" s="317" t="s">
        <v>682</v>
      </c>
      <c r="E5408" s="317" t="s">
        <v>448</v>
      </c>
      <c r="F5408" s="318" t="s">
        <v>449</v>
      </c>
      <c r="G5408" s="318" t="s">
        <v>449</v>
      </c>
      <c r="H5408" s="318" t="s">
        <v>449</v>
      </c>
      <c r="I5408" s="318" t="s">
        <v>449</v>
      </c>
      <c r="J5408" s="318" t="s">
        <v>449</v>
      </c>
      <c r="K5408" s="318" t="s">
        <v>449</v>
      </c>
      <c r="L5408" s="318" t="s">
        <v>449</v>
      </c>
      <c r="M5408" s="318" t="s">
        <v>449</v>
      </c>
      <c r="N5408" t="str">
        <f t="shared" si="84"/>
        <v>SESC_OUT5_09_H_PR24_OFWAT</v>
      </c>
    </row>
    <row r="5409" spans="1:14" customFormat="1">
      <c r="A5409" s="317" t="s">
        <v>385</v>
      </c>
      <c r="B5409" s="317" t="s">
        <v>683</v>
      </c>
      <c r="C5409" s="317" t="s">
        <v>684</v>
      </c>
      <c r="D5409" s="317" t="s">
        <v>617</v>
      </c>
      <c r="E5409" s="317" t="s">
        <v>448</v>
      </c>
      <c r="F5409" s="318" t="s">
        <v>449</v>
      </c>
      <c r="G5409" s="318" t="s">
        <v>449</v>
      </c>
      <c r="H5409" s="321">
        <v>5.2</v>
      </c>
      <c r="I5409" s="321">
        <v>5.2</v>
      </c>
      <c r="J5409" s="321">
        <v>5.2</v>
      </c>
      <c r="K5409" s="321">
        <v>5.2</v>
      </c>
      <c r="L5409" s="321">
        <v>5.2</v>
      </c>
      <c r="M5409" s="321">
        <v>5.2</v>
      </c>
      <c r="N5409" t="str">
        <f t="shared" si="84"/>
        <v>SESC_OUT4_17_B_PR24_OFWAT</v>
      </c>
    </row>
    <row r="5410" spans="1:14" customFormat="1">
      <c r="A5410" s="317" t="s">
        <v>385</v>
      </c>
      <c r="B5410" s="317" t="s">
        <v>205</v>
      </c>
      <c r="C5410" s="317" t="s">
        <v>685</v>
      </c>
      <c r="D5410" s="317" t="s">
        <v>491</v>
      </c>
      <c r="E5410" s="317" t="s">
        <v>448</v>
      </c>
      <c r="F5410" s="318" t="s">
        <v>449</v>
      </c>
      <c r="G5410" s="318" t="s">
        <v>449</v>
      </c>
      <c r="H5410" s="318" t="s">
        <v>449</v>
      </c>
      <c r="I5410" s="318" t="s">
        <v>449</v>
      </c>
      <c r="J5410" s="318" t="s">
        <v>449</v>
      </c>
      <c r="K5410" s="318" t="s">
        <v>449</v>
      </c>
      <c r="L5410" s="318" t="s">
        <v>449</v>
      </c>
      <c r="M5410" s="318" t="s">
        <v>449</v>
      </c>
      <c r="N5410" t="str">
        <f t="shared" si="84"/>
        <v>SESC_ODIRISK_OGW_DDBND_PR24_DD</v>
      </c>
    </row>
    <row r="5411" spans="1:14" customFormat="1">
      <c r="A5411" s="317" t="s">
        <v>385</v>
      </c>
      <c r="B5411" s="317" t="s">
        <v>206</v>
      </c>
      <c r="C5411" s="317" t="s">
        <v>686</v>
      </c>
      <c r="D5411" s="317" t="s">
        <v>453</v>
      </c>
      <c r="E5411" s="317" t="s">
        <v>448</v>
      </c>
      <c r="F5411" s="319">
        <v>188</v>
      </c>
      <c r="G5411" s="318" t="s">
        <v>449</v>
      </c>
      <c r="H5411" s="318" t="s">
        <v>449</v>
      </c>
      <c r="I5411" s="318" t="s">
        <v>449</v>
      </c>
      <c r="J5411" s="318" t="s">
        <v>449</v>
      </c>
      <c r="K5411" s="318" t="s">
        <v>449</v>
      </c>
      <c r="L5411" s="318" t="s">
        <v>449</v>
      </c>
      <c r="M5411" s="318" t="s">
        <v>449</v>
      </c>
      <c r="N5411" t="str">
        <f t="shared" si="84"/>
        <v>SESC_ODI_DD_GHG_PR24</v>
      </c>
    </row>
    <row r="5412" spans="1:14" customFormat="1">
      <c r="A5412" s="317" t="s">
        <v>385</v>
      </c>
      <c r="B5412" s="317" t="s">
        <v>207</v>
      </c>
      <c r="C5412" s="317" t="s">
        <v>687</v>
      </c>
      <c r="D5412" s="317" t="s">
        <v>455</v>
      </c>
      <c r="E5412" s="317" t="s">
        <v>448</v>
      </c>
      <c r="F5412" s="320">
        <v>-5.0000000000000001E-3</v>
      </c>
      <c r="G5412" s="318" t="s">
        <v>449</v>
      </c>
      <c r="H5412" s="318" t="s">
        <v>449</v>
      </c>
      <c r="I5412" s="318" t="s">
        <v>449</v>
      </c>
      <c r="J5412" s="318" t="s">
        <v>449</v>
      </c>
      <c r="K5412" s="318" t="s">
        <v>449</v>
      </c>
      <c r="L5412" s="318" t="s">
        <v>449</v>
      </c>
      <c r="M5412" s="318" t="s">
        <v>449</v>
      </c>
      <c r="N5412" t="str">
        <f t="shared" si="84"/>
        <v>SESC_ODIRISK_OGW_COLL_PR24_DD</v>
      </c>
    </row>
    <row r="5413" spans="1:14" customFormat="1">
      <c r="A5413" s="317" t="s">
        <v>385</v>
      </c>
      <c r="B5413" s="317" t="s">
        <v>208</v>
      </c>
      <c r="C5413" s="317" t="s">
        <v>688</v>
      </c>
      <c r="D5413" s="317" t="s">
        <v>455</v>
      </c>
      <c r="E5413" s="317" t="s">
        <v>448</v>
      </c>
      <c r="F5413" s="320">
        <v>5.0000000000000001E-3</v>
      </c>
      <c r="G5413" s="318" t="s">
        <v>449</v>
      </c>
      <c r="H5413" s="318" t="s">
        <v>449</v>
      </c>
      <c r="I5413" s="318" t="s">
        <v>449</v>
      </c>
      <c r="J5413" s="318" t="s">
        <v>449</v>
      </c>
      <c r="K5413" s="318" t="s">
        <v>449</v>
      </c>
      <c r="L5413" s="318" t="s">
        <v>449</v>
      </c>
      <c r="M5413" s="318" t="s">
        <v>449</v>
      </c>
      <c r="N5413" t="str">
        <f t="shared" si="84"/>
        <v>SESC_ODIRISK_OGW_CAP_PR24_DD</v>
      </c>
    </row>
    <row r="5414" spans="1:14" customFormat="1">
      <c r="A5414" s="317" t="s">
        <v>385</v>
      </c>
      <c r="B5414" s="317" t="s">
        <v>332</v>
      </c>
      <c r="C5414" s="317" t="s">
        <v>689</v>
      </c>
      <c r="D5414" s="317" t="s">
        <v>455</v>
      </c>
      <c r="E5414" s="317" t="s">
        <v>448</v>
      </c>
      <c r="F5414" s="318" t="s">
        <v>449</v>
      </c>
      <c r="G5414" s="318" t="s">
        <v>449</v>
      </c>
      <c r="H5414" s="318" t="s">
        <v>449</v>
      </c>
      <c r="I5414" s="318" t="s">
        <v>449</v>
      </c>
      <c r="J5414" s="318" t="s">
        <v>449</v>
      </c>
      <c r="K5414" s="318" t="s">
        <v>449</v>
      </c>
      <c r="L5414" s="318" t="s">
        <v>449</v>
      </c>
      <c r="M5414" s="318" t="s">
        <v>449</v>
      </c>
      <c r="N5414" t="str">
        <f t="shared" si="84"/>
        <v>SESC_ODIRISK_EGG_DDBND_PR24</v>
      </c>
    </row>
    <row r="5415" spans="1:14" customFormat="1">
      <c r="A5415" s="317" t="s">
        <v>385</v>
      </c>
      <c r="B5415" s="317" t="s">
        <v>690</v>
      </c>
      <c r="C5415" s="317" t="s">
        <v>691</v>
      </c>
      <c r="D5415" s="317" t="s">
        <v>261</v>
      </c>
      <c r="E5415" s="317" t="s">
        <v>448</v>
      </c>
      <c r="F5415" s="318" t="s">
        <v>449</v>
      </c>
      <c r="G5415" s="318" t="s">
        <v>449</v>
      </c>
      <c r="H5415" s="318" t="s">
        <v>449</v>
      </c>
      <c r="I5415" s="318" t="s">
        <v>449</v>
      </c>
      <c r="J5415" s="318" t="s">
        <v>449</v>
      </c>
      <c r="K5415" s="318" t="s">
        <v>449</v>
      </c>
      <c r="L5415" s="318" t="s">
        <v>449</v>
      </c>
      <c r="M5415" s="318" t="s">
        <v>449</v>
      </c>
      <c r="N5415" t="str">
        <f t="shared" si="84"/>
        <v>SESC_OUT5_10_A_PR24_OFWAT</v>
      </c>
    </row>
    <row r="5416" spans="1:14" customFormat="1">
      <c r="A5416" s="317" t="s">
        <v>385</v>
      </c>
      <c r="B5416" s="317" t="s">
        <v>430</v>
      </c>
      <c r="C5416" s="317" t="s">
        <v>654</v>
      </c>
      <c r="D5416" s="317" t="s">
        <v>455</v>
      </c>
      <c r="E5416" s="317" t="s">
        <v>448</v>
      </c>
      <c r="F5416" s="318" t="s">
        <v>449</v>
      </c>
      <c r="G5416" s="318" t="s">
        <v>449</v>
      </c>
      <c r="H5416" s="320">
        <v>2.1399999999999995E-2</v>
      </c>
      <c r="I5416" s="320">
        <v>2.1399999999999995E-2</v>
      </c>
      <c r="J5416" s="320">
        <v>2.1399999999999995E-2</v>
      </c>
      <c r="K5416" s="320">
        <v>2.1399999999999995E-2</v>
      </c>
      <c r="L5416" s="320">
        <v>2.1399999999999995E-2</v>
      </c>
      <c r="M5416" s="320">
        <v>2.1399999999999995E-2</v>
      </c>
      <c r="N5416" t="str">
        <f t="shared" si="84"/>
        <v>SESC_OUT4_17_PR24_OFWAT</v>
      </c>
    </row>
    <row r="5417" spans="1:14" customFormat="1">
      <c r="A5417" s="317" t="s">
        <v>385</v>
      </c>
      <c r="B5417" s="317" t="s">
        <v>198</v>
      </c>
      <c r="C5417" s="317" t="s">
        <v>692</v>
      </c>
      <c r="D5417" s="317" t="s">
        <v>453</v>
      </c>
      <c r="E5417" s="317" t="s">
        <v>448</v>
      </c>
      <c r="F5417" s="319">
        <v>256659.82822530763</v>
      </c>
      <c r="G5417" s="318" t="s">
        <v>449</v>
      </c>
      <c r="H5417" s="318" t="s">
        <v>449</v>
      </c>
      <c r="I5417" s="318" t="s">
        <v>449</v>
      </c>
      <c r="J5417" s="318" t="s">
        <v>449</v>
      </c>
      <c r="K5417" s="318" t="s">
        <v>449</v>
      </c>
      <c r="L5417" s="318" t="s">
        <v>449</v>
      </c>
      <c r="M5417" s="318" t="s">
        <v>449</v>
      </c>
      <c r="N5417" t="str">
        <f t="shared" si="84"/>
        <v>SESC_ODI_DD_UNO_PR24</v>
      </c>
    </row>
    <row r="5418" spans="1:14" customFormat="1">
      <c r="A5418" s="317" t="s">
        <v>385</v>
      </c>
      <c r="B5418" s="317" t="s">
        <v>199</v>
      </c>
      <c r="C5418" s="317" t="s">
        <v>693</v>
      </c>
      <c r="D5418" s="317" t="s">
        <v>455</v>
      </c>
      <c r="E5418" s="317" t="s">
        <v>448</v>
      </c>
      <c r="F5418" s="320">
        <v>-5.0000000000000001E-3</v>
      </c>
      <c r="G5418" s="318" t="s">
        <v>449</v>
      </c>
      <c r="H5418" s="318" t="s">
        <v>449</v>
      </c>
      <c r="I5418" s="318" t="s">
        <v>449</v>
      </c>
      <c r="J5418" s="318" t="s">
        <v>449</v>
      </c>
      <c r="K5418" s="318" t="s">
        <v>449</v>
      </c>
      <c r="L5418" s="318" t="s">
        <v>449</v>
      </c>
      <c r="M5418" s="318" t="s">
        <v>449</v>
      </c>
      <c r="N5418" t="str">
        <f t="shared" si="84"/>
        <v>SESC_ODIRISK_UNO_COLL_PR24_DD</v>
      </c>
    </row>
    <row r="5419" spans="1:14" customFormat="1">
      <c r="A5419" s="317" t="s">
        <v>385</v>
      </c>
      <c r="B5419" s="317" t="s">
        <v>200</v>
      </c>
      <c r="C5419" s="317" t="s">
        <v>694</v>
      </c>
      <c r="D5419" s="317" t="s">
        <v>455</v>
      </c>
      <c r="E5419" s="317" t="s">
        <v>448</v>
      </c>
      <c r="F5419" s="320">
        <v>5.0000000000000001E-3</v>
      </c>
      <c r="G5419" s="318" t="s">
        <v>449</v>
      </c>
      <c r="H5419" s="318" t="s">
        <v>449</v>
      </c>
      <c r="I5419" s="318" t="s">
        <v>449</v>
      </c>
      <c r="J5419" s="318" t="s">
        <v>449</v>
      </c>
      <c r="K5419" s="318" t="s">
        <v>449</v>
      </c>
      <c r="L5419" s="318" t="s">
        <v>449</v>
      </c>
      <c r="M5419" s="318" t="s">
        <v>449</v>
      </c>
      <c r="N5419" t="str">
        <f t="shared" si="84"/>
        <v>SESC_ODIRISK_UNO_CAP_PR24_DD</v>
      </c>
    </row>
    <row r="5420" spans="1:14" customFormat="1">
      <c r="A5420" s="317" t="s">
        <v>385</v>
      </c>
      <c r="B5420" s="317" t="s">
        <v>252</v>
      </c>
      <c r="C5420" s="317" t="s">
        <v>695</v>
      </c>
      <c r="D5420" s="317" t="s">
        <v>455</v>
      </c>
      <c r="E5420" s="317" t="s">
        <v>448</v>
      </c>
      <c r="F5420" s="318" t="s">
        <v>449</v>
      </c>
      <c r="G5420" s="318" t="s">
        <v>449</v>
      </c>
      <c r="H5420" s="318" t="s">
        <v>449</v>
      </c>
      <c r="I5420" s="318" t="s">
        <v>449</v>
      </c>
      <c r="J5420" s="318" t="s">
        <v>449</v>
      </c>
      <c r="K5420" s="318" t="s">
        <v>449</v>
      </c>
      <c r="L5420" s="318" t="s">
        <v>449</v>
      </c>
      <c r="M5420" s="318" t="s">
        <v>449</v>
      </c>
      <c r="N5420" t="str">
        <f t="shared" si="84"/>
        <v>SESC_ODIRISK_ESF_CAP_PR24_DD</v>
      </c>
    </row>
    <row r="5421" spans="1:14" customFormat="1">
      <c r="A5421" s="317" t="s">
        <v>385</v>
      </c>
      <c r="B5421" s="317" t="s">
        <v>419</v>
      </c>
      <c r="C5421" s="317" t="s">
        <v>696</v>
      </c>
      <c r="D5421" s="317" t="s">
        <v>455</v>
      </c>
      <c r="E5421" s="317" t="s">
        <v>448</v>
      </c>
      <c r="F5421" s="318" t="s">
        <v>449</v>
      </c>
      <c r="G5421" s="318" t="s">
        <v>449</v>
      </c>
      <c r="H5421" s="320">
        <v>0</v>
      </c>
      <c r="I5421" s="320">
        <v>6.0400000000000002E-2</v>
      </c>
      <c r="J5421" s="320">
        <v>8.4100000000000008E-2</v>
      </c>
      <c r="K5421" s="320">
        <v>9.6100000000000019E-2</v>
      </c>
      <c r="L5421" s="320">
        <v>0.114</v>
      </c>
      <c r="M5421" s="320">
        <v>0.1409</v>
      </c>
      <c r="N5421" t="str">
        <f t="shared" si="84"/>
        <v>SESC_OUT4_04_H_PR24_OFWAT</v>
      </c>
    </row>
    <row r="5422" spans="1:14" customFormat="1">
      <c r="A5422" s="317" t="s">
        <v>385</v>
      </c>
      <c r="B5422" s="317" t="s">
        <v>418</v>
      </c>
      <c r="C5422" s="317" t="s">
        <v>697</v>
      </c>
      <c r="D5422" s="317" t="s">
        <v>455</v>
      </c>
      <c r="E5422" s="317" t="s">
        <v>448</v>
      </c>
      <c r="F5422" s="318" t="s">
        <v>449</v>
      </c>
      <c r="G5422" s="318" t="s">
        <v>449</v>
      </c>
      <c r="H5422" s="318" t="s">
        <v>449</v>
      </c>
      <c r="I5422" s="318" t="s">
        <v>449</v>
      </c>
      <c r="J5422" s="318" t="s">
        <v>449</v>
      </c>
      <c r="K5422" s="318" t="s">
        <v>449</v>
      </c>
      <c r="L5422" s="318" t="s">
        <v>449</v>
      </c>
      <c r="M5422" s="318" t="s">
        <v>449</v>
      </c>
      <c r="N5422" t="str">
        <f t="shared" si="84"/>
        <v>SESC_OUT5_04_G_PR24_OFWAT</v>
      </c>
    </row>
    <row r="5423" spans="1:14" customFormat="1">
      <c r="A5423" s="317" t="s">
        <v>385</v>
      </c>
      <c r="B5423" s="317" t="s">
        <v>204</v>
      </c>
      <c r="C5423" s="317" t="s">
        <v>491</v>
      </c>
      <c r="D5423" s="317" t="s">
        <v>492</v>
      </c>
      <c r="E5423" s="317" t="s">
        <v>448</v>
      </c>
      <c r="F5423" s="318" t="s">
        <v>449</v>
      </c>
      <c r="G5423" s="318" t="s">
        <v>449</v>
      </c>
      <c r="H5423" s="321">
        <v>23580.98</v>
      </c>
      <c r="I5423" s="321">
        <v>22155.93</v>
      </c>
      <c r="J5423" s="321">
        <v>21598.15</v>
      </c>
      <c r="K5423" s="321">
        <v>21315.14</v>
      </c>
      <c r="L5423" s="321">
        <v>20893.400000000001</v>
      </c>
      <c r="M5423" s="321">
        <v>20259.38</v>
      </c>
      <c r="N5423" t="str">
        <f t="shared" si="84"/>
        <v>SESC_OUT4_04_PR24_OFWAT</v>
      </c>
    </row>
    <row r="5424" spans="1:14" customFormat="1">
      <c r="A5424" s="317" t="s">
        <v>385</v>
      </c>
      <c r="B5424" s="317" t="s">
        <v>217</v>
      </c>
      <c r="C5424" s="317" t="s">
        <v>491</v>
      </c>
      <c r="D5424" s="317" t="s">
        <v>492</v>
      </c>
      <c r="E5424" s="317" t="s">
        <v>448</v>
      </c>
      <c r="F5424" s="318" t="s">
        <v>449</v>
      </c>
      <c r="G5424" s="318" t="s">
        <v>449</v>
      </c>
      <c r="H5424" s="318" t="s">
        <v>449</v>
      </c>
      <c r="I5424" s="318" t="s">
        <v>449</v>
      </c>
      <c r="J5424" s="318" t="s">
        <v>449</v>
      </c>
      <c r="K5424" s="318" t="s">
        <v>449</v>
      </c>
      <c r="L5424" s="318" t="s">
        <v>449</v>
      </c>
      <c r="M5424" s="318" t="s">
        <v>449</v>
      </c>
      <c r="N5424" t="str">
        <f t="shared" si="84"/>
        <v>SESC_OUT5_04_PR24_OFWAT</v>
      </c>
    </row>
    <row r="5425" spans="1:14" customFormat="1">
      <c r="A5425" s="317" t="s">
        <v>385</v>
      </c>
      <c r="B5425" s="317" t="s">
        <v>268</v>
      </c>
      <c r="C5425" s="317" t="s">
        <v>698</v>
      </c>
      <c r="D5425" s="317" t="s">
        <v>617</v>
      </c>
      <c r="E5425" s="317" t="s">
        <v>448</v>
      </c>
      <c r="F5425" s="318" t="s">
        <v>449</v>
      </c>
      <c r="G5425" s="318" t="s">
        <v>449</v>
      </c>
      <c r="H5425" s="322">
        <v>21.6</v>
      </c>
      <c r="I5425" s="322">
        <v>20.9</v>
      </c>
      <c r="J5425" s="322">
        <v>20.6</v>
      </c>
      <c r="K5425" s="322">
        <v>19.899999999999999</v>
      </c>
      <c r="L5425" s="322">
        <v>19.2</v>
      </c>
      <c r="M5425" s="322">
        <v>18.5</v>
      </c>
      <c r="N5425" t="str">
        <f t="shared" si="84"/>
        <v>SESC_OUT4_05_B_PR24_OFWAT</v>
      </c>
    </row>
    <row r="5426" spans="1:14" customFormat="1">
      <c r="A5426" s="317" t="s">
        <v>385</v>
      </c>
      <c r="B5426" s="317" t="s">
        <v>699</v>
      </c>
      <c r="C5426" s="317" t="s">
        <v>698</v>
      </c>
      <c r="D5426" s="317" t="s">
        <v>617</v>
      </c>
      <c r="E5426" s="317" t="s">
        <v>448</v>
      </c>
      <c r="F5426" s="318" t="s">
        <v>449</v>
      </c>
      <c r="G5426" s="318" t="s">
        <v>449</v>
      </c>
      <c r="H5426" s="318" t="s">
        <v>449</v>
      </c>
      <c r="I5426" s="318" t="s">
        <v>449</v>
      </c>
      <c r="J5426" s="318" t="s">
        <v>449</v>
      </c>
      <c r="K5426" s="318" t="s">
        <v>449</v>
      </c>
      <c r="L5426" s="318" t="s">
        <v>449</v>
      </c>
      <c r="M5426" s="318" t="s">
        <v>449</v>
      </c>
      <c r="N5426" t="str">
        <f t="shared" si="84"/>
        <v>SESC_OUT4_06_B_PR24_OFWAT</v>
      </c>
    </row>
    <row r="5427" spans="1:14" customFormat="1">
      <c r="A5427" s="317" t="s">
        <v>385</v>
      </c>
      <c r="B5427" s="317" t="s">
        <v>700</v>
      </c>
      <c r="C5427" s="317" t="s">
        <v>698</v>
      </c>
      <c r="D5427" s="317" t="s">
        <v>617</v>
      </c>
      <c r="E5427" s="317" t="s">
        <v>448</v>
      </c>
      <c r="F5427" s="318" t="s">
        <v>449</v>
      </c>
      <c r="G5427" s="318" t="s">
        <v>449</v>
      </c>
      <c r="H5427" s="318" t="s">
        <v>449</v>
      </c>
      <c r="I5427" s="318" t="s">
        <v>449</v>
      </c>
      <c r="J5427" s="318" t="s">
        <v>449</v>
      </c>
      <c r="K5427" s="318" t="s">
        <v>449</v>
      </c>
      <c r="L5427" s="318" t="s">
        <v>449</v>
      </c>
      <c r="M5427" s="318" t="s">
        <v>449</v>
      </c>
      <c r="N5427" t="str">
        <f t="shared" si="84"/>
        <v>SESC_OUT4_07_B_PR24_OFWAT</v>
      </c>
    </row>
    <row r="5428" spans="1:14" customFormat="1">
      <c r="A5428" s="317" t="s">
        <v>385</v>
      </c>
      <c r="B5428" s="317" t="s">
        <v>275</v>
      </c>
      <c r="C5428" s="317" t="s">
        <v>701</v>
      </c>
      <c r="D5428" s="317" t="s">
        <v>620</v>
      </c>
      <c r="E5428" s="317" t="s">
        <v>448</v>
      </c>
      <c r="F5428" s="318" t="s">
        <v>449</v>
      </c>
      <c r="G5428" s="318" t="s">
        <v>449</v>
      </c>
      <c r="H5428" s="322">
        <v>145.9</v>
      </c>
      <c r="I5428" s="322">
        <v>141.30000000000001</v>
      </c>
      <c r="J5428" s="322">
        <v>137.19999999999999</v>
      </c>
      <c r="K5428" s="322">
        <v>134</v>
      </c>
      <c r="L5428" s="322">
        <v>131.19999999999999</v>
      </c>
      <c r="M5428" s="322">
        <v>128.9</v>
      </c>
      <c r="N5428" t="str">
        <f t="shared" si="84"/>
        <v>SESC_OUT4_08_C_PR24_OFWAT</v>
      </c>
    </row>
    <row r="5429" spans="1:14" customFormat="1">
      <c r="A5429" s="317" t="s">
        <v>385</v>
      </c>
      <c r="B5429" s="317" t="s">
        <v>702</v>
      </c>
      <c r="C5429" s="317" t="s">
        <v>701</v>
      </c>
      <c r="D5429" s="317" t="s">
        <v>620</v>
      </c>
      <c r="E5429" s="317" t="s">
        <v>448</v>
      </c>
      <c r="F5429" s="318" t="s">
        <v>449</v>
      </c>
      <c r="G5429" s="318" t="s">
        <v>449</v>
      </c>
      <c r="H5429" s="318" t="s">
        <v>449</v>
      </c>
      <c r="I5429" s="318" t="s">
        <v>449</v>
      </c>
      <c r="J5429" s="318" t="s">
        <v>449</v>
      </c>
      <c r="K5429" s="318" t="s">
        <v>449</v>
      </c>
      <c r="L5429" s="318" t="s">
        <v>449</v>
      </c>
      <c r="M5429" s="318" t="s">
        <v>449</v>
      </c>
      <c r="N5429" t="str">
        <f t="shared" si="84"/>
        <v>SESC_OUT4_09_C_PR24_OFWAT</v>
      </c>
    </row>
    <row r="5430" spans="1:14" customFormat="1">
      <c r="A5430" s="317" t="s">
        <v>385</v>
      </c>
      <c r="B5430" s="317" t="s">
        <v>703</v>
      </c>
      <c r="C5430" s="317" t="s">
        <v>701</v>
      </c>
      <c r="D5430" s="317" t="s">
        <v>617</v>
      </c>
      <c r="E5430" s="317" t="s">
        <v>448</v>
      </c>
      <c r="F5430" s="318" t="s">
        <v>449</v>
      </c>
      <c r="G5430" s="318" t="s">
        <v>449</v>
      </c>
      <c r="H5430" s="318" t="s">
        <v>449</v>
      </c>
      <c r="I5430" s="318" t="s">
        <v>449</v>
      </c>
      <c r="J5430" s="318" t="s">
        <v>449</v>
      </c>
      <c r="K5430" s="318" t="s">
        <v>449</v>
      </c>
      <c r="L5430" s="318" t="s">
        <v>449</v>
      </c>
      <c r="M5430" s="318" t="s">
        <v>449</v>
      </c>
      <c r="N5430" t="str">
        <f t="shared" si="84"/>
        <v>SESC_OUT4_10_C_PR24_OFWAT</v>
      </c>
    </row>
    <row r="5431" spans="1:14" customFormat="1">
      <c r="A5431" s="317" t="s">
        <v>385</v>
      </c>
      <c r="B5431" s="317" t="s">
        <v>283</v>
      </c>
      <c r="C5431" s="317" t="s">
        <v>698</v>
      </c>
      <c r="D5431" s="317" t="s">
        <v>617</v>
      </c>
      <c r="E5431" s="317" t="s">
        <v>448</v>
      </c>
      <c r="F5431" s="318" t="s">
        <v>449</v>
      </c>
      <c r="G5431" s="318" t="s">
        <v>449</v>
      </c>
      <c r="H5431" s="322">
        <v>24.9</v>
      </c>
      <c r="I5431" s="322">
        <v>24.7</v>
      </c>
      <c r="J5431" s="322">
        <v>24</v>
      </c>
      <c r="K5431" s="322">
        <v>23.1</v>
      </c>
      <c r="L5431" s="322">
        <v>22.6</v>
      </c>
      <c r="M5431" s="322">
        <v>22.4</v>
      </c>
      <c r="N5431" t="str">
        <f t="shared" si="84"/>
        <v>SESC_OUT4_11_C_PR24_OFWAT</v>
      </c>
    </row>
    <row r="5432" spans="1:14" customFormat="1">
      <c r="A5432" s="317" t="s">
        <v>385</v>
      </c>
      <c r="B5432" s="317" t="s">
        <v>704</v>
      </c>
      <c r="C5432" s="317" t="s">
        <v>698</v>
      </c>
      <c r="D5432" s="317" t="s">
        <v>617</v>
      </c>
      <c r="E5432" s="317" t="s">
        <v>448</v>
      </c>
      <c r="F5432" s="318" t="s">
        <v>449</v>
      </c>
      <c r="G5432" s="318" t="s">
        <v>449</v>
      </c>
      <c r="H5432" s="318" t="s">
        <v>449</v>
      </c>
      <c r="I5432" s="318" t="s">
        <v>449</v>
      </c>
      <c r="J5432" s="318" t="s">
        <v>449</v>
      </c>
      <c r="K5432" s="318" t="s">
        <v>449</v>
      </c>
      <c r="L5432" s="318" t="s">
        <v>449</v>
      </c>
      <c r="M5432" s="318" t="s">
        <v>449</v>
      </c>
      <c r="N5432" t="str">
        <f t="shared" si="84"/>
        <v>SESC_OUT4_12_C_PR24_OFWAT</v>
      </c>
    </row>
    <row r="5433" spans="1:14" customFormat="1">
      <c r="A5433" s="317" t="s">
        <v>385</v>
      </c>
      <c r="B5433" s="317" t="s">
        <v>705</v>
      </c>
      <c r="C5433" s="317" t="s">
        <v>698</v>
      </c>
      <c r="D5433" s="317" t="s">
        <v>617</v>
      </c>
      <c r="E5433" s="317" t="s">
        <v>448</v>
      </c>
      <c r="F5433" s="318" t="s">
        <v>449</v>
      </c>
      <c r="G5433" s="318" t="s">
        <v>449</v>
      </c>
      <c r="H5433" s="318" t="s">
        <v>449</v>
      </c>
      <c r="I5433" s="318" t="s">
        <v>449</v>
      </c>
      <c r="J5433" s="318" t="s">
        <v>449</v>
      </c>
      <c r="K5433" s="318" t="s">
        <v>449</v>
      </c>
      <c r="L5433" s="318" t="s">
        <v>449</v>
      </c>
      <c r="M5433" s="318" t="s">
        <v>449</v>
      </c>
      <c r="N5433" t="str">
        <f t="shared" si="84"/>
        <v>SESC_OUT4_13_C_PR24_OFWAT</v>
      </c>
    </row>
    <row r="5434" spans="1:14" customFormat="1">
      <c r="A5434" s="317" t="s">
        <v>385</v>
      </c>
      <c r="B5434" s="317" t="s">
        <v>706</v>
      </c>
      <c r="C5434" s="317" t="s">
        <v>707</v>
      </c>
      <c r="D5434" s="317" t="s">
        <v>620</v>
      </c>
      <c r="E5434" s="317" t="s">
        <v>448</v>
      </c>
      <c r="F5434" s="322">
        <v>149</v>
      </c>
      <c r="G5434" s="318" t="s">
        <v>449</v>
      </c>
      <c r="H5434" s="318" t="s">
        <v>449</v>
      </c>
      <c r="I5434" s="318" t="s">
        <v>449</v>
      </c>
      <c r="J5434" s="318" t="s">
        <v>449</v>
      </c>
      <c r="K5434" s="318" t="s">
        <v>449</v>
      </c>
      <c r="L5434" s="318" t="s">
        <v>449</v>
      </c>
      <c r="M5434" s="318" t="s">
        <v>449</v>
      </c>
      <c r="N5434" t="str">
        <f t="shared" si="84"/>
        <v>SESC_OUT4_08_A_PR24_OFWAT</v>
      </c>
    </row>
    <row r="5435" spans="1:14" customFormat="1">
      <c r="A5435" s="317" t="s">
        <v>385</v>
      </c>
      <c r="B5435" s="317" t="s">
        <v>708</v>
      </c>
      <c r="C5435" s="317" t="s">
        <v>707</v>
      </c>
      <c r="D5435" s="317" t="s">
        <v>617</v>
      </c>
      <c r="E5435" s="317" t="s">
        <v>448</v>
      </c>
      <c r="F5435" s="322">
        <v>25.2</v>
      </c>
      <c r="G5435" s="318" t="s">
        <v>449</v>
      </c>
      <c r="H5435" s="318" t="s">
        <v>449</v>
      </c>
      <c r="I5435" s="318" t="s">
        <v>449</v>
      </c>
      <c r="J5435" s="318" t="s">
        <v>449</v>
      </c>
      <c r="K5435" s="318" t="s">
        <v>449</v>
      </c>
      <c r="L5435" s="318" t="s">
        <v>449</v>
      </c>
      <c r="M5435" s="318" t="s">
        <v>449</v>
      </c>
      <c r="N5435" t="str">
        <f t="shared" si="84"/>
        <v>SESC_OUT4_05_A_PR24_OFWAT</v>
      </c>
    </row>
    <row r="5436" spans="1:14" customFormat="1">
      <c r="A5436" s="317" t="s">
        <v>385</v>
      </c>
      <c r="B5436" s="317" t="s">
        <v>709</v>
      </c>
      <c r="C5436" s="317" t="s">
        <v>710</v>
      </c>
      <c r="D5436" s="317" t="s">
        <v>586</v>
      </c>
      <c r="E5436" s="317" t="s">
        <v>448</v>
      </c>
      <c r="F5436" s="318" t="s">
        <v>449</v>
      </c>
      <c r="G5436" s="318" t="s">
        <v>449</v>
      </c>
      <c r="H5436" s="323">
        <v>11.267203299492358</v>
      </c>
      <c r="I5436" s="323">
        <v>10.760179151015203</v>
      </c>
      <c r="J5436" s="323">
        <v>10.275971089219517</v>
      </c>
      <c r="K5436" s="323">
        <v>9.8135523902046398</v>
      </c>
      <c r="L5436" s="323">
        <v>9.3719425326454306</v>
      </c>
      <c r="M5436" s="323">
        <v>8.9502051186763865</v>
      </c>
      <c r="N5436" t="str">
        <f t="shared" si="84"/>
        <v>SESC_PR24FM_PBI_106</v>
      </c>
    </row>
    <row r="5437" spans="1:14" customFormat="1">
      <c r="A5437" s="317" t="s">
        <v>385</v>
      </c>
      <c r="B5437" s="317" t="s">
        <v>711</v>
      </c>
      <c r="C5437" s="317" t="s">
        <v>712</v>
      </c>
      <c r="D5437" s="317" t="s">
        <v>586</v>
      </c>
      <c r="E5437" s="317" t="s">
        <v>448</v>
      </c>
      <c r="F5437" s="318" t="s">
        <v>449</v>
      </c>
      <c r="G5437" s="318" t="s">
        <v>449</v>
      </c>
      <c r="H5437" s="323">
        <v>204.16998565737839</v>
      </c>
      <c r="I5437" s="323">
        <v>194.98233630279637</v>
      </c>
      <c r="J5437" s="323">
        <v>186.20813116917051</v>
      </c>
      <c r="K5437" s="323">
        <v>177.82876526655784</v>
      </c>
      <c r="L5437" s="323">
        <v>169.82647082956274</v>
      </c>
      <c r="M5437" s="323">
        <v>162.18427964223241</v>
      </c>
      <c r="N5437" t="str">
        <f t="shared" si="84"/>
        <v>SESC_PR24FM_PBI_107</v>
      </c>
    </row>
    <row r="5438" spans="1:14" customFormat="1">
      <c r="A5438" s="317" t="s">
        <v>385</v>
      </c>
      <c r="B5438" s="317" t="s">
        <v>713</v>
      </c>
      <c r="C5438" s="317" t="s">
        <v>714</v>
      </c>
      <c r="D5438" s="317" t="s">
        <v>586</v>
      </c>
      <c r="E5438" s="317" t="s">
        <v>448</v>
      </c>
      <c r="F5438" s="318" t="s">
        <v>449</v>
      </c>
      <c r="G5438" s="318" t="s">
        <v>449</v>
      </c>
      <c r="H5438" s="323">
        <v>0</v>
      </c>
      <c r="I5438" s="323">
        <v>0</v>
      </c>
      <c r="J5438" s="323">
        <v>0</v>
      </c>
      <c r="K5438" s="323">
        <v>0</v>
      </c>
      <c r="L5438" s="323">
        <v>0</v>
      </c>
      <c r="M5438" s="323">
        <v>0</v>
      </c>
      <c r="N5438" t="str">
        <f t="shared" si="84"/>
        <v>SESC_PR24FM_PBI_108</v>
      </c>
    </row>
    <row r="5439" spans="1:14" customFormat="1">
      <c r="A5439" s="317" t="s">
        <v>385</v>
      </c>
      <c r="B5439" s="317" t="s">
        <v>715</v>
      </c>
      <c r="C5439" s="317" t="s">
        <v>716</v>
      </c>
      <c r="D5439" s="317" t="s">
        <v>586</v>
      </c>
      <c r="E5439" s="317" t="s">
        <v>448</v>
      </c>
      <c r="F5439" s="318" t="s">
        <v>449</v>
      </c>
      <c r="G5439" s="318" t="s">
        <v>449</v>
      </c>
      <c r="H5439" s="323">
        <v>0</v>
      </c>
      <c r="I5439" s="323">
        <v>0</v>
      </c>
      <c r="J5439" s="323">
        <v>0</v>
      </c>
      <c r="K5439" s="323">
        <v>0</v>
      </c>
      <c r="L5439" s="323">
        <v>0</v>
      </c>
      <c r="M5439" s="323">
        <v>0</v>
      </c>
      <c r="N5439" t="str">
        <f t="shared" si="84"/>
        <v>SESC_PR24FM_PBI_109</v>
      </c>
    </row>
    <row r="5440" spans="1:14" customFormat="1">
      <c r="A5440" s="317" t="s">
        <v>385</v>
      </c>
      <c r="B5440" s="317" t="s">
        <v>717</v>
      </c>
      <c r="C5440" s="317" t="s">
        <v>718</v>
      </c>
      <c r="D5440" s="317" t="s">
        <v>586</v>
      </c>
      <c r="E5440" s="317" t="s">
        <v>448</v>
      </c>
      <c r="F5440" s="318" t="s">
        <v>449</v>
      </c>
      <c r="G5440" s="318" t="s">
        <v>449</v>
      </c>
      <c r="H5440" s="323">
        <v>0</v>
      </c>
      <c r="I5440" s="323">
        <v>0</v>
      </c>
      <c r="J5440" s="323">
        <v>0</v>
      </c>
      <c r="K5440" s="323">
        <v>0</v>
      </c>
      <c r="L5440" s="323">
        <v>0</v>
      </c>
      <c r="M5440" s="323">
        <v>0</v>
      </c>
      <c r="N5440" t="str">
        <f t="shared" si="84"/>
        <v>SESC_PR24FM_PBI_110</v>
      </c>
    </row>
    <row r="5441" spans="1:14" customFormat="1">
      <c r="A5441" s="317" t="s">
        <v>385</v>
      </c>
      <c r="B5441" s="317" t="s">
        <v>719</v>
      </c>
      <c r="C5441" s="317" t="s">
        <v>720</v>
      </c>
      <c r="D5441" s="317" t="s">
        <v>586</v>
      </c>
      <c r="E5441" s="317" t="s">
        <v>448</v>
      </c>
      <c r="F5441" s="318" t="s">
        <v>449</v>
      </c>
      <c r="G5441" s="318" t="s">
        <v>449</v>
      </c>
      <c r="H5441" s="323">
        <v>0</v>
      </c>
      <c r="I5441" s="323">
        <v>0</v>
      </c>
      <c r="J5441" s="323">
        <v>0</v>
      </c>
      <c r="K5441" s="323">
        <v>0</v>
      </c>
      <c r="L5441" s="323">
        <v>0</v>
      </c>
      <c r="M5441" s="323">
        <v>0</v>
      </c>
      <c r="N5441" t="str">
        <f t="shared" si="84"/>
        <v>SESC_PR24FM_PBI_111</v>
      </c>
    </row>
    <row r="5442" spans="1:14" customFormat="1">
      <c r="A5442" s="317" t="s">
        <v>385</v>
      </c>
      <c r="B5442" s="317" t="s">
        <v>721</v>
      </c>
      <c r="C5442" s="317" t="s">
        <v>722</v>
      </c>
      <c r="D5442" s="317" t="s">
        <v>586</v>
      </c>
      <c r="E5442" s="317" t="s">
        <v>448</v>
      </c>
      <c r="F5442" s="318" t="s">
        <v>449</v>
      </c>
      <c r="G5442" s="318" t="s">
        <v>449</v>
      </c>
      <c r="H5442" s="323">
        <v>4.7251426499179949</v>
      </c>
      <c r="I5442" s="323">
        <v>4.5125112306716861</v>
      </c>
      <c r="J5442" s="323">
        <v>4.3094482252914599</v>
      </c>
      <c r="K5442" s="323">
        <v>4.1155230551533437</v>
      </c>
      <c r="L5442" s="323">
        <v>3.9303245176714432</v>
      </c>
      <c r="M5442" s="323">
        <v>3.7534599143762284</v>
      </c>
      <c r="N5442" t="str">
        <f t="shared" si="84"/>
        <v>SESC_PR24FM_PBI_112</v>
      </c>
    </row>
    <row r="5443" spans="1:14" customFormat="1">
      <c r="A5443" s="317" t="s">
        <v>385</v>
      </c>
      <c r="B5443" s="317" t="s">
        <v>723</v>
      </c>
      <c r="C5443" s="317" t="s">
        <v>724</v>
      </c>
      <c r="D5443" s="317" t="s">
        <v>586</v>
      </c>
      <c r="E5443" s="317" t="s">
        <v>448</v>
      </c>
      <c r="F5443" s="318" t="s">
        <v>449</v>
      </c>
      <c r="G5443" s="318" t="s">
        <v>449</v>
      </c>
      <c r="H5443" s="323">
        <v>113.45070084068047</v>
      </c>
      <c r="I5443" s="323">
        <v>108.34541930284985</v>
      </c>
      <c r="J5443" s="323">
        <v>103.46987543422161</v>
      </c>
      <c r="K5443" s="323">
        <v>98.813731039681628</v>
      </c>
      <c r="L5443" s="323">
        <v>94.367113142895946</v>
      </c>
      <c r="M5443" s="323">
        <v>90.120593051465633</v>
      </c>
      <c r="N5443" t="str">
        <f t="shared" si="84"/>
        <v>SESC_PR24FM_PBI_113</v>
      </c>
    </row>
    <row r="5444" spans="1:14" customFormat="1">
      <c r="A5444" s="317" t="s">
        <v>385</v>
      </c>
      <c r="B5444" s="317" t="s">
        <v>725</v>
      </c>
      <c r="C5444" s="317" t="s">
        <v>726</v>
      </c>
      <c r="D5444" s="317" t="s">
        <v>586</v>
      </c>
      <c r="E5444" s="317" t="s">
        <v>448</v>
      </c>
      <c r="F5444" s="318" t="s">
        <v>449</v>
      </c>
      <c r="G5444" s="318" t="s">
        <v>449</v>
      </c>
      <c r="H5444" s="323">
        <v>0</v>
      </c>
      <c r="I5444" s="323">
        <v>0</v>
      </c>
      <c r="J5444" s="323">
        <v>0</v>
      </c>
      <c r="K5444" s="323">
        <v>0</v>
      </c>
      <c r="L5444" s="323">
        <v>0</v>
      </c>
      <c r="M5444" s="323">
        <v>0</v>
      </c>
      <c r="N5444" t="str">
        <f t="shared" si="84"/>
        <v>SESC_PR24FM_PBI_114</v>
      </c>
    </row>
    <row r="5445" spans="1:14" customFormat="1">
      <c r="A5445" s="317" t="s">
        <v>385</v>
      </c>
      <c r="B5445" s="317" t="s">
        <v>727</v>
      </c>
      <c r="C5445" s="317" t="s">
        <v>728</v>
      </c>
      <c r="D5445" s="317" t="s">
        <v>586</v>
      </c>
      <c r="E5445" s="317" t="s">
        <v>448</v>
      </c>
      <c r="F5445" s="318" t="s">
        <v>449</v>
      </c>
      <c r="G5445" s="318" t="s">
        <v>449</v>
      </c>
      <c r="H5445" s="323">
        <v>0</v>
      </c>
      <c r="I5445" s="323">
        <v>0</v>
      </c>
      <c r="J5445" s="323">
        <v>0</v>
      </c>
      <c r="K5445" s="323">
        <v>0</v>
      </c>
      <c r="L5445" s="323">
        <v>0</v>
      </c>
      <c r="M5445" s="323">
        <v>0</v>
      </c>
      <c r="N5445" t="str">
        <f t="shared" ref="N5445:N5508" si="85">A5445&amp;B5445</f>
        <v>SESC_PR24FM_PBI_115</v>
      </c>
    </row>
    <row r="5446" spans="1:14" customFormat="1">
      <c r="A5446" s="317" t="s">
        <v>385</v>
      </c>
      <c r="B5446" s="317" t="s">
        <v>729</v>
      </c>
      <c r="C5446" s="317" t="s">
        <v>730</v>
      </c>
      <c r="D5446" s="317" t="s">
        <v>586</v>
      </c>
      <c r="E5446" s="317" t="s">
        <v>448</v>
      </c>
      <c r="F5446" s="318" t="s">
        <v>449</v>
      </c>
      <c r="G5446" s="318" t="s">
        <v>449</v>
      </c>
      <c r="H5446" s="323">
        <v>0</v>
      </c>
      <c r="I5446" s="323">
        <v>0</v>
      </c>
      <c r="J5446" s="323">
        <v>0</v>
      </c>
      <c r="K5446" s="323">
        <v>0</v>
      </c>
      <c r="L5446" s="323">
        <v>0</v>
      </c>
      <c r="M5446" s="323">
        <v>0</v>
      </c>
      <c r="N5446" t="str">
        <f t="shared" si="85"/>
        <v>SESC_PR24FM_PBI_116</v>
      </c>
    </row>
    <row r="5447" spans="1:14" customFormat="1">
      <c r="A5447" s="317" t="s">
        <v>385</v>
      </c>
      <c r="B5447" s="317" t="s">
        <v>731</v>
      </c>
      <c r="C5447" s="317" t="s">
        <v>732</v>
      </c>
      <c r="D5447" s="317" t="s">
        <v>586</v>
      </c>
      <c r="E5447" s="317" t="s">
        <v>448</v>
      </c>
      <c r="F5447" s="318" t="s">
        <v>449</v>
      </c>
      <c r="G5447" s="318" t="s">
        <v>449</v>
      </c>
      <c r="H5447" s="323">
        <v>0</v>
      </c>
      <c r="I5447" s="323">
        <v>0</v>
      </c>
      <c r="J5447" s="323">
        <v>0</v>
      </c>
      <c r="K5447" s="323">
        <v>0</v>
      </c>
      <c r="L5447" s="323">
        <v>0</v>
      </c>
      <c r="M5447" s="323">
        <v>0</v>
      </c>
      <c r="N5447" t="str">
        <f t="shared" si="85"/>
        <v>SESC_PR24FM_PBI_117</v>
      </c>
    </row>
    <row r="5448" spans="1:14" customFormat="1">
      <c r="A5448" s="317" t="s">
        <v>385</v>
      </c>
      <c r="B5448" s="317" t="s">
        <v>733</v>
      </c>
      <c r="C5448" s="317" t="s">
        <v>734</v>
      </c>
      <c r="D5448" s="317" t="s">
        <v>586</v>
      </c>
      <c r="E5448" s="317" t="s">
        <v>448</v>
      </c>
      <c r="F5448" s="318" t="s">
        <v>449</v>
      </c>
      <c r="G5448" s="318" t="s">
        <v>449</v>
      </c>
      <c r="H5448" s="323">
        <v>0</v>
      </c>
      <c r="I5448" s="323">
        <v>0.65627776442840824</v>
      </c>
      <c r="J5448" s="323">
        <v>1.6388363521722122</v>
      </c>
      <c r="K5448" s="323">
        <v>2.752442647014786</v>
      </c>
      <c r="L5448" s="323">
        <v>2.8012292982373248</v>
      </c>
      <c r="M5448" s="323">
        <v>2.717218717165613</v>
      </c>
      <c r="N5448" t="str">
        <f t="shared" si="85"/>
        <v>SESC_PR24FM_PBI_118</v>
      </c>
    </row>
    <row r="5449" spans="1:14" customFormat="1">
      <c r="A5449" s="317" t="s">
        <v>385</v>
      </c>
      <c r="B5449" s="317" t="s">
        <v>735</v>
      </c>
      <c r="C5449" s="317" t="s">
        <v>736</v>
      </c>
      <c r="D5449" s="317" t="s">
        <v>586</v>
      </c>
      <c r="E5449" s="317" t="s">
        <v>448</v>
      </c>
      <c r="F5449" s="318" t="s">
        <v>449</v>
      </c>
      <c r="G5449" s="318" t="s">
        <v>449</v>
      </c>
      <c r="H5449" s="323">
        <v>0</v>
      </c>
      <c r="I5449" s="323">
        <v>20.540259085764543</v>
      </c>
      <c r="J5449" s="323">
        <v>43.840728828261213</v>
      </c>
      <c r="K5449" s="323">
        <v>61.998710834334695</v>
      </c>
      <c r="L5449" s="323">
        <v>77.772461633393277</v>
      </c>
      <c r="M5449" s="323">
        <v>93.271425398028896</v>
      </c>
      <c r="N5449" t="str">
        <f t="shared" si="85"/>
        <v>SESC_PR24FM_PBI_119</v>
      </c>
    </row>
    <row r="5450" spans="1:14" customFormat="1">
      <c r="A5450" s="317" t="s">
        <v>385</v>
      </c>
      <c r="B5450" s="317" t="s">
        <v>737</v>
      </c>
      <c r="C5450" s="317" t="s">
        <v>738</v>
      </c>
      <c r="D5450" s="317" t="s">
        <v>586</v>
      </c>
      <c r="E5450" s="317" t="s">
        <v>448</v>
      </c>
      <c r="F5450" s="318" t="s">
        <v>449</v>
      </c>
      <c r="G5450" s="318" t="s">
        <v>449</v>
      </c>
      <c r="H5450" s="323">
        <v>0</v>
      </c>
      <c r="I5450" s="323">
        <v>0</v>
      </c>
      <c r="J5450" s="323">
        <v>0</v>
      </c>
      <c r="K5450" s="323">
        <v>0</v>
      </c>
      <c r="L5450" s="323">
        <v>0</v>
      </c>
      <c r="M5450" s="323">
        <v>0</v>
      </c>
      <c r="N5450" t="str">
        <f t="shared" si="85"/>
        <v>SESC_PR24FM_PBI_120</v>
      </c>
    </row>
    <row r="5451" spans="1:14" customFormat="1">
      <c r="A5451" s="317" t="s">
        <v>385</v>
      </c>
      <c r="B5451" s="317" t="s">
        <v>739</v>
      </c>
      <c r="C5451" s="317" t="s">
        <v>740</v>
      </c>
      <c r="D5451" s="317" t="s">
        <v>586</v>
      </c>
      <c r="E5451" s="317" t="s">
        <v>448</v>
      </c>
      <c r="F5451" s="318" t="s">
        <v>449</v>
      </c>
      <c r="G5451" s="318" t="s">
        <v>449</v>
      </c>
      <c r="H5451" s="323">
        <v>0</v>
      </c>
      <c r="I5451" s="323">
        <v>0</v>
      </c>
      <c r="J5451" s="323">
        <v>0</v>
      </c>
      <c r="K5451" s="323">
        <v>0</v>
      </c>
      <c r="L5451" s="323">
        <v>0</v>
      </c>
      <c r="M5451" s="323">
        <v>0</v>
      </c>
      <c r="N5451" t="str">
        <f t="shared" si="85"/>
        <v>SESC_PR24FM_PBI_121</v>
      </c>
    </row>
    <row r="5452" spans="1:14" customFormat="1">
      <c r="A5452" s="317" t="s">
        <v>385</v>
      </c>
      <c r="B5452" s="317" t="s">
        <v>741</v>
      </c>
      <c r="C5452" s="317" t="s">
        <v>742</v>
      </c>
      <c r="D5452" s="317" t="s">
        <v>586</v>
      </c>
      <c r="E5452" s="317" t="s">
        <v>448</v>
      </c>
      <c r="F5452" s="318" t="s">
        <v>449</v>
      </c>
      <c r="G5452" s="318" t="s">
        <v>449</v>
      </c>
      <c r="H5452" s="323">
        <v>0</v>
      </c>
      <c r="I5452" s="323">
        <v>0</v>
      </c>
      <c r="J5452" s="323">
        <v>0</v>
      </c>
      <c r="K5452" s="323">
        <v>0</v>
      </c>
      <c r="L5452" s="323">
        <v>0</v>
      </c>
      <c r="M5452" s="323">
        <v>0</v>
      </c>
      <c r="N5452" t="str">
        <f t="shared" si="85"/>
        <v>SESC_PR24FM_PBI_122</v>
      </c>
    </row>
    <row r="5453" spans="1:14" customFormat="1">
      <c r="A5453" s="317" t="s">
        <v>385</v>
      </c>
      <c r="B5453" s="317" t="s">
        <v>743</v>
      </c>
      <c r="C5453" s="317" t="s">
        <v>744</v>
      </c>
      <c r="D5453" s="317" t="s">
        <v>586</v>
      </c>
      <c r="E5453" s="317" t="s">
        <v>448</v>
      </c>
      <c r="F5453" s="318" t="s">
        <v>449</v>
      </c>
      <c r="G5453" s="318" t="s">
        <v>449</v>
      </c>
      <c r="H5453" s="323">
        <v>0</v>
      </c>
      <c r="I5453" s="323">
        <v>0</v>
      </c>
      <c r="J5453" s="323">
        <v>0</v>
      </c>
      <c r="K5453" s="323">
        <v>0</v>
      </c>
      <c r="L5453" s="323">
        <v>0</v>
      </c>
      <c r="M5453" s="323">
        <v>0</v>
      </c>
      <c r="N5453" t="str">
        <f t="shared" si="85"/>
        <v>SESC_PR24FM_PBI_123</v>
      </c>
    </row>
    <row r="5454" spans="1:14" customFormat="1">
      <c r="A5454" s="317" t="s">
        <v>385</v>
      </c>
      <c r="B5454" s="317" t="s">
        <v>745</v>
      </c>
      <c r="C5454" s="317" t="s">
        <v>746</v>
      </c>
      <c r="D5454" s="317" t="s">
        <v>455</v>
      </c>
      <c r="E5454" s="317" t="s">
        <v>448</v>
      </c>
      <c r="F5454" s="320">
        <v>0</v>
      </c>
      <c r="G5454" s="318" t="s">
        <v>449</v>
      </c>
      <c r="H5454" s="318" t="s">
        <v>449</v>
      </c>
      <c r="I5454" s="318" t="s">
        <v>449</v>
      </c>
      <c r="J5454" s="318" t="s">
        <v>449</v>
      </c>
      <c r="K5454" s="318" t="s">
        <v>449</v>
      </c>
      <c r="L5454" s="318" t="s">
        <v>449</v>
      </c>
      <c r="M5454" s="318" t="s">
        <v>449</v>
      </c>
      <c r="N5454" t="str">
        <f t="shared" si="85"/>
        <v>SESOUT7_001BIO_PR24</v>
      </c>
    </row>
    <row r="5455" spans="1:14" customFormat="1">
      <c r="A5455" s="317" t="s">
        <v>385</v>
      </c>
      <c r="B5455" s="317" t="s">
        <v>747</v>
      </c>
      <c r="C5455" s="317" t="s">
        <v>748</v>
      </c>
      <c r="D5455" s="317" t="s">
        <v>455</v>
      </c>
      <c r="E5455" s="317" t="s">
        <v>448</v>
      </c>
      <c r="F5455" s="320">
        <v>0</v>
      </c>
      <c r="G5455" s="318" t="s">
        <v>449</v>
      </c>
      <c r="H5455" s="318" t="s">
        <v>449</v>
      </c>
      <c r="I5455" s="318" t="s">
        <v>449</v>
      </c>
      <c r="J5455" s="318" t="s">
        <v>449</v>
      </c>
      <c r="K5455" s="318" t="s">
        <v>449</v>
      </c>
      <c r="L5455" s="318" t="s">
        <v>449</v>
      </c>
      <c r="M5455" s="318" t="s">
        <v>449</v>
      </c>
      <c r="N5455" t="str">
        <f t="shared" si="85"/>
        <v>SESOUT7_002BIO_PR24</v>
      </c>
    </row>
    <row r="5456" spans="1:14" customFormat="1">
      <c r="A5456" s="317" t="s">
        <v>385</v>
      </c>
      <c r="B5456" s="317" t="s">
        <v>749</v>
      </c>
      <c r="C5456" s="317" t="s">
        <v>750</v>
      </c>
      <c r="D5456" s="317" t="s">
        <v>455</v>
      </c>
      <c r="E5456" s="317" t="s">
        <v>448</v>
      </c>
      <c r="F5456" s="320">
        <v>0</v>
      </c>
      <c r="G5456" s="318" t="s">
        <v>449</v>
      </c>
      <c r="H5456" s="318" t="s">
        <v>449</v>
      </c>
      <c r="I5456" s="318" t="s">
        <v>449</v>
      </c>
      <c r="J5456" s="318" t="s">
        <v>449</v>
      </c>
      <c r="K5456" s="318" t="s">
        <v>449</v>
      </c>
      <c r="L5456" s="318" t="s">
        <v>449</v>
      </c>
      <c r="M5456" s="318" t="s">
        <v>449</v>
      </c>
      <c r="N5456" t="str">
        <f t="shared" si="85"/>
        <v>SESOUT7_003BIO_PR24</v>
      </c>
    </row>
    <row r="5457" spans="1:14" customFormat="1">
      <c r="A5457" s="317" t="s">
        <v>385</v>
      </c>
      <c r="B5457" s="317" t="s">
        <v>751</v>
      </c>
      <c r="C5457" s="317" t="s">
        <v>752</v>
      </c>
      <c r="D5457" s="317" t="s">
        <v>455</v>
      </c>
      <c r="E5457" s="317" t="s">
        <v>448</v>
      </c>
      <c r="F5457" s="320">
        <v>0</v>
      </c>
      <c r="G5457" s="318" t="s">
        <v>449</v>
      </c>
      <c r="H5457" s="318" t="s">
        <v>449</v>
      </c>
      <c r="I5457" s="318" t="s">
        <v>449</v>
      </c>
      <c r="J5457" s="318" t="s">
        <v>449</v>
      </c>
      <c r="K5457" s="318" t="s">
        <v>449</v>
      </c>
      <c r="L5457" s="318" t="s">
        <v>449</v>
      </c>
      <c r="M5457" s="318" t="s">
        <v>449</v>
      </c>
      <c r="N5457" t="str">
        <f t="shared" si="85"/>
        <v>SESOUT7_004BIO_PR24</v>
      </c>
    </row>
    <row r="5458" spans="1:14" customFormat="1">
      <c r="A5458" s="317" t="s">
        <v>385</v>
      </c>
      <c r="B5458" s="317" t="s">
        <v>753</v>
      </c>
      <c r="C5458" s="317" t="s">
        <v>754</v>
      </c>
      <c r="D5458" s="317" t="s">
        <v>455</v>
      </c>
      <c r="E5458" s="317" t="s">
        <v>448</v>
      </c>
      <c r="F5458" s="320">
        <v>0</v>
      </c>
      <c r="G5458" s="318" t="s">
        <v>449</v>
      </c>
      <c r="H5458" s="318" t="s">
        <v>449</v>
      </c>
      <c r="I5458" s="318" t="s">
        <v>449</v>
      </c>
      <c r="J5458" s="318" t="s">
        <v>449</v>
      </c>
      <c r="K5458" s="318" t="s">
        <v>449</v>
      </c>
      <c r="L5458" s="318" t="s">
        <v>449</v>
      </c>
      <c r="M5458" s="318" t="s">
        <v>449</v>
      </c>
      <c r="N5458" t="str">
        <f t="shared" si="85"/>
        <v>SESOUT7_005BIO_PR24</v>
      </c>
    </row>
    <row r="5459" spans="1:14" customFormat="1">
      <c r="A5459" s="317" t="s">
        <v>385</v>
      </c>
      <c r="B5459" s="317" t="s">
        <v>755</v>
      </c>
      <c r="C5459" s="317" t="s">
        <v>756</v>
      </c>
      <c r="D5459" s="317" t="s">
        <v>455</v>
      </c>
      <c r="E5459" s="317" t="s">
        <v>448</v>
      </c>
      <c r="F5459" s="320">
        <v>0</v>
      </c>
      <c r="G5459" s="318" t="s">
        <v>449</v>
      </c>
      <c r="H5459" s="318" t="s">
        <v>449</v>
      </c>
      <c r="I5459" s="318" t="s">
        <v>449</v>
      </c>
      <c r="J5459" s="318" t="s">
        <v>449</v>
      </c>
      <c r="K5459" s="318" t="s">
        <v>449</v>
      </c>
      <c r="L5459" s="318" t="s">
        <v>449</v>
      </c>
      <c r="M5459" s="318" t="s">
        <v>449</v>
      </c>
      <c r="N5459" t="str">
        <f t="shared" si="85"/>
        <v>SESOUT7_006BIO_PR24</v>
      </c>
    </row>
    <row r="5460" spans="1:14" customFormat="1">
      <c r="A5460" s="317" t="s">
        <v>385</v>
      </c>
      <c r="B5460" s="317" t="s">
        <v>757</v>
      </c>
      <c r="C5460" s="317" t="s">
        <v>758</v>
      </c>
      <c r="D5460" s="317" t="s">
        <v>455</v>
      </c>
      <c r="E5460" s="317" t="s">
        <v>448</v>
      </c>
      <c r="F5460" s="320">
        <v>0</v>
      </c>
      <c r="G5460" s="318" t="s">
        <v>449</v>
      </c>
      <c r="H5460" s="318" t="s">
        <v>449</v>
      </c>
      <c r="I5460" s="318" t="s">
        <v>449</v>
      </c>
      <c r="J5460" s="318" t="s">
        <v>449</v>
      </c>
      <c r="K5460" s="318" t="s">
        <v>449</v>
      </c>
      <c r="L5460" s="318" t="s">
        <v>449</v>
      </c>
      <c r="M5460" s="318" t="s">
        <v>449</v>
      </c>
      <c r="N5460" t="str">
        <f t="shared" si="85"/>
        <v>SESOUT7_007BIO_PR24</v>
      </c>
    </row>
    <row r="5461" spans="1:14" customFormat="1">
      <c r="A5461" s="317" t="s">
        <v>385</v>
      </c>
      <c r="B5461" s="317" t="s">
        <v>759</v>
      </c>
      <c r="C5461" s="317" t="s">
        <v>760</v>
      </c>
      <c r="D5461" s="317" t="s">
        <v>455</v>
      </c>
      <c r="E5461" s="317" t="s">
        <v>448</v>
      </c>
      <c r="F5461" s="320">
        <v>0.15</v>
      </c>
      <c r="G5461" s="318" t="s">
        <v>449</v>
      </c>
      <c r="H5461" s="318" t="s">
        <v>449</v>
      </c>
      <c r="I5461" s="318" t="s">
        <v>449</v>
      </c>
      <c r="J5461" s="318" t="s">
        <v>449</v>
      </c>
      <c r="K5461" s="318" t="s">
        <v>449</v>
      </c>
      <c r="L5461" s="318" t="s">
        <v>449</v>
      </c>
      <c r="M5461" s="318" t="s">
        <v>449</v>
      </c>
      <c r="N5461" t="str">
        <f t="shared" si="85"/>
        <v>SESOUT7_008BIO_PR24</v>
      </c>
    </row>
    <row r="5462" spans="1:14" customFormat="1">
      <c r="A5462" s="317" t="s">
        <v>385</v>
      </c>
      <c r="B5462" s="317" t="s">
        <v>761</v>
      </c>
      <c r="C5462" s="317" t="s">
        <v>762</v>
      </c>
      <c r="D5462" s="317" t="s">
        <v>455</v>
      </c>
      <c r="E5462" s="317" t="s">
        <v>448</v>
      </c>
      <c r="F5462" s="320">
        <v>0</v>
      </c>
      <c r="G5462" s="318" t="s">
        <v>449</v>
      </c>
      <c r="H5462" s="318" t="s">
        <v>449</v>
      </c>
      <c r="I5462" s="318" t="s">
        <v>449</v>
      </c>
      <c r="J5462" s="318" t="s">
        <v>449</v>
      </c>
      <c r="K5462" s="318" t="s">
        <v>449</v>
      </c>
      <c r="L5462" s="318" t="s">
        <v>449</v>
      </c>
      <c r="M5462" s="318" t="s">
        <v>449</v>
      </c>
      <c r="N5462" t="str">
        <f t="shared" si="85"/>
        <v>SESOUT7_009BIO_PR24</v>
      </c>
    </row>
    <row r="5463" spans="1:14" customFormat="1">
      <c r="A5463" s="317" t="s">
        <v>385</v>
      </c>
      <c r="B5463" s="317" t="s">
        <v>763</v>
      </c>
      <c r="C5463" s="317" t="s">
        <v>764</v>
      </c>
      <c r="D5463" s="317" t="s">
        <v>455</v>
      </c>
      <c r="E5463" s="317" t="s">
        <v>448</v>
      </c>
      <c r="F5463" s="320">
        <v>0</v>
      </c>
      <c r="G5463" s="318" t="s">
        <v>449</v>
      </c>
      <c r="H5463" s="318" t="s">
        <v>449</v>
      </c>
      <c r="I5463" s="318" t="s">
        <v>449</v>
      </c>
      <c r="J5463" s="318" t="s">
        <v>449</v>
      </c>
      <c r="K5463" s="318" t="s">
        <v>449</v>
      </c>
      <c r="L5463" s="318" t="s">
        <v>449</v>
      </c>
      <c r="M5463" s="318" t="s">
        <v>449</v>
      </c>
      <c r="N5463" t="str">
        <f t="shared" si="85"/>
        <v>SESOUT7_010BIO_PR24</v>
      </c>
    </row>
    <row r="5464" spans="1:14" customFormat="1">
      <c r="A5464" s="317" t="s">
        <v>385</v>
      </c>
      <c r="B5464" s="317" t="s">
        <v>765</v>
      </c>
      <c r="C5464" s="317" t="s">
        <v>766</v>
      </c>
      <c r="D5464" s="317" t="s">
        <v>455</v>
      </c>
      <c r="E5464" s="317" t="s">
        <v>448</v>
      </c>
      <c r="F5464" s="320">
        <v>0</v>
      </c>
      <c r="G5464" s="318" t="s">
        <v>449</v>
      </c>
      <c r="H5464" s="318" t="s">
        <v>449</v>
      </c>
      <c r="I5464" s="318" t="s">
        <v>449</v>
      </c>
      <c r="J5464" s="318" t="s">
        <v>449</v>
      </c>
      <c r="K5464" s="318" t="s">
        <v>449</v>
      </c>
      <c r="L5464" s="318" t="s">
        <v>449</v>
      </c>
      <c r="M5464" s="318" t="s">
        <v>449</v>
      </c>
      <c r="N5464" t="str">
        <f t="shared" si="85"/>
        <v>SESOUT7_011BIO_PR24</v>
      </c>
    </row>
    <row r="5465" spans="1:14" customFormat="1">
      <c r="A5465" s="317" t="s">
        <v>385</v>
      </c>
      <c r="B5465" s="317" t="s">
        <v>767</v>
      </c>
      <c r="C5465" s="317" t="s">
        <v>768</v>
      </c>
      <c r="D5465" s="317" t="s">
        <v>455</v>
      </c>
      <c r="E5465" s="317" t="s">
        <v>448</v>
      </c>
      <c r="F5465" s="320">
        <v>0</v>
      </c>
      <c r="G5465" s="318" t="s">
        <v>449</v>
      </c>
      <c r="H5465" s="318" t="s">
        <v>449</v>
      </c>
      <c r="I5465" s="318" t="s">
        <v>449</v>
      </c>
      <c r="J5465" s="318" t="s">
        <v>449</v>
      </c>
      <c r="K5465" s="318" t="s">
        <v>449</v>
      </c>
      <c r="L5465" s="318" t="s">
        <v>449</v>
      </c>
      <c r="M5465" s="318" t="s">
        <v>449</v>
      </c>
      <c r="N5465" t="str">
        <f t="shared" si="85"/>
        <v>SESOUT7_012BIO_PR24</v>
      </c>
    </row>
    <row r="5466" spans="1:14" customFormat="1">
      <c r="A5466" s="317" t="s">
        <v>385</v>
      </c>
      <c r="B5466" s="317" t="s">
        <v>769</v>
      </c>
      <c r="C5466" s="317" t="s">
        <v>770</v>
      </c>
      <c r="D5466" s="317" t="s">
        <v>455</v>
      </c>
      <c r="E5466" s="317" t="s">
        <v>448</v>
      </c>
      <c r="F5466" s="320">
        <v>0</v>
      </c>
      <c r="G5466" s="318" t="s">
        <v>449</v>
      </c>
      <c r="H5466" s="318" t="s">
        <v>449</v>
      </c>
      <c r="I5466" s="318" t="s">
        <v>449</v>
      </c>
      <c r="J5466" s="318" t="s">
        <v>449</v>
      </c>
      <c r="K5466" s="318" t="s">
        <v>449</v>
      </c>
      <c r="L5466" s="318" t="s">
        <v>449</v>
      </c>
      <c r="M5466" s="318" t="s">
        <v>449</v>
      </c>
      <c r="N5466" t="str">
        <f t="shared" si="85"/>
        <v>SESOUT7_013BIO_PR24</v>
      </c>
    </row>
    <row r="5467" spans="1:14" customFormat="1">
      <c r="A5467" s="317" t="s">
        <v>385</v>
      </c>
      <c r="B5467" s="317" t="s">
        <v>771</v>
      </c>
      <c r="C5467" s="317" t="s">
        <v>772</v>
      </c>
      <c r="D5467" s="317" t="s">
        <v>455</v>
      </c>
      <c r="E5467" s="317" t="s">
        <v>448</v>
      </c>
      <c r="F5467" s="320">
        <v>0</v>
      </c>
      <c r="G5467" s="318" t="s">
        <v>449</v>
      </c>
      <c r="H5467" s="318" t="s">
        <v>449</v>
      </c>
      <c r="I5467" s="318" t="s">
        <v>449</v>
      </c>
      <c r="J5467" s="318" t="s">
        <v>449</v>
      </c>
      <c r="K5467" s="318" t="s">
        <v>449</v>
      </c>
      <c r="L5467" s="318" t="s">
        <v>449</v>
      </c>
      <c r="M5467" s="318" t="s">
        <v>449</v>
      </c>
      <c r="N5467" t="str">
        <f t="shared" si="85"/>
        <v>SESOUT7_014BIO_PR24</v>
      </c>
    </row>
    <row r="5468" spans="1:14" customFormat="1">
      <c r="A5468" s="317" t="s">
        <v>385</v>
      </c>
      <c r="B5468" s="317" t="s">
        <v>773</v>
      </c>
      <c r="C5468" s="317" t="s">
        <v>774</v>
      </c>
      <c r="D5468" s="317" t="s">
        <v>455</v>
      </c>
      <c r="E5468" s="317" t="s">
        <v>448</v>
      </c>
      <c r="F5468" s="320">
        <v>0</v>
      </c>
      <c r="G5468" s="318" t="s">
        <v>449</v>
      </c>
      <c r="H5468" s="318" t="s">
        <v>449</v>
      </c>
      <c r="I5468" s="318" t="s">
        <v>449</v>
      </c>
      <c r="J5468" s="318" t="s">
        <v>449</v>
      </c>
      <c r="K5468" s="318" t="s">
        <v>449</v>
      </c>
      <c r="L5468" s="318" t="s">
        <v>449</v>
      </c>
      <c r="M5468" s="318" t="s">
        <v>449</v>
      </c>
      <c r="N5468" t="str">
        <f t="shared" si="85"/>
        <v>SESOUT7_015BIO_PR24</v>
      </c>
    </row>
    <row r="5469" spans="1:14" customFormat="1">
      <c r="A5469" s="317" t="s">
        <v>385</v>
      </c>
      <c r="B5469" s="317" t="s">
        <v>775</v>
      </c>
      <c r="C5469" s="317" t="s">
        <v>776</v>
      </c>
      <c r="D5469" s="317" t="s">
        <v>455</v>
      </c>
      <c r="E5469" s="317" t="s">
        <v>448</v>
      </c>
      <c r="F5469" s="320">
        <v>0</v>
      </c>
      <c r="G5469" s="318" t="s">
        <v>449</v>
      </c>
      <c r="H5469" s="318" t="s">
        <v>449</v>
      </c>
      <c r="I5469" s="318" t="s">
        <v>449</v>
      </c>
      <c r="J5469" s="318" t="s">
        <v>449</v>
      </c>
      <c r="K5469" s="318" t="s">
        <v>449</v>
      </c>
      <c r="L5469" s="318" t="s">
        <v>449</v>
      </c>
      <c r="M5469" s="318" t="s">
        <v>449</v>
      </c>
      <c r="N5469" t="str">
        <f t="shared" si="85"/>
        <v>SESOUT7_016BIO_PR24</v>
      </c>
    </row>
    <row r="5470" spans="1:14" customFormat="1">
      <c r="A5470" s="317" t="s">
        <v>385</v>
      </c>
      <c r="B5470" s="317" t="s">
        <v>777</v>
      </c>
      <c r="C5470" s="317" t="s">
        <v>778</v>
      </c>
      <c r="D5470" s="317" t="s">
        <v>455</v>
      </c>
      <c r="E5470" s="317" t="s">
        <v>448</v>
      </c>
      <c r="F5470" s="320">
        <v>0</v>
      </c>
      <c r="G5470" s="318" t="s">
        <v>449</v>
      </c>
      <c r="H5470" s="318" t="s">
        <v>449</v>
      </c>
      <c r="I5470" s="318" t="s">
        <v>449</v>
      </c>
      <c r="J5470" s="318" t="s">
        <v>449</v>
      </c>
      <c r="K5470" s="318" t="s">
        <v>449</v>
      </c>
      <c r="L5470" s="318" t="s">
        <v>449</v>
      </c>
      <c r="M5470" s="318" t="s">
        <v>449</v>
      </c>
      <c r="N5470" t="str">
        <f t="shared" si="85"/>
        <v>SESOUT7_017BIO_PR24</v>
      </c>
    </row>
    <row r="5471" spans="1:14" customFormat="1">
      <c r="A5471" s="317" t="s">
        <v>385</v>
      </c>
      <c r="B5471" s="317" t="s">
        <v>779</v>
      </c>
      <c r="C5471" s="317" t="s">
        <v>780</v>
      </c>
      <c r="D5471" s="317" t="s">
        <v>455</v>
      </c>
      <c r="E5471" s="317" t="s">
        <v>448</v>
      </c>
      <c r="F5471" s="320">
        <v>0</v>
      </c>
      <c r="G5471" s="318" t="s">
        <v>449</v>
      </c>
      <c r="H5471" s="318" t="s">
        <v>449</v>
      </c>
      <c r="I5471" s="318" t="s">
        <v>449</v>
      </c>
      <c r="J5471" s="318" t="s">
        <v>449</v>
      </c>
      <c r="K5471" s="318" t="s">
        <v>449</v>
      </c>
      <c r="L5471" s="318" t="s">
        <v>449</v>
      </c>
      <c r="M5471" s="318" t="s">
        <v>449</v>
      </c>
      <c r="N5471" t="str">
        <f t="shared" si="85"/>
        <v>SESOUT7_018BIO_PR24</v>
      </c>
    </row>
    <row r="5472" spans="1:14" customFormat="1">
      <c r="A5472" s="317" t="s">
        <v>385</v>
      </c>
      <c r="B5472" s="317" t="s">
        <v>781</v>
      </c>
      <c r="C5472" s="317" t="s">
        <v>782</v>
      </c>
      <c r="D5472" s="317" t="s">
        <v>455</v>
      </c>
      <c r="E5472" s="317" t="s">
        <v>448</v>
      </c>
      <c r="F5472" s="320">
        <v>0</v>
      </c>
      <c r="G5472" s="318" t="s">
        <v>449</v>
      </c>
      <c r="H5472" s="318" t="s">
        <v>449</v>
      </c>
      <c r="I5472" s="318" t="s">
        <v>449</v>
      </c>
      <c r="J5472" s="318" t="s">
        <v>449</v>
      </c>
      <c r="K5472" s="318" t="s">
        <v>449</v>
      </c>
      <c r="L5472" s="318" t="s">
        <v>449</v>
      </c>
      <c r="M5472" s="318" t="s">
        <v>449</v>
      </c>
      <c r="N5472" t="str">
        <f t="shared" si="85"/>
        <v>SESOUT7_019BIO_PR24</v>
      </c>
    </row>
    <row r="5473" spans="1:14" customFormat="1">
      <c r="A5473" s="317" t="s">
        <v>385</v>
      </c>
      <c r="B5473" s="317" t="s">
        <v>783</v>
      </c>
      <c r="C5473" s="317" t="s">
        <v>784</v>
      </c>
      <c r="D5473" s="317" t="s">
        <v>455</v>
      </c>
      <c r="E5473" s="317" t="s">
        <v>448</v>
      </c>
      <c r="F5473" s="320">
        <v>0</v>
      </c>
      <c r="G5473" s="318" t="s">
        <v>449</v>
      </c>
      <c r="H5473" s="318" t="s">
        <v>449</v>
      </c>
      <c r="I5473" s="318" t="s">
        <v>449</v>
      </c>
      <c r="J5473" s="318" t="s">
        <v>449</v>
      </c>
      <c r="K5473" s="318" t="s">
        <v>449</v>
      </c>
      <c r="L5473" s="318" t="s">
        <v>449</v>
      </c>
      <c r="M5473" s="318" t="s">
        <v>449</v>
      </c>
      <c r="N5473" t="str">
        <f t="shared" si="85"/>
        <v>SESOUT7_020BIO_PR24</v>
      </c>
    </row>
    <row r="5474" spans="1:14" customFormat="1">
      <c r="A5474" s="317" t="s">
        <v>385</v>
      </c>
      <c r="B5474" s="317" t="s">
        <v>785</v>
      </c>
      <c r="C5474" s="317" t="s">
        <v>786</v>
      </c>
      <c r="D5474" s="317" t="s">
        <v>455</v>
      </c>
      <c r="E5474" s="317" t="s">
        <v>448</v>
      </c>
      <c r="F5474" s="320">
        <v>1</v>
      </c>
      <c r="G5474" s="318" t="s">
        <v>449</v>
      </c>
      <c r="H5474" s="318" t="s">
        <v>449</v>
      </c>
      <c r="I5474" s="318" t="s">
        <v>449</v>
      </c>
      <c r="J5474" s="318" t="s">
        <v>449</v>
      </c>
      <c r="K5474" s="318" t="s">
        <v>449</v>
      </c>
      <c r="L5474" s="318" t="s">
        <v>449</v>
      </c>
      <c r="M5474" s="318" t="s">
        <v>449</v>
      </c>
      <c r="N5474" t="str">
        <f t="shared" si="85"/>
        <v>SESOUT7_001WNP_PR24</v>
      </c>
    </row>
    <row r="5475" spans="1:14" customFormat="1">
      <c r="A5475" s="317" t="s">
        <v>385</v>
      </c>
      <c r="B5475" s="317" t="s">
        <v>787</v>
      </c>
      <c r="C5475" s="317" t="s">
        <v>788</v>
      </c>
      <c r="D5475" s="317" t="s">
        <v>455</v>
      </c>
      <c r="E5475" s="317" t="s">
        <v>448</v>
      </c>
      <c r="F5475" s="320">
        <v>1</v>
      </c>
      <c r="G5475" s="318" t="s">
        <v>449</v>
      </c>
      <c r="H5475" s="318" t="s">
        <v>449</v>
      </c>
      <c r="I5475" s="318" t="s">
        <v>449</v>
      </c>
      <c r="J5475" s="318" t="s">
        <v>449</v>
      </c>
      <c r="K5475" s="318" t="s">
        <v>449</v>
      </c>
      <c r="L5475" s="318" t="s">
        <v>449</v>
      </c>
      <c r="M5475" s="318" t="s">
        <v>449</v>
      </c>
      <c r="N5475" t="str">
        <f t="shared" si="85"/>
        <v>SESOUT7_002WNP_PR24</v>
      </c>
    </row>
    <row r="5476" spans="1:14" customFormat="1">
      <c r="A5476" s="317" t="s">
        <v>385</v>
      </c>
      <c r="B5476" s="317" t="s">
        <v>789</v>
      </c>
      <c r="C5476" s="317" t="s">
        <v>790</v>
      </c>
      <c r="D5476" s="317" t="s">
        <v>455</v>
      </c>
      <c r="E5476" s="317" t="s">
        <v>448</v>
      </c>
      <c r="F5476" s="320">
        <v>1</v>
      </c>
      <c r="G5476" s="318" t="s">
        <v>449</v>
      </c>
      <c r="H5476" s="318" t="s">
        <v>449</v>
      </c>
      <c r="I5476" s="318" t="s">
        <v>449</v>
      </c>
      <c r="J5476" s="318" t="s">
        <v>449</v>
      </c>
      <c r="K5476" s="318" t="s">
        <v>449</v>
      </c>
      <c r="L5476" s="318" t="s">
        <v>449</v>
      </c>
      <c r="M5476" s="318" t="s">
        <v>449</v>
      </c>
      <c r="N5476" t="str">
        <f t="shared" si="85"/>
        <v>SESOUT7_003WNP_PR24</v>
      </c>
    </row>
    <row r="5477" spans="1:14" customFormat="1">
      <c r="A5477" s="317" t="s">
        <v>385</v>
      </c>
      <c r="B5477" s="317" t="s">
        <v>791</v>
      </c>
      <c r="C5477" s="317" t="s">
        <v>792</v>
      </c>
      <c r="D5477" s="317" t="s">
        <v>455</v>
      </c>
      <c r="E5477" s="317" t="s">
        <v>448</v>
      </c>
      <c r="F5477" s="320">
        <v>0</v>
      </c>
      <c r="G5477" s="318" t="s">
        <v>449</v>
      </c>
      <c r="H5477" s="318" t="s">
        <v>449</v>
      </c>
      <c r="I5477" s="318" t="s">
        <v>449</v>
      </c>
      <c r="J5477" s="318" t="s">
        <v>449</v>
      </c>
      <c r="K5477" s="318" t="s">
        <v>449</v>
      </c>
      <c r="L5477" s="318" t="s">
        <v>449</v>
      </c>
      <c r="M5477" s="318" t="s">
        <v>449</v>
      </c>
      <c r="N5477" t="str">
        <f t="shared" si="85"/>
        <v>SESOUT7_004WNP_PR24</v>
      </c>
    </row>
    <row r="5478" spans="1:14" customFormat="1">
      <c r="A5478" s="317" t="s">
        <v>385</v>
      </c>
      <c r="B5478" s="317" t="s">
        <v>793</v>
      </c>
      <c r="C5478" s="317" t="s">
        <v>794</v>
      </c>
      <c r="D5478" s="317" t="s">
        <v>455</v>
      </c>
      <c r="E5478" s="317" t="s">
        <v>448</v>
      </c>
      <c r="F5478" s="320">
        <v>0</v>
      </c>
      <c r="G5478" s="318" t="s">
        <v>449</v>
      </c>
      <c r="H5478" s="318" t="s">
        <v>449</v>
      </c>
      <c r="I5478" s="318" t="s">
        <v>449</v>
      </c>
      <c r="J5478" s="318" t="s">
        <v>449</v>
      </c>
      <c r="K5478" s="318" t="s">
        <v>449</v>
      </c>
      <c r="L5478" s="318" t="s">
        <v>449</v>
      </c>
      <c r="M5478" s="318" t="s">
        <v>449</v>
      </c>
      <c r="N5478" t="str">
        <f t="shared" si="85"/>
        <v>SESOUT7_005WNP_PR24</v>
      </c>
    </row>
    <row r="5479" spans="1:14" customFormat="1">
      <c r="A5479" s="317" t="s">
        <v>385</v>
      </c>
      <c r="B5479" s="317" t="s">
        <v>795</v>
      </c>
      <c r="C5479" s="317" t="s">
        <v>796</v>
      </c>
      <c r="D5479" s="317" t="s">
        <v>455</v>
      </c>
      <c r="E5479" s="317" t="s">
        <v>448</v>
      </c>
      <c r="F5479" s="320">
        <v>7.0000000000000007E-2</v>
      </c>
      <c r="G5479" s="318" t="s">
        <v>449</v>
      </c>
      <c r="H5479" s="318" t="s">
        <v>449</v>
      </c>
      <c r="I5479" s="318" t="s">
        <v>449</v>
      </c>
      <c r="J5479" s="318" t="s">
        <v>449</v>
      </c>
      <c r="K5479" s="318" t="s">
        <v>449</v>
      </c>
      <c r="L5479" s="318" t="s">
        <v>449</v>
      </c>
      <c r="M5479" s="318" t="s">
        <v>449</v>
      </c>
      <c r="N5479" t="str">
        <f t="shared" si="85"/>
        <v>SESOUT7_006WNP_PR24</v>
      </c>
    </row>
    <row r="5480" spans="1:14" customFormat="1">
      <c r="A5480" s="317" t="s">
        <v>385</v>
      </c>
      <c r="B5480" s="317" t="s">
        <v>797</v>
      </c>
      <c r="C5480" s="317" t="s">
        <v>798</v>
      </c>
      <c r="D5480" s="317" t="s">
        <v>455</v>
      </c>
      <c r="E5480" s="317" t="s">
        <v>448</v>
      </c>
      <c r="F5480" s="320">
        <v>0.85</v>
      </c>
      <c r="G5480" s="318" t="s">
        <v>449</v>
      </c>
      <c r="H5480" s="318" t="s">
        <v>449</v>
      </c>
      <c r="I5480" s="318" t="s">
        <v>449</v>
      </c>
      <c r="J5480" s="318" t="s">
        <v>449</v>
      </c>
      <c r="K5480" s="318" t="s">
        <v>449</v>
      </c>
      <c r="L5480" s="318" t="s">
        <v>449</v>
      </c>
      <c r="M5480" s="318" t="s">
        <v>449</v>
      </c>
      <c r="N5480" t="str">
        <f t="shared" si="85"/>
        <v>SESOUT7_007WNP_PR24</v>
      </c>
    </row>
    <row r="5481" spans="1:14" customFormat="1">
      <c r="A5481" s="317" t="s">
        <v>385</v>
      </c>
      <c r="B5481" s="317" t="s">
        <v>799</v>
      </c>
      <c r="C5481" s="317" t="s">
        <v>800</v>
      </c>
      <c r="D5481" s="317" t="s">
        <v>455</v>
      </c>
      <c r="E5481" s="317" t="s">
        <v>448</v>
      </c>
      <c r="F5481" s="320">
        <v>0</v>
      </c>
      <c r="G5481" s="318" t="s">
        <v>449</v>
      </c>
      <c r="H5481" s="318" t="s">
        <v>449</v>
      </c>
      <c r="I5481" s="318" t="s">
        <v>449</v>
      </c>
      <c r="J5481" s="318" t="s">
        <v>449</v>
      </c>
      <c r="K5481" s="318" t="s">
        <v>449</v>
      </c>
      <c r="L5481" s="318" t="s">
        <v>449</v>
      </c>
      <c r="M5481" s="318" t="s">
        <v>449</v>
      </c>
      <c r="N5481" t="str">
        <f t="shared" si="85"/>
        <v>SESOUT7_008WNP_PR24</v>
      </c>
    </row>
    <row r="5482" spans="1:14" customFormat="1">
      <c r="A5482" s="317" t="s">
        <v>385</v>
      </c>
      <c r="B5482" s="317" t="s">
        <v>801</v>
      </c>
      <c r="C5482" s="317" t="s">
        <v>802</v>
      </c>
      <c r="D5482" s="317" t="s">
        <v>455</v>
      </c>
      <c r="E5482" s="317" t="s">
        <v>448</v>
      </c>
      <c r="F5482" s="320">
        <v>1</v>
      </c>
      <c r="G5482" s="318" t="s">
        <v>449</v>
      </c>
      <c r="H5482" s="318" t="s">
        <v>449</v>
      </c>
      <c r="I5482" s="318" t="s">
        <v>449</v>
      </c>
      <c r="J5482" s="318" t="s">
        <v>449</v>
      </c>
      <c r="K5482" s="318" t="s">
        <v>449</v>
      </c>
      <c r="L5482" s="318" t="s">
        <v>449</v>
      </c>
      <c r="M5482" s="318" t="s">
        <v>449</v>
      </c>
      <c r="N5482" t="str">
        <f t="shared" si="85"/>
        <v>SESOUT7_009WNP_PR24</v>
      </c>
    </row>
    <row r="5483" spans="1:14" customFormat="1">
      <c r="A5483" s="317" t="s">
        <v>385</v>
      </c>
      <c r="B5483" s="317" t="s">
        <v>803</v>
      </c>
      <c r="C5483" s="317" t="s">
        <v>804</v>
      </c>
      <c r="D5483" s="317" t="s">
        <v>455</v>
      </c>
      <c r="E5483" s="317" t="s">
        <v>448</v>
      </c>
      <c r="F5483" s="320">
        <v>0.5</v>
      </c>
      <c r="G5483" s="318" t="s">
        <v>449</v>
      </c>
      <c r="H5483" s="318" t="s">
        <v>449</v>
      </c>
      <c r="I5483" s="318" t="s">
        <v>449</v>
      </c>
      <c r="J5483" s="318" t="s">
        <v>449</v>
      </c>
      <c r="K5483" s="318" t="s">
        <v>449</v>
      </c>
      <c r="L5483" s="318" t="s">
        <v>449</v>
      </c>
      <c r="M5483" s="318" t="s">
        <v>449</v>
      </c>
      <c r="N5483" t="str">
        <f t="shared" si="85"/>
        <v>SESOUT7_010WNP_PR24</v>
      </c>
    </row>
    <row r="5484" spans="1:14" customFormat="1">
      <c r="A5484" s="317" t="s">
        <v>385</v>
      </c>
      <c r="B5484" s="317" t="s">
        <v>805</v>
      </c>
      <c r="C5484" s="317" t="s">
        <v>806</v>
      </c>
      <c r="D5484" s="317" t="s">
        <v>455</v>
      </c>
      <c r="E5484" s="317" t="s">
        <v>448</v>
      </c>
      <c r="F5484" s="320">
        <v>0.5</v>
      </c>
      <c r="G5484" s="318" t="s">
        <v>449</v>
      </c>
      <c r="H5484" s="318" t="s">
        <v>449</v>
      </c>
      <c r="I5484" s="318" t="s">
        <v>449</v>
      </c>
      <c r="J5484" s="318" t="s">
        <v>449</v>
      </c>
      <c r="K5484" s="318" t="s">
        <v>449</v>
      </c>
      <c r="L5484" s="318" t="s">
        <v>449</v>
      </c>
      <c r="M5484" s="318" t="s">
        <v>449</v>
      </c>
      <c r="N5484" t="str">
        <f t="shared" si="85"/>
        <v>SESOUT7_011WNP_PR24</v>
      </c>
    </row>
    <row r="5485" spans="1:14" customFormat="1">
      <c r="A5485" s="317" t="s">
        <v>385</v>
      </c>
      <c r="B5485" s="317" t="s">
        <v>807</v>
      </c>
      <c r="C5485" s="317" t="s">
        <v>808</v>
      </c>
      <c r="D5485" s="317" t="s">
        <v>455</v>
      </c>
      <c r="E5485" s="317" t="s">
        <v>448</v>
      </c>
      <c r="F5485" s="320">
        <v>0</v>
      </c>
      <c r="G5485" s="318" t="s">
        <v>449</v>
      </c>
      <c r="H5485" s="318" t="s">
        <v>449</v>
      </c>
      <c r="I5485" s="318" t="s">
        <v>449</v>
      </c>
      <c r="J5485" s="318" t="s">
        <v>449</v>
      </c>
      <c r="K5485" s="318" t="s">
        <v>449</v>
      </c>
      <c r="L5485" s="318" t="s">
        <v>449</v>
      </c>
      <c r="M5485" s="318" t="s">
        <v>449</v>
      </c>
      <c r="N5485" t="str">
        <f t="shared" si="85"/>
        <v>SESOUT7_012WNP_PR24</v>
      </c>
    </row>
    <row r="5486" spans="1:14" customFormat="1">
      <c r="A5486" s="317" t="s">
        <v>385</v>
      </c>
      <c r="B5486" s="317" t="s">
        <v>809</v>
      </c>
      <c r="C5486" s="317" t="s">
        <v>810</v>
      </c>
      <c r="D5486" s="317" t="s">
        <v>455</v>
      </c>
      <c r="E5486" s="317" t="s">
        <v>448</v>
      </c>
      <c r="F5486" s="320">
        <v>1</v>
      </c>
      <c r="G5486" s="318" t="s">
        <v>449</v>
      </c>
      <c r="H5486" s="318" t="s">
        <v>449</v>
      </c>
      <c r="I5486" s="318" t="s">
        <v>449</v>
      </c>
      <c r="J5486" s="318" t="s">
        <v>449</v>
      </c>
      <c r="K5486" s="318" t="s">
        <v>449</v>
      </c>
      <c r="L5486" s="318" t="s">
        <v>449</v>
      </c>
      <c r="M5486" s="318" t="s">
        <v>449</v>
      </c>
      <c r="N5486" t="str">
        <f t="shared" si="85"/>
        <v>SESOUT7_013WNP_PR24</v>
      </c>
    </row>
    <row r="5487" spans="1:14" customFormat="1">
      <c r="A5487" s="317" t="s">
        <v>385</v>
      </c>
      <c r="B5487" s="317" t="s">
        <v>811</v>
      </c>
      <c r="C5487" s="317" t="s">
        <v>812</v>
      </c>
      <c r="D5487" s="317" t="s">
        <v>455</v>
      </c>
      <c r="E5487" s="317" t="s">
        <v>448</v>
      </c>
      <c r="F5487" s="320">
        <v>1</v>
      </c>
      <c r="G5487" s="318" t="s">
        <v>449</v>
      </c>
      <c r="H5487" s="318" t="s">
        <v>449</v>
      </c>
      <c r="I5487" s="318" t="s">
        <v>449</v>
      </c>
      <c r="J5487" s="318" t="s">
        <v>449</v>
      </c>
      <c r="K5487" s="318" t="s">
        <v>449</v>
      </c>
      <c r="L5487" s="318" t="s">
        <v>449</v>
      </c>
      <c r="M5487" s="318" t="s">
        <v>449</v>
      </c>
      <c r="N5487" t="str">
        <f t="shared" si="85"/>
        <v>SESOUT7_014WNP_PR24</v>
      </c>
    </row>
    <row r="5488" spans="1:14" customFormat="1">
      <c r="A5488" s="317" t="s">
        <v>385</v>
      </c>
      <c r="B5488" s="317" t="s">
        <v>813</v>
      </c>
      <c r="C5488" s="317" t="s">
        <v>814</v>
      </c>
      <c r="D5488" s="317" t="s">
        <v>455</v>
      </c>
      <c r="E5488" s="317" t="s">
        <v>448</v>
      </c>
      <c r="F5488" s="320">
        <v>0</v>
      </c>
      <c r="G5488" s="318" t="s">
        <v>449</v>
      </c>
      <c r="H5488" s="318" t="s">
        <v>449</v>
      </c>
      <c r="I5488" s="318" t="s">
        <v>449</v>
      </c>
      <c r="J5488" s="318" t="s">
        <v>449</v>
      </c>
      <c r="K5488" s="318" t="s">
        <v>449</v>
      </c>
      <c r="L5488" s="318" t="s">
        <v>449</v>
      </c>
      <c r="M5488" s="318" t="s">
        <v>449</v>
      </c>
      <c r="N5488" t="str">
        <f t="shared" si="85"/>
        <v>SESOUT7_015WNP_PR24</v>
      </c>
    </row>
    <row r="5489" spans="1:14" customFormat="1">
      <c r="A5489" s="317" t="s">
        <v>385</v>
      </c>
      <c r="B5489" s="317" t="s">
        <v>815</v>
      </c>
      <c r="C5489" s="317" t="s">
        <v>816</v>
      </c>
      <c r="D5489" s="317" t="s">
        <v>455</v>
      </c>
      <c r="E5489" s="317" t="s">
        <v>448</v>
      </c>
      <c r="F5489" s="320">
        <v>0</v>
      </c>
      <c r="G5489" s="318" t="s">
        <v>449</v>
      </c>
      <c r="H5489" s="318" t="s">
        <v>449</v>
      </c>
      <c r="I5489" s="318" t="s">
        <v>449</v>
      </c>
      <c r="J5489" s="318" t="s">
        <v>449</v>
      </c>
      <c r="K5489" s="318" t="s">
        <v>449</v>
      </c>
      <c r="L5489" s="318" t="s">
        <v>449</v>
      </c>
      <c r="M5489" s="318" t="s">
        <v>449</v>
      </c>
      <c r="N5489" t="str">
        <f t="shared" si="85"/>
        <v>SESOUT7_016WNP_PR24</v>
      </c>
    </row>
    <row r="5490" spans="1:14" customFormat="1">
      <c r="A5490" s="317" t="s">
        <v>385</v>
      </c>
      <c r="B5490" s="317" t="s">
        <v>817</v>
      </c>
      <c r="C5490" s="317" t="s">
        <v>818</v>
      </c>
      <c r="D5490" s="317" t="s">
        <v>455</v>
      </c>
      <c r="E5490" s="317" t="s">
        <v>448</v>
      </c>
      <c r="F5490" s="320">
        <v>0</v>
      </c>
      <c r="G5490" s="318" t="s">
        <v>449</v>
      </c>
      <c r="H5490" s="318" t="s">
        <v>449</v>
      </c>
      <c r="I5490" s="318" t="s">
        <v>449</v>
      </c>
      <c r="J5490" s="318" t="s">
        <v>449</v>
      </c>
      <c r="K5490" s="318" t="s">
        <v>449</v>
      </c>
      <c r="L5490" s="318" t="s">
        <v>449</v>
      </c>
      <c r="M5490" s="318" t="s">
        <v>449</v>
      </c>
      <c r="N5490" t="str">
        <f t="shared" si="85"/>
        <v>SESOUT7_017WNP_PR24</v>
      </c>
    </row>
    <row r="5491" spans="1:14" customFormat="1">
      <c r="A5491" s="317" t="s">
        <v>385</v>
      </c>
      <c r="B5491" s="317" t="s">
        <v>819</v>
      </c>
      <c r="C5491" s="317" t="s">
        <v>820</v>
      </c>
      <c r="D5491" s="317" t="s">
        <v>455</v>
      </c>
      <c r="E5491" s="317" t="s">
        <v>448</v>
      </c>
      <c r="F5491" s="320">
        <v>1</v>
      </c>
      <c r="G5491" s="318" t="s">
        <v>449</v>
      </c>
      <c r="H5491" s="318" t="s">
        <v>449</v>
      </c>
      <c r="I5491" s="318" t="s">
        <v>449</v>
      </c>
      <c r="J5491" s="318" t="s">
        <v>449</v>
      </c>
      <c r="K5491" s="318" t="s">
        <v>449</v>
      </c>
      <c r="L5491" s="318" t="s">
        <v>449</v>
      </c>
      <c r="M5491" s="318" t="s">
        <v>449</v>
      </c>
      <c r="N5491" t="str">
        <f t="shared" si="85"/>
        <v>SESOUT7_018WNP_PR24</v>
      </c>
    </row>
    <row r="5492" spans="1:14" customFormat="1">
      <c r="A5492" s="317" t="s">
        <v>385</v>
      </c>
      <c r="B5492" s="317" t="s">
        <v>821</v>
      </c>
      <c r="C5492" s="317" t="s">
        <v>822</v>
      </c>
      <c r="D5492" s="317" t="s">
        <v>455</v>
      </c>
      <c r="E5492" s="317" t="s">
        <v>448</v>
      </c>
      <c r="F5492" s="320">
        <v>1</v>
      </c>
      <c r="G5492" s="318" t="s">
        <v>449</v>
      </c>
      <c r="H5492" s="318" t="s">
        <v>449</v>
      </c>
      <c r="I5492" s="318" t="s">
        <v>449</v>
      </c>
      <c r="J5492" s="318" t="s">
        <v>449</v>
      </c>
      <c r="K5492" s="318" t="s">
        <v>449</v>
      </c>
      <c r="L5492" s="318" t="s">
        <v>449</v>
      </c>
      <c r="M5492" s="318" t="s">
        <v>449</v>
      </c>
      <c r="N5492" t="str">
        <f t="shared" si="85"/>
        <v>SESOUT7_019WNP_PR24</v>
      </c>
    </row>
    <row r="5493" spans="1:14" customFormat="1">
      <c r="A5493" s="317" t="s">
        <v>385</v>
      </c>
      <c r="B5493" s="317" t="s">
        <v>823</v>
      </c>
      <c r="C5493" s="317" t="s">
        <v>824</v>
      </c>
      <c r="D5493" s="317" t="s">
        <v>455</v>
      </c>
      <c r="E5493" s="317" t="s">
        <v>448</v>
      </c>
      <c r="F5493" s="320">
        <v>0</v>
      </c>
      <c r="G5493" s="318" t="s">
        <v>449</v>
      </c>
      <c r="H5493" s="318" t="s">
        <v>449</v>
      </c>
      <c r="I5493" s="318" t="s">
        <v>449</v>
      </c>
      <c r="J5493" s="318" t="s">
        <v>449</v>
      </c>
      <c r="K5493" s="318" t="s">
        <v>449</v>
      </c>
      <c r="L5493" s="318" t="s">
        <v>449</v>
      </c>
      <c r="M5493" s="318" t="s">
        <v>449</v>
      </c>
      <c r="N5493" t="str">
        <f t="shared" si="85"/>
        <v>SESOUT7_020WNP_PR24</v>
      </c>
    </row>
    <row r="5494" spans="1:14" customFormat="1">
      <c r="A5494" s="317" t="s">
        <v>385</v>
      </c>
      <c r="B5494" s="317" t="s">
        <v>825</v>
      </c>
      <c r="C5494" s="317" t="s">
        <v>826</v>
      </c>
      <c r="D5494" s="317" t="s">
        <v>455</v>
      </c>
      <c r="E5494" s="317" t="s">
        <v>448</v>
      </c>
      <c r="F5494" s="320">
        <v>0</v>
      </c>
      <c r="G5494" s="318" t="s">
        <v>449</v>
      </c>
      <c r="H5494" s="318" t="s">
        <v>449</v>
      </c>
      <c r="I5494" s="318" t="s">
        <v>449</v>
      </c>
      <c r="J5494" s="318" t="s">
        <v>449</v>
      </c>
      <c r="K5494" s="318" t="s">
        <v>449</v>
      </c>
      <c r="L5494" s="318" t="s">
        <v>449</v>
      </c>
      <c r="M5494" s="318" t="s">
        <v>449</v>
      </c>
      <c r="N5494" t="str">
        <f t="shared" si="85"/>
        <v>SESOUT7_001WR_PR24</v>
      </c>
    </row>
    <row r="5495" spans="1:14" customFormat="1">
      <c r="A5495" s="317" t="s">
        <v>385</v>
      </c>
      <c r="B5495" s="317" t="s">
        <v>827</v>
      </c>
      <c r="C5495" s="317" t="s">
        <v>828</v>
      </c>
      <c r="D5495" s="317" t="s">
        <v>455</v>
      </c>
      <c r="E5495" s="317" t="s">
        <v>448</v>
      </c>
      <c r="F5495" s="320">
        <v>0</v>
      </c>
      <c r="G5495" s="318" t="s">
        <v>449</v>
      </c>
      <c r="H5495" s="318" t="s">
        <v>449</v>
      </c>
      <c r="I5495" s="318" t="s">
        <v>449</v>
      </c>
      <c r="J5495" s="318" t="s">
        <v>449</v>
      </c>
      <c r="K5495" s="318" t="s">
        <v>449</v>
      </c>
      <c r="L5495" s="318" t="s">
        <v>449</v>
      </c>
      <c r="M5495" s="318" t="s">
        <v>449</v>
      </c>
      <c r="N5495" t="str">
        <f t="shared" si="85"/>
        <v>SESOUT7_002WR_PR24</v>
      </c>
    </row>
    <row r="5496" spans="1:14" customFormat="1">
      <c r="A5496" s="317" t="s">
        <v>385</v>
      </c>
      <c r="B5496" s="317" t="s">
        <v>829</v>
      </c>
      <c r="C5496" s="317" t="s">
        <v>830</v>
      </c>
      <c r="D5496" s="317" t="s">
        <v>455</v>
      </c>
      <c r="E5496" s="317" t="s">
        <v>448</v>
      </c>
      <c r="F5496" s="320">
        <v>0</v>
      </c>
      <c r="G5496" s="318" t="s">
        <v>449</v>
      </c>
      <c r="H5496" s="318" t="s">
        <v>449</v>
      </c>
      <c r="I5496" s="318" t="s">
        <v>449</v>
      </c>
      <c r="J5496" s="318" t="s">
        <v>449</v>
      </c>
      <c r="K5496" s="318" t="s">
        <v>449</v>
      </c>
      <c r="L5496" s="318" t="s">
        <v>449</v>
      </c>
      <c r="M5496" s="318" t="s">
        <v>449</v>
      </c>
      <c r="N5496" t="str">
        <f t="shared" si="85"/>
        <v>SESOUT7_003WR_PR24</v>
      </c>
    </row>
    <row r="5497" spans="1:14" customFormat="1">
      <c r="A5497" s="317" t="s">
        <v>385</v>
      </c>
      <c r="B5497" s="317" t="s">
        <v>831</v>
      </c>
      <c r="C5497" s="317" t="s">
        <v>832</v>
      </c>
      <c r="D5497" s="317" t="s">
        <v>455</v>
      </c>
      <c r="E5497" s="317" t="s">
        <v>448</v>
      </c>
      <c r="F5497" s="320">
        <v>0</v>
      </c>
      <c r="G5497" s="318" t="s">
        <v>449</v>
      </c>
      <c r="H5497" s="318" t="s">
        <v>449</v>
      </c>
      <c r="I5497" s="318" t="s">
        <v>449</v>
      </c>
      <c r="J5497" s="318" t="s">
        <v>449</v>
      </c>
      <c r="K5497" s="318" t="s">
        <v>449</v>
      </c>
      <c r="L5497" s="318" t="s">
        <v>449</v>
      </c>
      <c r="M5497" s="318" t="s">
        <v>449</v>
      </c>
      <c r="N5497" t="str">
        <f t="shared" si="85"/>
        <v>SESOUT7_004WR_PR24</v>
      </c>
    </row>
    <row r="5498" spans="1:14" customFormat="1">
      <c r="A5498" s="317" t="s">
        <v>385</v>
      </c>
      <c r="B5498" s="317" t="s">
        <v>833</v>
      </c>
      <c r="C5498" s="317" t="s">
        <v>834</v>
      </c>
      <c r="D5498" s="317" t="s">
        <v>455</v>
      </c>
      <c r="E5498" s="317" t="s">
        <v>448</v>
      </c>
      <c r="F5498" s="320">
        <v>0</v>
      </c>
      <c r="G5498" s="318" t="s">
        <v>449</v>
      </c>
      <c r="H5498" s="318" t="s">
        <v>449</v>
      </c>
      <c r="I5498" s="318" t="s">
        <v>449</v>
      </c>
      <c r="J5498" s="318" t="s">
        <v>449</v>
      </c>
      <c r="K5498" s="318" t="s">
        <v>449</v>
      </c>
      <c r="L5498" s="318" t="s">
        <v>449</v>
      </c>
      <c r="M5498" s="318" t="s">
        <v>449</v>
      </c>
      <c r="N5498" t="str">
        <f t="shared" si="85"/>
        <v>SESOUT7_005WR_PR24</v>
      </c>
    </row>
    <row r="5499" spans="1:14" customFormat="1">
      <c r="A5499" s="317" t="s">
        <v>385</v>
      </c>
      <c r="B5499" s="317" t="s">
        <v>835</v>
      </c>
      <c r="C5499" s="317" t="s">
        <v>836</v>
      </c>
      <c r="D5499" s="317" t="s">
        <v>455</v>
      </c>
      <c r="E5499" s="317" t="s">
        <v>448</v>
      </c>
      <c r="F5499" s="320">
        <v>0.93</v>
      </c>
      <c r="G5499" s="318" t="s">
        <v>449</v>
      </c>
      <c r="H5499" s="318" t="s">
        <v>449</v>
      </c>
      <c r="I5499" s="318" t="s">
        <v>449</v>
      </c>
      <c r="J5499" s="318" t="s">
        <v>449</v>
      </c>
      <c r="K5499" s="318" t="s">
        <v>449</v>
      </c>
      <c r="L5499" s="318" t="s">
        <v>449</v>
      </c>
      <c r="M5499" s="318" t="s">
        <v>449</v>
      </c>
      <c r="N5499" t="str">
        <f t="shared" si="85"/>
        <v>SESOUT7_006WR_PR24</v>
      </c>
    </row>
    <row r="5500" spans="1:14" customFormat="1">
      <c r="A5500" s="317" t="s">
        <v>385</v>
      </c>
      <c r="B5500" s="317" t="s">
        <v>837</v>
      </c>
      <c r="C5500" s="317" t="s">
        <v>838</v>
      </c>
      <c r="D5500" s="317" t="s">
        <v>455</v>
      </c>
      <c r="E5500" s="317" t="s">
        <v>448</v>
      </c>
      <c r="F5500" s="320">
        <v>0.15</v>
      </c>
      <c r="G5500" s="318" t="s">
        <v>449</v>
      </c>
      <c r="H5500" s="318" t="s">
        <v>449</v>
      </c>
      <c r="I5500" s="318" t="s">
        <v>449</v>
      </c>
      <c r="J5500" s="318" t="s">
        <v>449</v>
      </c>
      <c r="K5500" s="318" t="s">
        <v>449</v>
      </c>
      <c r="L5500" s="318" t="s">
        <v>449</v>
      </c>
      <c r="M5500" s="318" t="s">
        <v>449</v>
      </c>
      <c r="N5500" t="str">
        <f t="shared" si="85"/>
        <v>SESOUT7_007WR_PR24</v>
      </c>
    </row>
    <row r="5501" spans="1:14" customFormat="1">
      <c r="A5501" s="317" t="s">
        <v>385</v>
      </c>
      <c r="B5501" s="317" t="s">
        <v>839</v>
      </c>
      <c r="C5501" s="317" t="s">
        <v>840</v>
      </c>
      <c r="D5501" s="317" t="s">
        <v>455</v>
      </c>
      <c r="E5501" s="317" t="s">
        <v>448</v>
      </c>
      <c r="F5501" s="320">
        <v>0</v>
      </c>
      <c r="G5501" s="318" t="s">
        <v>449</v>
      </c>
      <c r="H5501" s="318" t="s">
        <v>449</v>
      </c>
      <c r="I5501" s="318" t="s">
        <v>449</v>
      </c>
      <c r="J5501" s="318" t="s">
        <v>449</v>
      </c>
      <c r="K5501" s="318" t="s">
        <v>449</v>
      </c>
      <c r="L5501" s="318" t="s">
        <v>449</v>
      </c>
      <c r="M5501" s="318" t="s">
        <v>449</v>
      </c>
      <c r="N5501" t="str">
        <f t="shared" si="85"/>
        <v>SESOUT7_008WR_PR24</v>
      </c>
    </row>
    <row r="5502" spans="1:14" customFormat="1">
      <c r="A5502" s="317" t="s">
        <v>385</v>
      </c>
      <c r="B5502" s="317" t="s">
        <v>841</v>
      </c>
      <c r="C5502" s="317" t="s">
        <v>842</v>
      </c>
      <c r="D5502" s="317" t="s">
        <v>455</v>
      </c>
      <c r="E5502" s="317" t="s">
        <v>448</v>
      </c>
      <c r="F5502" s="320">
        <v>0</v>
      </c>
      <c r="G5502" s="318" t="s">
        <v>449</v>
      </c>
      <c r="H5502" s="318" t="s">
        <v>449</v>
      </c>
      <c r="I5502" s="318" t="s">
        <v>449</v>
      </c>
      <c r="J5502" s="318" t="s">
        <v>449</v>
      </c>
      <c r="K5502" s="318" t="s">
        <v>449</v>
      </c>
      <c r="L5502" s="318" t="s">
        <v>449</v>
      </c>
      <c r="M5502" s="318" t="s">
        <v>449</v>
      </c>
      <c r="N5502" t="str">
        <f t="shared" si="85"/>
        <v>SESOUT7_009WR_PR24</v>
      </c>
    </row>
    <row r="5503" spans="1:14" customFormat="1">
      <c r="A5503" s="317" t="s">
        <v>385</v>
      </c>
      <c r="B5503" s="317" t="s">
        <v>843</v>
      </c>
      <c r="C5503" s="317" t="s">
        <v>844</v>
      </c>
      <c r="D5503" s="317" t="s">
        <v>455</v>
      </c>
      <c r="E5503" s="317" t="s">
        <v>448</v>
      </c>
      <c r="F5503" s="320">
        <v>0.5</v>
      </c>
      <c r="G5503" s="318" t="s">
        <v>449</v>
      </c>
      <c r="H5503" s="318" t="s">
        <v>449</v>
      </c>
      <c r="I5503" s="318" t="s">
        <v>449</v>
      </c>
      <c r="J5503" s="318" t="s">
        <v>449</v>
      </c>
      <c r="K5503" s="318" t="s">
        <v>449</v>
      </c>
      <c r="L5503" s="318" t="s">
        <v>449</v>
      </c>
      <c r="M5503" s="318" t="s">
        <v>449</v>
      </c>
      <c r="N5503" t="str">
        <f t="shared" si="85"/>
        <v>SESOUT7_010WR_PR24</v>
      </c>
    </row>
    <row r="5504" spans="1:14" customFormat="1">
      <c r="A5504" s="317" t="s">
        <v>385</v>
      </c>
      <c r="B5504" s="317" t="s">
        <v>845</v>
      </c>
      <c r="C5504" s="317" t="s">
        <v>846</v>
      </c>
      <c r="D5504" s="317" t="s">
        <v>455</v>
      </c>
      <c r="E5504" s="317" t="s">
        <v>448</v>
      </c>
      <c r="F5504" s="320">
        <v>0.5</v>
      </c>
      <c r="G5504" s="318" t="s">
        <v>449</v>
      </c>
      <c r="H5504" s="318" t="s">
        <v>449</v>
      </c>
      <c r="I5504" s="318" t="s">
        <v>449</v>
      </c>
      <c r="J5504" s="318" t="s">
        <v>449</v>
      </c>
      <c r="K5504" s="318" t="s">
        <v>449</v>
      </c>
      <c r="L5504" s="318" t="s">
        <v>449</v>
      </c>
      <c r="M5504" s="318" t="s">
        <v>449</v>
      </c>
      <c r="N5504" t="str">
        <f t="shared" si="85"/>
        <v>SESOUT7_011WR_PR24</v>
      </c>
    </row>
    <row r="5505" spans="1:14" customFormat="1">
      <c r="A5505" s="317" t="s">
        <v>385</v>
      </c>
      <c r="B5505" s="317" t="s">
        <v>847</v>
      </c>
      <c r="C5505" s="317" t="s">
        <v>848</v>
      </c>
      <c r="D5505" s="317" t="s">
        <v>455</v>
      </c>
      <c r="E5505" s="317" t="s">
        <v>448</v>
      </c>
      <c r="F5505" s="320">
        <v>0</v>
      </c>
      <c r="G5505" s="318" t="s">
        <v>449</v>
      </c>
      <c r="H5505" s="318" t="s">
        <v>449</v>
      </c>
      <c r="I5505" s="318" t="s">
        <v>449</v>
      </c>
      <c r="J5505" s="318" t="s">
        <v>449</v>
      </c>
      <c r="K5505" s="318" t="s">
        <v>449</v>
      </c>
      <c r="L5505" s="318" t="s">
        <v>449</v>
      </c>
      <c r="M5505" s="318" t="s">
        <v>449</v>
      </c>
      <c r="N5505" t="str">
        <f t="shared" si="85"/>
        <v>SESOUT7_012WR_PR24</v>
      </c>
    </row>
    <row r="5506" spans="1:14" customFormat="1">
      <c r="A5506" s="317" t="s">
        <v>385</v>
      </c>
      <c r="B5506" s="317" t="s">
        <v>849</v>
      </c>
      <c r="C5506" s="317" t="s">
        <v>850</v>
      </c>
      <c r="D5506" s="317" t="s">
        <v>455</v>
      </c>
      <c r="E5506" s="317" t="s">
        <v>448</v>
      </c>
      <c r="F5506" s="320">
        <v>0</v>
      </c>
      <c r="G5506" s="318" t="s">
        <v>449</v>
      </c>
      <c r="H5506" s="318" t="s">
        <v>449</v>
      </c>
      <c r="I5506" s="318" t="s">
        <v>449</v>
      </c>
      <c r="J5506" s="318" t="s">
        <v>449</v>
      </c>
      <c r="K5506" s="318" t="s">
        <v>449</v>
      </c>
      <c r="L5506" s="318" t="s">
        <v>449</v>
      </c>
      <c r="M5506" s="318" t="s">
        <v>449</v>
      </c>
      <c r="N5506" t="str">
        <f t="shared" si="85"/>
        <v>SESOUT7_013WR_PR24</v>
      </c>
    </row>
    <row r="5507" spans="1:14" customFormat="1">
      <c r="A5507" s="317" t="s">
        <v>385</v>
      </c>
      <c r="B5507" s="317" t="s">
        <v>851</v>
      </c>
      <c r="C5507" s="317" t="s">
        <v>852</v>
      </c>
      <c r="D5507" s="317" t="s">
        <v>455</v>
      </c>
      <c r="E5507" s="317" t="s">
        <v>448</v>
      </c>
      <c r="F5507" s="320">
        <v>0</v>
      </c>
      <c r="G5507" s="318" t="s">
        <v>449</v>
      </c>
      <c r="H5507" s="318" t="s">
        <v>449</v>
      </c>
      <c r="I5507" s="318" t="s">
        <v>449</v>
      </c>
      <c r="J5507" s="318" t="s">
        <v>449</v>
      </c>
      <c r="K5507" s="318" t="s">
        <v>449</v>
      </c>
      <c r="L5507" s="318" t="s">
        <v>449</v>
      </c>
      <c r="M5507" s="318" t="s">
        <v>449</v>
      </c>
      <c r="N5507" t="str">
        <f t="shared" si="85"/>
        <v>SESOUT7_014WR_PR24</v>
      </c>
    </row>
    <row r="5508" spans="1:14" customFormat="1">
      <c r="A5508" s="317" t="s">
        <v>385</v>
      </c>
      <c r="B5508" s="317" t="s">
        <v>853</v>
      </c>
      <c r="C5508" s="317" t="s">
        <v>854</v>
      </c>
      <c r="D5508" s="317" t="s">
        <v>455</v>
      </c>
      <c r="E5508" s="317" t="s">
        <v>448</v>
      </c>
      <c r="F5508" s="320">
        <v>0</v>
      </c>
      <c r="G5508" s="318" t="s">
        <v>449</v>
      </c>
      <c r="H5508" s="318" t="s">
        <v>449</v>
      </c>
      <c r="I5508" s="318" t="s">
        <v>449</v>
      </c>
      <c r="J5508" s="318" t="s">
        <v>449</v>
      </c>
      <c r="K5508" s="318" t="s">
        <v>449</v>
      </c>
      <c r="L5508" s="318" t="s">
        <v>449</v>
      </c>
      <c r="M5508" s="318" t="s">
        <v>449</v>
      </c>
      <c r="N5508" t="str">
        <f t="shared" si="85"/>
        <v>SESOUT7_015WR_PR24</v>
      </c>
    </row>
    <row r="5509" spans="1:14" customFormat="1">
      <c r="A5509" s="317" t="s">
        <v>385</v>
      </c>
      <c r="B5509" s="317" t="s">
        <v>855</v>
      </c>
      <c r="C5509" s="317" t="s">
        <v>856</v>
      </c>
      <c r="D5509" s="317" t="s">
        <v>455</v>
      </c>
      <c r="E5509" s="317" t="s">
        <v>448</v>
      </c>
      <c r="F5509" s="320">
        <v>0</v>
      </c>
      <c r="G5509" s="318" t="s">
        <v>449</v>
      </c>
      <c r="H5509" s="318" t="s">
        <v>449</v>
      </c>
      <c r="I5509" s="318" t="s">
        <v>449</v>
      </c>
      <c r="J5509" s="318" t="s">
        <v>449</v>
      </c>
      <c r="K5509" s="318" t="s">
        <v>449</v>
      </c>
      <c r="L5509" s="318" t="s">
        <v>449</v>
      </c>
      <c r="M5509" s="318" t="s">
        <v>449</v>
      </c>
      <c r="N5509" t="str">
        <f t="shared" ref="N5509:N5562" si="86">A5509&amp;B5509</f>
        <v>SESOUT7_016WR_PR24</v>
      </c>
    </row>
    <row r="5510" spans="1:14" customFormat="1">
      <c r="A5510" s="317" t="s">
        <v>385</v>
      </c>
      <c r="B5510" s="317" t="s">
        <v>857</v>
      </c>
      <c r="C5510" s="317" t="s">
        <v>858</v>
      </c>
      <c r="D5510" s="317" t="s">
        <v>455</v>
      </c>
      <c r="E5510" s="317" t="s">
        <v>448</v>
      </c>
      <c r="F5510" s="320">
        <v>0</v>
      </c>
      <c r="G5510" s="318" t="s">
        <v>449</v>
      </c>
      <c r="H5510" s="318" t="s">
        <v>449</v>
      </c>
      <c r="I5510" s="318" t="s">
        <v>449</v>
      </c>
      <c r="J5510" s="318" t="s">
        <v>449</v>
      </c>
      <c r="K5510" s="318" t="s">
        <v>449</v>
      </c>
      <c r="L5510" s="318" t="s">
        <v>449</v>
      </c>
      <c r="M5510" s="318" t="s">
        <v>449</v>
      </c>
      <c r="N5510" t="str">
        <f t="shared" si="86"/>
        <v>SESOUT7_017WR_PR24</v>
      </c>
    </row>
    <row r="5511" spans="1:14" customFormat="1">
      <c r="A5511" s="317" t="s">
        <v>385</v>
      </c>
      <c r="B5511" s="317" t="s">
        <v>859</v>
      </c>
      <c r="C5511" s="317" t="s">
        <v>860</v>
      </c>
      <c r="D5511" s="317" t="s">
        <v>455</v>
      </c>
      <c r="E5511" s="317" t="s">
        <v>448</v>
      </c>
      <c r="F5511" s="320">
        <v>0</v>
      </c>
      <c r="G5511" s="318" t="s">
        <v>449</v>
      </c>
      <c r="H5511" s="318" t="s">
        <v>449</v>
      </c>
      <c r="I5511" s="318" t="s">
        <v>449</v>
      </c>
      <c r="J5511" s="318" t="s">
        <v>449</v>
      </c>
      <c r="K5511" s="318" t="s">
        <v>449</v>
      </c>
      <c r="L5511" s="318" t="s">
        <v>449</v>
      </c>
      <c r="M5511" s="318" t="s">
        <v>449</v>
      </c>
      <c r="N5511" t="str">
        <f t="shared" si="86"/>
        <v>SESOUT7_018WR_PR24</v>
      </c>
    </row>
    <row r="5512" spans="1:14" customFormat="1">
      <c r="A5512" s="317" t="s">
        <v>385</v>
      </c>
      <c r="B5512" s="317" t="s">
        <v>861</v>
      </c>
      <c r="C5512" s="317" t="s">
        <v>862</v>
      </c>
      <c r="D5512" s="317" t="s">
        <v>455</v>
      </c>
      <c r="E5512" s="317" t="s">
        <v>448</v>
      </c>
      <c r="F5512" s="320">
        <v>0</v>
      </c>
      <c r="G5512" s="318" t="s">
        <v>449</v>
      </c>
      <c r="H5512" s="318" t="s">
        <v>449</v>
      </c>
      <c r="I5512" s="318" t="s">
        <v>449</v>
      </c>
      <c r="J5512" s="318" t="s">
        <v>449</v>
      </c>
      <c r="K5512" s="318" t="s">
        <v>449</v>
      </c>
      <c r="L5512" s="318" t="s">
        <v>449</v>
      </c>
      <c r="M5512" s="318" t="s">
        <v>449</v>
      </c>
      <c r="N5512" t="str">
        <f t="shared" si="86"/>
        <v>SESOUT7_019WR_PR24</v>
      </c>
    </row>
    <row r="5513" spans="1:14" customFormat="1">
      <c r="A5513" s="317" t="s">
        <v>385</v>
      </c>
      <c r="B5513" s="317" t="s">
        <v>863</v>
      </c>
      <c r="C5513" s="317" t="s">
        <v>864</v>
      </c>
      <c r="D5513" s="317" t="s">
        <v>455</v>
      </c>
      <c r="E5513" s="317" t="s">
        <v>448</v>
      </c>
      <c r="F5513" s="320">
        <v>0</v>
      </c>
      <c r="G5513" s="318" t="s">
        <v>449</v>
      </c>
      <c r="H5513" s="318" t="s">
        <v>449</v>
      </c>
      <c r="I5513" s="318" t="s">
        <v>449</v>
      </c>
      <c r="J5513" s="318" t="s">
        <v>449</v>
      </c>
      <c r="K5513" s="318" t="s">
        <v>449</v>
      </c>
      <c r="L5513" s="318" t="s">
        <v>449</v>
      </c>
      <c r="M5513" s="318" t="s">
        <v>449</v>
      </c>
      <c r="N5513" t="str">
        <f t="shared" si="86"/>
        <v>SESOUT7_020WR_PR24</v>
      </c>
    </row>
    <row r="5514" spans="1:14" customFormat="1">
      <c r="A5514" s="317" t="s">
        <v>385</v>
      </c>
      <c r="B5514" s="317" t="s">
        <v>865</v>
      </c>
      <c r="C5514" s="317" t="s">
        <v>866</v>
      </c>
      <c r="D5514" s="317" t="s">
        <v>455</v>
      </c>
      <c r="E5514" s="317" t="s">
        <v>448</v>
      </c>
      <c r="F5514" s="320">
        <v>0</v>
      </c>
      <c r="G5514" s="318" t="s">
        <v>449</v>
      </c>
      <c r="H5514" s="318" t="s">
        <v>449</v>
      </c>
      <c r="I5514" s="318" t="s">
        <v>449</v>
      </c>
      <c r="J5514" s="318" t="s">
        <v>449</v>
      </c>
      <c r="K5514" s="318" t="s">
        <v>449</v>
      </c>
      <c r="L5514" s="318" t="s">
        <v>449</v>
      </c>
      <c r="M5514" s="318" t="s">
        <v>449</v>
      </c>
      <c r="N5514" t="str">
        <f t="shared" si="86"/>
        <v>SESOUT7_001WWNP_PR24</v>
      </c>
    </row>
    <row r="5515" spans="1:14" customFormat="1">
      <c r="A5515" s="317" t="s">
        <v>385</v>
      </c>
      <c r="B5515" s="317" t="s">
        <v>867</v>
      </c>
      <c r="C5515" s="317" t="s">
        <v>868</v>
      </c>
      <c r="D5515" s="317" t="s">
        <v>455</v>
      </c>
      <c r="E5515" s="317" t="s">
        <v>448</v>
      </c>
      <c r="F5515" s="320">
        <v>0</v>
      </c>
      <c r="G5515" s="318" t="s">
        <v>449</v>
      </c>
      <c r="H5515" s="318" t="s">
        <v>449</v>
      </c>
      <c r="I5515" s="318" t="s">
        <v>449</v>
      </c>
      <c r="J5515" s="318" t="s">
        <v>449</v>
      </c>
      <c r="K5515" s="318" t="s">
        <v>449</v>
      </c>
      <c r="L5515" s="318" t="s">
        <v>449</v>
      </c>
      <c r="M5515" s="318" t="s">
        <v>449</v>
      </c>
      <c r="N5515" t="str">
        <f t="shared" si="86"/>
        <v>SESOUT7_002WWNP_PR24</v>
      </c>
    </row>
    <row r="5516" spans="1:14" customFormat="1">
      <c r="A5516" s="317" t="s">
        <v>385</v>
      </c>
      <c r="B5516" s="317" t="s">
        <v>869</v>
      </c>
      <c r="C5516" s="317" t="s">
        <v>870</v>
      </c>
      <c r="D5516" s="317" t="s">
        <v>455</v>
      </c>
      <c r="E5516" s="317" t="s">
        <v>448</v>
      </c>
      <c r="F5516" s="320">
        <v>0</v>
      </c>
      <c r="G5516" s="318" t="s">
        <v>449</v>
      </c>
      <c r="H5516" s="318" t="s">
        <v>449</v>
      </c>
      <c r="I5516" s="318" t="s">
        <v>449</v>
      </c>
      <c r="J5516" s="318" t="s">
        <v>449</v>
      </c>
      <c r="K5516" s="318" t="s">
        <v>449</v>
      </c>
      <c r="L5516" s="318" t="s">
        <v>449</v>
      </c>
      <c r="M5516" s="318" t="s">
        <v>449</v>
      </c>
      <c r="N5516" t="str">
        <f t="shared" si="86"/>
        <v>SESOUT7_003WWNP_PR24</v>
      </c>
    </row>
    <row r="5517" spans="1:14" customFormat="1">
      <c r="A5517" s="317" t="s">
        <v>385</v>
      </c>
      <c r="B5517" s="317" t="s">
        <v>871</v>
      </c>
      <c r="C5517" s="317" t="s">
        <v>872</v>
      </c>
      <c r="D5517" s="317" t="s">
        <v>455</v>
      </c>
      <c r="E5517" s="317" t="s">
        <v>448</v>
      </c>
      <c r="F5517" s="320">
        <v>1</v>
      </c>
      <c r="G5517" s="318" t="s">
        <v>449</v>
      </c>
      <c r="H5517" s="318" t="s">
        <v>449</v>
      </c>
      <c r="I5517" s="318" t="s">
        <v>449</v>
      </c>
      <c r="J5517" s="318" t="s">
        <v>449</v>
      </c>
      <c r="K5517" s="318" t="s">
        <v>449</v>
      </c>
      <c r="L5517" s="318" t="s">
        <v>449</v>
      </c>
      <c r="M5517" s="318" t="s">
        <v>449</v>
      </c>
      <c r="N5517" t="str">
        <f t="shared" si="86"/>
        <v>SESOUT7_004WWNP_PR24</v>
      </c>
    </row>
    <row r="5518" spans="1:14" customFormat="1">
      <c r="A5518" s="317" t="s">
        <v>385</v>
      </c>
      <c r="B5518" s="317" t="s">
        <v>873</v>
      </c>
      <c r="C5518" s="317" t="s">
        <v>874</v>
      </c>
      <c r="D5518" s="317" t="s">
        <v>455</v>
      </c>
      <c r="E5518" s="317" t="s">
        <v>448</v>
      </c>
      <c r="F5518" s="320">
        <v>1</v>
      </c>
      <c r="G5518" s="318" t="s">
        <v>449</v>
      </c>
      <c r="H5518" s="318" t="s">
        <v>449</v>
      </c>
      <c r="I5518" s="318" t="s">
        <v>449</v>
      </c>
      <c r="J5518" s="318" t="s">
        <v>449</v>
      </c>
      <c r="K5518" s="318" t="s">
        <v>449</v>
      </c>
      <c r="L5518" s="318" t="s">
        <v>449</v>
      </c>
      <c r="M5518" s="318" t="s">
        <v>449</v>
      </c>
      <c r="N5518" t="str">
        <f t="shared" si="86"/>
        <v>SESOUT7_005WWNP_PR24</v>
      </c>
    </row>
    <row r="5519" spans="1:14" customFormat="1">
      <c r="A5519" s="317" t="s">
        <v>385</v>
      </c>
      <c r="B5519" s="317" t="s">
        <v>875</v>
      </c>
      <c r="C5519" s="317" t="s">
        <v>876</v>
      </c>
      <c r="D5519" s="317" t="s">
        <v>455</v>
      </c>
      <c r="E5519" s="317" t="s">
        <v>448</v>
      </c>
      <c r="F5519" s="320">
        <v>0</v>
      </c>
      <c r="G5519" s="318" t="s">
        <v>449</v>
      </c>
      <c r="H5519" s="318" t="s">
        <v>449</v>
      </c>
      <c r="I5519" s="318" t="s">
        <v>449</v>
      </c>
      <c r="J5519" s="318" t="s">
        <v>449</v>
      </c>
      <c r="K5519" s="318" t="s">
        <v>449</v>
      </c>
      <c r="L5519" s="318" t="s">
        <v>449</v>
      </c>
      <c r="M5519" s="318" t="s">
        <v>449</v>
      </c>
      <c r="N5519" t="str">
        <f t="shared" si="86"/>
        <v>SESOUT7_006WWNP_PR24</v>
      </c>
    </row>
    <row r="5520" spans="1:14" customFormat="1">
      <c r="A5520" s="317" t="s">
        <v>385</v>
      </c>
      <c r="B5520" s="317" t="s">
        <v>877</v>
      </c>
      <c r="C5520" s="317" t="s">
        <v>878</v>
      </c>
      <c r="D5520" s="317" t="s">
        <v>455</v>
      </c>
      <c r="E5520" s="317" t="s">
        <v>448</v>
      </c>
      <c r="F5520" s="320">
        <v>0</v>
      </c>
      <c r="G5520" s="318" t="s">
        <v>449</v>
      </c>
      <c r="H5520" s="318" t="s">
        <v>449</v>
      </c>
      <c r="I5520" s="318" t="s">
        <v>449</v>
      </c>
      <c r="J5520" s="318" t="s">
        <v>449</v>
      </c>
      <c r="K5520" s="318" t="s">
        <v>449</v>
      </c>
      <c r="L5520" s="318" t="s">
        <v>449</v>
      </c>
      <c r="M5520" s="318" t="s">
        <v>449</v>
      </c>
      <c r="N5520" t="str">
        <f t="shared" si="86"/>
        <v>SESOUT7_007WWNP_PR24</v>
      </c>
    </row>
    <row r="5521" spans="1:14" customFormat="1">
      <c r="A5521" s="317" t="s">
        <v>385</v>
      </c>
      <c r="B5521" s="317" t="s">
        <v>879</v>
      </c>
      <c r="C5521" s="317" t="s">
        <v>880</v>
      </c>
      <c r="D5521" s="317" t="s">
        <v>455</v>
      </c>
      <c r="E5521" s="317" t="s">
        <v>448</v>
      </c>
      <c r="F5521" s="320">
        <v>0.85</v>
      </c>
      <c r="G5521" s="318" t="s">
        <v>449</v>
      </c>
      <c r="H5521" s="318" t="s">
        <v>449</v>
      </c>
      <c r="I5521" s="318" t="s">
        <v>449</v>
      </c>
      <c r="J5521" s="318" t="s">
        <v>449</v>
      </c>
      <c r="K5521" s="318" t="s">
        <v>449</v>
      </c>
      <c r="L5521" s="318" t="s">
        <v>449</v>
      </c>
      <c r="M5521" s="318" t="s">
        <v>449</v>
      </c>
      <c r="N5521" t="str">
        <f t="shared" si="86"/>
        <v>SESOUT7_008WWNP_PR24</v>
      </c>
    </row>
    <row r="5522" spans="1:14" customFormat="1">
      <c r="A5522" s="317" t="s">
        <v>385</v>
      </c>
      <c r="B5522" s="317" t="s">
        <v>881</v>
      </c>
      <c r="C5522" s="317" t="s">
        <v>882</v>
      </c>
      <c r="D5522" s="317" t="s">
        <v>455</v>
      </c>
      <c r="E5522" s="317" t="s">
        <v>448</v>
      </c>
      <c r="F5522" s="320">
        <v>0</v>
      </c>
      <c r="G5522" s="318" t="s">
        <v>449</v>
      </c>
      <c r="H5522" s="318" t="s">
        <v>449</v>
      </c>
      <c r="I5522" s="318" t="s">
        <v>449</v>
      </c>
      <c r="J5522" s="318" t="s">
        <v>449</v>
      </c>
      <c r="K5522" s="318" t="s">
        <v>449</v>
      </c>
      <c r="L5522" s="318" t="s">
        <v>449</v>
      </c>
      <c r="M5522" s="318" t="s">
        <v>449</v>
      </c>
      <c r="N5522" t="str">
        <f t="shared" si="86"/>
        <v>SESOUT7_009WWNP_PR24</v>
      </c>
    </row>
    <row r="5523" spans="1:14" customFormat="1">
      <c r="A5523" s="317" t="s">
        <v>385</v>
      </c>
      <c r="B5523" s="317" t="s">
        <v>883</v>
      </c>
      <c r="C5523" s="317" t="s">
        <v>884</v>
      </c>
      <c r="D5523" s="317" t="s">
        <v>455</v>
      </c>
      <c r="E5523" s="317" t="s">
        <v>448</v>
      </c>
      <c r="F5523" s="320">
        <v>0</v>
      </c>
      <c r="G5523" s="318" t="s">
        <v>449</v>
      </c>
      <c r="H5523" s="318" t="s">
        <v>449</v>
      </c>
      <c r="I5523" s="318" t="s">
        <v>449</v>
      </c>
      <c r="J5523" s="318" t="s">
        <v>449</v>
      </c>
      <c r="K5523" s="318" t="s">
        <v>449</v>
      </c>
      <c r="L5523" s="318" t="s">
        <v>449</v>
      </c>
      <c r="M5523" s="318" t="s">
        <v>449</v>
      </c>
      <c r="N5523" t="str">
        <f t="shared" si="86"/>
        <v>SESOUT7_010WWNP_PR24</v>
      </c>
    </row>
    <row r="5524" spans="1:14" customFormat="1">
      <c r="A5524" s="317" t="s">
        <v>385</v>
      </c>
      <c r="B5524" s="317" t="s">
        <v>885</v>
      </c>
      <c r="C5524" s="317" t="s">
        <v>886</v>
      </c>
      <c r="D5524" s="317" t="s">
        <v>455</v>
      </c>
      <c r="E5524" s="317" t="s">
        <v>448</v>
      </c>
      <c r="F5524" s="320">
        <v>0</v>
      </c>
      <c r="G5524" s="318" t="s">
        <v>449</v>
      </c>
      <c r="H5524" s="318" t="s">
        <v>449</v>
      </c>
      <c r="I5524" s="318" t="s">
        <v>449</v>
      </c>
      <c r="J5524" s="318" t="s">
        <v>449</v>
      </c>
      <c r="K5524" s="318" t="s">
        <v>449</v>
      </c>
      <c r="L5524" s="318" t="s">
        <v>449</v>
      </c>
      <c r="M5524" s="318" t="s">
        <v>449</v>
      </c>
      <c r="N5524" t="str">
        <f t="shared" si="86"/>
        <v>SESOUT7_011WWNP_PR24</v>
      </c>
    </row>
    <row r="5525" spans="1:14" customFormat="1">
      <c r="A5525" s="317" t="s">
        <v>385</v>
      </c>
      <c r="B5525" s="317" t="s">
        <v>887</v>
      </c>
      <c r="C5525" s="317" t="s">
        <v>888</v>
      </c>
      <c r="D5525" s="317" t="s">
        <v>455</v>
      </c>
      <c r="E5525" s="317" t="s">
        <v>448</v>
      </c>
      <c r="F5525" s="320">
        <v>1</v>
      </c>
      <c r="G5525" s="318" t="s">
        <v>449</v>
      </c>
      <c r="H5525" s="318" t="s">
        <v>449</v>
      </c>
      <c r="I5525" s="318" t="s">
        <v>449</v>
      </c>
      <c r="J5525" s="318" t="s">
        <v>449</v>
      </c>
      <c r="K5525" s="318" t="s">
        <v>449</v>
      </c>
      <c r="L5525" s="318" t="s">
        <v>449</v>
      </c>
      <c r="M5525" s="318" t="s">
        <v>449</v>
      </c>
      <c r="N5525" t="str">
        <f t="shared" si="86"/>
        <v>SESOUT7_012WWNP_PR24</v>
      </c>
    </row>
    <row r="5526" spans="1:14" customFormat="1">
      <c r="A5526" s="317" t="s">
        <v>385</v>
      </c>
      <c r="B5526" s="317" t="s">
        <v>889</v>
      </c>
      <c r="C5526" s="317" t="s">
        <v>890</v>
      </c>
      <c r="D5526" s="317" t="s">
        <v>455</v>
      </c>
      <c r="E5526" s="317" t="s">
        <v>448</v>
      </c>
      <c r="F5526" s="320">
        <v>0</v>
      </c>
      <c r="G5526" s="318" t="s">
        <v>449</v>
      </c>
      <c r="H5526" s="318" t="s">
        <v>449</v>
      </c>
      <c r="I5526" s="318" t="s">
        <v>449</v>
      </c>
      <c r="J5526" s="318" t="s">
        <v>449</v>
      </c>
      <c r="K5526" s="318" t="s">
        <v>449</v>
      </c>
      <c r="L5526" s="318" t="s">
        <v>449</v>
      </c>
      <c r="M5526" s="318" t="s">
        <v>449</v>
      </c>
      <c r="N5526" t="str">
        <f t="shared" si="86"/>
        <v>SESOUT7_013WWNP_PR24</v>
      </c>
    </row>
    <row r="5527" spans="1:14" customFormat="1">
      <c r="A5527" s="317" t="s">
        <v>385</v>
      </c>
      <c r="B5527" s="317" t="s">
        <v>891</v>
      </c>
      <c r="C5527" s="317" t="s">
        <v>892</v>
      </c>
      <c r="D5527" s="317" t="s">
        <v>455</v>
      </c>
      <c r="E5527" s="317" t="s">
        <v>448</v>
      </c>
      <c r="F5527" s="320">
        <v>0</v>
      </c>
      <c r="G5527" s="318" t="s">
        <v>449</v>
      </c>
      <c r="H5527" s="318" t="s">
        <v>449</v>
      </c>
      <c r="I5527" s="318" t="s">
        <v>449</v>
      </c>
      <c r="J5527" s="318" t="s">
        <v>449</v>
      </c>
      <c r="K5527" s="318" t="s">
        <v>449</v>
      </c>
      <c r="L5527" s="318" t="s">
        <v>449</v>
      </c>
      <c r="M5527" s="318" t="s">
        <v>449</v>
      </c>
      <c r="N5527" t="str">
        <f t="shared" si="86"/>
        <v>SESOUT7_014WWNP_PR24</v>
      </c>
    </row>
    <row r="5528" spans="1:14" customFormat="1">
      <c r="A5528" s="317" t="s">
        <v>385</v>
      </c>
      <c r="B5528" s="317" t="s">
        <v>893</v>
      </c>
      <c r="C5528" s="317" t="s">
        <v>894</v>
      </c>
      <c r="D5528" s="317" t="s">
        <v>455</v>
      </c>
      <c r="E5528" s="317" t="s">
        <v>448</v>
      </c>
      <c r="F5528" s="320">
        <v>1</v>
      </c>
      <c r="G5528" s="318" t="s">
        <v>449</v>
      </c>
      <c r="H5528" s="318" t="s">
        <v>449</v>
      </c>
      <c r="I5528" s="318" t="s">
        <v>449</v>
      </c>
      <c r="J5528" s="318" t="s">
        <v>449</v>
      </c>
      <c r="K5528" s="318" t="s">
        <v>449</v>
      </c>
      <c r="L5528" s="318" t="s">
        <v>449</v>
      </c>
      <c r="M5528" s="318" t="s">
        <v>449</v>
      </c>
      <c r="N5528" t="str">
        <f t="shared" si="86"/>
        <v>SESOUT7_015WWNP_PR24</v>
      </c>
    </row>
    <row r="5529" spans="1:14" customFormat="1">
      <c r="A5529" s="317" t="s">
        <v>385</v>
      </c>
      <c r="B5529" s="317" t="s">
        <v>895</v>
      </c>
      <c r="C5529" s="317" t="s">
        <v>896</v>
      </c>
      <c r="D5529" s="317" t="s">
        <v>455</v>
      </c>
      <c r="E5529" s="317" t="s">
        <v>448</v>
      </c>
      <c r="F5529" s="320">
        <v>1</v>
      </c>
      <c r="G5529" s="318" t="s">
        <v>449</v>
      </c>
      <c r="H5529" s="318" t="s">
        <v>449</v>
      </c>
      <c r="I5529" s="318" t="s">
        <v>449</v>
      </c>
      <c r="J5529" s="318" t="s">
        <v>449</v>
      </c>
      <c r="K5529" s="318" t="s">
        <v>449</v>
      </c>
      <c r="L5529" s="318" t="s">
        <v>449</v>
      </c>
      <c r="M5529" s="318" t="s">
        <v>449</v>
      </c>
      <c r="N5529" t="str">
        <f t="shared" si="86"/>
        <v>SESOUT7_016WWNP_PR24</v>
      </c>
    </row>
    <row r="5530" spans="1:14" customFormat="1">
      <c r="A5530" s="317" t="s">
        <v>385</v>
      </c>
      <c r="B5530" s="317" t="s">
        <v>897</v>
      </c>
      <c r="C5530" s="317" t="s">
        <v>898</v>
      </c>
      <c r="D5530" s="317" t="s">
        <v>455</v>
      </c>
      <c r="E5530" s="317" t="s">
        <v>448</v>
      </c>
      <c r="F5530" s="320">
        <v>1</v>
      </c>
      <c r="G5530" s="318" t="s">
        <v>449</v>
      </c>
      <c r="H5530" s="318" t="s">
        <v>449</v>
      </c>
      <c r="I5530" s="318" t="s">
        <v>449</v>
      </c>
      <c r="J5530" s="318" t="s">
        <v>449</v>
      </c>
      <c r="K5530" s="318" t="s">
        <v>449</v>
      </c>
      <c r="L5530" s="318" t="s">
        <v>449</v>
      </c>
      <c r="M5530" s="318" t="s">
        <v>449</v>
      </c>
      <c r="N5530" t="str">
        <f t="shared" si="86"/>
        <v>SESOUT7_017WWNP_PR24</v>
      </c>
    </row>
    <row r="5531" spans="1:14" customFormat="1">
      <c r="A5531" s="317" t="s">
        <v>385</v>
      </c>
      <c r="B5531" s="317" t="s">
        <v>899</v>
      </c>
      <c r="C5531" s="317" t="s">
        <v>900</v>
      </c>
      <c r="D5531" s="317" t="s">
        <v>455</v>
      </c>
      <c r="E5531" s="317" t="s">
        <v>448</v>
      </c>
      <c r="F5531" s="320">
        <v>0</v>
      </c>
      <c r="G5531" s="318" t="s">
        <v>449</v>
      </c>
      <c r="H5531" s="318" t="s">
        <v>449</v>
      </c>
      <c r="I5531" s="318" t="s">
        <v>449</v>
      </c>
      <c r="J5531" s="318" t="s">
        <v>449</v>
      </c>
      <c r="K5531" s="318" t="s">
        <v>449</v>
      </c>
      <c r="L5531" s="318" t="s">
        <v>449</v>
      </c>
      <c r="M5531" s="318" t="s">
        <v>449</v>
      </c>
      <c r="N5531" t="str">
        <f t="shared" si="86"/>
        <v>SESOUT7_018WWNP_PR24</v>
      </c>
    </row>
    <row r="5532" spans="1:14" customFormat="1">
      <c r="A5532" s="317" t="s">
        <v>385</v>
      </c>
      <c r="B5532" s="317" t="s">
        <v>901</v>
      </c>
      <c r="C5532" s="317" t="s">
        <v>902</v>
      </c>
      <c r="D5532" s="317" t="s">
        <v>455</v>
      </c>
      <c r="E5532" s="317" t="s">
        <v>448</v>
      </c>
      <c r="F5532" s="320">
        <v>0</v>
      </c>
      <c r="G5532" s="318" t="s">
        <v>449</v>
      </c>
      <c r="H5532" s="318" t="s">
        <v>449</v>
      </c>
      <c r="I5532" s="318" t="s">
        <v>449</v>
      </c>
      <c r="J5532" s="318" t="s">
        <v>449</v>
      </c>
      <c r="K5532" s="318" t="s">
        <v>449</v>
      </c>
      <c r="L5532" s="318" t="s">
        <v>449</v>
      </c>
      <c r="M5532" s="318" t="s">
        <v>449</v>
      </c>
      <c r="N5532" t="str">
        <f t="shared" si="86"/>
        <v>SESOUT7_019WWNP_PR24</v>
      </c>
    </row>
    <row r="5533" spans="1:14" customFormat="1">
      <c r="A5533" s="317" t="s">
        <v>385</v>
      </c>
      <c r="B5533" s="317" t="s">
        <v>903</v>
      </c>
      <c r="C5533" s="317" t="s">
        <v>904</v>
      </c>
      <c r="D5533" s="317" t="s">
        <v>455</v>
      </c>
      <c r="E5533" s="317" t="s">
        <v>448</v>
      </c>
      <c r="F5533" s="320">
        <v>1</v>
      </c>
      <c r="G5533" s="318" t="s">
        <v>449</v>
      </c>
      <c r="H5533" s="318" t="s">
        <v>449</v>
      </c>
      <c r="I5533" s="318" t="s">
        <v>449</v>
      </c>
      <c r="J5533" s="318" t="s">
        <v>449</v>
      </c>
      <c r="K5533" s="318" t="s">
        <v>449</v>
      </c>
      <c r="L5533" s="318" t="s">
        <v>449</v>
      </c>
      <c r="M5533" s="318" t="s">
        <v>449</v>
      </c>
      <c r="N5533" t="str">
        <f t="shared" si="86"/>
        <v>SESOUT7_020WWNP_PR24</v>
      </c>
    </row>
    <row r="5534" spans="1:14" customFormat="1">
      <c r="A5534" s="317" t="s">
        <v>385</v>
      </c>
      <c r="B5534" s="317" t="s">
        <v>905</v>
      </c>
      <c r="C5534" s="317" t="s">
        <v>906</v>
      </c>
      <c r="D5534" s="317" t="s">
        <v>447</v>
      </c>
      <c r="E5534" s="317" t="s">
        <v>448</v>
      </c>
      <c r="F5534" s="318" t="s">
        <v>449</v>
      </c>
      <c r="G5534" s="318" t="s">
        <v>449</v>
      </c>
      <c r="H5534" s="318" t="s">
        <v>449</v>
      </c>
      <c r="I5534" s="318" t="s">
        <v>449</v>
      </c>
      <c r="J5534" s="318" t="s">
        <v>449</v>
      </c>
      <c r="K5534" s="318" t="s">
        <v>449</v>
      </c>
      <c r="L5534" s="318" t="s">
        <v>449</v>
      </c>
      <c r="M5534" s="318" t="s">
        <v>449</v>
      </c>
      <c r="N5534" t="str">
        <f t="shared" si="86"/>
        <v>SESC_ODIRISK_WSI_DDBND_PR24_DD</v>
      </c>
    </row>
    <row r="5535" spans="1:14" customFormat="1">
      <c r="A5535" s="317" t="s">
        <v>385</v>
      </c>
      <c r="B5535" s="317" t="s">
        <v>907</v>
      </c>
      <c r="C5535" s="317" t="s">
        <v>908</v>
      </c>
      <c r="D5535" s="317" t="s">
        <v>455</v>
      </c>
      <c r="E5535" s="317" t="s">
        <v>448</v>
      </c>
      <c r="F5535" s="320">
        <v>0</v>
      </c>
      <c r="G5535" s="318" t="s">
        <v>449</v>
      </c>
      <c r="H5535" s="318" t="s">
        <v>449</v>
      </c>
      <c r="I5535" s="318" t="s">
        <v>449</v>
      </c>
      <c r="J5535" s="318" t="s">
        <v>449</v>
      </c>
      <c r="K5535" s="318" t="s">
        <v>449</v>
      </c>
      <c r="L5535" s="318" t="s">
        <v>449</v>
      </c>
      <c r="M5535" s="318" t="s">
        <v>449</v>
      </c>
      <c r="N5535" t="str">
        <f t="shared" si="86"/>
        <v>SESC_ODI_021WNP_PR24</v>
      </c>
    </row>
    <row r="5536" spans="1:14" customFormat="1">
      <c r="A5536" s="317" t="s">
        <v>385</v>
      </c>
      <c r="B5536" s="317" t="s">
        <v>909</v>
      </c>
      <c r="C5536" s="317" t="s">
        <v>910</v>
      </c>
      <c r="D5536" s="317" t="s">
        <v>455</v>
      </c>
      <c r="E5536" s="317" t="s">
        <v>448</v>
      </c>
      <c r="F5536" s="320">
        <v>0</v>
      </c>
      <c r="G5536" s="318" t="s">
        <v>449</v>
      </c>
      <c r="H5536" s="318" t="s">
        <v>449</v>
      </c>
      <c r="I5536" s="318" t="s">
        <v>449</v>
      </c>
      <c r="J5536" s="318" t="s">
        <v>449</v>
      </c>
      <c r="K5536" s="318" t="s">
        <v>449</v>
      </c>
      <c r="L5536" s="318" t="s">
        <v>449</v>
      </c>
      <c r="M5536" s="318" t="s">
        <v>449</v>
      </c>
      <c r="N5536" t="str">
        <f t="shared" si="86"/>
        <v>SESC_ODI_023WNP_PR24</v>
      </c>
    </row>
    <row r="5537" spans="1:14" customFormat="1">
      <c r="A5537" s="317" t="s">
        <v>385</v>
      </c>
      <c r="B5537" s="317" t="s">
        <v>911</v>
      </c>
      <c r="C5537" s="317" t="s">
        <v>912</v>
      </c>
      <c r="D5537" s="317" t="s">
        <v>455</v>
      </c>
      <c r="E5537" s="317" t="s">
        <v>448</v>
      </c>
      <c r="F5537" s="320">
        <v>0</v>
      </c>
      <c r="G5537" s="318" t="s">
        <v>449</v>
      </c>
      <c r="H5537" s="318" t="s">
        <v>449</v>
      </c>
      <c r="I5537" s="318" t="s">
        <v>449</v>
      </c>
      <c r="J5537" s="318" t="s">
        <v>449</v>
      </c>
      <c r="K5537" s="318" t="s">
        <v>449</v>
      </c>
      <c r="L5537" s="318" t="s">
        <v>449</v>
      </c>
      <c r="M5537" s="318" t="s">
        <v>449</v>
      </c>
      <c r="N5537" t="str">
        <f t="shared" si="86"/>
        <v>SESC_ODI_022WNP_PR24</v>
      </c>
    </row>
    <row r="5538" spans="1:14" customFormat="1">
      <c r="A5538" s="317" t="s">
        <v>385</v>
      </c>
      <c r="B5538" s="317" t="s">
        <v>913</v>
      </c>
      <c r="C5538" s="317" t="s">
        <v>914</v>
      </c>
      <c r="D5538" s="317" t="s">
        <v>455</v>
      </c>
      <c r="E5538" s="317" t="s">
        <v>448</v>
      </c>
      <c r="F5538" s="320">
        <v>0</v>
      </c>
      <c r="G5538" s="318" t="s">
        <v>449</v>
      </c>
      <c r="H5538" s="318" t="s">
        <v>449</v>
      </c>
      <c r="I5538" s="318" t="s">
        <v>449</v>
      </c>
      <c r="J5538" s="318" t="s">
        <v>449</v>
      </c>
      <c r="K5538" s="318" t="s">
        <v>449</v>
      </c>
      <c r="L5538" s="318" t="s">
        <v>449</v>
      </c>
      <c r="M5538" s="318" t="s">
        <v>449</v>
      </c>
      <c r="N5538" t="str">
        <f t="shared" si="86"/>
        <v>SESC_ODI_024WNP_PR24</v>
      </c>
    </row>
    <row r="5539" spans="1:14" customFormat="1">
      <c r="A5539" s="317" t="s">
        <v>385</v>
      </c>
      <c r="B5539" s="317" t="s">
        <v>915</v>
      </c>
      <c r="C5539" s="317" t="s">
        <v>916</v>
      </c>
      <c r="D5539" s="317" t="s">
        <v>455</v>
      </c>
      <c r="E5539" s="317" t="s">
        <v>448</v>
      </c>
      <c r="F5539" s="320">
        <v>0</v>
      </c>
      <c r="G5539" s="318" t="s">
        <v>449</v>
      </c>
      <c r="H5539" s="318" t="s">
        <v>449</v>
      </c>
      <c r="I5539" s="318" t="s">
        <v>449</v>
      </c>
      <c r="J5539" s="318" t="s">
        <v>449</v>
      </c>
      <c r="K5539" s="318" t="s">
        <v>449</v>
      </c>
      <c r="L5539" s="318" t="s">
        <v>449</v>
      </c>
      <c r="M5539" s="318" t="s">
        <v>449</v>
      </c>
      <c r="N5539" t="str">
        <f t="shared" si="86"/>
        <v>SESC_ODI_025WNP_PR24</v>
      </c>
    </row>
    <row r="5540" spans="1:14" customFormat="1">
      <c r="A5540" s="317" t="s">
        <v>385</v>
      </c>
      <c r="B5540" s="317" t="s">
        <v>917</v>
      </c>
      <c r="C5540" s="317" t="s">
        <v>918</v>
      </c>
      <c r="D5540" s="317" t="s">
        <v>455</v>
      </c>
      <c r="E5540" s="317" t="s">
        <v>448</v>
      </c>
      <c r="F5540" s="320">
        <v>0</v>
      </c>
      <c r="G5540" s="318" t="s">
        <v>449</v>
      </c>
      <c r="H5540" s="318" t="s">
        <v>449</v>
      </c>
      <c r="I5540" s="318" t="s">
        <v>449</v>
      </c>
      <c r="J5540" s="318" t="s">
        <v>449</v>
      </c>
      <c r="K5540" s="318" t="s">
        <v>449</v>
      </c>
      <c r="L5540" s="318" t="s">
        <v>449</v>
      </c>
      <c r="M5540" s="318" t="s">
        <v>449</v>
      </c>
      <c r="N5540" t="str">
        <f t="shared" si="86"/>
        <v>SESC_ODI_026WNP_PR24</v>
      </c>
    </row>
    <row r="5541" spans="1:14" customFormat="1">
      <c r="A5541" s="317" t="s">
        <v>385</v>
      </c>
      <c r="B5541" s="317" t="s">
        <v>919</v>
      </c>
      <c r="C5541" s="317" t="s">
        <v>920</v>
      </c>
      <c r="D5541" s="317" t="s">
        <v>455</v>
      </c>
      <c r="E5541" s="317" t="s">
        <v>448</v>
      </c>
      <c r="F5541" s="320">
        <v>0</v>
      </c>
      <c r="G5541" s="318" t="s">
        <v>449</v>
      </c>
      <c r="H5541" s="318" t="s">
        <v>449</v>
      </c>
      <c r="I5541" s="318" t="s">
        <v>449</v>
      </c>
      <c r="J5541" s="318" t="s">
        <v>449</v>
      </c>
      <c r="K5541" s="318" t="s">
        <v>449</v>
      </c>
      <c r="L5541" s="318" t="s">
        <v>449</v>
      </c>
      <c r="M5541" s="318" t="s">
        <v>449</v>
      </c>
      <c r="N5541" t="str">
        <f t="shared" si="86"/>
        <v>SESC_ODI_027WNP_PR24</v>
      </c>
    </row>
    <row r="5542" spans="1:14" customFormat="1">
      <c r="A5542" s="317" t="s">
        <v>385</v>
      </c>
      <c r="B5542" s="317" t="s">
        <v>921</v>
      </c>
      <c r="C5542" s="317" t="s">
        <v>922</v>
      </c>
      <c r="D5542" s="317" t="s">
        <v>455</v>
      </c>
      <c r="E5542" s="317" t="s">
        <v>448</v>
      </c>
      <c r="F5542" s="320">
        <v>0</v>
      </c>
      <c r="G5542" s="318" t="s">
        <v>449</v>
      </c>
      <c r="H5542" s="318" t="s">
        <v>449</v>
      </c>
      <c r="I5542" s="318" t="s">
        <v>449</v>
      </c>
      <c r="J5542" s="318" t="s">
        <v>449</v>
      </c>
      <c r="K5542" s="318" t="s">
        <v>449</v>
      </c>
      <c r="L5542" s="318" t="s">
        <v>449</v>
      </c>
      <c r="M5542" s="318" t="s">
        <v>449</v>
      </c>
      <c r="N5542" t="str">
        <f t="shared" si="86"/>
        <v>SESC_ODI_021WR_PR24</v>
      </c>
    </row>
    <row r="5543" spans="1:14" customFormat="1">
      <c r="A5543" s="317" t="s">
        <v>385</v>
      </c>
      <c r="B5543" s="317" t="s">
        <v>923</v>
      </c>
      <c r="C5543" s="317" t="s">
        <v>924</v>
      </c>
      <c r="D5543" s="317" t="s">
        <v>455</v>
      </c>
      <c r="E5543" s="317" t="s">
        <v>448</v>
      </c>
      <c r="F5543" s="320">
        <v>0</v>
      </c>
      <c r="G5543" s="318" t="s">
        <v>449</v>
      </c>
      <c r="H5543" s="318" t="s">
        <v>449</v>
      </c>
      <c r="I5543" s="318" t="s">
        <v>449</v>
      </c>
      <c r="J5543" s="318" t="s">
        <v>449</v>
      </c>
      <c r="K5543" s="318" t="s">
        <v>449</v>
      </c>
      <c r="L5543" s="318" t="s">
        <v>449</v>
      </c>
      <c r="M5543" s="318" t="s">
        <v>449</v>
      </c>
      <c r="N5543" t="str">
        <f t="shared" si="86"/>
        <v>SESC_ODI_022WR_PR24</v>
      </c>
    </row>
    <row r="5544" spans="1:14" customFormat="1">
      <c r="A5544" s="317" t="s">
        <v>385</v>
      </c>
      <c r="B5544" s="317" t="s">
        <v>925</v>
      </c>
      <c r="C5544" s="317" t="s">
        <v>926</v>
      </c>
      <c r="D5544" s="317" t="s">
        <v>455</v>
      </c>
      <c r="E5544" s="317" t="s">
        <v>448</v>
      </c>
      <c r="F5544" s="320">
        <v>0</v>
      </c>
      <c r="G5544" s="318" t="s">
        <v>449</v>
      </c>
      <c r="H5544" s="318" t="s">
        <v>449</v>
      </c>
      <c r="I5544" s="318" t="s">
        <v>449</v>
      </c>
      <c r="J5544" s="318" t="s">
        <v>449</v>
      </c>
      <c r="K5544" s="318" t="s">
        <v>449</v>
      </c>
      <c r="L5544" s="318" t="s">
        <v>449</v>
      </c>
      <c r="M5544" s="318" t="s">
        <v>449</v>
      </c>
      <c r="N5544" t="str">
        <f t="shared" si="86"/>
        <v>SESC_ODI_023WR_PR24</v>
      </c>
    </row>
    <row r="5545" spans="1:14" customFormat="1">
      <c r="A5545" s="317" t="s">
        <v>385</v>
      </c>
      <c r="B5545" s="317" t="s">
        <v>927</v>
      </c>
      <c r="C5545" s="317" t="s">
        <v>928</v>
      </c>
      <c r="D5545" s="317" t="s">
        <v>455</v>
      </c>
      <c r="E5545" s="317" t="s">
        <v>448</v>
      </c>
      <c r="F5545" s="320">
        <v>0</v>
      </c>
      <c r="G5545" s="318" t="s">
        <v>449</v>
      </c>
      <c r="H5545" s="318" t="s">
        <v>449</v>
      </c>
      <c r="I5545" s="318" t="s">
        <v>449</v>
      </c>
      <c r="J5545" s="318" t="s">
        <v>449</v>
      </c>
      <c r="K5545" s="318" t="s">
        <v>449</v>
      </c>
      <c r="L5545" s="318" t="s">
        <v>449</v>
      </c>
      <c r="M5545" s="318" t="s">
        <v>449</v>
      </c>
      <c r="N5545" t="str">
        <f t="shared" si="86"/>
        <v>SESC_ODI_024WR_PR24</v>
      </c>
    </row>
    <row r="5546" spans="1:14" customFormat="1">
      <c r="A5546" s="317" t="s">
        <v>385</v>
      </c>
      <c r="B5546" s="317" t="s">
        <v>929</v>
      </c>
      <c r="C5546" s="317" t="s">
        <v>930</v>
      </c>
      <c r="D5546" s="317" t="s">
        <v>455</v>
      </c>
      <c r="E5546" s="317" t="s">
        <v>448</v>
      </c>
      <c r="F5546" s="320">
        <v>0</v>
      </c>
      <c r="G5546" s="318" t="s">
        <v>449</v>
      </c>
      <c r="H5546" s="318" t="s">
        <v>449</v>
      </c>
      <c r="I5546" s="318" t="s">
        <v>449</v>
      </c>
      <c r="J5546" s="318" t="s">
        <v>449</v>
      </c>
      <c r="K5546" s="318" t="s">
        <v>449</v>
      </c>
      <c r="L5546" s="318" t="s">
        <v>449</v>
      </c>
      <c r="M5546" s="318" t="s">
        <v>449</v>
      </c>
      <c r="N5546" t="str">
        <f t="shared" si="86"/>
        <v>SESC_ODI_025WR_PR24</v>
      </c>
    </row>
    <row r="5547" spans="1:14" customFormat="1">
      <c r="A5547" s="317" t="s">
        <v>385</v>
      </c>
      <c r="B5547" s="317" t="s">
        <v>931</v>
      </c>
      <c r="C5547" s="317" t="s">
        <v>932</v>
      </c>
      <c r="D5547" s="317" t="s">
        <v>455</v>
      </c>
      <c r="E5547" s="317" t="s">
        <v>448</v>
      </c>
      <c r="F5547" s="320">
        <v>0</v>
      </c>
      <c r="G5547" s="318" t="s">
        <v>449</v>
      </c>
      <c r="H5547" s="318" t="s">
        <v>449</v>
      </c>
      <c r="I5547" s="318" t="s">
        <v>449</v>
      </c>
      <c r="J5547" s="318" t="s">
        <v>449</v>
      </c>
      <c r="K5547" s="318" t="s">
        <v>449</v>
      </c>
      <c r="L5547" s="318" t="s">
        <v>449</v>
      </c>
      <c r="M5547" s="318" t="s">
        <v>449</v>
      </c>
      <c r="N5547" t="str">
        <f t="shared" si="86"/>
        <v>SESC_ODI_026WR_PR24</v>
      </c>
    </row>
    <row r="5548" spans="1:14" customFormat="1">
      <c r="A5548" s="317" t="s">
        <v>385</v>
      </c>
      <c r="B5548" s="317" t="s">
        <v>933</v>
      </c>
      <c r="C5548" s="317" t="s">
        <v>934</v>
      </c>
      <c r="D5548" s="317" t="s">
        <v>455</v>
      </c>
      <c r="E5548" s="317" t="s">
        <v>448</v>
      </c>
      <c r="F5548" s="320">
        <v>0</v>
      </c>
      <c r="G5548" s="318" t="s">
        <v>449</v>
      </c>
      <c r="H5548" s="318" t="s">
        <v>449</v>
      </c>
      <c r="I5548" s="318" t="s">
        <v>449</v>
      </c>
      <c r="J5548" s="318" t="s">
        <v>449</v>
      </c>
      <c r="K5548" s="318" t="s">
        <v>449</v>
      </c>
      <c r="L5548" s="318" t="s">
        <v>449</v>
      </c>
      <c r="M5548" s="318" t="s">
        <v>449</v>
      </c>
      <c r="N5548" t="str">
        <f t="shared" si="86"/>
        <v>SESC_ODI_027WR_PR24</v>
      </c>
    </row>
    <row r="5549" spans="1:14" customFormat="1">
      <c r="A5549" s="317" t="s">
        <v>385</v>
      </c>
      <c r="B5549" s="317" t="s">
        <v>935</v>
      </c>
      <c r="C5549" s="317" t="s">
        <v>936</v>
      </c>
      <c r="D5549" s="317" t="s">
        <v>455</v>
      </c>
      <c r="E5549" s="317" t="s">
        <v>448</v>
      </c>
      <c r="F5549" s="320">
        <v>0</v>
      </c>
      <c r="G5549" s="318" t="s">
        <v>449</v>
      </c>
      <c r="H5549" s="318" t="s">
        <v>449</v>
      </c>
      <c r="I5549" s="318" t="s">
        <v>449</v>
      </c>
      <c r="J5549" s="318" t="s">
        <v>449</v>
      </c>
      <c r="K5549" s="318" t="s">
        <v>449</v>
      </c>
      <c r="L5549" s="318" t="s">
        <v>449</v>
      </c>
      <c r="M5549" s="318" t="s">
        <v>449</v>
      </c>
      <c r="N5549" t="str">
        <f t="shared" si="86"/>
        <v>SESC_ODI_021BIO_PR24</v>
      </c>
    </row>
    <row r="5550" spans="1:14" customFormat="1">
      <c r="A5550" s="317" t="s">
        <v>385</v>
      </c>
      <c r="B5550" s="317" t="s">
        <v>937</v>
      </c>
      <c r="C5550" s="317" t="s">
        <v>938</v>
      </c>
      <c r="D5550" s="317" t="s">
        <v>455</v>
      </c>
      <c r="E5550" s="317" t="s">
        <v>448</v>
      </c>
      <c r="F5550" s="320">
        <v>0</v>
      </c>
      <c r="G5550" s="318" t="s">
        <v>449</v>
      </c>
      <c r="H5550" s="318" t="s">
        <v>449</v>
      </c>
      <c r="I5550" s="318" t="s">
        <v>449</v>
      </c>
      <c r="J5550" s="318" t="s">
        <v>449</v>
      </c>
      <c r="K5550" s="318" t="s">
        <v>449</v>
      </c>
      <c r="L5550" s="318" t="s">
        <v>449</v>
      </c>
      <c r="M5550" s="318" t="s">
        <v>449</v>
      </c>
      <c r="N5550" t="str">
        <f t="shared" si="86"/>
        <v>SESC_ODI_022BIO_PR24</v>
      </c>
    </row>
    <row r="5551" spans="1:14" customFormat="1">
      <c r="A5551" s="317" t="s">
        <v>385</v>
      </c>
      <c r="B5551" s="317" t="s">
        <v>939</v>
      </c>
      <c r="C5551" s="317" t="s">
        <v>940</v>
      </c>
      <c r="D5551" s="317" t="s">
        <v>455</v>
      </c>
      <c r="E5551" s="317" t="s">
        <v>448</v>
      </c>
      <c r="F5551" s="320">
        <v>0</v>
      </c>
      <c r="G5551" s="318" t="s">
        <v>449</v>
      </c>
      <c r="H5551" s="318" t="s">
        <v>449</v>
      </c>
      <c r="I5551" s="318" t="s">
        <v>449</v>
      </c>
      <c r="J5551" s="318" t="s">
        <v>449</v>
      </c>
      <c r="K5551" s="318" t="s">
        <v>449</v>
      </c>
      <c r="L5551" s="318" t="s">
        <v>449</v>
      </c>
      <c r="M5551" s="318" t="s">
        <v>449</v>
      </c>
      <c r="N5551" t="str">
        <f t="shared" si="86"/>
        <v>SESC_ODI_023BIO_PR24</v>
      </c>
    </row>
    <row r="5552" spans="1:14" customFormat="1">
      <c r="A5552" s="317" t="s">
        <v>385</v>
      </c>
      <c r="B5552" s="317" t="s">
        <v>941</v>
      </c>
      <c r="C5552" s="317" t="s">
        <v>942</v>
      </c>
      <c r="D5552" s="317" t="s">
        <v>455</v>
      </c>
      <c r="E5552" s="317" t="s">
        <v>448</v>
      </c>
      <c r="F5552" s="320">
        <v>0</v>
      </c>
      <c r="G5552" s="318" t="s">
        <v>449</v>
      </c>
      <c r="H5552" s="318" t="s">
        <v>449</v>
      </c>
      <c r="I5552" s="318" t="s">
        <v>449</v>
      </c>
      <c r="J5552" s="318" t="s">
        <v>449</v>
      </c>
      <c r="K5552" s="318" t="s">
        <v>449</v>
      </c>
      <c r="L5552" s="318" t="s">
        <v>449</v>
      </c>
      <c r="M5552" s="318" t="s">
        <v>449</v>
      </c>
      <c r="N5552" t="str">
        <f t="shared" si="86"/>
        <v>SESC_ODI_024BIO_PR24</v>
      </c>
    </row>
    <row r="5553" spans="1:14" customFormat="1">
      <c r="A5553" s="317" t="s">
        <v>385</v>
      </c>
      <c r="B5553" s="317" t="s">
        <v>943</v>
      </c>
      <c r="C5553" s="317" t="s">
        <v>944</v>
      </c>
      <c r="D5553" s="317" t="s">
        <v>455</v>
      </c>
      <c r="E5553" s="317" t="s">
        <v>448</v>
      </c>
      <c r="F5553" s="320">
        <v>0</v>
      </c>
      <c r="G5553" s="318" t="s">
        <v>449</v>
      </c>
      <c r="H5553" s="318" t="s">
        <v>449</v>
      </c>
      <c r="I5553" s="318" t="s">
        <v>449</v>
      </c>
      <c r="J5553" s="318" t="s">
        <v>449</v>
      </c>
      <c r="K5553" s="318" t="s">
        <v>449</v>
      </c>
      <c r="L5553" s="318" t="s">
        <v>449</v>
      </c>
      <c r="M5553" s="318" t="s">
        <v>449</v>
      </c>
      <c r="N5553" t="str">
        <f t="shared" si="86"/>
        <v>SESC_ODI_025BIO_PR24</v>
      </c>
    </row>
    <row r="5554" spans="1:14" customFormat="1">
      <c r="A5554" s="317" t="s">
        <v>385</v>
      </c>
      <c r="B5554" s="317" t="s">
        <v>945</v>
      </c>
      <c r="C5554" s="317" t="s">
        <v>946</v>
      </c>
      <c r="D5554" s="317" t="s">
        <v>455</v>
      </c>
      <c r="E5554" s="317" t="s">
        <v>448</v>
      </c>
      <c r="F5554" s="320">
        <v>0</v>
      </c>
      <c r="G5554" s="318" t="s">
        <v>449</v>
      </c>
      <c r="H5554" s="318" t="s">
        <v>449</v>
      </c>
      <c r="I5554" s="318" t="s">
        <v>449</v>
      </c>
      <c r="J5554" s="318" t="s">
        <v>449</v>
      </c>
      <c r="K5554" s="318" t="s">
        <v>449</v>
      </c>
      <c r="L5554" s="318" t="s">
        <v>449</v>
      </c>
      <c r="M5554" s="318" t="s">
        <v>449</v>
      </c>
      <c r="N5554" t="str">
        <f t="shared" si="86"/>
        <v>SESC_ODI_026BIO_PR24</v>
      </c>
    </row>
    <row r="5555" spans="1:14" customFormat="1">
      <c r="A5555" s="317" t="s">
        <v>385</v>
      </c>
      <c r="B5555" s="317" t="s">
        <v>947</v>
      </c>
      <c r="C5555" s="317" t="s">
        <v>948</v>
      </c>
      <c r="D5555" s="317" t="s">
        <v>455</v>
      </c>
      <c r="E5555" s="317" t="s">
        <v>448</v>
      </c>
      <c r="F5555" s="320">
        <v>0</v>
      </c>
      <c r="G5555" s="318" t="s">
        <v>449</v>
      </c>
      <c r="H5555" s="318" t="s">
        <v>449</v>
      </c>
      <c r="I5555" s="318" t="s">
        <v>449</v>
      </c>
      <c r="J5555" s="318" t="s">
        <v>449</v>
      </c>
      <c r="K5555" s="318" t="s">
        <v>449</v>
      </c>
      <c r="L5555" s="318" t="s">
        <v>449</v>
      </c>
      <c r="M5555" s="318" t="s">
        <v>449</v>
      </c>
      <c r="N5555" t="str">
        <f t="shared" si="86"/>
        <v>SESC_ODI_027BIO_PR24</v>
      </c>
    </row>
    <row r="5556" spans="1:14" customFormat="1">
      <c r="A5556" s="317" t="s">
        <v>385</v>
      </c>
      <c r="B5556" s="317" t="s">
        <v>949</v>
      </c>
      <c r="C5556" s="317" t="s">
        <v>950</v>
      </c>
      <c r="D5556" s="317" t="s">
        <v>455</v>
      </c>
      <c r="E5556" s="317" t="s">
        <v>448</v>
      </c>
      <c r="F5556" s="320">
        <v>0</v>
      </c>
      <c r="G5556" s="318" t="s">
        <v>449</v>
      </c>
      <c r="H5556" s="318" t="s">
        <v>449</v>
      </c>
      <c r="I5556" s="318" t="s">
        <v>449</v>
      </c>
      <c r="J5556" s="318" t="s">
        <v>449</v>
      </c>
      <c r="K5556" s="318" t="s">
        <v>449</v>
      </c>
      <c r="L5556" s="318" t="s">
        <v>449</v>
      </c>
      <c r="M5556" s="318" t="s">
        <v>449</v>
      </c>
      <c r="N5556" t="str">
        <f t="shared" si="86"/>
        <v>SESC_ODI_021WWNP_PR24</v>
      </c>
    </row>
    <row r="5557" spans="1:14" customFormat="1">
      <c r="A5557" s="317" t="s">
        <v>385</v>
      </c>
      <c r="B5557" s="317" t="s">
        <v>951</v>
      </c>
      <c r="C5557" s="317" t="s">
        <v>952</v>
      </c>
      <c r="D5557" s="317" t="s">
        <v>455</v>
      </c>
      <c r="E5557" s="317" t="s">
        <v>448</v>
      </c>
      <c r="F5557" s="320">
        <v>0</v>
      </c>
      <c r="G5557" s="318" t="s">
        <v>449</v>
      </c>
      <c r="H5557" s="318" t="s">
        <v>449</v>
      </c>
      <c r="I5557" s="318" t="s">
        <v>449</v>
      </c>
      <c r="J5557" s="318" t="s">
        <v>449</v>
      </c>
      <c r="K5557" s="318" t="s">
        <v>449</v>
      </c>
      <c r="L5557" s="318" t="s">
        <v>449</v>
      </c>
      <c r="M5557" s="318" t="s">
        <v>449</v>
      </c>
      <c r="N5557" t="str">
        <f t="shared" si="86"/>
        <v>SESC_ODI_022WWNP_PR24</v>
      </c>
    </row>
    <row r="5558" spans="1:14" customFormat="1">
      <c r="A5558" s="317" t="s">
        <v>385</v>
      </c>
      <c r="B5558" s="317" t="s">
        <v>953</v>
      </c>
      <c r="C5558" s="317" t="s">
        <v>954</v>
      </c>
      <c r="D5558" s="317" t="s">
        <v>455</v>
      </c>
      <c r="E5558" s="317" t="s">
        <v>448</v>
      </c>
      <c r="F5558" s="320">
        <v>0</v>
      </c>
      <c r="G5558" s="318" t="s">
        <v>449</v>
      </c>
      <c r="H5558" s="318" t="s">
        <v>449</v>
      </c>
      <c r="I5558" s="318" t="s">
        <v>449</v>
      </c>
      <c r="J5558" s="318" t="s">
        <v>449</v>
      </c>
      <c r="K5558" s="318" t="s">
        <v>449</v>
      </c>
      <c r="L5558" s="318" t="s">
        <v>449</v>
      </c>
      <c r="M5558" s="318" t="s">
        <v>449</v>
      </c>
      <c r="N5558" t="str">
        <f t="shared" si="86"/>
        <v>SESC_ODI_023WWNP_PR24</v>
      </c>
    </row>
    <row r="5559" spans="1:14" customFormat="1">
      <c r="A5559" s="317" t="s">
        <v>385</v>
      </c>
      <c r="B5559" s="317" t="s">
        <v>955</v>
      </c>
      <c r="C5559" s="317" t="s">
        <v>956</v>
      </c>
      <c r="D5559" s="317" t="s">
        <v>455</v>
      </c>
      <c r="E5559" s="317" t="s">
        <v>448</v>
      </c>
      <c r="F5559" s="320">
        <v>0</v>
      </c>
      <c r="G5559" s="318" t="s">
        <v>449</v>
      </c>
      <c r="H5559" s="318" t="s">
        <v>449</v>
      </c>
      <c r="I5559" s="318" t="s">
        <v>449</v>
      </c>
      <c r="J5559" s="318" t="s">
        <v>449</v>
      </c>
      <c r="K5559" s="318" t="s">
        <v>449</v>
      </c>
      <c r="L5559" s="318" t="s">
        <v>449</v>
      </c>
      <c r="M5559" s="318" t="s">
        <v>449</v>
      </c>
      <c r="N5559" t="str">
        <f t="shared" si="86"/>
        <v>SESC_ODI_024WWNP_PR24</v>
      </c>
    </row>
    <row r="5560" spans="1:14" customFormat="1">
      <c r="A5560" s="317" t="s">
        <v>385</v>
      </c>
      <c r="B5560" s="317" t="s">
        <v>957</v>
      </c>
      <c r="C5560" s="317" t="s">
        <v>958</v>
      </c>
      <c r="D5560" s="317" t="s">
        <v>455</v>
      </c>
      <c r="E5560" s="317" t="s">
        <v>448</v>
      </c>
      <c r="F5560" s="320">
        <v>0</v>
      </c>
      <c r="G5560" s="318" t="s">
        <v>449</v>
      </c>
      <c r="H5560" s="318" t="s">
        <v>449</v>
      </c>
      <c r="I5560" s="318" t="s">
        <v>449</v>
      </c>
      <c r="J5560" s="318" t="s">
        <v>449</v>
      </c>
      <c r="K5560" s="318" t="s">
        <v>449</v>
      </c>
      <c r="L5560" s="318" t="s">
        <v>449</v>
      </c>
      <c r="M5560" s="318" t="s">
        <v>449</v>
      </c>
      <c r="N5560" t="str">
        <f t="shared" si="86"/>
        <v>SESC_ODI_025WWNP_PR24</v>
      </c>
    </row>
    <row r="5561" spans="1:14" customFormat="1">
      <c r="A5561" s="317" t="s">
        <v>385</v>
      </c>
      <c r="B5561" s="317" t="s">
        <v>959</v>
      </c>
      <c r="C5561" s="317" t="s">
        <v>960</v>
      </c>
      <c r="D5561" s="317" t="s">
        <v>455</v>
      </c>
      <c r="E5561" s="317" t="s">
        <v>448</v>
      </c>
      <c r="F5561" s="320">
        <v>0</v>
      </c>
      <c r="G5561" s="318" t="s">
        <v>449</v>
      </c>
      <c r="H5561" s="318" t="s">
        <v>449</v>
      </c>
      <c r="I5561" s="318" t="s">
        <v>449</v>
      </c>
      <c r="J5561" s="318" t="s">
        <v>449</v>
      </c>
      <c r="K5561" s="318" t="s">
        <v>449</v>
      </c>
      <c r="L5561" s="318" t="s">
        <v>449</v>
      </c>
      <c r="M5561" s="318" t="s">
        <v>449</v>
      </c>
      <c r="N5561" t="str">
        <f t="shared" si="86"/>
        <v>SESC_ODI_026WWNP_PR24</v>
      </c>
    </row>
    <row r="5562" spans="1:14" customFormat="1">
      <c r="A5562" s="317" t="s">
        <v>385</v>
      </c>
      <c r="B5562" s="317" t="s">
        <v>961</v>
      </c>
      <c r="C5562" s="317" t="s">
        <v>962</v>
      </c>
      <c r="D5562" s="317" t="s">
        <v>455</v>
      </c>
      <c r="E5562" s="317" t="s">
        <v>448</v>
      </c>
      <c r="F5562" s="320">
        <v>0</v>
      </c>
      <c r="G5562" s="318" t="s">
        <v>449</v>
      </c>
      <c r="H5562" s="318" t="s">
        <v>449</v>
      </c>
      <c r="I5562" s="318" t="s">
        <v>449</v>
      </c>
      <c r="J5562" s="318" t="s">
        <v>449</v>
      </c>
      <c r="K5562" s="318" t="s">
        <v>449</v>
      </c>
      <c r="L5562" s="318" t="s">
        <v>449</v>
      </c>
      <c r="M5562" s="318" t="s">
        <v>449</v>
      </c>
      <c r="N5562" t="str">
        <f t="shared" si="86"/>
        <v>SESC_ODI_027WWNP_PR24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89F2C-29D2-4BB6-80F6-395FA11A8211}">
  <sheetPr codeName="Sheet42">
    <tabColor theme="0" tint="-0.249977111117893"/>
  </sheetPr>
  <dimension ref="A1:V2975"/>
  <sheetViews>
    <sheetView topLeftCell="B1" zoomScale="80" zoomScaleNormal="80" workbookViewId="0">
      <selection activeCell="I2327" sqref="I2327"/>
    </sheetView>
  </sheetViews>
  <sheetFormatPr defaultColWidth="0" defaultRowHeight="15" zeroHeight="1" outlineLevelRow="1"/>
  <cols>
    <col min="1" max="1" width="34.83203125" style="176" hidden="1" customWidth="1"/>
    <col min="2" max="2" width="52.5" style="176" customWidth="1"/>
    <col min="3" max="3" width="11.33203125" style="177" customWidth="1"/>
    <col min="4" max="4" width="44.5" style="177" customWidth="1"/>
    <col min="5" max="5" width="39.6640625" style="177" bestFit="1" customWidth="1"/>
    <col min="6" max="6" width="44.33203125" style="177" bestFit="1" customWidth="1"/>
    <col min="7" max="7" width="20.5" style="178" bestFit="1" customWidth="1"/>
    <col min="8" max="8" width="16" style="177" customWidth="1"/>
    <col min="9" max="9" width="17.5" style="177" customWidth="1"/>
    <col min="10" max="10" width="15.83203125" style="177" customWidth="1"/>
    <col min="11" max="11" width="17.6640625" style="177" customWidth="1"/>
    <col min="12" max="12" width="15.83203125" style="177" customWidth="1"/>
    <col min="13" max="13" width="16.83203125" style="177" customWidth="1"/>
    <col min="14" max="14" width="13.1640625" style="177" customWidth="1"/>
    <col min="15" max="16384" width="13.1640625" style="177" hidden="1"/>
  </cols>
  <sheetData>
    <row r="1" spans="1:16" s="175" customFormat="1" ht="31.5">
      <c r="A1" s="173"/>
      <c r="B1" s="220" t="e">
        <f ca="1" xml:space="preserve"> RIGHT(CELL("filename", A1), LEN(CELL("filename", A1)) - SEARCH("]", CELL("filename", A1)))</f>
        <v>#VALUE!</v>
      </c>
      <c r="C1" s="173"/>
      <c r="D1" s="173"/>
      <c r="E1" s="173"/>
      <c r="F1" s="173"/>
      <c r="G1" s="174"/>
      <c r="H1" s="327"/>
      <c r="I1" s="327"/>
      <c r="J1" s="327"/>
      <c r="K1" s="327"/>
      <c r="L1" s="327"/>
      <c r="M1" s="327"/>
    </row>
    <row r="2" spans="1:16"/>
    <row r="3" spans="1:16" ht="18.75">
      <c r="A3" s="9"/>
      <c r="B3" s="179"/>
      <c r="C3" s="9"/>
      <c r="D3" s="9"/>
      <c r="E3" s="9"/>
      <c r="F3" s="9"/>
      <c r="G3" s="180"/>
      <c r="H3" s="181"/>
      <c r="I3" s="181"/>
      <c r="J3" s="181"/>
      <c r="K3" s="181"/>
      <c r="L3" s="181"/>
      <c r="M3" s="181"/>
    </row>
    <row r="4" spans="1:16" ht="18.75">
      <c r="A4" s="9"/>
      <c r="B4" s="179"/>
      <c r="D4" s="9" t="s">
        <v>963</v>
      </c>
      <c r="E4" s="182" t="s">
        <v>964</v>
      </c>
      <c r="F4" s="9"/>
      <c r="G4" s="180"/>
      <c r="H4" s="181"/>
      <c r="I4" s="181"/>
      <c r="J4" s="181"/>
      <c r="K4" s="181"/>
      <c r="L4" s="181"/>
      <c r="M4" s="181"/>
    </row>
    <row r="5" spans="1:16">
      <c r="A5" s="183"/>
      <c r="B5" s="183"/>
      <c r="C5" s="183"/>
      <c r="D5" s="183"/>
      <c r="E5" s="183"/>
      <c r="F5" s="183"/>
      <c r="H5" s="184"/>
      <c r="I5" s="184"/>
      <c r="J5" s="184"/>
      <c r="K5" s="184"/>
      <c r="L5" s="184"/>
      <c r="M5" s="184"/>
    </row>
    <row r="6" spans="1:16">
      <c r="B6" s="183" t="s">
        <v>965</v>
      </c>
      <c r="C6" s="183" t="s">
        <v>966</v>
      </c>
      <c r="D6" s="183" t="s">
        <v>967</v>
      </c>
      <c r="E6" s="183" t="s">
        <v>968</v>
      </c>
      <c r="F6" s="183" t="s">
        <v>969</v>
      </c>
      <c r="G6" s="185" t="s">
        <v>437</v>
      </c>
      <c r="H6" s="184" t="s">
        <v>439</v>
      </c>
      <c r="I6" s="183" t="s">
        <v>440</v>
      </c>
      <c r="J6" s="183" t="s">
        <v>441</v>
      </c>
      <c r="K6" s="183" t="s">
        <v>442</v>
      </c>
      <c r="L6" s="183" t="s">
        <v>443</v>
      </c>
      <c r="M6" s="183" t="s">
        <v>444</v>
      </c>
    </row>
    <row r="7" spans="1:16" s="190" customFormat="1">
      <c r="A7" s="186"/>
      <c r="B7" s="187" t="s">
        <v>970</v>
      </c>
      <c r="C7" s="187"/>
      <c r="D7" s="187"/>
      <c r="E7" s="187"/>
      <c r="F7" s="187"/>
      <c r="G7" s="188"/>
      <c r="H7" s="189"/>
      <c r="I7" s="187"/>
      <c r="J7" s="187"/>
      <c r="K7" s="187"/>
      <c r="L7" s="187"/>
      <c r="M7" s="187"/>
    </row>
    <row r="8" spans="1:16">
      <c r="B8" s="183"/>
      <c r="C8" s="183"/>
      <c r="D8" s="183"/>
      <c r="E8" s="183"/>
      <c r="F8" s="183"/>
      <c r="G8" s="185"/>
      <c r="H8" s="184"/>
      <c r="I8" s="183"/>
      <c r="J8" s="183"/>
      <c r="K8" s="183"/>
      <c r="L8" s="183"/>
      <c r="M8" s="183"/>
    </row>
    <row r="9" spans="1:16">
      <c r="A9" s="191" t="s">
        <v>971</v>
      </c>
      <c r="B9" s="176" t="s">
        <v>150</v>
      </c>
      <c r="C9" s="177" t="s">
        <v>350</v>
      </c>
      <c r="D9" s="177" t="s">
        <v>972</v>
      </c>
      <c r="E9" s="177" t="s">
        <v>412</v>
      </c>
      <c r="F9" s="192" t="s">
        <v>447</v>
      </c>
      <c r="G9" s="234"/>
      <c r="H9" s="192">
        <f>IF(G9=$D$4,$D$4,INDEX(F_inputs!$D$4:$M$5562,MATCH('FD Inputs Pre Conversion'!$C9&amp;'FD Inputs Pre Conversion'!$E9,F_inputs!$N$4:$N$5562,0),MATCH('FD Inputs Pre Conversion'!H$6,F_inputs!$D$2:$M$2,0)))</f>
        <v>6.4374999999999996E-3</v>
      </c>
      <c r="I9" s="192">
        <f>IF(H9=$D$4,$D$4,INDEX(F_inputs!$D$4:$M$5562,MATCH('FD Inputs Pre Conversion'!$C9&amp;'FD Inputs Pre Conversion'!$E9,F_inputs!$N$4:$N$5562,0),MATCH('FD Inputs Pre Conversion'!I$6,F_inputs!$D$2:$M$2,0)))</f>
        <v>5.8444444444444438E-3</v>
      </c>
      <c r="J9" s="192">
        <f>IF(I9=$D$4,$D$4,INDEX(F_inputs!$D$4:$M$5562,MATCH('FD Inputs Pre Conversion'!$C9&amp;'FD Inputs Pre Conversion'!$E9,F_inputs!$N$4:$N$5562,0),MATCH('FD Inputs Pre Conversion'!J$6,F_inputs!$D$2:$M$2,0)))</f>
        <v>5.2513888888888879E-3</v>
      </c>
      <c r="K9" s="192">
        <f>IF(J9=$D$4,$D$4,INDEX(F_inputs!$D$4:$M$5562,MATCH('FD Inputs Pre Conversion'!$C9&amp;'FD Inputs Pre Conversion'!$E9,F_inputs!$N$4:$N$5562,0),MATCH('FD Inputs Pre Conversion'!K$6,F_inputs!$D$2:$M$2,0)))</f>
        <v>4.658333333333332E-3</v>
      </c>
      <c r="L9" s="192">
        <f>IF(K9=$D$4,$D$4,INDEX(F_inputs!$D$4:$M$5562,MATCH('FD Inputs Pre Conversion'!$C9&amp;'FD Inputs Pre Conversion'!$E9,F_inputs!$N$4:$N$5562,0),MATCH('FD Inputs Pre Conversion'!L$6,F_inputs!$D$2:$M$2,0)))</f>
        <v>4.0652777777777762E-3</v>
      </c>
      <c r="M9" s="192">
        <f>IF(L9=$D$4,$D$4,INDEX(F_inputs!$D$4:$M$5562,MATCH('FD Inputs Pre Conversion'!$C9&amp;'FD Inputs Pre Conversion'!$E9,F_inputs!$N$4:$N$5562,0),MATCH('FD Inputs Pre Conversion'!M$6,F_inputs!$D$2:$M$2,0)))</f>
        <v>3.472222222222222E-3</v>
      </c>
    </row>
    <row r="10" spans="1:16" outlineLevel="1">
      <c r="A10" s="191"/>
      <c r="B10" s="176" t="s">
        <v>150</v>
      </c>
      <c r="C10" s="177" t="s">
        <v>358</v>
      </c>
      <c r="D10" s="177" t="s">
        <v>972</v>
      </c>
      <c r="E10" s="177" t="s">
        <v>412</v>
      </c>
      <c r="F10" s="192" t="s">
        <v>447</v>
      </c>
      <c r="G10" s="234"/>
      <c r="H10" s="192">
        <f>IF(G10=$D$4,$D$4,INDEX(F_inputs!$D$4:$M$5562,MATCH('FD Inputs Pre Conversion'!$C10&amp;'FD Inputs Pre Conversion'!$E10,F_inputs!$N$4:$N$5562,0),MATCH('FD Inputs Pre Conversion'!H$6,F_inputs!$D$2:$M$2,0)))</f>
        <v>3.472222222222222E-3</v>
      </c>
      <c r="I10" s="192">
        <f>IF(H10=$D$4,$D$4,INDEX(F_inputs!$D$4:$M$5562,MATCH('FD Inputs Pre Conversion'!$C10&amp;'FD Inputs Pre Conversion'!$E10,F_inputs!$N$4:$N$5562,0),MATCH('FD Inputs Pre Conversion'!I$6,F_inputs!$D$2:$M$2,0)))</f>
        <v>3.472222222222222E-3</v>
      </c>
      <c r="J10" s="192">
        <f>IF(I10=$D$4,$D$4,INDEX(F_inputs!$D$4:$M$5562,MATCH('FD Inputs Pre Conversion'!$C10&amp;'FD Inputs Pre Conversion'!$E10,F_inputs!$N$4:$N$5562,0),MATCH('FD Inputs Pre Conversion'!J$6,F_inputs!$D$2:$M$2,0)))</f>
        <v>3.472222222222222E-3</v>
      </c>
      <c r="K10" s="192">
        <f>IF(J10=$D$4,$D$4,INDEX(F_inputs!$D$4:$M$5562,MATCH('FD Inputs Pre Conversion'!$C10&amp;'FD Inputs Pre Conversion'!$E10,F_inputs!$N$4:$N$5562,0),MATCH('FD Inputs Pre Conversion'!K$6,F_inputs!$D$2:$M$2,0)))</f>
        <v>3.472222222222222E-3</v>
      </c>
      <c r="L10" s="192">
        <f>IF(K10=$D$4,$D$4,INDEX(F_inputs!$D$4:$M$5562,MATCH('FD Inputs Pre Conversion'!$C10&amp;'FD Inputs Pre Conversion'!$E10,F_inputs!$N$4:$N$5562,0),MATCH('FD Inputs Pre Conversion'!L$6,F_inputs!$D$2:$M$2,0)))</f>
        <v>3.472222222222222E-3</v>
      </c>
      <c r="M10" s="192">
        <f>IF(L10=$D$4,$D$4,INDEX(F_inputs!$D$4:$M$5562,MATCH('FD Inputs Pre Conversion'!$C10&amp;'FD Inputs Pre Conversion'!$E10,F_inputs!$N$4:$N$5562,0),MATCH('FD Inputs Pre Conversion'!M$6,F_inputs!$D$2:$M$2,0)))</f>
        <v>3.47E-3</v>
      </c>
    </row>
    <row r="11" spans="1:16" outlineLevel="1">
      <c r="A11" s="191"/>
      <c r="B11" s="176" t="s">
        <v>150</v>
      </c>
      <c r="C11" s="177" t="s">
        <v>361</v>
      </c>
      <c r="D11" s="177" t="s">
        <v>972</v>
      </c>
      <c r="E11" s="177" t="s">
        <v>412</v>
      </c>
      <c r="F11" s="192" t="s">
        <v>447</v>
      </c>
      <c r="G11" s="234"/>
      <c r="H11" s="192">
        <f>IF(G11=$D$4,$D$4,INDEX(F_inputs!$D$4:$M$5562,MATCH('FD Inputs Pre Conversion'!$C11&amp;'FD Inputs Pre Conversion'!$E11,F_inputs!$N$4:$N$5562,0),MATCH('FD Inputs Pre Conversion'!H$6,F_inputs!$D$2:$M$2,0)))</f>
        <v>3.472222222222222E-3</v>
      </c>
      <c r="I11" s="192">
        <f>IF(H11=$D$4,$D$4,INDEX(F_inputs!$D$4:$M$5562,MATCH('FD Inputs Pre Conversion'!$C11&amp;'FD Inputs Pre Conversion'!$E11,F_inputs!$N$4:$N$5562,0),MATCH('FD Inputs Pre Conversion'!I$6,F_inputs!$D$2:$M$2,0)))</f>
        <v>3.472222222222222E-3</v>
      </c>
      <c r="J11" s="192">
        <f>IF(I11=$D$4,$D$4,INDEX(F_inputs!$D$4:$M$5562,MATCH('FD Inputs Pre Conversion'!$C11&amp;'FD Inputs Pre Conversion'!$E11,F_inputs!$N$4:$N$5562,0),MATCH('FD Inputs Pre Conversion'!J$6,F_inputs!$D$2:$M$2,0)))</f>
        <v>3.472222222222222E-3</v>
      </c>
      <c r="K11" s="192">
        <f>IF(J11=$D$4,$D$4,INDEX(F_inputs!$D$4:$M$5562,MATCH('FD Inputs Pre Conversion'!$C11&amp;'FD Inputs Pre Conversion'!$E11,F_inputs!$N$4:$N$5562,0),MATCH('FD Inputs Pre Conversion'!K$6,F_inputs!$D$2:$M$2,0)))</f>
        <v>3.472222222222222E-3</v>
      </c>
      <c r="L11" s="192">
        <f>IF(K11=$D$4,$D$4,INDEX(F_inputs!$D$4:$M$5562,MATCH('FD Inputs Pre Conversion'!$C11&amp;'FD Inputs Pre Conversion'!$E11,F_inputs!$N$4:$N$5562,0),MATCH('FD Inputs Pre Conversion'!L$6,F_inputs!$D$2:$M$2,0)))</f>
        <v>3.472222222222222E-3</v>
      </c>
      <c r="M11" s="192">
        <f>IF(L11=$D$4,$D$4,INDEX(F_inputs!$D$4:$M$5562,MATCH('FD Inputs Pre Conversion'!$C11&amp;'FD Inputs Pre Conversion'!$E11,F_inputs!$N$4:$N$5562,0),MATCH('FD Inputs Pre Conversion'!M$6,F_inputs!$D$2:$M$2,0)))</f>
        <v>3.47E-3</v>
      </c>
    </row>
    <row r="12" spans="1:16" outlineLevel="1">
      <c r="A12" s="191"/>
      <c r="B12" s="176" t="s">
        <v>150</v>
      </c>
      <c r="C12" s="177" t="s">
        <v>364</v>
      </c>
      <c r="D12" s="177" t="s">
        <v>972</v>
      </c>
      <c r="E12" s="177" t="s">
        <v>412</v>
      </c>
      <c r="F12" s="192" t="s">
        <v>447</v>
      </c>
      <c r="G12" s="234"/>
      <c r="H12" s="192">
        <f>IF(G12=$D$4,$D$4,INDEX(F_inputs!$D$4:$M$5562,MATCH('FD Inputs Pre Conversion'!$C12&amp;'FD Inputs Pre Conversion'!$E12,F_inputs!$N$4:$N$5562,0),MATCH('FD Inputs Pre Conversion'!H$6,F_inputs!$D$2:$M$2,0)))</f>
        <v>6.4374999999999996E-3</v>
      </c>
      <c r="I12" s="192">
        <f>IF(H12=$D$4,$D$4,INDEX(F_inputs!$D$4:$M$5562,MATCH('FD Inputs Pre Conversion'!$C12&amp;'FD Inputs Pre Conversion'!$E12,F_inputs!$N$4:$N$5562,0),MATCH('FD Inputs Pre Conversion'!I$6,F_inputs!$D$2:$M$2,0)))</f>
        <v>5.8444444444444438E-3</v>
      </c>
      <c r="J12" s="192">
        <f>IF(I12=$D$4,$D$4,INDEX(F_inputs!$D$4:$M$5562,MATCH('FD Inputs Pre Conversion'!$C12&amp;'FD Inputs Pre Conversion'!$E12,F_inputs!$N$4:$N$5562,0),MATCH('FD Inputs Pre Conversion'!J$6,F_inputs!$D$2:$M$2,0)))</f>
        <v>5.2513888888888879E-3</v>
      </c>
      <c r="K12" s="192">
        <f>IF(J12=$D$4,$D$4,INDEX(F_inputs!$D$4:$M$5562,MATCH('FD Inputs Pre Conversion'!$C12&amp;'FD Inputs Pre Conversion'!$E12,F_inputs!$N$4:$N$5562,0),MATCH('FD Inputs Pre Conversion'!K$6,F_inputs!$D$2:$M$2,0)))</f>
        <v>4.658333333333332E-3</v>
      </c>
      <c r="L12" s="192">
        <f>IF(K12=$D$4,$D$4,INDEX(F_inputs!$D$4:$M$5562,MATCH('FD Inputs Pre Conversion'!$C12&amp;'FD Inputs Pre Conversion'!$E12,F_inputs!$N$4:$N$5562,0),MATCH('FD Inputs Pre Conversion'!L$6,F_inputs!$D$2:$M$2,0)))</f>
        <v>4.0652777777777762E-3</v>
      </c>
      <c r="M12" s="192">
        <f>IF(L12=$D$4,$D$4,INDEX(F_inputs!$D$4:$M$5562,MATCH('FD Inputs Pre Conversion'!$C12&amp;'FD Inputs Pre Conversion'!$E12,F_inputs!$N$4:$N$5562,0),MATCH('FD Inputs Pre Conversion'!M$6,F_inputs!$D$2:$M$2,0)))</f>
        <v>3.472222222222222E-3</v>
      </c>
    </row>
    <row r="13" spans="1:16" outlineLevel="1">
      <c r="A13" s="191"/>
      <c r="B13" s="176" t="s">
        <v>150</v>
      </c>
      <c r="C13" s="177" t="s">
        <v>370</v>
      </c>
      <c r="D13" s="177" t="s">
        <v>972</v>
      </c>
      <c r="E13" s="177" t="s">
        <v>412</v>
      </c>
      <c r="F13" s="192" t="s">
        <v>447</v>
      </c>
      <c r="G13" s="234"/>
      <c r="H13" s="192">
        <f>IF(G13=$D$4,$D$4,INDEX(F_inputs!$D$4:$M$5562,MATCH('FD Inputs Pre Conversion'!$C13&amp;'FD Inputs Pre Conversion'!$E13,F_inputs!$N$4:$N$5562,0),MATCH('FD Inputs Pre Conversion'!H$6,F_inputs!$D$2:$M$2,0)))</f>
        <v>3.472222222222222E-3</v>
      </c>
      <c r="I13" s="192">
        <f>IF(H13=$D$4,$D$4,INDEX(F_inputs!$D$4:$M$5562,MATCH('FD Inputs Pre Conversion'!$C13&amp;'FD Inputs Pre Conversion'!$E13,F_inputs!$N$4:$N$5562,0),MATCH('FD Inputs Pre Conversion'!I$6,F_inputs!$D$2:$M$2,0)))</f>
        <v>3.472222222222222E-3</v>
      </c>
      <c r="J13" s="192">
        <f>IF(I13=$D$4,$D$4,INDEX(F_inputs!$D$4:$M$5562,MATCH('FD Inputs Pre Conversion'!$C13&amp;'FD Inputs Pre Conversion'!$E13,F_inputs!$N$4:$N$5562,0),MATCH('FD Inputs Pre Conversion'!J$6,F_inputs!$D$2:$M$2,0)))</f>
        <v>3.472222222222222E-3</v>
      </c>
      <c r="K13" s="192">
        <f>IF(J13=$D$4,$D$4,INDEX(F_inputs!$D$4:$M$5562,MATCH('FD Inputs Pre Conversion'!$C13&amp;'FD Inputs Pre Conversion'!$E13,F_inputs!$N$4:$N$5562,0),MATCH('FD Inputs Pre Conversion'!K$6,F_inputs!$D$2:$M$2,0)))</f>
        <v>3.472222222222222E-3</v>
      </c>
      <c r="L13" s="192">
        <f>IF(K13=$D$4,$D$4,INDEX(F_inputs!$D$4:$M$5562,MATCH('FD Inputs Pre Conversion'!$C13&amp;'FD Inputs Pre Conversion'!$E13,F_inputs!$N$4:$N$5562,0),MATCH('FD Inputs Pre Conversion'!L$6,F_inputs!$D$2:$M$2,0)))</f>
        <v>3.472222222222222E-3</v>
      </c>
      <c r="M13" s="192">
        <f>IF(L13=$D$4,$D$4,INDEX(F_inputs!$D$4:$M$5562,MATCH('FD Inputs Pre Conversion'!$C13&amp;'FD Inputs Pre Conversion'!$E13,F_inputs!$N$4:$N$5562,0),MATCH('FD Inputs Pre Conversion'!M$6,F_inputs!$D$2:$M$2,0)))</f>
        <v>3.47E-3</v>
      </c>
    </row>
    <row r="14" spans="1:16" outlineLevel="1">
      <c r="A14" s="191"/>
      <c r="B14" s="176" t="s">
        <v>150</v>
      </c>
      <c r="C14" s="177" t="s">
        <v>379</v>
      </c>
      <c r="D14" s="177" t="s">
        <v>972</v>
      </c>
      <c r="E14" s="177" t="s">
        <v>412</v>
      </c>
      <c r="F14" s="192" t="s">
        <v>447</v>
      </c>
      <c r="G14" s="234"/>
      <c r="H14" s="192">
        <f>IF(G14=$D$4,$D$4,INDEX(F_inputs!$D$4:$M$5562,MATCH('FD Inputs Pre Conversion'!$C14&amp;'FD Inputs Pre Conversion'!$E14,F_inputs!$N$4:$N$5562,0),MATCH('FD Inputs Pre Conversion'!H$6,F_inputs!$D$2:$M$2,0)))</f>
        <v>3.472222222222222E-3</v>
      </c>
      <c r="I14" s="192">
        <f>IF(H14=$D$4,$D$4,INDEX(F_inputs!$D$4:$M$5562,MATCH('FD Inputs Pre Conversion'!$C14&amp;'FD Inputs Pre Conversion'!$E14,F_inputs!$N$4:$N$5562,0),MATCH('FD Inputs Pre Conversion'!I$6,F_inputs!$D$2:$M$2,0)))</f>
        <v>3.472222222222222E-3</v>
      </c>
      <c r="J14" s="192">
        <f>IF(I14=$D$4,$D$4,INDEX(F_inputs!$D$4:$M$5562,MATCH('FD Inputs Pre Conversion'!$C14&amp;'FD Inputs Pre Conversion'!$E14,F_inputs!$N$4:$N$5562,0),MATCH('FD Inputs Pre Conversion'!J$6,F_inputs!$D$2:$M$2,0)))</f>
        <v>3.472222222222222E-3</v>
      </c>
      <c r="K14" s="192">
        <f>IF(J14=$D$4,$D$4,INDEX(F_inputs!$D$4:$M$5562,MATCH('FD Inputs Pre Conversion'!$C14&amp;'FD Inputs Pre Conversion'!$E14,F_inputs!$N$4:$N$5562,0),MATCH('FD Inputs Pre Conversion'!K$6,F_inputs!$D$2:$M$2,0)))</f>
        <v>3.472222222222222E-3</v>
      </c>
      <c r="L14" s="192">
        <f>IF(K14=$D$4,$D$4,INDEX(F_inputs!$D$4:$M$5562,MATCH('FD Inputs Pre Conversion'!$C14&amp;'FD Inputs Pre Conversion'!$E14,F_inputs!$N$4:$N$5562,0),MATCH('FD Inputs Pre Conversion'!L$6,F_inputs!$D$2:$M$2,0)))</f>
        <v>3.472222222222222E-3</v>
      </c>
      <c r="M14" s="192">
        <f>IF(L14=$D$4,$D$4,INDEX(F_inputs!$D$4:$M$5562,MATCH('FD Inputs Pre Conversion'!$C14&amp;'FD Inputs Pre Conversion'!$E14,F_inputs!$N$4:$N$5562,0),MATCH('FD Inputs Pre Conversion'!M$6,F_inputs!$D$2:$M$2,0)))</f>
        <v>3.47E-3</v>
      </c>
      <c r="P14" s="193"/>
    </row>
    <row r="15" spans="1:16" outlineLevel="1">
      <c r="A15" s="191"/>
      <c r="B15" s="176" t="s">
        <v>150</v>
      </c>
      <c r="C15" s="177" t="s">
        <v>382</v>
      </c>
      <c r="D15" s="177" t="s">
        <v>972</v>
      </c>
      <c r="E15" s="177" t="s">
        <v>412</v>
      </c>
      <c r="F15" s="192" t="s">
        <v>447</v>
      </c>
      <c r="G15" s="234"/>
      <c r="H15" s="192">
        <f>IF(G15=$D$4,$D$4,INDEX(F_inputs!$D$4:$M$5562,MATCH('FD Inputs Pre Conversion'!$C15&amp;'FD Inputs Pre Conversion'!$E15,F_inputs!$N$4:$N$5562,0),MATCH('FD Inputs Pre Conversion'!H$6,F_inputs!$D$2:$M$2,0)))</f>
        <v>6.4374999999999996E-3</v>
      </c>
      <c r="I15" s="192">
        <f>IF(H15=$D$4,$D$4,INDEX(F_inputs!$D$4:$M$5562,MATCH('FD Inputs Pre Conversion'!$C15&amp;'FD Inputs Pre Conversion'!$E15,F_inputs!$N$4:$N$5562,0),MATCH('FD Inputs Pre Conversion'!I$6,F_inputs!$D$2:$M$2,0)))</f>
        <v>5.8444444444444438E-3</v>
      </c>
      <c r="J15" s="192">
        <f>IF(I15=$D$4,$D$4,INDEX(F_inputs!$D$4:$M$5562,MATCH('FD Inputs Pre Conversion'!$C15&amp;'FD Inputs Pre Conversion'!$E15,F_inputs!$N$4:$N$5562,0),MATCH('FD Inputs Pre Conversion'!J$6,F_inputs!$D$2:$M$2,0)))</f>
        <v>5.2513888888888879E-3</v>
      </c>
      <c r="K15" s="192">
        <f>IF(J15=$D$4,$D$4,INDEX(F_inputs!$D$4:$M$5562,MATCH('FD Inputs Pre Conversion'!$C15&amp;'FD Inputs Pre Conversion'!$E15,F_inputs!$N$4:$N$5562,0),MATCH('FD Inputs Pre Conversion'!K$6,F_inputs!$D$2:$M$2,0)))</f>
        <v>4.658333333333332E-3</v>
      </c>
      <c r="L15" s="192">
        <f>IF(K15=$D$4,$D$4,INDEX(F_inputs!$D$4:$M$5562,MATCH('FD Inputs Pre Conversion'!$C15&amp;'FD Inputs Pre Conversion'!$E15,F_inputs!$N$4:$N$5562,0),MATCH('FD Inputs Pre Conversion'!L$6,F_inputs!$D$2:$M$2,0)))</f>
        <v>4.0652777777777762E-3</v>
      </c>
      <c r="M15" s="192">
        <f>IF(L15=$D$4,$D$4,INDEX(F_inputs!$D$4:$M$5562,MATCH('FD Inputs Pre Conversion'!$C15&amp;'FD Inputs Pre Conversion'!$E15,F_inputs!$N$4:$N$5562,0),MATCH('FD Inputs Pre Conversion'!M$6,F_inputs!$D$2:$M$2,0)))</f>
        <v>3.472222222222222E-3</v>
      </c>
    </row>
    <row r="16" spans="1:16" outlineLevel="1">
      <c r="A16" s="191"/>
      <c r="B16" s="176" t="s">
        <v>150</v>
      </c>
      <c r="C16" s="177" t="s">
        <v>388</v>
      </c>
      <c r="D16" s="177" t="s">
        <v>972</v>
      </c>
      <c r="E16" s="177" t="s">
        <v>412</v>
      </c>
      <c r="F16" s="192" t="s">
        <v>447</v>
      </c>
      <c r="G16" s="234"/>
      <c r="H16" s="192">
        <f>IF(G16=$D$4,$D$4,INDEX(F_inputs!$D$4:$M$5562,MATCH('FD Inputs Pre Conversion'!$C16&amp;'FD Inputs Pre Conversion'!$E16,F_inputs!$N$4:$N$5562,0),MATCH('FD Inputs Pre Conversion'!H$6,F_inputs!$D$2:$M$2,0)))</f>
        <v>3.472222222222222E-3</v>
      </c>
      <c r="I16" s="192">
        <f>IF(H16=$D$4,$D$4,INDEX(F_inputs!$D$4:$M$5562,MATCH('FD Inputs Pre Conversion'!$C16&amp;'FD Inputs Pre Conversion'!$E16,F_inputs!$N$4:$N$5562,0),MATCH('FD Inputs Pre Conversion'!I$6,F_inputs!$D$2:$M$2,0)))</f>
        <v>3.472222222222222E-3</v>
      </c>
      <c r="J16" s="192">
        <f>IF(I16=$D$4,$D$4,INDEX(F_inputs!$D$4:$M$5562,MATCH('FD Inputs Pre Conversion'!$C16&amp;'FD Inputs Pre Conversion'!$E16,F_inputs!$N$4:$N$5562,0),MATCH('FD Inputs Pre Conversion'!J$6,F_inputs!$D$2:$M$2,0)))</f>
        <v>3.472222222222222E-3</v>
      </c>
      <c r="K16" s="192">
        <f>IF(J16=$D$4,$D$4,INDEX(F_inputs!$D$4:$M$5562,MATCH('FD Inputs Pre Conversion'!$C16&amp;'FD Inputs Pre Conversion'!$E16,F_inputs!$N$4:$N$5562,0),MATCH('FD Inputs Pre Conversion'!K$6,F_inputs!$D$2:$M$2,0)))</f>
        <v>3.472222222222222E-3</v>
      </c>
      <c r="L16" s="192">
        <f>IF(K16=$D$4,$D$4,INDEX(F_inputs!$D$4:$M$5562,MATCH('FD Inputs Pre Conversion'!$C16&amp;'FD Inputs Pre Conversion'!$E16,F_inputs!$N$4:$N$5562,0),MATCH('FD Inputs Pre Conversion'!L$6,F_inputs!$D$2:$M$2,0)))</f>
        <v>3.472222222222222E-3</v>
      </c>
      <c r="M16" s="192">
        <f>IF(L16=$D$4,$D$4,INDEX(F_inputs!$D$4:$M$5562,MATCH('FD Inputs Pre Conversion'!$C16&amp;'FD Inputs Pre Conversion'!$E16,F_inputs!$N$4:$N$5562,0),MATCH('FD Inputs Pre Conversion'!M$6,F_inputs!$D$2:$M$2,0)))</f>
        <v>3.47E-3</v>
      </c>
    </row>
    <row r="17" spans="1:22" outlineLevel="1">
      <c r="A17" s="191"/>
      <c r="B17" s="176" t="s">
        <v>150</v>
      </c>
      <c r="C17" s="177" t="s">
        <v>391</v>
      </c>
      <c r="D17" s="177" t="s">
        <v>972</v>
      </c>
      <c r="E17" s="177" t="s">
        <v>412</v>
      </c>
      <c r="F17" s="192" t="s">
        <v>447</v>
      </c>
      <c r="G17" s="234"/>
      <c r="H17" s="192">
        <f>IF(G17=$D$4,$D$4,INDEX(F_inputs!$D$4:$M$5562,MATCH('FD Inputs Pre Conversion'!$C17&amp;'FD Inputs Pre Conversion'!$E17,F_inputs!$N$4:$N$5562,0),MATCH('FD Inputs Pre Conversion'!H$6,F_inputs!$D$2:$M$2,0)))</f>
        <v>3.472222222222222E-3</v>
      </c>
      <c r="I17" s="192">
        <f>IF(H17=$D$4,$D$4,INDEX(F_inputs!$D$4:$M$5562,MATCH('FD Inputs Pre Conversion'!$C17&amp;'FD Inputs Pre Conversion'!$E17,F_inputs!$N$4:$N$5562,0),MATCH('FD Inputs Pre Conversion'!I$6,F_inputs!$D$2:$M$2,0)))</f>
        <v>3.472222222222222E-3</v>
      </c>
      <c r="J17" s="192">
        <f>IF(I17=$D$4,$D$4,INDEX(F_inputs!$D$4:$M$5562,MATCH('FD Inputs Pre Conversion'!$C17&amp;'FD Inputs Pre Conversion'!$E17,F_inputs!$N$4:$N$5562,0),MATCH('FD Inputs Pre Conversion'!J$6,F_inputs!$D$2:$M$2,0)))</f>
        <v>3.472222222222222E-3</v>
      </c>
      <c r="K17" s="192">
        <f>IF(J17=$D$4,$D$4,INDEX(F_inputs!$D$4:$M$5562,MATCH('FD Inputs Pre Conversion'!$C17&amp;'FD Inputs Pre Conversion'!$E17,F_inputs!$N$4:$N$5562,0),MATCH('FD Inputs Pre Conversion'!K$6,F_inputs!$D$2:$M$2,0)))</f>
        <v>3.472222222222222E-3</v>
      </c>
      <c r="L17" s="192">
        <f>IF(K17=$D$4,$D$4,INDEX(F_inputs!$D$4:$M$5562,MATCH('FD Inputs Pre Conversion'!$C17&amp;'FD Inputs Pre Conversion'!$E17,F_inputs!$N$4:$N$5562,0),MATCH('FD Inputs Pre Conversion'!L$6,F_inputs!$D$2:$M$2,0)))</f>
        <v>3.472222222222222E-3</v>
      </c>
      <c r="M17" s="192">
        <f>IF(L17=$D$4,$D$4,INDEX(F_inputs!$D$4:$M$5562,MATCH('FD Inputs Pre Conversion'!$C17&amp;'FD Inputs Pre Conversion'!$E17,F_inputs!$N$4:$N$5562,0),MATCH('FD Inputs Pre Conversion'!M$6,F_inputs!$D$2:$M$2,0)))</f>
        <v>3.47E-3</v>
      </c>
    </row>
    <row r="18" spans="1:22" outlineLevel="1">
      <c r="A18" s="191"/>
      <c r="B18" s="176" t="s">
        <v>150</v>
      </c>
      <c r="C18" s="177" t="s">
        <v>394</v>
      </c>
      <c r="D18" s="177" t="s">
        <v>972</v>
      </c>
      <c r="E18" s="177" t="s">
        <v>412</v>
      </c>
      <c r="F18" s="192" t="s">
        <v>447</v>
      </c>
      <c r="G18" s="234"/>
      <c r="H18" s="192">
        <f>IF(G18=$D$4,$D$4,INDEX(F_inputs!$D$4:$M$5562,MATCH('FD Inputs Pre Conversion'!$C18&amp;'FD Inputs Pre Conversion'!$E18,F_inputs!$N$4:$N$5562,0),MATCH('FD Inputs Pre Conversion'!H$6,F_inputs!$D$2:$M$2,0)))</f>
        <v>6.4374999999999996E-3</v>
      </c>
      <c r="I18" s="192">
        <f>IF(H18=$D$4,$D$4,INDEX(F_inputs!$D$4:$M$5562,MATCH('FD Inputs Pre Conversion'!$C18&amp;'FD Inputs Pre Conversion'!$E18,F_inputs!$N$4:$N$5562,0),MATCH('FD Inputs Pre Conversion'!I$6,F_inputs!$D$2:$M$2,0)))</f>
        <v>5.8444444444444438E-3</v>
      </c>
      <c r="J18" s="192">
        <f>IF(I18=$D$4,$D$4,INDEX(F_inputs!$D$4:$M$5562,MATCH('FD Inputs Pre Conversion'!$C18&amp;'FD Inputs Pre Conversion'!$E18,F_inputs!$N$4:$N$5562,0),MATCH('FD Inputs Pre Conversion'!J$6,F_inputs!$D$2:$M$2,0)))</f>
        <v>5.2513888888888879E-3</v>
      </c>
      <c r="K18" s="192">
        <f>IF(J18=$D$4,$D$4,INDEX(F_inputs!$D$4:$M$5562,MATCH('FD Inputs Pre Conversion'!$C18&amp;'FD Inputs Pre Conversion'!$E18,F_inputs!$N$4:$N$5562,0),MATCH('FD Inputs Pre Conversion'!K$6,F_inputs!$D$2:$M$2,0)))</f>
        <v>4.658333333333332E-3</v>
      </c>
      <c r="L18" s="192">
        <f>IF(K18=$D$4,$D$4,INDEX(F_inputs!$D$4:$M$5562,MATCH('FD Inputs Pre Conversion'!$C18&amp;'FD Inputs Pre Conversion'!$E18,F_inputs!$N$4:$N$5562,0),MATCH('FD Inputs Pre Conversion'!L$6,F_inputs!$D$2:$M$2,0)))</f>
        <v>4.0652777777777762E-3</v>
      </c>
      <c r="M18" s="192">
        <f>IF(L18=$D$4,$D$4,INDEX(F_inputs!$D$4:$M$5562,MATCH('FD Inputs Pre Conversion'!$C18&amp;'FD Inputs Pre Conversion'!$E18,F_inputs!$N$4:$N$5562,0),MATCH('FD Inputs Pre Conversion'!M$6,F_inputs!$D$2:$M$2,0)))</f>
        <v>3.472222222222222E-3</v>
      </c>
    </row>
    <row r="19" spans="1:22" outlineLevel="1">
      <c r="A19" s="191"/>
      <c r="B19" s="176" t="s">
        <v>150</v>
      </c>
      <c r="C19" s="177" t="s">
        <v>397</v>
      </c>
      <c r="D19" s="177" t="s">
        <v>972</v>
      </c>
      <c r="E19" s="177" t="s">
        <v>412</v>
      </c>
      <c r="F19" s="192" t="s">
        <v>447</v>
      </c>
      <c r="G19" s="234"/>
      <c r="H19" s="192">
        <f>IF(G19=$D$4,$D$4,INDEX(F_inputs!$D$4:$M$5562,MATCH('FD Inputs Pre Conversion'!$C19&amp;'FD Inputs Pre Conversion'!$E19,F_inputs!$N$4:$N$5562,0),MATCH('FD Inputs Pre Conversion'!H$6,F_inputs!$D$2:$M$2,0)))</f>
        <v>3.472222222222222E-3</v>
      </c>
      <c r="I19" s="192">
        <f>IF(H19=$D$4,$D$4,INDEX(F_inputs!$D$4:$M$5562,MATCH('FD Inputs Pre Conversion'!$C19&amp;'FD Inputs Pre Conversion'!$E19,F_inputs!$N$4:$N$5562,0),MATCH('FD Inputs Pre Conversion'!I$6,F_inputs!$D$2:$M$2,0)))</f>
        <v>3.472222222222222E-3</v>
      </c>
      <c r="J19" s="192">
        <f>IF(I19=$D$4,$D$4,INDEX(F_inputs!$D$4:$M$5562,MATCH('FD Inputs Pre Conversion'!$C19&amp;'FD Inputs Pre Conversion'!$E19,F_inputs!$N$4:$N$5562,0),MATCH('FD Inputs Pre Conversion'!J$6,F_inputs!$D$2:$M$2,0)))</f>
        <v>3.472222222222222E-3</v>
      </c>
      <c r="K19" s="192">
        <f>IF(J19=$D$4,$D$4,INDEX(F_inputs!$D$4:$M$5562,MATCH('FD Inputs Pre Conversion'!$C19&amp;'FD Inputs Pre Conversion'!$E19,F_inputs!$N$4:$N$5562,0),MATCH('FD Inputs Pre Conversion'!K$6,F_inputs!$D$2:$M$2,0)))</f>
        <v>3.472222222222222E-3</v>
      </c>
      <c r="L19" s="192">
        <f>IF(K19=$D$4,$D$4,INDEX(F_inputs!$D$4:$M$5562,MATCH('FD Inputs Pre Conversion'!$C19&amp;'FD Inputs Pre Conversion'!$E19,F_inputs!$N$4:$N$5562,0),MATCH('FD Inputs Pre Conversion'!L$6,F_inputs!$D$2:$M$2,0)))</f>
        <v>3.472222222222222E-3</v>
      </c>
      <c r="M19" s="192">
        <f>IF(L19=$D$4,$D$4,INDEX(F_inputs!$D$4:$M$5562,MATCH('FD Inputs Pre Conversion'!$C19&amp;'FD Inputs Pre Conversion'!$E19,F_inputs!$N$4:$N$5562,0),MATCH('FD Inputs Pre Conversion'!M$6,F_inputs!$D$2:$M$2,0)))</f>
        <v>3.47E-3</v>
      </c>
      <c r="V19" s="193"/>
    </row>
    <row r="20" spans="1:22" outlineLevel="1">
      <c r="A20" s="191"/>
      <c r="B20" s="176" t="s">
        <v>150</v>
      </c>
      <c r="C20" s="177" t="s">
        <v>345</v>
      </c>
      <c r="D20" s="177" t="s">
        <v>972</v>
      </c>
      <c r="E20" s="177" t="s">
        <v>412</v>
      </c>
      <c r="F20" s="192" t="s">
        <v>447</v>
      </c>
      <c r="G20" s="234"/>
      <c r="H20" s="192">
        <f>IF(G20=$D$4,$D$4,INDEX(F_inputs!$D$4:$M$5562,MATCH('FD Inputs Pre Conversion'!$C20&amp;'FD Inputs Pre Conversion'!$E20,F_inputs!$N$4:$N$5562,0),MATCH('FD Inputs Pre Conversion'!H$6,F_inputs!$D$2:$M$2,0)))</f>
        <v>3.472222222222222E-3</v>
      </c>
      <c r="I20" s="192">
        <f>IF(H20=$D$4,$D$4,INDEX(F_inputs!$D$4:$M$5562,MATCH('FD Inputs Pre Conversion'!$C20&amp;'FD Inputs Pre Conversion'!$E20,F_inputs!$N$4:$N$5562,0),MATCH('FD Inputs Pre Conversion'!I$6,F_inputs!$D$2:$M$2,0)))</f>
        <v>3.472222222222222E-3</v>
      </c>
      <c r="J20" s="192">
        <f>IF(I20=$D$4,$D$4,INDEX(F_inputs!$D$4:$M$5562,MATCH('FD Inputs Pre Conversion'!$C20&amp;'FD Inputs Pre Conversion'!$E20,F_inputs!$N$4:$N$5562,0),MATCH('FD Inputs Pre Conversion'!J$6,F_inputs!$D$2:$M$2,0)))</f>
        <v>3.472222222222222E-3</v>
      </c>
      <c r="K20" s="192">
        <f>IF(J20=$D$4,$D$4,INDEX(F_inputs!$D$4:$M$5562,MATCH('FD Inputs Pre Conversion'!$C20&amp;'FD Inputs Pre Conversion'!$E20,F_inputs!$N$4:$N$5562,0),MATCH('FD Inputs Pre Conversion'!K$6,F_inputs!$D$2:$M$2,0)))</f>
        <v>3.472222222222222E-3</v>
      </c>
      <c r="L20" s="192">
        <f>IF(K20=$D$4,$D$4,INDEX(F_inputs!$D$4:$M$5562,MATCH('FD Inputs Pre Conversion'!$C20&amp;'FD Inputs Pre Conversion'!$E20,F_inputs!$N$4:$N$5562,0),MATCH('FD Inputs Pre Conversion'!L$6,F_inputs!$D$2:$M$2,0)))</f>
        <v>3.472222222222222E-3</v>
      </c>
      <c r="M20" s="192">
        <f>IF(L20=$D$4,$D$4,INDEX(F_inputs!$D$4:$M$5562,MATCH('FD Inputs Pre Conversion'!$C20&amp;'FD Inputs Pre Conversion'!$E20,F_inputs!$N$4:$N$5562,0),MATCH('FD Inputs Pre Conversion'!M$6,F_inputs!$D$2:$M$2,0)))</f>
        <v>3.47E-3</v>
      </c>
    </row>
    <row r="21" spans="1:22" outlineLevel="1">
      <c r="A21" s="191"/>
      <c r="B21" s="176" t="s">
        <v>150</v>
      </c>
      <c r="C21" s="177" t="s">
        <v>354</v>
      </c>
      <c r="D21" s="177" t="s">
        <v>972</v>
      </c>
      <c r="E21" s="177" t="s">
        <v>412</v>
      </c>
      <c r="F21" s="192" t="s">
        <v>447</v>
      </c>
      <c r="G21" s="234"/>
      <c r="H21" s="192">
        <f>IF(G21=$D$4,$D$4,INDEX(F_inputs!$D$4:$M$5562,MATCH('FD Inputs Pre Conversion'!$C21&amp;'FD Inputs Pre Conversion'!$E21,F_inputs!$N$4:$N$5562,0),MATCH('FD Inputs Pre Conversion'!H$6,F_inputs!$D$2:$M$2,0)))</f>
        <v>3.472222222222222E-3</v>
      </c>
      <c r="I21" s="192">
        <f>IF(H21=$D$4,$D$4,INDEX(F_inputs!$D$4:$M$5562,MATCH('FD Inputs Pre Conversion'!$C21&amp;'FD Inputs Pre Conversion'!$E21,F_inputs!$N$4:$N$5562,0),MATCH('FD Inputs Pre Conversion'!I$6,F_inputs!$D$2:$M$2,0)))</f>
        <v>3.472222222222222E-3</v>
      </c>
      <c r="J21" s="192">
        <f>IF(I21=$D$4,$D$4,INDEX(F_inputs!$D$4:$M$5562,MATCH('FD Inputs Pre Conversion'!$C21&amp;'FD Inputs Pre Conversion'!$E21,F_inputs!$N$4:$N$5562,0),MATCH('FD Inputs Pre Conversion'!J$6,F_inputs!$D$2:$M$2,0)))</f>
        <v>3.472222222222222E-3</v>
      </c>
      <c r="K21" s="192">
        <f>IF(J21=$D$4,$D$4,INDEX(F_inputs!$D$4:$M$5562,MATCH('FD Inputs Pre Conversion'!$C21&amp;'FD Inputs Pre Conversion'!$E21,F_inputs!$N$4:$N$5562,0),MATCH('FD Inputs Pre Conversion'!K$6,F_inputs!$D$2:$M$2,0)))</f>
        <v>3.472222222222222E-3</v>
      </c>
      <c r="L21" s="192">
        <f>IF(K21=$D$4,$D$4,INDEX(F_inputs!$D$4:$M$5562,MATCH('FD Inputs Pre Conversion'!$C21&amp;'FD Inputs Pre Conversion'!$E21,F_inputs!$N$4:$N$5562,0),MATCH('FD Inputs Pre Conversion'!L$6,F_inputs!$D$2:$M$2,0)))</f>
        <v>3.472222222222222E-3</v>
      </c>
      <c r="M21" s="192">
        <f>IF(L21=$D$4,$D$4,INDEX(F_inputs!$D$4:$M$5562,MATCH('FD Inputs Pre Conversion'!$C21&amp;'FD Inputs Pre Conversion'!$E21,F_inputs!$N$4:$N$5562,0),MATCH('FD Inputs Pre Conversion'!M$6,F_inputs!$D$2:$M$2,0)))</f>
        <v>3.47E-3</v>
      </c>
    </row>
    <row r="22" spans="1:22" outlineLevel="1">
      <c r="A22" s="191"/>
      <c r="B22" s="176" t="s">
        <v>150</v>
      </c>
      <c r="C22" s="177" t="s">
        <v>367</v>
      </c>
      <c r="D22" s="177" t="s">
        <v>972</v>
      </c>
      <c r="E22" s="177" t="s">
        <v>412</v>
      </c>
      <c r="F22" s="192" t="s">
        <v>447</v>
      </c>
      <c r="G22" s="234"/>
      <c r="H22" s="192">
        <f>IF(G22=$D$4,$D$4,INDEX(F_inputs!$D$4:$M$5562,MATCH('FD Inputs Pre Conversion'!$C22&amp;'FD Inputs Pre Conversion'!$E22,F_inputs!$N$4:$N$5562,0),MATCH('FD Inputs Pre Conversion'!H$6,F_inputs!$D$2:$M$2,0)))</f>
        <v>3.472222222222222E-3</v>
      </c>
      <c r="I22" s="192">
        <f>IF(H22=$D$4,$D$4,INDEX(F_inputs!$D$4:$M$5562,MATCH('FD Inputs Pre Conversion'!$C22&amp;'FD Inputs Pre Conversion'!$E22,F_inputs!$N$4:$N$5562,0),MATCH('FD Inputs Pre Conversion'!I$6,F_inputs!$D$2:$M$2,0)))</f>
        <v>3.472222222222222E-3</v>
      </c>
      <c r="J22" s="192">
        <f>IF(I22=$D$4,$D$4,INDEX(F_inputs!$D$4:$M$5562,MATCH('FD Inputs Pre Conversion'!$C22&amp;'FD Inputs Pre Conversion'!$E22,F_inputs!$N$4:$N$5562,0),MATCH('FD Inputs Pre Conversion'!J$6,F_inputs!$D$2:$M$2,0)))</f>
        <v>3.472222222222222E-3</v>
      </c>
      <c r="K22" s="192">
        <f>IF(J22=$D$4,$D$4,INDEX(F_inputs!$D$4:$M$5562,MATCH('FD Inputs Pre Conversion'!$C22&amp;'FD Inputs Pre Conversion'!$E22,F_inputs!$N$4:$N$5562,0),MATCH('FD Inputs Pre Conversion'!K$6,F_inputs!$D$2:$M$2,0)))</f>
        <v>3.472222222222222E-3</v>
      </c>
      <c r="L22" s="192">
        <f>IF(K22=$D$4,$D$4,INDEX(F_inputs!$D$4:$M$5562,MATCH('FD Inputs Pre Conversion'!$C22&amp;'FD Inputs Pre Conversion'!$E22,F_inputs!$N$4:$N$5562,0),MATCH('FD Inputs Pre Conversion'!L$6,F_inputs!$D$2:$M$2,0)))</f>
        <v>3.472222222222222E-3</v>
      </c>
      <c r="M22" s="192">
        <f>IF(L22=$D$4,$D$4,INDEX(F_inputs!$D$4:$M$5562,MATCH('FD Inputs Pre Conversion'!$C22&amp;'FD Inputs Pre Conversion'!$E22,F_inputs!$N$4:$N$5562,0),MATCH('FD Inputs Pre Conversion'!M$6,F_inputs!$D$2:$M$2,0)))</f>
        <v>3.47E-3</v>
      </c>
    </row>
    <row r="23" spans="1:22" outlineLevel="1">
      <c r="A23" s="191"/>
      <c r="B23" s="176" t="s">
        <v>150</v>
      </c>
      <c r="C23" s="177" t="s">
        <v>373</v>
      </c>
      <c r="D23" s="177" t="s">
        <v>972</v>
      </c>
      <c r="E23" s="177" t="s">
        <v>412</v>
      </c>
      <c r="F23" s="192" t="s">
        <v>447</v>
      </c>
      <c r="G23" s="234"/>
      <c r="H23" s="192" t="str">
        <f>IF(G23=$D$4,$D$4,INDEX(F_inputs!$D$4:$M$5562,MATCH('FD Inputs Pre Conversion'!$C23&amp;'FD Inputs Pre Conversion'!$E23,F_inputs!$N$4:$N$5562,0),MATCH('FD Inputs Pre Conversion'!H$6,F_inputs!$D$2:$M$2,0)))</f>
        <v/>
      </c>
      <c r="I23" s="192">
        <f>IF(H23=$D$4,$D$4,INDEX(F_inputs!$D$4:$M$5562,MATCH('FD Inputs Pre Conversion'!$C23&amp;'FD Inputs Pre Conversion'!$E23,F_inputs!$N$4:$N$5562,0),MATCH('FD Inputs Pre Conversion'!I$6,F_inputs!$D$2:$M$2,0)))</f>
        <v>8.5879629629629622E-3</v>
      </c>
      <c r="J23" s="192">
        <f>IF(I23=$D$4,$D$4,INDEX(F_inputs!$D$4:$M$5562,MATCH('FD Inputs Pre Conversion'!$C23&amp;'FD Inputs Pre Conversion'!$E23,F_inputs!$N$4:$N$5562,0),MATCH('FD Inputs Pre Conversion'!J$6,F_inputs!$D$2:$M$2,0)))</f>
        <v>7.9949074074074054E-3</v>
      </c>
      <c r="K23" s="192">
        <f>IF(J23=$D$4,$D$4,INDEX(F_inputs!$D$4:$M$5562,MATCH('FD Inputs Pre Conversion'!$C23&amp;'FD Inputs Pre Conversion'!$E23,F_inputs!$N$4:$N$5562,0),MATCH('FD Inputs Pre Conversion'!K$6,F_inputs!$D$2:$M$2,0)))</f>
        <v>7.4018518518518504E-3</v>
      </c>
      <c r="L23" s="192">
        <f>IF(K23=$D$4,$D$4,INDEX(F_inputs!$D$4:$M$5562,MATCH('FD Inputs Pre Conversion'!$C23&amp;'FD Inputs Pre Conversion'!$E23,F_inputs!$N$4:$N$5562,0),MATCH('FD Inputs Pre Conversion'!L$6,F_inputs!$D$2:$M$2,0)))</f>
        <v>6.8087962962962946E-3</v>
      </c>
      <c r="M23" s="192">
        <f>IF(L23=$D$4,$D$4,INDEX(F_inputs!$D$4:$M$5562,MATCH('FD Inputs Pre Conversion'!$C23&amp;'FD Inputs Pre Conversion'!$E23,F_inputs!$N$4:$N$5562,0),MATCH('FD Inputs Pre Conversion'!M$6,F_inputs!$D$2:$M$2,0)))</f>
        <v>3.472222222222222E-3</v>
      </c>
    </row>
    <row r="24" spans="1:22" outlineLevel="1">
      <c r="A24" s="191"/>
      <c r="B24" s="176" t="s">
        <v>150</v>
      </c>
      <c r="C24" s="177" t="s">
        <v>376</v>
      </c>
      <c r="D24" s="177" t="s">
        <v>972</v>
      </c>
      <c r="E24" s="177" t="s">
        <v>412</v>
      </c>
      <c r="F24" s="192" t="s">
        <v>447</v>
      </c>
      <c r="G24" s="234"/>
      <c r="H24" s="192">
        <f>IF(G24=$D$4,$D$4,INDEX(F_inputs!$D$4:$M$5562,MATCH('FD Inputs Pre Conversion'!$C24&amp;'FD Inputs Pre Conversion'!$E24,F_inputs!$N$4:$N$5562,0),MATCH('FD Inputs Pre Conversion'!H$6,F_inputs!$D$2:$M$2,0)))</f>
        <v>3.472222222222222E-3</v>
      </c>
      <c r="I24" s="192">
        <f>IF(H24=$D$4,$D$4,INDEX(F_inputs!$D$4:$M$5562,MATCH('FD Inputs Pre Conversion'!$C24&amp;'FD Inputs Pre Conversion'!$E24,F_inputs!$N$4:$N$5562,0),MATCH('FD Inputs Pre Conversion'!I$6,F_inputs!$D$2:$M$2,0)))</f>
        <v>3.472222222222222E-3</v>
      </c>
      <c r="J24" s="192">
        <f>IF(I24=$D$4,$D$4,INDEX(F_inputs!$D$4:$M$5562,MATCH('FD Inputs Pre Conversion'!$C24&amp;'FD Inputs Pre Conversion'!$E24,F_inputs!$N$4:$N$5562,0),MATCH('FD Inputs Pre Conversion'!J$6,F_inputs!$D$2:$M$2,0)))</f>
        <v>3.472222222222222E-3</v>
      </c>
      <c r="K24" s="192">
        <f>IF(J24=$D$4,$D$4,INDEX(F_inputs!$D$4:$M$5562,MATCH('FD Inputs Pre Conversion'!$C24&amp;'FD Inputs Pre Conversion'!$E24,F_inputs!$N$4:$N$5562,0),MATCH('FD Inputs Pre Conversion'!K$6,F_inputs!$D$2:$M$2,0)))</f>
        <v>3.472222222222222E-3</v>
      </c>
      <c r="L24" s="192">
        <f>IF(K24=$D$4,$D$4,INDEX(F_inputs!$D$4:$M$5562,MATCH('FD Inputs Pre Conversion'!$C24&amp;'FD Inputs Pre Conversion'!$E24,F_inputs!$N$4:$N$5562,0),MATCH('FD Inputs Pre Conversion'!L$6,F_inputs!$D$2:$M$2,0)))</f>
        <v>3.472222222222222E-3</v>
      </c>
      <c r="M24" s="192">
        <f>IF(L24=$D$4,$D$4,INDEX(F_inputs!$D$4:$M$5562,MATCH('FD Inputs Pre Conversion'!$C24&amp;'FD Inputs Pre Conversion'!$E24,F_inputs!$N$4:$N$5562,0),MATCH('FD Inputs Pre Conversion'!M$6,F_inputs!$D$2:$M$2,0)))</f>
        <v>3.47E-3</v>
      </c>
    </row>
    <row r="25" spans="1:22" outlineLevel="1">
      <c r="A25" s="191"/>
      <c r="B25" s="176" t="s">
        <v>150</v>
      </c>
      <c r="C25" s="177" t="s">
        <v>385</v>
      </c>
      <c r="D25" s="177" t="s">
        <v>972</v>
      </c>
      <c r="E25" s="177" t="s">
        <v>412</v>
      </c>
      <c r="F25" s="192" t="s">
        <v>447</v>
      </c>
      <c r="G25" s="234"/>
      <c r="H25" s="192">
        <f>IF(G25=$D$4,$D$4,INDEX(F_inputs!$D$4:$M$5562,MATCH('FD Inputs Pre Conversion'!$C25&amp;'FD Inputs Pre Conversion'!$E25,F_inputs!$N$4:$N$5562,0),MATCH('FD Inputs Pre Conversion'!H$6,F_inputs!$D$2:$M$2,0)))</f>
        <v>3.472222222222222E-3</v>
      </c>
      <c r="I25" s="192">
        <f>IF(H25=$D$4,$D$4,INDEX(F_inputs!$D$4:$M$5562,MATCH('FD Inputs Pre Conversion'!$C25&amp;'FD Inputs Pre Conversion'!$E25,F_inputs!$N$4:$N$5562,0),MATCH('FD Inputs Pre Conversion'!I$6,F_inputs!$D$2:$M$2,0)))</f>
        <v>3.472222222222222E-3</v>
      </c>
      <c r="J25" s="192">
        <f>IF(I25=$D$4,$D$4,INDEX(F_inputs!$D$4:$M$5562,MATCH('FD Inputs Pre Conversion'!$C25&amp;'FD Inputs Pre Conversion'!$E25,F_inputs!$N$4:$N$5562,0),MATCH('FD Inputs Pre Conversion'!J$6,F_inputs!$D$2:$M$2,0)))</f>
        <v>3.472222222222222E-3</v>
      </c>
      <c r="K25" s="192">
        <f>IF(J25=$D$4,$D$4,INDEX(F_inputs!$D$4:$M$5562,MATCH('FD Inputs Pre Conversion'!$C25&amp;'FD Inputs Pre Conversion'!$E25,F_inputs!$N$4:$N$5562,0),MATCH('FD Inputs Pre Conversion'!K$6,F_inputs!$D$2:$M$2,0)))</f>
        <v>3.472222222222222E-3</v>
      </c>
      <c r="L25" s="192">
        <f>IF(K25=$D$4,$D$4,INDEX(F_inputs!$D$4:$M$5562,MATCH('FD Inputs Pre Conversion'!$C25&amp;'FD Inputs Pre Conversion'!$E25,F_inputs!$N$4:$N$5562,0),MATCH('FD Inputs Pre Conversion'!L$6,F_inputs!$D$2:$M$2,0)))</f>
        <v>3.472222222222222E-3</v>
      </c>
      <c r="M25" s="192">
        <f>IF(L25=$D$4,$D$4,INDEX(F_inputs!$D$4:$M$5562,MATCH('FD Inputs Pre Conversion'!$C25&amp;'FD Inputs Pre Conversion'!$E25,F_inputs!$N$4:$N$5562,0),MATCH('FD Inputs Pre Conversion'!M$6,F_inputs!$D$2:$M$2,0)))</f>
        <v>3.47E-3</v>
      </c>
    </row>
    <row r="26" spans="1:22" outlineLevel="1">
      <c r="H26" s="192"/>
      <c r="I26" s="192"/>
      <c r="J26" s="192"/>
      <c r="K26" s="192"/>
      <c r="L26" s="192"/>
      <c r="M26" s="192"/>
    </row>
    <row r="27" spans="1:22" outlineLevel="1">
      <c r="A27" s="191"/>
      <c r="B27" s="176" t="s">
        <v>161</v>
      </c>
      <c r="C27" s="177" t="s">
        <v>350</v>
      </c>
      <c r="D27" s="177" t="s">
        <v>972</v>
      </c>
      <c r="E27" s="177" t="s">
        <v>413</v>
      </c>
      <c r="F27" s="192" t="s">
        <v>457</v>
      </c>
      <c r="G27" s="234"/>
      <c r="H27" s="194">
        <f>IF(G27=$D$4,$D$4,INDEX(F_inputs!$D$4:$M$5562,MATCH('FD Inputs Pre Conversion'!$C27&amp;'FD Inputs Pre Conversion'!$E27,F_inputs!$N$4:$N$5562,0),MATCH('FD Inputs Pre Conversion'!H$6,F_inputs!$D$2:$M$2,0)))</f>
        <v>0</v>
      </c>
      <c r="I27" s="194">
        <f>IF(H27=$D$4,$D$4,INDEX(F_inputs!$D$4:$M$5562,MATCH('FD Inputs Pre Conversion'!$C27&amp;'FD Inputs Pre Conversion'!$E27,F_inputs!$N$4:$N$5562,0),MATCH('FD Inputs Pre Conversion'!I$6,F_inputs!$D$2:$M$2,0)))</f>
        <v>0</v>
      </c>
      <c r="J27" s="194">
        <f>IF(I27=$D$4,$D$4,INDEX(F_inputs!$D$4:$M$5562,MATCH('FD Inputs Pre Conversion'!$C27&amp;'FD Inputs Pre Conversion'!$E27,F_inputs!$N$4:$N$5562,0),MATCH('FD Inputs Pre Conversion'!J$6,F_inputs!$D$2:$M$2,0)))</f>
        <v>0</v>
      </c>
      <c r="K27" s="194">
        <f>IF(J27=$D$4,$D$4,INDEX(F_inputs!$D$4:$M$5562,MATCH('FD Inputs Pre Conversion'!$C27&amp;'FD Inputs Pre Conversion'!$E27,F_inputs!$N$4:$N$5562,0),MATCH('FD Inputs Pre Conversion'!K$6,F_inputs!$D$2:$M$2,0)))</f>
        <v>0</v>
      </c>
      <c r="L27" s="194">
        <f>IF(K27=$D$4,$D$4,INDEX(F_inputs!$D$4:$M$5562,MATCH('FD Inputs Pre Conversion'!$C27&amp;'FD Inputs Pre Conversion'!$E27,F_inputs!$N$4:$N$5562,0),MATCH('FD Inputs Pre Conversion'!L$6,F_inputs!$D$2:$M$2,0)))</f>
        <v>0</v>
      </c>
      <c r="M27" s="194">
        <f>IF(L27=$D$4,$D$4,INDEX(F_inputs!$D$4:$M$5562,MATCH('FD Inputs Pre Conversion'!$C27&amp;'FD Inputs Pre Conversion'!$E27,F_inputs!$N$4:$N$5562,0),MATCH('FD Inputs Pre Conversion'!M$6,F_inputs!$D$2:$M$2,0)))</f>
        <v>0</v>
      </c>
    </row>
    <row r="28" spans="1:22" outlineLevel="1">
      <c r="A28" s="191"/>
      <c r="B28" s="176" t="s">
        <v>161</v>
      </c>
      <c r="C28" s="177" t="s">
        <v>358</v>
      </c>
      <c r="D28" s="177" t="s">
        <v>972</v>
      </c>
      <c r="E28" s="177" t="s">
        <v>413</v>
      </c>
      <c r="F28" s="192" t="s">
        <v>457</v>
      </c>
      <c r="G28" s="234"/>
      <c r="H28" s="194">
        <f>IF(G28=$D$4,$D$4,INDEX(F_inputs!$D$4:$M$5562,MATCH('FD Inputs Pre Conversion'!$C28&amp;'FD Inputs Pre Conversion'!$E28,F_inputs!$N$4:$N$5562,0),MATCH('FD Inputs Pre Conversion'!H$6,F_inputs!$D$2:$M$2,0)))</f>
        <v>0</v>
      </c>
      <c r="I28" s="194">
        <f>IF(H28=$D$4,$D$4,INDEX(F_inputs!$D$4:$M$5562,MATCH('FD Inputs Pre Conversion'!$C28&amp;'FD Inputs Pre Conversion'!$E28,F_inputs!$N$4:$N$5562,0),MATCH('FD Inputs Pre Conversion'!I$6,F_inputs!$D$2:$M$2,0)))</f>
        <v>0</v>
      </c>
      <c r="J28" s="194">
        <f>IF(I28=$D$4,$D$4,INDEX(F_inputs!$D$4:$M$5562,MATCH('FD Inputs Pre Conversion'!$C28&amp;'FD Inputs Pre Conversion'!$E28,F_inputs!$N$4:$N$5562,0),MATCH('FD Inputs Pre Conversion'!J$6,F_inputs!$D$2:$M$2,0)))</f>
        <v>0</v>
      </c>
      <c r="K28" s="194">
        <f>IF(J28=$D$4,$D$4,INDEX(F_inputs!$D$4:$M$5562,MATCH('FD Inputs Pre Conversion'!$C28&amp;'FD Inputs Pre Conversion'!$E28,F_inputs!$N$4:$N$5562,0),MATCH('FD Inputs Pre Conversion'!K$6,F_inputs!$D$2:$M$2,0)))</f>
        <v>0</v>
      </c>
      <c r="L28" s="194">
        <f>IF(K28=$D$4,$D$4,INDEX(F_inputs!$D$4:$M$5562,MATCH('FD Inputs Pre Conversion'!$C28&amp;'FD Inputs Pre Conversion'!$E28,F_inputs!$N$4:$N$5562,0),MATCH('FD Inputs Pre Conversion'!L$6,F_inputs!$D$2:$M$2,0)))</f>
        <v>0</v>
      </c>
      <c r="M28" s="194">
        <f>IF(L28=$D$4,$D$4,INDEX(F_inputs!$D$4:$M$5562,MATCH('FD Inputs Pre Conversion'!$C28&amp;'FD Inputs Pre Conversion'!$E28,F_inputs!$N$4:$N$5562,0),MATCH('FD Inputs Pre Conversion'!M$6,F_inputs!$D$2:$M$2,0)))</f>
        <v>0</v>
      </c>
    </row>
    <row r="29" spans="1:22" outlineLevel="1">
      <c r="A29" s="191"/>
      <c r="B29" s="176" t="s">
        <v>161</v>
      </c>
      <c r="C29" s="177" t="s">
        <v>361</v>
      </c>
      <c r="D29" s="177" t="s">
        <v>972</v>
      </c>
      <c r="E29" s="177" t="s">
        <v>413</v>
      </c>
      <c r="F29" s="192" t="s">
        <v>457</v>
      </c>
      <c r="G29" s="234"/>
      <c r="H29" s="194">
        <f>IF(G29=$D$4,$D$4,INDEX(F_inputs!$D$4:$M$5562,MATCH('FD Inputs Pre Conversion'!$C29&amp;'FD Inputs Pre Conversion'!$E29,F_inputs!$N$4:$N$5562,0),MATCH('FD Inputs Pre Conversion'!H$6,F_inputs!$D$2:$M$2,0)))</f>
        <v>0</v>
      </c>
      <c r="I29" s="194">
        <f>IF(H29=$D$4,$D$4,INDEX(F_inputs!$D$4:$M$5562,MATCH('FD Inputs Pre Conversion'!$C29&amp;'FD Inputs Pre Conversion'!$E29,F_inputs!$N$4:$N$5562,0),MATCH('FD Inputs Pre Conversion'!I$6,F_inputs!$D$2:$M$2,0)))</f>
        <v>0</v>
      </c>
      <c r="J29" s="194">
        <f>IF(I29=$D$4,$D$4,INDEX(F_inputs!$D$4:$M$5562,MATCH('FD Inputs Pre Conversion'!$C29&amp;'FD Inputs Pre Conversion'!$E29,F_inputs!$N$4:$N$5562,0),MATCH('FD Inputs Pre Conversion'!J$6,F_inputs!$D$2:$M$2,0)))</f>
        <v>0</v>
      </c>
      <c r="K29" s="194">
        <f>IF(J29=$D$4,$D$4,INDEX(F_inputs!$D$4:$M$5562,MATCH('FD Inputs Pre Conversion'!$C29&amp;'FD Inputs Pre Conversion'!$E29,F_inputs!$N$4:$N$5562,0),MATCH('FD Inputs Pre Conversion'!K$6,F_inputs!$D$2:$M$2,0)))</f>
        <v>0</v>
      </c>
      <c r="L29" s="194">
        <f>IF(K29=$D$4,$D$4,INDEX(F_inputs!$D$4:$M$5562,MATCH('FD Inputs Pre Conversion'!$C29&amp;'FD Inputs Pre Conversion'!$E29,F_inputs!$N$4:$N$5562,0),MATCH('FD Inputs Pre Conversion'!L$6,F_inputs!$D$2:$M$2,0)))</f>
        <v>0</v>
      </c>
      <c r="M29" s="194">
        <f>IF(L29=$D$4,$D$4,INDEX(F_inputs!$D$4:$M$5562,MATCH('FD Inputs Pre Conversion'!$C29&amp;'FD Inputs Pre Conversion'!$E29,F_inputs!$N$4:$N$5562,0),MATCH('FD Inputs Pre Conversion'!M$6,F_inputs!$D$2:$M$2,0)))</f>
        <v>0</v>
      </c>
    </row>
    <row r="30" spans="1:22" outlineLevel="1">
      <c r="A30" s="191"/>
      <c r="B30" s="176" t="s">
        <v>161</v>
      </c>
      <c r="C30" s="177" t="s">
        <v>364</v>
      </c>
      <c r="D30" s="177" t="s">
        <v>972</v>
      </c>
      <c r="E30" s="177" t="s">
        <v>413</v>
      </c>
      <c r="F30" s="192" t="s">
        <v>457</v>
      </c>
      <c r="G30" s="234"/>
      <c r="H30" s="194">
        <f>IF(G30=$D$4,$D$4,INDEX(F_inputs!$D$4:$M$5562,MATCH('FD Inputs Pre Conversion'!$C30&amp;'FD Inputs Pre Conversion'!$E30,F_inputs!$N$4:$N$5562,0),MATCH('FD Inputs Pre Conversion'!H$6,F_inputs!$D$2:$M$2,0)))</f>
        <v>0</v>
      </c>
      <c r="I30" s="194">
        <f>IF(H30=$D$4,$D$4,INDEX(F_inputs!$D$4:$M$5562,MATCH('FD Inputs Pre Conversion'!$C30&amp;'FD Inputs Pre Conversion'!$E30,F_inputs!$N$4:$N$5562,0),MATCH('FD Inputs Pre Conversion'!I$6,F_inputs!$D$2:$M$2,0)))</f>
        <v>0</v>
      </c>
      <c r="J30" s="194">
        <f>IF(I30=$D$4,$D$4,INDEX(F_inputs!$D$4:$M$5562,MATCH('FD Inputs Pre Conversion'!$C30&amp;'FD Inputs Pre Conversion'!$E30,F_inputs!$N$4:$N$5562,0),MATCH('FD Inputs Pre Conversion'!J$6,F_inputs!$D$2:$M$2,0)))</f>
        <v>0</v>
      </c>
      <c r="K30" s="194">
        <f>IF(J30=$D$4,$D$4,INDEX(F_inputs!$D$4:$M$5562,MATCH('FD Inputs Pre Conversion'!$C30&amp;'FD Inputs Pre Conversion'!$E30,F_inputs!$N$4:$N$5562,0),MATCH('FD Inputs Pre Conversion'!K$6,F_inputs!$D$2:$M$2,0)))</f>
        <v>0</v>
      </c>
      <c r="L30" s="194">
        <f>IF(K30=$D$4,$D$4,INDEX(F_inputs!$D$4:$M$5562,MATCH('FD Inputs Pre Conversion'!$C30&amp;'FD Inputs Pre Conversion'!$E30,F_inputs!$N$4:$N$5562,0),MATCH('FD Inputs Pre Conversion'!L$6,F_inputs!$D$2:$M$2,0)))</f>
        <v>0</v>
      </c>
      <c r="M30" s="194">
        <f>IF(L30=$D$4,$D$4,INDEX(F_inputs!$D$4:$M$5562,MATCH('FD Inputs Pre Conversion'!$C30&amp;'FD Inputs Pre Conversion'!$E30,F_inputs!$N$4:$N$5562,0),MATCH('FD Inputs Pre Conversion'!M$6,F_inputs!$D$2:$M$2,0)))</f>
        <v>0</v>
      </c>
    </row>
    <row r="31" spans="1:22" outlineLevel="1">
      <c r="A31" s="191"/>
      <c r="B31" s="176" t="s">
        <v>161</v>
      </c>
      <c r="C31" s="177" t="s">
        <v>370</v>
      </c>
      <c r="D31" s="177" t="s">
        <v>972</v>
      </c>
      <c r="E31" s="177" t="s">
        <v>413</v>
      </c>
      <c r="F31" s="192" t="s">
        <v>457</v>
      </c>
      <c r="G31" s="234"/>
      <c r="H31" s="194">
        <f>IF(G31=$D$4,$D$4,INDEX(F_inputs!$D$4:$M$5562,MATCH('FD Inputs Pre Conversion'!$C31&amp;'FD Inputs Pre Conversion'!$E31,F_inputs!$N$4:$N$5562,0),MATCH('FD Inputs Pre Conversion'!H$6,F_inputs!$D$2:$M$2,0)))</f>
        <v>0</v>
      </c>
      <c r="I31" s="194">
        <f>IF(H31=$D$4,$D$4,INDEX(F_inputs!$D$4:$M$5562,MATCH('FD Inputs Pre Conversion'!$C31&amp;'FD Inputs Pre Conversion'!$E31,F_inputs!$N$4:$N$5562,0),MATCH('FD Inputs Pre Conversion'!I$6,F_inputs!$D$2:$M$2,0)))</f>
        <v>0</v>
      </c>
      <c r="J31" s="194">
        <f>IF(I31=$D$4,$D$4,INDEX(F_inputs!$D$4:$M$5562,MATCH('FD Inputs Pre Conversion'!$C31&amp;'FD Inputs Pre Conversion'!$E31,F_inputs!$N$4:$N$5562,0),MATCH('FD Inputs Pre Conversion'!J$6,F_inputs!$D$2:$M$2,0)))</f>
        <v>0</v>
      </c>
      <c r="K31" s="194">
        <f>IF(J31=$D$4,$D$4,INDEX(F_inputs!$D$4:$M$5562,MATCH('FD Inputs Pre Conversion'!$C31&amp;'FD Inputs Pre Conversion'!$E31,F_inputs!$N$4:$N$5562,0),MATCH('FD Inputs Pre Conversion'!K$6,F_inputs!$D$2:$M$2,0)))</f>
        <v>0</v>
      </c>
      <c r="L31" s="194">
        <f>IF(K31=$D$4,$D$4,INDEX(F_inputs!$D$4:$M$5562,MATCH('FD Inputs Pre Conversion'!$C31&amp;'FD Inputs Pre Conversion'!$E31,F_inputs!$N$4:$N$5562,0),MATCH('FD Inputs Pre Conversion'!L$6,F_inputs!$D$2:$M$2,0)))</f>
        <v>0</v>
      </c>
      <c r="M31" s="194">
        <f>IF(L31=$D$4,$D$4,INDEX(F_inputs!$D$4:$M$5562,MATCH('FD Inputs Pre Conversion'!$C31&amp;'FD Inputs Pre Conversion'!$E31,F_inputs!$N$4:$N$5562,0),MATCH('FD Inputs Pre Conversion'!M$6,F_inputs!$D$2:$M$2,0)))</f>
        <v>0</v>
      </c>
    </row>
    <row r="32" spans="1:22" outlineLevel="1">
      <c r="A32" s="191"/>
      <c r="B32" s="176" t="s">
        <v>161</v>
      </c>
      <c r="C32" s="177" t="s">
        <v>379</v>
      </c>
      <c r="D32" s="177" t="s">
        <v>972</v>
      </c>
      <c r="E32" s="177" t="s">
        <v>413</v>
      </c>
      <c r="F32" s="192" t="s">
        <v>457</v>
      </c>
      <c r="G32" s="234"/>
      <c r="H32" s="194">
        <f>IF(G32=$D$4,$D$4,INDEX(F_inputs!$D$4:$M$5562,MATCH('FD Inputs Pre Conversion'!$C32&amp;'FD Inputs Pre Conversion'!$E32,F_inputs!$N$4:$N$5562,0),MATCH('FD Inputs Pre Conversion'!H$6,F_inputs!$D$2:$M$2,0)))</f>
        <v>0</v>
      </c>
      <c r="I32" s="194">
        <f>IF(H32=$D$4,$D$4,INDEX(F_inputs!$D$4:$M$5562,MATCH('FD Inputs Pre Conversion'!$C32&amp;'FD Inputs Pre Conversion'!$E32,F_inputs!$N$4:$N$5562,0),MATCH('FD Inputs Pre Conversion'!I$6,F_inputs!$D$2:$M$2,0)))</f>
        <v>0</v>
      </c>
      <c r="J32" s="194">
        <f>IF(I32=$D$4,$D$4,INDEX(F_inputs!$D$4:$M$5562,MATCH('FD Inputs Pre Conversion'!$C32&amp;'FD Inputs Pre Conversion'!$E32,F_inputs!$N$4:$N$5562,0),MATCH('FD Inputs Pre Conversion'!J$6,F_inputs!$D$2:$M$2,0)))</f>
        <v>0</v>
      </c>
      <c r="K32" s="194">
        <f>IF(J32=$D$4,$D$4,INDEX(F_inputs!$D$4:$M$5562,MATCH('FD Inputs Pre Conversion'!$C32&amp;'FD Inputs Pre Conversion'!$E32,F_inputs!$N$4:$N$5562,0),MATCH('FD Inputs Pre Conversion'!K$6,F_inputs!$D$2:$M$2,0)))</f>
        <v>0</v>
      </c>
      <c r="L32" s="194">
        <f>IF(K32=$D$4,$D$4,INDEX(F_inputs!$D$4:$M$5562,MATCH('FD Inputs Pre Conversion'!$C32&amp;'FD Inputs Pre Conversion'!$E32,F_inputs!$N$4:$N$5562,0),MATCH('FD Inputs Pre Conversion'!L$6,F_inputs!$D$2:$M$2,0)))</f>
        <v>0</v>
      </c>
      <c r="M32" s="194">
        <f>IF(L32=$D$4,$D$4,INDEX(F_inputs!$D$4:$M$5562,MATCH('FD Inputs Pre Conversion'!$C32&amp;'FD Inputs Pre Conversion'!$E32,F_inputs!$N$4:$N$5562,0),MATCH('FD Inputs Pre Conversion'!M$6,F_inputs!$D$2:$M$2,0)))</f>
        <v>0</v>
      </c>
    </row>
    <row r="33" spans="1:16" outlineLevel="1">
      <c r="A33" s="191"/>
      <c r="B33" s="176" t="s">
        <v>161</v>
      </c>
      <c r="C33" s="177" t="s">
        <v>382</v>
      </c>
      <c r="D33" s="177" t="s">
        <v>972</v>
      </c>
      <c r="E33" s="177" t="s">
        <v>413</v>
      </c>
      <c r="F33" s="192" t="s">
        <v>457</v>
      </c>
      <c r="G33" s="234"/>
      <c r="H33" s="194">
        <f>IF(G33=$D$4,$D$4,INDEX(F_inputs!$D$4:$M$5562,MATCH('FD Inputs Pre Conversion'!$C33&amp;'FD Inputs Pre Conversion'!$E33,F_inputs!$N$4:$N$5562,0),MATCH('FD Inputs Pre Conversion'!H$6,F_inputs!$D$2:$M$2,0)))</f>
        <v>0</v>
      </c>
      <c r="I33" s="194">
        <f>IF(H33=$D$4,$D$4,INDEX(F_inputs!$D$4:$M$5562,MATCH('FD Inputs Pre Conversion'!$C33&amp;'FD Inputs Pre Conversion'!$E33,F_inputs!$N$4:$N$5562,0),MATCH('FD Inputs Pre Conversion'!I$6,F_inputs!$D$2:$M$2,0)))</f>
        <v>0</v>
      </c>
      <c r="J33" s="194">
        <f>IF(I33=$D$4,$D$4,INDEX(F_inputs!$D$4:$M$5562,MATCH('FD Inputs Pre Conversion'!$C33&amp;'FD Inputs Pre Conversion'!$E33,F_inputs!$N$4:$N$5562,0),MATCH('FD Inputs Pre Conversion'!J$6,F_inputs!$D$2:$M$2,0)))</f>
        <v>0</v>
      </c>
      <c r="K33" s="194">
        <f>IF(J33=$D$4,$D$4,INDEX(F_inputs!$D$4:$M$5562,MATCH('FD Inputs Pre Conversion'!$C33&amp;'FD Inputs Pre Conversion'!$E33,F_inputs!$N$4:$N$5562,0),MATCH('FD Inputs Pre Conversion'!K$6,F_inputs!$D$2:$M$2,0)))</f>
        <v>0</v>
      </c>
      <c r="L33" s="194">
        <f>IF(K33=$D$4,$D$4,INDEX(F_inputs!$D$4:$M$5562,MATCH('FD Inputs Pre Conversion'!$C33&amp;'FD Inputs Pre Conversion'!$E33,F_inputs!$N$4:$N$5562,0),MATCH('FD Inputs Pre Conversion'!L$6,F_inputs!$D$2:$M$2,0)))</f>
        <v>0</v>
      </c>
      <c r="M33" s="194">
        <f>IF(L33=$D$4,$D$4,INDEX(F_inputs!$D$4:$M$5562,MATCH('FD Inputs Pre Conversion'!$C33&amp;'FD Inputs Pre Conversion'!$E33,F_inputs!$N$4:$N$5562,0),MATCH('FD Inputs Pre Conversion'!M$6,F_inputs!$D$2:$M$2,0)))</f>
        <v>0</v>
      </c>
    </row>
    <row r="34" spans="1:16" outlineLevel="1">
      <c r="A34" s="191"/>
      <c r="B34" s="176" t="s">
        <v>161</v>
      </c>
      <c r="C34" s="177" t="s">
        <v>388</v>
      </c>
      <c r="D34" s="177" t="s">
        <v>972</v>
      </c>
      <c r="E34" s="177" t="s">
        <v>413</v>
      </c>
      <c r="F34" s="192" t="s">
        <v>457</v>
      </c>
      <c r="G34" s="234"/>
      <c r="H34" s="194">
        <f>IF(G34=$D$4,$D$4,INDEX(F_inputs!$D$4:$M$5562,MATCH('FD Inputs Pre Conversion'!$C34&amp;'FD Inputs Pre Conversion'!$E34,F_inputs!$N$4:$N$5562,0),MATCH('FD Inputs Pre Conversion'!H$6,F_inputs!$D$2:$M$2,0)))</f>
        <v>0</v>
      </c>
      <c r="I34" s="194">
        <f>IF(H34=$D$4,$D$4,INDEX(F_inputs!$D$4:$M$5562,MATCH('FD Inputs Pre Conversion'!$C34&amp;'FD Inputs Pre Conversion'!$E34,F_inputs!$N$4:$N$5562,0),MATCH('FD Inputs Pre Conversion'!I$6,F_inputs!$D$2:$M$2,0)))</f>
        <v>0</v>
      </c>
      <c r="J34" s="194">
        <f>IF(I34=$D$4,$D$4,INDEX(F_inputs!$D$4:$M$5562,MATCH('FD Inputs Pre Conversion'!$C34&amp;'FD Inputs Pre Conversion'!$E34,F_inputs!$N$4:$N$5562,0),MATCH('FD Inputs Pre Conversion'!J$6,F_inputs!$D$2:$M$2,0)))</f>
        <v>0</v>
      </c>
      <c r="K34" s="194">
        <f>IF(J34=$D$4,$D$4,INDEX(F_inputs!$D$4:$M$5562,MATCH('FD Inputs Pre Conversion'!$C34&amp;'FD Inputs Pre Conversion'!$E34,F_inputs!$N$4:$N$5562,0),MATCH('FD Inputs Pre Conversion'!K$6,F_inputs!$D$2:$M$2,0)))</f>
        <v>0</v>
      </c>
      <c r="L34" s="194">
        <f>IF(K34=$D$4,$D$4,INDEX(F_inputs!$D$4:$M$5562,MATCH('FD Inputs Pre Conversion'!$C34&amp;'FD Inputs Pre Conversion'!$E34,F_inputs!$N$4:$N$5562,0),MATCH('FD Inputs Pre Conversion'!L$6,F_inputs!$D$2:$M$2,0)))</f>
        <v>0</v>
      </c>
      <c r="M34" s="194">
        <f>IF(L34=$D$4,$D$4,INDEX(F_inputs!$D$4:$M$5562,MATCH('FD Inputs Pre Conversion'!$C34&amp;'FD Inputs Pre Conversion'!$E34,F_inputs!$N$4:$N$5562,0),MATCH('FD Inputs Pre Conversion'!M$6,F_inputs!$D$2:$M$2,0)))</f>
        <v>0</v>
      </c>
    </row>
    <row r="35" spans="1:16" outlineLevel="1">
      <c r="A35" s="191"/>
      <c r="B35" s="176" t="s">
        <v>161</v>
      </c>
      <c r="C35" s="177" t="s">
        <v>391</v>
      </c>
      <c r="D35" s="177" t="s">
        <v>972</v>
      </c>
      <c r="E35" s="177" t="s">
        <v>413</v>
      </c>
      <c r="F35" s="192" t="s">
        <v>457</v>
      </c>
      <c r="G35" s="234"/>
      <c r="H35" s="194">
        <f>IF(G35=$D$4,$D$4,INDEX(F_inputs!$D$4:$M$5562,MATCH('FD Inputs Pre Conversion'!$C35&amp;'FD Inputs Pre Conversion'!$E35,F_inputs!$N$4:$N$5562,0),MATCH('FD Inputs Pre Conversion'!H$6,F_inputs!$D$2:$M$2,0)))</f>
        <v>0</v>
      </c>
      <c r="I35" s="194">
        <f>IF(H35=$D$4,$D$4,INDEX(F_inputs!$D$4:$M$5562,MATCH('FD Inputs Pre Conversion'!$C35&amp;'FD Inputs Pre Conversion'!$E35,F_inputs!$N$4:$N$5562,0),MATCH('FD Inputs Pre Conversion'!I$6,F_inputs!$D$2:$M$2,0)))</f>
        <v>0</v>
      </c>
      <c r="J35" s="194">
        <f>IF(I35=$D$4,$D$4,INDEX(F_inputs!$D$4:$M$5562,MATCH('FD Inputs Pre Conversion'!$C35&amp;'FD Inputs Pre Conversion'!$E35,F_inputs!$N$4:$N$5562,0),MATCH('FD Inputs Pre Conversion'!J$6,F_inputs!$D$2:$M$2,0)))</f>
        <v>0</v>
      </c>
      <c r="K35" s="194">
        <f>IF(J35=$D$4,$D$4,INDEX(F_inputs!$D$4:$M$5562,MATCH('FD Inputs Pre Conversion'!$C35&amp;'FD Inputs Pre Conversion'!$E35,F_inputs!$N$4:$N$5562,0),MATCH('FD Inputs Pre Conversion'!K$6,F_inputs!$D$2:$M$2,0)))</f>
        <v>0</v>
      </c>
      <c r="L35" s="194">
        <f>IF(K35=$D$4,$D$4,INDEX(F_inputs!$D$4:$M$5562,MATCH('FD Inputs Pre Conversion'!$C35&amp;'FD Inputs Pre Conversion'!$E35,F_inputs!$N$4:$N$5562,0),MATCH('FD Inputs Pre Conversion'!L$6,F_inputs!$D$2:$M$2,0)))</f>
        <v>0</v>
      </c>
      <c r="M35" s="194">
        <f>IF(L35=$D$4,$D$4,INDEX(F_inputs!$D$4:$M$5562,MATCH('FD Inputs Pre Conversion'!$C35&amp;'FD Inputs Pre Conversion'!$E35,F_inputs!$N$4:$N$5562,0),MATCH('FD Inputs Pre Conversion'!M$6,F_inputs!$D$2:$M$2,0)))</f>
        <v>0</v>
      </c>
    </row>
    <row r="36" spans="1:16" outlineLevel="1">
      <c r="A36" s="191"/>
      <c r="B36" s="176" t="s">
        <v>161</v>
      </c>
      <c r="C36" s="177" t="s">
        <v>394</v>
      </c>
      <c r="D36" s="177" t="s">
        <v>972</v>
      </c>
      <c r="E36" s="177" t="s">
        <v>413</v>
      </c>
      <c r="F36" s="192" t="s">
        <v>457</v>
      </c>
      <c r="G36" s="234"/>
      <c r="H36" s="194">
        <f>IF(G36=$D$4,$D$4,INDEX(F_inputs!$D$4:$M$5562,MATCH('FD Inputs Pre Conversion'!$C36&amp;'FD Inputs Pre Conversion'!$E36,F_inputs!$N$4:$N$5562,0),MATCH('FD Inputs Pre Conversion'!H$6,F_inputs!$D$2:$M$2,0)))</f>
        <v>0</v>
      </c>
      <c r="I36" s="194">
        <f>IF(H36=$D$4,$D$4,INDEX(F_inputs!$D$4:$M$5562,MATCH('FD Inputs Pre Conversion'!$C36&amp;'FD Inputs Pre Conversion'!$E36,F_inputs!$N$4:$N$5562,0),MATCH('FD Inputs Pre Conversion'!I$6,F_inputs!$D$2:$M$2,0)))</f>
        <v>0</v>
      </c>
      <c r="J36" s="194">
        <f>IF(I36=$D$4,$D$4,INDEX(F_inputs!$D$4:$M$5562,MATCH('FD Inputs Pre Conversion'!$C36&amp;'FD Inputs Pre Conversion'!$E36,F_inputs!$N$4:$N$5562,0),MATCH('FD Inputs Pre Conversion'!J$6,F_inputs!$D$2:$M$2,0)))</f>
        <v>0</v>
      </c>
      <c r="K36" s="194">
        <f>IF(J36=$D$4,$D$4,INDEX(F_inputs!$D$4:$M$5562,MATCH('FD Inputs Pre Conversion'!$C36&amp;'FD Inputs Pre Conversion'!$E36,F_inputs!$N$4:$N$5562,0),MATCH('FD Inputs Pre Conversion'!K$6,F_inputs!$D$2:$M$2,0)))</f>
        <v>0</v>
      </c>
      <c r="L36" s="194">
        <f>IF(K36=$D$4,$D$4,INDEX(F_inputs!$D$4:$M$5562,MATCH('FD Inputs Pre Conversion'!$C36&amp;'FD Inputs Pre Conversion'!$E36,F_inputs!$N$4:$N$5562,0),MATCH('FD Inputs Pre Conversion'!L$6,F_inputs!$D$2:$M$2,0)))</f>
        <v>0</v>
      </c>
      <c r="M36" s="194">
        <f>IF(L36=$D$4,$D$4,INDEX(F_inputs!$D$4:$M$5562,MATCH('FD Inputs Pre Conversion'!$C36&amp;'FD Inputs Pre Conversion'!$E36,F_inputs!$N$4:$N$5562,0),MATCH('FD Inputs Pre Conversion'!M$6,F_inputs!$D$2:$M$2,0)))</f>
        <v>0</v>
      </c>
      <c r="P36" s="193"/>
    </row>
    <row r="37" spans="1:16" outlineLevel="1">
      <c r="A37" s="191"/>
      <c r="B37" s="176" t="s">
        <v>161</v>
      </c>
      <c r="C37" s="177" t="s">
        <v>397</v>
      </c>
      <c r="D37" s="177" t="s">
        <v>972</v>
      </c>
      <c r="E37" s="177" t="s">
        <v>413</v>
      </c>
      <c r="F37" s="192" t="s">
        <v>457</v>
      </c>
      <c r="G37" s="234"/>
      <c r="H37" s="194">
        <f>IF(G37=$D$4,$D$4,INDEX(F_inputs!$D$4:$M$5562,MATCH('FD Inputs Pre Conversion'!$C37&amp;'FD Inputs Pre Conversion'!$E37,F_inputs!$N$4:$N$5562,0),MATCH('FD Inputs Pre Conversion'!H$6,F_inputs!$D$2:$M$2,0)))</f>
        <v>0</v>
      </c>
      <c r="I37" s="194">
        <f>IF(H37=$D$4,$D$4,INDEX(F_inputs!$D$4:$M$5562,MATCH('FD Inputs Pre Conversion'!$C37&amp;'FD Inputs Pre Conversion'!$E37,F_inputs!$N$4:$N$5562,0),MATCH('FD Inputs Pre Conversion'!I$6,F_inputs!$D$2:$M$2,0)))</f>
        <v>0</v>
      </c>
      <c r="J37" s="194">
        <f>IF(I37=$D$4,$D$4,INDEX(F_inputs!$D$4:$M$5562,MATCH('FD Inputs Pre Conversion'!$C37&amp;'FD Inputs Pre Conversion'!$E37,F_inputs!$N$4:$N$5562,0),MATCH('FD Inputs Pre Conversion'!J$6,F_inputs!$D$2:$M$2,0)))</f>
        <v>0</v>
      </c>
      <c r="K37" s="194">
        <f>IF(J37=$D$4,$D$4,INDEX(F_inputs!$D$4:$M$5562,MATCH('FD Inputs Pre Conversion'!$C37&amp;'FD Inputs Pre Conversion'!$E37,F_inputs!$N$4:$N$5562,0),MATCH('FD Inputs Pre Conversion'!K$6,F_inputs!$D$2:$M$2,0)))</f>
        <v>0</v>
      </c>
      <c r="L37" s="194">
        <f>IF(K37=$D$4,$D$4,INDEX(F_inputs!$D$4:$M$5562,MATCH('FD Inputs Pre Conversion'!$C37&amp;'FD Inputs Pre Conversion'!$E37,F_inputs!$N$4:$N$5562,0),MATCH('FD Inputs Pre Conversion'!L$6,F_inputs!$D$2:$M$2,0)))</f>
        <v>0</v>
      </c>
      <c r="M37" s="194">
        <f>IF(L37=$D$4,$D$4,INDEX(F_inputs!$D$4:$M$5562,MATCH('FD Inputs Pre Conversion'!$C37&amp;'FD Inputs Pre Conversion'!$E37,F_inputs!$N$4:$N$5562,0),MATCH('FD Inputs Pre Conversion'!M$6,F_inputs!$D$2:$M$2,0)))</f>
        <v>0</v>
      </c>
    </row>
    <row r="38" spans="1:16" outlineLevel="1">
      <c r="A38" s="191"/>
      <c r="B38" s="176" t="s">
        <v>161</v>
      </c>
      <c r="C38" s="177" t="s">
        <v>345</v>
      </c>
      <c r="D38" s="177" t="s">
        <v>972</v>
      </c>
      <c r="E38" s="177" t="s">
        <v>413</v>
      </c>
      <c r="F38" s="192" t="s">
        <v>457</v>
      </c>
      <c r="G38" s="234"/>
      <c r="H38" s="194">
        <f>IF(G38=$D$4,$D$4,INDEX(F_inputs!$D$4:$M$5562,MATCH('FD Inputs Pre Conversion'!$C38&amp;'FD Inputs Pre Conversion'!$E38,F_inputs!$N$4:$N$5562,0),MATCH('FD Inputs Pre Conversion'!H$6,F_inputs!$D$2:$M$2,0)))</f>
        <v>0</v>
      </c>
      <c r="I38" s="194">
        <f>IF(H38=$D$4,$D$4,INDEX(F_inputs!$D$4:$M$5562,MATCH('FD Inputs Pre Conversion'!$C38&amp;'FD Inputs Pre Conversion'!$E38,F_inputs!$N$4:$N$5562,0),MATCH('FD Inputs Pre Conversion'!I$6,F_inputs!$D$2:$M$2,0)))</f>
        <v>0</v>
      </c>
      <c r="J38" s="194">
        <f>IF(I38=$D$4,$D$4,INDEX(F_inputs!$D$4:$M$5562,MATCH('FD Inputs Pre Conversion'!$C38&amp;'FD Inputs Pre Conversion'!$E38,F_inputs!$N$4:$N$5562,0),MATCH('FD Inputs Pre Conversion'!J$6,F_inputs!$D$2:$M$2,0)))</f>
        <v>0</v>
      </c>
      <c r="K38" s="194">
        <f>IF(J38=$D$4,$D$4,INDEX(F_inputs!$D$4:$M$5562,MATCH('FD Inputs Pre Conversion'!$C38&amp;'FD Inputs Pre Conversion'!$E38,F_inputs!$N$4:$N$5562,0),MATCH('FD Inputs Pre Conversion'!K$6,F_inputs!$D$2:$M$2,0)))</f>
        <v>0</v>
      </c>
      <c r="L38" s="194">
        <f>IF(K38=$D$4,$D$4,INDEX(F_inputs!$D$4:$M$5562,MATCH('FD Inputs Pre Conversion'!$C38&amp;'FD Inputs Pre Conversion'!$E38,F_inputs!$N$4:$N$5562,0),MATCH('FD Inputs Pre Conversion'!L$6,F_inputs!$D$2:$M$2,0)))</f>
        <v>0</v>
      </c>
      <c r="M38" s="194">
        <f>IF(L38=$D$4,$D$4,INDEX(F_inputs!$D$4:$M$5562,MATCH('FD Inputs Pre Conversion'!$C38&amp;'FD Inputs Pre Conversion'!$E38,F_inputs!$N$4:$N$5562,0),MATCH('FD Inputs Pre Conversion'!M$6,F_inputs!$D$2:$M$2,0)))</f>
        <v>0</v>
      </c>
    </row>
    <row r="39" spans="1:16" outlineLevel="1">
      <c r="A39" s="191"/>
      <c r="B39" s="176" t="s">
        <v>161</v>
      </c>
      <c r="C39" s="177" t="s">
        <v>354</v>
      </c>
      <c r="D39" s="177" t="s">
        <v>972</v>
      </c>
      <c r="E39" s="177" t="s">
        <v>413</v>
      </c>
      <c r="F39" s="192" t="s">
        <v>457</v>
      </c>
      <c r="G39" s="234"/>
      <c r="H39" s="194">
        <f>IF(G39=$D$4,$D$4,INDEX(F_inputs!$D$4:$M$5562,MATCH('FD Inputs Pre Conversion'!$C39&amp;'FD Inputs Pre Conversion'!$E39,F_inputs!$N$4:$N$5562,0),MATCH('FD Inputs Pre Conversion'!H$6,F_inputs!$D$2:$M$2,0)))</f>
        <v>0</v>
      </c>
      <c r="I39" s="194">
        <f>IF(H39=$D$4,$D$4,INDEX(F_inputs!$D$4:$M$5562,MATCH('FD Inputs Pre Conversion'!$C39&amp;'FD Inputs Pre Conversion'!$E39,F_inputs!$N$4:$N$5562,0),MATCH('FD Inputs Pre Conversion'!I$6,F_inputs!$D$2:$M$2,0)))</f>
        <v>0</v>
      </c>
      <c r="J39" s="194">
        <f>IF(I39=$D$4,$D$4,INDEX(F_inputs!$D$4:$M$5562,MATCH('FD Inputs Pre Conversion'!$C39&amp;'FD Inputs Pre Conversion'!$E39,F_inputs!$N$4:$N$5562,0),MATCH('FD Inputs Pre Conversion'!J$6,F_inputs!$D$2:$M$2,0)))</f>
        <v>0</v>
      </c>
      <c r="K39" s="194">
        <f>IF(J39=$D$4,$D$4,INDEX(F_inputs!$D$4:$M$5562,MATCH('FD Inputs Pre Conversion'!$C39&amp;'FD Inputs Pre Conversion'!$E39,F_inputs!$N$4:$N$5562,0),MATCH('FD Inputs Pre Conversion'!K$6,F_inputs!$D$2:$M$2,0)))</f>
        <v>0</v>
      </c>
      <c r="L39" s="194">
        <f>IF(K39=$D$4,$D$4,INDEX(F_inputs!$D$4:$M$5562,MATCH('FD Inputs Pre Conversion'!$C39&amp;'FD Inputs Pre Conversion'!$E39,F_inputs!$N$4:$N$5562,0),MATCH('FD Inputs Pre Conversion'!L$6,F_inputs!$D$2:$M$2,0)))</f>
        <v>0</v>
      </c>
      <c r="M39" s="194">
        <f>IF(L39=$D$4,$D$4,INDEX(F_inputs!$D$4:$M$5562,MATCH('FD Inputs Pre Conversion'!$C39&amp;'FD Inputs Pre Conversion'!$E39,F_inputs!$N$4:$N$5562,0),MATCH('FD Inputs Pre Conversion'!M$6,F_inputs!$D$2:$M$2,0)))</f>
        <v>0</v>
      </c>
    </row>
    <row r="40" spans="1:16" outlineLevel="1">
      <c r="A40" s="191"/>
      <c r="B40" s="176" t="s">
        <v>161</v>
      </c>
      <c r="C40" s="177" t="s">
        <v>367</v>
      </c>
      <c r="D40" s="177" t="s">
        <v>972</v>
      </c>
      <c r="E40" s="177" t="s">
        <v>413</v>
      </c>
      <c r="F40" s="192" t="s">
        <v>457</v>
      </c>
      <c r="G40" s="234"/>
      <c r="H40" s="194">
        <f>IF(G40=$D$4,$D$4,INDEX(F_inputs!$D$4:$M$5562,MATCH('FD Inputs Pre Conversion'!$C40&amp;'FD Inputs Pre Conversion'!$E40,F_inputs!$N$4:$N$5562,0),MATCH('FD Inputs Pre Conversion'!H$6,F_inputs!$D$2:$M$2,0)))</f>
        <v>0</v>
      </c>
      <c r="I40" s="194">
        <f>IF(H40=$D$4,$D$4,INDEX(F_inputs!$D$4:$M$5562,MATCH('FD Inputs Pre Conversion'!$C40&amp;'FD Inputs Pre Conversion'!$E40,F_inputs!$N$4:$N$5562,0),MATCH('FD Inputs Pre Conversion'!I$6,F_inputs!$D$2:$M$2,0)))</f>
        <v>0</v>
      </c>
      <c r="J40" s="194">
        <f>IF(I40=$D$4,$D$4,INDEX(F_inputs!$D$4:$M$5562,MATCH('FD Inputs Pre Conversion'!$C40&amp;'FD Inputs Pre Conversion'!$E40,F_inputs!$N$4:$N$5562,0),MATCH('FD Inputs Pre Conversion'!J$6,F_inputs!$D$2:$M$2,0)))</f>
        <v>0</v>
      </c>
      <c r="K40" s="194">
        <f>IF(J40=$D$4,$D$4,INDEX(F_inputs!$D$4:$M$5562,MATCH('FD Inputs Pre Conversion'!$C40&amp;'FD Inputs Pre Conversion'!$E40,F_inputs!$N$4:$N$5562,0),MATCH('FD Inputs Pre Conversion'!K$6,F_inputs!$D$2:$M$2,0)))</f>
        <v>0</v>
      </c>
      <c r="L40" s="194">
        <f>IF(K40=$D$4,$D$4,INDEX(F_inputs!$D$4:$M$5562,MATCH('FD Inputs Pre Conversion'!$C40&amp;'FD Inputs Pre Conversion'!$E40,F_inputs!$N$4:$N$5562,0),MATCH('FD Inputs Pre Conversion'!L$6,F_inputs!$D$2:$M$2,0)))</f>
        <v>0</v>
      </c>
      <c r="M40" s="194">
        <f>IF(L40=$D$4,$D$4,INDEX(F_inputs!$D$4:$M$5562,MATCH('FD Inputs Pre Conversion'!$C40&amp;'FD Inputs Pre Conversion'!$E40,F_inputs!$N$4:$N$5562,0),MATCH('FD Inputs Pre Conversion'!M$6,F_inputs!$D$2:$M$2,0)))</f>
        <v>0</v>
      </c>
    </row>
    <row r="41" spans="1:16" outlineLevel="1">
      <c r="A41" s="191"/>
      <c r="B41" s="176" t="s">
        <v>161</v>
      </c>
      <c r="C41" s="177" t="s">
        <v>373</v>
      </c>
      <c r="D41" s="177" t="s">
        <v>972</v>
      </c>
      <c r="E41" s="177" t="s">
        <v>413</v>
      </c>
      <c r="F41" s="192" t="s">
        <v>457</v>
      </c>
      <c r="G41" s="234"/>
      <c r="H41" s="194">
        <f>IF(G41=$D$4,$D$4,INDEX(F_inputs!$D$4:$M$5562,MATCH('FD Inputs Pre Conversion'!$C41&amp;'FD Inputs Pre Conversion'!$E41,F_inputs!$N$4:$N$5562,0),MATCH('FD Inputs Pre Conversion'!H$6,F_inputs!$D$2:$M$2,0)))</f>
        <v>0</v>
      </c>
      <c r="I41" s="194">
        <f>IF(H41=$D$4,$D$4,INDEX(F_inputs!$D$4:$M$5562,MATCH('FD Inputs Pre Conversion'!$C41&amp;'FD Inputs Pre Conversion'!$E41,F_inputs!$N$4:$N$5562,0),MATCH('FD Inputs Pre Conversion'!I$6,F_inputs!$D$2:$M$2,0)))</f>
        <v>0</v>
      </c>
      <c r="J41" s="194">
        <f>IF(I41=$D$4,$D$4,INDEX(F_inputs!$D$4:$M$5562,MATCH('FD Inputs Pre Conversion'!$C41&amp;'FD Inputs Pre Conversion'!$E41,F_inputs!$N$4:$N$5562,0),MATCH('FD Inputs Pre Conversion'!J$6,F_inputs!$D$2:$M$2,0)))</f>
        <v>0</v>
      </c>
      <c r="K41" s="194">
        <f>IF(J41=$D$4,$D$4,INDEX(F_inputs!$D$4:$M$5562,MATCH('FD Inputs Pre Conversion'!$C41&amp;'FD Inputs Pre Conversion'!$E41,F_inputs!$N$4:$N$5562,0),MATCH('FD Inputs Pre Conversion'!K$6,F_inputs!$D$2:$M$2,0)))</f>
        <v>0</v>
      </c>
      <c r="L41" s="194">
        <f>IF(K41=$D$4,$D$4,INDEX(F_inputs!$D$4:$M$5562,MATCH('FD Inputs Pre Conversion'!$C41&amp;'FD Inputs Pre Conversion'!$E41,F_inputs!$N$4:$N$5562,0),MATCH('FD Inputs Pre Conversion'!L$6,F_inputs!$D$2:$M$2,0)))</f>
        <v>0</v>
      </c>
      <c r="M41" s="194">
        <f>IF(L41=$D$4,$D$4,INDEX(F_inputs!$D$4:$M$5562,MATCH('FD Inputs Pre Conversion'!$C41&amp;'FD Inputs Pre Conversion'!$E41,F_inputs!$N$4:$N$5562,0),MATCH('FD Inputs Pre Conversion'!M$6,F_inputs!$D$2:$M$2,0)))</f>
        <v>0</v>
      </c>
    </row>
    <row r="42" spans="1:16" outlineLevel="1">
      <c r="A42" s="191"/>
      <c r="B42" s="176" t="s">
        <v>161</v>
      </c>
      <c r="C42" s="177" t="s">
        <v>376</v>
      </c>
      <c r="D42" s="177" t="s">
        <v>972</v>
      </c>
      <c r="E42" s="177" t="s">
        <v>413</v>
      </c>
      <c r="F42" s="192" t="s">
        <v>457</v>
      </c>
      <c r="G42" s="234"/>
      <c r="H42" s="194">
        <f>IF(G42=$D$4,$D$4,INDEX(F_inputs!$D$4:$M$5562,MATCH('FD Inputs Pre Conversion'!$C42&amp;'FD Inputs Pre Conversion'!$E42,F_inputs!$N$4:$N$5562,0),MATCH('FD Inputs Pre Conversion'!H$6,F_inputs!$D$2:$M$2,0)))</f>
        <v>0</v>
      </c>
      <c r="I42" s="194">
        <f>IF(H42=$D$4,$D$4,INDEX(F_inputs!$D$4:$M$5562,MATCH('FD Inputs Pre Conversion'!$C42&amp;'FD Inputs Pre Conversion'!$E42,F_inputs!$N$4:$N$5562,0),MATCH('FD Inputs Pre Conversion'!I$6,F_inputs!$D$2:$M$2,0)))</f>
        <v>0</v>
      </c>
      <c r="J42" s="194">
        <f>IF(I42=$D$4,$D$4,INDEX(F_inputs!$D$4:$M$5562,MATCH('FD Inputs Pre Conversion'!$C42&amp;'FD Inputs Pre Conversion'!$E42,F_inputs!$N$4:$N$5562,0),MATCH('FD Inputs Pre Conversion'!J$6,F_inputs!$D$2:$M$2,0)))</f>
        <v>0</v>
      </c>
      <c r="K42" s="194">
        <f>IF(J42=$D$4,$D$4,INDEX(F_inputs!$D$4:$M$5562,MATCH('FD Inputs Pre Conversion'!$C42&amp;'FD Inputs Pre Conversion'!$E42,F_inputs!$N$4:$N$5562,0),MATCH('FD Inputs Pre Conversion'!K$6,F_inputs!$D$2:$M$2,0)))</f>
        <v>0</v>
      </c>
      <c r="L42" s="194">
        <f>IF(K42=$D$4,$D$4,INDEX(F_inputs!$D$4:$M$5562,MATCH('FD Inputs Pre Conversion'!$C42&amp;'FD Inputs Pre Conversion'!$E42,F_inputs!$N$4:$N$5562,0),MATCH('FD Inputs Pre Conversion'!L$6,F_inputs!$D$2:$M$2,0)))</f>
        <v>0</v>
      </c>
      <c r="M42" s="194">
        <f>IF(L42=$D$4,$D$4,INDEX(F_inputs!$D$4:$M$5562,MATCH('FD Inputs Pre Conversion'!$C42&amp;'FD Inputs Pre Conversion'!$E42,F_inputs!$N$4:$N$5562,0),MATCH('FD Inputs Pre Conversion'!M$6,F_inputs!$D$2:$M$2,0)))</f>
        <v>0</v>
      </c>
    </row>
    <row r="43" spans="1:16" outlineLevel="1">
      <c r="A43" s="191"/>
      <c r="B43" s="176" t="s">
        <v>161</v>
      </c>
      <c r="C43" s="177" t="s">
        <v>385</v>
      </c>
      <c r="D43" s="177" t="s">
        <v>972</v>
      </c>
      <c r="E43" s="177" t="s">
        <v>413</v>
      </c>
      <c r="F43" s="192" t="s">
        <v>457</v>
      </c>
      <c r="G43" s="234"/>
      <c r="H43" s="194">
        <f>IF(G43=$D$4,$D$4,INDEX(F_inputs!$D$4:$M$5562,MATCH('FD Inputs Pre Conversion'!$C43&amp;'FD Inputs Pre Conversion'!$E43,F_inputs!$N$4:$N$5562,0),MATCH('FD Inputs Pre Conversion'!H$6,F_inputs!$D$2:$M$2,0)))</f>
        <v>0</v>
      </c>
      <c r="I43" s="194">
        <f>IF(H43=$D$4,$D$4,INDEX(F_inputs!$D$4:$M$5562,MATCH('FD Inputs Pre Conversion'!$C43&amp;'FD Inputs Pre Conversion'!$E43,F_inputs!$N$4:$N$5562,0),MATCH('FD Inputs Pre Conversion'!I$6,F_inputs!$D$2:$M$2,0)))</f>
        <v>0</v>
      </c>
      <c r="J43" s="194">
        <f>IF(I43=$D$4,$D$4,INDEX(F_inputs!$D$4:$M$5562,MATCH('FD Inputs Pre Conversion'!$C43&amp;'FD Inputs Pre Conversion'!$E43,F_inputs!$N$4:$N$5562,0),MATCH('FD Inputs Pre Conversion'!J$6,F_inputs!$D$2:$M$2,0)))</f>
        <v>0</v>
      </c>
      <c r="K43" s="194">
        <f>IF(J43=$D$4,$D$4,INDEX(F_inputs!$D$4:$M$5562,MATCH('FD Inputs Pre Conversion'!$C43&amp;'FD Inputs Pre Conversion'!$E43,F_inputs!$N$4:$N$5562,0),MATCH('FD Inputs Pre Conversion'!K$6,F_inputs!$D$2:$M$2,0)))</f>
        <v>0</v>
      </c>
      <c r="L43" s="194">
        <f>IF(K43=$D$4,$D$4,INDEX(F_inputs!$D$4:$M$5562,MATCH('FD Inputs Pre Conversion'!$C43&amp;'FD Inputs Pre Conversion'!$E43,F_inputs!$N$4:$N$5562,0),MATCH('FD Inputs Pre Conversion'!L$6,F_inputs!$D$2:$M$2,0)))</f>
        <v>0</v>
      </c>
      <c r="M43" s="194">
        <f>IF(L43=$D$4,$D$4,INDEX(F_inputs!$D$4:$M$5562,MATCH('FD Inputs Pre Conversion'!$C43&amp;'FD Inputs Pre Conversion'!$E43,F_inputs!$N$4:$N$5562,0),MATCH('FD Inputs Pre Conversion'!M$6,F_inputs!$D$2:$M$2,0)))</f>
        <v>0</v>
      </c>
    </row>
    <row r="44" spans="1:16" outlineLevel="1">
      <c r="A44" s="191"/>
      <c r="G44" s="195"/>
      <c r="H44" s="194"/>
      <c r="I44" s="194"/>
      <c r="J44" s="194"/>
      <c r="K44" s="194"/>
      <c r="L44" s="194"/>
      <c r="M44" s="194"/>
    </row>
    <row r="45" spans="1:16" outlineLevel="1">
      <c r="A45" s="191"/>
      <c r="B45" s="176" t="s">
        <v>166</v>
      </c>
      <c r="C45" s="177" t="s">
        <v>350</v>
      </c>
      <c r="D45" s="177" t="s">
        <v>972</v>
      </c>
      <c r="E45" s="177" t="s">
        <v>414</v>
      </c>
      <c r="F45" s="192" t="s">
        <v>261</v>
      </c>
      <c r="G45" s="234"/>
      <c r="H45" s="194">
        <f>IF(G45=$D$4,$D$4,INDEX(F_inputs!$D$4:$M$5562,MATCH('FD Inputs Pre Conversion'!$C45&amp;'FD Inputs Pre Conversion'!$E45,F_inputs!$N$4:$N$5562,0),MATCH('FD Inputs Pre Conversion'!H$6,F_inputs!$D$2:$M$2,0)))</f>
        <v>0.84</v>
      </c>
      <c r="I45" s="194">
        <f>IF(H45=$D$4,$D$4,INDEX(F_inputs!$D$4:$M$5562,MATCH('FD Inputs Pre Conversion'!$C45&amp;'FD Inputs Pre Conversion'!$E45,F_inputs!$N$4:$N$5562,0),MATCH('FD Inputs Pre Conversion'!I$6,F_inputs!$D$2:$M$2,0)))</f>
        <v>0.84</v>
      </c>
      <c r="J45" s="194">
        <f>IF(I45=$D$4,$D$4,INDEX(F_inputs!$D$4:$M$5562,MATCH('FD Inputs Pre Conversion'!$C45&amp;'FD Inputs Pre Conversion'!$E45,F_inputs!$N$4:$N$5562,0),MATCH('FD Inputs Pre Conversion'!J$6,F_inputs!$D$2:$M$2,0)))</f>
        <v>0.82</v>
      </c>
      <c r="K45" s="194">
        <f>IF(J45=$D$4,$D$4,INDEX(F_inputs!$D$4:$M$5562,MATCH('FD Inputs Pre Conversion'!$C45&amp;'FD Inputs Pre Conversion'!$E45,F_inputs!$N$4:$N$5562,0),MATCH('FD Inputs Pre Conversion'!K$6,F_inputs!$D$2:$M$2,0)))</f>
        <v>0.8</v>
      </c>
      <c r="L45" s="194">
        <f>IF(K45=$D$4,$D$4,INDEX(F_inputs!$D$4:$M$5562,MATCH('FD Inputs Pre Conversion'!$C45&amp;'FD Inputs Pre Conversion'!$E45,F_inputs!$N$4:$N$5562,0),MATCH('FD Inputs Pre Conversion'!L$6,F_inputs!$D$2:$M$2,0)))</f>
        <v>0.78</v>
      </c>
      <c r="M45" s="194">
        <f>IF(L45=$D$4,$D$4,INDEX(F_inputs!$D$4:$M$5562,MATCH('FD Inputs Pre Conversion'!$C45&amp;'FD Inputs Pre Conversion'!$E45,F_inputs!$N$4:$N$5562,0),MATCH('FD Inputs Pre Conversion'!M$6,F_inputs!$D$2:$M$2,0)))</f>
        <v>0.76</v>
      </c>
    </row>
    <row r="46" spans="1:16" outlineLevel="1">
      <c r="A46" s="191"/>
      <c r="B46" s="176" t="s">
        <v>166</v>
      </c>
      <c r="C46" s="177" t="s">
        <v>358</v>
      </c>
      <c r="D46" s="177" t="s">
        <v>972</v>
      </c>
      <c r="E46" s="177" t="s">
        <v>414</v>
      </c>
      <c r="F46" s="192" t="s">
        <v>261</v>
      </c>
      <c r="G46" s="234"/>
      <c r="H46" s="194">
        <f>IF(G46=$D$4,$D$4,INDEX(F_inputs!$D$4:$M$5562,MATCH('FD Inputs Pre Conversion'!$C46&amp;'FD Inputs Pre Conversion'!$E46,F_inputs!$N$4:$N$5562,0),MATCH('FD Inputs Pre Conversion'!H$6,F_inputs!$D$2:$M$2,0)))</f>
        <v>2.31</v>
      </c>
      <c r="I46" s="194">
        <f>IF(H46=$D$4,$D$4,INDEX(F_inputs!$D$4:$M$5562,MATCH('FD Inputs Pre Conversion'!$C46&amp;'FD Inputs Pre Conversion'!$E46,F_inputs!$N$4:$N$5562,0),MATCH('FD Inputs Pre Conversion'!I$6,F_inputs!$D$2:$M$2,0)))</f>
        <v>2.04</v>
      </c>
      <c r="J46" s="194">
        <f>IF(I46=$D$4,$D$4,INDEX(F_inputs!$D$4:$M$5562,MATCH('FD Inputs Pre Conversion'!$C46&amp;'FD Inputs Pre Conversion'!$E46,F_inputs!$N$4:$N$5562,0),MATCH('FD Inputs Pre Conversion'!J$6,F_inputs!$D$2:$M$2,0)))</f>
        <v>1.78</v>
      </c>
      <c r="K46" s="194">
        <f>IF(J46=$D$4,$D$4,INDEX(F_inputs!$D$4:$M$5562,MATCH('FD Inputs Pre Conversion'!$C46&amp;'FD Inputs Pre Conversion'!$E46,F_inputs!$N$4:$N$5562,0),MATCH('FD Inputs Pre Conversion'!K$6,F_inputs!$D$2:$M$2,0)))</f>
        <v>1.52</v>
      </c>
      <c r="L46" s="194">
        <f>IF(K46=$D$4,$D$4,INDEX(F_inputs!$D$4:$M$5562,MATCH('FD Inputs Pre Conversion'!$C46&amp;'FD Inputs Pre Conversion'!$E46,F_inputs!$N$4:$N$5562,0),MATCH('FD Inputs Pre Conversion'!L$6,F_inputs!$D$2:$M$2,0)))</f>
        <v>1.26</v>
      </c>
      <c r="M46" s="194">
        <f>IF(L46=$D$4,$D$4,INDEX(F_inputs!$D$4:$M$5562,MATCH('FD Inputs Pre Conversion'!$C46&amp;'FD Inputs Pre Conversion'!$E46,F_inputs!$N$4:$N$5562,0),MATCH('FD Inputs Pre Conversion'!M$6,F_inputs!$D$2:$M$2,0)))</f>
        <v>1</v>
      </c>
    </row>
    <row r="47" spans="1:16" outlineLevel="1">
      <c r="A47" s="191"/>
      <c r="B47" s="176" t="s">
        <v>166</v>
      </c>
      <c r="C47" s="177" t="s">
        <v>361</v>
      </c>
      <c r="D47" s="177" t="s">
        <v>972</v>
      </c>
      <c r="E47" s="177" t="s">
        <v>414</v>
      </c>
      <c r="F47" s="192" t="s">
        <v>261</v>
      </c>
      <c r="G47" s="234"/>
      <c r="H47" s="194">
        <f>IF(G47=$D$4,$D$4,INDEX(F_inputs!$D$4:$M$5562,MATCH('FD Inputs Pre Conversion'!$C47&amp;'FD Inputs Pre Conversion'!$E47,F_inputs!$N$4:$N$5562,0),MATCH('FD Inputs Pre Conversion'!H$6,F_inputs!$D$2:$M$2,0)))</f>
        <v>1.53</v>
      </c>
      <c r="I47" s="194">
        <f>IF(H47=$D$4,$D$4,INDEX(F_inputs!$D$4:$M$5562,MATCH('FD Inputs Pre Conversion'!$C47&amp;'FD Inputs Pre Conversion'!$E47,F_inputs!$N$4:$N$5562,0),MATCH('FD Inputs Pre Conversion'!I$6,F_inputs!$D$2:$M$2,0)))</f>
        <v>1.41</v>
      </c>
      <c r="J47" s="194">
        <f>IF(I47=$D$4,$D$4,INDEX(F_inputs!$D$4:$M$5562,MATCH('FD Inputs Pre Conversion'!$C47&amp;'FD Inputs Pre Conversion'!$E47,F_inputs!$N$4:$N$5562,0),MATCH('FD Inputs Pre Conversion'!J$6,F_inputs!$D$2:$M$2,0)))</f>
        <v>1.29</v>
      </c>
      <c r="K47" s="194">
        <f>IF(J47=$D$4,$D$4,INDEX(F_inputs!$D$4:$M$5562,MATCH('FD Inputs Pre Conversion'!$C47&amp;'FD Inputs Pre Conversion'!$E47,F_inputs!$N$4:$N$5562,0),MATCH('FD Inputs Pre Conversion'!K$6,F_inputs!$D$2:$M$2,0)))</f>
        <v>1.17</v>
      </c>
      <c r="L47" s="194">
        <f>IF(K47=$D$4,$D$4,INDEX(F_inputs!$D$4:$M$5562,MATCH('FD Inputs Pre Conversion'!$C47&amp;'FD Inputs Pre Conversion'!$E47,F_inputs!$N$4:$N$5562,0),MATCH('FD Inputs Pre Conversion'!L$6,F_inputs!$D$2:$M$2,0)))</f>
        <v>1.05</v>
      </c>
      <c r="M47" s="194">
        <f>IF(L47=$D$4,$D$4,INDEX(F_inputs!$D$4:$M$5562,MATCH('FD Inputs Pre Conversion'!$C47&amp;'FD Inputs Pre Conversion'!$E47,F_inputs!$N$4:$N$5562,0),MATCH('FD Inputs Pre Conversion'!M$6,F_inputs!$D$2:$M$2,0)))</f>
        <v>0.93</v>
      </c>
    </row>
    <row r="48" spans="1:16" outlineLevel="1">
      <c r="A48" s="191"/>
      <c r="B48" s="176" t="s">
        <v>166</v>
      </c>
      <c r="C48" s="177" t="s">
        <v>364</v>
      </c>
      <c r="D48" s="177" t="s">
        <v>972</v>
      </c>
      <c r="E48" s="177" t="s">
        <v>414</v>
      </c>
      <c r="F48" s="192" t="s">
        <v>261</v>
      </c>
      <c r="G48" s="234"/>
      <c r="H48" s="194">
        <f>IF(G48=$D$4,$D$4,INDEX(F_inputs!$D$4:$M$5562,MATCH('FD Inputs Pre Conversion'!$C48&amp;'FD Inputs Pre Conversion'!$E48,F_inputs!$N$4:$N$5562,0),MATCH('FD Inputs Pre Conversion'!H$6,F_inputs!$D$2:$M$2,0)))</f>
        <v>0.95</v>
      </c>
      <c r="I48" s="194">
        <f>IF(H48=$D$4,$D$4,INDEX(F_inputs!$D$4:$M$5562,MATCH('FD Inputs Pre Conversion'!$C48&amp;'FD Inputs Pre Conversion'!$E48,F_inputs!$N$4:$N$5562,0),MATCH('FD Inputs Pre Conversion'!I$6,F_inputs!$D$2:$M$2,0)))</f>
        <v>0.9</v>
      </c>
      <c r="J48" s="194">
        <f>IF(I48=$D$4,$D$4,INDEX(F_inputs!$D$4:$M$5562,MATCH('FD Inputs Pre Conversion'!$C48&amp;'FD Inputs Pre Conversion'!$E48,F_inputs!$N$4:$N$5562,0),MATCH('FD Inputs Pre Conversion'!J$6,F_inputs!$D$2:$M$2,0)))</f>
        <v>0.87</v>
      </c>
      <c r="K48" s="194">
        <f>IF(J48=$D$4,$D$4,INDEX(F_inputs!$D$4:$M$5562,MATCH('FD Inputs Pre Conversion'!$C48&amp;'FD Inputs Pre Conversion'!$E48,F_inputs!$N$4:$N$5562,0),MATCH('FD Inputs Pre Conversion'!K$6,F_inputs!$D$2:$M$2,0)))</f>
        <v>0.84</v>
      </c>
      <c r="L48" s="194">
        <f>IF(K48=$D$4,$D$4,INDEX(F_inputs!$D$4:$M$5562,MATCH('FD Inputs Pre Conversion'!$C48&amp;'FD Inputs Pre Conversion'!$E48,F_inputs!$N$4:$N$5562,0),MATCH('FD Inputs Pre Conversion'!L$6,F_inputs!$D$2:$M$2,0)))</f>
        <v>0.81</v>
      </c>
      <c r="M48" s="194">
        <f>IF(L48=$D$4,$D$4,INDEX(F_inputs!$D$4:$M$5562,MATCH('FD Inputs Pre Conversion'!$C48&amp;'FD Inputs Pre Conversion'!$E48,F_inputs!$N$4:$N$5562,0),MATCH('FD Inputs Pre Conversion'!M$6,F_inputs!$D$2:$M$2,0)))</f>
        <v>0.78</v>
      </c>
    </row>
    <row r="49" spans="1:14" outlineLevel="1">
      <c r="A49" s="191"/>
      <c r="B49" s="176" t="s">
        <v>166</v>
      </c>
      <c r="C49" s="177" t="s">
        <v>370</v>
      </c>
      <c r="D49" s="177" t="s">
        <v>972</v>
      </c>
      <c r="E49" s="177" t="s">
        <v>414</v>
      </c>
      <c r="F49" s="192" t="s">
        <v>261</v>
      </c>
      <c r="G49" s="234"/>
      <c r="H49" s="194">
        <f>IF(G49=$D$4,$D$4,INDEX(F_inputs!$D$4:$M$5562,MATCH('FD Inputs Pre Conversion'!$C49&amp;'FD Inputs Pre Conversion'!$E49,F_inputs!$N$4:$N$5562,0),MATCH('FD Inputs Pre Conversion'!H$6,F_inputs!$D$2:$M$2,0)))</f>
        <v>1.0900000000000001</v>
      </c>
      <c r="I49" s="194">
        <f>IF(H49=$D$4,$D$4,INDEX(F_inputs!$D$4:$M$5562,MATCH('FD Inputs Pre Conversion'!$C49&amp;'FD Inputs Pre Conversion'!$E49,F_inputs!$N$4:$N$5562,0),MATCH('FD Inputs Pre Conversion'!I$6,F_inputs!$D$2:$M$2,0)))</f>
        <v>1.04</v>
      </c>
      <c r="J49" s="194">
        <f>IF(I49=$D$4,$D$4,INDEX(F_inputs!$D$4:$M$5562,MATCH('FD Inputs Pre Conversion'!$C49&amp;'FD Inputs Pre Conversion'!$E49,F_inputs!$N$4:$N$5562,0),MATCH('FD Inputs Pre Conversion'!J$6,F_inputs!$D$2:$M$2,0)))</f>
        <v>0.99</v>
      </c>
      <c r="K49" s="194">
        <f>IF(J49=$D$4,$D$4,INDEX(F_inputs!$D$4:$M$5562,MATCH('FD Inputs Pre Conversion'!$C49&amp;'FD Inputs Pre Conversion'!$E49,F_inputs!$N$4:$N$5562,0),MATCH('FD Inputs Pre Conversion'!K$6,F_inputs!$D$2:$M$2,0)))</f>
        <v>0.94</v>
      </c>
      <c r="L49" s="194">
        <f>IF(K49=$D$4,$D$4,INDEX(F_inputs!$D$4:$M$5562,MATCH('FD Inputs Pre Conversion'!$C49&amp;'FD Inputs Pre Conversion'!$E49,F_inputs!$N$4:$N$5562,0),MATCH('FD Inputs Pre Conversion'!L$6,F_inputs!$D$2:$M$2,0)))</f>
        <v>0.89</v>
      </c>
      <c r="M49" s="194">
        <f>IF(L49=$D$4,$D$4,INDEX(F_inputs!$D$4:$M$5562,MATCH('FD Inputs Pre Conversion'!$C49&amp;'FD Inputs Pre Conversion'!$E49,F_inputs!$N$4:$N$5562,0),MATCH('FD Inputs Pre Conversion'!M$6,F_inputs!$D$2:$M$2,0)))</f>
        <v>0.84</v>
      </c>
    </row>
    <row r="50" spans="1:14" outlineLevel="1">
      <c r="A50" s="191"/>
      <c r="B50" s="176" t="s">
        <v>166</v>
      </c>
      <c r="C50" s="177" t="s">
        <v>379</v>
      </c>
      <c r="D50" s="177" t="s">
        <v>972</v>
      </c>
      <c r="E50" s="177" t="s">
        <v>414</v>
      </c>
      <c r="F50" s="192" t="s">
        <v>261</v>
      </c>
      <c r="G50" s="234"/>
      <c r="H50" s="194">
        <f>IF(G50=$D$4,$D$4,INDEX(F_inputs!$D$4:$M$5562,MATCH('FD Inputs Pre Conversion'!$C50&amp;'FD Inputs Pre Conversion'!$E50,F_inputs!$N$4:$N$5562,0),MATCH('FD Inputs Pre Conversion'!H$6,F_inputs!$D$2:$M$2,0)))</f>
        <v>1.49</v>
      </c>
      <c r="I50" s="194">
        <f>IF(H50=$D$4,$D$4,INDEX(F_inputs!$D$4:$M$5562,MATCH('FD Inputs Pre Conversion'!$C50&amp;'FD Inputs Pre Conversion'!$E50,F_inputs!$N$4:$N$5562,0),MATCH('FD Inputs Pre Conversion'!I$6,F_inputs!$D$2:$M$2,0)))</f>
        <v>1.33</v>
      </c>
      <c r="J50" s="194">
        <f>IF(I50=$D$4,$D$4,INDEX(F_inputs!$D$4:$M$5562,MATCH('FD Inputs Pre Conversion'!$C50&amp;'FD Inputs Pre Conversion'!$E50,F_inputs!$N$4:$N$5562,0),MATCH('FD Inputs Pre Conversion'!J$6,F_inputs!$D$2:$M$2,0)))</f>
        <v>1.19</v>
      </c>
      <c r="K50" s="194">
        <f>IF(J50=$D$4,$D$4,INDEX(F_inputs!$D$4:$M$5562,MATCH('FD Inputs Pre Conversion'!$C50&amp;'FD Inputs Pre Conversion'!$E50,F_inputs!$N$4:$N$5562,0),MATCH('FD Inputs Pre Conversion'!K$6,F_inputs!$D$2:$M$2,0)))</f>
        <v>1.05</v>
      </c>
      <c r="L50" s="194">
        <f>IF(K50=$D$4,$D$4,INDEX(F_inputs!$D$4:$M$5562,MATCH('FD Inputs Pre Conversion'!$C50&amp;'FD Inputs Pre Conversion'!$E50,F_inputs!$N$4:$N$5562,0),MATCH('FD Inputs Pre Conversion'!L$6,F_inputs!$D$2:$M$2,0)))</f>
        <v>0.91</v>
      </c>
      <c r="M50" s="194">
        <f>IF(L50=$D$4,$D$4,INDEX(F_inputs!$D$4:$M$5562,MATCH('FD Inputs Pre Conversion'!$C50&amp;'FD Inputs Pre Conversion'!$E50,F_inputs!$N$4:$N$5562,0),MATCH('FD Inputs Pre Conversion'!M$6,F_inputs!$D$2:$M$2,0)))</f>
        <v>0.77</v>
      </c>
      <c r="N50" s="194"/>
    </row>
    <row r="51" spans="1:14" outlineLevel="1">
      <c r="A51" s="191"/>
      <c r="B51" s="176" t="s">
        <v>166</v>
      </c>
      <c r="C51" s="177" t="s">
        <v>382</v>
      </c>
      <c r="D51" s="177" t="s">
        <v>972</v>
      </c>
      <c r="E51" s="177" t="s">
        <v>414</v>
      </c>
      <c r="F51" s="192" t="s">
        <v>261</v>
      </c>
      <c r="G51" s="234"/>
      <c r="H51" s="194">
        <f>IF(G51=$D$4,$D$4,INDEX(F_inputs!$D$4:$M$5562,MATCH('FD Inputs Pre Conversion'!$C51&amp;'FD Inputs Pre Conversion'!$E51,F_inputs!$N$4:$N$5562,0),MATCH('FD Inputs Pre Conversion'!H$6,F_inputs!$D$2:$M$2,0)))</f>
        <v>1.1599999999999999</v>
      </c>
      <c r="I51" s="194">
        <f>IF(H51=$D$4,$D$4,INDEX(F_inputs!$D$4:$M$5562,MATCH('FD Inputs Pre Conversion'!$C51&amp;'FD Inputs Pre Conversion'!$E51,F_inputs!$N$4:$N$5562,0),MATCH('FD Inputs Pre Conversion'!I$6,F_inputs!$D$2:$M$2,0)))</f>
        <v>1.0900000000000001</v>
      </c>
      <c r="J51" s="194">
        <f>IF(I51=$D$4,$D$4,INDEX(F_inputs!$D$4:$M$5562,MATCH('FD Inputs Pre Conversion'!$C51&amp;'FD Inputs Pre Conversion'!$E51,F_inputs!$N$4:$N$5562,0),MATCH('FD Inputs Pre Conversion'!J$6,F_inputs!$D$2:$M$2,0)))</f>
        <v>1.02</v>
      </c>
      <c r="K51" s="194">
        <f>IF(J51=$D$4,$D$4,INDEX(F_inputs!$D$4:$M$5562,MATCH('FD Inputs Pre Conversion'!$C51&amp;'FD Inputs Pre Conversion'!$E51,F_inputs!$N$4:$N$5562,0),MATCH('FD Inputs Pre Conversion'!K$6,F_inputs!$D$2:$M$2,0)))</f>
        <v>0.95</v>
      </c>
      <c r="L51" s="194">
        <f>IF(K51=$D$4,$D$4,INDEX(F_inputs!$D$4:$M$5562,MATCH('FD Inputs Pre Conversion'!$C51&amp;'FD Inputs Pre Conversion'!$E51,F_inputs!$N$4:$N$5562,0),MATCH('FD Inputs Pre Conversion'!L$6,F_inputs!$D$2:$M$2,0)))</f>
        <v>0.88</v>
      </c>
      <c r="M51" s="194">
        <f>IF(L51=$D$4,$D$4,INDEX(F_inputs!$D$4:$M$5562,MATCH('FD Inputs Pre Conversion'!$C51&amp;'FD Inputs Pre Conversion'!$E51,F_inputs!$N$4:$N$5562,0),MATCH('FD Inputs Pre Conversion'!M$6,F_inputs!$D$2:$M$2,0)))</f>
        <v>0.81</v>
      </c>
      <c r="N51" s="194"/>
    </row>
    <row r="52" spans="1:14" outlineLevel="1">
      <c r="A52" s="191"/>
      <c r="B52" s="176" t="s">
        <v>166</v>
      </c>
      <c r="C52" s="177" t="s">
        <v>388</v>
      </c>
      <c r="D52" s="177" t="s">
        <v>972</v>
      </c>
      <c r="E52" s="177" t="s">
        <v>414</v>
      </c>
      <c r="F52" s="192" t="s">
        <v>261</v>
      </c>
      <c r="G52" s="234"/>
      <c r="H52" s="194">
        <f>IF(G52=$D$4,$D$4,INDEX(F_inputs!$D$4:$M$5562,MATCH('FD Inputs Pre Conversion'!$C52&amp;'FD Inputs Pre Conversion'!$E52,F_inputs!$N$4:$N$5562,0),MATCH('FD Inputs Pre Conversion'!H$6,F_inputs!$D$2:$M$2,0)))</f>
        <v>0.66</v>
      </c>
      <c r="I52" s="194">
        <f>IF(H52=$D$4,$D$4,INDEX(F_inputs!$D$4:$M$5562,MATCH('FD Inputs Pre Conversion'!$C52&amp;'FD Inputs Pre Conversion'!$E52,F_inputs!$N$4:$N$5562,0),MATCH('FD Inputs Pre Conversion'!I$6,F_inputs!$D$2:$M$2,0)))</f>
        <v>0.57999999999999996</v>
      </c>
      <c r="J52" s="194">
        <f>IF(I52=$D$4,$D$4,INDEX(F_inputs!$D$4:$M$5562,MATCH('FD Inputs Pre Conversion'!$C52&amp;'FD Inputs Pre Conversion'!$E52,F_inputs!$N$4:$N$5562,0),MATCH('FD Inputs Pre Conversion'!J$6,F_inputs!$D$2:$M$2,0)))</f>
        <v>0.56000000000000005</v>
      </c>
      <c r="K52" s="194">
        <f>IF(J52=$D$4,$D$4,INDEX(F_inputs!$D$4:$M$5562,MATCH('FD Inputs Pre Conversion'!$C52&amp;'FD Inputs Pre Conversion'!$E52,F_inputs!$N$4:$N$5562,0),MATCH('FD Inputs Pre Conversion'!K$6,F_inputs!$D$2:$M$2,0)))</f>
        <v>0.54</v>
      </c>
      <c r="L52" s="194">
        <f>IF(K52=$D$4,$D$4,INDEX(F_inputs!$D$4:$M$5562,MATCH('FD Inputs Pre Conversion'!$C52&amp;'FD Inputs Pre Conversion'!$E52,F_inputs!$N$4:$N$5562,0),MATCH('FD Inputs Pre Conversion'!L$6,F_inputs!$D$2:$M$2,0)))</f>
        <v>0.52</v>
      </c>
      <c r="M52" s="194">
        <f>IF(L52=$D$4,$D$4,INDEX(F_inputs!$D$4:$M$5562,MATCH('FD Inputs Pre Conversion'!$C52&amp;'FD Inputs Pre Conversion'!$E52,F_inputs!$N$4:$N$5562,0),MATCH('FD Inputs Pre Conversion'!M$6,F_inputs!$D$2:$M$2,0)))</f>
        <v>0.5</v>
      </c>
      <c r="N52" s="194"/>
    </row>
    <row r="53" spans="1:14" outlineLevel="1">
      <c r="A53" s="191"/>
      <c r="B53" s="176" t="s">
        <v>166</v>
      </c>
      <c r="C53" s="177" t="s">
        <v>391</v>
      </c>
      <c r="D53" s="177" t="s">
        <v>972</v>
      </c>
      <c r="E53" s="177" t="s">
        <v>414</v>
      </c>
      <c r="F53" s="192" t="s">
        <v>261</v>
      </c>
      <c r="G53" s="234"/>
      <c r="H53" s="194">
        <f>IF(G53=$D$4,$D$4,INDEX(F_inputs!$D$4:$M$5562,MATCH('FD Inputs Pre Conversion'!$C53&amp;'FD Inputs Pre Conversion'!$E53,F_inputs!$N$4:$N$5562,0),MATCH('FD Inputs Pre Conversion'!H$6,F_inputs!$D$2:$M$2,0)))</f>
        <v>1.22</v>
      </c>
      <c r="I53" s="194">
        <f>IF(H53=$D$4,$D$4,INDEX(F_inputs!$D$4:$M$5562,MATCH('FD Inputs Pre Conversion'!$C53&amp;'FD Inputs Pre Conversion'!$E53,F_inputs!$N$4:$N$5562,0),MATCH('FD Inputs Pre Conversion'!I$6,F_inputs!$D$2:$M$2,0)))</f>
        <v>1.1200000000000001</v>
      </c>
      <c r="J53" s="194">
        <f>IF(I53=$D$4,$D$4,INDEX(F_inputs!$D$4:$M$5562,MATCH('FD Inputs Pre Conversion'!$C53&amp;'FD Inputs Pre Conversion'!$E53,F_inputs!$N$4:$N$5562,0),MATCH('FD Inputs Pre Conversion'!J$6,F_inputs!$D$2:$M$2,0)))</f>
        <v>1.04</v>
      </c>
      <c r="K53" s="194">
        <f>IF(J53=$D$4,$D$4,INDEX(F_inputs!$D$4:$M$5562,MATCH('FD Inputs Pre Conversion'!$C53&amp;'FD Inputs Pre Conversion'!$E53,F_inputs!$N$4:$N$5562,0),MATCH('FD Inputs Pre Conversion'!K$6,F_inputs!$D$2:$M$2,0)))</f>
        <v>0.96</v>
      </c>
      <c r="L53" s="194">
        <f>IF(K53=$D$4,$D$4,INDEX(F_inputs!$D$4:$M$5562,MATCH('FD Inputs Pre Conversion'!$C53&amp;'FD Inputs Pre Conversion'!$E53,F_inputs!$N$4:$N$5562,0),MATCH('FD Inputs Pre Conversion'!L$6,F_inputs!$D$2:$M$2,0)))</f>
        <v>0.88</v>
      </c>
      <c r="M53" s="194">
        <f>IF(L53=$D$4,$D$4,INDEX(F_inputs!$D$4:$M$5562,MATCH('FD Inputs Pre Conversion'!$C53&amp;'FD Inputs Pre Conversion'!$E53,F_inputs!$N$4:$N$5562,0),MATCH('FD Inputs Pre Conversion'!M$6,F_inputs!$D$2:$M$2,0)))</f>
        <v>0.8</v>
      </c>
      <c r="N53" s="194"/>
    </row>
    <row r="54" spans="1:14" outlineLevel="1">
      <c r="A54" s="191"/>
      <c r="B54" s="176" t="s">
        <v>166</v>
      </c>
      <c r="C54" s="177" t="s">
        <v>394</v>
      </c>
      <c r="D54" s="177" t="s">
        <v>972</v>
      </c>
      <c r="E54" s="177" t="s">
        <v>414</v>
      </c>
      <c r="F54" s="192" t="s">
        <v>261</v>
      </c>
      <c r="G54" s="234"/>
      <c r="H54" s="194">
        <f>IF(G54=$D$4,$D$4,INDEX(F_inputs!$D$4:$M$5562,MATCH('FD Inputs Pre Conversion'!$C54&amp;'FD Inputs Pre Conversion'!$E54,F_inputs!$N$4:$N$5562,0),MATCH('FD Inputs Pre Conversion'!H$6,F_inputs!$D$2:$M$2,0)))</f>
        <v>1.02</v>
      </c>
      <c r="I54" s="194">
        <f>IF(H54=$D$4,$D$4,INDEX(F_inputs!$D$4:$M$5562,MATCH('FD Inputs Pre Conversion'!$C54&amp;'FD Inputs Pre Conversion'!$E54,F_inputs!$N$4:$N$5562,0),MATCH('FD Inputs Pre Conversion'!I$6,F_inputs!$D$2:$M$2,0)))</f>
        <v>1</v>
      </c>
      <c r="J54" s="194">
        <f>IF(I54=$D$4,$D$4,INDEX(F_inputs!$D$4:$M$5562,MATCH('FD Inputs Pre Conversion'!$C54&amp;'FD Inputs Pre Conversion'!$E54,F_inputs!$N$4:$N$5562,0),MATCH('FD Inputs Pre Conversion'!J$6,F_inputs!$D$2:$M$2,0)))</f>
        <v>0.98</v>
      </c>
      <c r="K54" s="194">
        <f>IF(J54=$D$4,$D$4,INDEX(F_inputs!$D$4:$M$5562,MATCH('FD Inputs Pre Conversion'!$C54&amp;'FD Inputs Pre Conversion'!$E54,F_inputs!$N$4:$N$5562,0),MATCH('FD Inputs Pre Conversion'!K$6,F_inputs!$D$2:$M$2,0)))</f>
        <v>0.96</v>
      </c>
      <c r="L54" s="194">
        <f>IF(K54=$D$4,$D$4,INDEX(F_inputs!$D$4:$M$5562,MATCH('FD Inputs Pre Conversion'!$C54&amp;'FD Inputs Pre Conversion'!$E54,F_inputs!$N$4:$N$5562,0),MATCH('FD Inputs Pre Conversion'!L$6,F_inputs!$D$2:$M$2,0)))</f>
        <v>0.94</v>
      </c>
      <c r="M54" s="194">
        <f>IF(L54=$D$4,$D$4,INDEX(F_inputs!$D$4:$M$5562,MATCH('FD Inputs Pre Conversion'!$C54&amp;'FD Inputs Pre Conversion'!$E54,F_inputs!$N$4:$N$5562,0),MATCH('FD Inputs Pre Conversion'!M$6,F_inputs!$D$2:$M$2,0)))</f>
        <v>0.92</v>
      </c>
      <c r="N54" s="194"/>
    </row>
    <row r="55" spans="1:14" outlineLevel="1">
      <c r="A55" s="191"/>
      <c r="B55" s="176" t="s">
        <v>166</v>
      </c>
      <c r="C55" s="177" t="s">
        <v>397</v>
      </c>
      <c r="D55" s="177" t="s">
        <v>972</v>
      </c>
      <c r="E55" s="177" t="s">
        <v>414</v>
      </c>
      <c r="F55" s="192" t="s">
        <v>261</v>
      </c>
      <c r="G55" s="234"/>
      <c r="H55" s="194">
        <f>IF(G55=$D$4,$D$4,INDEX(F_inputs!$D$4:$M$5562,MATCH('FD Inputs Pre Conversion'!$C55&amp;'FD Inputs Pre Conversion'!$E55,F_inputs!$N$4:$N$5562,0),MATCH('FD Inputs Pre Conversion'!H$6,F_inputs!$D$2:$M$2,0)))</f>
        <v>0.87</v>
      </c>
      <c r="I55" s="194">
        <f>IF(H55=$D$4,$D$4,INDEX(F_inputs!$D$4:$M$5562,MATCH('FD Inputs Pre Conversion'!$C55&amp;'FD Inputs Pre Conversion'!$E55,F_inputs!$N$4:$N$5562,0),MATCH('FD Inputs Pre Conversion'!I$6,F_inputs!$D$2:$M$2,0)))</f>
        <v>0.84</v>
      </c>
      <c r="J55" s="194">
        <f>IF(I55=$D$4,$D$4,INDEX(F_inputs!$D$4:$M$5562,MATCH('FD Inputs Pre Conversion'!$C55&amp;'FD Inputs Pre Conversion'!$E55,F_inputs!$N$4:$N$5562,0),MATCH('FD Inputs Pre Conversion'!J$6,F_inputs!$D$2:$M$2,0)))</f>
        <v>0.79</v>
      </c>
      <c r="K55" s="194">
        <f>IF(J55=$D$4,$D$4,INDEX(F_inputs!$D$4:$M$5562,MATCH('FD Inputs Pre Conversion'!$C55&amp;'FD Inputs Pre Conversion'!$E55,F_inputs!$N$4:$N$5562,0),MATCH('FD Inputs Pre Conversion'!K$6,F_inputs!$D$2:$M$2,0)))</f>
        <v>0.74</v>
      </c>
      <c r="L55" s="194">
        <f>IF(K55=$D$4,$D$4,INDEX(F_inputs!$D$4:$M$5562,MATCH('FD Inputs Pre Conversion'!$C55&amp;'FD Inputs Pre Conversion'!$E55,F_inputs!$N$4:$N$5562,0),MATCH('FD Inputs Pre Conversion'!L$6,F_inputs!$D$2:$M$2,0)))</f>
        <v>0.69</v>
      </c>
      <c r="M55" s="194">
        <f>IF(L55=$D$4,$D$4,INDEX(F_inputs!$D$4:$M$5562,MATCH('FD Inputs Pre Conversion'!$C55&amp;'FD Inputs Pre Conversion'!$E55,F_inputs!$N$4:$N$5562,0),MATCH('FD Inputs Pre Conversion'!M$6,F_inputs!$D$2:$M$2,0)))</f>
        <v>0.64</v>
      </c>
      <c r="N55" s="194"/>
    </row>
    <row r="56" spans="1:14" outlineLevel="1">
      <c r="A56" s="191"/>
      <c r="B56" s="176" t="s">
        <v>166</v>
      </c>
      <c r="C56" s="177" t="s">
        <v>345</v>
      </c>
      <c r="D56" s="177" t="s">
        <v>972</v>
      </c>
      <c r="E56" s="177" t="s">
        <v>414</v>
      </c>
      <c r="F56" s="192" t="s">
        <v>261</v>
      </c>
      <c r="G56" s="234"/>
      <c r="H56" s="194">
        <f>IF(G56=$D$4,$D$4,INDEX(F_inputs!$D$4:$M$5562,MATCH('FD Inputs Pre Conversion'!$C56&amp;'FD Inputs Pre Conversion'!$E56,F_inputs!$N$4:$N$5562,0),MATCH('FD Inputs Pre Conversion'!H$6,F_inputs!$D$2:$M$2,0)))</f>
        <v>0.74</v>
      </c>
      <c r="I56" s="194">
        <f>IF(H56=$D$4,$D$4,INDEX(F_inputs!$D$4:$M$5562,MATCH('FD Inputs Pre Conversion'!$C56&amp;'FD Inputs Pre Conversion'!$E56,F_inputs!$N$4:$N$5562,0),MATCH('FD Inputs Pre Conversion'!I$6,F_inputs!$D$2:$M$2,0)))</f>
        <v>0.67</v>
      </c>
      <c r="J56" s="194">
        <f>IF(I56=$D$4,$D$4,INDEX(F_inputs!$D$4:$M$5562,MATCH('FD Inputs Pre Conversion'!$C56&amp;'FD Inputs Pre Conversion'!$E56,F_inputs!$N$4:$N$5562,0),MATCH('FD Inputs Pre Conversion'!J$6,F_inputs!$D$2:$M$2,0)))</f>
        <v>0.67</v>
      </c>
      <c r="K56" s="194">
        <f>IF(J56=$D$4,$D$4,INDEX(F_inputs!$D$4:$M$5562,MATCH('FD Inputs Pre Conversion'!$C56&amp;'FD Inputs Pre Conversion'!$E56,F_inputs!$N$4:$N$5562,0),MATCH('FD Inputs Pre Conversion'!K$6,F_inputs!$D$2:$M$2,0)))</f>
        <v>0.67</v>
      </c>
      <c r="L56" s="194">
        <f>IF(K56=$D$4,$D$4,INDEX(F_inputs!$D$4:$M$5562,MATCH('FD Inputs Pre Conversion'!$C56&amp;'FD Inputs Pre Conversion'!$E56,F_inputs!$N$4:$N$5562,0),MATCH('FD Inputs Pre Conversion'!L$6,F_inputs!$D$2:$M$2,0)))</f>
        <v>0.67</v>
      </c>
      <c r="M56" s="194">
        <f>IF(L56=$D$4,$D$4,INDEX(F_inputs!$D$4:$M$5562,MATCH('FD Inputs Pre Conversion'!$C56&amp;'FD Inputs Pre Conversion'!$E56,F_inputs!$N$4:$N$5562,0),MATCH('FD Inputs Pre Conversion'!M$6,F_inputs!$D$2:$M$2,0)))</f>
        <v>0.67</v>
      </c>
      <c r="N56" s="194"/>
    </row>
    <row r="57" spans="1:14" outlineLevel="1">
      <c r="A57" s="191"/>
      <c r="B57" s="176" t="s">
        <v>166</v>
      </c>
      <c r="C57" s="177" t="s">
        <v>354</v>
      </c>
      <c r="D57" s="177" t="s">
        <v>972</v>
      </c>
      <c r="E57" s="177" t="s">
        <v>414</v>
      </c>
      <c r="F57" s="192" t="s">
        <v>261</v>
      </c>
      <c r="G57" s="234"/>
      <c r="H57" s="194">
        <f>IF(G57=$D$4,$D$4,INDEX(F_inputs!$D$4:$M$5562,MATCH('FD Inputs Pre Conversion'!$C57&amp;'FD Inputs Pre Conversion'!$E57,F_inputs!$N$4:$N$5562,0),MATCH('FD Inputs Pre Conversion'!H$6,F_inputs!$D$2:$M$2,0)))</f>
        <v>0.8</v>
      </c>
      <c r="I57" s="194">
        <f>IF(H57=$D$4,$D$4,INDEX(F_inputs!$D$4:$M$5562,MATCH('FD Inputs Pre Conversion'!$C57&amp;'FD Inputs Pre Conversion'!$E57,F_inputs!$N$4:$N$5562,0),MATCH('FD Inputs Pre Conversion'!I$6,F_inputs!$D$2:$M$2,0)))</f>
        <v>0.79</v>
      </c>
      <c r="J57" s="194">
        <f>IF(I57=$D$4,$D$4,INDEX(F_inputs!$D$4:$M$5562,MATCH('FD Inputs Pre Conversion'!$C57&amp;'FD Inputs Pre Conversion'!$E57,F_inputs!$N$4:$N$5562,0),MATCH('FD Inputs Pre Conversion'!J$6,F_inputs!$D$2:$M$2,0)))</f>
        <v>0.76</v>
      </c>
      <c r="K57" s="194">
        <f>IF(J57=$D$4,$D$4,INDEX(F_inputs!$D$4:$M$5562,MATCH('FD Inputs Pre Conversion'!$C57&amp;'FD Inputs Pre Conversion'!$E57,F_inputs!$N$4:$N$5562,0),MATCH('FD Inputs Pre Conversion'!K$6,F_inputs!$D$2:$M$2,0)))</f>
        <v>0.73</v>
      </c>
      <c r="L57" s="194">
        <f>IF(K57=$D$4,$D$4,INDEX(F_inputs!$D$4:$M$5562,MATCH('FD Inputs Pre Conversion'!$C57&amp;'FD Inputs Pre Conversion'!$E57,F_inputs!$N$4:$N$5562,0),MATCH('FD Inputs Pre Conversion'!L$6,F_inputs!$D$2:$M$2,0)))</f>
        <v>0.7</v>
      </c>
      <c r="M57" s="194">
        <f>IF(L57=$D$4,$D$4,INDEX(F_inputs!$D$4:$M$5562,MATCH('FD Inputs Pre Conversion'!$C57&amp;'FD Inputs Pre Conversion'!$E57,F_inputs!$N$4:$N$5562,0),MATCH('FD Inputs Pre Conversion'!M$6,F_inputs!$D$2:$M$2,0)))</f>
        <v>0.67</v>
      </c>
      <c r="N57" s="194"/>
    </row>
    <row r="58" spans="1:14" outlineLevel="1">
      <c r="A58" s="191"/>
      <c r="B58" s="176" t="s">
        <v>166</v>
      </c>
      <c r="C58" s="177" t="s">
        <v>367</v>
      </c>
      <c r="D58" s="177" t="s">
        <v>972</v>
      </c>
      <c r="E58" s="177" t="s">
        <v>414</v>
      </c>
      <c r="F58" s="192" t="s">
        <v>261</v>
      </c>
      <c r="G58" s="234"/>
      <c r="H58" s="194">
        <f>IF(G58=$D$4,$D$4,INDEX(F_inputs!$D$4:$M$5562,MATCH('FD Inputs Pre Conversion'!$C58&amp;'FD Inputs Pre Conversion'!$E58,F_inputs!$N$4:$N$5562,0),MATCH('FD Inputs Pre Conversion'!H$6,F_inputs!$D$2:$M$2,0)))</f>
        <v>0.45</v>
      </c>
      <c r="I58" s="194">
        <f>IF(H58=$D$4,$D$4,INDEX(F_inputs!$D$4:$M$5562,MATCH('FD Inputs Pre Conversion'!$C58&amp;'FD Inputs Pre Conversion'!$E58,F_inputs!$N$4:$N$5562,0),MATCH('FD Inputs Pre Conversion'!I$6,F_inputs!$D$2:$M$2,0)))</f>
        <v>0.44</v>
      </c>
      <c r="J58" s="194">
        <f>IF(I58=$D$4,$D$4,INDEX(F_inputs!$D$4:$M$5562,MATCH('FD Inputs Pre Conversion'!$C58&amp;'FD Inputs Pre Conversion'!$E58,F_inputs!$N$4:$N$5562,0),MATCH('FD Inputs Pre Conversion'!J$6,F_inputs!$D$2:$M$2,0)))</f>
        <v>0.44</v>
      </c>
      <c r="K58" s="194">
        <f>IF(J58=$D$4,$D$4,INDEX(F_inputs!$D$4:$M$5562,MATCH('FD Inputs Pre Conversion'!$C58&amp;'FD Inputs Pre Conversion'!$E58,F_inputs!$N$4:$N$5562,0),MATCH('FD Inputs Pre Conversion'!K$6,F_inputs!$D$2:$M$2,0)))</f>
        <v>0.44</v>
      </c>
      <c r="L58" s="194">
        <f>IF(K58=$D$4,$D$4,INDEX(F_inputs!$D$4:$M$5562,MATCH('FD Inputs Pre Conversion'!$C58&amp;'FD Inputs Pre Conversion'!$E58,F_inputs!$N$4:$N$5562,0),MATCH('FD Inputs Pre Conversion'!L$6,F_inputs!$D$2:$M$2,0)))</f>
        <v>0.44</v>
      </c>
      <c r="M58" s="194">
        <f>IF(L58=$D$4,$D$4,INDEX(F_inputs!$D$4:$M$5562,MATCH('FD Inputs Pre Conversion'!$C58&amp;'FD Inputs Pre Conversion'!$E58,F_inputs!$N$4:$N$5562,0),MATCH('FD Inputs Pre Conversion'!M$6,F_inputs!$D$2:$M$2,0)))</f>
        <v>0.44</v>
      </c>
      <c r="N58" s="194"/>
    </row>
    <row r="59" spans="1:14" outlineLevel="1">
      <c r="A59" s="191"/>
      <c r="B59" s="176" t="s">
        <v>166</v>
      </c>
      <c r="C59" s="177" t="s">
        <v>373</v>
      </c>
      <c r="D59" s="177" t="s">
        <v>972</v>
      </c>
      <c r="E59" s="177" t="s">
        <v>414</v>
      </c>
      <c r="F59" s="192" t="s">
        <v>261</v>
      </c>
      <c r="G59" s="234"/>
      <c r="H59" s="194">
        <f>IF(G59=$D$4,$D$4,INDEX(F_inputs!$D$4:$M$5562,MATCH('FD Inputs Pre Conversion'!$C59&amp;'FD Inputs Pre Conversion'!$E59,F_inputs!$N$4:$N$5562,0),MATCH('FD Inputs Pre Conversion'!H$6,F_inputs!$D$2:$M$2,0)))</f>
        <v>1.08</v>
      </c>
      <c r="I59" s="194">
        <f>IF(H59=$D$4,$D$4,INDEX(F_inputs!$D$4:$M$5562,MATCH('FD Inputs Pre Conversion'!$C59&amp;'FD Inputs Pre Conversion'!$E59,F_inputs!$N$4:$N$5562,0),MATCH('FD Inputs Pre Conversion'!I$6,F_inputs!$D$2:$M$2,0)))</f>
        <v>1</v>
      </c>
      <c r="J59" s="194">
        <f>IF(I59=$D$4,$D$4,INDEX(F_inputs!$D$4:$M$5562,MATCH('FD Inputs Pre Conversion'!$C59&amp;'FD Inputs Pre Conversion'!$E59,F_inputs!$N$4:$N$5562,0),MATCH('FD Inputs Pre Conversion'!J$6,F_inputs!$D$2:$M$2,0)))</f>
        <v>0.94</v>
      </c>
      <c r="K59" s="194">
        <f>IF(J59=$D$4,$D$4,INDEX(F_inputs!$D$4:$M$5562,MATCH('FD Inputs Pre Conversion'!$C59&amp;'FD Inputs Pre Conversion'!$E59,F_inputs!$N$4:$N$5562,0),MATCH('FD Inputs Pre Conversion'!K$6,F_inputs!$D$2:$M$2,0)))</f>
        <v>0.88</v>
      </c>
      <c r="L59" s="194">
        <f>IF(K59=$D$4,$D$4,INDEX(F_inputs!$D$4:$M$5562,MATCH('FD Inputs Pre Conversion'!$C59&amp;'FD Inputs Pre Conversion'!$E59,F_inputs!$N$4:$N$5562,0),MATCH('FD Inputs Pre Conversion'!L$6,F_inputs!$D$2:$M$2,0)))</f>
        <v>0.82</v>
      </c>
      <c r="M59" s="194">
        <f>IF(L59=$D$4,$D$4,INDEX(F_inputs!$D$4:$M$5562,MATCH('FD Inputs Pre Conversion'!$C59&amp;'FD Inputs Pre Conversion'!$E59,F_inputs!$N$4:$N$5562,0),MATCH('FD Inputs Pre Conversion'!M$6,F_inputs!$D$2:$M$2,0)))</f>
        <v>0.76</v>
      </c>
      <c r="N59" s="194"/>
    </row>
    <row r="60" spans="1:14" outlineLevel="1">
      <c r="A60" s="191"/>
      <c r="B60" s="176" t="s">
        <v>166</v>
      </c>
      <c r="C60" s="177" t="s">
        <v>376</v>
      </c>
      <c r="D60" s="177" t="s">
        <v>972</v>
      </c>
      <c r="E60" s="177" t="s">
        <v>414</v>
      </c>
      <c r="F60" s="192" t="s">
        <v>261</v>
      </c>
      <c r="G60" s="234"/>
      <c r="H60" s="194">
        <f>IF(G60=$D$4,$D$4,INDEX(F_inputs!$D$4:$M$5562,MATCH('FD Inputs Pre Conversion'!$C60&amp;'FD Inputs Pre Conversion'!$E60,F_inputs!$N$4:$N$5562,0),MATCH('FD Inputs Pre Conversion'!H$6,F_inputs!$D$2:$M$2,0)))</f>
        <v>0.84</v>
      </c>
      <c r="I60" s="194">
        <f>IF(H60=$D$4,$D$4,INDEX(F_inputs!$D$4:$M$5562,MATCH('FD Inputs Pre Conversion'!$C60&amp;'FD Inputs Pre Conversion'!$E60,F_inputs!$N$4:$N$5562,0),MATCH('FD Inputs Pre Conversion'!I$6,F_inputs!$D$2:$M$2,0)))</f>
        <v>0.7</v>
      </c>
      <c r="J60" s="194">
        <f>IF(I60=$D$4,$D$4,INDEX(F_inputs!$D$4:$M$5562,MATCH('FD Inputs Pre Conversion'!$C60&amp;'FD Inputs Pre Conversion'!$E60,F_inputs!$N$4:$N$5562,0),MATCH('FD Inputs Pre Conversion'!J$6,F_inputs!$D$2:$M$2,0)))</f>
        <v>0.64</v>
      </c>
      <c r="K60" s="194">
        <f>IF(J60=$D$4,$D$4,INDEX(F_inputs!$D$4:$M$5562,MATCH('FD Inputs Pre Conversion'!$C60&amp;'FD Inputs Pre Conversion'!$E60,F_inputs!$N$4:$N$5562,0),MATCH('FD Inputs Pre Conversion'!K$6,F_inputs!$D$2:$M$2,0)))</f>
        <v>0.57999999999999996</v>
      </c>
      <c r="L60" s="194">
        <f>IF(K60=$D$4,$D$4,INDEX(F_inputs!$D$4:$M$5562,MATCH('FD Inputs Pre Conversion'!$C60&amp;'FD Inputs Pre Conversion'!$E60,F_inputs!$N$4:$N$5562,0),MATCH('FD Inputs Pre Conversion'!L$6,F_inputs!$D$2:$M$2,0)))</f>
        <v>0.52</v>
      </c>
      <c r="M60" s="194">
        <f>IF(L60=$D$4,$D$4,INDEX(F_inputs!$D$4:$M$5562,MATCH('FD Inputs Pre Conversion'!$C60&amp;'FD Inputs Pre Conversion'!$E60,F_inputs!$N$4:$N$5562,0),MATCH('FD Inputs Pre Conversion'!M$6,F_inputs!$D$2:$M$2,0)))</f>
        <v>0.46</v>
      </c>
      <c r="N60" s="194"/>
    </row>
    <row r="61" spans="1:14" outlineLevel="1">
      <c r="A61" s="191"/>
      <c r="B61" s="176" t="s">
        <v>166</v>
      </c>
      <c r="C61" s="177" t="s">
        <v>385</v>
      </c>
      <c r="D61" s="177" t="s">
        <v>972</v>
      </c>
      <c r="E61" s="177" t="s">
        <v>414</v>
      </c>
      <c r="F61" s="192" t="s">
        <v>261</v>
      </c>
      <c r="G61" s="234"/>
      <c r="H61" s="194">
        <f>IF(G61=$D$4,$D$4,INDEX(F_inputs!$D$4:$M$5562,MATCH('FD Inputs Pre Conversion'!$C61&amp;'FD Inputs Pre Conversion'!$E61,F_inputs!$N$4:$N$5562,0),MATCH('FD Inputs Pre Conversion'!H$6,F_inputs!$D$2:$M$2,0)))</f>
        <v>0.63</v>
      </c>
      <c r="I61" s="194">
        <f>IF(H61=$D$4,$D$4,INDEX(F_inputs!$D$4:$M$5562,MATCH('FD Inputs Pre Conversion'!$C61&amp;'FD Inputs Pre Conversion'!$E61,F_inputs!$N$4:$N$5562,0),MATCH('FD Inputs Pre Conversion'!I$6,F_inputs!$D$2:$M$2,0)))</f>
        <v>0.63</v>
      </c>
      <c r="J61" s="194">
        <f>IF(I61=$D$4,$D$4,INDEX(F_inputs!$D$4:$M$5562,MATCH('FD Inputs Pre Conversion'!$C61&amp;'FD Inputs Pre Conversion'!$E61,F_inputs!$N$4:$N$5562,0),MATCH('FD Inputs Pre Conversion'!J$6,F_inputs!$D$2:$M$2,0)))</f>
        <v>0.63</v>
      </c>
      <c r="K61" s="194">
        <f>IF(J61=$D$4,$D$4,INDEX(F_inputs!$D$4:$M$5562,MATCH('FD Inputs Pre Conversion'!$C61&amp;'FD Inputs Pre Conversion'!$E61,F_inputs!$N$4:$N$5562,0),MATCH('FD Inputs Pre Conversion'!K$6,F_inputs!$D$2:$M$2,0)))</f>
        <v>0.63</v>
      </c>
      <c r="L61" s="194">
        <f>IF(K61=$D$4,$D$4,INDEX(F_inputs!$D$4:$M$5562,MATCH('FD Inputs Pre Conversion'!$C61&amp;'FD Inputs Pre Conversion'!$E61,F_inputs!$N$4:$N$5562,0),MATCH('FD Inputs Pre Conversion'!L$6,F_inputs!$D$2:$M$2,0)))</f>
        <v>0.63</v>
      </c>
      <c r="M61" s="194">
        <f>IF(L61=$D$4,$D$4,INDEX(F_inputs!$D$4:$M$5562,MATCH('FD Inputs Pre Conversion'!$C61&amp;'FD Inputs Pre Conversion'!$E61,F_inputs!$N$4:$N$5562,0),MATCH('FD Inputs Pre Conversion'!M$6,F_inputs!$D$2:$M$2,0)))</f>
        <v>0.63</v>
      </c>
      <c r="N61" s="194"/>
    </row>
    <row r="62" spans="1:14" outlineLevel="1">
      <c r="H62" s="194"/>
      <c r="I62" s="194"/>
      <c r="J62" s="194"/>
      <c r="K62" s="194"/>
      <c r="L62" s="194"/>
      <c r="M62" s="194"/>
      <c r="N62" s="194"/>
    </row>
    <row r="63" spans="1:14" outlineLevel="1">
      <c r="A63" s="191"/>
      <c r="B63" s="176" t="s">
        <v>171</v>
      </c>
      <c r="C63" s="177" t="s">
        <v>350</v>
      </c>
      <c r="D63" s="177" t="s">
        <v>972</v>
      </c>
      <c r="E63" s="177" t="s">
        <v>417</v>
      </c>
      <c r="F63" s="192" t="s">
        <v>462</v>
      </c>
      <c r="G63" s="234"/>
      <c r="H63" s="194">
        <f>IF(G63=$D$4,$D$4,INDEX(F_inputs!$D$4:$M$5562,MATCH('FD Inputs Pre Conversion'!$C63&amp;'FD Inputs Pre Conversion'!$E63,F_inputs!$N$4:$N$5562,0),MATCH('FD Inputs Pre Conversion'!H$6,F_inputs!$D$2:$M$2,0)))</f>
        <v>0</v>
      </c>
      <c r="I63" s="194">
        <f>IF(H63=$D$4,$D$4,INDEX(F_inputs!$D$4:$M$5562,MATCH('FD Inputs Pre Conversion'!$C63&amp;'FD Inputs Pre Conversion'!$E63,F_inputs!$N$4:$N$5562,0),MATCH('FD Inputs Pre Conversion'!I$6,F_inputs!$D$2:$M$2,0)))</f>
        <v>0</v>
      </c>
      <c r="J63" s="194">
        <f>IF(I63=$D$4,$D$4,INDEX(F_inputs!$D$4:$M$5562,MATCH('FD Inputs Pre Conversion'!$C63&amp;'FD Inputs Pre Conversion'!$E63,F_inputs!$N$4:$N$5562,0),MATCH('FD Inputs Pre Conversion'!J$6,F_inputs!$D$2:$M$2,0)))</f>
        <v>0</v>
      </c>
      <c r="K63" s="194">
        <f>IF(J63=$D$4,$D$4,INDEX(F_inputs!$D$4:$M$5562,MATCH('FD Inputs Pre Conversion'!$C63&amp;'FD Inputs Pre Conversion'!$E63,F_inputs!$N$4:$N$5562,0),MATCH('FD Inputs Pre Conversion'!K$6,F_inputs!$D$2:$M$2,0)))</f>
        <v>0</v>
      </c>
      <c r="L63" s="194">
        <f>IF(K63=$D$4,$D$4,INDEX(F_inputs!$D$4:$M$5562,MATCH('FD Inputs Pre Conversion'!$C63&amp;'FD Inputs Pre Conversion'!$E63,F_inputs!$N$4:$N$5562,0),MATCH('FD Inputs Pre Conversion'!L$6,F_inputs!$D$2:$M$2,0)))</f>
        <v>4.9778677696996745E-2</v>
      </c>
      <c r="M63" s="194">
        <f>IF(L63=$D$4,$D$4,INDEX(F_inputs!$D$4:$M$5562,MATCH('FD Inputs Pre Conversion'!$C63&amp;'FD Inputs Pre Conversion'!$E63,F_inputs!$N$4:$N$5562,0),MATCH('FD Inputs Pre Conversion'!M$6,F_inputs!$D$2:$M$2,0)))</f>
        <v>0.73</v>
      </c>
      <c r="N63" s="194"/>
    </row>
    <row r="64" spans="1:14" outlineLevel="1">
      <c r="A64" s="191"/>
      <c r="B64" s="176" t="s">
        <v>171</v>
      </c>
      <c r="C64" s="177" t="s">
        <v>358</v>
      </c>
      <c r="D64" s="177" t="s">
        <v>972</v>
      </c>
      <c r="E64" s="177" t="s">
        <v>417</v>
      </c>
      <c r="F64" s="192" t="s">
        <v>462</v>
      </c>
      <c r="G64" s="234"/>
      <c r="H64" s="194">
        <f>IF(G64=$D$4,$D$4,INDEX(F_inputs!$D$4:$M$5562,MATCH('FD Inputs Pre Conversion'!$C64&amp;'FD Inputs Pre Conversion'!$E64,F_inputs!$N$4:$N$5562,0),MATCH('FD Inputs Pre Conversion'!H$6,F_inputs!$D$2:$M$2,0)))</f>
        <v>0</v>
      </c>
      <c r="I64" s="194">
        <f>IF(H64=$D$4,$D$4,INDEX(F_inputs!$D$4:$M$5562,MATCH('FD Inputs Pre Conversion'!$C64&amp;'FD Inputs Pre Conversion'!$E64,F_inputs!$N$4:$N$5562,0),MATCH('FD Inputs Pre Conversion'!I$6,F_inputs!$D$2:$M$2,0)))</f>
        <v>0</v>
      </c>
      <c r="J64" s="194">
        <f>IF(I64=$D$4,$D$4,INDEX(F_inputs!$D$4:$M$5562,MATCH('FD Inputs Pre Conversion'!$C64&amp;'FD Inputs Pre Conversion'!$E64,F_inputs!$N$4:$N$5562,0),MATCH('FD Inputs Pre Conversion'!J$6,F_inputs!$D$2:$M$2,0)))</f>
        <v>0</v>
      </c>
      <c r="K64" s="194">
        <f>IF(J64=$D$4,$D$4,INDEX(F_inputs!$D$4:$M$5562,MATCH('FD Inputs Pre Conversion'!$C64&amp;'FD Inputs Pre Conversion'!$E64,F_inputs!$N$4:$N$5562,0),MATCH('FD Inputs Pre Conversion'!K$6,F_inputs!$D$2:$M$2,0)))</f>
        <v>0</v>
      </c>
      <c r="L64" s="194">
        <f>IF(K64=$D$4,$D$4,INDEX(F_inputs!$D$4:$M$5562,MATCH('FD Inputs Pre Conversion'!$C64&amp;'FD Inputs Pre Conversion'!$E64,F_inputs!$N$4:$N$5562,0),MATCH('FD Inputs Pre Conversion'!L$6,F_inputs!$D$2:$M$2,0)))</f>
        <v>4.9778677696996745E-2</v>
      </c>
      <c r="M64" s="194">
        <f>IF(L64=$D$4,$D$4,INDEX(F_inputs!$D$4:$M$5562,MATCH('FD Inputs Pre Conversion'!$C64&amp;'FD Inputs Pre Conversion'!$E64,F_inputs!$N$4:$N$5562,0),MATCH('FD Inputs Pre Conversion'!M$6,F_inputs!$D$2:$M$2,0)))</f>
        <v>0.73</v>
      </c>
      <c r="N64" s="194"/>
    </row>
    <row r="65" spans="1:14" outlineLevel="1">
      <c r="A65" s="191"/>
      <c r="B65" s="176" t="s">
        <v>171</v>
      </c>
      <c r="C65" s="177" t="s">
        <v>361</v>
      </c>
      <c r="D65" s="177" t="s">
        <v>972</v>
      </c>
      <c r="E65" s="177" t="s">
        <v>417</v>
      </c>
      <c r="F65" s="192" t="s">
        <v>462</v>
      </c>
      <c r="G65" s="234"/>
      <c r="H65" s="194">
        <f>IF(G65=$D$4,$D$4,INDEX(F_inputs!$D$4:$M$5562,MATCH('FD Inputs Pre Conversion'!$C65&amp;'FD Inputs Pre Conversion'!$E65,F_inputs!$N$4:$N$5562,0),MATCH('FD Inputs Pre Conversion'!H$6,F_inputs!$D$2:$M$2,0)))</f>
        <v>0</v>
      </c>
      <c r="I65" s="194">
        <f>IF(H65=$D$4,$D$4,INDEX(F_inputs!$D$4:$M$5562,MATCH('FD Inputs Pre Conversion'!$C65&amp;'FD Inputs Pre Conversion'!$E65,F_inputs!$N$4:$N$5562,0),MATCH('FD Inputs Pre Conversion'!I$6,F_inputs!$D$2:$M$2,0)))</f>
        <v>0</v>
      </c>
      <c r="J65" s="194">
        <f>IF(I65=$D$4,$D$4,INDEX(F_inputs!$D$4:$M$5562,MATCH('FD Inputs Pre Conversion'!$C65&amp;'FD Inputs Pre Conversion'!$E65,F_inputs!$N$4:$N$5562,0),MATCH('FD Inputs Pre Conversion'!J$6,F_inputs!$D$2:$M$2,0)))</f>
        <v>0</v>
      </c>
      <c r="K65" s="194">
        <f>IF(J65=$D$4,$D$4,INDEX(F_inputs!$D$4:$M$5562,MATCH('FD Inputs Pre Conversion'!$C65&amp;'FD Inputs Pre Conversion'!$E65,F_inputs!$N$4:$N$5562,0),MATCH('FD Inputs Pre Conversion'!K$6,F_inputs!$D$2:$M$2,0)))</f>
        <v>0</v>
      </c>
      <c r="L65" s="194">
        <f>IF(K65=$D$4,$D$4,INDEX(F_inputs!$D$4:$M$5562,MATCH('FD Inputs Pre Conversion'!$C65&amp;'FD Inputs Pre Conversion'!$E65,F_inputs!$N$4:$N$5562,0),MATCH('FD Inputs Pre Conversion'!L$6,F_inputs!$D$2:$M$2,0)))</f>
        <v>4.9778677696996745E-2</v>
      </c>
      <c r="M65" s="194">
        <f>IF(L65=$D$4,$D$4,INDEX(F_inputs!$D$4:$M$5562,MATCH('FD Inputs Pre Conversion'!$C65&amp;'FD Inputs Pre Conversion'!$E65,F_inputs!$N$4:$N$5562,0),MATCH('FD Inputs Pre Conversion'!M$6,F_inputs!$D$2:$M$2,0)))</f>
        <v>0.73</v>
      </c>
      <c r="N65" s="194"/>
    </row>
    <row r="66" spans="1:14" outlineLevel="1">
      <c r="A66" s="191"/>
      <c r="B66" s="176" t="s">
        <v>171</v>
      </c>
      <c r="C66" s="177" t="s">
        <v>364</v>
      </c>
      <c r="D66" s="177" t="s">
        <v>972</v>
      </c>
      <c r="E66" s="177" t="s">
        <v>417</v>
      </c>
      <c r="F66" s="192" t="s">
        <v>462</v>
      </c>
      <c r="G66" s="234"/>
      <c r="H66" s="194">
        <f>IF(G66=$D$4,$D$4,INDEX(F_inputs!$D$4:$M$5562,MATCH('FD Inputs Pre Conversion'!$C66&amp;'FD Inputs Pre Conversion'!$E66,F_inputs!$N$4:$N$5562,0),MATCH('FD Inputs Pre Conversion'!H$6,F_inputs!$D$2:$M$2,0)))</f>
        <v>0</v>
      </c>
      <c r="I66" s="194">
        <f>IF(H66=$D$4,$D$4,INDEX(F_inputs!$D$4:$M$5562,MATCH('FD Inputs Pre Conversion'!$C66&amp;'FD Inputs Pre Conversion'!$E66,F_inputs!$N$4:$N$5562,0),MATCH('FD Inputs Pre Conversion'!I$6,F_inputs!$D$2:$M$2,0)))</f>
        <v>0</v>
      </c>
      <c r="J66" s="194">
        <f>IF(I66=$D$4,$D$4,INDEX(F_inputs!$D$4:$M$5562,MATCH('FD Inputs Pre Conversion'!$C66&amp;'FD Inputs Pre Conversion'!$E66,F_inputs!$N$4:$N$5562,0),MATCH('FD Inputs Pre Conversion'!J$6,F_inputs!$D$2:$M$2,0)))</f>
        <v>0</v>
      </c>
      <c r="K66" s="194">
        <f>IF(J66=$D$4,$D$4,INDEX(F_inputs!$D$4:$M$5562,MATCH('FD Inputs Pre Conversion'!$C66&amp;'FD Inputs Pre Conversion'!$E66,F_inputs!$N$4:$N$5562,0),MATCH('FD Inputs Pre Conversion'!K$6,F_inputs!$D$2:$M$2,0)))</f>
        <v>0</v>
      </c>
      <c r="L66" s="194">
        <f>IF(K66=$D$4,$D$4,INDEX(F_inputs!$D$4:$M$5562,MATCH('FD Inputs Pre Conversion'!$C66&amp;'FD Inputs Pre Conversion'!$E66,F_inputs!$N$4:$N$5562,0),MATCH('FD Inputs Pre Conversion'!L$6,F_inputs!$D$2:$M$2,0)))</f>
        <v>4.9778677696996745E-2</v>
      </c>
      <c r="M66" s="194">
        <f>IF(L66=$D$4,$D$4,INDEX(F_inputs!$D$4:$M$5562,MATCH('FD Inputs Pre Conversion'!$C66&amp;'FD Inputs Pre Conversion'!$E66,F_inputs!$N$4:$N$5562,0),MATCH('FD Inputs Pre Conversion'!M$6,F_inputs!$D$2:$M$2,0)))</f>
        <v>0.73</v>
      </c>
      <c r="N66" s="194"/>
    </row>
    <row r="67" spans="1:14" outlineLevel="1">
      <c r="A67" s="191"/>
      <c r="B67" s="176" t="s">
        <v>171</v>
      </c>
      <c r="C67" s="177" t="s">
        <v>370</v>
      </c>
      <c r="D67" s="177" t="s">
        <v>972</v>
      </c>
      <c r="E67" s="177" t="s">
        <v>417</v>
      </c>
      <c r="F67" s="192" t="s">
        <v>462</v>
      </c>
      <c r="G67" s="234"/>
      <c r="H67" s="194">
        <f>IF(G67=$D$4,$D$4,INDEX(F_inputs!$D$4:$M$5562,MATCH('FD Inputs Pre Conversion'!$C67&amp;'FD Inputs Pre Conversion'!$E67,F_inputs!$N$4:$N$5562,0),MATCH('FD Inputs Pre Conversion'!H$6,F_inputs!$D$2:$M$2,0)))</f>
        <v>0</v>
      </c>
      <c r="I67" s="194">
        <f>IF(H67=$D$4,$D$4,INDEX(F_inputs!$D$4:$M$5562,MATCH('FD Inputs Pre Conversion'!$C67&amp;'FD Inputs Pre Conversion'!$E67,F_inputs!$N$4:$N$5562,0),MATCH('FD Inputs Pre Conversion'!I$6,F_inputs!$D$2:$M$2,0)))</f>
        <v>0</v>
      </c>
      <c r="J67" s="194">
        <f>IF(I67=$D$4,$D$4,INDEX(F_inputs!$D$4:$M$5562,MATCH('FD Inputs Pre Conversion'!$C67&amp;'FD Inputs Pre Conversion'!$E67,F_inputs!$N$4:$N$5562,0),MATCH('FD Inputs Pre Conversion'!J$6,F_inputs!$D$2:$M$2,0)))</f>
        <v>0</v>
      </c>
      <c r="K67" s="194">
        <f>IF(J67=$D$4,$D$4,INDEX(F_inputs!$D$4:$M$5562,MATCH('FD Inputs Pre Conversion'!$C67&amp;'FD Inputs Pre Conversion'!$E67,F_inputs!$N$4:$N$5562,0),MATCH('FD Inputs Pre Conversion'!K$6,F_inputs!$D$2:$M$2,0)))</f>
        <v>0</v>
      </c>
      <c r="L67" s="194">
        <f>IF(K67=$D$4,$D$4,INDEX(F_inputs!$D$4:$M$5562,MATCH('FD Inputs Pre Conversion'!$C67&amp;'FD Inputs Pre Conversion'!$E67,F_inputs!$N$4:$N$5562,0),MATCH('FD Inputs Pre Conversion'!L$6,F_inputs!$D$2:$M$2,0)))</f>
        <v>4.9778677696996745E-2</v>
      </c>
      <c r="M67" s="194">
        <f>IF(L67=$D$4,$D$4,INDEX(F_inputs!$D$4:$M$5562,MATCH('FD Inputs Pre Conversion'!$C67&amp;'FD Inputs Pre Conversion'!$E67,F_inputs!$N$4:$N$5562,0),MATCH('FD Inputs Pre Conversion'!M$6,F_inputs!$D$2:$M$2,0)))</f>
        <v>0.73</v>
      </c>
      <c r="N67" s="194"/>
    </row>
    <row r="68" spans="1:14" outlineLevel="1">
      <c r="A68" s="191"/>
      <c r="B68" s="176" t="s">
        <v>171</v>
      </c>
      <c r="C68" s="177" t="s">
        <v>379</v>
      </c>
      <c r="D68" s="177" t="s">
        <v>972</v>
      </c>
      <c r="E68" s="177" t="s">
        <v>417</v>
      </c>
      <c r="F68" s="192" t="s">
        <v>462</v>
      </c>
      <c r="G68" s="234"/>
      <c r="H68" s="194">
        <f>IF(G68=$D$4,$D$4,INDEX(F_inputs!$D$4:$M$5562,MATCH('FD Inputs Pre Conversion'!$C68&amp;'FD Inputs Pre Conversion'!$E68,F_inputs!$N$4:$N$5562,0),MATCH('FD Inputs Pre Conversion'!H$6,F_inputs!$D$2:$M$2,0)))</f>
        <v>0</v>
      </c>
      <c r="I68" s="194">
        <f>IF(H68=$D$4,$D$4,INDEX(F_inputs!$D$4:$M$5562,MATCH('FD Inputs Pre Conversion'!$C68&amp;'FD Inputs Pre Conversion'!$E68,F_inputs!$N$4:$N$5562,0),MATCH('FD Inputs Pre Conversion'!I$6,F_inputs!$D$2:$M$2,0)))</f>
        <v>0</v>
      </c>
      <c r="J68" s="194">
        <f>IF(I68=$D$4,$D$4,INDEX(F_inputs!$D$4:$M$5562,MATCH('FD Inputs Pre Conversion'!$C68&amp;'FD Inputs Pre Conversion'!$E68,F_inputs!$N$4:$N$5562,0),MATCH('FD Inputs Pre Conversion'!J$6,F_inputs!$D$2:$M$2,0)))</f>
        <v>0</v>
      </c>
      <c r="K68" s="194">
        <f>IF(J68=$D$4,$D$4,INDEX(F_inputs!$D$4:$M$5562,MATCH('FD Inputs Pre Conversion'!$C68&amp;'FD Inputs Pre Conversion'!$E68,F_inputs!$N$4:$N$5562,0),MATCH('FD Inputs Pre Conversion'!K$6,F_inputs!$D$2:$M$2,0)))</f>
        <v>0</v>
      </c>
      <c r="L68" s="194">
        <f>IF(K68=$D$4,$D$4,INDEX(F_inputs!$D$4:$M$5562,MATCH('FD Inputs Pre Conversion'!$C68&amp;'FD Inputs Pre Conversion'!$E68,F_inputs!$N$4:$N$5562,0),MATCH('FD Inputs Pre Conversion'!L$6,F_inputs!$D$2:$M$2,0)))</f>
        <v>4.9778677696996745E-2</v>
      </c>
      <c r="M68" s="194">
        <f>IF(L68=$D$4,$D$4,INDEX(F_inputs!$D$4:$M$5562,MATCH('FD Inputs Pre Conversion'!$C68&amp;'FD Inputs Pre Conversion'!$E68,F_inputs!$N$4:$N$5562,0),MATCH('FD Inputs Pre Conversion'!M$6,F_inputs!$D$2:$M$2,0)))</f>
        <v>0.73</v>
      </c>
      <c r="N68" s="194"/>
    </row>
    <row r="69" spans="1:14" outlineLevel="1">
      <c r="A69" s="191"/>
      <c r="B69" s="176" t="s">
        <v>171</v>
      </c>
      <c r="C69" s="177" t="s">
        <v>382</v>
      </c>
      <c r="D69" s="177" t="s">
        <v>972</v>
      </c>
      <c r="E69" s="177" t="s">
        <v>417</v>
      </c>
      <c r="F69" s="192" t="s">
        <v>462</v>
      </c>
      <c r="G69" s="234"/>
      <c r="H69" s="194">
        <f>IF(G69=$D$4,$D$4,INDEX(F_inputs!$D$4:$M$5562,MATCH('FD Inputs Pre Conversion'!$C69&amp;'FD Inputs Pre Conversion'!$E69,F_inputs!$N$4:$N$5562,0),MATCH('FD Inputs Pre Conversion'!H$6,F_inputs!$D$2:$M$2,0)))</f>
        <v>0</v>
      </c>
      <c r="I69" s="194">
        <f>IF(H69=$D$4,$D$4,INDEX(F_inputs!$D$4:$M$5562,MATCH('FD Inputs Pre Conversion'!$C69&amp;'FD Inputs Pre Conversion'!$E69,F_inputs!$N$4:$N$5562,0),MATCH('FD Inputs Pre Conversion'!I$6,F_inputs!$D$2:$M$2,0)))</f>
        <v>0</v>
      </c>
      <c r="J69" s="194">
        <f>IF(I69=$D$4,$D$4,INDEX(F_inputs!$D$4:$M$5562,MATCH('FD Inputs Pre Conversion'!$C69&amp;'FD Inputs Pre Conversion'!$E69,F_inputs!$N$4:$N$5562,0),MATCH('FD Inputs Pre Conversion'!J$6,F_inputs!$D$2:$M$2,0)))</f>
        <v>0</v>
      </c>
      <c r="K69" s="194">
        <f>IF(J69=$D$4,$D$4,INDEX(F_inputs!$D$4:$M$5562,MATCH('FD Inputs Pre Conversion'!$C69&amp;'FD Inputs Pre Conversion'!$E69,F_inputs!$N$4:$N$5562,0),MATCH('FD Inputs Pre Conversion'!K$6,F_inputs!$D$2:$M$2,0)))</f>
        <v>0</v>
      </c>
      <c r="L69" s="194">
        <f>IF(K69=$D$4,$D$4,INDEX(F_inputs!$D$4:$M$5562,MATCH('FD Inputs Pre Conversion'!$C69&amp;'FD Inputs Pre Conversion'!$E69,F_inputs!$N$4:$N$5562,0),MATCH('FD Inputs Pre Conversion'!L$6,F_inputs!$D$2:$M$2,0)))</f>
        <v>4.9778677696996745E-2</v>
      </c>
      <c r="M69" s="194">
        <f>IF(L69=$D$4,$D$4,INDEX(F_inputs!$D$4:$M$5562,MATCH('FD Inputs Pre Conversion'!$C69&amp;'FD Inputs Pre Conversion'!$E69,F_inputs!$N$4:$N$5562,0),MATCH('FD Inputs Pre Conversion'!M$6,F_inputs!$D$2:$M$2,0)))</f>
        <v>0.73</v>
      </c>
      <c r="N69" s="194"/>
    </row>
    <row r="70" spans="1:14" outlineLevel="1">
      <c r="A70" s="191"/>
      <c r="B70" s="176" t="s">
        <v>171</v>
      </c>
      <c r="C70" s="177" t="s">
        <v>388</v>
      </c>
      <c r="D70" s="177" t="s">
        <v>972</v>
      </c>
      <c r="E70" s="177" t="s">
        <v>417</v>
      </c>
      <c r="F70" s="192" t="s">
        <v>462</v>
      </c>
      <c r="G70" s="234"/>
      <c r="H70" s="194">
        <f>IF(G70=$D$4,$D$4,INDEX(F_inputs!$D$4:$M$5562,MATCH('FD Inputs Pre Conversion'!$C70&amp;'FD Inputs Pre Conversion'!$E70,F_inputs!$N$4:$N$5562,0),MATCH('FD Inputs Pre Conversion'!H$6,F_inputs!$D$2:$M$2,0)))</f>
        <v>0</v>
      </c>
      <c r="I70" s="194">
        <f>IF(H70=$D$4,$D$4,INDEX(F_inputs!$D$4:$M$5562,MATCH('FD Inputs Pre Conversion'!$C70&amp;'FD Inputs Pre Conversion'!$E70,F_inputs!$N$4:$N$5562,0),MATCH('FD Inputs Pre Conversion'!I$6,F_inputs!$D$2:$M$2,0)))</f>
        <v>0</v>
      </c>
      <c r="J70" s="194">
        <f>IF(I70=$D$4,$D$4,INDEX(F_inputs!$D$4:$M$5562,MATCH('FD Inputs Pre Conversion'!$C70&amp;'FD Inputs Pre Conversion'!$E70,F_inputs!$N$4:$N$5562,0),MATCH('FD Inputs Pre Conversion'!J$6,F_inputs!$D$2:$M$2,0)))</f>
        <v>0</v>
      </c>
      <c r="K70" s="194">
        <f>IF(J70=$D$4,$D$4,INDEX(F_inputs!$D$4:$M$5562,MATCH('FD Inputs Pre Conversion'!$C70&amp;'FD Inputs Pre Conversion'!$E70,F_inputs!$N$4:$N$5562,0),MATCH('FD Inputs Pre Conversion'!K$6,F_inputs!$D$2:$M$2,0)))</f>
        <v>0</v>
      </c>
      <c r="L70" s="194">
        <f>IF(K70=$D$4,$D$4,INDEX(F_inputs!$D$4:$M$5562,MATCH('FD Inputs Pre Conversion'!$C70&amp;'FD Inputs Pre Conversion'!$E70,F_inputs!$N$4:$N$5562,0),MATCH('FD Inputs Pre Conversion'!L$6,F_inputs!$D$2:$M$2,0)))</f>
        <v>4.9778677696996745E-2</v>
      </c>
      <c r="M70" s="194">
        <f>IF(L70=$D$4,$D$4,INDEX(F_inputs!$D$4:$M$5562,MATCH('FD Inputs Pre Conversion'!$C70&amp;'FD Inputs Pre Conversion'!$E70,F_inputs!$N$4:$N$5562,0),MATCH('FD Inputs Pre Conversion'!M$6,F_inputs!$D$2:$M$2,0)))</f>
        <v>0.73</v>
      </c>
      <c r="N70" s="194"/>
    </row>
    <row r="71" spans="1:14" outlineLevel="1">
      <c r="A71" s="191"/>
      <c r="B71" s="176" t="s">
        <v>171</v>
      </c>
      <c r="C71" s="177" t="s">
        <v>391</v>
      </c>
      <c r="D71" s="177" t="s">
        <v>972</v>
      </c>
      <c r="E71" s="177" t="s">
        <v>417</v>
      </c>
      <c r="F71" s="192" t="s">
        <v>462</v>
      </c>
      <c r="G71" s="234"/>
      <c r="H71" s="194">
        <f>IF(G71=$D$4,$D$4,INDEX(F_inputs!$D$4:$M$5562,MATCH('FD Inputs Pre Conversion'!$C71&amp;'FD Inputs Pre Conversion'!$E71,F_inputs!$N$4:$N$5562,0),MATCH('FD Inputs Pre Conversion'!H$6,F_inputs!$D$2:$M$2,0)))</f>
        <v>0</v>
      </c>
      <c r="I71" s="194">
        <f>IF(H71=$D$4,$D$4,INDEX(F_inputs!$D$4:$M$5562,MATCH('FD Inputs Pre Conversion'!$C71&amp;'FD Inputs Pre Conversion'!$E71,F_inputs!$N$4:$N$5562,0),MATCH('FD Inputs Pre Conversion'!I$6,F_inputs!$D$2:$M$2,0)))</f>
        <v>0</v>
      </c>
      <c r="J71" s="194">
        <f>IF(I71=$D$4,$D$4,INDEX(F_inputs!$D$4:$M$5562,MATCH('FD Inputs Pre Conversion'!$C71&amp;'FD Inputs Pre Conversion'!$E71,F_inputs!$N$4:$N$5562,0),MATCH('FD Inputs Pre Conversion'!J$6,F_inputs!$D$2:$M$2,0)))</f>
        <v>0</v>
      </c>
      <c r="K71" s="194">
        <f>IF(J71=$D$4,$D$4,INDEX(F_inputs!$D$4:$M$5562,MATCH('FD Inputs Pre Conversion'!$C71&amp;'FD Inputs Pre Conversion'!$E71,F_inputs!$N$4:$N$5562,0),MATCH('FD Inputs Pre Conversion'!K$6,F_inputs!$D$2:$M$2,0)))</f>
        <v>0</v>
      </c>
      <c r="L71" s="194">
        <f>IF(K71=$D$4,$D$4,INDEX(F_inputs!$D$4:$M$5562,MATCH('FD Inputs Pre Conversion'!$C71&amp;'FD Inputs Pre Conversion'!$E71,F_inputs!$N$4:$N$5562,0),MATCH('FD Inputs Pre Conversion'!L$6,F_inputs!$D$2:$M$2,0)))</f>
        <v>4.9778677696996745E-2</v>
      </c>
      <c r="M71" s="194">
        <f>IF(L71=$D$4,$D$4,INDEX(F_inputs!$D$4:$M$5562,MATCH('FD Inputs Pre Conversion'!$C71&amp;'FD Inputs Pre Conversion'!$E71,F_inputs!$N$4:$N$5562,0),MATCH('FD Inputs Pre Conversion'!M$6,F_inputs!$D$2:$M$2,0)))</f>
        <v>0.73</v>
      </c>
      <c r="N71" s="194"/>
    </row>
    <row r="72" spans="1:14" outlineLevel="1">
      <c r="A72" s="191"/>
      <c r="B72" s="176" t="s">
        <v>171</v>
      </c>
      <c r="C72" s="177" t="s">
        <v>394</v>
      </c>
      <c r="D72" s="177" t="s">
        <v>972</v>
      </c>
      <c r="E72" s="177" t="s">
        <v>417</v>
      </c>
      <c r="F72" s="192" t="s">
        <v>462</v>
      </c>
      <c r="G72" s="234"/>
      <c r="H72" s="194">
        <f>IF(G72=$D$4,$D$4,INDEX(F_inputs!$D$4:$M$5562,MATCH('FD Inputs Pre Conversion'!$C72&amp;'FD Inputs Pre Conversion'!$E72,F_inputs!$N$4:$N$5562,0),MATCH('FD Inputs Pre Conversion'!H$6,F_inputs!$D$2:$M$2,0)))</f>
        <v>0</v>
      </c>
      <c r="I72" s="194">
        <f>IF(H72=$D$4,$D$4,INDEX(F_inputs!$D$4:$M$5562,MATCH('FD Inputs Pre Conversion'!$C72&amp;'FD Inputs Pre Conversion'!$E72,F_inputs!$N$4:$N$5562,0),MATCH('FD Inputs Pre Conversion'!I$6,F_inputs!$D$2:$M$2,0)))</f>
        <v>0</v>
      </c>
      <c r="J72" s="194">
        <f>IF(I72=$D$4,$D$4,INDEX(F_inputs!$D$4:$M$5562,MATCH('FD Inputs Pre Conversion'!$C72&amp;'FD Inputs Pre Conversion'!$E72,F_inputs!$N$4:$N$5562,0),MATCH('FD Inputs Pre Conversion'!J$6,F_inputs!$D$2:$M$2,0)))</f>
        <v>0</v>
      </c>
      <c r="K72" s="194">
        <f>IF(J72=$D$4,$D$4,INDEX(F_inputs!$D$4:$M$5562,MATCH('FD Inputs Pre Conversion'!$C72&amp;'FD Inputs Pre Conversion'!$E72,F_inputs!$N$4:$N$5562,0),MATCH('FD Inputs Pre Conversion'!K$6,F_inputs!$D$2:$M$2,0)))</f>
        <v>0</v>
      </c>
      <c r="L72" s="194">
        <f>IF(K72=$D$4,$D$4,INDEX(F_inputs!$D$4:$M$5562,MATCH('FD Inputs Pre Conversion'!$C72&amp;'FD Inputs Pre Conversion'!$E72,F_inputs!$N$4:$N$5562,0),MATCH('FD Inputs Pre Conversion'!L$6,F_inputs!$D$2:$M$2,0)))</f>
        <v>4.9778677696996745E-2</v>
      </c>
      <c r="M72" s="194">
        <f>IF(L72=$D$4,$D$4,INDEX(F_inputs!$D$4:$M$5562,MATCH('FD Inputs Pre Conversion'!$C72&amp;'FD Inputs Pre Conversion'!$E72,F_inputs!$N$4:$N$5562,0),MATCH('FD Inputs Pre Conversion'!M$6,F_inputs!$D$2:$M$2,0)))</f>
        <v>0.73</v>
      </c>
      <c r="N72" s="194"/>
    </row>
    <row r="73" spans="1:14" outlineLevel="1">
      <c r="A73" s="191"/>
      <c r="B73" s="176" t="s">
        <v>171</v>
      </c>
      <c r="C73" s="177" t="s">
        <v>397</v>
      </c>
      <c r="D73" s="177" t="s">
        <v>972</v>
      </c>
      <c r="E73" s="177" t="s">
        <v>417</v>
      </c>
      <c r="F73" s="192" t="s">
        <v>462</v>
      </c>
      <c r="G73" s="234"/>
      <c r="H73" s="194">
        <f>IF(G73=$D$4,$D$4,INDEX(F_inputs!$D$4:$M$5562,MATCH('FD Inputs Pre Conversion'!$C73&amp;'FD Inputs Pre Conversion'!$E73,F_inputs!$N$4:$N$5562,0),MATCH('FD Inputs Pre Conversion'!H$6,F_inputs!$D$2:$M$2,0)))</f>
        <v>0</v>
      </c>
      <c r="I73" s="194">
        <f>IF(H73=$D$4,$D$4,INDEX(F_inputs!$D$4:$M$5562,MATCH('FD Inputs Pre Conversion'!$C73&amp;'FD Inputs Pre Conversion'!$E73,F_inputs!$N$4:$N$5562,0),MATCH('FD Inputs Pre Conversion'!I$6,F_inputs!$D$2:$M$2,0)))</f>
        <v>0</v>
      </c>
      <c r="J73" s="194">
        <f>IF(I73=$D$4,$D$4,INDEX(F_inputs!$D$4:$M$5562,MATCH('FD Inputs Pre Conversion'!$C73&amp;'FD Inputs Pre Conversion'!$E73,F_inputs!$N$4:$N$5562,0),MATCH('FD Inputs Pre Conversion'!J$6,F_inputs!$D$2:$M$2,0)))</f>
        <v>0</v>
      </c>
      <c r="K73" s="194">
        <f>IF(J73=$D$4,$D$4,INDEX(F_inputs!$D$4:$M$5562,MATCH('FD Inputs Pre Conversion'!$C73&amp;'FD Inputs Pre Conversion'!$E73,F_inputs!$N$4:$N$5562,0),MATCH('FD Inputs Pre Conversion'!K$6,F_inputs!$D$2:$M$2,0)))</f>
        <v>0</v>
      </c>
      <c r="L73" s="194">
        <f>IF(K73=$D$4,$D$4,INDEX(F_inputs!$D$4:$M$5562,MATCH('FD Inputs Pre Conversion'!$C73&amp;'FD Inputs Pre Conversion'!$E73,F_inputs!$N$4:$N$5562,0),MATCH('FD Inputs Pre Conversion'!L$6,F_inputs!$D$2:$M$2,0)))</f>
        <v>4.9778677696996745E-2</v>
      </c>
      <c r="M73" s="194">
        <f>IF(L73=$D$4,$D$4,INDEX(F_inputs!$D$4:$M$5562,MATCH('FD Inputs Pre Conversion'!$C73&amp;'FD Inputs Pre Conversion'!$E73,F_inputs!$N$4:$N$5562,0),MATCH('FD Inputs Pre Conversion'!M$6,F_inputs!$D$2:$M$2,0)))</f>
        <v>0.73</v>
      </c>
      <c r="N73" s="194"/>
    </row>
    <row r="74" spans="1:14" outlineLevel="1">
      <c r="A74" s="191"/>
      <c r="B74" s="176" t="s">
        <v>171</v>
      </c>
      <c r="C74" s="177" t="s">
        <v>345</v>
      </c>
      <c r="D74" s="177" t="s">
        <v>972</v>
      </c>
      <c r="E74" s="177" t="s">
        <v>417</v>
      </c>
      <c r="F74" s="192" t="s">
        <v>462</v>
      </c>
      <c r="G74" s="234"/>
      <c r="H74" s="194">
        <f>IF(G74=$D$4,$D$4,INDEX(F_inputs!$D$4:$M$5562,MATCH('FD Inputs Pre Conversion'!$C74&amp;'FD Inputs Pre Conversion'!$E74,F_inputs!$N$4:$N$5562,0),MATCH('FD Inputs Pre Conversion'!H$6,F_inputs!$D$2:$M$2,0)))</f>
        <v>0</v>
      </c>
      <c r="I74" s="194">
        <f>IF(H74=$D$4,$D$4,INDEX(F_inputs!$D$4:$M$5562,MATCH('FD Inputs Pre Conversion'!$C74&amp;'FD Inputs Pre Conversion'!$E74,F_inputs!$N$4:$N$5562,0),MATCH('FD Inputs Pre Conversion'!I$6,F_inputs!$D$2:$M$2,0)))</f>
        <v>0</v>
      </c>
      <c r="J74" s="194">
        <f>IF(I74=$D$4,$D$4,INDEX(F_inputs!$D$4:$M$5562,MATCH('FD Inputs Pre Conversion'!$C74&amp;'FD Inputs Pre Conversion'!$E74,F_inputs!$N$4:$N$5562,0),MATCH('FD Inputs Pre Conversion'!J$6,F_inputs!$D$2:$M$2,0)))</f>
        <v>0</v>
      </c>
      <c r="K74" s="194">
        <f>IF(J74=$D$4,$D$4,INDEX(F_inputs!$D$4:$M$5562,MATCH('FD Inputs Pre Conversion'!$C74&amp;'FD Inputs Pre Conversion'!$E74,F_inputs!$N$4:$N$5562,0),MATCH('FD Inputs Pre Conversion'!K$6,F_inputs!$D$2:$M$2,0)))</f>
        <v>0</v>
      </c>
      <c r="L74" s="194">
        <f>IF(K74=$D$4,$D$4,INDEX(F_inputs!$D$4:$M$5562,MATCH('FD Inputs Pre Conversion'!$C74&amp;'FD Inputs Pre Conversion'!$E74,F_inputs!$N$4:$N$5562,0),MATCH('FD Inputs Pre Conversion'!L$6,F_inputs!$D$2:$M$2,0)))</f>
        <v>4.9778677696996745E-2</v>
      </c>
      <c r="M74" s="194">
        <f>IF(L74=$D$4,$D$4,INDEX(F_inputs!$D$4:$M$5562,MATCH('FD Inputs Pre Conversion'!$C74&amp;'FD Inputs Pre Conversion'!$E74,F_inputs!$N$4:$N$5562,0),MATCH('FD Inputs Pre Conversion'!M$6,F_inputs!$D$2:$M$2,0)))</f>
        <v>0.73</v>
      </c>
      <c r="N74" s="194"/>
    </row>
    <row r="75" spans="1:14" outlineLevel="1">
      <c r="A75" s="191"/>
      <c r="B75" s="176" t="s">
        <v>171</v>
      </c>
      <c r="C75" s="177" t="s">
        <v>354</v>
      </c>
      <c r="D75" s="177" t="s">
        <v>972</v>
      </c>
      <c r="E75" s="177" t="s">
        <v>417</v>
      </c>
      <c r="F75" s="192" t="s">
        <v>462</v>
      </c>
      <c r="G75" s="234"/>
      <c r="H75" s="194">
        <f>IF(G75=$D$4,$D$4,INDEX(F_inputs!$D$4:$M$5562,MATCH('FD Inputs Pre Conversion'!$C75&amp;'FD Inputs Pre Conversion'!$E75,F_inputs!$N$4:$N$5562,0),MATCH('FD Inputs Pre Conversion'!H$6,F_inputs!$D$2:$M$2,0)))</f>
        <v>0</v>
      </c>
      <c r="I75" s="194">
        <f>IF(H75=$D$4,$D$4,INDEX(F_inputs!$D$4:$M$5562,MATCH('FD Inputs Pre Conversion'!$C75&amp;'FD Inputs Pre Conversion'!$E75,F_inputs!$N$4:$N$5562,0),MATCH('FD Inputs Pre Conversion'!I$6,F_inputs!$D$2:$M$2,0)))</f>
        <v>0</v>
      </c>
      <c r="J75" s="194">
        <f>IF(I75=$D$4,$D$4,INDEX(F_inputs!$D$4:$M$5562,MATCH('FD Inputs Pre Conversion'!$C75&amp;'FD Inputs Pre Conversion'!$E75,F_inputs!$N$4:$N$5562,0),MATCH('FD Inputs Pre Conversion'!J$6,F_inputs!$D$2:$M$2,0)))</f>
        <v>0</v>
      </c>
      <c r="K75" s="194">
        <f>IF(J75=$D$4,$D$4,INDEX(F_inputs!$D$4:$M$5562,MATCH('FD Inputs Pre Conversion'!$C75&amp;'FD Inputs Pre Conversion'!$E75,F_inputs!$N$4:$N$5562,0),MATCH('FD Inputs Pre Conversion'!K$6,F_inputs!$D$2:$M$2,0)))</f>
        <v>0</v>
      </c>
      <c r="L75" s="194">
        <f>IF(K75=$D$4,$D$4,INDEX(F_inputs!$D$4:$M$5562,MATCH('FD Inputs Pre Conversion'!$C75&amp;'FD Inputs Pre Conversion'!$E75,F_inputs!$N$4:$N$5562,0),MATCH('FD Inputs Pre Conversion'!L$6,F_inputs!$D$2:$M$2,0)))</f>
        <v>4.9778677696996745E-2</v>
      </c>
      <c r="M75" s="194">
        <f>IF(L75=$D$4,$D$4,INDEX(F_inputs!$D$4:$M$5562,MATCH('FD Inputs Pre Conversion'!$C75&amp;'FD Inputs Pre Conversion'!$E75,F_inputs!$N$4:$N$5562,0),MATCH('FD Inputs Pre Conversion'!M$6,F_inputs!$D$2:$M$2,0)))</f>
        <v>0.73</v>
      </c>
      <c r="N75" s="194"/>
    </row>
    <row r="76" spans="1:14" outlineLevel="1">
      <c r="A76" s="191"/>
      <c r="B76" s="176" t="s">
        <v>171</v>
      </c>
      <c r="C76" s="177" t="s">
        <v>367</v>
      </c>
      <c r="D76" s="177" t="s">
        <v>972</v>
      </c>
      <c r="E76" s="177" t="s">
        <v>417</v>
      </c>
      <c r="F76" s="192" t="s">
        <v>462</v>
      </c>
      <c r="G76" s="234"/>
      <c r="H76" s="194">
        <f>IF(G76=$D$4,$D$4,INDEX(F_inputs!$D$4:$M$5562,MATCH('FD Inputs Pre Conversion'!$C76&amp;'FD Inputs Pre Conversion'!$E76,F_inputs!$N$4:$N$5562,0),MATCH('FD Inputs Pre Conversion'!H$6,F_inputs!$D$2:$M$2,0)))</f>
        <v>0</v>
      </c>
      <c r="I76" s="194">
        <f>IF(H76=$D$4,$D$4,INDEX(F_inputs!$D$4:$M$5562,MATCH('FD Inputs Pre Conversion'!$C76&amp;'FD Inputs Pre Conversion'!$E76,F_inputs!$N$4:$N$5562,0),MATCH('FD Inputs Pre Conversion'!I$6,F_inputs!$D$2:$M$2,0)))</f>
        <v>0</v>
      </c>
      <c r="J76" s="194">
        <f>IF(I76=$D$4,$D$4,INDEX(F_inputs!$D$4:$M$5562,MATCH('FD Inputs Pre Conversion'!$C76&amp;'FD Inputs Pre Conversion'!$E76,F_inputs!$N$4:$N$5562,0),MATCH('FD Inputs Pre Conversion'!J$6,F_inputs!$D$2:$M$2,0)))</f>
        <v>0</v>
      </c>
      <c r="K76" s="194">
        <f>IF(J76=$D$4,$D$4,INDEX(F_inputs!$D$4:$M$5562,MATCH('FD Inputs Pre Conversion'!$C76&amp;'FD Inputs Pre Conversion'!$E76,F_inputs!$N$4:$N$5562,0),MATCH('FD Inputs Pre Conversion'!K$6,F_inputs!$D$2:$M$2,0)))</f>
        <v>0</v>
      </c>
      <c r="L76" s="194">
        <f>IF(K76=$D$4,$D$4,INDEX(F_inputs!$D$4:$M$5562,MATCH('FD Inputs Pre Conversion'!$C76&amp;'FD Inputs Pre Conversion'!$E76,F_inputs!$N$4:$N$5562,0),MATCH('FD Inputs Pre Conversion'!L$6,F_inputs!$D$2:$M$2,0)))</f>
        <v>4.9778677696996745E-2</v>
      </c>
      <c r="M76" s="194">
        <f>IF(L76=$D$4,$D$4,INDEX(F_inputs!$D$4:$M$5562,MATCH('FD Inputs Pre Conversion'!$C76&amp;'FD Inputs Pre Conversion'!$E76,F_inputs!$N$4:$N$5562,0),MATCH('FD Inputs Pre Conversion'!M$6,F_inputs!$D$2:$M$2,0)))</f>
        <v>0.73</v>
      </c>
      <c r="N76" s="194"/>
    </row>
    <row r="77" spans="1:14" outlineLevel="1">
      <c r="A77" s="191"/>
      <c r="B77" s="176" t="s">
        <v>171</v>
      </c>
      <c r="C77" s="177" t="s">
        <v>373</v>
      </c>
      <c r="D77" s="177" t="s">
        <v>972</v>
      </c>
      <c r="E77" s="177" t="s">
        <v>417</v>
      </c>
      <c r="F77" s="192" t="s">
        <v>462</v>
      </c>
      <c r="G77" s="234"/>
      <c r="H77" s="194">
        <f>IF(G77=$D$4,$D$4,INDEX(F_inputs!$D$4:$M$5562,MATCH('FD Inputs Pre Conversion'!$C77&amp;'FD Inputs Pre Conversion'!$E77,F_inputs!$N$4:$N$5562,0),MATCH('FD Inputs Pre Conversion'!H$6,F_inputs!$D$2:$M$2,0)))</f>
        <v>0</v>
      </c>
      <c r="I77" s="194">
        <f>IF(H77=$D$4,$D$4,INDEX(F_inputs!$D$4:$M$5562,MATCH('FD Inputs Pre Conversion'!$C77&amp;'FD Inputs Pre Conversion'!$E77,F_inputs!$N$4:$N$5562,0),MATCH('FD Inputs Pre Conversion'!I$6,F_inputs!$D$2:$M$2,0)))</f>
        <v>0</v>
      </c>
      <c r="J77" s="194">
        <f>IF(I77=$D$4,$D$4,INDEX(F_inputs!$D$4:$M$5562,MATCH('FD Inputs Pre Conversion'!$C77&amp;'FD Inputs Pre Conversion'!$E77,F_inputs!$N$4:$N$5562,0),MATCH('FD Inputs Pre Conversion'!J$6,F_inputs!$D$2:$M$2,0)))</f>
        <v>0</v>
      </c>
      <c r="K77" s="194">
        <f>IF(J77=$D$4,$D$4,INDEX(F_inputs!$D$4:$M$5562,MATCH('FD Inputs Pre Conversion'!$C77&amp;'FD Inputs Pre Conversion'!$E77,F_inputs!$N$4:$N$5562,0),MATCH('FD Inputs Pre Conversion'!K$6,F_inputs!$D$2:$M$2,0)))</f>
        <v>0</v>
      </c>
      <c r="L77" s="194">
        <f>IF(K77=$D$4,$D$4,INDEX(F_inputs!$D$4:$M$5562,MATCH('FD Inputs Pre Conversion'!$C77&amp;'FD Inputs Pre Conversion'!$E77,F_inputs!$N$4:$N$5562,0),MATCH('FD Inputs Pre Conversion'!L$6,F_inputs!$D$2:$M$2,0)))</f>
        <v>4.9778677696996745E-2</v>
      </c>
      <c r="M77" s="194">
        <f>IF(L77=$D$4,$D$4,INDEX(F_inputs!$D$4:$M$5562,MATCH('FD Inputs Pre Conversion'!$C77&amp;'FD Inputs Pre Conversion'!$E77,F_inputs!$N$4:$N$5562,0),MATCH('FD Inputs Pre Conversion'!M$6,F_inputs!$D$2:$M$2,0)))</f>
        <v>0.73</v>
      </c>
      <c r="N77" s="194"/>
    </row>
    <row r="78" spans="1:14" outlineLevel="1">
      <c r="A78" s="191"/>
      <c r="B78" s="176" t="s">
        <v>171</v>
      </c>
      <c r="C78" s="177" t="s">
        <v>376</v>
      </c>
      <c r="D78" s="177" t="s">
        <v>972</v>
      </c>
      <c r="E78" s="177" t="s">
        <v>417</v>
      </c>
      <c r="F78" s="192" t="s">
        <v>462</v>
      </c>
      <c r="G78" s="234"/>
      <c r="H78" s="194">
        <f>IF(G78=$D$4,$D$4,INDEX(F_inputs!$D$4:$M$5562,MATCH('FD Inputs Pre Conversion'!$C78&amp;'FD Inputs Pre Conversion'!$E78,F_inputs!$N$4:$N$5562,0),MATCH('FD Inputs Pre Conversion'!H$6,F_inputs!$D$2:$M$2,0)))</f>
        <v>0</v>
      </c>
      <c r="I78" s="194">
        <f>IF(H78=$D$4,$D$4,INDEX(F_inputs!$D$4:$M$5562,MATCH('FD Inputs Pre Conversion'!$C78&amp;'FD Inputs Pre Conversion'!$E78,F_inputs!$N$4:$N$5562,0),MATCH('FD Inputs Pre Conversion'!I$6,F_inputs!$D$2:$M$2,0)))</f>
        <v>0</v>
      </c>
      <c r="J78" s="194">
        <f>IF(I78=$D$4,$D$4,INDEX(F_inputs!$D$4:$M$5562,MATCH('FD Inputs Pre Conversion'!$C78&amp;'FD Inputs Pre Conversion'!$E78,F_inputs!$N$4:$N$5562,0),MATCH('FD Inputs Pre Conversion'!J$6,F_inputs!$D$2:$M$2,0)))</f>
        <v>0</v>
      </c>
      <c r="K78" s="194">
        <f>IF(J78=$D$4,$D$4,INDEX(F_inputs!$D$4:$M$5562,MATCH('FD Inputs Pre Conversion'!$C78&amp;'FD Inputs Pre Conversion'!$E78,F_inputs!$N$4:$N$5562,0),MATCH('FD Inputs Pre Conversion'!K$6,F_inputs!$D$2:$M$2,0)))</f>
        <v>0</v>
      </c>
      <c r="L78" s="194">
        <f>IF(K78=$D$4,$D$4,INDEX(F_inputs!$D$4:$M$5562,MATCH('FD Inputs Pre Conversion'!$C78&amp;'FD Inputs Pre Conversion'!$E78,F_inputs!$N$4:$N$5562,0),MATCH('FD Inputs Pre Conversion'!L$6,F_inputs!$D$2:$M$2,0)))</f>
        <v>4.9778677696996745E-2</v>
      </c>
      <c r="M78" s="194">
        <f>IF(L78=$D$4,$D$4,INDEX(F_inputs!$D$4:$M$5562,MATCH('FD Inputs Pre Conversion'!$C78&amp;'FD Inputs Pre Conversion'!$E78,F_inputs!$N$4:$N$5562,0),MATCH('FD Inputs Pre Conversion'!M$6,F_inputs!$D$2:$M$2,0)))</f>
        <v>0.73</v>
      </c>
      <c r="N78" s="194"/>
    </row>
    <row r="79" spans="1:14" outlineLevel="1">
      <c r="A79" s="191"/>
      <c r="B79" s="176" t="s">
        <v>171</v>
      </c>
      <c r="C79" s="177" t="s">
        <v>385</v>
      </c>
      <c r="D79" s="177" t="s">
        <v>972</v>
      </c>
      <c r="E79" s="177" t="s">
        <v>417</v>
      </c>
      <c r="F79" s="192" t="s">
        <v>462</v>
      </c>
      <c r="G79" s="234"/>
      <c r="H79" s="194">
        <f>IF(G79=$D$4,$D$4,INDEX(F_inputs!$D$4:$M$5562,MATCH('FD Inputs Pre Conversion'!$C79&amp;'FD Inputs Pre Conversion'!$E79,F_inputs!$N$4:$N$5562,0),MATCH('FD Inputs Pre Conversion'!H$6,F_inputs!$D$2:$M$2,0)))</f>
        <v>0</v>
      </c>
      <c r="I79" s="194">
        <f>IF(H79=$D$4,$D$4,INDEX(F_inputs!$D$4:$M$5562,MATCH('FD Inputs Pre Conversion'!$C79&amp;'FD Inputs Pre Conversion'!$E79,F_inputs!$N$4:$N$5562,0),MATCH('FD Inputs Pre Conversion'!I$6,F_inputs!$D$2:$M$2,0)))</f>
        <v>0</v>
      </c>
      <c r="J79" s="194">
        <f>IF(I79=$D$4,$D$4,INDEX(F_inputs!$D$4:$M$5562,MATCH('FD Inputs Pre Conversion'!$C79&amp;'FD Inputs Pre Conversion'!$E79,F_inputs!$N$4:$N$5562,0),MATCH('FD Inputs Pre Conversion'!J$6,F_inputs!$D$2:$M$2,0)))</f>
        <v>0</v>
      </c>
      <c r="K79" s="194">
        <f>IF(J79=$D$4,$D$4,INDEX(F_inputs!$D$4:$M$5562,MATCH('FD Inputs Pre Conversion'!$C79&amp;'FD Inputs Pre Conversion'!$E79,F_inputs!$N$4:$N$5562,0),MATCH('FD Inputs Pre Conversion'!K$6,F_inputs!$D$2:$M$2,0)))</f>
        <v>0</v>
      </c>
      <c r="L79" s="194">
        <f>IF(K79=$D$4,$D$4,INDEX(F_inputs!$D$4:$M$5562,MATCH('FD Inputs Pre Conversion'!$C79&amp;'FD Inputs Pre Conversion'!$E79,F_inputs!$N$4:$N$5562,0),MATCH('FD Inputs Pre Conversion'!L$6,F_inputs!$D$2:$M$2,0)))</f>
        <v>4.9778677696996745E-2</v>
      </c>
      <c r="M79" s="194">
        <f>IF(L79=$D$4,$D$4,INDEX(F_inputs!$D$4:$M$5562,MATCH('FD Inputs Pre Conversion'!$C79&amp;'FD Inputs Pre Conversion'!$E79,F_inputs!$N$4:$N$5562,0),MATCH('FD Inputs Pre Conversion'!M$6,F_inputs!$D$2:$M$2,0)))</f>
        <v>0.73</v>
      </c>
      <c r="N79" s="194"/>
    </row>
    <row r="80" spans="1:14" outlineLevel="1">
      <c r="H80" s="194"/>
      <c r="I80" s="194"/>
      <c r="J80" s="194"/>
      <c r="K80" s="194"/>
      <c r="L80" s="194"/>
      <c r="M80" s="194"/>
      <c r="N80" s="194"/>
    </row>
    <row r="81" spans="1:14" outlineLevel="1">
      <c r="A81" s="191"/>
      <c r="B81" s="176" t="s">
        <v>179</v>
      </c>
      <c r="C81" s="177" t="s">
        <v>350</v>
      </c>
      <c r="D81" s="177" t="s">
        <v>972</v>
      </c>
      <c r="E81" s="177" t="s">
        <v>424</v>
      </c>
      <c r="F81" s="192" t="s">
        <v>261</v>
      </c>
      <c r="G81" s="234"/>
      <c r="H81" s="194">
        <f>IF(G81=$D$4,$D$4,INDEX(F_inputs!$D$4:$M$5562,MATCH('FD Inputs Pre Conversion'!$C81&amp;'FD Inputs Pre Conversion'!$E81,F_inputs!$N$4:$N$5562,0),MATCH('FD Inputs Pre Conversion'!H$6,F_inputs!$D$2:$M$2,0)))</f>
        <v>0</v>
      </c>
      <c r="I81" s="194">
        <f>IF(H81=$D$4,$D$4,INDEX(F_inputs!$D$4:$M$5562,MATCH('FD Inputs Pre Conversion'!$C81&amp;'FD Inputs Pre Conversion'!$E81,F_inputs!$N$4:$N$5562,0),MATCH('FD Inputs Pre Conversion'!I$6,F_inputs!$D$2:$M$2,0)))</f>
        <v>0</v>
      </c>
      <c r="J81" s="194">
        <f>IF(I81=$D$4,$D$4,INDEX(F_inputs!$D$4:$M$5562,MATCH('FD Inputs Pre Conversion'!$C81&amp;'FD Inputs Pre Conversion'!$E81,F_inputs!$N$4:$N$5562,0),MATCH('FD Inputs Pre Conversion'!J$6,F_inputs!$D$2:$M$2,0)))</f>
        <v>0</v>
      </c>
      <c r="K81" s="194">
        <f>IF(J81=$D$4,$D$4,INDEX(F_inputs!$D$4:$M$5562,MATCH('FD Inputs Pre Conversion'!$C81&amp;'FD Inputs Pre Conversion'!$E81,F_inputs!$N$4:$N$5562,0),MATCH('FD Inputs Pre Conversion'!K$6,F_inputs!$D$2:$M$2,0)))</f>
        <v>0</v>
      </c>
      <c r="L81" s="194">
        <f>IF(K81=$D$4,$D$4,INDEX(F_inputs!$D$4:$M$5562,MATCH('FD Inputs Pre Conversion'!$C81&amp;'FD Inputs Pre Conversion'!$E81,F_inputs!$N$4:$N$5562,0),MATCH('FD Inputs Pre Conversion'!L$6,F_inputs!$D$2:$M$2,0)))</f>
        <v>0</v>
      </c>
      <c r="M81" s="194">
        <f>IF(L81=$D$4,$D$4,INDEX(F_inputs!$D$4:$M$5562,MATCH('FD Inputs Pre Conversion'!$C81&amp;'FD Inputs Pre Conversion'!$E81,F_inputs!$N$4:$N$5562,0),MATCH('FD Inputs Pre Conversion'!M$6,F_inputs!$D$2:$M$2,0)))</f>
        <v>0</v>
      </c>
      <c r="N81" s="194"/>
    </row>
    <row r="82" spans="1:14" outlineLevel="1">
      <c r="A82" s="191"/>
      <c r="B82" s="176" t="s">
        <v>179</v>
      </c>
      <c r="C82" s="177" t="s">
        <v>358</v>
      </c>
      <c r="D82" s="177" t="s">
        <v>972</v>
      </c>
      <c r="E82" s="177" t="s">
        <v>424</v>
      </c>
      <c r="F82" s="192" t="s">
        <v>261</v>
      </c>
      <c r="G82" s="234"/>
      <c r="H82" s="194">
        <f>IF(G82=$D$4,$D$4,INDEX(F_inputs!$D$4:$M$5562,MATCH('FD Inputs Pre Conversion'!$C82&amp;'FD Inputs Pre Conversion'!$E82,F_inputs!$N$4:$N$5562,0),MATCH('FD Inputs Pre Conversion'!H$6,F_inputs!$D$2:$M$2,0)))</f>
        <v>0</v>
      </c>
      <c r="I82" s="194">
        <f>IF(H82=$D$4,$D$4,INDEX(F_inputs!$D$4:$M$5562,MATCH('FD Inputs Pre Conversion'!$C82&amp;'FD Inputs Pre Conversion'!$E82,F_inputs!$N$4:$N$5562,0),MATCH('FD Inputs Pre Conversion'!I$6,F_inputs!$D$2:$M$2,0)))</f>
        <v>0</v>
      </c>
      <c r="J82" s="194">
        <f>IF(I82=$D$4,$D$4,INDEX(F_inputs!$D$4:$M$5562,MATCH('FD Inputs Pre Conversion'!$C82&amp;'FD Inputs Pre Conversion'!$E82,F_inputs!$N$4:$N$5562,0),MATCH('FD Inputs Pre Conversion'!J$6,F_inputs!$D$2:$M$2,0)))</f>
        <v>0</v>
      </c>
      <c r="K82" s="194">
        <f>IF(J82=$D$4,$D$4,INDEX(F_inputs!$D$4:$M$5562,MATCH('FD Inputs Pre Conversion'!$C82&amp;'FD Inputs Pre Conversion'!$E82,F_inputs!$N$4:$N$5562,0),MATCH('FD Inputs Pre Conversion'!K$6,F_inputs!$D$2:$M$2,0)))</f>
        <v>0</v>
      </c>
      <c r="L82" s="194">
        <f>IF(K82=$D$4,$D$4,INDEX(F_inputs!$D$4:$M$5562,MATCH('FD Inputs Pre Conversion'!$C82&amp;'FD Inputs Pre Conversion'!$E82,F_inputs!$N$4:$N$5562,0),MATCH('FD Inputs Pre Conversion'!L$6,F_inputs!$D$2:$M$2,0)))</f>
        <v>0</v>
      </c>
      <c r="M82" s="194">
        <f>IF(L82=$D$4,$D$4,INDEX(F_inputs!$D$4:$M$5562,MATCH('FD Inputs Pre Conversion'!$C82&amp;'FD Inputs Pre Conversion'!$E82,F_inputs!$N$4:$N$5562,0),MATCH('FD Inputs Pre Conversion'!M$6,F_inputs!$D$2:$M$2,0)))</f>
        <v>0</v>
      </c>
      <c r="N82" s="194"/>
    </row>
    <row r="83" spans="1:14" outlineLevel="1">
      <c r="A83" s="191"/>
      <c r="B83" s="176" t="s">
        <v>179</v>
      </c>
      <c r="C83" s="177" t="s">
        <v>361</v>
      </c>
      <c r="D83" s="177" t="s">
        <v>972</v>
      </c>
      <c r="E83" s="177" t="s">
        <v>424</v>
      </c>
      <c r="F83" s="192" t="s">
        <v>261</v>
      </c>
      <c r="G83" s="234"/>
      <c r="H83" s="194">
        <f>IF(G83=$D$4,$D$4,INDEX(F_inputs!$D$4:$M$5562,MATCH('FD Inputs Pre Conversion'!$C83&amp;'FD Inputs Pre Conversion'!$E83,F_inputs!$N$4:$N$5562,0),MATCH('FD Inputs Pre Conversion'!H$6,F_inputs!$D$2:$M$2,0)))</f>
        <v>0</v>
      </c>
      <c r="I83" s="194">
        <f>IF(H83=$D$4,$D$4,INDEX(F_inputs!$D$4:$M$5562,MATCH('FD Inputs Pre Conversion'!$C83&amp;'FD Inputs Pre Conversion'!$E83,F_inputs!$N$4:$N$5562,0),MATCH('FD Inputs Pre Conversion'!I$6,F_inputs!$D$2:$M$2,0)))</f>
        <v>0</v>
      </c>
      <c r="J83" s="194">
        <f>IF(I83=$D$4,$D$4,INDEX(F_inputs!$D$4:$M$5562,MATCH('FD Inputs Pre Conversion'!$C83&amp;'FD Inputs Pre Conversion'!$E83,F_inputs!$N$4:$N$5562,0),MATCH('FD Inputs Pre Conversion'!J$6,F_inputs!$D$2:$M$2,0)))</f>
        <v>0</v>
      </c>
      <c r="K83" s="194">
        <f>IF(J83=$D$4,$D$4,INDEX(F_inputs!$D$4:$M$5562,MATCH('FD Inputs Pre Conversion'!$C83&amp;'FD Inputs Pre Conversion'!$E83,F_inputs!$N$4:$N$5562,0),MATCH('FD Inputs Pre Conversion'!K$6,F_inputs!$D$2:$M$2,0)))</f>
        <v>0</v>
      </c>
      <c r="L83" s="194">
        <f>IF(K83=$D$4,$D$4,INDEX(F_inputs!$D$4:$M$5562,MATCH('FD Inputs Pre Conversion'!$C83&amp;'FD Inputs Pre Conversion'!$E83,F_inputs!$N$4:$N$5562,0),MATCH('FD Inputs Pre Conversion'!L$6,F_inputs!$D$2:$M$2,0)))</f>
        <v>0</v>
      </c>
      <c r="M83" s="194">
        <f>IF(L83=$D$4,$D$4,INDEX(F_inputs!$D$4:$M$5562,MATCH('FD Inputs Pre Conversion'!$C83&amp;'FD Inputs Pre Conversion'!$E83,F_inputs!$N$4:$N$5562,0),MATCH('FD Inputs Pre Conversion'!M$6,F_inputs!$D$2:$M$2,0)))</f>
        <v>0</v>
      </c>
      <c r="N83" s="194"/>
    </row>
    <row r="84" spans="1:14" outlineLevel="1">
      <c r="A84" s="191"/>
      <c r="B84" s="176" t="s">
        <v>179</v>
      </c>
      <c r="C84" s="177" t="s">
        <v>364</v>
      </c>
      <c r="D84" s="177" t="s">
        <v>972</v>
      </c>
      <c r="E84" s="177" t="s">
        <v>424</v>
      </c>
      <c r="F84" s="192" t="s">
        <v>261</v>
      </c>
      <c r="G84" s="234"/>
      <c r="H84" s="194">
        <f>IF(G84=$D$4,$D$4,INDEX(F_inputs!$D$4:$M$5562,MATCH('FD Inputs Pre Conversion'!$C84&amp;'FD Inputs Pre Conversion'!$E84,F_inputs!$N$4:$N$5562,0),MATCH('FD Inputs Pre Conversion'!H$6,F_inputs!$D$2:$M$2,0)))</f>
        <v>0</v>
      </c>
      <c r="I84" s="194">
        <f>IF(H84=$D$4,$D$4,INDEX(F_inputs!$D$4:$M$5562,MATCH('FD Inputs Pre Conversion'!$C84&amp;'FD Inputs Pre Conversion'!$E84,F_inputs!$N$4:$N$5562,0),MATCH('FD Inputs Pre Conversion'!I$6,F_inputs!$D$2:$M$2,0)))</f>
        <v>0</v>
      </c>
      <c r="J84" s="194">
        <f>IF(I84=$D$4,$D$4,INDEX(F_inputs!$D$4:$M$5562,MATCH('FD Inputs Pre Conversion'!$C84&amp;'FD Inputs Pre Conversion'!$E84,F_inputs!$N$4:$N$5562,0),MATCH('FD Inputs Pre Conversion'!J$6,F_inputs!$D$2:$M$2,0)))</f>
        <v>0</v>
      </c>
      <c r="K84" s="194">
        <f>IF(J84=$D$4,$D$4,INDEX(F_inputs!$D$4:$M$5562,MATCH('FD Inputs Pre Conversion'!$C84&amp;'FD Inputs Pre Conversion'!$E84,F_inputs!$N$4:$N$5562,0),MATCH('FD Inputs Pre Conversion'!K$6,F_inputs!$D$2:$M$2,0)))</f>
        <v>0</v>
      </c>
      <c r="L84" s="194">
        <f>IF(K84=$D$4,$D$4,INDEX(F_inputs!$D$4:$M$5562,MATCH('FD Inputs Pre Conversion'!$C84&amp;'FD Inputs Pre Conversion'!$E84,F_inputs!$N$4:$N$5562,0),MATCH('FD Inputs Pre Conversion'!L$6,F_inputs!$D$2:$M$2,0)))</f>
        <v>0</v>
      </c>
      <c r="M84" s="194">
        <f>IF(L84=$D$4,$D$4,INDEX(F_inputs!$D$4:$M$5562,MATCH('FD Inputs Pre Conversion'!$C84&amp;'FD Inputs Pre Conversion'!$E84,F_inputs!$N$4:$N$5562,0),MATCH('FD Inputs Pre Conversion'!M$6,F_inputs!$D$2:$M$2,0)))</f>
        <v>0</v>
      </c>
      <c r="N84" s="194"/>
    </row>
    <row r="85" spans="1:14" outlineLevel="1">
      <c r="A85" s="191"/>
      <c r="B85" s="176" t="s">
        <v>179</v>
      </c>
      <c r="C85" s="177" t="s">
        <v>370</v>
      </c>
      <c r="D85" s="177" t="s">
        <v>972</v>
      </c>
      <c r="E85" s="177" t="s">
        <v>424</v>
      </c>
      <c r="F85" s="192" t="s">
        <v>261</v>
      </c>
      <c r="G85" s="234"/>
      <c r="H85" s="194">
        <f>IF(G85=$D$4,$D$4,INDEX(F_inputs!$D$4:$M$5562,MATCH('FD Inputs Pre Conversion'!$C85&amp;'FD Inputs Pre Conversion'!$E85,F_inputs!$N$4:$N$5562,0),MATCH('FD Inputs Pre Conversion'!H$6,F_inputs!$D$2:$M$2,0)))</f>
        <v>0</v>
      </c>
      <c r="I85" s="194">
        <f>IF(H85=$D$4,$D$4,INDEX(F_inputs!$D$4:$M$5562,MATCH('FD Inputs Pre Conversion'!$C85&amp;'FD Inputs Pre Conversion'!$E85,F_inputs!$N$4:$N$5562,0),MATCH('FD Inputs Pre Conversion'!I$6,F_inputs!$D$2:$M$2,0)))</f>
        <v>0</v>
      </c>
      <c r="J85" s="194">
        <f>IF(I85=$D$4,$D$4,INDEX(F_inputs!$D$4:$M$5562,MATCH('FD Inputs Pre Conversion'!$C85&amp;'FD Inputs Pre Conversion'!$E85,F_inputs!$N$4:$N$5562,0),MATCH('FD Inputs Pre Conversion'!J$6,F_inputs!$D$2:$M$2,0)))</f>
        <v>0</v>
      </c>
      <c r="K85" s="194">
        <f>IF(J85=$D$4,$D$4,INDEX(F_inputs!$D$4:$M$5562,MATCH('FD Inputs Pre Conversion'!$C85&amp;'FD Inputs Pre Conversion'!$E85,F_inputs!$N$4:$N$5562,0),MATCH('FD Inputs Pre Conversion'!K$6,F_inputs!$D$2:$M$2,0)))</f>
        <v>0</v>
      </c>
      <c r="L85" s="194">
        <f>IF(K85=$D$4,$D$4,INDEX(F_inputs!$D$4:$M$5562,MATCH('FD Inputs Pre Conversion'!$C85&amp;'FD Inputs Pre Conversion'!$E85,F_inputs!$N$4:$N$5562,0),MATCH('FD Inputs Pre Conversion'!L$6,F_inputs!$D$2:$M$2,0)))</f>
        <v>0</v>
      </c>
      <c r="M85" s="194">
        <f>IF(L85=$D$4,$D$4,INDEX(F_inputs!$D$4:$M$5562,MATCH('FD Inputs Pre Conversion'!$C85&amp;'FD Inputs Pre Conversion'!$E85,F_inputs!$N$4:$N$5562,0),MATCH('FD Inputs Pre Conversion'!M$6,F_inputs!$D$2:$M$2,0)))</f>
        <v>0</v>
      </c>
      <c r="N85" s="194"/>
    </row>
    <row r="86" spans="1:14" outlineLevel="1">
      <c r="A86" s="191"/>
      <c r="B86" s="176" t="s">
        <v>179</v>
      </c>
      <c r="C86" s="177" t="s">
        <v>379</v>
      </c>
      <c r="D86" s="177" t="s">
        <v>972</v>
      </c>
      <c r="E86" s="177" t="s">
        <v>424</v>
      </c>
      <c r="F86" s="192" t="s">
        <v>261</v>
      </c>
      <c r="G86" s="234"/>
      <c r="H86" s="194">
        <f>IF(G86=$D$4,$D$4,INDEX(F_inputs!$D$4:$M$5562,MATCH('FD Inputs Pre Conversion'!$C86&amp;'FD Inputs Pre Conversion'!$E86,F_inputs!$N$4:$N$5562,0),MATCH('FD Inputs Pre Conversion'!H$6,F_inputs!$D$2:$M$2,0)))</f>
        <v>0</v>
      </c>
      <c r="I86" s="194">
        <f>IF(H86=$D$4,$D$4,INDEX(F_inputs!$D$4:$M$5562,MATCH('FD Inputs Pre Conversion'!$C86&amp;'FD Inputs Pre Conversion'!$E86,F_inputs!$N$4:$N$5562,0),MATCH('FD Inputs Pre Conversion'!I$6,F_inputs!$D$2:$M$2,0)))</f>
        <v>0</v>
      </c>
      <c r="J86" s="194">
        <f>IF(I86=$D$4,$D$4,INDEX(F_inputs!$D$4:$M$5562,MATCH('FD Inputs Pre Conversion'!$C86&amp;'FD Inputs Pre Conversion'!$E86,F_inputs!$N$4:$N$5562,0),MATCH('FD Inputs Pre Conversion'!J$6,F_inputs!$D$2:$M$2,0)))</f>
        <v>0</v>
      </c>
      <c r="K86" s="194">
        <f>IF(J86=$D$4,$D$4,INDEX(F_inputs!$D$4:$M$5562,MATCH('FD Inputs Pre Conversion'!$C86&amp;'FD Inputs Pre Conversion'!$E86,F_inputs!$N$4:$N$5562,0),MATCH('FD Inputs Pre Conversion'!K$6,F_inputs!$D$2:$M$2,0)))</f>
        <v>0</v>
      </c>
      <c r="L86" s="194">
        <f>IF(K86=$D$4,$D$4,INDEX(F_inputs!$D$4:$M$5562,MATCH('FD Inputs Pre Conversion'!$C86&amp;'FD Inputs Pre Conversion'!$E86,F_inputs!$N$4:$N$5562,0),MATCH('FD Inputs Pre Conversion'!L$6,F_inputs!$D$2:$M$2,0)))</f>
        <v>0</v>
      </c>
      <c r="M86" s="194">
        <f>IF(L86=$D$4,$D$4,INDEX(F_inputs!$D$4:$M$5562,MATCH('FD Inputs Pre Conversion'!$C86&amp;'FD Inputs Pre Conversion'!$E86,F_inputs!$N$4:$N$5562,0),MATCH('FD Inputs Pre Conversion'!M$6,F_inputs!$D$2:$M$2,0)))</f>
        <v>0</v>
      </c>
      <c r="N86" s="194"/>
    </row>
    <row r="87" spans="1:14" outlineLevel="1">
      <c r="A87" s="191"/>
      <c r="B87" s="176" t="s">
        <v>179</v>
      </c>
      <c r="C87" s="177" t="s">
        <v>382</v>
      </c>
      <c r="D87" s="177" t="s">
        <v>972</v>
      </c>
      <c r="E87" s="177" t="s">
        <v>424</v>
      </c>
      <c r="F87" s="192" t="s">
        <v>261</v>
      </c>
      <c r="G87" s="234"/>
      <c r="H87" s="194">
        <f>IF(G87=$D$4,$D$4,INDEX(F_inputs!$D$4:$M$5562,MATCH('FD Inputs Pre Conversion'!$C87&amp;'FD Inputs Pre Conversion'!$E87,F_inputs!$N$4:$N$5562,0),MATCH('FD Inputs Pre Conversion'!H$6,F_inputs!$D$2:$M$2,0)))</f>
        <v>0</v>
      </c>
      <c r="I87" s="194">
        <f>IF(H87=$D$4,$D$4,INDEX(F_inputs!$D$4:$M$5562,MATCH('FD Inputs Pre Conversion'!$C87&amp;'FD Inputs Pre Conversion'!$E87,F_inputs!$N$4:$N$5562,0),MATCH('FD Inputs Pre Conversion'!I$6,F_inputs!$D$2:$M$2,0)))</f>
        <v>0</v>
      </c>
      <c r="J87" s="194">
        <f>IF(I87=$D$4,$D$4,INDEX(F_inputs!$D$4:$M$5562,MATCH('FD Inputs Pre Conversion'!$C87&amp;'FD Inputs Pre Conversion'!$E87,F_inputs!$N$4:$N$5562,0),MATCH('FD Inputs Pre Conversion'!J$6,F_inputs!$D$2:$M$2,0)))</f>
        <v>0</v>
      </c>
      <c r="K87" s="194">
        <f>IF(J87=$D$4,$D$4,INDEX(F_inputs!$D$4:$M$5562,MATCH('FD Inputs Pre Conversion'!$C87&amp;'FD Inputs Pre Conversion'!$E87,F_inputs!$N$4:$N$5562,0),MATCH('FD Inputs Pre Conversion'!K$6,F_inputs!$D$2:$M$2,0)))</f>
        <v>0</v>
      </c>
      <c r="L87" s="194">
        <f>IF(K87=$D$4,$D$4,INDEX(F_inputs!$D$4:$M$5562,MATCH('FD Inputs Pre Conversion'!$C87&amp;'FD Inputs Pre Conversion'!$E87,F_inputs!$N$4:$N$5562,0),MATCH('FD Inputs Pre Conversion'!L$6,F_inputs!$D$2:$M$2,0)))</f>
        <v>0</v>
      </c>
      <c r="M87" s="194">
        <f>IF(L87=$D$4,$D$4,INDEX(F_inputs!$D$4:$M$5562,MATCH('FD Inputs Pre Conversion'!$C87&amp;'FD Inputs Pre Conversion'!$E87,F_inputs!$N$4:$N$5562,0),MATCH('FD Inputs Pre Conversion'!M$6,F_inputs!$D$2:$M$2,0)))</f>
        <v>0</v>
      </c>
      <c r="N87" s="194"/>
    </row>
    <row r="88" spans="1:14" outlineLevel="1">
      <c r="A88" s="191"/>
      <c r="B88" s="176" t="s">
        <v>179</v>
      </c>
      <c r="C88" s="177" t="s">
        <v>388</v>
      </c>
      <c r="D88" s="177" t="s">
        <v>972</v>
      </c>
      <c r="E88" s="177" t="s">
        <v>424</v>
      </c>
      <c r="F88" s="192" t="s">
        <v>261</v>
      </c>
      <c r="G88" s="234"/>
      <c r="H88" s="194">
        <f>IF(G88=$D$4,$D$4,INDEX(F_inputs!$D$4:$M$5562,MATCH('FD Inputs Pre Conversion'!$C88&amp;'FD Inputs Pre Conversion'!$E88,F_inputs!$N$4:$N$5562,0),MATCH('FD Inputs Pre Conversion'!H$6,F_inputs!$D$2:$M$2,0)))</f>
        <v>0</v>
      </c>
      <c r="I88" s="194">
        <f>IF(H88=$D$4,$D$4,INDEX(F_inputs!$D$4:$M$5562,MATCH('FD Inputs Pre Conversion'!$C88&amp;'FD Inputs Pre Conversion'!$E88,F_inputs!$N$4:$N$5562,0),MATCH('FD Inputs Pre Conversion'!I$6,F_inputs!$D$2:$M$2,0)))</f>
        <v>0</v>
      </c>
      <c r="J88" s="194">
        <f>IF(I88=$D$4,$D$4,INDEX(F_inputs!$D$4:$M$5562,MATCH('FD Inputs Pre Conversion'!$C88&amp;'FD Inputs Pre Conversion'!$E88,F_inputs!$N$4:$N$5562,0),MATCH('FD Inputs Pre Conversion'!J$6,F_inputs!$D$2:$M$2,0)))</f>
        <v>0</v>
      </c>
      <c r="K88" s="194">
        <f>IF(J88=$D$4,$D$4,INDEX(F_inputs!$D$4:$M$5562,MATCH('FD Inputs Pre Conversion'!$C88&amp;'FD Inputs Pre Conversion'!$E88,F_inputs!$N$4:$N$5562,0),MATCH('FD Inputs Pre Conversion'!K$6,F_inputs!$D$2:$M$2,0)))</f>
        <v>0</v>
      </c>
      <c r="L88" s="194">
        <f>IF(K88=$D$4,$D$4,INDEX(F_inputs!$D$4:$M$5562,MATCH('FD Inputs Pre Conversion'!$C88&amp;'FD Inputs Pre Conversion'!$E88,F_inputs!$N$4:$N$5562,0),MATCH('FD Inputs Pre Conversion'!L$6,F_inputs!$D$2:$M$2,0)))</f>
        <v>0</v>
      </c>
      <c r="M88" s="194">
        <f>IF(L88=$D$4,$D$4,INDEX(F_inputs!$D$4:$M$5562,MATCH('FD Inputs Pre Conversion'!$C88&amp;'FD Inputs Pre Conversion'!$E88,F_inputs!$N$4:$N$5562,0),MATCH('FD Inputs Pre Conversion'!M$6,F_inputs!$D$2:$M$2,0)))</f>
        <v>0</v>
      </c>
      <c r="N88" s="194"/>
    </row>
    <row r="89" spans="1:14" outlineLevel="1">
      <c r="A89" s="191"/>
      <c r="B89" s="176" t="s">
        <v>179</v>
      </c>
      <c r="C89" s="177" t="s">
        <v>391</v>
      </c>
      <c r="D89" s="177" t="s">
        <v>972</v>
      </c>
      <c r="E89" s="177" t="s">
        <v>424</v>
      </c>
      <c r="F89" s="192" t="s">
        <v>261</v>
      </c>
      <c r="G89" s="234"/>
      <c r="H89" s="194">
        <f>IF(G89=$D$4,$D$4,INDEX(F_inputs!$D$4:$M$5562,MATCH('FD Inputs Pre Conversion'!$C89&amp;'FD Inputs Pre Conversion'!$E89,F_inputs!$N$4:$N$5562,0),MATCH('FD Inputs Pre Conversion'!H$6,F_inputs!$D$2:$M$2,0)))</f>
        <v>0</v>
      </c>
      <c r="I89" s="194">
        <f>IF(H89=$D$4,$D$4,INDEX(F_inputs!$D$4:$M$5562,MATCH('FD Inputs Pre Conversion'!$C89&amp;'FD Inputs Pre Conversion'!$E89,F_inputs!$N$4:$N$5562,0),MATCH('FD Inputs Pre Conversion'!I$6,F_inputs!$D$2:$M$2,0)))</f>
        <v>0</v>
      </c>
      <c r="J89" s="194">
        <f>IF(I89=$D$4,$D$4,INDEX(F_inputs!$D$4:$M$5562,MATCH('FD Inputs Pre Conversion'!$C89&amp;'FD Inputs Pre Conversion'!$E89,F_inputs!$N$4:$N$5562,0),MATCH('FD Inputs Pre Conversion'!J$6,F_inputs!$D$2:$M$2,0)))</f>
        <v>0</v>
      </c>
      <c r="K89" s="194">
        <f>IF(J89=$D$4,$D$4,INDEX(F_inputs!$D$4:$M$5562,MATCH('FD Inputs Pre Conversion'!$C89&amp;'FD Inputs Pre Conversion'!$E89,F_inputs!$N$4:$N$5562,0),MATCH('FD Inputs Pre Conversion'!K$6,F_inputs!$D$2:$M$2,0)))</f>
        <v>0</v>
      </c>
      <c r="L89" s="194">
        <f>IF(K89=$D$4,$D$4,INDEX(F_inputs!$D$4:$M$5562,MATCH('FD Inputs Pre Conversion'!$C89&amp;'FD Inputs Pre Conversion'!$E89,F_inputs!$N$4:$N$5562,0),MATCH('FD Inputs Pre Conversion'!L$6,F_inputs!$D$2:$M$2,0)))</f>
        <v>0</v>
      </c>
      <c r="M89" s="194">
        <f>IF(L89=$D$4,$D$4,INDEX(F_inputs!$D$4:$M$5562,MATCH('FD Inputs Pre Conversion'!$C89&amp;'FD Inputs Pre Conversion'!$E89,F_inputs!$N$4:$N$5562,0),MATCH('FD Inputs Pre Conversion'!M$6,F_inputs!$D$2:$M$2,0)))</f>
        <v>0</v>
      </c>
      <c r="N89" s="194"/>
    </row>
    <row r="90" spans="1:14" outlineLevel="1">
      <c r="A90" s="191"/>
      <c r="B90" s="176" t="s">
        <v>179</v>
      </c>
      <c r="C90" s="177" t="s">
        <v>394</v>
      </c>
      <c r="D90" s="177" t="s">
        <v>972</v>
      </c>
      <c r="E90" s="177" t="s">
        <v>424</v>
      </c>
      <c r="F90" s="192" t="s">
        <v>261</v>
      </c>
      <c r="G90" s="234"/>
      <c r="H90" s="194">
        <f>IF(G90=$D$4,$D$4,INDEX(F_inputs!$D$4:$M$5562,MATCH('FD Inputs Pre Conversion'!$C90&amp;'FD Inputs Pre Conversion'!$E90,F_inputs!$N$4:$N$5562,0),MATCH('FD Inputs Pre Conversion'!H$6,F_inputs!$D$2:$M$2,0)))</f>
        <v>0</v>
      </c>
      <c r="I90" s="194">
        <f>IF(H90=$D$4,$D$4,INDEX(F_inputs!$D$4:$M$5562,MATCH('FD Inputs Pre Conversion'!$C90&amp;'FD Inputs Pre Conversion'!$E90,F_inputs!$N$4:$N$5562,0),MATCH('FD Inputs Pre Conversion'!I$6,F_inputs!$D$2:$M$2,0)))</f>
        <v>0</v>
      </c>
      <c r="J90" s="194">
        <f>IF(I90=$D$4,$D$4,INDEX(F_inputs!$D$4:$M$5562,MATCH('FD Inputs Pre Conversion'!$C90&amp;'FD Inputs Pre Conversion'!$E90,F_inputs!$N$4:$N$5562,0),MATCH('FD Inputs Pre Conversion'!J$6,F_inputs!$D$2:$M$2,0)))</f>
        <v>0</v>
      </c>
      <c r="K90" s="194">
        <f>IF(J90=$D$4,$D$4,INDEX(F_inputs!$D$4:$M$5562,MATCH('FD Inputs Pre Conversion'!$C90&amp;'FD Inputs Pre Conversion'!$E90,F_inputs!$N$4:$N$5562,0),MATCH('FD Inputs Pre Conversion'!K$6,F_inputs!$D$2:$M$2,0)))</f>
        <v>0</v>
      </c>
      <c r="L90" s="194">
        <f>IF(K90=$D$4,$D$4,INDEX(F_inputs!$D$4:$M$5562,MATCH('FD Inputs Pre Conversion'!$C90&amp;'FD Inputs Pre Conversion'!$E90,F_inputs!$N$4:$N$5562,0),MATCH('FD Inputs Pre Conversion'!L$6,F_inputs!$D$2:$M$2,0)))</f>
        <v>0</v>
      </c>
      <c r="M90" s="194">
        <f>IF(L90=$D$4,$D$4,INDEX(F_inputs!$D$4:$M$5562,MATCH('FD Inputs Pre Conversion'!$C90&amp;'FD Inputs Pre Conversion'!$E90,F_inputs!$N$4:$N$5562,0),MATCH('FD Inputs Pre Conversion'!M$6,F_inputs!$D$2:$M$2,0)))</f>
        <v>0</v>
      </c>
      <c r="N90" s="194"/>
    </row>
    <row r="91" spans="1:14" outlineLevel="1">
      <c r="A91" s="191"/>
      <c r="B91" s="176" t="s">
        <v>179</v>
      </c>
      <c r="C91" s="177" t="s">
        <v>397</v>
      </c>
      <c r="D91" s="177" t="s">
        <v>972</v>
      </c>
      <c r="E91" s="177" t="s">
        <v>424</v>
      </c>
      <c r="F91" s="192" t="s">
        <v>261</v>
      </c>
      <c r="G91" s="234"/>
      <c r="H91" s="194">
        <f>IF(G91=$D$4,$D$4,INDEX(F_inputs!$D$4:$M$5562,MATCH('FD Inputs Pre Conversion'!$C91&amp;'FD Inputs Pre Conversion'!$E91,F_inputs!$N$4:$N$5562,0),MATCH('FD Inputs Pre Conversion'!H$6,F_inputs!$D$2:$M$2,0)))</f>
        <v>0</v>
      </c>
      <c r="I91" s="194">
        <f>IF(H91=$D$4,$D$4,INDEX(F_inputs!$D$4:$M$5562,MATCH('FD Inputs Pre Conversion'!$C91&amp;'FD Inputs Pre Conversion'!$E91,F_inputs!$N$4:$N$5562,0),MATCH('FD Inputs Pre Conversion'!I$6,F_inputs!$D$2:$M$2,0)))</f>
        <v>0</v>
      </c>
      <c r="J91" s="194">
        <f>IF(I91=$D$4,$D$4,INDEX(F_inputs!$D$4:$M$5562,MATCH('FD Inputs Pre Conversion'!$C91&amp;'FD Inputs Pre Conversion'!$E91,F_inputs!$N$4:$N$5562,0),MATCH('FD Inputs Pre Conversion'!J$6,F_inputs!$D$2:$M$2,0)))</f>
        <v>0</v>
      </c>
      <c r="K91" s="194">
        <f>IF(J91=$D$4,$D$4,INDEX(F_inputs!$D$4:$M$5562,MATCH('FD Inputs Pre Conversion'!$C91&amp;'FD Inputs Pre Conversion'!$E91,F_inputs!$N$4:$N$5562,0),MATCH('FD Inputs Pre Conversion'!K$6,F_inputs!$D$2:$M$2,0)))</f>
        <v>0</v>
      </c>
      <c r="L91" s="194">
        <f>IF(K91=$D$4,$D$4,INDEX(F_inputs!$D$4:$M$5562,MATCH('FD Inputs Pre Conversion'!$C91&amp;'FD Inputs Pre Conversion'!$E91,F_inputs!$N$4:$N$5562,0),MATCH('FD Inputs Pre Conversion'!L$6,F_inputs!$D$2:$M$2,0)))</f>
        <v>0</v>
      </c>
      <c r="M91" s="194">
        <f>IF(L91=$D$4,$D$4,INDEX(F_inputs!$D$4:$M$5562,MATCH('FD Inputs Pre Conversion'!$C91&amp;'FD Inputs Pre Conversion'!$E91,F_inputs!$N$4:$N$5562,0),MATCH('FD Inputs Pre Conversion'!M$6,F_inputs!$D$2:$M$2,0)))</f>
        <v>0</v>
      </c>
      <c r="N91" s="194"/>
    </row>
    <row r="92" spans="1:14" outlineLevel="1">
      <c r="A92" s="191"/>
      <c r="B92" s="176" t="s">
        <v>179</v>
      </c>
      <c r="C92" s="177" t="s">
        <v>345</v>
      </c>
      <c r="D92" s="177" t="s">
        <v>972</v>
      </c>
      <c r="E92" s="177" t="s">
        <v>424</v>
      </c>
      <c r="F92" s="192" t="s">
        <v>261</v>
      </c>
      <c r="G92" s="234"/>
      <c r="H92" s="194">
        <f>IF(G92=$D$4,$D$4,INDEX(F_inputs!$D$4:$M$5562,MATCH('FD Inputs Pre Conversion'!$C92&amp;'FD Inputs Pre Conversion'!$E92,F_inputs!$N$4:$N$5562,0),MATCH('FD Inputs Pre Conversion'!H$6,F_inputs!$D$2:$M$2,0)))</f>
        <v>0</v>
      </c>
      <c r="I92" s="194">
        <f>IF(H92=$D$4,$D$4,INDEX(F_inputs!$D$4:$M$5562,MATCH('FD Inputs Pre Conversion'!$C92&amp;'FD Inputs Pre Conversion'!$E92,F_inputs!$N$4:$N$5562,0),MATCH('FD Inputs Pre Conversion'!I$6,F_inputs!$D$2:$M$2,0)))</f>
        <v>0</v>
      </c>
      <c r="J92" s="194">
        <f>IF(I92=$D$4,$D$4,INDEX(F_inputs!$D$4:$M$5562,MATCH('FD Inputs Pre Conversion'!$C92&amp;'FD Inputs Pre Conversion'!$E92,F_inputs!$N$4:$N$5562,0),MATCH('FD Inputs Pre Conversion'!J$6,F_inputs!$D$2:$M$2,0)))</f>
        <v>0</v>
      </c>
      <c r="K92" s="194">
        <f>IF(J92=$D$4,$D$4,INDEX(F_inputs!$D$4:$M$5562,MATCH('FD Inputs Pre Conversion'!$C92&amp;'FD Inputs Pre Conversion'!$E92,F_inputs!$N$4:$N$5562,0),MATCH('FD Inputs Pre Conversion'!K$6,F_inputs!$D$2:$M$2,0)))</f>
        <v>0</v>
      </c>
      <c r="L92" s="194">
        <f>IF(K92=$D$4,$D$4,INDEX(F_inputs!$D$4:$M$5562,MATCH('FD Inputs Pre Conversion'!$C92&amp;'FD Inputs Pre Conversion'!$E92,F_inputs!$N$4:$N$5562,0),MATCH('FD Inputs Pre Conversion'!L$6,F_inputs!$D$2:$M$2,0)))</f>
        <v>0</v>
      </c>
      <c r="M92" s="194">
        <f>IF(L92=$D$4,$D$4,INDEX(F_inputs!$D$4:$M$5562,MATCH('FD Inputs Pre Conversion'!$C92&amp;'FD Inputs Pre Conversion'!$E92,F_inputs!$N$4:$N$5562,0),MATCH('FD Inputs Pre Conversion'!M$6,F_inputs!$D$2:$M$2,0)))</f>
        <v>0</v>
      </c>
      <c r="N92" s="194"/>
    </row>
    <row r="93" spans="1:14" outlineLevel="1">
      <c r="A93" s="191"/>
      <c r="B93" s="176" t="s">
        <v>179</v>
      </c>
      <c r="C93" s="177" t="s">
        <v>354</v>
      </c>
      <c r="D93" s="177" t="s">
        <v>972</v>
      </c>
      <c r="E93" s="177" t="s">
        <v>424</v>
      </c>
      <c r="F93" s="192" t="s">
        <v>261</v>
      </c>
      <c r="G93" s="234"/>
      <c r="H93" s="194">
        <f>IF(G93=$D$4,$D$4,INDEX(F_inputs!$D$4:$M$5562,MATCH('FD Inputs Pre Conversion'!$C93&amp;'FD Inputs Pre Conversion'!$E93,F_inputs!$N$4:$N$5562,0),MATCH('FD Inputs Pre Conversion'!H$6,F_inputs!$D$2:$M$2,0)))</f>
        <v>0</v>
      </c>
      <c r="I93" s="194">
        <f>IF(H93=$D$4,$D$4,INDEX(F_inputs!$D$4:$M$5562,MATCH('FD Inputs Pre Conversion'!$C93&amp;'FD Inputs Pre Conversion'!$E93,F_inputs!$N$4:$N$5562,0),MATCH('FD Inputs Pre Conversion'!I$6,F_inputs!$D$2:$M$2,0)))</f>
        <v>0</v>
      </c>
      <c r="J93" s="194">
        <f>IF(I93=$D$4,$D$4,INDEX(F_inputs!$D$4:$M$5562,MATCH('FD Inputs Pre Conversion'!$C93&amp;'FD Inputs Pre Conversion'!$E93,F_inputs!$N$4:$N$5562,0),MATCH('FD Inputs Pre Conversion'!J$6,F_inputs!$D$2:$M$2,0)))</f>
        <v>0</v>
      </c>
      <c r="K93" s="194">
        <f>IF(J93=$D$4,$D$4,INDEX(F_inputs!$D$4:$M$5562,MATCH('FD Inputs Pre Conversion'!$C93&amp;'FD Inputs Pre Conversion'!$E93,F_inputs!$N$4:$N$5562,0),MATCH('FD Inputs Pre Conversion'!K$6,F_inputs!$D$2:$M$2,0)))</f>
        <v>0</v>
      </c>
      <c r="L93" s="194">
        <f>IF(K93=$D$4,$D$4,INDEX(F_inputs!$D$4:$M$5562,MATCH('FD Inputs Pre Conversion'!$C93&amp;'FD Inputs Pre Conversion'!$E93,F_inputs!$N$4:$N$5562,0),MATCH('FD Inputs Pre Conversion'!L$6,F_inputs!$D$2:$M$2,0)))</f>
        <v>0</v>
      </c>
      <c r="M93" s="194">
        <f>IF(L93=$D$4,$D$4,INDEX(F_inputs!$D$4:$M$5562,MATCH('FD Inputs Pre Conversion'!$C93&amp;'FD Inputs Pre Conversion'!$E93,F_inputs!$N$4:$N$5562,0),MATCH('FD Inputs Pre Conversion'!M$6,F_inputs!$D$2:$M$2,0)))</f>
        <v>0</v>
      </c>
      <c r="N93" s="194"/>
    </row>
    <row r="94" spans="1:14" outlineLevel="1">
      <c r="A94" s="191"/>
      <c r="B94" s="176" t="s">
        <v>179</v>
      </c>
      <c r="C94" s="177" t="s">
        <v>367</v>
      </c>
      <c r="D94" s="177" t="s">
        <v>972</v>
      </c>
      <c r="E94" s="177" t="s">
        <v>424</v>
      </c>
      <c r="F94" s="192" t="s">
        <v>261</v>
      </c>
      <c r="G94" s="234"/>
      <c r="H94" s="194">
        <f>IF(G94=$D$4,$D$4,INDEX(F_inputs!$D$4:$M$5562,MATCH('FD Inputs Pre Conversion'!$C94&amp;'FD Inputs Pre Conversion'!$E94,F_inputs!$N$4:$N$5562,0),MATCH('FD Inputs Pre Conversion'!H$6,F_inputs!$D$2:$M$2,0)))</f>
        <v>0</v>
      </c>
      <c r="I94" s="194">
        <f>IF(H94=$D$4,$D$4,INDEX(F_inputs!$D$4:$M$5562,MATCH('FD Inputs Pre Conversion'!$C94&amp;'FD Inputs Pre Conversion'!$E94,F_inputs!$N$4:$N$5562,0),MATCH('FD Inputs Pre Conversion'!I$6,F_inputs!$D$2:$M$2,0)))</f>
        <v>0</v>
      </c>
      <c r="J94" s="194">
        <f>IF(I94=$D$4,$D$4,INDEX(F_inputs!$D$4:$M$5562,MATCH('FD Inputs Pre Conversion'!$C94&amp;'FD Inputs Pre Conversion'!$E94,F_inputs!$N$4:$N$5562,0),MATCH('FD Inputs Pre Conversion'!J$6,F_inputs!$D$2:$M$2,0)))</f>
        <v>0</v>
      </c>
      <c r="K94" s="194">
        <f>IF(J94=$D$4,$D$4,INDEX(F_inputs!$D$4:$M$5562,MATCH('FD Inputs Pre Conversion'!$C94&amp;'FD Inputs Pre Conversion'!$E94,F_inputs!$N$4:$N$5562,0),MATCH('FD Inputs Pre Conversion'!K$6,F_inputs!$D$2:$M$2,0)))</f>
        <v>0</v>
      </c>
      <c r="L94" s="194">
        <f>IF(K94=$D$4,$D$4,INDEX(F_inputs!$D$4:$M$5562,MATCH('FD Inputs Pre Conversion'!$C94&amp;'FD Inputs Pre Conversion'!$E94,F_inputs!$N$4:$N$5562,0),MATCH('FD Inputs Pre Conversion'!L$6,F_inputs!$D$2:$M$2,0)))</f>
        <v>0</v>
      </c>
      <c r="M94" s="194">
        <f>IF(L94=$D$4,$D$4,INDEX(F_inputs!$D$4:$M$5562,MATCH('FD Inputs Pre Conversion'!$C94&amp;'FD Inputs Pre Conversion'!$E94,F_inputs!$N$4:$N$5562,0),MATCH('FD Inputs Pre Conversion'!M$6,F_inputs!$D$2:$M$2,0)))</f>
        <v>0</v>
      </c>
      <c r="N94" s="194"/>
    </row>
    <row r="95" spans="1:14" outlineLevel="1">
      <c r="A95" s="191"/>
      <c r="B95" s="176" t="s">
        <v>179</v>
      </c>
      <c r="C95" s="177" t="s">
        <v>373</v>
      </c>
      <c r="D95" s="177" t="s">
        <v>972</v>
      </c>
      <c r="E95" s="177" t="s">
        <v>424</v>
      </c>
      <c r="F95" s="192" t="s">
        <v>261</v>
      </c>
      <c r="G95" s="234"/>
      <c r="H95" s="194">
        <f>IF(G95=$D$4,$D$4,INDEX(F_inputs!$D$4:$M$5562,MATCH('FD Inputs Pre Conversion'!$C95&amp;'FD Inputs Pre Conversion'!$E95,F_inputs!$N$4:$N$5562,0),MATCH('FD Inputs Pre Conversion'!H$6,F_inputs!$D$2:$M$2,0)))</f>
        <v>0</v>
      </c>
      <c r="I95" s="194">
        <f>IF(H95=$D$4,$D$4,INDEX(F_inputs!$D$4:$M$5562,MATCH('FD Inputs Pre Conversion'!$C95&amp;'FD Inputs Pre Conversion'!$E95,F_inputs!$N$4:$N$5562,0),MATCH('FD Inputs Pre Conversion'!I$6,F_inputs!$D$2:$M$2,0)))</f>
        <v>0</v>
      </c>
      <c r="J95" s="194">
        <f>IF(I95=$D$4,$D$4,INDEX(F_inputs!$D$4:$M$5562,MATCH('FD Inputs Pre Conversion'!$C95&amp;'FD Inputs Pre Conversion'!$E95,F_inputs!$N$4:$N$5562,0),MATCH('FD Inputs Pre Conversion'!J$6,F_inputs!$D$2:$M$2,0)))</f>
        <v>0</v>
      </c>
      <c r="K95" s="194">
        <f>IF(J95=$D$4,$D$4,INDEX(F_inputs!$D$4:$M$5562,MATCH('FD Inputs Pre Conversion'!$C95&amp;'FD Inputs Pre Conversion'!$E95,F_inputs!$N$4:$N$5562,0),MATCH('FD Inputs Pre Conversion'!K$6,F_inputs!$D$2:$M$2,0)))</f>
        <v>0</v>
      </c>
      <c r="L95" s="194">
        <f>IF(K95=$D$4,$D$4,INDEX(F_inputs!$D$4:$M$5562,MATCH('FD Inputs Pre Conversion'!$C95&amp;'FD Inputs Pre Conversion'!$E95,F_inputs!$N$4:$N$5562,0),MATCH('FD Inputs Pre Conversion'!L$6,F_inputs!$D$2:$M$2,0)))</f>
        <v>0</v>
      </c>
      <c r="M95" s="194">
        <f>IF(L95=$D$4,$D$4,INDEX(F_inputs!$D$4:$M$5562,MATCH('FD Inputs Pre Conversion'!$C95&amp;'FD Inputs Pre Conversion'!$E95,F_inputs!$N$4:$N$5562,0),MATCH('FD Inputs Pre Conversion'!M$6,F_inputs!$D$2:$M$2,0)))</f>
        <v>0</v>
      </c>
      <c r="N95" s="194"/>
    </row>
    <row r="96" spans="1:14" outlineLevel="1">
      <c r="A96" s="191"/>
      <c r="B96" s="176" t="s">
        <v>179</v>
      </c>
      <c r="C96" s="177" t="s">
        <v>376</v>
      </c>
      <c r="D96" s="177" t="s">
        <v>972</v>
      </c>
      <c r="E96" s="177" t="s">
        <v>424</v>
      </c>
      <c r="F96" s="192" t="s">
        <v>261</v>
      </c>
      <c r="G96" s="234"/>
      <c r="H96" s="194">
        <f>IF(G96=$D$4,$D$4,INDEX(F_inputs!$D$4:$M$5562,MATCH('FD Inputs Pre Conversion'!$C96&amp;'FD Inputs Pre Conversion'!$E96,F_inputs!$N$4:$N$5562,0),MATCH('FD Inputs Pre Conversion'!H$6,F_inputs!$D$2:$M$2,0)))</f>
        <v>0</v>
      </c>
      <c r="I96" s="194">
        <f>IF(H96=$D$4,$D$4,INDEX(F_inputs!$D$4:$M$5562,MATCH('FD Inputs Pre Conversion'!$C96&amp;'FD Inputs Pre Conversion'!$E96,F_inputs!$N$4:$N$5562,0),MATCH('FD Inputs Pre Conversion'!I$6,F_inputs!$D$2:$M$2,0)))</f>
        <v>0</v>
      </c>
      <c r="J96" s="194">
        <f>IF(I96=$D$4,$D$4,INDEX(F_inputs!$D$4:$M$5562,MATCH('FD Inputs Pre Conversion'!$C96&amp;'FD Inputs Pre Conversion'!$E96,F_inputs!$N$4:$N$5562,0),MATCH('FD Inputs Pre Conversion'!J$6,F_inputs!$D$2:$M$2,0)))</f>
        <v>0</v>
      </c>
      <c r="K96" s="194">
        <f>IF(J96=$D$4,$D$4,INDEX(F_inputs!$D$4:$M$5562,MATCH('FD Inputs Pre Conversion'!$C96&amp;'FD Inputs Pre Conversion'!$E96,F_inputs!$N$4:$N$5562,0),MATCH('FD Inputs Pre Conversion'!K$6,F_inputs!$D$2:$M$2,0)))</f>
        <v>0</v>
      </c>
      <c r="L96" s="194">
        <f>IF(K96=$D$4,$D$4,INDEX(F_inputs!$D$4:$M$5562,MATCH('FD Inputs Pre Conversion'!$C96&amp;'FD Inputs Pre Conversion'!$E96,F_inputs!$N$4:$N$5562,0),MATCH('FD Inputs Pre Conversion'!L$6,F_inputs!$D$2:$M$2,0)))</f>
        <v>0</v>
      </c>
      <c r="M96" s="194">
        <f>IF(L96=$D$4,$D$4,INDEX(F_inputs!$D$4:$M$5562,MATCH('FD Inputs Pre Conversion'!$C96&amp;'FD Inputs Pre Conversion'!$E96,F_inputs!$N$4:$N$5562,0),MATCH('FD Inputs Pre Conversion'!M$6,F_inputs!$D$2:$M$2,0)))</f>
        <v>0</v>
      </c>
      <c r="N96" s="194"/>
    </row>
    <row r="97" spans="1:22" outlineLevel="1">
      <c r="A97" s="191"/>
      <c r="B97" s="176" t="s">
        <v>179</v>
      </c>
      <c r="C97" s="177" t="s">
        <v>385</v>
      </c>
      <c r="D97" s="177" t="s">
        <v>972</v>
      </c>
      <c r="E97" s="177" t="s">
        <v>424</v>
      </c>
      <c r="F97" s="192" t="s">
        <v>261</v>
      </c>
      <c r="G97" s="234"/>
      <c r="H97" s="194">
        <f>IF(G97=$D$4,$D$4,INDEX(F_inputs!$D$4:$M$5562,MATCH('FD Inputs Pre Conversion'!$C97&amp;'FD Inputs Pre Conversion'!$E97,F_inputs!$N$4:$N$5562,0),MATCH('FD Inputs Pre Conversion'!H$6,F_inputs!$D$2:$M$2,0)))</f>
        <v>0</v>
      </c>
      <c r="I97" s="194">
        <f>IF(H97=$D$4,$D$4,INDEX(F_inputs!$D$4:$M$5562,MATCH('FD Inputs Pre Conversion'!$C97&amp;'FD Inputs Pre Conversion'!$E97,F_inputs!$N$4:$N$5562,0),MATCH('FD Inputs Pre Conversion'!I$6,F_inputs!$D$2:$M$2,0)))</f>
        <v>0</v>
      </c>
      <c r="J97" s="194">
        <f>IF(I97=$D$4,$D$4,INDEX(F_inputs!$D$4:$M$5562,MATCH('FD Inputs Pre Conversion'!$C97&amp;'FD Inputs Pre Conversion'!$E97,F_inputs!$N$4:$N$5562,0),MATCH('FD Inputs Pre Conversion'!J$6,F_inputs!$D$2:$M$2,0)))</f>
        <v>0</v>
      </c>
      <c r="K97" s="194">
        <f>IF(J97=$D$4,$D$4,INDEX(F_inputs!$D$4:$M$5562,MATCH('FD Inputs Pre Conversion'!$C97&amp;'FD Inputs Pre Conversion'!$E97,F_inputs!$N$4:$N$5562,0),MATCH('FD Inputs Pre Conversion'!K$6,F_inputs!$D$2:$M$2,0)))</f>
        <v>0</v>
      </c>
      <c r="L97" s="194">
        <f>IF(K97=$D$4,$D$4,INDEX(F_inputs!$D$4:$M$5562,MATCH('FD Inputs Pre Conversion'!$C97&amp;'FD Inputs Pre Conversion'!$E97,F_inputs!$N$4:$N$5562,0),MATCH('FD Inputs Pre Conversion'!L$6,F_inputs!$D$2:$M$2,0)))</f>
        <v>0</v>
      </c>
      <c r="M97" s="194">
        <f>IF(L97=$D$4,$D$4,INDEX(F_inputs!$D$4:$M$5562,MATCH('FD Inputs Pre Conversion'!$C97&amp;'FD Inputs Pre Conversion'!$E97,F_inputs!$N$4:$N$5562,0),MATCH('FD Inputs Pre Conversion'!M$6,F_inputs!$D$2:$M$2,0)))</f>
        <v>0</v>
      </c>
      <c r="N97" s="194"/>
    </row>
    <row r="98" spans="1:22" outlineLevel="1">
      <c r="H98" s="194"/>
      <c r="I98" s="194"/>
      <c r="J98" s="194"/>
      <c r="K98" s="194"/>
      <c r="L98" s="194"/>
      <c r="M98" s="194"/>
      <c r="N98" s="194"/>
    </row>
    <row r="99" spans="1:22" outlineLevel="1">
      <c r="A99" s="191"/>
      <c r="B99" s="176" t="s">
        <v>184</v>
      </c>
      <c r="C99" s="177" t="s">
        <v>350</v>
      </c>
      <c r="D99" s="177" t="s">
        <v>972</v>
      </c>
      <c r="E99" s="177" t="s">
        <v>425</v>
      </c>
      <c r="F99" s="192" t="s">
        <v>455</v>
      </c>
      <c r="G99" s="234"/>
      <c r="H99" s="194">
        <f>IF(G99=$D$4,$D$4,INDEX(F_inputs!$D$4:$M$5562,MATCH('FD Inputs Pre Conversion'!$C99&amp;'FD Inputs Pre Conversion'!$E99,F_inputs!$N$4:$N$5562,0),MATCH('FD Inputs Pre Conversion'!H$6,F_inputs!$D$2:$M$2,0)))</f>
        <v>1</v>
      </c>
      <c r="I99" s="194">
        <f>IF(H99=$D$4,$D$4,INDEX(F_inputs!$D$4:$M$5562,MATCH('FD Inputs Pre Conversion'!$C99&amp;'FD Inputs Pre Conversion'!$E99,F_inputs!$N$4:$N$5562,0),MATCH('FD Inputs Pre Conversion'!I$6,F_inputs!$D$2:$M$2,0)))</f>
        <v>1</v>
      </c>
      <c r="J99" s="194">
        <f>IF(I99=$D$4,$D$4,INDEX(F_inputs!$D$4:$M$5562,MATCH('FD Inputs Pre Conversion'!$C99&amp;'FD Inputs Pre Conversion'!$E99,F_inputs!$N$4:$N$5562,0),MATCH('FD Inputs Pre Conversion'!J$6,F_inputs!$D$2:$M$2,0)))</f>
        <v>1</v>
      </c>
      <c r="K99" s="194">
        <f>IF(J99=$D$4,$D$4,INDEX(F_inputs!$D$4:$M$5562,MATCH('FD Inputs Pre Conversion'!$C99&amp;'FD Inputs Pre Conversion'!$E99,F_inputs!$N$4:$N$5562,0),MATCH('FD Inputs Pre Conversion'!K$6,F_inputs!$D$2:$M$2,0)))</f>
        <v>1</v>
      </c>
      <c r="L99" s="194">
        <f>IF(K99=$D$4,$D$4,INDEX(F_inputs!$D$4:$M$5562,MATCH('FD Inputs Pre Conversion'!$C99&amp;'FD Inputs Pre Conversion'!$E99,F_inputs!$N$4:$N$5562,0),MATCH('FD Inputs Pre Conversion'!L$6,F_inputs!$D$2:$M$2,0)))</f>
        <v>1</v>
      </c>
      <c r="M99" s="194">
        <f>IF(L99=$D$4,$D$4,INDEX(F_inputs!$D$4:$M$5562,MATCH('FD Inputs Pre Conversion'!$C99&amp;'FD Inputs Pre Conversion'!$E99,F_inputs!$N$4:$N$5562,0),MATCH('FD Inputs Pre Conversion'!M$6,F_inputs!$D$2:$M$2,0)))</f>
        <v>1</v>
      </c>
      <c r="N99" s="194"/>
    </row>
    <row r="100" spans="1:22" outlineLevel="1">
      <c r="A100" s="191"/>
      <c r="B100" s="176" t="s">
        <v>184</v>
      </c>
      <c r="C100" s="177" t="s">
        <v>358</v>
      </c>
      <c r="D100" s="177" t="s">
        <v>972</v>
      </c>
      <c r="E100" s="177" t="s">
        <v>425</v>
      </c>
      <c r="F100" s="192" t="s">
        <v>455</v>
      </c>
      <c r="G100" s="234"/>
      <c r="H100" s="194">
        <f>IF(G100=$D$4,$D$4,INDEX(F_inputs!$D$4:$M$5562,MATCH('FD Inputs Pre Conversion'!$C100&amp;'FD Inputs Pre Conversion'!$E100,F_inputs!$N$4:$N$5562,0),MATCH('FD Inputs Pre Conversion'!H$6,F_inputs!$D$2:$M$2,0)))</f>
        <v>1</v>
      </c>
      <c r="I100" s="194">
        <f>IF(H100=$D$4,$D$4,INDEX(F_inputs!$D$4:$M$5562,MATCH('FD Inputs Pre Conversion'!$C100&amp;'FD Inputs Pre Conversion'!$E100,F_inputs!$N$4:$N$5562,0),MATCH('FD Inputs Pre Conversion'!I$6,F_inputs!$D$2:$M$2,0)))</f>
        <v>1</v>
      </c>
      <c r="J100" s="194">
        <f>IF(I100=$D$4,$D$4,INDEX(F_inputs!$D$4:$M$5562,MATCH('FD Inputs Pre Conversion'!$C100&amp;'FD Inputs Pre Conversion'!$E100,F_inputs!$N$4:$N$5562,0),MATCH('FD Inputs Pre Conversion'!J$6,F_inputs!$D$2:$M$2,0)))</f>
        <v>1</v>
      </c>
      <c r="K100" s="194">
        <f>IF(J100=$D$4,$D$4,INDEX(F_inputs!$D$4:$M$5562,MATCH('FD Inputs Pre Conversion'!$C100&amp;'FD Inputs Pre Conversion'!$E100,F_inputs!$N$4:$N$5562,0),MATCH('FD Inputs Pre Conversion'!K$6,F_inputs!$D$2:$M$2,0)))</f>
        <v>1</v>
      </c>
      <c r="L100" s="194">
        <f>IF(K100=$D$4,$D$4,INDEX(F_inputs!$D$4:$M$5562,MATCH('FD Inputs Pre Conversion'!$C100&amp;'FD Inputs Pre Conversion'!$E100,F_inputs!$N$4:$N$5562,0),MATCH('FD Inputs Pre Conversion'!L$6,F_inputs!$D$2:$M$2,0)))</f>
        <v>1</v>
      </c>
      <c r="M100" s="194">
        <f>IF(L100=$D$4,$D$4,INDEX(F_inputs!$D$4:$M$5562,MATCH('FD Inputs Pre Conversion'!$C100&amp;'FD Inputs Pre Conversion'!$E100,F_inputs!$N$4:$N$5562,0),MATCH('FD Inputs Pre Conversion'!M$6,F_inputs!$D$2:$M$2,0)))</f>
        <v>1</v>
      </c>
      <c r="N100" s="194"/>
    </row>
    <row r="101" spans="1:22" outlineLevel="1">
      <c r="A101" s="191"/>
      <c r="B101" s="176" t="s">
        <v>184</v>
      </c>
      <c r="C101" s="177" t="s">
        <v>361</v>
      </c>
      <c r="D101" s="177" t="s">
        <v>972</v>
      </c>
      <c r="E101" s="177" t="s">
        <v>425</v>
      </c>
      <c r="F101" s="192" t="s">
        <v>455</v>
      </c>
      <c r="G101" s="234"/>
      <c r="H101" s="194">
        <f>IF(G101=$D$4,$D$4,INDEX(F_inputs!$D$4:$M$5562,MATCH('FD Inputs Pre Conversion'!$C101&amp;'FD Inputs Pre Conversion'!$E101,F_inputs!$N$4:$N$5562,0),MATCH('FD Inputs Pre Conversion'!H$6,F_inputs!$D$2:$M$2,0)))</f>
        <v>1</v>
      </c>
      <c r="I101" s="194">
        <f>IF(H101=$D$4,$D$4,INDEX(F_inputs!$D$4:$M$5562,MATCH('FD Inputs Pre Conversion'!$C101&amp;'FD Inputs Pre Conversion'!$E101,F_inputs!$N$4:$N$5562,0),MATCH('FD Inputs Pre Conversion'!I$6,F_inputs!$D$2:$M$2,0)))</f>
        <v>1</v>
      </c>
      <c r="J101" s="194">
        <f>IF(I101=$D$4,$D$4,INDEX(F_inputs!$D$4:$M$5562,MATCH('FD Inputs Pre Conversion'!$C101&amp;'FD Inputs Pre Conversion'!$E101,F_inputs!$N$4:$N$5562,0),MATCH('FD Inputs Pre Conversion'!J$6,F_inputs!$D$2:$M$2,0)))</f>
        <v>1</v>
      </c>
      <c r="K101" s="194">
        <f>IF(J101=$D$4,$D$4,INDEX(F_inputs!$D$4:$M$5562,MATCH('FD Inputs Pre Conversion'!$C101&amp;'FD Inputs Pre Conversion'!$E101,F_inputs!$N$4:$N$5562,0),MATCH('FD Inputs Pre Conversion'!K$6,F_inputs!$D$2:$M$2,0)))</f>
        <v>1</v>
      </c>
      <c r="L101" s="194">
        <f>IF(K101=$D$4,$D$4,INDEX(F_inputs!$D$4:$M$5562,MATCH('FD Inputs Pre Conversion'!$C101&amp;'FD Inputs Pre Conversion'!$E101,F_inputs!$N$4:$N$5562,0),MATCH('FD Inputs Pre Conversion'!L$6,F_inputs!$D$2:$M$2,0)))</f>
        <v>1</v>
      </c>
      <c r="M101" s="194">
        <f>IF(L101=$D$4,$D$4,INDEX(F_inputs!$D$4:$M$5562,MATCH('FD Inputs Pre Conversion'!$C101&amp;'FD Inputs Pre Conversion'!$E101,F_inputs!$N$4:$N$5562,0),MATCH('FD Inputs Pre Conversion'!M$6,F_inputs!$D$2:$M$2,0)))</f>
        <v>1</v>
      </c>
      <c r="N101" s="194"/>
    </row>
    <row r="102" spans="1:22" outlineLevel="1">
      <c r="A102" s="191"/>
      <c r="B102" s="176" t="s">
        <v>184</v>
      </c>
      <c r="C102" s="177" t="s">
        <v>364</v>
      </c>
      <c r="D102" s="177" t="s">
        <v>972</v>
      </c>
      <c r="E102" s="177" t="s">
        <v>425</v>
      </c>
      <c r="F102" s="192" t="s">
        <v>455</v>
      </c>
      <c r="G102" s="234"/>
      <c r="H102" s="194">
        <f>IF(G102=$D$4,$D$4,INDEX(F_inputs!$D$4:$M$5562,MATCH('FD Inputs Pre Conversion'!$C102&amp;'FD Inputs Pre Conversion'!$E102,F_inputs!$N$4:$N$5562,0),MATCH('FD Inputs Pre Conversion'!H$6,F_inputs!$D$2:$M$2,0)))</f>
        <v>1</v>
      </c>
      <c r="I102" s="194">
        <f>IF(H102=$D$4,$D$4,INDEX(F_inputs!$D$4:$M$5562,MATCH('FD Inputs Pre Conversion'!$C102&amp;'FD Inputs Pre Conversion'!$E102,F_inputs!$N$4:$N$5562,0),MATCH('FD Inputs Pre Conversion'!I$6,F_inputs!$D$2:$M$2,0)))</f>
        <v>1</v>
      </c>
      <c r="J102" s="194">
        <f>IF(I102=$D$4,$D$4,INDEX(F_inputs!$D$4:$M$5562,MATCH('FD Inputs Pre Conversion'!$C102&amp;'FD Inputs Pre Conversion'!$E102,F_inputs!$N$4:$N$5562,0),MATCH('FD Inputs Pre Conversion'!J$6,F_inputs!$D$2:$M$2,0)))</f>
        <v>1</v>
      </c>
      <c r="K102" s="194">
        <f>IF(J102=$D$4,$D$4,INDEX(F_inputs!$D$4:$M$5562,MATCH('FD Inputs Pre Conversion'!$C102&amp;'FD Inputs Pre Conversion'!$E102,F_inputs!$N$4:$N$5562,0),MATCH('FD Inputs Pre Conversion'!K$6,F_inputs!$D$2:$M$2,0)))</f>
        <v>1</v>
      </c>
      <c r="L102" s="194">
        <f>IF(K102=$D$4,$D$4,INDEX(F_inputs!$D$4:$M$5562,MATCH('FD Inputs Pre Conversion'!$C102&amp;'FD Inputs Pre Conversion'!$E102,F_inputs!$N$4:$N$5562,0),MATCH('FD Inputs Pre Conversion'!L$6,F_inputs!$D$2:$M$2,0)))</f>
        <v>1</v>
      </c>
      <c r="M102" s="194">
        <f>IF(L102=$D$4,$D$4,INDEX(F_inputs!$D$4:$M$5562,MATCH('FD Inputs Pre Conversion'!$C102&amp;'FD Inputs Pre Conversion'!$E102,F_inputs!$N$4:$N$5562,0),MATCH('FD Inputs Pre Conversion'!M$6,F_inputs!$D$2:$M$2,0)))</f>
        <v>1</v>
      </c>
      <c r="N102" s="194"/>
    </row>
    <row r="103" spans="1:22" outlineLevel="1">
      <c r="A103" s="191"/>
      <c r="B103" s="176" t="s">
        <v>184</v>
      </c>
      <c r="C103" s="177" t="s">
        <v>370</v>
      </c>
      <c r="D103" s="177" t="s">
        <v>972</v>
      </c>
      <c r="E103" s="177" t="s">
        <v>425</v>
      </c>
      <c r="F103" s="192" t="s">
        <v>455</v>
      </c>
      <c r="G103" s="234"/>
      <c r="H103" s="194">
        <f>IF(G103=$D$4,$D$4,INDEX(F_inputs!$D$4:$M$5562,MATCH('FD Inputs Pre Conversion'!$C103&amp;'FD Inputs Pre Conversion'!$E103,F_inputs!$N$4:$N$5562,0),MATCH('FD Inputs Pre Conversion'!H$6,F_inputs!$D$2:$M$2,0)))</f>
        <v>1</v>
      </c>
      <c r="I103" s="194">
        <f>IF(H103=$D$4,$D$4,INDEX(F_inputs!$D$4:$M$5562,MATCH('FD Inputs Pre Conversion'!$C103&amp;'FD Inputs Pre Conversion'!$E103,F_inputs!$N$4:$N$5562,0),MATCH('FD Inputs Pre Conversion'!I$6,F_inputs!$D$2:$M$2,0)))</f>
        <v>1</v>
      </c>
      <c r="J103" s="194">
        <f>IF(I103=$D$4,$D$4,INDEX(F_inputs!$D$4:$M$5562,MATCH('FD Inputs Pre Conversion'!$C103&amp;'FD Inputs Pre Conversion'!$E103,F_inputs!$N$4:$N$5562,0),MATCH('FD Inputs Pre Conversion'!J$6,F_inputs!$D$2:$M$2,0)))</f>
        <v>1</v>
      </c>
      <c r="K103" s="194">
        <f>IF(J103=$D$4,$D$4,INDEX(F_inputs!$D$4:$M$5562,MATCH('FD Inputs Pre Conversion'!$C103&amp;'FD Inputs Pre Conversion'!$E103,F_inputs!$N$4:$N$5562,0),MATCH('FD Inputs Pre Conversion'!K$6,F_inputs!$D$2:$M$2,0)))</f>
        <v>1</v>
      </c>
      <c r="L103" s="194">
        <f>IF(K103=$D$4,$D$4,INDEX(F_inputs!$D$4:$M$5562,MATCH('FD Inputs Pre Conversion'!$C103&amp;'FD Inputs Pre Conversion'!$E103,F_inputs!$N$4:$N$5562,0),MATCH('FD Inputs Pre Conversion'!L$6,F_inputs!$D$2:$M$2,0)))</f>
        <v>1</v>
      </c>
      <c r="M103" s="194">
        <f>IF(L103=$D$4,$D$4,INDEX(F_inputs!$D$4:$M$5562,MATCH('FD Inputs Pre Conversion'!$C103&amp;'FD Inputs Pre Conversion'!$E103,F_inputs!$N$4:$N$5562,0),MATCH('FD Inputs Pre Conversion'!M$6,F_inputs!$D$2:$M$2,0)))</f>
        <v>1</v>
      </c>
      <c r="N103" s="194"/>
    </row>
    <row r="104" spans="1:22" outlineLevel="1">
      <c r="A104" s="191"/>
      <c r="B104" s="176" t="s">
        <v>184</v>
      </c>
      <c r="C104" s="177" t="s">
        <v>379</v>
      </c>
      <c r="D104" s="177" t="s">
        <v>972</v>
      </c>
      <c r="E104" s="177" t="s">
        <v>425</v>
      </c>
      <c r="F104" s="192" t="s">
        <v>455</v>
      </c>
      <c r="G104" s="234"/>
      <c r="H104" s="194">
        <f>IF(G104=$D$4,$D$4,INDEX(F_inputs!$D$4:$M$5562,MATCH('FD Inputs Pre Conversion'!$C104&amp;'FD Inputs Pre Conversion'!$E104,F_inputs!$N$4:$N$5562,0),MATCH('FD Inputs Pre Conversion'!H$6,F_inputs!$D$2:$M$2,0)))</f>
        <v>1</v>
      </c>
      <c r="I104" s="194">
        <f>IF(H104=$D$4,$D$4,INDEX(F_inputs!$D$4:$M$5562,MATCH('FD Inputs Pre Conversion'!$C104&amp;'FD Inputs Pre Conversion'!$E104,F_inputs!$N$4:$N$5562,0),MATCH('FD Inputs Pre Conversion'!I$6,F_inputs!$D$2:$M$2,0)))</f>
        <v>1</v>
      </c>
      <c r="J104" s="194">
        <f>IF(I104=$D$4,$D$4,INDEX(F_inputs!$D$4:$M$5562,MATCH('FD Inputs Pre Conversion'!$C104&amp;'FD Inputs Pre Conversion'!$E104,F_inputs!$N$4:$N$5562,0),MATCH('FD Inputs Pre Conversion'!J$6,F_inputs!$D$2:$M$2,0)))</f>
        <v>1</v>
      </c>
      <c r="K104" s="194">
        <f>IF(J104=$D$4,$D$4,INDEX(F_inputs!$D$4:$M$5562,MATCH('FD Inputs Pre Conversion'!$C104&amp;'FD Inputs Pre Conversion'!$E104,F_inputs!$N$4:$N$5562,0),MATCH('FD Inputs Pre Conversion'!K$6,F_inputs!$D$2:$M$2,0)))</f>
        <v>1</v>
      </c>
      <c r="L104" s="194">
        <f>IF(K104=$D$4,$D$4,INDEX(F_inputs!$D$4:$M$5562,MATCH('FD Inputs Pre Conversion'!$C104&amp;'FD Inputs Pre Conversion'!$E104,F_inputs!$N$4:$N$5562,0),MATCH('FD Inputs Pre Conversion'!L$6,F_inputs!$D$2:$M$2,0)))</f>
        <v>1</v>
      </c>
      <c r="M104" s="194">
        <f>IF(L104=$D$4,$D$4,INDEX(F_inputs!$D$4:$M$5562,MATCH('FD Inputs Pre Conversion'!$C104&amp;'FD Inputs Pre Conversion'!$E104,F_inputs!$N$4:$N$5562,0),MATCH('FD Inputs Pre Conversion'!M$6,F_inputs!$D$2:$M$2,0)))</f>
        <v>1</v>
      </c>
      <c r="N104" s="194"/>
    </row>
    <row r="105" spans="1:22" outlineLevel="1">
      <c r="A105" s="191"/>
      <c r="B105" s="176" t="s">
        <v>184</v>
      </c>
      <c r="C105" s="177" t="s">
        <v>382</v>
      </c>
      <c r="D105" s="177" t="s">
        <v>972</v>
      </c>
      <c r="E105" s="177" t="s">
        <v>425</v>
      </c>
      <c r="F105" s="192" t="s">
        <v>455</v>
      </c>
      <c r="G105" s="234"/>
      <c r="H105" s="194">
        <f>IF(G105=$D$4,$D$4,INDEX(F_inputs!$D$4:$M$5562,MATCH('FD Inputs Pre Conversion'!$C105&amp;'FD Inputs Pre Conversion'!$E105,F_inputs!$N$4:$N$5562,0),MATCH('FD Inputs Pre Conversion'!H$6,F_inputs!$D$2:$M$2,0)))</f>
        <v>1</v>
      </c>
      <c r="I105" s="194">
        <f>IF(H105=$D$4,$D$4,INDEX(F_inputs!$D$4:$M$5562,MATCH('FD Inputs Pre Conversion'!$C105&amp;'FD Inputs Pre Conversion'!$E105,F_inputs!$N$4:$N$5562,0),MATCH('FD Inputs Pre Conversion'!I$6,F_inputs!$D$2:$M$2,0)))</f>
        <v>1</v>
      </c>
      <c r="J105" s="194">
        <f>IF(I105=$D$4,$D$4,INDEX(F_inputs!$D$4:$M$5562,MATCH('FD Inputs Pre Conversion'!$C105&amp;'FD Inputs Pre Conversion'!$E105,F_inputs!$N$4:$N$5562,0),MATCH('FD Inputs Pre Conversion'!J$6,F_inputs!$D$2:$M$2,0)))</f>
        <v>1</v>
      </c>
      <c r="K105" s="194">
        <f>IF(J105=$D$4,$D$4,INDEX(F_inputs!$D$4:$M$5562,MATCH('FD Inputs Pre Conversion'!$C105&amp;'FD Inputs Pre Conversion'!$E105,F_inputs!$N$4:$N$5562,0),MATCH('FD Inputs Pre Conversion'!K$6,F_inputs!$D$2:$M$2,0)))</f>
        <v>1</v>
      </c>
      <c r="L105" s="194">
        <f>IF(K105=$D$4,$D$4,INDEX(F_inputs!$D$4:$M$5562,MATCH('FD Inputs Pre Conversion'!$C105&amp;'FD Inputs Pre Conversion'!$E105,F_inputs!$N$4:$N$5562,0),MATCH('FD Inputs Pre Conversion'!L$6,F_inputs!$D$2:$M$2,0)))</f>
        <v>1</v>
      </c>
      <c r="M105" s="194">
        <f>IF(L105=$D$4,$D$4,INDEX(F_inputs!$D$4:$M$5562,MATCH('FD Inputs Pre Conversion'!$C105&amp;'FD Inputs Pre Conversion'!$E105,F_inputs!$N$4:$N$5562,0),MATCH('FD Inputs Pre Conversion'!M$6,F_inputs!$D$2:$M$2,0)))</f>
        <v>1</v>
      </c>
      <c r="N105" s="194"/>
    </row>
    <row r="106" spans="1:22" outlineLevel="1">
      <c r="A106" s="191"/>
      <c r="B106" s="176" t="s">
        <v>184</v>
      </c>
      <c r="C106" s="177" t="s">
        <v>388</v>
      </c>
      <c r="D106" s="177" t="s">
        <v>972</v>
      </c>
      <c r="E106" s="177" t="s">
        <v>425</v>
      </c>
      <c r="F106" s="192" t="s">
        <v>455</v>
      </c>
      <c r="G106" s="234"/>
      <c r="H106" s="194">
        <f>IF(G106=$D$4,$D$4,INDEX(F_inputs!$D$4:$M$5562,MATCH('FD Inputs Pre Conversion'!$C106&amp;'FD Inputs Pre Conversion'!$E106,F_inputs!$N$4:$N$5562,0),MATCH('FD Inputs Pre Conversion'!H$6,F_inputs!$D$2:$M$2,0)))</f>
        <v>1</v>
      </c>
      <c r="I106" s="194">
        <f>IF(H106=$D$4,$D$4,INDEX(F_inputs!$D$4:$M$5562,MATCH('FD Inputs Pre Conversion'!$C106&amp;'FD Inputs Pre Conversion'!$E106,F_inputs!$N$4:$N$5562,0),MATCH('FD Inputs Pre Conversion'!I$6,F_inputs!$D$2:$M$2,0)))</f>
        <v>1</v>
      </c>
      <c r="J106" s="194">
        <f>IF(I106=$D$4,$D$4,INDEX(F_inputs!$D$4:$M$5562,MATCH('FD Inputs Pre Conversion'!$C106&amp;'FD Inputs Pre Conversion'!$E106,F_inputs!$N$4:$N$5562,0),MATCH('FD Inputs Pre Conversion'!J$6,F_inputs!$D$2:$M$2,0)))</f>
        <v>1</v>
      </c>
      <c r="K106" s="194">
        <f>IF(J106=$D$4,$D$4,INDEX(F_inputs!$D$4:$M$5562,MATCH('FD Inputs Pre Conversion'!$C106&amp;'FD Inputs Pre Conversion'!$E106,F_inputs!$N$4:$N$5562,0),MATCH('FD Inputs Pre Conversion'!K$6,F_inputs!$D$2:$M$2,0)))</f>
        <v>1</v>
      </c>
      <c r="L106" s="194">
        <f>IF(K106=$D$4,$D$4,INDEX(F_inputs!$D$4:$M$5562,MATCH('FD Inputs Pre Conversion'!$C106&amp;'FD Inputs Pre Conversion'!$E106,F_inputs!$N$4:$N$5562,0),MATCH('FD Inputs Pre Conversion'!L$6,F_inputs!$D$2:$M$2,0)))</f>
        <v>1</v>
      </c>
      <c r="M106" s="194">
        <f>IF(L106=$D$4,$D$4,INDEX(F_inputs!$D$4:$M$5562,MATCH('FD Inputs Pre Conversion'!$C106&amp;'FD Inputs Pre Conversion'!$E106,F_inputs!$N$4:$N$5562,0),MATCH('FD Inputs Pre Conversion'!M$6,F_inputs!$D$2:$M$2,0)))</f>
        <v>1</v>
      </c>
      <c r="N106" s="194"/>
    </row>
    <row r="107" spans="1:22" outlineLevel="1">
      <c r="A107" s="191"/>
      <c r="B107" s="176" t="s">
        <v>184</v>
      </c>
      <c r="C107" s="177" t="s">
        <v>391</v>
      </c>
      <c r="D107" s="177" t="s">
        <v>972</v>
      </c>
      <c r="E107" s="177" t="s">
        <v>425</v>
      </c>
      <c r="F107" s="192" t="s">
        <v>455</v>
      </c>
      <c r="G107" s="234"/>
      <c r="H107" s="194">
        <f>IF(G107=$D$4,$D$4,INDEX(F_inputs!$D$4:$M$5562,MATCH('FD Inputs Pre Conversion'!$C107&amp;'FD Inputs Pre Conversion'!$E107,F_inputs!$N$4:$N$5562,0),MATCH('FD Inputs Pre Conversion'!H$6,F_inputs!$D$2:$M$2,0)))</f>
        <v>1</v>
      </c>
      <c r="I107" s="194">
        <f>IF(H107=$D$4,$D$4,INDEX(F_inputs!$D$4:$M$5562,MATCH('FD Inputs Pre Conversion'!$C107&amp;'FD Inputs Pre Conversion'!$E107,F_inputs!$N$4:$N$5562,0),MATCH('FD Inputs Pre Conversion'!I$6,F_inputs!$D$2:$M$2,0)))</f>
        <v>1</v>
      </c>
      <c r="J107" s="194">
        <f>IF(I107=$D$4,$D$4,INDEX(F_inputs!$D$4:$M$5562,MATCH('FD Inputs Pre Conversion'!$C107&amp;'FD Inputs Pre Conversion'!$E107,F_inputs!$N$4:$N$5562,0),MATCH('FD Inputs Pre Conversion'!J$6,F_inputs!$D$2:$M$2,0)))</f>
        <v>1</v>
      </c>
      <c r="K107" s="194">
        <f>IF(J107=$D$4,$D$4,INDEX(F_inputs!$D$4:$M$5562,MATCH('FD Inputs Pre Conversion'!$C107&amp;'FD Inputs Pre Conversion'!$E107,F_inputs!$N$4:$N$5562,0),MATCH('FD Inputs Pre Conversion'!K$6,F_inputs!$D$2:$M$2,0)))</f>
        <v>1</v>
      </c>
      <c r="L107" s="194">
        <f>IF(K107=$D$4,$D$4,INDEX(F_inputs!$D$4:$M$5562,MATCH('FD Inputs Pre Conversion'!$C107&amp;'FD Inputs Pre Conversion'!$E107,F_inputs!$N$4:$N$5562,0),MATCH('FD Inputs Pre Conversion'!L$6,F_inputs!$D$2:$M$2,0)))</f>
        <v>1</v>
      </c>
      <c r="M107" s="194">
        <f>IF(L107=$D$4,$D$4,INDEX(F_inputs!$D$4:$M$5562,MATCH('FD Inputs Pre Conversion'!$C107&amp;'FD Inputs Pre Conversion'!$E107,F_inputs!$N$4:$N$5562,0),MATCH('FD Inputs Pre Conversion'!M$6,F_inputs!$D$2:$M$2,0)))</f>
        <v>1</v>
      </c>
      <c r="N107" s="194"/>
      <c r="V107" s="193"/>
    </row>
    <row r="108" spans="1:22" outlineLevel="1">
      <c r="A108" s="191"/>
      <c r="B108" s="176" t="s">
        <v>184</v>
      </c>
      <c r="C108" s="177" t="s">
        <v>394</v>
      </c>
      <c r="D108" s="177" t="s">
        <v>972</v>
      </c>
      <c r="E108" s="177" t="s">
        <v>425</v>
      </c>
      <c r="F108" s="192" t="s">
        <v>455</v>
      </c>
      <c r="G108" s="234"/>
      <c r="H108" s="194">
        <f>IF(G108=$D$4,$D$4,INDEX(F_inputs!$D$4:$M$5562,MATCH('FD Inputs Pre Conversion'!$C108&amp;'FD Inputs Pre Conversion'!$E108,F_inputs!$N$4:$N$5562,0),MATCH('FD Inputs Pre Conversion'!H$6,F_inputs!$D$2:$M$2,0)))</f>
        <v>1</v>
      </c>
      <c r="I108" s="194">
        <f>IF(H108=$D$4,$D$4,INDEX(F_inputs!$D$4:$M$5562,MATCH('FD Inputs Pre Conversion'!$C108&amp;'FD Inputs Pre Conversion'!$E108,F_inputs!$N$4:$N$5562,0),MATCH('FD Inputs Pre Conversion'!I$6,F_inputs!$D$2:$M$2,0)))</f>
        <v>1</v>
      </c>
      <c r="J108" s="194">
        <f>IF(I108=$D$4,$D$4,INDEX(F_inputs!$D$4:$M$5562,MATCH('FD Inputs Pre Conversion'!$C108&amp;'FD Inputs Pre Conversion'!$E108,F_inputs!$N$4:$N$5562,0),MATCH('FD Inputs Pre Conversion'!J$6,F_inputs!$D$2:$M$2,0)))</f>
        <v>1</v>
      </c>
      <c r="K108" s="194">
        <f>IF(J108=$D$4,$D$4,INDEX(F_inputs!$D$4:$M$5562,MATCH('FD Inputs Pre Conversion'!$C108&amp;'FD Inputs Pre Conversion'!$E108,F_inputs!$N$4:$N$5562,0),MATCH('FD Inputs Pre Conversion'!K$6,F_inputs!$D$2:$M$2,0)))</f>
        <v>1</v>
      </c>
      <c r="L108" s="194">
        <f>IF(K108=$D$4,$D$4,INDEX(F_inputs!$D$4:$M$5562,MATCH('FD Inputs Pre Conversion'!$C108&amp;'FD Inputs Pre Conversion'!$E108,F_inputs!$N$4:$N$5562,0),MATCH('FD Inputs Pre Conversion'!L$6,F_inputs!$D$2:$M$2,0)))</f>
        <v>1</v>
      </c>
      <c r="M108" s="194">
        <f>IF(L108=$D$4,$D$4,INDEX(F_inputs!$D$4:$M$5562,MATCH('FD Inputs Pre Conversion'!$C108&amp;'FD Inputs Pre Conversion'!$E108,F_inputs!$N$4:$N$5562,0),MATCH('FD Inputs Pre Conversion'!M$6,F_inputs!$D$2:$M$2,0)))</f>
        <v>1</v>
      </c>
      <c r="N108" s="194"/>
    </row>
    <row r="109" spans="1:22" outlineLevel="1">
      <c r="A109" s="191"/>
      <c r="B109" s="176" t="s">
        <v>184</v>
      </c>
      <c r="C109" s="177" t="s">
        <v>397</v>
      </c>
      <c r="D109" s="177" t="s">
        <v>972</v>
      </c>
      <c r="E109" s="177" t="s">
        <v>425</v>
      </c>
      <c r="F109" s="192" t="s">
        <v>455</v>
      </c>
      <c r="G109" s="234"/>
      <c r="H109" s="194">
        <f>IF(G109=$D$4,$D$4,INDEX(F_inputs!$D$4:$M$5562,MATCH('FD Inputs Pre Conversion'!$C109&amp;'FD Inputs Pre Conversion'!$E109,F_inputs!$N$4:$N$5562,0),MATCH('FD Inputs Pre Conversion'!H$6,F_inputs!$D$2:$M$2,0)))</f>
        <v>1</v>
      </c>
      <c r="I109" s="194">
        <f>IF(H109=$D$4,$D$4,INDEX(F_inputs!$D$4:$M$5562,MATCH('FD Inputs Pre Conversion'!$C109&amp;'FD Inputs Pre Conversion'!$E109,F_inputs!$N$4:$N$5562,0),MATCH('FD Inputs Pre Conversion'!I$6,F_inputs!$D$2:$M$2,0)))</f>
        <v>1</v>
      </c>
      <c r="J109" s="194">
        <f>IF(I109=$D$4,$D$4,INDEX(F_inputs!$D$4:$M$5562,MATCH('FD Inputs Pre Conversion'!$C109&amp;'FD Inputs Pre Conversion'!$E109,F_inputs!$N$4:$N$5562,0),MATCH('FD Inputs Pre Conversion'!J$6,F_inputs!$D$2:$M$2,0)))</f>
        <v>1</v>
      </c>
      <c r="K109" s="194">
        <f>IF(J109=$D$4,$D$4,INDEX(F_inputs!$D$4:$M$5562,MATCH('FD Inputs Pre Conversion'!$C109&amp;'FD Inputs Pre Conversion'!$E109,F_inputs!$N$4:$N$5562,0),MATCH('FD Inputs Pre Conversion'!K$6,F_inputs!$D$2:$M$2,0)))</f>
        <v>1</v>
      </c>
      <c r="L109" s="194">
        <f>IF(K109=$D$4,$D$4,INDEX(F_inputs!$D$4:$M$5562,MATCH('FD Inputs Pre Conversion'!$C109&amp;'FD Inputs Pre Conversion'!$E109,F_inputs!$N$4:$N$5562,0),MATCH('FD Inputs Pre Conversion'!L$6,F_inputs!$D$2:$M$2,0)))</f>
        <v>1</v>
      </c>
      <c r="M109" s="194">
        <f>IF(L109=$D$4,$D$4,INDEX(F_inputs!$D$4:$M$5562,MATCH('FD Inputs Pre Conversion'!$C109&amp;'FD Inputs Pre Conversion'!$E109,F_inputs!$N$4:$N$5562,0),MATCH('FD Inputs Pre Conversion'!M$6,F_inputs!$D$2:$M$2,0)))</f>
        <v>1</v>
      </c>
      <c r="N109" s="194"/>
    </row>
    <row r="110" spans="1:22" outlineLevel="1">
      <c r="A110" s="191"/>
      <c r="B110" s="176" t="s">
        <v>184</v>
      </c>
      <c r="C110" s="177" t="s">
        <v>345</v>
      </c>
      <c r="D110" s="177" t="s">
        <v>972</v>
      </c>
      <c r="E110" s="177" t="s">
        <v>425</v>
      </c>
      <c r="F110" s="192" t="s">
        <v>455</v>
      </c>
      <c r="G110" s="234"/>
      <c r="H110" s="194">
        <f>IF(G110=$D$4,$D$4,INDEX(F_inputs!$D$4:$M$5562,MATCH('FD Inputs Pre Conversion'!$C110&amp;'FD Inputs Pre Conversion'!$E110,F_inputs!$N$4:$N$5562,0),MATCH('FD Inputs Pre Conversion'!H$6,F_inputs!$D$2:$M$2,0)))</f>
        <v>1</v>
      </c>
      <c r="I110" s="194">
        <f>IF(H110=$D$4,$D$4,INDEX(F_inputs!$D$4:$M$5562,MATCH('FD Inputs Pre Conversion'!$C110&amp;'FD Inputs Pre Conversion'!$E110,F_inputs!$N$4:$N$5562,0),MATCH('FD Inputs Pre Conversion'!I$6,F_inputs!$D$2:$M$2,0)))</f>
        <v>1</v>
      </c>
      <c r="J110" s="194">
        <f>IF(I110=$D$4,$D$4,INDEX(F_inputs!$D$4:$M$5562,MATCH('FD Inputs Pre Conversion'!$C110&amp;'FD Inputs Pre Conversion'!$E110,F_inputs!$N$4:$N$5562,0),MATCH('FD Inputs Pre Conversion'!J$6,F_inputs!$D$2:$M$2,0)))</f>
        <v>1</v>
      </c>
      <c r="K110" s="194">
        <f>IF(J110=$D$4,$D$4,INDEX(F_inputs!$D$4:$M$5562,MATCH('FD Inputs Pre Conversion'!$C110&amp;'FD Inputs Pre Conversion'!$E110,F_inputs!$N$4:$N$5562,0),MATCH('FD Inputs Pre Conversion'!K$6,F_inputs!$D$2:$M$2,0)))</f>
        <v>1</v>
      </c>
      <c r="L110" s="194">
        <f>IF(K110=$D$4,$D$4,INDEX(F_inputs!$D$4:$M$5562,MATCH('FD Inputs Pre Conversion'!$C110&amp;'FD Inputs Pre Conversion'!$E110,F_inputs!$N$4:$N$5562,0),MATCH('FD Inputs Pre Conversion'!L$6,F_inputs!$D$2:$M$2,0)))</f>
        <v>1</v>
      </c>
      <c r="M110" s="194">
        <f>IF(L110=$D$4,$D$4,INDEX(F_inputs!$D$4:$M$5562,MATCH('FD Inputs Pre Conversion'!$C110&amp;'FD Inputs Pre Conversion'!$E110,F_inputs!$N$4:$N$5562,0),MATCH('FD Inputs Pre Conversion'!M$6,F_inputs!$D$2:$M$2,0)))</f>
        <v>1</v>
      </c>
      <c r="N110" s="194"/>
    </row>
    <row r="111" spans="1:22" outlineLevel="1">
      <c r="A111" s="191"/>
      <c r="B111" s="176" t="s">
        <v>184</v>
      </c>
      <c r="C111" s="177" t="s">
        <v>354</v>
      </c>
      <c r="D111" s="177" t="s">
        <v>972</v>
      </c>
      <c r="E111" s="177" t="s">
        <v>425</v>
      </c>
      <c r="F111" s="192" t="s">
        <v>455</v>
      </c>
      <c r="G111" s="234"/>
      <c r="H111" s="194">
        <f>IF(G111=$D$4,$D$4,INDEX(F_inputs!$D$4:$M$5562,MATCH('FD Inputs Pre Conversion'!$C111&amp;'FD Inputs Pre Conversion'!$E111,F_inputs!$N$4:$N$5562,0),MATCH('FD Inputs Pre Conversion'!H$6,F_inputs!$D$2:$M$2,0)))</f>
        <v>1</v>
      </c>
      <c r="I111" s="194">
        <f>IF(H111=$D$4,$D$4,INDEX(F_inputs!$D$4:$M$5562,MATCH('FD Inputs Pre Conversion'!$C111&amp;'FD Inputs Pre Conversion'!$E111,F_inputs!$N$4:$N$5562,0),MATCH('FD Inputs Pre Conversion'!I$6,F_inputs!$D$2:$M$2,0)))</f>
        <v>1</v>
      </c>
      <c r="J111" s="194">
        <f>IF(I111=$D$4,$D$4,INDEX(F_inputs!$D$4:$M$5562,MATCH('FD Inputs Pre Conversion'!$C111&amp;'FD Inputs Pre Conversion'!$E111,F_inputs!$N$4:$N$5562,0),MATCH('FD Inputs Pre Conversion'!J$6,F_inputs!$D$2:$M$2,0)))</f>
        <v>1</v>
      </c>
      <c r="K111" s="194">
        <f>IF(J111=$D$4,$D$4,INDEX(F_inputs!$D$4:$M$5562,MATCH('FD Inputs Pre Conversion'!$C111&amp;'FD Inputs Pre Conversion'!$E111,F_inputs!$N$4:$N$5562,0),MATCH('FD Inputs Pre Conversion'!K$6,F_inputs!$D$2:$M$2,0)))</f>
        <v>1</v>
      </c>
      <c r="L111" s="194">
        <f>IF(K111=$D$4,$D$4,INDEX(F_inputs!$D$4:$M$5562,MATCH('FD Inputs Pre Conversion'!$C111&amp;'FD Inputs Pre Conversion'!$E111,F_inputs!$N$4:$N$5562,0),MATCH('FD Inputs Pre Conversion'!L$6,F_inputs!$D$2:$M$2,0)))</f>
        <v>1</v>
      </c>
      <c r="M111" s="194">
        <f>IF(L111=$D$4,$D$4,INDEX(F_inputs!$D$4:$M$5562,MATCH('FD Inputs Pre Conversion'!$C111&amp;'FD Inputs Pre Conversion'!$E111,F_inputs!$N$4:$N$5562,0),MATCH('FD Inputs Pre Conversion'!M$6,F_inputs!$D$2:$M$2,0)))</f>
        <v>1</v>
      </c>
      <c r="N111" s="194"/>
    </row>
    <row r="112" spans="1:22" outlineLevel="1">
      <c r="A112" s="191"/>
      <c r="B112" s="176" t="s">
        <v>184</v>
      </c>
      <c r="C112" s="177" t="s">
        <v>367</v>
      </c>
      <c r="D112" s="177" t="s">
        <v>972</v>
      </c>
      <c r="E112" s="177" t="s">
        <v>425</v>
      </c>
      <c r="F112" s="192" t="s">
        <v>455</v>
      </c>
      <c r="G112" s="234"/>
      <c r="H112" s="194">
        <f>IF(G112=$D$4,$D$4,INDEX(F_inputs!$D$4:$M$5562,MATCH('FD Inputs Pre Conversion'!$C112&amp;'FD Inputs Pre Conversion'!$E112,F_inputs!$N$4:$N$5562,0),MATCH('FD Inputs Pre Conversion'!H$6,F_inputs!$D$2:$M$2,0)))</f>
        <v>1</v>
      </c>
      <c r="I112" s="194">
        <f>IF(H112=$D$4,$D$4,INDEX(F_inputs!$D$4:$M$5562,MATCH('FD Inputs Pre Conversion'!$C112&amp;'FD Inputs Pre Conversion'!$E112,F_inputs!$N$4:$N$5562,0),MATCH('FD Inputs Pre Conversion'!I$6,F_inputs!$D$2:$M$2,0)))</f>
        <v>1</v>
      </c>
      <c r="J112" s="194">
        <f>IF(I112=$D$4,$D$4,INDEX(F_inputs!$D$4:$M$5562,MATCH('FD Inputs Pre Conversion'!$C112&amp;'FD Inputs Pre Conversion'!$E112,F_inputs!$N$4:$N$5562,0),MATCH('FD Inputs Pre Conversion'!J$6,F_inputs!$D$2:$M$2,0)))</f>
        <v>1</v>
      </c>
      <c r="K112" s="194">
        <f>IF(J112=$D$4,$D$4,INDEX(F_inputs!$D$4:$M$5562,MATCH('FD Inputs Pre Conversion'!$C112&amp;'FD Inputs Pre Conversion'!$E112,F_inputs!$N$4:$N$5562,0),MATCH('FD Inputs Pre Conversion'!K$6,F_inputs!$D$2:$M$2,0)))</f>
        <v>1</v>
      </c>
      <c r="L112" s="194">
        <f>IF(K112=$D$4,$D$4,INDEX(F_inputs!$D$4:$M$5562,MATCH('FD Inputs Pre Conversion'!$C112&amp;'FD Inputs Pre Conversion'!$E112,F_inputs!$N$4:$N$5562,0),MATCH('FD Inputs Pre Conversion'!L$6,F_inputs!$D$2:$M$2,0)))</f>
        <v>1</v>
      </c>
      <c r="M112" s="194">
        <f>IF(L112=$D$4,$D$4,INDEX(F_inputs!$D$4:$M$5562,MATCH('FD Inputs Pre Conversion'!$C112&amp;'FD Inputs Pre Conversion'!$E112,F_inputs!$N$4:$N$5562,0),MATCH('FD Inputs Pre Conversion'!M$6,F_inputs!$D$2:$M$2,0)))</f>
        <v>1</v>
      </c>
      <c r="N112" s="194"/>
    </row>
    <row r="113" spans="1:14" outlineLevel="1">
      <c r="A113" s="191"/>
      <c r="B113" s="176" t="s">
        <v>184</v>
      </c>
      <c r="C113" s="177" t="s">
        <v>373</v>
      </c>
      <c r="D113" s="177" t="s">
        <v>972</v>
      </c>
      <c r="E113" s="177" t="s">
        <v>425</v>
      </c>
      <c r="F113" s="192" t="s">
        <v>455</v>
      </c>
      <c r="G113" s="234"/>
      <c r="H113" s="194">
        <f>IF(G113=$D$4,$D$4,INDEX(F_inputs!$D$4:$M$5562,MATCH('FD Inputs Pre Conversion'!$C113&amp;'FD Inputs Pre Conversion'!$E113,F_inputs!$N$4:$N$5562,0),MATCH('FD Inputs Pre Conversion'!H$6,F_inputs!$D$2:$M$2,0)))</f>
        <v>1</v>
      </c>
      <c r="I113" s="194">
        <f>IF(H113=$D$4,$D$4,INDEX(F_inputs!$D$4:$M$5562,MATCH('FD Inputs Pre Conversion'!$C113&amp;'FD Inputs Pre Conversion'!$E113,F_inputs!$N$4:$N$5562,0),MATCH('FD Inputs Pre Conversion'!I$6,F_inputs!$D$2:$M$2,0)))</f>
        <v>1</v>
      </c>
      <c r="J113" s="194">
        <f>IF(I113=$D$4,$D$4,INDEX(F_inputs!$D$4:$M$5562,MATCH('FD Inputs Pre Conversion'!$C113&amp;'FD Inputs Pre Conversion'!$E113,F_inputs!$N$4:$N$5562,0),MATCH('FD Inputs Pre Conversion'!J$6,F_inputs!$D$2:$M$2,0)))</f>
        <v>1</v>
      </c>
      <c r="K113" s="194">
        <f>IF(J113=$D$4,$D$4,INDEX(F_inputs!$D$4:$M$5562,MATCH('FD Inputs Pre Conversion'!$C113&amp;'FD Inputs Pre Conversion'!$E113,F_inputs!$N$4:$N$5562,0),MATCH('FD Inputs Pre Conversion'!K$6,F_inputs!$D$2:$M$2,0)))</f>
        <v>1</v>
      </c>
      <c r="L113" s="194">
        <f>IF(K113=$D$4,$D$4,INDEX(F_inputs!$D$4:$M$5562,MATCH('FD Inputs Pre Conversion'!$C113&amp;'FD Inputs Pre Conversion'!$E113,F_inputs!$N$4:$N$5562,0),MATCH('FD Inputs Pre Conversion'!L$6,F_inputs!$D$2:$M$2,0)))</f>
        <v>1</v>
      </c>
      <c r="M113" s="194">
        <f>IF(L113=$D$4,$D$4,INDEX(F_inputs!$D$4:$M$5562,MATCH('FD Inputs Pre Conversion'!$C113&amp;'FD Inputs Pre Conversion'!$E113,F_inputs!$N$4:$N$5562,0),MATCH('FD Inputs Pre Conversion'!M$6,F_inputs!$D$2:$M$2,0)))</f>
        <v>1</v>
      </c>
      <c r="N113" s="194"/>
    </row>
    <row r="114" spans="1:14" outlineLevel="1">
      <c r="A114" s="191"/>
      <c r="B114" s="176" t="s">
        <v>184</v>
      </c>
      <c r="C114" s="177" t="s">
        <v>376</v>
      </c>
      <c r="D114" s="177" t="s">
        <v>972</v>
      </c>
      <c r="E114" s="177" t="s">
        <v>425</v>
      </c>
      <c r="F114" s="192" t="s">
        <v>455</v>
      </c>
      <c r="G114" s="234"/>
      <c r="H114" s="194">
        <f>IF(G114=$D$4,$D$4,INDEX(F_inputs!$D$4:$M$5562,MATCH('FD Inputs Pre Conversion'!$C114&amp;'FD Inputs Pre Conversion'!$E114,F_inputs!$N$4:$N$5562,0),MATCH('FD Inputs Pre Conversion'!H$6,F_inputs!$D$2:$M$2,0)))</f>
        <v>1</v>
      </c>
      <c r="I114" s="194">
        <f>IF(H114=$D$4,$D$4,INDEX(F_inputs!$D$4:$M$5562,MATCH('FD Inputs Pre Conversion'!$C114&amp;'FD Inputs Pre Conversion'!$E114,F_inputs!$N$4:$N$5562,0),MATCH('FD Inputs Pre Conversion'!I$6,F_inputs!$D$2:$M$2,0)))</f>
        <v>1</v>
      </c>
      <c r="J114" s="194">
        <f>IF(I114=$D$4,$D$4,INDEX(F_inputs!$D$4:$M$5562,MATCH('FD Inputs Pre Conversion'!$C114&amp;'FD Inputs Pre Conversion'!$E114,F_inputs!$N$4:$N$5562,0),MATCH('FD Inputs Pre Conversion'!J$6,F_inputs!$D$2:$M$2,0)))</f>
        <v>1</v>
      </c>
      <c r="K114" s="194">
        <f>IF(J114=$D$4,$D$4,INDEX(F_inputs!$D$4:$M$5562,MATCH('FD Inputs Pre Conversion'!$C114&amp;'FD Inputs Pre Conversion'!$E114,F_inputs!$N$4:$N$5562,0),MATCH('FD Inputs Pre Conversion'!K$6,F_inputs!$D$2:$M$2,0)))</f>
        <v>1</v>
      </c>
      <c r="L114" s="194">
        <f>IF(K114=$D$4,$D$4,INDEX(F_inputs!$D$4:$M$5562,MATCH('FD Inputs Pre Conversion'!$C114&amp;'FD Inputs Pre Conversion'!$E114,F_inputs!$N$4:$N$5562,0),MATCH('FD Inputs Pre Conversion'!L$6,F_inputs!$D$2:$M$2,0)))</f>
        <v>1</v>
      </c>
      <c r="M114" s="194">
        <f>IF(L114=$D$4,$D$4,INDEX(F_inputs!$D$4:$M$5562,MATCH('FD Inputs Pre Conversion'!$C114&amp;'FD Inputs Pre Conversion'!$E114,F_inputs!$N$4:$N$5562,0),MATCH('FD Inputs Pre Conversion'!M$6,F_inputs!$D$2:$M$2,0)))</f>
        <v>1</v>
      </c>
      <c r="N114" s="194"/>
    </row>
    <row r="115" spans="1:14" outlineLevel="1">
      <c r="A115" s="191"/>
      <c r="B115" s="176" t="s">
        <v>184</v>
      </c>
      <c r="C115" s="177" t="s">
        <v>385</v>
      </c>
      <c r="D115" s="177" t="s">
        <v>972</v>
      </c>
      <c r="E115" s="177" t="s">
        <v>425</v>
      </c>
      <c r="F115" s="192" t="s">
        <v>455</v>
      </c>
      <c r="G115" s="234"/>
      <c r="H115" s="194">
        <f>IF(G115=$D$4,$D$4,INDEX(F_inputs!$D$4:$M$5562,MATCH('FD Inputs Pre Conversion'!$C115&amp;'FD Inputs Pre Conversion'!$E115,F_inputs!$N$4:$N$5562,0),MATCH('FD Inputs Pre Conversion'!H$6,F_inputs!$D$2:$M$2,0)))</f>
        <v>1</v>
      </c>
      <c r="I115" s="194">
        <f>IF(H115=$D$4,$D$4,INDEX(F_inputs!$D$4:$M$5562,MATCH('FD Inputs Pre Conversion'!$C115&amp;'FD Inputs Pre Conversion'!$E115,F_inputs!$N$4:$N$5562,0),MATCH('FD Inputs Pre Conversion'!I$6,F_inputs!$D$2:$M$2,0)))</f>
        <v>1</v>
      </c>
      <c r="J115" s="194">
        <f>IF(I115=$D$4,$D$4,INDEX(F_inputs!$D$4:$M$5562,MATCH('FD Inputs Pre Conversion'!$C115&amp;'FD Inputs Pre Conversion'!$E115,F_inputs!$N$4:$N$5562,0),MATCH('FD Inputs Pre Conversion'!J$6,F_inputs!$D$2:$M$2,0)))</f>
        <v>1</v>
      </c>
      <c r="K115" s="194">
        <f>IF(J115=$D$4,$D$4,INDEX(F_inputs!$D$4:$M$5562,MATCH('FD Inputs Pre Conversion'!$C115&amp;'FD Inputs Pre Conversion'!$E115,F_inputs!$N$4:$N$5562,0),MATCH('FD Inputs Pre Conversion'!K$6,F_inputs!$D$2:$M$2,0)))</f>
        <v>1</v>
      </c>
      <c r="L115" s="194">
        <f>IF(K115=$D$4,$D$4,INDEX(F_inputs!$D$4:$M$5562,MATCH('FD Inputs Pre Conversion'!$C115&amp;'FD Inputs Pre Conversion'!$E115,F_inputs!$N$4:$N$5562,0),MATCH('FD Inputs Pre Conversion'!L$6,F_inputs!$D$2:$M$2,0)))</f>
        <v>1</v>
      </c>
      <c r="M115" s="194">
        <f>IF(L115=$D$4,$D$4,INDEX(F_inputs!$D$4:$M$5562,MATCH('FD Inputs Pre Conversion'!$C115&amp;'FD Inputs Pre Conversion'!$E115,F_inputs!$N$4:$N$5562,0),MATCH('FD Inputs Pre Conversion'!M$6,F_inputs!$D$2:$M$2,0)))</f>
        <v>1</v>
      </c>
      <c r="N115" s="194"/>
    </row>
    <row r="116" spans="1:14" outlineLevel="1">
      <c r="H116" s="194"/>
      <c r="I116" s="194"/>
      <c r="J116" s="194"/>
      <c r="K116" s="194"/>
      <c r="L116" s="194"/>
      <c r="M116" s="194"/>
      <c r="N116" s="194"/>
    </row>
    <row r="117" spans="1:14" outlineLevel="1">
      <c r="A117" s="191"/>
      <c r="B117" s="176" t="s">
        <v>189</v>
      </c>
      <c r="C117" s="177" t="s">
        <v>350</v>
      </c>
      <c r="D117" s="177" t="s">
        <v>972</v>
      </c>
      <c r="E117" s="177" t="s">
        <v>429</v>
      </c>
      <c r="F117" s="192" t="s">
        <v>261</v>
      </c>
      <c r="G117" s="234"/>
      <c r="H117" s="194">
        <f>IF(G117=$D$4,$D$4,INDEX(F_inputs!$D$4:$M$5562,MATCH('FD Inputs Pre Conversion'!$C117&amp;'FD Inputs Pre Conversion'!$E117,F_inputs!$N$4:$N$5562,0),MATCH('FD Inputs Pre Conversion'!H$6,F_inputs!$D$2:$M$2,0)))</f>
        <v>132.30000000000001</v>
      </c>
      <c r="I117" s="194">
        <f>IF(H117=$D$4,$D$4,INDEX(F_inputs!$D$4:$M$5562,MATCH('FD Inputs Pre Conversion'!$C117&amp;'FD Inputs Pre Conversion'!$E117,F_inputs!$N$4:$N$5562,0),MATCH('FD Inputs Pre Conversion'!I$6,F_inputs!$D$2:$M$2,0)))</f>
        <v>130.60000000000002</v>
      </c>
      <c r="J117" s="194">
        <f>IF(I117=$D$4,$D$4,INDEX(F_inputs!$D$4:$M$5562,MATCH('FD Inputs Pre Conversion'!$C117&amp;'FD Inputs Pre Conversion'!$E117,F_inputs!$N$4:$N$5562,0),MATCH('FD Inputs Pre Conversion'!J$6,F_inputs!$D$2:$M$2,0)))</f>
        <v>128.90000000000003</v>
      </c>
      <c r="K117" s="194">
        <f>IF(J117=$D$4,$D$4,INDEX(F_inputs!$D$4:$M$5562,MATCH('FD Inputs Pre Conversion'!$C117&amp;'FD Inputs Pre Conversion'!$E117,F_inputs!$N$4:$N$5562,0),MATCH('FD Inputs Pre Conversion'!K$6,F_inputs!$D$2:$M$2,0)))</f>
        <v>127.20000000000003</v>
      </c>
      <c r="L117" s="194">
        <f>IF(K117=$D$4,$D$4,INDEX(F_inputs!$D$4:$M$5562,MATCH('FD Inputs Pre Conversion'!$C117&amp;'FD Inputs Pre Conversion'!$E117,F_inputs!$N$4:$N$5562,0),MATCH('FD Inputs Pre Conversion'!L$6,F_inputs!$D$2:$M$2,0)))</f>
        <v>125.50000000000003</v>
      </c>
      <c r="M117" s="194">
        <f>IF(L117=$D$4,$D$4,INDEX(F_inputs!$D$4:$M$5562,MATCH('FD Inputs Pre Conversion'!$C117&amp;'FD Inputs Pre Conversion'!$E117,F_inputs!$N$4:$N$5562,0),MATCH('FD Inputs Pre Conversion'!M$6,F_inputs!$D$2:$M$2,0)))</f>
        <v>123.8</v>
      </c>
      <c r="N117" s="194"/>
    </row>
    <row r="118" spans="1:14" outlineLevel="1">
      <c r="A118" s="191"/>
      <c r="B118" s="176" t="s">
        <v>189</v>
      </c>
      <c r="C118" s="177" t="s">
        <v>358</v>
      </c>
      <c r="D118" s="177" t="s">
        <v>972</v>
      </c>
      <c r="E118" s="177" t="s">
        <v>429</v>
      </c>
      <c r="F118" s="192" t="s">
        <v>261</v>
      </c>
      <c r="G118" s="234"/>
      <c r="H118" s="194">
        <f>IF(G118=$D$4,$D$4,INDEX(F_inputs!$D$4:$M$5562,MATCH('FD Inputs Pre Conversion'!$C118&amp;'FD Inputs Pre Conversion'!$E118,F_inputs!$N$4:$N$5562,0),MATCH('FD Inputs Pre Conversion'!H$6,F_inputs!$D$2:$M$2,0)))</f>
        <v>133.5</v>
      </c>
      <c r="I118" s="194">
        <f>IF(H118=$D$4,$D$4,INDEX(F_inputs!$D$4:$M$5562,MATCH('FD Inputs Pre Conversion'!$C118&amp;'FD Inputs Pre Conversion'!$E118,F_inputs!$N$4:$N$5562,0),MATCH('FD Inputs Pre Conversion'!I$6,F_inputs!$D$2:$M$2,0)))</f>
        <v>133.5</v>
      </c>
      <c r="J118" s="194">
        <f>IF(I118=$D$4,$D$4,INDEX(F_inputs!$D$4:$M$5562,MATCH('FD Inputs Pre Conversion'!$C118&amp;'FD Inputs Pre Conversion'!$E118,F_inputs!$N$4:$N$5562,0),MATCH('FD Inputs Pre Conversion'!J$6,F_inputs!$D$2:$M$2,0)))</f>
        <v>133.5</v>
      </c>
      <c r="K118" s="194">
        <f>IF(J118=$D$4,$D$4,INDEX(F_inputs!$D$4:$M$5562,MATCH('FD Inputs Pre Conversion'!$C118&amp;'FD Inputs Pre Conversion'!$E118,F_inputs!$N$4:$N$5562,0),MATCH('FD Inputs Pre Conversion'!K$6,F_inputs!$D$2:$M$2,0)))</f>
        <v>133.5</v>
      </c>
      <c r="L118" s="194">
        <f>IF(K118=$D$4,$D$4,INDEX(F_inputs!$D$4:$M$5562,MATCH('FD Inputs Pre Conversion'!$C118&amp;'FD Inputs Pre Conversion'!$E118,F_inputs!$N$4:$N$5562,0),MATCH('FD Inputs Pre Conversion'!L$6,F_inputs!$D$2:$M$2,0)))</f>
        <v>133.5</v>
      </c>
      <c r="M118" s="194">
        <f>IF(L118=$D$4,$D$4,INDEX(F_inputs!$D$4:$M$5562,MATCH('FD Inputs Pre Conversion'!$C118&amp;'FD Inputs Pre Conversion'!$E118,F_inputs!$N$4:$N$5562,0),MATCH('FD Inputs Pre Conversion'!M$6,F_inputs!$D$2:$M$2,0)))</f>
        <v>133.5</v>
      </c>
      <c r="N118" s="194"/>
    </row>
    <row r="119" spans="1:14" outlineLevel="1">
      <c r="A119" s="191"/>
      <c r="B119" s="176" t="s">
        <v>189</v>
      </c>
      <c r="C119" s="177" t="s">
        <v>361</v>
      </c>
      <c r="D119" s="177" t="s">
        <v>972</v>
      </c>
      <c r="E119" s="177" t="s">
        <v>429</v>
      </c>
      <c r="F119" s="192" t="s">
        <v>261</v>
      </c>
      <c r="G119" s="234"/>
      <c r="H119" s="194">
        <f>IF(G119=$D$4,$D$4,INDEX(F_inputs!$D$4:$M$5562,MATCH('FD Inputs Pre Conversion'!$C119&amp;'FD Inputs Pre Conversion'!$E119,F_inputs!$N$4:$N$5562,0),MATCH('FD Inputs Pre Conversion'!H$6,F_inputs!$D$2:$M$2,0)))</f>
        <v>112.5</v>
      </c>
      <c r="I119" s="194">
        <f>IF(H119=$D$4,$D$4,INDEX(F_inputs!$D$4:$M$5562,MATCH('FD Inputs Pre Conversion'!$C119&amp;'FD Inputs Pre Conversion'!$E119,F_inputs!$N$4:$N$5562,0),MATCH('FD Inputs Pre Conversion'!I$6,F_inputs!$D$2:$M$2,0)))</f>
        <v>112</v>
      </c>
      <c r="J119" s="194">
        <f>IF(I119=$D$4,$D$4,INDEX(F_inputs!$D$4:$M$5562,MATCH('FD Inputs Pre Conversion'!$C119&amp;'FD Inputs Pre Conversion'!$E119,F_inputs!$N$4:$N$5562,0),MATCH('FD Inputs Pre Conversion'!J$6,F_inputs!$D$2:$M$2,0)))</f>
        <v>111.5</v>
      </c>
      <c r="K119" s="194">
        <f>IF(J119=$D$4,$D$4,INDEX(F_inputs!$D$4:$M$5562,MATCH('FD Inputs Pre Conversion'!$C119&amp;'FD Inputs Pre Conversion'!$E119,F_inputs!$N$4:$N$5562,0),MATCH('FD Inputs Pre Conversion'!K$6,F_inputs!$D$2:$M$2,0)))</f>
        <v>111</v>
      </c>
      <c r="L119" s="194">
        <f>IF(K119=$D$4,$D$4,INDEX(F_inputs!$D$4:$M$5562,MATCH('FD Inputs Pre Conversion'!$C119&amp;'FD Inputs Pre Conversion'!$E119,F_inputs!$N$4:$N$5562,0),MATCH('FD Inputs Pre Conversion'!L$6,F_inputs!$D$2:$M$2,0)))</f>
        <v>110.5</v>
      </c>
      <c r="M119" s="194">
        <f>IF(L119=$D$4,$D$4,INDEX(F_inputs!$D$4:$M$5562,MATCH('FD Inputs Pre Conversion'!$C119&amp;'FD Inputs Pre Conversion'!$E119,F_inputs!$N$4:$N$5562,0),MATCH('FD Inputs Pre Conversion'!M$6,F_inputs!$D$2:$M$2,0)))</f>
        <v>110</v>
      </c>
      <c r="N119" s="194"/>
    </row>
    <row r="120" spans="1:14" outlineLevel="1">
      <c r="A120" s="191"/>
      <c r="B120" s="176" t="s">
        <v>189</v>
      </c>
      <c r="C120" s="177" t="s">
        <v>364</v>
      </c>
      <c r="D120" s="177" t="s">
        <v>972</v>
      </c>
      <c r="E120" s="177" t="s">
        <v>429</v>
      </c>
      <c r="F120" s="192" t="s">
        <v>261</v>
      </c>
      <c r="G120" s="234"/>
      <c r="H120" s="194">
        <f>IF(G120=$D$4,$D$4,INDEX(F_inputs!$D$4:$M$5562,MATCH('FD Inputs Pre Conversion'!$C120&amp;'FD Inputs Pre Conversion'!$E120,F_inputs!$N$4:$N$5562,0),MATCH('FD Inputs Pre Conversion'!H$6,F_inputs!$D$2:$M$2,0)))</f>
        <v>123.4</v>
      </c>
      <c r="I120" s="194">
        <f>IF(H120=$D$4,$D$4,INDEX(F_inputs!$D$4:$M$5562,MATCH('FD Inputs Pre Conversion'!$C120&amp;'FD Inputs Pre Conversion'!$E120,F_inputs!$N$4:$N$5562,0),MATCH('FD Inputs Pre Conversion'!I$6,F_inputs!$D$2:$M$2,0)))</f>
        <v>123.4</v>
      </c>
      <c r="J120" s="194">
        <f>IF(I120=$D$4,$D$4,INDEX(F_inputs!$D$4:$M$5562,MATCH('FD Inputs Pre Conversion'!$C120&amp;'FD Inputs Pre Conversion'!$E120,F_inputs!$N$4:$N$5562,0),MATCH('FD Inputs Pre Conversion'!J$6,F_inputs!$D$2:$M$2,0)))</f>
        <v>123.4</v>
      </c>
      <c r="K120" s="194">
        <f>IF(J120=$D$4,$D$4,INDEX(F_inputs!$D$4:$M$5562,MATCH('FD Inputs Pre Conversion'!$C120&amp;'FD Inputs Pre Conversion'!$E120,F_inputs!$N$4:$N$5562,0),MATCH('FD Inputs Pre Conversion'!K$6,F_inputs!$D$2:$M$2,0)))</f>
        <v>123.4</v>
      </c>
      <c r="L120" s="194">
        <f>IF(K120=$D$4,$D$4,INDEX(F_inputs!$D$4:$M$5562,MATCH('FD Inputs Pre Conversion'!$C120&amp;'FD Inputs Pre Conversion'!$E120,F_inputs!$N$4:$N$5562,0),MATCH('FD Inputs Pre Conversion'!L$6,F_inputs!$D$2:$M$2,0)))</f>
        <v>123.4</v>
      </c>
      <c r="M120" s="194">
        <f>IF(L120=$D$4,$D$4,INDEX(F_inputs!$D$4:$M$5562,MATCH('FD Inputs Pre Conversion'!$C120&amp;'FD Inputs Pre Conversion'!$E120,F_inputs!$N$4:$N$5562,0),MATCH('FD Inputs Pre Conversion'!M$6,F_inputs!$D$2:$M$2,0)))</f>
        <v>123.4</v>
      </c>
      <c r="N120" s="194"/>
    </row>
    <row r="121" spans="1:14" outlineLevel="1">
      <c r="A121" s="191"/>
      <c r="B121" s="176" t="s">
        <v>189</v>
      </c>
      <c r="C121" s="177" t="s">
        <v>370</v>
      </c>
      <c r="D121" s="177" t="s">
        <v>972</v>
      </c>
      <c r="E121" s="177" t="s">
        <v>429</v>
      </c>
      <c r="F121" s="192" t="s">
        <v>261</v>
      </c>
      <c r="G121" s="234"/>
      <c r="H121" s="194">
        <f>IF(G121=$D$4,$D$4,INDEX(F_inputs!$D$4:$M$5562,MATCH('FD Inputs Pre Conversion'!$C121&amp;'FD Inputs Pre Conversion'!$E121,F_inputs!$N$4:$N$5562,0),MATCH('FD Inputs Pre Conversion'!H$6,F_inputs!$D$2:$M$2,0)))</f>
        <v>116.7</v>
      </c>
      <c r="I121" s="194">
        <f>IF(H121=$D$4,$D$4,INDEX(F_inputs!$D$4:$M$5562,MATCH('FD Inputs Pre Conversion'!$C121&amp;'FD Inputs Pre Conversion'!$E121,F_inputs!$N$4:$N$5562,0),MATCH('FD Inputs Pre Conversion'!I$6,F_inputs!$D$2:$M$2,0)))</f>
        <v>116.7</v>
      </c>
      <c r="J121" s="194">
        <f>IF(I121=$D$4,$D$4,INDEX(F_inputs!$D$4:$M$5562,MATCH('FD Inputs Pre Conversion'!$C121&amp;'FD Inputs Pre Conversion'!$E121,F_inputs!$N$4:$N$5562,0),MATCH('FD Inputs Pre Conversion'!J$6,F_inputs!$D$2:$M$2,0)))</f>
        <v>116.7</v>
      </c>
      <c r="K121" s="194">
        <f>IF(J121=$D$4,$D$4,INDEX(F_inputs!$D$4:$M$5562,MATCH('FD Inputs Pre Conversion'!$C121&amp;'FD Inputs Pre Conversion'!$E121,F_inputs!$N$4:$N$5562,0),MATCH('FD Inputs Pre Conversion'!K$6,F_inputs!$D$2:$M$2,0)))</f>
        <v>116.7</v>
      </c>
      <c r="L121" s="194">
        <f>IF(K121=$D$4,$D$4,INDEX(F_inputs!$D$4:$M$5562,MATCH('FD Inputs Pre Conversion'!$C121&amp;'FD Inputs Pre Conversion'!$E121,F_inputs!$N$4:$N$5562,0),MATCH('FD Inputs Pre Conversion'!L$6,F_inputs!$D$2:$M$2,0)))</f>
        <v>116.7</v>
      </c>
      <c r="M121" s="194">
        <f>IF(L121=$D$4,$D$4,INDEX(F_inputs!$D$4:$M$5562,MATCH('FD Inputs Pre Conversion'!$C121&amp;'FD Inputs Pre Conversion'!$E121,F_inputs!$N$4:$N$5562,0),MATCH('FD Inputs Pre Conversion'!M$6,F_inputs!$D$2:$M$2,0)))</f>
        <v>116.6</v>
      </c>
      <c r="N121" s="194"/>
    </row>
    <row r="122" spans="1:14" outlineLevel="1">
      <c r="A122" s="191"/>
      <c r="B122" s="176" t="s">
        <v>189</v>
      </c>
      <c r="C122" s="177" t="s">
        <v>379</v>
      </c>
      <c r="D122" s="177" t="s">
        <v>972</v>
      </c>
      <c r="E122" s="177" t="s">
        <v>429</v>
      </c>
      <c r="F122" s="192" t="s">
        <v>261</v>
      </c>
      <c r="G122" s="234"/>
      <c r="H122" s="194">
        <f>IF(G122=$D$4,$D$4,INDEX(F_inputs!$D$4:$M$5562,MATCH('FD Inputs Pre Conversion'!$C122&amp;'FD Inputs Pre Conversion'!$E122,F_inputs!$N$4:$N$5562,0),MATCH('FD Inputs Pre Conversion'!H$6,F_inputs!$D$2:$M$2,0)))</f>
        <v>131.6</v>
      </c>
      <c r="I122" s="194">
        <f>IF(H122=$D$4,$D$4,INDEX(F_inputs!$D$4:$M$5562,MATCH('FD Inputs Pre Conversion'!$C122&amp;'FD Inputs Pre Conversion'!$E122,F_inputs!$N$4:$N$5562,0),MATCH('FD Inputs Pre Conversion'!I$6,F_inputs!$D$2:$M$2,0)))</f>
        <v>131.29999999999998</v>
      </c>
      <c r="J122" s="194">
        <f>IF(I122=$D$4,$D$4,INDEX(F_inputs!$D$4:$M$5562,MATCH('FD Inputs Pre Conversion'!$C122&amp;'FD Inputs Pre Conversion'!$E122,F_inputs!$N$4:$N$5562,0),MATCH('FD Inputs Pre Conversion'!J$6,F_inputs!$D$2:$M$2,0)))</f>
        <v>130.99999999999997</v>
      </c>
      <c r="K122" s="194">
        <f>IF(J122=$D$4,$D$4,INDEX(F_inputs!$D$4:$M$5562,MATCH('FD Inputs Pre Conversion'!$C122&amp;'FD Inputs Pre Conversion'!$E122,F_inputs!$N$4:$N$5562,0),MATCH('FD Inputs Pre Conversion'!K$6,F_inputs!$D$2:$M$2,0)))</f>
        <v>130.69999999999996</v>
      </c>
      <c r="L122" s="194">
        <f>IF(K122=$D$4,$D$4,INDEX(F_inputs!$D$4:$M$5562,MATCH('FD Inputs Pre Conversion'!$C122&amp;'FD Inputs Pre Conversion'!$E122,F_inputs!$N$4:$N$5562,0),MATCH('FD Inputs Pre Conversion'!L$6,F_inputs!$D$2:$M$2,0)))</f>
        <v>130.39999999999995</v>
      </c>
      <c r="M122" s="194">
        <f>IF(L122=$D$4,$D$4,INDEX(F_inputs!$D$4:$M$5562,MATCH('FD Inputs Pre Conversion'!$C122&amp;'FD Inputs Pre Conversion'!$E122,F_inputs!$N$4:$N$5562,0),MATCH('FD Inputs Pre Conversion'!M$6,F_inputs!$D$2:$M$2,0)))</f>
        <v>130</v>
      </c>
      <c r="N122" s="194"/>
    </row>
    <row r="123" spans="1:14" outlineLevel="1">
      <c r="A123" s="191"/>
      <c r="B123" s="176" t="s">
        <v>189</v>
      </c>
      <c r="C123" s="177" t="s">
        <v>382</v>
      </c>
      <c r="D123" s="177" t="s">
        <v>972</v>
      </c>
      <c r="E123" s="177" t="s">
        <v>429</v>
      </c>
      <c r="F123" s="192" t="s">
        <v>261</v>
      </c>
      <c r="G123" s="234"/>
      <c r="H123" s="194">
        <f>IF(G123=$D$4,$D$4,INDEX(F_inputs!$D$4:$M$5562,MATCH('FD Inputs Pre Conversion'!$C123&amp;'FD Inputs Pre Conversion'!$E123,F_inputs!$N$4:$N$5562,0),MATCH('FD Inputs Pre Conversion'!H$6,F_inputs!$D$2:$M$2,0)))</f>
        <v>128.5</v>
      </c>
      <c r="I123" s="194">
        <f>IF(H123=$D$4,$D$4,INDEX(F_inputs!$D$4:$M$5562,MATCH('FD Inputs Pre Conversion'!$C123&amp;'FD Inputs Pre Conversion'!$E123,F_inputs!$N$4:$N$5562,0),MATCH('FD Inputs Pre Conversion'!I$6,F_inputs!$D$2:$M$2,0)))</f>
        <v>125.6</v>
      </c>
      <c r="J123" s="194">
        <f>IF(I123=$D$4,$D$4,INDEX(F_inputs!$D$4:$M$5562,MATCH('FD Inputs Pre Conversion'!$C123&amp;'FD Inputs Pre Conversion'!$E123,F_inputs!$N$4:$N$5562,0),MATCH('FD Inputs Pre Conversion'!J$6,F_inputs!$D$2:$M$2,0)))</f>
        <v>122.69999999999999</v>
      </c>
      <c r="K123" s="194">
        <f>IF(J123=$D$4,$D$4,INDEX(F_inputs!$D$4:$M$5562,MATCH('FD Inputs Pre Conversion'!$C123&amp;'FD Inputs Pre Conversion'!$E123,F_inputs!$N$4:$N$5562,0),MATCH('FD Inputs Pre Conversion'!K$6,F_inputs!$D$2:$M$2,0)))</f>
        <v>119.79999999999998</v>
      </c>
      <c r="L123" s="194">
        <f>IF(K123=$D$4,$D$4,INDEX(F_inputs!$D$4:$M$5562,MATCH('FD Inputs Pre Conversion'!$C123&amp;'FD Inputs Pre Conversion'!$E123,F_inputs!$N$4:$N$5562,0),MATCH('FD Inputs Pre Conversion'!L$6,F_inputs!$D$2:$M$2,0)))</f>
        <v>116.89999999999998</v>
      </c>
      <c r="M123" s="194">
        <f>IF(L123=$D$4,$D$4,INDEX(F_inputs!$D$4:$M$5562,MATCH('FD Inputs Pre Conversion'!$C123&amp;'FD Inputs Pre Conversion'!$E123,F_inputs!$N$4:$N$5562,0),MATCH('FD Inputs Pre Conversion'!M$6,F_inputs!$D$2:$M$2,0)))</f>
        <v>113.9</v>
      </c>
      <c r="N123" s="194"/>
    </row>
    <row r="124" spans="1:14" outlineLevel="1">
      <c r="A124" s="191"/>
      <c r="B124" s="176" t="s">
        <v>189</v>
      </c>
      <c r="C124" s="177" t="s">
        <v>388</v>
      </c>
      <c r="D124" s="177" t="s">
        <v>972</v>
      </c>
      <c r="E124" s="177" t="s">
        <v>429</v>
      </c>
      <c r="F124" s="192" t="s">
        <v>261</v>
      </c>
      <c r="G124" s="234"/>
      <c r="H124" s="194">
        <f>IF(G124=$D$4,$D$4,INDEX(F_inputs!$D$4:$M$5562,MATCH('FD Inputs Pre Conversion'!$C124&amp;'FD Inputs Pre Conversion'!$E124,F_inputs!$N$4:$N$5562,0),MATCH('FD Inputs Pre Conversion'!H$6,F_inputs!$D$2:$M$2,0)))</f>
        <v>251.1</v>
      </c>
      <c r="I124" s="194">
        <f>IF(H124=$D$4,$D$4,INDEX(F_inputs!$D$4:$M$5562,MATCH('FD Inputs Pre Conversion'!$C124&amp;'FD Inputs Pre Conversion'!$E124,F_inputs!$N$4:$N$5562,0),MATCH('FD Inputs Pre Conversion'!I$6,F_inputs!$D$2:$M$2,0)))</f>
        <v>248.4</v>
      </c>
      <c r="J124" s="194">
        <f>IF(I124=$D$4,$D$4,INDEX(F_inputs!$D$4:$M$5562,MATCH('FD Inputs Pre Conversion'!$C124&amp;'FD Inputs Pre Conversion'!$E124,F_inputs!$N$4:$N$5562,0),MATCH('FD Inputs Pre Conversion'!J$6,F_inputs!$D$2:$M$2,0)))</f>
        <v>245.70000000000002</v>
      </c>
      <c r="K124" s="194">
        <f>IF(J124=$D$4,$D$4,INDEX(F_inputs!$D$4:$M$5562,MATCH('FD Inputs Pre Conversion'!$C124&amp;'FD Inputs Pre Conversion'!$E124,F_inputs!$N$4:$N$5562,0),MATCH('FD Inputs Pre Conversion'!K$6,F_inputs!$D$2:$M$2,0)))</f>
        <v>243.00000000000003</v>
      </c>
      <c r="L124" s="194">
        <f>IF(K124=$D$4,$D$4,INDEX(F_inputs!$D$4:$M$5562,MATCH('FD Inputs Pre Conversion'!$C124&amp;'FD Inputs Pre Conversion'!$E124,F_inputs!$N$4:$N$5562,0),MATCH('FD Inputs Pre Conversion'!L$6,F_inputs!$D$2:$M$2,0)))</f>
        <v>240.30000000000004</v>
      </c>
      <c r="M124" s="194">
        <f>IF(L124=$D$4,$D$4,INDEX(F_inputs!$D$4:$M$5562,MATCH('FD Inputs Pre Conversion'!$C124&amp;'FD Inputs Pre Conversion'!$E124,F_inputs!$N$4:$N$5562,0),MATCH('FD Inputs Pre Conversion'!M$6,F_inputs!$D$2:$M$2,0)))</f>
        <v>237.7</v>
      </c>
      <c r="N124" s="194"/>
    </row>
    <row r="125" spans="1:14" outlineLevel="1">
      <c r="A125" s="191"/>
      <c r="B125" s="176" t="s">
        <v>189</v>
      </c>
      <c r="C125" s="177" t="s">
        <v>391</v>
      </c>
      <c r="D125" s="177" t="s">
        <v>972</v>
      </c>
      <c r="E125" s="177" t="s">
        <v>429</v>
      </c>
      <c r="F125" s="192" t="s">
        <v>261</v>
      </c>
      <c r="G125" s="234"/>
      <c r="H125" s="194">
        <f>IF(G125=$D$4,$D$4,INDEX(F_inputs!$D$4:$M$5562,MATCH('FD Inputs Pre Conversion'!$C125&amp;'FD Inputs Pre Conversion'!$E125,F_inputs!$N$4:$N$5562,0),MATCH('FD Inputs Pre Conversion'!H$6,F_inputs!$D$2:$M$2,0)))</f>
        <v>113.3</v>
      </c>
      <c r="I125" s="194">
        <f>IF(H125=$D$4,$D$4,INDEX(F_inputs!$D$4:$M$5562,MATCH('FD Inputs Pre Conversion'!$C125&amp;'FD Inputs Pre Conversion'!$E125,F_inputs!$N$4:$N$5562,0),MATCH('FD Inputs Pre Conversion'!I$6,F_inputs!$D$2:$M$2,0)))</f>
        <v>111.3</v>
      </c>
      <c r="J125" s="194">
        <f>IF(I125=$D$4,$D$4,INDEX(F_inputs!$D$4:$M$5562,MATCH('FD Inputs Pre Conversion'!$C125&amp;'FD Inputs Pre Conversion'!$E125,F_inputs!$N$4:$N$5562,0),MATCH('FD Inputs Pre Conversion'!J$6,F_inputs!$D$2:$M$2,0)))</f>
        <v>109.3</v>
      </c>
      <c r="K125" s="194">
        <f>IF(J125=$D$4,$D$4,INDEX(F_inputs!$D$4:$M$5562,MATCH('FD Inputs Pre Conversion'!$C125&amp;'FD Inputs Pre Conversion'!$E125,F_inputs!$N$4:$N$5562,0),MATCH('FD Inputs Pre Conversion'!K$6,F_inputs!$D$2:$M$2,0)))</f>
        <v>107.3</v>
      </c>
      <c r="L125" s="194">
        <f>IF(K125=$D$4,$D$4,INDEX(F_inputs!$D$4:$M$5562,MATCH('FD Inputs Pre Conversion'!$C125&amp;'FD Inputs Pre Conversion'!$E125,F_inputs!$N$4:$N$5562,0),MATCH('FD Inputs Pre Conversion'!L$6,F_inputs!$D$2:$M$2,0)))</f>
        <v>105.3</v>
      </c>
      <c r="M125" s="194">
        <f>IF(L125=$D$4,$D$4,INDEX(F_inputs!$D$4:$M$5562,MATCH('FD Inputs Pre Conversion'!$C125&amp;'FD Inputs Pre Conversion'!$E125,F_inputs!$N$4:$N$5562,0),MATCH('FD Inputs Pre Conversion'!M$6,F_inputs!$D$2:$M$2,0)))</f>
        <v>103.1</v>
      </c>
      <c r="N125" s="194"/>
    </row>
    <row r="126" spans="1:14" outlineLevel="1">
      <c r="A126" s="191"/>
      <c r="B126" s="176" t="s">
        <v>189</v>
      </c>
      <c r="C126" s="177" t="s">
        <v>394</v>
      </c>
      <c r="D126" s="177" t="s">
        <v>972</v>
      </c>
      <c r="E126" s="177" t="s">
        <v>429</v>
      </c>
      <c r="F126" s="192" t="s">
        <v>261</v>
      </c>
      <c r="G126" s="234"/>
      <c r="H126" s="194">
        <f>IF(G126=$D$4,$D$4,INDEX(F_inputs!$D$4:$M$5562,MATCH('FD Inputs Pre Conversion'!$C126&amp;'FD Inputs Pre Conversion'!$E126,F_inputs!$N$4:$N$5562,0),MATCH('FD Inputs Pre Conversion'!H$6,F_inputs!$D$2:$M$2,0)))</f>
        <v>152.4</v>
      </c>
      <c r="I126" s="194">
        <f>IF(H126=$D$4,$D$4,INDEX(F_inputs!$D$4:$M$5562,MATCH('FD Inputs Pre Conversion'!$C126&amp;'FD Inputs Pre Conversion'!$E126,F_inputs!$N$4:$N$5562,0),MATCH('FD Inputs Pre Conversion'!I$6,F_inputs!$D$2:$M$2,0)))</f>
        <v>151.70000000000002</v>
      </c>
      <c r="J126" s="194">
        <f>IF(I126=$D$4,$D$4,INDEX(F_inputs!$D$4:$M$5562,MATCH('FD Inputs Pre Conversion'!$C126&amp;'FD Inputs Pre Conversion'!$E126,F_inputs!$N$4:$N$5562,0),MATCH('FD Inputs Pre Conversion'!J$6,F_inputs!$D$2:$M$2,0)))</f>
        <v>151.00000000000003</v>
      </c>
      <c r="K126" s="194">
        <f>IF(J126=$D$4,$D$4,INDEX(F_inputs!$D$4:$M$5562,MATCH('FD Inputs Pre Conversion'!$C126&amp;'FD Inputs Pre Conversion'!$E126,F_inputs!$N$4:$N$5562,0),MATCH('FD Inputs Pre Conversion'!K$6,F_inputs!$D$2:$M$2,0)))</f>
        <v>150.30000000000004</v>
      </c>
      <c r="L126" s="194">
        <f>IF(K126=$D$4,$D$4,INDEX(F_inputs!$D$4:$M$5562,MATCH('FD Inputs Pre Conversion'!$C126&amp;'FD Inputs Pre Conversion'!$E126,F_inputs!$N$4:$N$5562,0),MATCH('FD Inputs Pre Conversion'!L$6,F_inputs!$D$2:$M$2,0)))</f>
        <v>149.60000000000005</v>
      </c>
      <c r="M126" s="194">
        <f>IF(L126=$D$4,$D$4,INDEX(F_inputs!$D$4:$M$5562,MATCH('FD Inputs Pre Conversion'!$C126&amp;'FD Inputs Pre Conversion'!$E126,F_inputs!$N$4:$N$5562,0),MATCH('FD Inputs Pre Conversion'!M$6,F_inputs!$D$2:$M$2,0)))</f>
        <v>148.69999999999999</v>
      </c>
      <c r="N126" s="194"/>
    </row>
    <row r="127" spans="1:14" outlineLevel="1">
      <c r="A127" s="191"/>
      <c r="B127" s="176" t="s">
        <v>189</v>
      </c>
      <c r="C127" s="177" t="s">
        <v>397</v>
      </c>
      <c r="D127" s="177" t="s">
        <v>972</v>
      </c>
      <c r="E127" s="177" t="s">
        <v>429</v>
      </c>
      <c r="F127" s="192" t="s">
        <v>261</v>
      </c>
      <c r="G127" s="234"/>
      <c r="H127" s="194">
        <f>IF(G127=$D$4,$D$4,INDEX(F_inputs!$D$4:$M$5562,MATCH('FD Inputs Pre Conversion'!$C127&amp;'FD Inputs Pre Conversion'!$E127,F_inputs!$N$4:$N$5562,0),MATCH('FD Inputs Pre Conversion'!H$6,F_inputs!$D$2:$M$2,0)))</f>
        <v>190.2</v>
      </c>
      <c r="I127" s="194">
        <f>IF(H127=$D$4,$D$4,INDEX(F_inputs!$D$4:$M$5562,MATCH('FD Inputs Pre Conversion'!$C127&amp;'FD Inputs Pre Conversion'!$E127,F_inputs!$N$4:$N$5562,0),MATCH('FD Inputs Pre Conversion'!I$6,F_inputs!$D$2:$M$2,0)))</f>
        <v>185.29999999999998</v>
      </c>
      <c r="J127" s="194">
        <f>IF(I127=$D$4,$D$4,INDEX(F_inputs!$D$4:$M$5562,MATCH('FD Inputs Pre Conversion'!$C127&amp;'FD Inputs Pre Conversion'!$E127,F_inputs!$N$4:$N$5562,0),MATCH('FD Inputs Pre Conversion'!J$6,F_inputs!$D$2:$M$2,0)))</f>
        <v>180.39999999999998</v>
      </c>
      <c r="K127" s="194">
        <f>IF(J127=$D$4,$D$4,INDEX(F_inputs!$D$4:$M$5562,MATCH('FD Inputs Pre Conversion'!$C127&amp;'FD Inputs Pre Conversion'!$E127,F_inputs!$N$4:$N$5562,0),MATCH('FD Inputs Pre Conversion'!K$6,F_inputs!$D$2:$M$2,0)))</f>
        <v>175.49999999999997</v>
      </c>
      <c r="L127" s="194">
        <f>IF(K127=$D$4,$D$4,INDEX(F_inputs!$D$4:$M$5562,MATCH('FD Inputs Pre Conversion'!$C127&amp;'FD Inputs Pre Conversion'!$E127,F_inputs!$N$4:$N$5562,0),MATCH('FD Inputs Pre Conversion'!L$6,F_inputs!$D$2:$M$2,0)))</f>
        <v>170.59999999999997</v>
      </c>
      <c r="M127" s="194">
        <f>IF(L127=$D$4,$D$4,INDEX(F_inputs!$D$4:$M$5562,MATCH('FD Inputs Pre Conversion'!$C127&amp;'FD Inputs Pre Conversion'!$E127,F_inputs!$N$4:$N$5562,0),MATCH('FD Inputs Pre Conversion'!M$6,F_inputs!$D$2:$M$2,0)))</f>
        <v>165.5</v>
      </c>
      <c r="N127" s="194"/>
    </row>
    <row r="128" spans="1:14" outlineLevel="1">
      <c r="A128" s="191"/>
      <c r="B128" s="176" t="s">
        <v>189</v>
      </c>
      <c r="C128" s="177" t="s">
        <v>345</v>
      </c>
      <c r="D128" s="177" t="s">
        <v>972</v>
      </c>
      <c r="E128" s="177" t="s">
        <v>429</v>
      </c>
      <c r="F128" s="192" t="s">
        <v>261</v>
      </c>
      <c r="G128" s="234"/>
      <c r="H128" s="194">
        <f>IF(G128=$D$4,$D$4,INDEX(F_inputs!$D$4:$M$5562,MATCH('FD Inputs Pre Conversion'!$C128&amp;'FD Inputs Pre Conversion'!$E128,F_inputs!$N$4:$N$5562,0),MATCH('FD Inputs Pre Conversion'!H$6,F_inputs!$D$2:$M$2,0)))</f>
        <v>142.30000000000001</v>
      </c>
      <c r="I128" s="194">
        <f>IF(H128=$D$4,$D$4,INDEX(F_inputs!$D$4:$M$5562,MATCH('FD Inputs Pre Conversion'!$C128&amp;'FD Inputs Pre Conversion'!$E128,F_inputs!$N$4:$N$5562,0),MATCH('FD Inputs Pre Conversion'!I$6,F_inputs!$D$2:$M$2,0)))</f>
        <v>140.30000000000001</v>
      </c>
      <c r="J128" s="194">
        <f>IF(I128=$D$4,$D$4,INDEX(F_inputs!$D$4:$M$5562,MATCH('FD Inputs Pre Conversion'!$C128&amp;'FD Inputs Pre Conversion'!$E128,F_inputs!$N$4:$N$5562,0),MATCH('FD Inputs Pre Conversion'!J$6,F_inputs!$D$2:$M$2,0)))</f>
        <v>138.30000000000001</v>
      </c>
      <c r="K128" s="194">
        <f>IF(J128=$D$4,$D$4,INDEX(F_inputs!$D$4:$M$5562,MATCH('FD Inputs Pre Conversion'!$C128&amp;'FD Inputs Pre Conversion'!$E128,F_inputs!$N$4:$N$5562,0),MATCH('FD Inputs Pre Conversion'!K$6,F_inputs!$D$2:$M$2,0)))</f>
        <v>136.30000000000001</v>
      </c>
      <c r="L128" s="194">
        <f>IF(K128=$D$4,$D$4,INDEX(F_inputs!$D$4:$M$5562,MATCH('FD Inputs Pre Conversion'!$C128&amp;'FD Inputs Pre Conversion'!$E128,F_inputs!$N$4:$N$5562,0),MATCH('FD Inputs Pre Conversion'!L$6,F_inputs!$D$2:$M$2,0)))</f>
        <v>134.30000000000001</v>
      </c>
      <c r="M128" s="194">
        <f>IF(L128=$D$4,$D$4,INDEX(F_inputs!$D$4:$M$5562,MATCH('FD Inputs Pre Conversion'!$C128&amp;'FD Inputs Pre Conversion'!$E128,F_inputs!$N$4:$N$5562,0),MATCH('FD Inputs Pre Conversion'!M$6,F_inputs!$D$2:$M$2,0)))</f>
        <v>132.19999999999999</v>
      </c>
      <c r="N128" s="194"/>
    </row>
    <row r="129" spans="1:14" outlineLevel="1">
      <c r="A129" s="191"/>
      <c r="B129" s="176" t="s">
        <v>189</v>
      </c>
      <c r="C129" s="177" t="s">
        <v>354</v>
      </c>
      <c r="D129" s="177" t="s">
        <v>972</v>
      </c>
      <c r="E129" s="177" t="s">
        <v>429</v>
      </c>
      <c r="F129" s="192" t="s">
        <v>261</v>
      </c>
      <c r="G129" s="234"/>
      <c r="H129" s="194">
        <f>IF(G129=$D$4,$D$4,INDEX(F_inputs!$D$4:$M$5562,MATCH('FD Inputs Pre Conversion'!$C129&amp;'FD Inputs Pre Conversion'!$E129,F_inputs!$N$4:$N$5562,0),MATCH('FD Inputs Pre Conversion'!H$6,F_inputs!$D$2:$M$2,0)))</f>
        <v>130.69999999999999</v>
      </c>
      <c r="I129" s="194">
        <f>IF(H129=$D$4,$D$4,INDEX(F_inputs!$D$4:$M$5562,MATCH('FD Inputs Pre Conversion'!$C129&amp;'FD Inputs Pre Conversion'!$E129,F_inputs!$N$4:$N$5562,0),MATCH('FD Inputs Pre Conversion'!I$6,F_inputs!$D$2:$M$2,0)))</f>
        <v>130.19999999999999</v>
      </c>
      <c r="J129" s="194">
        <f>IF(I129=$D$4,$D$4,INDEX(F_inputs!$D$4:$M$5562,MATCH('FD Inputs Pre Conversion'!$C129&amp;'FD Inputs Pre Conversion'!$E129,F_inputs!$N$4:$N$5562,0),MATCH('FD Inputs Pre Conversion'!J$6,F_inputs!$D$2:$M$2,0)))</f>
        <v>129.69999999999999</v>
      </c>
      <c r="K129" s="194">
        <f>IF(J129=$D$4,$D$4,INDEX(F_inputs!$D$4:$M$5562,MATCH('FD Inputs Pre Conversion'!$C129&amp;'FD Inputs Pre Conversion'!$E129,F_inputs!$N$4:$N$5562,0),MATCH('FD Inputs Pre Conversion'!K$6,F_inputs!$D$2:$M$2,0)))</f>
        <v>129.19999999999999</v>
      </c>
      <c r="L129" s="194">
        <f>IF(K129=$D$4,$D$4,INDEX(F_inputs!$D$4:$M$5562,MATCH('FD Inputs Pre Conversion'!$C129&amp;'FD Inputs Pre Conversion'!$E129,F_inputs!$N$4:$N$5562,0),MATCH('FD Inputs Pre Conversion'!L$6,F_inputs!$D$2:$M$2,0)))</f>
        <v>128.69999999999999</v>
      </c>
      <c r="M129" s="194">
        <f>IF(L129=$D$4,$D$4,INDEX(F_inputs!$D$4:$M$5562,MATCH('FD Inputs Pre Conversion'!$C129&amp;'FD Inputs Pre Conversion'!$E129,F_inputs!$N$4:$N$5562,0),MATCH('FD Inputs Pre Conversion'!M$6,F_inputs!$D$2:$M$2,0)))</f>
        <v>128.19999999999999</v>
      </c>
      <c r="N129" s="194"/>
    </row>
    <row r="130" spans="1:14" outlineLevel="1">
      <c r="A130" s="191"/>
      <c r="B130" s="176" t="s">
        <v>189</v>
      </c>
      <c r="C130" s="177" t="s">
        <v>367</v>
      </c>
      <c r="D130" s="177" t="s">
        <v>972</v>
      </c>
      <c r="E130" s="177" t="s">
        <v>429</v>
      </c>
      <c r="F130" s="192" t="s">
        <v>261</v>
      </c>
      <c r="G130" s="234"/>
      <c r="H130" s="194">
        <f>IF(G130=$D$4,$D$4,INDEX(F_inputs!$D$4:$M$5562,MATCH('FD Inputs Pre Conversion'!$C130&amp;'FD Inputs Pre Conversion'!$E130,F_inputs!$N$4:$N$5562,0),MATCH('FD Inputs Pre Conversion'!H$6,F_inputs!$D$2:$M$2,0)))</f>
        <v>68.599999999999994</v>
      </c>
      <c r="I130" s="194">
        <f>IF(H130=$D$4,$D$4,INDEX(F_inputs!$D$4:$M$5562,MATCH('FD Inputs Pre Conversion'!$C130&amp;'FD Inputs Pre Conversion'!$E130,F_inputs!$N$4:$N$5562,0),MATCH('FD Inputs Pre Conversion'!I$6,F_inputs!$D$2:$M$2,0)))</f>
        <v>67.3</v>
      </c>
      <c r="J130" s="194">
        <f>IF(I130=$D$4,$D$4,INDEX(F_inputs!$D$4:$M$5562,MATCH('FD Inputs Pre Conversion'!$C130&amp;'FD Inputs Pre Conversion'!$E130,F_inputs!$N$4:$N$5562,0),MATCH('FD Inputs Pre Conversion'!J$6,F_inputs!$D$2:$M$2,0)))</f>
        <v>66</v>
      </c>
      <c r="K130" s="194">
        <f>IF(J130=$D$4,$D$4,INDEX(F_inputs!$D$4:$M$5562,MATCH('FD Inputs Pre Conversion'!$C130&amp;'FD Inputs Pre Conversion'!$E130,F_inputs!$N$4:$N$5562,0),MATCH('FD Inputs Pre Conversion'!K$6,F_inputs!$D$2:$M$2,0)))</f>
        <v>64.7</v>
      </c>
      <c r="L130" s="194">
        <f>IF(K130=$D$4,$D$4,INDEX(F_inputs!$D$4:$M$5562,MATCH('FD Inputs Pre Conversion'!$C130&amp;'FD Inputs Pre Conversion'!$E130,F_inputs!$N$4:$N$5562,0),MATCH('FD Inputs Pre Conversion'!L$6,F_inputs!$D$2:$M$2,0)))</f>
        <v>63.400000000000006</v>
      </c>
      <c r="M130" s="194">
        <f>IF(L130=$D$4,$D$4,INDEX(F_inputs!$D$4:$M$5562,MATCH('FD Inputs Pre Conversion'!$C130&amp;'FD Inputs Pre Conversion'!$E130,F_inputs!$N$4:$N$5562,0),MATCH('FD Inputs Pre Conversion'!M$6,F_inputs!$D$2:$M$2,0)))</f>
        <v>62.2</v>
      </c>
      <c r="N130" s="194"/>
    </row>
    <row r="131" spans="1:14" outlineLevel="1">
      <c r="A131" s="191"/>
      <c r="B131" s="176" t="s">
        <v>189</v>
      </c>
      <c r="C131" s="177" t="s">
        <v>373</v>
      </c>
      <c r="D131" s="177" t="s">
        <v>972</v>
      </c>
      <c r="E131" s="177" t="s">
        <v>429</v>
      </c>
      <c r="F131" s="192" t="s">
        <v>261</v>
      </c>
      <c r="G131" s="234"/>
      <c r="H131" s="194">
        <f>IF(G131=$D$4,$D$4,INDEX(F_inputs!$D$4:$M$5562,MATCH('FD Inputs Pre Conversion'!$C131&amp;'FD Inputs Pre Conversion'!$E131,F_inputs!$N$4:$N$5562,0),MATCH('FD Inputs Pre Conversion'!H$6,F_inputs!$D$2:$M$2,0)))</f>
        <v>164.3</v>
      </c>
      <c r="I131" s="194">
        <f>IF(H131=$D$4,$D$4,INDEX(F_inputs!$D$4:$M$5562,MATCH('FD Inputs Pre Conversion'!$C131&amp;'FD Inputs Pre Conversion'!$E131,F_inputs!$N$4:$N$5562,0),MATCH('FD Inputs Pre Conversion'!I$6,F_inputs!$D$2:$M$2,0)))</f>
        <v>162.20000000000002</v>
      </c>
      <c r="J131" s="194">
        <f>IF(I131=$D$4,$D$4,INDEX(F_inputs!$D$4:$M$5562,MATCH('FD Inputs Pre Conversion'!$C131&amp;'FD Inputs Pre Conversion'!$E131,F_inputs!$N$4:$N$5562,0),MATCH('FD Inputs Pre Conversion'!J$6,F_inputs!$D$2:$M$2,0)))</f>
        <v>160.10000000000002</v>
      </c>
      <c r="K131" s="194">
        <f>IF(J131=$D$4,$D$4,INDEX(F_inputs!$D$4:$M$5562,MATCH('FD Inputs Pre Conversion'!$C131&amp;'FD Inputs Pre Conversion'!$E131,F_inputs!$N$4:$N$5562,0),MATCH('FD Inputs Pre Conversion'!K$6,F_inputs!$D$2:$M$2,0)))</f>
        <v>158.00000000000003</v>
      </c>
      <c r="L131" s="194">
        <f>IF(K131=$D$4,$D$4,INDEX(F_inputs!$D$4:$M$5562,MATCH('FD Inputs Pre Conversion'!$C131&amp;'FD Inputs Pre Conversion'!$E131,F_inputs!$N$4:$N$5562,0),MATCH('FD Inputs Pre Conversion'!L$6,F_inputs!$D$2:$M$2,0)))</f>
        <v>155.90000000000003</v>
      </c>
      <c r="M131" s="194">
        <f>IF(L131=$D$4,$D$4,INDEX(F_inputs!$D$4:$M$5562,MATCH('FD Inputs Pre Conversion'!$C131&amp;'FD Inputs Pre Conversion'!$E131,F_inputs!$N$4:$N$5562,0),MATCH('FD Inputs Pre Conversion'!M$6,F_inputs!$D$2:$M$2,0)))</f>
        <v>153.80000000000001</v>
      </c>
      <c r="N131" s="194"/>
    </row>
    <row r="132" spans="1:14" outlineLevel="1">
      <c r="A132" s="191"/>
      <c r="B132" s="176" t="s">
        <v>189</v>
      </c>
      <c r="C132" s="177" t="s">
        <v>376</v>
      </c>
      <c r="D132" s="177" t="s">
        <v>972</v>
      </c>
      <c r="E132" s="177" t="s">
        <v>429</v>
      </c>
      <c r="F132" s="192" t="s">
        <v>261</v>
      </c>
      <c r="G132" s="234"/>
      <c r="H132" s="194">
        <f>IF(G132=$D$4,$D$4,INDEX(F_inputs!$D$4:$M$5562,MATCH('FD Inputs Pre Conversion'!$C132&amp;'FD Inputs Pre Conversion'!$E132,F_inputs!$N$4:$N$5562,0),MATCH('FD Inputs Pre Conversion'!H$6,F_inputs!$D$2:$M$2,0)))</f>
        <v>122.4</v>
      </c>
      <c r="I132" s="194">
        <f>IF(H132=$D$4,$D$4,INDEX(F_inputs!$D$4:$M$5562,MATCH('FD Inputs Pre Conversion'!$C132&amp;'FD Inputs Pre Conversion'!$E132,F_inputs!$N$4:$N$5562,0),MATCH('FD Inputs Pre Conversion'!I$6,F_inputs!$D$2:$M$2,0)))</f>
        <v>120.60000000000001</v>
      </c>
      <c r="J132" s="194">
        <f>IF(I132=$D$4,$D$4,INDEX(F_inputs!$D$4:$M$5562,MATCH('FD Inputs Pre Conversion'!$C132&amp;'FD Inputs Pre Conversion'!$E132,F_inputs!$N$4:$N$5562,0),MATCH('FD Inputs Pre Conversion'!J$6,F_inputs!$D$2:$M$2,0)))</f>
        <v>118.80000000000001</v>
      </c>
      <c r="K132" s="194">
        <f>IF(J132=$D$4,$D$4,INDEX(F_inputs!$D$4:$M$5562,MATCH('FD Inputs Pre Conversion'!$C132&amp;'FD Inputs Pre Conversion'!$E132,F_inputs!$N$4:$N$5562,0),MATCH('FD Inputs Pre Conversion'!K$6,F_inputs!$D$2:$M$2,0)))</f>
        <v>117.00000000000001</v>
      </c>
      <c r="L132" s="194">
        <f>IF(K132=$D$4,$D$4,INDEX(F_inputs!$D$4:$M$5562,MATCH('FD Inputs Pre Conversion'!$C132&amp;'FD Inputs Pre Conversion'!$E132,F_inputs!$N$4:$N$5562,0),MATCH('FD Inputs Pre Conversion'!L$6,F_inputs!$D$2:$M$2,0)))</f>
        <v>115.20000000000002</v>
      </c>
      <c r="M132" s="194">
        <f>IF(L132=$D$4,$D$4,INDEX(F_inputs!$D$4:$M$5562,MATCH('FD Inputs Pre Conversion'!$C132&amp;'FD Inputs Pre Conversion'!$E132,F_inputs!$N$4:$N$5562,0),MATCH('FD Inputs Pre Conversion'!M$6,F_inputs!$D$2:$M$2,0)))</f>
        <v>113.4</v>
      </c>
      <c r="N132" s="194"/>
    </row>
    <row r="133" spans="1:14" outlineLevel="1">
      <c r="A133" s="191"/>
      <c r="B133" s="176" t="s">
        <v>189</v>
      </c>
      <c r="C133" s="177" t="s">
        <v>385</v>
      </c>
      <c r="D133" s="177" t="s">
        <v>972</v>
      </c>
      <c r="E133" s="177" t="s">
        <v>429</v>
      </c>
      <c r="F133" s="192" t="s">
        <v>261</v>
      </c>
      <c r="G133" s="234"/>
      <c r="H133" s="194">
        <f>IF(G133=$D$4,$D$4,INDEX(F_inputs!$D$4:$M$5562,MATCH('FD Inputs Pre Conversion'!$C133&amp;'FD Inputs Pre Conversion'!$E133,F_inputs!$N$4:$N$5562,0),MATCH('FD Inputs Pre Conversion'!H$6,F_inputs!$D$2:$M$2,0)))</f>
        <v>59</v>
      </c>
      <c r="I133" s="194">
        <f>IF(H133=$D$4,$D$4,INDEX(F_inputs!$D$4:$M$5562,MATCH('FD Inputs Pre Conversion'!$C133&amp;'FD Inputs Pre Conversion'!$E133,F_inputs!$N$4:$N$5562,0),MATCH('FD Inputs Pre Conversion'!I$6,F_inputs!$D$2:$M$2,0)))</f>
        <v>58</v>
      </c>
      <c r="J133" s="194">
        <f>IF(I133=$D$4,$D$4,INDEX(F_inputs!$D$4:$M$5562,MATCH('FD Inputs Pre Conversion'!$C133&amp;'FD Inputs Pre Conversion'!$E133,F_inputs!$N$4:$N$5562,0),MATCH('FD Inputs Pre Conversion'!J$6,F_inputs!$D$2:$M$2,0)))</f>
        <v>57</v>
      </c>
      <c r="K133" s="194">
        <f>IF(J133=$D$4,$D$4,INDEX(F_inputs!$D$4:$M$5562,MATCH('FD Inputs Pre Conversion'!$C133&amp;'FD Inputs Pre Conversion'!$E133,F_inputs!$N$4:$N$5562,0),MATCH('FD Inputs Pre Conversion'!K$6,F_inputs!$D$2:$M$2,0)))</f>
        <v>56</v>
      </c>
      <c r="L133" s="194">
        <f>IF(K133=$D$4,$D$4,INDEX(F_inputs!$D$4:$M$5562,MATCH('FD Inputs Pre Conversion'!$C133&amp;'FD Inputs Pre Conversion'!$E133,F_inputs!$N$4:$N$5562,0),MATCH('FD Inputs Pre Conversion'!L$6,F_inputs!$D$2:$M$2,0)))</f>
        <v>55</v>
      </c>
      <c r="M133" s="194">
        <f>IF(L133=$D$4,$D$4,INDEX(F_inputs!$D$4:$M$5562,MATCH('FD Inputs Pre Conversion'!$C133&amp;'FD Inputs Pre Conversion'!$E133,F_inputs!$N$4:$N$5562,0),MATCH('FD Inputs Pre Conversion'!M$6,F_inputs!$D$2:$M$2,0)))</f>
        <v>54</v>
      </c>
      <c r="N133" s="194"/>
    </row>
    <row r="134" spans="1:14" outlineLevel="1">
      <c r="H134" s="194"/>
      <c r="I134" s="194"/>
      <c r="J134" s="194"/>
      <c r="K134" s="194"/>
      <c r="L134" s="194"/>
      <c r="M134" s="194"/>
      <c r="N134" s="194"/>
    </row>
    <row r="135" spans="1:14" outlineLevel="1">
      <c r="A135" s="191"/>
      <c r="B135" s="176" t="s">
        <v>196</v>
      </c>
      <c r="C135" s="177" t="s">
        <v>350</v>
      </c>
      <c r="D135" s="177" t="s">
        <v>972</v>
      </c>
      <c r="E135" s="177" t="s">
        <v>430</v>
      </c>
      <c r="F135" s="192" t="s">
        <v>455</v>
      </c>
      <c r="G135" s="234"/>
      <c r="H135" s="194">
        <f>IF(G135=$D$4,$D$4,INDEX(F_inputs!$D$4:$M$5562,MATCH('FD Inputs Pre Conversion'!$C135&amp;'FD Inputs Pre Conversion'!$E135,F_inputs!$N$4:$N$5562,0),MATCH('FD Inputs Pre Conversion'!H$6,F_inputs!$D$2:$M$2,0)))</f>
        <v>2.3599999999999999E-2</v>
      </c>
      <c r="I135" s="194">
        <f>IF(H135=$D$4,$D$4,INDEX(F_inputs!$D$4:$M$5562,MATCH('FD Inputs Pre Conversion'!$C135&amp;'FD Inputs Pre Conversion'!$E135,F_inputs!$N$4:$N$5562,0),MATCH('FD Inputs Pre Conversion'!I$6,F_inputs!$D$2:$M$2,0)))</f>
        <v>2.3199999999999998E-2</v>
      </c>
      <c r="J135" s="194">
        <f>IF(I135=$D$4,$D$4,INDEX(F_inputs!$D$4:$M$5562,MATCH('FD Inputs Pre Conversion'!$C135&amp;'FD Inputs Pre Conversion'!$E135,F_inputs!$N$4:$N$5562,0),MATCH('FD Inputs Pre Conversion'!J$6,F_inputs!$D$2:$M$2,0)))</f>
        <v>2.2799999999999997E-2</v>
      </c>
      <c r="K135" s="194">
        <f>IF(J135=$D$4,$D$4,INDEX(F_inputs!$D$4:$M$5562,MATCH('FD Inputs Pre Conversion'!$C135&amp;'FD Inputs Pre Conversion'!$E135,F_inputs!$N$4:$N$5562,0),MATCH('FD Inputs Pre Conversion'!K$6,F_inputs!$D$2:$M$2,0)))</f>
        <v>2.2399999999999996E-2</v>
      </c>
      <c r="L135" s="194">
        <f>IF(K135=$D$4,$D$4,INDEX(F_inputs!$D$4:$M$5562,MATCH('FD Inputs Pre Conversion'!$C135&amp;'FD Inputs Pre Conversion'!$E135,F_inputs!$N$4:$N$5562,0),MATCH('FD Inputs Pre Conversion'!L$6,F_inputs!$D$2:$M$2,0)))</f>
        <v>2.1999999999999999E-2</v>
      </c>
      <c r="M135" s="194">
        <f>IF(L135=$D$4,$D$4,INDEX(F_inputs!$D$4:$M$5562,MATCH('FD Inputs Pre Conversion'!$C135&amp;'FD Inputs Pre Conversion'!$E135,F_inputs!$N$4:$N$5562,0),MATCH('FD Inputs Pre Conversion'!M$6,F_inputs!$D$2:$M$2,0)))</f>
        <v>2.1399999999999995E-2</v>
      </c>
      <c r="N135" s="194"/>
    </row>
    <row r="136" spans="1:14" outlineLevel="1">
      <c r="A136" s="191"/>
      <c r="B136" s="176" t="s">
        <v>196</v>
      </c>
      <c r="C136" s="177" t="s">
        <v>358</v>
      </c>
      <c r="D136" s="177" t="s">
        <v>972</v>
      </c>
      <c r="E136" s="177" t="s">
        <v>430</v>
      </c>
      <c r="F136" s="192" t="s">
        <v>455</v>
      </c>
      <c r="G136" s="234"/>
      <c r="H136" s="194">
        <f>IF(G136=$D$4,$D$4,INDEX(F_inputs!$D$4:$M$5562,MATCH('FD Inputs Pre Conversion'!$C136&amp;'FD Inputs Pre Conversion'!$E136,F_inputs!$N$4:$N$5562,0),MATCH('FD Inputs Pre Conversion'!H$6,F_inputs!$D$2:$M$2,0)))</f>
        <v>2.1399999999999995E-2</v>
      </c>
      <c r="I136" s="194">
        <f>IF(H136=$D$4,$D$4,INDEX(F_inputs!$D$4:$M$5562,MATCH('FD Inputs Pre Conversion'!$C136&amp;'FD Inputs Pre Conversion'!$E136,F_inputs!$N$4:$N$5562,0),MATCH('FD Inputs Pre Conversion'!I$6,F_inputs!$D$2:$M$2,0)))</f>
        <v>2.1399999999999995E-2</v>
      </c>
      <c r="J136" s="194">
        <f>IF(I136=$D$4,$D$4,INDEX(F_inputs!$D$4:$M$5562,MATCH('FD Inputs Pre Conversion'!$C136&amp;'FD Inputs Pre Conversion'!$E136,F_inputs!$N$4:$N$5562,0),MATCH('FD Inputs Pre Conversion'!J$6,F_inputs!$D$2:$M$2,0)))</f>
        <v>2.1399999999999995E-2</v>
      </c>
      <c r="K136" s="194">
        <f>IF(J136=$D$4,$D$4,INDEX(F_inputs!$D$4:$M$5562,MATCH('FD Inputs Pre Conversion'!$C136&amp;'FD Inputs Pre Conversion'!$E136,F_inputs!$N$4:$N$5562,0),MATCH('FD Inputs Pre Conversion'!K$6,F_inputs!$D$2:$M$2,0)))</f>
        <v>2.1399999999999995E-2</v>
      </c>
      <c r="L136" s="194">
        <f>IF(K136=$D$4,$D$4,INDEX(F_inputs!$D$4:$M$5562,MATCH('FD Inputs Pre Conversion'!$C136&amp;'FD Inputs Pre Conversion'!$E136,F_inputs!$N$4:$N$5562,0),MATCH('FD Inputs Pre Conversion'!L$6,F_inputs!$D$2:$M$2,0)))</f>
        <v>2.1399999999999995E-2</v>
      </c>
      <c r="M136" s="194">
        <f>IF(L136=$D$4,$D$4,INDEX(F_inputs!$D$4:$M$5562,MATCH('FD Inputs Pre Conversion'!$C136&amp;'FD Inputs Pre Conversion'!$E136,F_inputs!$N$4:$N$5562,0),MATCH('FD Inputs Pre Conversion'!M$6,F_inputs!$D$2:$M$2,0)))</f>
        <v>2.1399999999999995E-2</v>
      </c>
      <c r="N136" s="194"/>
    </row>
    <row r="137" spans="1:14" outlineLevel="1">
      <c r="A137" s="191"/>
      <c r="B137" s="176" t="s">
        <v>196</v>
      </c>
      <c r="C137" s="177" t="s">
        <v>361</v>
      </c>
      <c r="D137" s="177" t="s">
        <v>972</v>
      </c>
      <c r="E137" s="177" t="s">
        <v>430</v>
      </c>
      <c r="F137" s="192" t="s">
        <v>455</v>
      </c>
      <c r="G137" s="234"/>
      <c r="H137" s="194">
        <f>IF(G137=$D$4,$D$4,INDEX(F_inputs!$D$4:$M$5562,MATCH('FD Inputs Pre Conversion'!$C137&amp;'FD Inputs Pre Conversion'!$E137,F_inputs!$N$4:$N$5562,0),MATCH('FD Inputs Pre Conversion'!H$6,F_inputs!$D$2:$M$2,0)))</f>
        <v>2.1399999999999995E-2</v>
      </c>
      <c r="I137" s="194">
        <f>IF(H137=$D$4,$D$4,INDEX(F_inputs!$D$4:$M$5562,MATCH('FD Inputs Pre Conversion'!$C137&amp;'FD Inputs Pre Conversion'!$E137,F_inputs!$N$4:$N$5562,0),MATCH('FD Inputs Pre Conversion'!I$6,F_inputs!$D$2:$M$2,0)))</f>
        <v>2.1399999999999995E-2</v>
      </c>
      <c r="J137" s="194">
        <f>IF(I137=$D$4,$D$4,INDEX(F_inputs!$D$4:$M$5562,MATCH('FD Inputs Pre Conversion'!$C137&amp;'FD Inputs Pre Conversion'!$E137,F_inputs!$N$4:$N$5562,0),MATCH('FD Inputs Pre Conversion'!J$6,F_inputs!$D$2:$M$2,0)))</f>
        <v>2.1399999999999995E-2</v>
      </c>
      <c r="K137" s="194">
        <f>IF(J137=$D$4,$D$4,INDEX(F_inputs!$D$4:$M$5562,MATCH('FD Inputs Pre Conversion'!$C137&amp;'FD Inputs Pre Conversion'!$E137,F_inputs!$N$4:$N$5562,0),MATCH('FD Inputs Pre Conversion'!K$6,F_inputs!$D$2:$M$2,0)))</f>
        <v>2.1399999999999995E-2</v>
      </c>
      <c r="L137" s="194">
        <f>IF(K137=$D$4,$D$4,INDEX(F_inputs!$D$4:$M$5562,MATCH('FD Inputs Pre Conversion'!$C137&amp;'FD Inputs Pre Conversion'!$E137,F_inputs!$N$4:$N$5562,0),MATCH('FD Inputs Pre Conversion'!L$6,F_inputs!$D$2:$M$2,0)))</f>
        <v>2.1399999999999995E-2</v>
      </c>
      <c r="M137" s="194">
        <f>IF(L137=$D$4,$D$4,INDEX(F_inputs!$D$4:$M$5562,MATCH('FD Inputs Pre Conversion'!$C137&amp;'FD Inputs Pre Conversion'!$E137,F_inputs!$N$4:$N$5562,0),MATCH('FD Inputs Pre Conversion'!M$6,F_inputs!$D$2:$M$2,0)))</f>
        <v>2.1399999999999995E-2</v>
      </c>
      <c r="N137" s="194"/>
    </row>
    <row r="138" spans="1:14" outlineLevel="1">
      <c r="A138" s="191"/>
      <c r="B138" s="176" t="s">
        <v>196</v>
      </c>
      <c r="C138" s="177" t="s">
        <v>364</v>
      </c>
      <c r="D138" s="177" t="s">
        <v>972</v>
      </c>
      <c r="E138" s="177" t="s">
        <v>430</v>
      </c>
      <c r="F138" s="192" t="s">
        <v>455</v>
      </c>
      <c r="G138" s="234"/>
      <c r="H138" s="194">
        <f>IF(G138=$D$4,$D$4,INDEX(F_inputs!$D$4:$M$5562,MATCH('FD Inputs Pre Conversion'!$C138&amp;'FD Inputs Pre Conversion'!$E138,F_inputs!$N$4:$N$5562,0),MATCH('FD Inputs Pre Conversion'!H$6,F_inputs!$D$2:$M$2,0)))</f>
        <v>4.3999999999999997E-2</v>
      </c>
      <c r="I138" s="194">
        <f>IF(H138=$D$4,$D$4,INDEX(F_inputs!$D$4:$M$5562,MATCH('FD Inputs Pre Conversion'!$C138&amp;'FD Inputs Pre Conversion'!$E138,F_inputs!$N$4:$N$5562,0),MATCH('FD Inputs Pre Conversion'!I$6,F_inputs!$D$2:$M$2,0)))</f>
        <v>3.95E-2</v>
      </c>
      <c r="J138" s="194">
        <f>IF(I138=$D$4,$D$4,INDEX(F_inputs!$D$4:$M$5562,MATCH('FD Inputs Pre Conversion'!$C138&amp;'FD Inputs Pre Conversion'!$E138,F_inputs!$N$4:$N$5562,0),MATCH('FD Inputs Pre Conversion'!J$6,F_inputs!$D$2:$M$2,0)))</f>
        <v>3.5000000000000003E-2</v>
      </c>
      <c r="K138" s="194">
        <f>IF(J138=$D$4,$D$4,INDEX(F_inputs!$D$4:$M$5562,MATCH('FD Inputs Pre Conversion'!$C138&amp;'FD Inputs Pre Conversion'!$E138,F_inputs!$N$4:$N$5562,0),MATCH('FD Inputs Pre Conversion'!K$6,F_inputs!$D$2:$M$2,0)))</f>
        <v>3.0500000000000003E-2</v>
      </c>
      <c r="L138" s="194">
        <f>IF(K138=$D$4,$D$4,INDEX(F_inputs!$D$4:$M$5562,MATCH('FD Inputs Pre Conversion'!$C138&amp;'FD Inputs Pre Conversion'!$E138,F_inputs!$N$4:$N$5562,0),MATCH('FD Inputs Pre Conversion'!L$6,F_inputs!$D$2:$M$2,0)))</f>
        <v>2.6000000000000002E-2</v>
      </c>
      <c r="M138" s="194">
        <f>IF(L138=$D$4,$D$4,INDEX(F_inputs!$D$4:$M$5562,MATCH('FD Inputs Pre Conversion'!$C138&amp;'FD Inputs Pre Conversion'!$E138,F_inputs!$N$4:$N$5562,0),MATCH('FD Inputs Pre Conversion'!M$6,F_inputs!$D$2:$M$2,0)))</f>
        <v>2.1399999999999995E-2</v>
      </c>
      <c r="N138" s="194"/>
    </row>
    <row r="139" spans="1:14" outlineLevel="1">
      <c r="A139" s="191"/>
      <c r="B139" s="176" t="s">
        <v>196</v>
      </c>
      <c r="C139" s="177" t="s">
        <v>370</v>
      </c>
      <c r="D139" s="177" t="s">
        <v>972</v>
      </c>
      <c r="E139" s="177" t="s">
        <v>430</v>
      </c>
      <c r="F139" s="192" t="s">
        <v>455</v>
      </c>
      <c r="G139" s="234"/>
      <c r="H139" s="194">
        <f>IF(G139=$D$4,$D$4,INDEX(F_inputs!$D$4:$M$5562,MATCH('FD Inputs Pre Conversion'!$C139&amp;'FD Inputs Pre Conversion'!$E139,F_inputs!$N$4:$N$5562,0),MATCH('FD Inputs Pre Conversion'!H$6,F_inputs!$D$2:$M$2,0)))</f>
        <v>2.1399999999999995E-2</v>
      </c>
      <c r="I139" s="194">
        <f>IF(H139=$D$4,$D$4,INDEX(F_inputs!$D$4:$M$5562,MATCH('FD Inputs Pre Conversion'!$C139&amp;'FD Inputs Pre Conversion'!$E139,F_inputs!$N$4:$N$5562,0),MATCH('FD Inputs Pre Conversion'!I$6,F_inputs!$D$2:$M$2,0)))</f>
        <v>2.1399999999999995E-2</v>
      </c>
      <c r="J139" s="194">
        <f>IF(I139=$D$4,$D$4,INDEX(F_inputs!$D$4:$M$5562,MATCH('FD Inputs Pre Conversion'!$C139&amp;'FD Inputs Pre Conversion'!$E139,F_inputs!$N$4:$N$5562,0),MATCH('FD Inputs Pre Conversion'!J$6,F_inputs!$D$2:$M$2,0)))</f>
        <v>2.1399999999999995E-2</v>
      </c>
      <c r="K139" s="194">
        <f>IF(J139=$D$4,$D$4,INDEX(F_inputs!$D$4:$M$5562,MATCH('FD Inputs Pre Conversion'!$C139&amp;'FD Inputs Pre Conversion'!$E139,F_inputs!$N$4:$N$5562,0),MATCH('FD Inputs Pre Conversion'!K$6,F_inputs!$D$2:$M$2,0)))</f>
        <v>2.1399999999999995E-2</v>
      </c>
      <c r="L139" s="194">
        <f>IF(K139=$D$4,$D$4,INDEX(F_inputs!$D$4:$M$5562,MATCH('FD Inputs Pre Conversion'!$C139&amp;'FD Inputs Pre Conversion'!$E139,F_inputs!$N$4:$N$5562,0),MATCH('FD Inputs Pre Conversion'!L$6,F_inputs!$D$2:$M$2,0)))</f>
        <v>2.1399999999999995E-2</v>
      </c>
      <c r="M139" s="194">
        <f>IF(L139=$D$4,$D$4,INDEX(F_inputs!$D$4:$M$5562,MATCH('FD Inputs Pre Conversion'!$C139&amp;'FD Inputs Pre Conversion'!$E139,F_inputs!$N$4:$N$5562,0),MATCH('FD Inputs Pre Conversion'!M$6,F_inputs!$D$2:$M$2,0)))</f>
        <v>2.1399999999999995E-2</v>
      </c>
      <c r="N139" s="194"/>
    </row>
    <row r="140" spans="1:14" outlineLevel="1">
      <c r="A140" s="191"/>
      <c r="B140" s="176" t="s">
        <v>196</v>
      </c>
      <c r="C140" s="177" t="s">
        <v>379</v>
      </c>
      <c r="D140" s="177" t="s">
        <v>972</v>
      </c>
      <c r="E140" s="177" t="s">
        <v>430</v>
      </c>
      <c r="F140" s="192" t="s">
        <v>455</v>
      </c>
      <c r="G140" s="234"/>
      <c r="H140" s="194">
        <f>IF(G140=$D$4,$D$4,INDEX(F_inputs!$D$4:$M$5562,MATCH('FD Inputs Pre Conversion'!$C140&amp;'FD Inputs Pre Conversion'!$E140,F_inputs!$N$4:$N$5562,0),MATCH('FD Inputs Pre Conversion'!H$6,F_inputs!$D$2:$M$2,0)))</f>
        <v>2.1399999999999995E-2</v>
      </c>
      <c r="I140" s="194">
        <f>IF(H140=$D$4,$D$4,INDEX(F_inputs!$D$4:$M$5562,MATCH('FD Inputs Pre Conversion'!$C140&amp;'FD Inputs Pre Conversion'!$E140,F_inputs!$N$4:$N$5562,0),MATCH('FD Inputs Pre Conversion'!I$6,F_inputs!$D$2:$M$2,0)))</f>
        <v>2.1399999999999995E-2</v>
      </c>
      <c r="J140" s="194">
        <f>IF(I140=$D$4,$D$4,INDEX(F_inputs!$D$4:$M$5562,MATCH('FD Inputs Pre Conversion'!$C140&amp;'FD Inputs Pre Conversion'!$E140,F_inputs!$N$4:$N$5562,0),MATCH('FD Inputs Pre Conversion'!J$6,F_inputs!$D$2:$M$2,0)))</f>
        <v>2.1399999999999995E-2</v>
      </c>
      <c r="K140" s="194">
        <f>IF(J140=$D$4,$D$4,INDEX(F_inputs!$D$4:$M$5562,MATCH('FD Inputs Pre Conversion'!$C140&amp;'FD Inputs Pre Conversion'!$E140,F_inputs!$N$4:$N$5562,0),MATCH('FD Inputs Pre Conversion'!K$6,F_inputs!$D$2:$M$2,0)))</f>
        <v>2.1399999999999995E-2</v>
      </c>
      <c r="L140" s="194">
        <f>IF(K140=$D$4,$D$4,INDEX(F_inputs!$D$4:$M$5562,MATCH('FD Inputs Pre Conversion'!$C140&amp;'FD Inputs Pre Conversion'!$E140,F_inputs!$N$4:$N$5562,0),MATCH('FD Inputs Pre Conversion'!L$6,F_inputs!$D$2:$M$2,0)))</f>
        <v>2.1399999999999995E-2</v>
      </c>
      <c r="M140" s="194">
        <f>IF(L140=$D$4,$D$4,INDEX(F_inputs!$D$4:$M$5562,MATCH('FD Inputs Pre Conversion'!$C140&amp;'FD Inputs Pre Conversion'!$E140,F_inputs!$N$4:$N$5562,0),MATCH('FD Inputs Pre Conversion'!M$6,F_inputs!$D$2:$M$2,0)))</f>
        <v>2.1399999999999995E-2</v>
      </c>
      <c r="N140" s="194"/>
    </row>
    <row r="141" spans="1:14" outlineLevel="1">
      <c r="A141" s="191"/>
      <c r="B141" s="176" t="s">
        <v>196</v>
      </c>
      <c r="C141" s="177" t="s">
        <v>382</v>
      </c>
      <c r="D141" s="177" t="s">
        <v>972</v>
      </c>
      <c r="E141" s="177" t="s">
        <v>430</v>
      </c>
      <c r="F141" s="192" t="s">
        <v>455</v>
      </c>
      <c r="G141" s="234"/>
      <c r="H141" s="194">
        <f>IF(G141=$D$4,$D$4,INDEX(F_inputs!$D$4:$M$5562,MATCH('FD Inputs Pre Conversion'!$C141&amp;'FD Inputs Pre Conversion'!$E141,F_inputs!$N$4:$N$5562,0),MATCH('FD Inputs Pre Conversion'!H$6,F_inputs!$D$2:$M$2,0)))</f>
        <v>3.1300000000000001E-2</v>
      </c>
      <c r="I141" s="194">
        <f>IF(H141=$D$4,$D$4,INDEX(F_inputs!$D$4:$M$5562,MATCH('FD Inputs Pre Conversion'!$C141&amp;'FD Inputs Pre Conversion'!$E141,F_inputs!$N$4:$N$5562,0),MATCH('FD Inputs Pre Conversion'!I$6,F_inputs!$D$2:$M$2,0)))</f>
        <v>2.9300000000000003E-2</v>
      </c>
      <c r="J141" s="194">
        <f>IF(I141=$D$4,$D$4,INDEX(F_inputs!$D$4:$M$5562,MATCH('FD Inputs Pre Conversion'!$C141&amp;'FD Inputs Pre Conversion'!$E141,F_inputs!$N$4:$N$5562,0),MATCH('FD Inputs Pre Conversion'!J$6,F_inputs!$D$2:$M$2,0)))</f>
        <v>2.7300000000000001E-2</v>
      </c>
      <c r="K141" s="194">
        <f>IF(J141=$D$4,$D$4,INDEX(F_inputs!$D$4:$M$5562,MATCH('FD Inputs Pre Conversion'!$C141&amp;'FD Inputs Pre Conversion'!$E141,F_inputs!$N$4:$N$5562,0),MATCH('FD Inputs Pre Conversion'!K$6,F_inputs!$D$2:$M$2,0)))</f>
        <v>2.53E-2</v>
      </c>
      <c r="L141" s="194">
        <f>IF(K141=$D$4,$D$4,INDEX(F_inputs!$D$4:$M$5562,MATCH('FD Inputs Pre Conversion'!$C141&amp;'FD Inputs Pre Conversion'!$E141,F_inputs!$N$4:$N$5562,0),MATCH('FD Inputs Pre Conversion'!L$6,F_inputs!$D$2:$M$2,0)))</f>
        <v>2.3299999999999998E-2</v>
      </c>
      <c r="M141" s="194">
        <f>IF(L141=$D$4,$D$4,INDEX(F_inputs!$D$4:$M$5562,MATCH('FD Inputs Pre Conversion'!$C141&amp;'FD Inputs Pre Conversion'!$E141,F_inputs!$N$4:$N$5562,0),MATCH('FD Inputs Pre Conversion'!M$6,F_inputs!$D$2:$M$2,0)))</f>
        <v>2.1399999999999995E-2</v>
      </c>
      <c r="N141" s="194"/>
    </row>
    <row r="142" spans="1:14" outlineLevel="1">
      <c r="A142" s="191"/>
      <c r="B142" s="176" t="s">
        <v>196</v>
      </c>
      <c r="C142" s="177" t="s">
        <v>388</v>
      </c>
      <c r="D142" s="177" t="s">
        <v>972</v>
      </c>
      <c r="E142" s="177" t="s">
        <v>430</v>
      </c>
      <c r="F142" s="192" t="s">
        <v>455</v>
      </c>
      <c r="G142" s="234"/>
      <c r="H142" s="194">
        <f>IF(G142=$D$4,$D$4,INDEX(F_inputs!$D$4:$M$5562,MATCH('FD Inputs Pre Conversion'!$C142&amp;'FD Inputs Pre Conversion'!$E142,F_inputs!$N$4:$N$5562,0),MATCH('FD Inputs Pre Conversion'!H$6,F_inputs!$D$2:$M$2,0)))</f>
        <v>2.3300000000000001E-2</v>
      </c>
      <c r="I142" s="194">
        <f>IF(H142=$D$4,$D$4,INDEX(F_inputs!$D$4:$M$5562,MATCH('FD Inputs Pre Conversion'!$C142&amp;'FD Inputs Pre Conversion'!$E142,F_inputs!$N$4:$N$5562,0),MATCH('FD Inputs Pre Conversion'!I$6,F_inputs!$D$2:$M$2,0)))</f>
        <v>2.29E-2</v>
      </c>
      <c r="J142" s="194">
        <f>IF(I142=$D$4,$D$4,INDEX(F_inputs!$D$4:$M$5562,MATCH('FD Inputs Pre Conversion'!$C142&amp;'FD Inputs Pre Conversion'!$E142,F_inputs!$N$4:$N$5562,0),MATCH('FD Inputs Pre Conversion'!J$6,F_inputs!$D$2:$M$2,0)))</f>
        <v>2.2499999999999999E-2</v>
      </c>
      <c r="K142" s="194">
        <f>IF(J142=$D$4,$D$4,INDEX(F_inputs!$D$4:$M$5562,MATCH('FD Inputs Pre Conversion'!$C142&amp;'FD Inputs Pre Conversion'!$E142,F_inputs!$N$4:$N$5562,0),MATCH('FD Inputs Pre Conversion'!K$6,F_inputs!$D$2:$M$2,0)))</f>
        <v>2.2099999999999998E-2</v>
      </c>
      <c r="L142" s="194">
        <f>IF(K142=$D$4,$D$4,INDEX(F_inputs!$D$4:$M$5562,MATCH('FD Inputs Pre Conversion'!$C142&amp;'FD Inputs Pre Conversion'!$E142,F_inputs!$N$4:$N$5562,0),MATCH('FD Inputs Pre Conversion'!L$6,F_inputs!$D$2:$M$2,0)))</f>
        <v>2.1700000000000001E-2</v>
      </c>
      <c r="M142" s="194">
        <f>IF(L142=$D$4,$D$4,INDEX(F_inputs!$D$4:$M$5562,MATCH('FD Inputs Pre Conversion'!$C142&amp;'FD Inputs Pre Conversion'!$E142,F_inputs!$N$4:$N$5562,0),MATCH('FD Inputs Pre Conversion'!M$6,F_inputs!$D$2:$M$2,0)))</f>
        <v>2.1399999999999995E-2</v>
      </c>
      <c r="N142" s="194"/>
    </row>
    <row r="143" spans="1:14" outlineLevel="1">
      <c r="A143" s="191"/>
      <c r="B143" s="176" t="s">
        <v>196</v>
      </c>
      <c r="C143" s="177" t="s">
        <v>391</v>
      </c>
      <c r="D143" s="177" t="s">
        <v>972</v>
      </c>
      <c r="E143" s="177" t="s">
        <v>430</v>
      </c>
      <c r="F143" s="192" t="s">
        <v>455</v>
      </c>
      <c r="G143" s="234"/>
      <c r="H143" s="194">
        <f>IF(G143=$D$4,$D$4,INDEX(F_inputs!$D$4:$M$5562,MATCH('FD Inputs Pre Conversion'!$C143&amp;'FD Inputs Pre Conversion'!$E143,F_inputs!$N$4:$N$5562,0),MATCH('FD Inputs Pre Conversion'!H$6,F_inputs!$D$2:$M$2,0)))</f>
        <v>3.9E-2</v>
      </c>
      <c r="I143" s="194">
        <f>IF(H143=$D$4,$D$4,INDEX(F_inputs!$D$4:$M$5562,MATCH('FD Inputs Pre Conversion'!$C143&amp;'FD Inputs Pre Conversion'!$E143,F_inputs!$N$4:$N$5562,0),MATCH('FD Inputs Pre Conversion'!I$6,F_inputs!$D$2:$M$2,0)))</f>
        <v>3.5499999999999997E-2</v>
      </c>
      <c r="J143" s="194">
        <f>IF(I143=$D$4,$D$4,INDEX(F_inputs!$D$4:$M$5562,MATCH('FD Inputs Pre Conversion'!$C143&amp;'FD Inputs Pre Conversion'!$E143,F_inputs!$N$4:$N$5562,0),MATCH('FD Inputs Pre Conversion'!J$6,F_inputs!$D$2:$M$2,0)))</f>
        <v>3.1999999999999994E-2</v>
      </c>
      <c r="K143" s="194">
        <f>IF(J143=$D$4,$D$4,INDEX(F_inputs!$D$4:$M$5562,MATCH('FD Inputs Pre Conversion'!$C143&amp;'FD Inputs Pre Conversion'!$E143,F_inputs!$N$4:$N$5562,0),MATCH('FD Inputs Pre Conversion'!K$6,F_inputs!$D$2:$M$2,0)))</f>
        <v>2.8499999999999991E-2</v>
      </c>
      <c r="L143" s="194">
        <f>IF(K143=$D$4,$D$4,INDEX(F_inputs!$D$4:$M$5562,MATCH('FD Inputs Pre Conversion'!$C143&amp;'FD Inputs Pre Conversion'!$E143,F_inputs!$N$4:$N$5562,0),MATCH('FD Inputs Pre Conversion'!L$6,F_inputs!$D$2:$M$2,0)))</f>
        <v>2.4999999999999994E-2</v>
      </c>
      <c r="M143" s="194">
        <f>IF(L143=$D$4,$D$4,INDEX(F_inputs!$D$4:$M$5562,MATCH('FD Inputs Pre Conversion'!$C143&amp;'FD Inputs Pre Conversion'!$E143,F_inputs!$N$4:$N$5562,0),MATCH('FD Inputs Pre Conversion'!M$6,F_inputs!$D$2:$M$2,0)))</f>
        <v>2.1399999999999995E-2</v>
      </c>
      <c r="N143" s="194"/>
    </row>
    <row r="144" spans="1:14" outlineLevel="1">
      <c r="A144" s="191"/>
      <c r="B144" s="176" t="s">
        <v>196</v>
      </c>
      <c r="C144" s="177" t="s">
        <v>394</v>
      </c>
      <c r="D144" s="177" t="s">
        <v>972</v>
      </c>
      <c r="E144" s="177" t="s">
        <v>430</v>
      </c>
      <c r="F144" s="192" t="s">
        <v>455</v>
      </c>
      <c r="G144" s="234"/>
      <c r="H144" s="194">
        <f>IF(G144=$D$4,$D$4,INDEX(F_inputs!$D$4:$M$5562,MATCH('FD Inputs Pre Conversion'!$C144&amp;'FD Inputs Pre Conversion'!$E144,F_inputs!$N$4:$N$5562,0),MATCH('FD Inputs Pre Conversion'!H$6,F_inputs!$D$2:$M$2,0)))</f>
        <v>4.7899999999999998E-2</v>
      </c>
      <c r="I144" s="194">
        <f>IF(H144=$D$4,$D$4,INDEX(F_inputs!$D$4:$M$5562,MATCH('FD Inputs Pre Conversion'!$C144&amp;'FD Inputs Pre Conversion'!$E144,F_inputs!$N$4:$N$5562,0),MATCH('FD Inputs Pre Conversion'!I$6,F_inputs!$D$2:$M$2,0)))</f>
        <v>4.2599999999999999E-2</v>
      </c>
      <c r="J144" s="194">
        <f>IF(I144=$D$4,$D$4,INDEX(F_inputs!$D$4:$M$5562,MATCH('FD Inputs Pre Conversion'!$C144&amp;'FD Inputs Pre Conversion'!$E144,F_inputs!$N$4:$N$5562,0),MATCH('FD Inputs Pre Conversion'!J$6,F_inputs!$D$2:$M$2,0)))</f>
        <v>3.73E-2</v>
      </c>
      <c r="K144" s="194">
        <f>IF(J144=$D$4,$D$4,INDEX(F_inputs!$D$4:$M$5562,MATCH('FD Inputs Pre Conversion'!$C144&amp;'FD Inputs Pre Conversion'!$E144,F_inputs!$N$4:$N$5562,0),MATCH('FD Inputs Pre Conversion'!K$6,F_inputs!$D$2:$M$2,0)))</f>
        <v>3.2000000000000001E-2</v>
      </c>
      <c r="L144" s="194">
        <f>IF(K144=$D$4,$D$4,INDEX(F_inputs!$D$4:$M$5562,MATCH('FD Inputs Pre Conversion'!$C144&amp;'FD Inputs Pre Conversion'!$E144,F_inputs!$N$4:$N$5562,0),MATCH('FD Inputs Pre Conversion'!L$6,F_inputs!$D$2:$M$2,0)))</f>
        <v>2.6699999999999998E-2</v>
      </c>
      <c r="M144" s="194">
        <f>IF(L144=$D$4,$D$4,INDEX(F_inputs!$D$4:$M$5562,MATCH('FD Inputs Pre Conversion'!$C144&amp;'FD Inputs Pre Conversion'!$E144,F_inputs!$N$4:$N$5562,0),MATCH('FD Inputs Pre Conversion'!M$6,F_inputs!$D$2:$M$2,0)))</f>
        <v>2.1399999999999995E-2</v>
      </c>
      <c r="N144" s="194"/>
    </row>
    <row r="145" spans="1:14" outlineLevel="1">
      <c r="A145" s="191"/>
      <c r="B145" s="176" t="s">
        <v>196</v>
      </c>
      <c r="C145" s="177" t="s">
        <v>397</v>
      </c>
      <c r="D145" s="177" t="s">
        <v>972</v>
      </c>
      <c r="E145" s="177" t="s">
        <v>430</v>
      </c>
      <c r="F145" s="192" t="s">
        <v>455</v>
      </c>
      <c r="G145" s="234"/>
      <c r="H145" s="194">
        <f>IF(G145=$D$4,$D$4,INDEX(F_inputs!$D$4:$M$5562,MATCH('FD Inputs Pre Conversion'!$C145&amp;'FD Inputs Pre Conversion'!$E145,F_inputs!$N$4:$N$5562,0),MATCH('FD Inputs Pre Conversion'!H$6,F_inputs!$D$2:$M$2,0)))</f>
        <v>3.0300000000000004E-2</v>
      </c>
      <c r="I145" s="194">
        <f>IF(H145=$D$4,$D$4,INDEX(F_inputs!$D$4:$M$5562,MATCH('FD Inputs Pre Conversion'!$C145&amp;'FD Inputs Pre Conversion'!$E145,F_inputs!$N$4:$N$5562,0),MATCH('FD Inputs Pre Conversion'!I$6,F_inputs!$D$2:$M$2,0)))</f>
        <v>2.8500000000000001E-2</v>
      </c>
      <c r="J145" s="194">
        <f>IF(I145=$D$4,$D$4,INDEX(F_inputs!$D$4:$M$5562,MATCH('FD Inputs Pre Conversion'!$C145&amp;'FD Inputs Pre Conversion'!$E145,F_inputs!$N$4:$N$5562,0),MATCH('FD Inputs Pre Conversion'!J$6,F_inputs!$D$2:$M$2,0)))</f>
        <v>2.6699999999999998E-2</v>
      </c>
      <c r="K145" s="194">
        <f>IF(J145=$D$4,$D$4,INDEX(F_inputs!$D$4:$M$5562,MATCH('FD Inputs Pre Conversion'!$C145&amp;'FD Inputs Pre Conversion'!$E145,F_inputs!$N$4:$N$5562,0),MATCH('FD Inputs Pre Conversion'!K$6,F_inputs!$D$2:$M$2,0)))</f>
        <v>2.4900000000000002E-2</v>
      </c>
      <c r="L145" s="194">
        <f>IF(K145=$D$4,$D$4,INDEX(F_inputs!$D$4:$M$5562,MATCH('FD Inputs Pre Conversion'!$C145&amp;'FD Inputs Pre Conversion'!$E145,F_inputs!$N$4:$N$5562,0),MATCH('FD Inputs Pre Conversion'!L$6,F_inputs!$D$2:$M$2,0)))</f>
        <v>2.3099999999999999E-2</v>
      </c>
      <c r="M145" s="194">
        <f>IF(L145=$D$4,$D$4,INDEX(F_inputs!$D$4:$M$5562,MATCH('FD Inputs Pre Conversion'!$C145&amp;'FD Inputs Pre Conversion'!$E145,F_inputs!$N$4:$N$5562,0),MATCH('FD Inputs Pre Conversion'!M$6,F_inputs!$D$2:$M$2,0)))</f>
        <v>2.1399999999999995E-2</v>
      </c>
      <c r="N145" s="194"/>
    </row>
    <row r="146" spans="1:14" outlineLevel="1">
      <c r="A146" s="191"/>
      <c r="B146" s="176" t="s">
        <v>196</v>
      </c>
      <c r="C146" s="177" t="s">
        <v>345</v>
      </c>
      <c r="D146" s="177" t="s">
        <v>972</v>
      </c>
      <c r="E146" s="177" t="s">
        <v>430</v>
      </c>
      <c r="F146" s="192" t="s">
        <v>455</v>
      </c>
      <c r="G146" s="234"/>
      <c r="H146" s="194">
        <f>IF(G146=$D$4,$D$4,INDEX(F_inputs!$D$4:$M$5562,MATCH('FD Inputs Pre Conversion'!$C146&amp;'FD Inputs Pre Conversion'!$E146,F_inputs!$N$4:$N$5562,0),MATCH('FD Inputs Pre Conversion'!H$6,F_inputs!$D$2:$M$2,0)))</f>
        <v>2.2099999999999998E-2</v>
      </c>
      <c r="I146" s="194">
        <f>IF(H146=$D$4,$D$4,INDEX(F_inputs!$D$4:$M$5562,MATCH('FD Inputs Pre Conversion'!$C146&amp;'FD Inputs Pre Conversion'!$E146,F_inputs!$N$4:$N$5562,0),MATCH('FD Inputs Pre Conversion'!I$6,F_inputs!$D$2:$M$2,0)))</f>
        <v>2.2000000000000002E-2</v>
      </c>
      <c r="J146" s="194">
        <f>IF(I146=$D$4,$D$4,INDEX(F_inputs!$D$4:$M$5562,MATCH('FD Inputs Pre Conversion'!$C146&amp;'FD Inputs Pre Conversion'!$E146,F_inputs!$N$4:$N$5562,0),MATCH('FD Inputs Pre Conversion'!J$6,F_inputs!$D$2:$M$2,0)))</f>
        <v>2.1900000000000003E-2</v>
      </c>
      <c r="K146" s="194">
        <f>IF(J146=$D$4,$D$4,INDEX(F_inputs!$D$4:$M$5562,MATCH('FD Inputs Pre Conversion'!$C146&amp;'FD Inputs Pre Conversion'!$E146,F_inputs!$N$4:$N$5562,0),MATCH('FD Inputs Pre Conversion'!K$6,F_inputs!$D$2:$M$2,0)))</f>
        <v>2.18E-2</v>
      </c>
      <c r="L146" s="194">
        <f>IF(K146=$D$4,$D$4,INDEX(F_inputs!$D$4:$M$5562,MATCH('FD Inputs Pre Conversion'!$C146&amp;'FD Inputs Pre Conversion'!$E146,F_inputs!$N$4:$N$5562,0),MATCH('FD Inputs Pre Conversion'!L$6,F_inputs!$D$2:$M$2,0)))</f>
        <v>2.1700000000000004E-2</v>
      </c>
      <c r="M146" s="194">
        <f>IF(L146=$D$4,$D$4,INDEX(F_inputs!$D$4:$M$5562,MATCH('FD Inputs Pre Conversion'!$C146&amp;'FD Inputs Pre Conversion'!$E146,F_inputs!$N$4:$N$5562,0),MATCH('FD Inputs Pre Conversion'!M$6,F_inputs!$D$2:$M$2,0)))</f>
        <v>2.1399999999999995E-2</v>
      </c>
      <c r="N146" s="194"/>
    </row>
    <row r="147" spans="1:14" outlineLevel="1">
      <c r="A147" s="191"/>
      <c r="B147" s="176" t="s">
        <v>196</v>
      </c>
      <c r="C147" s="177" t="s">
        <v>354</v>
      </c>
      <c r="D147" s="177" t="s">
        <v>972</v>
      </c>
      <c r="E147" s="177" t="s">
        <v>430</v>
      </c>
      <c r="F147" s="192" t="s">
        <v>455</v>
      </c>
      <c r="G147" s="234"/>
      <c r="H147" s="194">
        <f>IF(G147=$D$4,$D$4,INDEX(F_inputs!$D$4:$M$5562,MATCH('FD Inputs Pre Conversion'!$C147&amp;'FD Inputs Pre Conversion'!$E147,F_inputs!$N$4:$N$5562,0),MATCH('FD Inputs Pre Conversion'!H$6,F_inputs!$D$2:$M$2,0)))</f>
        <v>2.9399999999999999E-2</v>
      </c>
      <c r="I147" s="194">
        <f>IF(H147=$D$4,$D$4,INDEX(F_inputs!$D$4:$M$5562,MATCH('FD Inputs Pre Conversion'!$C147&amp;'FD Inputs Pre Conversion'!$E147,F_inputs!$N$4:$N$5562,0),MATCH('FD Inputs Pre Conversion'!I$6,F_inputs!$D$2:$M$2,0)))</f>
        <v>2.7799999999999998E-2</v>
      </c>
      <c r="J147" s="194">
        <f>IF(I147=$D$4,$D$4,INDEX(F_inputs!$D$4:$M$5562,MATCH('FD Inputs Pre Conversion'!$C147&amp;'FD Inputs Pre Conversion'!$E147,F_inputs!$N$4:$N$5562,0),MATCH('FD Inputs Pre Conversion'!J$6,F_inputs!$D$2:$M$2,0)))</f>
        <v>2.6199999999999998E-2</v>
      </c>
      <c r="K147" s="194">
        <f>IF(J147=$D$4,$D$4,INDEX(F_inputs!$D$4:$M$5562,MATCH('FD Inputs Pre Conversion'!$C147&amp;'FD Inputs Pre Conversion'!$E147,F_inputs!$N$4:$N$5562,0),MATCH('FD Inputs Pre Conversion'!K$6,F_inputs!$D$2:$M$2,0)))</f>
        <v>2.4599999999999997E-2</v>
      </c>
      <c r="L147" s="194">
        <f>IF(K147=$D$4,$D$4,INDEX(F_inputs!$D$4:$M$5562,MATCH('FD Inputs Pre Conversion'!$C147&amp;'FD Inputs Pre Conversion'!$E147,F_inputs!$N$4:$N$5562,0),MATCH('FD Inputs Pre Conversion'!L$6,F_inputs!$D$2:$M$2,0)))</f>
        <v>2.3E-2</v>
      </c>
      <c r="M147" s="194">
        <f>IF(L147=$D$4,$D$4,INDEX(F_inputs!$D$4:$M$5562,MATCH('FD Inputs Pre Conversion'!$C147&amp;'FD Inputs Pre Conversion'!$E147,F_inputs!$N$4:$N$5562,0),MATCH('FD Inputs Pre Conversion'!M$6,F_inputs!$D$2:$M$2,0)))</f>
        <v>2.1399999999999995E-2</v>
      </c>
      <c r="N147" s="194"/>
    </row>
    <row r="148" spans="1:14" outlineLevel="1">
      <c r="A148" s="191"/>
      <c r="B148" s="176" t="s">
        <v>196</v>
      </c>
      <c r="C148" s="177" t="s">
        <v>367</v>
      </c>
      <c r="D148" s="177" t="s">
        <v>972</v>
      </c>
      <c r="E148" s="177" t="s">
        <v>430</v>
      </c>
      <c r="F148" s="192" t="s">
        <v>455</v>
      </c>
      <c r="G148" s="234"/>
      <c r="H148" s="194">
        <f>IF(G148=$D$4,$D$4,INDEX(F_inputs!$D$4:$M$5562,MATCH('FD Inputs Pre Conversion'!$C148&amp;'FD Inputs Pre Conversion'!$E148,F_inputs!$N$4:$N$5562,0),MATCH('FD Inputs Pre Conversion'!H$6,F_inputs!$D$2:$M$2,0)))</f>
        <v>7.9000000000000001E-2</v>
      </c>
      <c r="I148" s="194">
        <f>IF(H148=$D$4,$D$4,INDEX(F_inputs!$D$4:$M$5562,MATCH('FD Inputs Pre Conversion'!$C148&amp;'FD Inputs Pre Conversion'!$E148,F_inputs!$N$4:$N$5562,0),MATCH('FD Inputs Pre Conversion'!I$6,F_inputs!$D$2:$M$2,0)))</f>
        <v>6.7500000000000004E-2</v>
      </c>
      <c r="J148" s="194">
        <f>IF(I148=$D$4,$D$4,INDEX(F_inputs!$D$4:$M$5562,MATCH('FD Inputs Pre Conversion'!$C148&amp;'FD Inputs Pre Conversion'!$E148,F_inputs!$N$4:$N$5562,0),MATCH('FD Inputs Pre Conversion'!J$6,F_inputs!$D$2:$M$2,0)))</f>
        <v>5.6000000000000008E-2</v>
      </c>
      <c r="K148" s="194">
        <f>IF(J148=$D$4,$D$4,INDEX(F_inputs!$D$4:$M$5562,MATCH('FD Inputs Pre Conversion'!$C148&amp;'FD Inputs Pre Conversion'!$E148,F_inputs!$N$4:$N$5562,0),MATCH('FD Inputs Pre Conversion'!K$6,F_inputs!$D$2:$M$2,0)))</f>
        <v>4.4500000000000012E-2</v>
      </c>
      <c r="L148" s="194">
        <f>IF(K148=$D$4,$D$4,INDEX(F_inputs!$D$4:$M$5562,MATCH('FD Inputs Pre Conversion'!$C148&amp;'FD Inputs Pre Conversion'!$E148,F_inputs!$N$4:$N$5562,0),MATCH('FD Inputs Pre Conversion'!L$6,F_inputs!$D$2:$M$2,0)))</f>
        <v>3.3000000000000015E-2</v>
      </c>
      <c r="M148" s="194">
        <f>IF(L148=$D$4,$D$4,INDEX(F_inputs!$D$4:$M$5562,MATCH('FD Inputs Pre Conversion'!$C148&amp;'FD Inputs Pre Conversion'!$E148,F_inputs!$N$4:$N$5562,0),MATCH('FD Inputs Pre Conversion'!M$6,F_inputs!$D$2:$M$2,0)))</f>
        <v>2.1399999999999995E-2</v>
      </c>
      <c r="N148" s="194"/>
    </row>
    <row r="149" spans="1:14" outlineLevel="1">
      <c r="A149" s="191"/>
      <c r="B149" s="176" t="s">
        <v>196</v>
      </c>
      <c r="C149" s="177" t="s">
        <v>373</v>
      </c>
      <c r="D149" s="177" t="s">
        <v>972</v>
      </c>
      <c r="E149" s="177" t="s">
        <v>430</v>
      </c>
      <c r="F149" s="192" t="s">
        <v>455</v>
      </c>
      <c r="G149" s="234"/>
      <c r="H149" s="194">
        <f>IF(G149=$D$4,$D$4,INDEX(F_inputs!$D$4:$M$5562,MATCH('FD Inputs Pre Conversion'!$C149&amp;'FD Inputs Pre Conversion'!$E149,F_inputs!$N$4:$N$5562,0),MATCH('FD Inputs Pre Conversion'!H$6,F_inputs!$D$2:$M$2,0)))</f>
        <v>3.5000000000000003E-2</v>
      </c>
      <c r="I149" s="194">
        <f>IF(H149=$D$4,$D$4,INDEX(F_inputs!$D$4:$M$5562,MATCH('FD Inputs Pre Conversion'!$C149&amp;'FD Inputs Pre Conversion'!$E149,F_inputs!$N$4:$N$5562,0),MATCH('FD Inputs Pre Conversion'!I$6,F_inputs!$D$2:$M$2,0)))</f>
        <v>3.2300000000000002E-2</v>
      </c>
      <c r="J149" s="194">
        <f>IF(I149=$D$4,$D$4,INDEX(F_inputs!$D$4:$M$5562,MATCH('FD Inputs Pre Conversion'!$C149&amp;'FD Inputs Pre Conversion'!$E149,F_inputs!$N$4:$N$5562,0),MATCH('FD Inputs Pre Conversion'!J$6,F_inputs!$D$2:$M$2,0)))</f>
        <v>2.9600000000000001E-2</v>
      </c>
      <c r="K149" s="194">
        <f>IF(J149=$D$4,$D$4,INDEX(F_inputs!$D$4:$M$5562,MATCH('FD Inputs Pre Conversion'!$C149&amp;'FD Inputs Pre Conversion'!$E149,F_inputs!$N$4:$N$5562,0),MATCH('FD Inputs Pre Conversion'!K$6,F_inputs!$D$2:$M$2,0)))</f>
        <v>2.69E-2</v>
      </c>
      <c r="L149" s="194">
        <f>IF(K149=$D$4,$D$4,INDEX(F_inputs!$D$4:$M$5562,MATCH('FD Inputs Pre Conversion'!$C149&amp;'FD Inputs Pre Conversion'!$E149,F_inputs!$N$4:$N$5562,0),MATCH('FD Inputs Pre Conversion'!L$6,F_inputs!$D$2:$M$2,0)))</f>
        <v>2.4199999999999999E-2</v>
      </c>
      <c r="M149" s="194">
        <f>IF(L149=$D$4,$D$4,INDEX(F_inputs!$D$4:$M$5562,MATCH('FD Inputs Pre Conversion'!$C149&amp;'FD Inputs Pre Conversion'!$E149,F_inputs!$N$4:$N$5562,0),MATCH('FD Inputs Pre Conversion'!M$6,F_inputs!$D$2:$M$2,0)))</f>
        <v>2.1399999999999995E-2</v>
      </c>
      <c r="N149" s="194"/>
    </row>
    <row r="150" spans="1:14" outlineLevel="1">
      <c r="A150" s="191"/>
      <c r="B150" s="176" t="s">
        <v>196</v>
      </c>
      <c r="C150" s="177" t="s">
        <v>376</v>
      </c>
      <c r="D150" s="177" t="s">
        <v>972</v>
      </c>
      <c r="E150" s="177" t="s">
        <v>430</v>
      </c>
      <c r="F150" s="192" t="s">
        <v>455</v>
      </c>
      <c r="G150" s="234"/>
      <c r="H150" s="194">
        <f>IF(G150=$D$4,$D$4,INDEX(F_inputs!$D$4:$M$5562,MATCH('FD Inputs Pre Conversion'!$C150&amp;'FD Inputs Pre Conversion'!$E150,F_inputs!$N$4:$N$5562,0),MATCH('FD Inputs Pre Conversion'!H$6,F_inputs!$D$2:$M$2,0)))</f>
        <v>2.7099999999999999E-2</v>
      </c>
      <c r="I150" s="194">
        <f>IF(H150=$D$4,$D$4,INDEX(F_inputs!$D$4:$M$5562,MATCH('FD Inputs Pre Conversion'!$C150&amp;'FD Inputs Pre Conversion'!$E150,F_inputs!$N$4:$N$5562,0),MATCH('FD Inputs Pre Conversion'!I$6,F_inputs!$D$2:$M$2,0)))</f>
        <v>2.6000000000000002E-2</v>
      </c>
      <c r="J150" s="194">
        <f>IF(I150=$D$4,$D$4,INDEX(F_inputs!$D$4:$M$5562,MATCH('FD Inputs Pre Conversion'!$C150&amp;'FD Inputs Pre Conversion'!$E150,F_inputs!$N$4:$N$5562,0),MATCH('FD Inputs Pre Conversion'!J$6,F_inputs!$D$2:$M$2,0)))</f>
        <v>2.4899999999999999E-2</v>
      </c>
      <c r="K150" s="194">
        <f>IF(J150=$D$4,$D$4,INDEX(F_inputs!$D$4:$M$5562,MATCH('FD Inputs Pre Conversion'!$C150&amp;'FD Inputs Pre Conversion'!$E150,F_inputs!$N$4:$N$5562,0),MATCH('FD Inputs Pre Conversion'!K$6,F_inputs!$D$2:$M$2,0)))</f>
        <v>2.3799999999999998E-2</v>
      </c>
      <c r="L150" s="194">
        <f>IF(K150=$D$4,$D$4,INDEX(F_inputs!$D$4:$M$5562,MATCH('FD Inputs Pre Conversion'!$C150&amp;'FD Inputs Pre Conversion'!$E150,F_inputs!$N$4:$N$5562,0),MATCH('FD Inputs Pre Conversion'!L$6,F_inputs!$D$2:$M$2,0)))</f>
        <v>2.2699999999999994E-2</v>
      </c>
      <c r="M150" s="194">
        <f>IF(L150=$D$4,$D$4,INDEX(F_inputs!$D$4:$M$5562,MATCH('FD Inputs Pre Conversion'!$C150&amp;'FD Inputs Pre Conversion'!$E150,F_inputs!$N$4:$N$5562,0),MATCH('FD Inputs Pre Conversion'!M$6,F_inputs!$D$2:$M$2,0)))</f>
        <v>2.1399999999999995E-2</v>
      </c>
      <c r="N150" s="194"/>
    </row>
    <row r="151" spans="1:14" outlineLevel="1">
      <c r="A151" s="191"/>
      <c r="B151" s="176" t="s">
        <v>196</v>
      </c>
      <c r="C151" s="177" t="s">
        <v>385</v>
      </c>
      <c r="D151" s="177" t="s">
        <v>972</v>
      </c>
      <c r="E151" s="177" t="s">
        <v>430</v>
      </c>
      <c r="F151" s="192" t="s">
        <v>455</v>
      </c>
      <c r="G151" s="234"/>
      <c r="H151" s="194">
        <f>IF(G151=$D$4,$D$4,INDEX(F_inputs!$D$4:$M$5562,MATCH('FD Inputs Pre Conversion'!$C151&amp;'FD Inputs Pre Conversion'!$E151,F_inputs!$N$4:$N$5562,0),MATCH('FD Inputs Pre Conversion'!H$6,F_inputs!$D$2:$M$2,0)))</f>
        <v>2.1399999999999995E-2</v>
      </c>
      <c r="I151" s="194">
        <f>IF(H151=$D$4,$D$4,INDEX(F_inputs!$D$4:$M$5562,MATCH('FD Inputs Pre Conversion'!$C151&amp;'FD Inputs Pre Conversion'!$E151,F_inputs!$N$4:$N$5562,0),MATCH('FD Inputs Pre Conversion'!I$6,F_inputs!$D$2:$M$2,0)))</f>
        <v>2.1399999999999995E-2</v>
      </c>
      <c r="J151" s="194">
        <f>IF(I151=$D$4,$D$4,INDEX(F_inputs!$D$4:$M$5562,MATCH('FD Inputs Pre Conversion'!$C151&amp;'FD Inputs Pre Conversion'!$E151,F_inputs!$N$4:$N$5562,0),MATCH('FD Inputs Pre Conversion'!J$6,F_inputs!$D$2:$M$2,0)))</f>
        <v>2.1399999999999995E-2</v>
      </c>
      <c r="K151" s="194">
        <f>IF(J151=$D$4,$D$4,INDEX(F_inputs!$D$4:$M$5562,MATCH('FD Inputs Pre Conversion'!$C151&amp;'FD Inputs Pre Conversion'!$E151,F_inputs!$N$4:$N$5562,0),MATCH('FD Inputs Pre Conversion'!K$6,F_inputs!$D$2:$M$2,0)))</f>
        <v>2.1399999999999995E-2</v>
      </c>
      <c r="L151" s="194">
        <f>IF(K151=$D$4,$D$4,INDEX(F_inputs!$D$4:$M$5562,MATCH('FD Inputs Pre Conversion'!$C151&amp;'FD Inputs Pre Conversion'!$E151,F_inputs!$N$4:$N$5562,0),MATCH('FD Inputs Pre Conversion'!L$6,F_inputs!$D$2:$M$2,0)))</f>
        <v>2.1399999999999995E-2</v>
      </c>
      <c r="M151" s="194">
        <f>IF(L151=$D$4,$D$4,INDEX(F_inputs!$D$4:$M$5562,MATCH('FD Inputs Pre Conversion'!$C151&amp;'FD Inputs Pre Conversion'!$E151,F_inputs!$N$4:$N$5562,0),MATCH('FD Inputs Pre Conversion'!M$6,F_inputs!$D$2:$M$2,0)))</f>
        <v>2.1399999999999995E-2</v>
      </c>
      <c r="N151" s="194"/>
    </row>
    <row r="152" spans="1:14" outlineLevel="1">
      <c r="H152" s="194"/>
      <c r="I152" s="194"/>
      <c r="J152" s="194"/>
      <c r="K152" s="194"/>
      <c r="L152" s="194"/>
      <c r="M152" s="194"/>
      <c r="N152" s="194"/>
    </row>
    <row r="153" spans="1:14" outlineLevel="1">
      <c r="A153" s="191"/>
      <c r="B153" s="176" t="s">
        <v>202</v>
      </c>
      <c r="C153" s="177" t="s">
        <v>350</v>
      </c>
      <c r="D153" s="177" t="s">
        <v>972</v>
      </c>
      <c r="E153" s="177" t="s">
        <v>204</v>
      </c>
      <c r="F153" s="192" t="s">
        <v>492</v>
      </c>
      <c r="G153" s="234"/>
      <c r="H153" s="194">
        <f>IF(G153=$D$4,$D$4,INDEX(F_inputs!$D$4:$M$5562,MATCH('FD Inputs Pre Conversion'!$C153&amp;'FD Inputs Pre Conversion'!$E153,F_inputs!$N$4:$N$5562,0),MATCH('FD Inputs Pre Conversion'!H$6,F_inputs!$D$2:$M$2,0)))</f>
        <v>114951.81</v>
      </c>
      <c r="I153" s="194">
        <f>IF(H153=$D$4,$D$4,INDEX(F_inputs!$D$4:$M$5562,MATCH('FD Inputs Pre Conversion'!$C153&amp;'FD Inputs Pre Conversion'!$E153,F_inputs!$N$4:$N$5562,0),MATCH('FD Inputs Pre Conversion'!I$6,F_inputs!$D$2:$M$2,0)))</f>
        <v>104209.69</v>
      </c>
      <c r="J153" s="194">
        <f>IF(I153=$D$4,$D$4,INDEX(F_inputs!$D$4:$M$5562,MATCH('FD Inputs Pre Conversion'!$C153&amp;'FD Inputs Pre Conversion'!$E153,F_inputs!$N$4:$N$5562,0),MATCH('FD Inputs Pre Conversion'!J$6,F_inputs!$D$2:$M$2,0)))</f>
        <v>102117.73</v>
      </c>
      <c r="K153" s="194">
        <f>IF(J153=$D$4,$D$4,INDEX(F_inputs!$D$4:$M$5562,MATCH('FD Inputs Pre Conversion'!$C153&amp;'FD Inputs Pre Conversion'!$E153,F_inputs!$N$4:$N$5562,0),MATCH('FD Inputs Pre Conversion'!K$6,F_inputs!$D$2:$M$2,0)))</f>
        <v>101126.8</v>
      </c>
      <c r="L153" s="194">
        <f>IF(K153=$D$4,$D$4,INDEX(F_inputs!$D$4:$M$5562,MATCH('FD Inputs Pre Conversion'!$C153&amp;'FD Inputs Pre Conversion'!$E153,F_inputs!$N$4:$N$5562,0),MATCH('FD Inputs Pre Conversion'!L$6,F_inputs!$D$2:$M$2,0)))</f>
        <v>111086.9</v>
      </c>
      <c r="M153" s="194">
        <f>IF(L153=$D$4,$D$4,INDEX(F_inputs!$D$4:$M$5562,MATCH('FD Inputs Pre Conversion'!$C153&amp;'FD Inputs Pre Conversion'!$E153,F_inputs!$N$4:$N$5562,0),MATCH('FD Inputs Pre Conversion'!M$6,F_inputs!$D$2:$M$2,0)))</f>
        <v>113391.38</v>
      </c>
      <c r="N153" s="194"/>
    </row>
    <row r="154" spans="1:14" outlineLevel="1">
      <c r="A154" s="191"/>
      <c r="B154" s="176" t="s">
        <v>202</v>
      </c>
      <c r="C154" s="177" t="s">
        <v>358</v>
      </c>
      <c r="D154" s="177" t="s">
        <v>972</v>
      </c>
      <c r="E154" s="177" t="s">
        <v>204</v>
      </c>
      <c r="F154" s="192" t="s">
        <v>492</v>
      </c>
      <c r="G154" s="234"/>
      <c r="H154" s="194">
        <f>IF(G154=$D$4,$D$4,INDEX(F_inputs!$D$4:$M$5562,MATCH('FD Inputs Pre Conversion'!$C154&amp;'FD Inputs Pre Conversion'!$E154,F_inputs!$N$4:$N$5562,0),MATCH('FD Inputs Pre Conversion'!H$6,F_inputs!$D$2:$M$2,0)))</f>
        <v>77865.02</v>
      </c>
      <c r="I154" s="194">
        <f>IF(H154=$D$4,$D$4,INDEX(F_inputs!$D$4:$M$5562,MATCH('FD Inputs Pre Conversion'!$C154&amp;'FD Inputs Pre Conversion'!$E154,F_inputs!$N$4:$N$5562,0),MATCH('FD Inputs Pre Conversion'!I$6,F_inputs!$D$2:$M$2,0)))</f>
        <v>74879.92</v>
      </c>
      <c r="J154" s="194">
        <f>IF(I154=$D$4,$D$4,INDEX(F_inputs!$D$4:$M$5562,MATCH('FD Inputs Pre Conversion'!$C154&amp;'FD Inputs Pre Conversion'!$E154,F_inputs!$N$4:$N$5562,0),MATCH('FD Inputs Pre Conversion'!J$6,F_inputs!$D$2:$M$2,0)))</f>
        <v>74936.94</v>
      </c>
      <c r="K154" s="194">
        <f>IF(J154=$D$4,$D$4,INDEX(F_inputs!$D$4:$M$5562,MATCH('FD Inputs Pre Conversion'!$C154&amp;'FD Inputs Pre Conversion'!$E154,F_inputs!$N$4:$N$5562,0),MATCH('FD Inputs Pre Conversion'!K$6,F_inputs!$D$2:$M$2,0)))</f>
        <v>76623.94</v>
      </c>
      <c r="L154" s="194">
        <f>IF(K154=$D$4,$D$4,INDEX(F_inputs!$D$4:$M$5562,MATCH('FD Inputs Pre Conversion'!$C154&amp;'FD Inputs Pre Conversion'!$E154,F_inputs!$N$4:$N$5562,0),MATCH('FD Inputs Pre Conversion'!L$6,F_inputs!$D$2:$M$2,0)))</f>
        <v>77105.95</v>
      </c>
      <c r="M154" s="194">
        <f>IF(L154=$D$4,$D$4,INDEX(F_inputs!$D$4:$M$5562,MATCH('FD Inputs Pre Conversion'!$C154&amp;'FD Inputs Pre Conversion'!$E154,F_inputs!$N$4:$N$5562,0),MATCH('FD Inputs Pre Conversion'!M$6,F_inputs!$D$2:$M$2,0)))</f>
        <v>76168.740000000005</v>
      </c>
      <c r="N154" s="194"/>
    </row>
    <row r="155" spans="1:14" outlineLevel="1">
      <c r="A155" s="191"/>
      <c r="B155" s="176" t="s">
        <v>202</v>
      </c>
      <c r="C155" s="177" t="s">
        <v>361</v>
      </c>
      <c r="D155" s="177" t="s">
        <v>972</v>
      </c>
      <c r="E155" s="177" t="s">
        <v>204</v>
      </c>
      <c r="F155" s="192" t="s">
        <v>492</v>
      </c>
      <c r="G155" s="234"/>
      <c r="H155" s="194">
        <f>IF(G155=$D$4,$D$4,INDEX(F_inputs!$D$4:$M$5562,MATCH('FD Inputs Pre Conversion'!$C155&amp;'FD Inputs Pre Conversion'!$E155,F_inputs!$N$4:$N$5562,0),MATCH('FD Inputs Pre Conversion'!H$6,F_inputs!$D$2:$M$2,0)))</f>
        <v>6847.14</v>
      </c>
      <c r="I155" s="194">
        <f>IF(H155=$D$4,$D$4,INDEX(F_inputs!$D$4:$M$5562,MATCH('FD Inputs Pre Conversion'!$C155&amp;'FD Inputs Pre Conversion'!$E155,F_inputs!$N$4:$N$5562,0),MATCH('FD Inputs Pre Conversion'!I$6,F_inputs!$D$2:$M$2,0)))</f>
        <v>6239.15</v>
      </c>
      <c r="J155" s="194">
        <f>IF(I155=$D$4,$D$4,INDEX(F_inputs!$D$4:$M$5562,MATCH('FD Inputs Pre Conversion'!$C155&amp;'FD Inputs Pre Conversion'!$E155,F_inputs!$N$4:$N$5562,0),MATCH('FD Inputs Pre Conversion'!J$6,F_inputs!$D$2:$M$2,0)))</f>
        <v>6191.14</v>
      </c>
      <c r="K155" s="194">
        <f>IF(J155=$D$4,$D$4,INDEX(F_inputs!$D$4:$M$5562,MATCH('FD Inputs Pre Conversion'!$C155&amp;'FD Inputs Pre Conversion'!$E155,F_inputs!$N$4:$N$5562,0),MATCH('FD Inputs Pre Conversion'!K$6,F_inputs!$D$2:$M$2,0)))</f>
        <v>6153.73</v>
      </c>
      <c r="L155" s="194">
        <f>IF(K155=$D$4,$D$4,INDEX(F_inputs!$D$4:$M$5562,MATCH('FD Inputs Pre Conversion'!$C155&amp;'FD Inputs Pre Conversion'!$E155,F_inputs!$N$4:$N$5562,0),MATCH('FD Inputs Pre Conversion'!L$6,F_inputs!$D$2:$M$2,0)))</f>
        <v>6114.95</v>
      </c>
      <c r="M155" s="194">
        <f>IF(L155=$D$4,$D$4,INDEX(F_inputs!$D$4:$M$5562,MATCH('FD Inputs Pre Conversion'!$C155&amp;'FD Inputs Pre Conversion'!$E155,F_inputs!$N$4:$N$5562,0),MATCH('FD Inputs Pre Conversion'!M$6,F_inputs!$D$2:$M$2,0)))</f>
        <v>5995.95</v>
      </c>
      <c r="N155" s="194"/>
    </row>
    <row r="156" spans="1:14" outlineLevel="1">
      <c r="A156" s="191"/>
      <c r="B156" s="176" t="s">
        <v>202</v>
      </c>
      <c r="C156" s="177" t="s">
        <v>364</v>
      </c>
      <c r="D156" s="177" t="s">
        <v>972</v>
      </c>
      <c r="E156" s="177" t="s">
        <v>204</v>
      </c>
      <c r="F156" s="192" t="s">
        <v>492</v>
      </c>
      <c r="G156" s="234"/>
      <c r="H156" s="194">
        <f>IF(G156=$D$4,$D$4,INDEX(F_inputs!$D$4:$M$5562,MATCH('FD Inputs Pre Conversion'!$C156&amp;'FD Inputs Pre Conversion'!$E156,F_inputs!$N$4:$N$5562,0),MATCH('FD Inputs Pre Conversion'!H$6,F_inputs!$D$2:$M$2,0)))</f>
        <v>102615.63</v>
      </c>
      <c r="I156" s="194">
        <f>IF(H156=$D$4,$D$4,INDEX(F_inputs!$D$4:$M$5562,MATCH('FD Inputs Pre Conversion'!$C156&amp;'FD Inputs Pre Conversion'!$E156,F_inputs!$N$4:$N$5562,0),MATCH('FD Inputs Pre Conversion'!I$6,F_inputs!$D$2:$M$2,0)))</f>
        <v>97380.07</v>
      </c>
      <c r="J156" s="194">
        <f>IF(I156=$D$4,$D$4,INDEX(F_inputs!$D$4:$M$5562,MATCH('FD Inputs Pre Conversion'!$C156&amp;'FD Inputs Pre Conversion'!$E156,F_inputs!$N$4:$N$5562,0),MATCH('FD Inputs Pre Conversion'!J$6,F_inputs!$D$2:$M$2,0)))</f>
        <v>96683.94</v>
      </c>
      <c r="K156" s="194">
        <f>IF(J156=$D$4,$D$4,INDEX(F_inputs!$D$4:$M$5562,MATCH('FD Inputs Pre Conversion'!$C156&amp;'FD Inputs Pre Conversion'!$E156,F_inputs!$N$4:$N$5562,0),MATCH('FD Inputs Pre Conversion'!K$6,F_inputs!$D$2:$M$2,0)))</f>
        <v>95300.72</v>
      </c>
      <c r="L156" s="194">
        <f>IF(K156=$D$4,$D$4,INDEX(F_inputs!$D$4:$M$5562,MATCH('FD Inputs Pre Conversion'!$C156&amp;'FD Inputs Pre Conversion'!$E156,F_inputs!$N$4:$N$5562,0),MATCH('FD Inputs Pre Conversion'!L$6,F_inputs!$D$2:$M$2,0)))</f>
        <v>94229.11</v>
      </c>
      <c r="M156" s="194">
        <f>IF(L156=$D$4,$D$4,INDEX(F_inputs!$D$4:$M$5562,MATCH('FD Inputs Pre Conversion'!$C156&amp;'FD Inputs Pre Conversion'!$E156,F_inputs!$N$4:$N$5562,0),MATCH('FD Inputs Pre Conversion'!M$6,F_inputs!$D$2:$M$2,0)))</f>
        <v>91619.23</v>
      </c>
      <c r="N156" s="194"/>
    </row>
    <row r="157" spans="1:14" outlineLevel="1">
      <c r="A157" s="191"/>
      <c r="B157" s="176" t="s">
        <v>202</v>
      </c>
      <c r="C157" s="177" t="s">
        <v>370</v>
      </c>
      <c r="D157" s="177" t="s">
        <v>972</v>
      </c>
      <c r="E157" s="177" t="s">
        <v>204</v>
      </c>
      <c r="F157" s="192" t="s">
        <v>492</v>
      </c>
      <c r="G157" s="234"/>
      <c r="H157" s="194">
        <f>IF(G157=$D$4,$D$4,INDEX(F_inputs!$D$4:$M$5562,MATCH('FD Inputs Pre Conversion'!$C157&amp;'FD Inputs Pre Conversion'!$E157,F_inputs!$N$4:$N$5562,0),MATCH('FD Inputs Pre Conversion'!H$6,F_inputs!$D$2:$M$2,0)))</f>
        <v>188875.94</v>
      </c>
      <c r="I157" s="194">
        <f>IF(H157=$D$4,$D$4,INDEX(F_inputs!$D$4:$M$5562,MATCH('FD Inputs Pre Conversion'!$C157&amp;'FD Inputs Pre Conversion'!$E157,F_inputs!$N$4:$N$5562,0),MATCH('FD Inputs Pre Conversion'!I$6,F_inputs!$D$2:$M$2,0)))</f>
        <v>196080.16</v>
      </c>
      <c r="J157" s="194">
        <f>IF(I157=$D$4,$D$4,INDEX(F_inputs!$D$4:$M$5562,MATCH('FD Inputs Pre Conversion'!$C157&amp;'FD Inputs Pre Conversion'!$E157,F_inputs!$N$4:$N$5562,0),MATCH('FD Inputs Pre Conversion'!J$6,F_inputs!$D$2:$M$2,0)))</f>
        <v>194720.59</v>
      </c>
      <c r="K157" s="194">
        <f>IF(J157=$D$4,$D$4,INDEX(F_inputs!$D$4:$M$5562,MATCH('FD Inputs Pre Conversion'!$C157&amp;'FD Inputs Pre Conversion'!$E157,F_inputs!$N$4:$N$5562,0),MATCH('FD Inputs Pre Conversion'!K$6,F_inputs!$D$2:$M$2,0)))</f>
        <v>200892.45</v>
      </c>
      <c r="L157" s="194">
        <f>IF(K157=$D$4,$D$4,INDEX(F_inputs!$D$4:$M$5562,MATCH('FD Inputs Pre Conversion'!$C157&amp;'FD Inputs Pre Conversion'!$E157,F_inputs!$N$4:$N$5562,0),MATCH('FD Inputs Pre Conversion'!L$6,F_inputs!$D$2:$M$2,0)))</f>
        <v>203025.38</v>
      </c>
      <c r="M157" s="194">
        <f>IF(L157=$D$4,$D$4,INDEX(F_inputs!$D$4:$M$5562,MATCH('FD Inputs Pre Conversion'!$C157&amp;'FD Inputs Pre Conversion'!$E157,F_inputs!$N$4:$N$5562,0),MATCH('FD Inputs Pre Conversion'!M$6,F_inputs!$D$2:$M$2,0)))</f>
        <v>216329.66</v>
      </c>
      <c r="N157" s="194"/>
    </row>
    <row r="158" spans="1:14" outlineLevel="1">
      <c r="A158" s="191"/>
      <c r="B158" s="176" t="s">
        <v>202</v>
      </c>
      <c r="C158" s="177" t="s">
        <v>379</v>
      </c>
      <c r="D158" s="177" t="s">
        <v>972</v>
      </c>
      <c r="E158" s="177" t="s">
        <v>204</v>
      </c>
      <c r="F158" s="192" t="s">
        <v>492</v>
      </c>
      <c r="G158" s="234"/>
      <c r="H158" s="194">
        <f>IF(G158=$D$4,$D$4,INDEX(F_inputs!$D$4:$M$5562,MATCH('FD Inputs Pre Conversion'!$C158&amp;'FD Inputs Pre Conversion'!$E158,F_inputs!$N$4:$N$5562,0),MATCH('FD Inputs Pre Conversion'!H$6,F_inputs!$D$2:$M$2,0)))</f>
        <v>67329</v>
      </c>
      <c r="I158" s="194">
        <f>IF(H158=$D$4,$D$4,INDEX(F_inputs!$D$4:$M$5562,MATCH('FD Inputs Pre Conversion'!$C158&amp;'FD Inputs Pre Conversion'!$E158,F_inputs!$N$4:$N$5562,0),MATCH('FD Inputs Pre Conversion'!I$6,F_inputs!$D$2:$M$2,0)))</f>
        <v>67194</v>
      </c>
      <c r="J158" s="194">
        <f>IF(I158=$D$4,$D$4,INDEX(F_inputs!$D$4:$M$5562,MATCH('FD Inputs Pre Conversion'!$C158&amp;'FD Inputs Pre Conversion'!$E158,F_inputs!$N$4:$N$5562,0),MATCH('FD Inputs Pre Conversion'!J$6,F_inputs!$D$2:$M$2,0)))</f>
        <v>65944</v>
      </c>
      <c r="K158" s="194">
        <f>IF(J158=$D$4,$D$4,INDEX(F_inputs!$D$4:$M$5562,MATCH('FD Inputs Pre Conversion'!$C158&amp;'FD Inputs Pre Conversion'!$E158,F_inputs!$N$4:$N$5562,0),MATCH('FD Inputs Pre Conversion'!K$6,F_inputs!$D$2:$M$2,0)))</f>
        <v>66042</v>
      </c>
      <c r="L158" s="194">
        <f>IF(K158=$D$4,$D$4,INDEX(F_inputs!$D$4:$M$5562,MATCH('FD Inputs Pre Conversion'!$C158&amp;'FD Inputs Pre Conversion'!$E158,F_inputs!$N$4:$N$5562,0),MATCH('FD Inputs Pre Conversion'!L$6,F_inputs!$D$2:$M$2,0)))</f>
        <v>67405</v>
      </c>
      <c r="M158" s="194">
        <f>IF(L158=$D$4,$D$4,INDEX(F_inputs!$D$4:$M$5562,MATCH('FD Inputs Pre Conversion'!$C158&amp;'FD Inputs Pre Conversion'!$E158,F_inputs!$N$4:$N$5562,0),MATCH('FD Inputs Pre Conversion'!M$6,F_inputs!$D$2:$M$2,0)))</f>
        <v>69235.12</v>
      </c>
      <c r="N158" s="194"/>
    </row>
    <row r="159" spans="1:14" outlineLevel="1">
      <c r="A159" s="191"/>
      <c r="B159" s="176" t="s">
        <v>202</v>
      </c>
      <c r="C159" s="177" t="s">
        <v>382</v>
      </c>
      <c r="D159" s="177" t="s">
        <v>972</v>
      </c>
      <c r="E159" s="177" t="s">
        <v>204</v>
      </c>
      <c r="F159" s="192" t="s">
        <v>492</v>
      </c>
      <c r="G159" s="234"/>
      <c r="H159" s="194">
        <f>IF(G159=$D$4,$D$4,INDEX(F_inputs!$D$4:$M$5562,MATCH('FD Inputs Pre Conversion'!$C159&amp;'FD Inputs Pre Conversion'!$E159,F_inputs!$N$4:$N$5562,0),MATCH('FD Inputs Pre Conversion'!H$6,F_inputs!$D$2:$M$2,0)))</f>
        <v>50342.33</v>
      </c>
      <c r="I159" s="194">
        <f>IF(H159=$D$4,$D$4,INDEX(F_inputs!$D$4:$M$5562,MATCH('FD Inputs Pre Conversion'!$C159&amp;'FD Inputs Pre Conversion'!$E159,F_inputs!$N$4:$N$5562,0),MATCH('FD Inputs Pre Conversion'!I$6,F_inputs!$D$2:$M$2,0)))</f>
        <v>51768.480000000003</v>
      </c>
      <c r="J159" s="194">
        <f>IF(I159=$D$4,$D$4,INDEX(F_inputs!$D$4:$M$5562,MATCH('FD Inputs Pre Conversion'!$C159&amp;'FD Inputs Pre Conversion'!$E159,F_inputs!$N$4:$N$5562,0),MATCH('FD Inputs Pre Conversion'!J$6,F_inputs!$D$2:$M$2,0)))</f>
        <v>52349.51</v>
      </c>
      <c r="K159" s="194">
        <f>IF(J159=$D$4,$D$4,INDEX(F_inputs!$D$4:$M$5562,MATCH('FD Inputs Pre Conversion'!$C159&amp;'FD Inputs Pre Conversion'!$E159,F_inputs!$N$4:$N$5562,0),MATCH('FD Inputs Pre Conversion'!K$6,F_inputs!$D$2:$M$2,0)))</f>
        <v>52818.53</v>
      </c>
      <c r="L159" s="194">
        <f>IF(K159=$D$4,$D$4,INDEX(F_inputs!$D$4:$M$5562,MATCH('FD Inputs Pre Conversion'!$C159&amp;'FD Inputs Pre Conversion'!$E159,F_inputs!$N$4:$N$5562,0),MATCH('FD Inputs Pre Conversion'!L$6,F_inputs!$D$2:$M$2,0)))</f>
        <v>53348.26</v>
      </c>
      <c r="M159" s="194">
        <f>IF(L159=$D$4,$D$4,INDEX(F_inputs!$D$4:$M$5562,MATCH('FD Inputs Pre Conversion'!$C159&amp;'FD Inputs Pre Conversion'!$E159,F_inputs!$N$4:$N$5562,0),MATCH('FD Inputs Pre Conversion'!M$6,F_inputs!$D$2:$M$2,0)))</f>
        <v>52234.58</v>
      </c>
      <c r="N159" s="194"/>
    </row>
    <row r="160" spans="1:14" outlineLevel="1">
      <c r="A160" s="191"/>
      <c r="B160" s="176" t="s">
        <v>202</v>
      </c>
      <c r="C160" s="177" t="s">
        <v>388</v>
      </c>
      <c r="D160" s="177" t="s">
        <v>972</v>
      </c>
      <c r="E160" s="177" t="s">
        <v>204</v>
      </c>
      <c r="F160" s="192" t="s">
        <v>492</v>
      </c>
      <c r="G160" s="234"/>
      <c r="H160" s="194">
        <f>IF(G160=$D$4,$D$4,INDEX(F_inputs!$D$4:$M$5562,MATCH('FD Inputs Pre Conversion'!$C160&amp;'FD Inputs Pre Conversion'!$E160,F_inputs!$N$4:$N$5562,0),MATCH('FD Inputs Pre Conversion'!H$6,F_inputs!$D$2:$M$2,0)))</f>
        <v>179919.07</v>
      </c>
      <c r="I160" s="194">
        <f>IF(H160=$D$4,$D$4,INDEX(F_inputs!$D$4:$M$5562,MATCH('FD Inputs Pre Conversion'!$C160&amp;'FD Inputs Pre Conversion'!$E160,F_inputs!$N$4:$N$5562,0),MATCH('FD Inputs Pre Conversion'!I$6,F_inputs!$D$2:$M$2,0)))</f>
        <v>179919.07</v>
      </c>
      <c r="J160" s="194">
        <f>IF(I160=$D$4,$D$4,INDEX(F_inputs!$D$4:$M$5562,MATCH('FD Inputs Pre Conversion'!$C160&amp;'FD Inputs Pre Conversion'!$E160,F_inputs!$N$4:$N$5562,0),MATCH('FD Inputs Pre Conversion'!J$6,F_inputs!$D$2:$M$2,0)))</f>
        <v>180292.28</v>
      </c>
      <c r="K160" s="194">
        <f>IF(J160=$D$4,$D$4,INDEX(F_inputs!$D$4:$M$5562,MATCH('FD Inputs Pre Conversion'!$C160&amp;'FD Inputs Pre Conversion'!$E160,F_inputs!$N$4:$N$5562,0),MATCH('FD Inputs Pre Conversion'!K$6,F_inputs!$D$2:$M$2,0)))</f>
        <v>180665.5</v>
      </c>
      <c r="L160" s="194">
        <f>IF(K160=$D$4,$D$4,INDEX(F_inputs!$D$4:$M$5562,MATCH('FD Inputs Pre Conversion'!$C160&amp;'FD Inputs Pre Conversion'!$E160,F_inputs!$N$4:$N$5562,0),MATCH('FD Inputs Pre Conversion'!L$6,F_inputs!$D$2:$M$2,0)))</f>
        <v>181057.31</v>
      </c>
      <c r="M160" s="194">
        <f>IF(L160=$D$4,$D$4,INDEX(F_inputs!$D$4:$M$5562,MATCH('FD Inputs Pre Conversion'!$C160&amp;'FD Inputs Pre Conversion'!$E160,F_inputs!$N$4:$N$5562,0),MATCH('FD Inputs Pre Conversion'!M$6,F_inputs!$D$2:$M$2,0)))</f>
        <v>179290.09</v>
      </c>
      <c r="N160" s="194"/>
    </row>
    <row r="161" spans="1:14" outlineLevel="1">
      <c r="A161" s="191"/>
      <c r="B161" s="176" t="s">
        <v>202</v>
      </c>
      <c r="C161" s="177" t="s">
        <v>391</v>
      </c>
      <c r="D161" s="177" t="s">
        <v>972</v>
      </c>
      <c r="E161" s="177" t="s">
        <v>204</v>
      </c>
      <c r="F161" s="192" t="s">
        <v>492</v>
      </c>
      <c r="G161" s="234"/>
      <c r="H161" s="194">
        <f>IF(G161=$D$4,$D$4,INDEX(F_inputs!$D$4:$M$5562,MATCH('FD Inputs Pre Conversion'!$C161&amp;'FD Inputs Pre Conversion'!$E161,F_inputs!$N$4:$N$5562,0),MATCH('FD Inputs Pre Conversion'!H$6,F_inputs!$D$2:$M$2,0)))</f>
        <v>150831</v>
      </c>
      <c r="I161" s="194">
        <f>IF(H161=$D$4,$D$4,INDEX(F_inputs!$D$4:$M$5562,MATCH('FD Inputs Pre Conversion'!$C161&amp;'FD Inputs Pre Conversion'!$E161,F_inputs!$N$4:$N$5562,0),MATCH('FD Inputs Pre Conversion'!I$6,F_inputs!$D$2:$M$2,0)))</f>
        <v>151544.37</v>
      </c>
      <c r="J161" s="194">
        <f>IF(I161=$D$4,$D$4,INDEX(F_inputs!$D$4:$M$5562,MATCH('FD Inputs Pre Conversion'!$C161&amp;'FD Inputs Pre Conversion'!$E161,F_inputs!$N$4:$N$5562,0),MATCH('FD Inputs Pre Conversion'!J$6,F_inputs!$D$2:$M$2,0)))</f>
        <v>151645.28</v>
      </c>
      <c r="K161" s="194">
        <f>IF(J161=$D$4,$D$4,INDEX(F_inputs!$D$4:$M$5562,MATCH('FD Inputs Pre Conversion'!$C161&amp;'FD Inputs Pre Conversion'!$E161,F_inputs!$N$4:$N$5562,0),MATCH('FD Inputs Pre Conversion'!K$6,F_inputs!$D$2:$M$2,0)))</f>
        <v>151726</v>
      </c>
      <c r="L161" s="194">
        <f>IF(K161=$D$4,$D$4,INDEX(F_inputs!$D$4:$M$5562,MATCH('FD Inputs Pre Conversion'!$C161&amp;'FD Inputs Pre Conversion'!$E161,F_inputs!$N$4:$N$5562,0),MATCH('FD Inputs Pre Conversion'!L$6,F_inputs!$D$2:$M$2,0)))</f>
        <v>151631.51999999999</v>
      </c>
      <c r="M161" s="194">
        <f>IF(L161=$D$4,$D$4,INDEX(F_inputs!$D$4:$M$5562,MATCH('FD Inputs Pre Conversion'!$C161&amp;'FD Inputs Pre Conversion'!$E161,F_inputs!$N$4:$N$5562,0),MATCH('FD Inputs Pre Conversion'!M$6,F_inputs!$D$2:$M$2,0)))</f>
        <v>149592.29</v>
      </c>
      <c r="N161" s="194"/>
    </row>
    <row r="162" spans="1:14" outlineLevel="1">
      <c r="A162" s="191"/>
      <c r="B162" s="176" t="s">
        <v>202</v>
      </c>
      <c r="C162" s="177" t="s">
        <v>394</v>
      </c>
      <c r="D162" s="177" t="s">
        <v>972</v>
      </c>
      <c r="E162" s="177" t="s">
        <v>204</v>
      </c>
      <c r="F162" s="192" t="s">
        <v>492</v>
      </c>
      <c r="G162" s="234"/>
      <c r="H162" s="194">
        <f>IF(G162=$D$4,$D$4,INDEX(F_inputs!$D$4:$M$5562,MATCH('FD Inputs Pre Conversion'!$C162&amp;'FD Inputs Pre Conversion'!$E162,F_inputs!$N$4:$N$5562,0),MATCH('FD Inputs Pre Conversion'!H$6,F_inputs!$D$2:$M$2,0)))</f>
        <v>31049.39</v>
      </c>
      <c r="I162" s="194">
        <f>IF(H162=$D$4,$D$4,INDEX(F_inputs!$D$4:$M$5562,MATCH('FD Inputs Pre Conversion'!$C162&amp;'FD Inputs Pre Conversion'!$E162,F_inputs!$N$4:$N$5562,0),MATCH('FD Inputs Pre Conversion'!I$6,F_inputs!$D$2:$M$2,0)))</f>
        <v>31109.48</v>
      </c>
      <c r="J162" s="194">
        <f>IF(I162=$D$4,$D$4,INDEX(F_inputs!$D$4:$M$5562,MATCH('FD Inputs Pre Conversion'!$C162&amp;'FD Inputs Pre Conversion'!$E162,F_inputs!$N$4:$N$5562,0),MATCH('FD Inputs Pre Conversion'!J$6,F_inputs!$D$2:$M$2,0)))</f>
        <v>30775.79</v>
      </c>
      <c r="K162" s="194">
        <f>IF(J162=$D$4,$D$4,INDEX(F_inputs!$D$4:$M$5562,MATCH('FD Inputs Pre Conversion'!$C162&amp;'FD Inputs Pre Conversion'!$E162,F_inputs!$N$4:$N$5562,0),MATCH('FD Inputs Pre Conversion'!K$6,F_inputs!$D$2:$M$2,0)))</f>
        <v>30606.6</v>
      </c>
      <c r="L162" s="194">
        <f>IF(K162=$D$4,$D$4,INDEX(F_inputs!$D$4:$M$5562,MATCH('FD Inputs Pre Conversion'!$C162&amp;'FD Inputs Pre Conversion'!$E162,F_inputs!$N$4:$N$5562,0),MATCH('FD Inputs Pre Conversion'!L$6,F_inputs!$D$2:$M$2,0)))</f>
        <v>30413.1</v>
      </c>
      <c r="M162" s="194">
        <f>IF(L162=$D$4,$D$4,INDEX(F_inputs!$D$4:$M$5562,MATCH('FD Inputs Pre Conversion'!$C162&amp;'FD Inputs Pre Conversion'!$E162,F_inputs!$N$4:$N$5562,0),MATCH('FD Inputs Pre Conversion'!M$6,F_inputs!$D$2:$M$2,0)))</f>
        <v>29908.19</v>
      </c>
      <c r="N162" s="194"/>
    </row>
    <row r="163" spans="1:14" outlineLevel="1">
      <c r="A163" s="191"/>
      <c r="B163" s="176" t="s">
        <v>202</v>
      </c>
      <c r="C163" s="177" t="s">
        <v>397</v>
      </c>
      <c r="D163" s="177" t="s">
        <v>972</v>
      </c>
      <c r="E163" s="177" t="s">
        <v>204</v>
      </c>
      <c r="F163" s="192" t="s">
        <v>492</v>
      </c>
      <c r="G163" s="234"/>
      <c r="H163" s="194">
        <f>IF(G163=$D$4,$D$4,INDEX(F_inputs!$D$4:$M$5562,MATCH('FD Inputs Pre Conversion'!$C163&amp;'FD Inputs Pre Conversion'!$E163,F_inputs!$N$4:$N$5562,0),MATCH('FD Inputs Pre Conversion'!H$6,F_inputs!$D$2:$M$2,0)))</f>
        <v>111475.3</v>
      </c>
      <c r="I163" s="194">
        <f>IF(H163=$D$4,$D$4,INDEX(F_inputs!$D$4:$M$5562,MATCH('FD Inputs Pre Conversion'!$C163&amp;'FD Inputs Pre Conversion'!$E163,F_inputs!$N$4:$N$5562,0),MATCH('FD Inputs Pre Conversion'!I$6,F_inputs!$D$2:$M$2,0)))</f>
        <v>109534.3</v>
      </c>
      <c r="J163" s="194">
        <f>IF(I163=$D$4,$D$4,INDEX(F_inputs!$D$4:$M$5562,MATCH('FD Inputs Pre Conversion'!$C163&amp;'FD Inputs Pre Conversion'!$E163,F_inputs!$N$4:$N$5562,0),MATCH('FD Inputs Pre Conversion'!J$6,F_inputs!$D$2:$M$2,0)))</f>
        <v>109049.2</v>
      </c>
      <c r="K163" s="194">
        <f>IF(J163=$D$4,$D$4,INDEX(F_inputs!$D$4:$M$5562,MATCH('FD Inputs Pre Conversion'!$C163&amp;'FD Inputs Pre Conversion'!$E163,F_inputs!$N$4:$N$5562,0),MATCH('FD Inputs Pre Conversion'!K$6,F_inputs!$D$2:$M$2,0)))</f>
        <v>112296.3</v>
      </c>
      <c r="L163" s="194">
        <f>IF(K163=$D$4,$D$4,INDEX(F_inputs!$D$4:$M$5562,MATCH('FD Inputs Pre Conversion'!$C163&amp;'FD Inputs Pre Conversion'!$E163,F_inputs!$N$4:$N$5562,0),MATCH('FD Inputs Pre Conversion'!L$6,F_inputs!$D$2:$M$2,0)))</f>
        <v>112237.2</v>
      </c>
      <c r="M163" s="194">
        <f>IF(L163=$D$4,$D$4,INDEX(F_inputs!$D$4:$M$5562,MATCH('FD Inputs Pre Conversion'!$C163&amp;'FD Inputs Pre Conversion'!$E163,F_inputs!$N$4:$N$5562,0),MATCH('FD Inputs Pre Conversion'!M$6,F_inputs!$D$2:$M$2,0)))</f>
        <v>110880.6</v>
      </c>
      <c r="N163" s="194"/>
    </row>
    <row r="164" spans="1:14" outlineLevel="1">
      <c r="A164" s="191"/>
      <c r="B164" s="176" t="s">
        <v>202</v>
      </c>
      <c r="C164" s="177" t="s">
        <v>345</v>
      </c>
      <c r="D164" s="177" t="s">
        <v>972</v>
      </c>
      <c r="E164" s="177" t="s">
        <v>204</v>
      </c>
      <c r="F164" s="192" t="s">
        <v>492</v>
      </c>
      <c r="G164" s="234"/>
      <c r="H164" s="194">
        <f>IF(G164=$D$4,$D$4,INDEX(F_inputs!$D$4:$M$5562,MATCH('FD Inputs Pre Conversion'!$C164&amp;'FD Inputs Pre Conversion'!$E164,F_inputs!$N$4:$N$5562,0),MATCH('FD Inputs Pre Conversion'!H$6,F_inputs!$D$2:$M$2,0)))</f>
        <v>74787.460000000006</v>
      </c>
      <c r="I164" s="194">
        <f>IF(H164=$D$4,$D$4,INDEX(F_inputs!$D$4:$M$5562,MATCH('FD Inputs Pre Conversion'!$C164&amp;'FD Inputs Pre Conversion'!$E164,F_inputs!$N$4:$N$5562,0),MATCH('FD Inputs Pre Conversion'!I$6,F_inputs!$D$2:$M$2,0)))</f>
        <v>72376.98</v>
      </c>
      <c r="J164" s="194">
        <f>IF(I164=$D$4,$D$4,INDEX(F_inputs!$D$4:$M$5562,MATCH('FD Inputs Pre Conversion'!$C164&amp;'FD Inputs Pre Conversion'!$E164,F_inputs!$N$4:$N$5562,0),MATCH('FD Inputs Pre Conversion'!J$6,F_inputs!$D$2:$M$2,0)))</f>
        <v>71148.429999999993</v>
      </c>
      <c r="K164" s="194">
        <f>IF(J164=$D$4,$D$4,INDEX(F_inputs!$D$4:$M$5562,MATCH('FD Inputs Pre Conversion'!$C164&amp;'FD Inputs Pre Conversion'!$E164,F_inputs!$N$4:$N$5562,0),MATCH('FD Inputs Pre Conversion'!K$6,F_inputs!$D$2:$M$2,0)))</f>
        <v>73240.929999999993</v>
      </c>
      <c r="L164" s="194">
        <f>IF(K164=$D$4,$D$4,INDEX(F_inputs!$D$4:$M$5562,MATCH('FD Inputs Pre Conversion'!$C164&amp;'FD Inputs Pre Conversion'!$E164,F_inputs!$N$4:$N$5562,0),MATCH('FD Inputs Pre Conversion'!L$6,F_inputs!$D$2:$M$2,0)))</f>
        <v>115432.49</v>
      </c>
      <c r="M164" s="194">
        <f>IF(L164=$D$4,$D$4,INDEX(F_inputs!$D$4:$M$5562,MATCH('FD Inputs Pre Conversion'!$C164&amp;'FD Inputs Pre Conversion'!$E164,F_inputs!$N$4:$N$5562,0),MATCH('FD Inputs Pre Conversion'!M$6,F_inputs!$D$2:$M$2,0)))</f>
        <v>73813.02</v>
      </c>
      <c r="N164" s="194"/>
    </row>
    <row r="165" spans="1:14" outlineLevel="1">
      <c r="A165" s="191"/>
      <c r="B165" s="176" t="s">
        <v>202</v>
      </c>
      <c r="C165" s="177" t="s">
        <v>354</v>
      </c>
      <c r="D165" s="177" t="s">
        <v>972</v>
      </c>
      <c r="E165" s="177" t="s">
        <v>204</v>
      </c>
      <c r="F165" s="192" t="s">
        <v>492</v>
      </c>
      <c r="G165" s="234"/>
      <c r="H165" s="194">
        <f>IF(G165=$D$4,$D$4,INDEX(F_inputs!$D$4:$M$5562,MATCH('FD Inputs Pre Conversion'!$C165&amp;'FD Inputs Pre Conversion'!$E165,F_inputs!$N$4:$N$5562,0),MATCH('FD Inputs Pre Conversion'!H$6,F_inputs!$D$2:$M$2,0)))</f>
        <v>30651.09</v>
      </c>
      <c r="I165" s="194">
        <f>IF(H165=$D$4,$D$4,INDEX(F_inputs!$D$4:$M$5562,MATCH('FD Inputs Pre Conversion'!$C165&amp;'FD Inputs Pre Conversion'!$E165,F_inputs!$N$4:$N$5562,0),MATCH('FD Inputs Pre Conversion'!I$6,F_inputs!$D$2:$M$2,0)))</f>
        <v>30547.77</v>
      </c>
      <c r="J165" s="194">
        <f>IF(I165=$D$4,$D$4,INDEX(F_inputs!$D$4:$M$5562,MATCH('FD Inputs Pre Conversion'!$C165&amp;'FD Inputs Pre Conversion'!$E165,F_inputs!$N$4:$N$5562,0),MATCH('FD Inputs Pre Conversion'!J$6,F_inputs!$D$2:$M$2,0)))</f>
        <v>29984.55</v>
      </c>
      <c r="K165" s="194">
        <f>IF(J165=$D$4,$D$4,INDEX(F_inputs!$D$4:$M$5562,MATCH('FD Inputs Pre Conversion'!$C165&amp;'FD Inputs Pre Conversion'!$E165,F_inputs!$N$4:$N$5562,0),MATCH('FD Inputs Pre Conversion'!K$6,F_inputs!$D$2:$M$2,0)))</f>
        <v>29851.26</v>
      </c>
      <c r="L165" s="194">
        <f>IF(K165=$D$4,$D$4,INDEX(F_inputs!$D$4:$M$5562,MATCH('FD Inputs Pre Conversion'!$C165&amp;'FD Inputs Pre Conversion'!$E165,F_inputs!$N$4:$N$5562,0),MATCH('FD Inputs Pre Conversion'!L$6,F_inputs!$D$2:$M$2,0)))</f>
        <v>29714.1</v>
      </c>
      <c r="M165" s="194">
        <f>IF(L165=$D$4,$D$4,INDEX(F_inputs!$D$4:$M$5562,MATCH('FD Inputs Pre Conversion'!$C165&amp;'FD Inputs Pre Conversion'!$E165,F_inputs!$N$4:$N$5562,0),MATCH('FD Inputs Pre Conversion'!M$6,F_inputs!$D$2:$M$2,0)))</f>
        <v>29318.54</v>
      </c>
      <c r="N165" s="194"/>
    </row>
    <row r="166" spans="1:14" outlineLevel="1">
      <c r="A166" s="191"/>
      <c r="B166" s="176" t="s">
        <v>202</v>
      </c>
      <c r="C166" s="177" t="s">
        <v>367</v>
      </c>
      <c r="D166" s="177" t="s">
        <v>972</v>
      </c>
      <c r="E166" s="177" t="s">
        <v>204</v>
      </c>
      <c r="F166" s="192" t="s">
        <v>492</v>
      </c>
      <c r="G166" s="234"/>
      <c r="H166" s="194">
        <f>IF(G166=$D$4,$D$4,INDEX(F_inputs!$D$4:$M$5562,MATCH('FD Inputs Pre Conversion'!$C166&amp;'FD Inputs Pre Conversion'!$E166,F_inputs!$N$4:$N$5562,0),MATCH('FD Inputs Pre Conversion'!H$6,F_inputs!$D$2:$M$2,0)))</f>
        <v>7312.92</v>
      </c>
      <c r="I166" s="194">
        <f>IF(H166=$D$4,$D$4,INDEX(F_inputs!$D$4:$M$5562,MATCH('FD Inputs Pre Conversion'!$C166&amp;'FD Inputs Pre Conversion'!$E166,F_inputs!$N$4:$N$5562,0),MATCH('FD Inputs Pre Conversion'!I$6,F_inputs!$D$2:$M$2,0)))</f>
        <v>7004</v>
      </c>
      <c r="J166" s="194">
        <f>IF(I166=$D$4,$D$4,INDEX(F_inputs!$D$4:$M$5562,MATCH('FD Inputs Pre Conversion'!$C166&amp;'FD Inputs Pre Conversion'!$E166,F_inputs!$N$4:$N$5562,0),MATCH('FD Inputs Pre Conversion'!J$6,F_inputs!$D$2:$M$2,0)))</f>
        <v>6957</v>
      </c>
      <c r="K166" s="194">
        <f>IF(J166=$D$4,$D$4,INDEX(F_inputs!$D$4:$M$5562,MATCH('FD Inputs Pre Conversion'!$C166&amp;'FD Inputs Pre Conversion'!$E166,F_inputs!$N$4:$N$5562,0),MATCH('FD Inputs Pre Conversion'!K$6,F_inputs!$D$2:$M$2,0)))</f>
        <v>6824</v>
      </c>
      <c r="L166" s="194">
        <f>IF(K166=$D$4,$D$4,INDEX(F_inputs!$D$4:$M$5562,MATCH('FD Inputs Pre Conversion'!$C166&amp;'FD Inputs Pre Conversion'!$E166,F_inputs!$N$4:$N$5562,0),MATCH('FD Inputs Pre Conversion'!L$6,F_inputs!$D$2:$M$2,0)))</f>
        <v>6580</v>
      </c>
      <c r="M166" s="194">
        <f>IF(L166=$D$4,$D$4,INDEX(F_inputs!$D$4:$M$5562,MATCH('FD Inputs Pre Conversion'!$C166&amp;'FD Inputs Pre Conversion'!$E166,F_inputs!$N$4:$N$5562,0),MATCH('FD Inputs Pre Conversion'!M$6,F_inputs!$D$2:$M$2,0)))</f>
        <v>6287.14</v>
      </c>
      <c r="N166" s="194"/>
    </row>
    <row r="167" spans="1:14" outlineLevel="1">
      <c r="A167" s="191"/>
      <c r="B167" s="176" t="s">
        <v>202</v>
      </c>
      <c r="C167" s="177" t="s">
        <v>373</v>
      </c>
      <c r="D167" s="177" t="s">
        <v>972</v>
      </c>
      <c r="E167" s="177" t="s">
        <v>204</v>
      </c>
      <c r="F167" s="192" t="s">
        <v>492</v>
      </c>
      <c r="G167" s="234"/>
      <c r="H167" s="194">
        <f>IF(G167=$D$4,$D$4,INDEX(F_inputs!$D$4:$M$5562,MATCH('FD Inputs Pre Conversion'!$C167&amp;'FD Inputs Pre Conversion'!$E167,F_inputs!$N$4:$N$5562,0),MATCH('FD Inputs Pre Conversion'!H$6,F_inputs!$D$2:$M$2,0)))</f>
        <v>51678.17</v>
      </c>
      <c r="I167" s="194">
        <f>IF(H167=$D$4,$D$4,INDEX(F_inputs!$D$4:$M$5562,MATCH('FD Inputs Pre Conversion'!$C167&amp;'FD Inputs Pre Conversion'!$E167,F_inputs!$N$4:$N$5562,0),MATCH('FD Inputs Pre Conversion'!I$6,F_inputs!$D$2:$M$2,0)))</f>
        <v>50366.04</v>
      </c>
      <c r="J167" s="194">
        <f>IF(I167=$D$4,$D$4,INDEX(F_inputs!$D$4:$M$5562,MATCH('FD Inputs Pre Conversion'!$C167&amp;'FD Inputs Pre Conversion'!$E167,F_inputs!$N$4:$N$5562,0),MATCH('FD Inputs Pre Conversion'!J$6,F_inputs!$D$2:$M$2,0)))</f>
        <v>49231.43</v>
      </c>
      <c r="K167" s="194">
        <f>IF(J167=$D$4,$D$4,INDEX(F_inputs!$D$4:$M$5562,MATCH('FD Inputs Pre Conversion'!$C167&amp;'FD Inputs Pre Conversion'!$E167,F_inputs!$N$4:$N$5562,0),MATCH('FD Inputs Pre Conversion'!K$6,F_inputs!$D$2:$M$2,0)))</f>
        <v>48848.31</v>
      </c>
      <c r="L167" s="194">
        <f>IF(K167=$D$4,$D$4,INDEX(F_inputs!$D$4:$M$5562,MATCH('FD Inputs Pre Conversion'!$C167&amp;'FD Inputs Pre Conversion'!$E167,F_inputs!$N$4:$N$5562,0),MATCH('FD Inputs Pre Conversion'!L$6,F_inputs!$D$2:$M$2,0)))</f>
        <v>48397.4</v>
      </c>
      <c r="M167" s="194">
        <f>IF(L167=$D$4,$D$4,INDEX(F_inputs!$D$4:$M$5562,MATCH('FD Inputs Pre Conversion'!$C167&amp;'FD Inputs Pre Conversion'!$E167,F_inputs!$N$4:$N$5562,0),MATCH('FD Inputs Pre Conversion'!M$6,F_inputs!$D$2:$M$2,0)))</f>
        <v>47561.63</v>
      </c>
      <c r="N167" s="194"/>
    </row>
    <row r="168" spans="1:14" outlineLevel="1">
      <c r="A168" s="191"/>
      <c r="B168" s="176" t="s">
        <v>202</v>
      </c>
      <c r="C168" s="177" t="s">
        <v>376</v>
      </c>
      <c r="D168" s="177" t="s">
        <v>972</v>
      </c>
      <c r="E168" s="177" t="s">
        <v>204</v>
      </c>
      <c r="F168" s="192" t="s">
        <v>492</v>
      </c>
      <c r="G168" s="234"/>
      <c r="H168" s="194">
        <f>IF(G168=$D$4,$D$4,INDEX(F_inputs!$D$4:$M$5562,MATCH('FD Inputs Pre Conversion'!$C168&amp;'FD Inputs Pre Conversion'!$E168,F_inputs!$N$4:$N$5562,0),MATCH('FD Inputs Pre Conversion'!H$6,F_inputs!$D$2:$M$2,0)))</f>
        <v>61797</v>
      </c>
      <c r="I168" s="194">
        <f>IF(H168=$D$4,$D$4,INDEX(F_inputs!$D$4:$M$5562,MATCH('FD Inputs Pre Conversion'!$C168&amp;'FD Inputs Pre Conversion'!$E168,F_inputs!$N$4:$N$5562,0),MATCH('FD Inputs Pre Conversion'!I$6,F_inputs!$D$2:$M$2,0)))</f>
        <v>61405</v>
      </c>
      <c r="J168" s="194">
        <f>IF(I168=$D$4,$D$4,INDEX(F_inputs!$D$4:$M$5562,MATCH('FD Inputs Pre Conversion'!$C168&amp;'FD Inputs Pre Conversion'!$E168,F_inputs!$N$4:$N$5562,0),MATCH('FD Inputs Pre Conversion'!J$6,F_inputs!$D$2:$M$2,0)))</f>
        <v>61026</v>
      </c>
      <c r="K168" s="194">
        <f>IF(J168=$D$4,$D$4,INDEX(F_inputs!$D$4:$M$5562,MATCH('FD Inputs Pre Conversion'!$C168&amp;'FD Inputs Pre Conversion'!$E168,F_inputs!$N$4:$N$5562,0),MATCH('FD Inputs Pre Conversion'!K$6,F_inputs!$D$2:$M$2,0)))</f>
        <v>60657</v>
      </c>
      <c r="L168" s="194">
        <f>IF(K168=$D$4,$D$4,INDEX(F_inputs!$D$4:$M$5562,MATCH('FD Inputs Pre Conversion'!$C168&amp;'FD Inputs Pre Conversion'!$E168,F_inputs!$N$4:$N$5562,0),MATCH('FD Inputs Pre Conversion'!L$6,F_inputs!$D$2:$M$2,0)))</f>
        <v>60265.26</v>
      </c>
      <c r="M168" s="194">
        <f>IF(L168=$D$4,$D$4,INDEX(F_inputs!$D$4:$M$5562,MATCH('FD Inputs Pre Conversion'!$C168&amp;'FD Inputs Pre Conversion'!$E168,F_inputs!$N$4:$N$5562,0),MATCH('FD Inputs Pre Conversion'!M$6,F_inputs!$D$2:$M$2,0)))</f>
        <v>59141.440000000002</v>
      </c>
      <c r="N168" s="194"/>
    </row>
    <row r="169" spans="1:14" outlineLevel="1">
      <c r="A169" s="191"/>
      <c r="B169" s="176" t="s">
        <v>202</v>
      </c>
      <c r="C169" s="177" t="s">
        <v>385</v>
      </c>
      <c r="D169" s="177" t="s">
        <v>972</v>
      </c>
      <c r="E169" s="177" t="s">
        <v>204</v>
      </c>
      <c r="F169" s="192" t="s">
        <v>492</v>
      </c>
      <c r="G169" s="234"/>
      <c r="H169" s="194">
        <f>IF(G169=$D$4,$D$4,INDEX(F_inputs!$D$4:$M$5562,MATCH('FD Inputs Pre Conversion'!$C169&amp;'FD Inputs Pre Conversion'!$E169,F_inputs!$N$4:$N$5562,0),MATCH('FD Inputs Pre Conversion'!H$6,F_inputs!$D$2:$M$2,0)))</f>
        <v>23580.98</v>
      </c>
      <c r="I169" s="194">
        <f>IF(H169=$D$4,$D$4,INDEX(F_inputs!$D$4:$M$5562,MATCH('FD Inputs Pre Conversion'!$C169&amp;'FD Inputs Pre Conversion'!$E169,F_inputs!$N$4:$N$5562,0),MATCH('FD Inputs Pre Conversion'!I$6,F_inputs!$D$2:$M$2,0)))</f>
        <v>22155.93</v>
      </c>
      <c r="J169" s="194">
        <f>IF(I169=$D$4,$D$4,INDEX(F_inputs!$D$4:$M$5562,MATCH('FD Inputs Pre Conversion'!$C169&amp;'FD Inputs Pre Conversion'!$E169,F_inputs!$N$4:$N$5562,0),MATCH('FD Inputs Pre Conversion'!J$6,F_inputs!$D$2:$M$2,0)))</f>
        <v>21598.15</v>
      </c>
      <c r="K169" s="194">
        <f>IF(J169=$D$4,$D$4,INDEX(F_inputs!$D$4:$M$5562,MATCH('FD Inputs Pre Conversion'!$C169&amp;'FD Inputs Pre Conversion'!$E169,F_inputs!$N$4:$N$5562,0),MATCH('FD Inputs Pre Conversion'!K$6,F_inputs!$D$2:$M$2,0)))</f>
        <v>21315.14</v>
      </c>
      <c r="L169" s="194">
        <f>IF(K169=$D$4,$D$4,INDEX(F_inputs!$D$4:$M$5562,MATCH('FD Inputs Pre Conversion'!$C169&amp;'FD Inputs Pre Conversion'!$E169,F_inputs!$N$4:$N$5562,0),MATCH('FD Inputs Pre Conversion'!L$6,F_inputs!$D$2:$M$2,0)))</f>
        <v>20893.400000000001</v>
      </c>
      <c r="M169" s="194">
        <f>IF(L169=$D$4,$D$4,INDEX(F_inputs!$D$4:$M$5562,MATCH('FD Inputs Pre Conversion'!$C169&amp;'FD Inputs Pre Conversion'!$E169,F_inputs!$N$4:$N$5562,0),MATCH('FD Inputs Pre Conversion'!M$6,F_inputs!$D$2:$M$2,0)))</f>
        <v>20259.38</v>
      </c>
      <c r="N169" s="194"/>
    </row>
    <row r="170" spans="1:14" outlineLevel="1">
      <c r="H170" s="194"/>
      <c r="I170" s="194"/>
      <c r="J170" s="194"/>
      <c r="K170" s="194"/>
      <c r="L170" s="194"/>
      <c r="M170" s="194"/>
      <c r="N170" s="194"/>
    </row>
    <row r="171" spans="1:14" outlineLevel="1">
      <c r="A171" s="191"/>
      <c r="B171" s="176" t="s">
        <v>211</v>
      </c>
      <c r="C171" s="177" t="s">
        <v>350</v>
      </c>
      <c r="D171" s="177" t="s">
        <v>972</v>
      </c>
      <c r="E171" s="177" t="s">
        <v>423</v>
      </c>
      <c r="F171" s="192" t="s">
        <v>261</v>
      </c>
      <c r="G171" s="234"/>
      <c r="H171" s="194">
        <f>IF(G171=$D$4,$D$4,INDEX(F_inputs!$D$4:$M$5562,MATCH('FD Inputs Pre Conversion'!$C171&amp;'FD Inputs Pre Conversion'!$E171,F_inputs!$N$4:$N$5562,0),MATCH('FD Inputs Pre Conversion'!H$6,F_inputs!$D$2:$M$2,0)))</f>
        <v>29.19</v>
      </c>
      <c r="I171" s="194">
        <f>IF(H171=$D$4,$D$4,INDEX(F_inputs!$D$4:$M$5562,MATCH('FD Inputs Pre Conversion'!$C171&amp;'FD Inputs Pre Conversion'!$E171,F_inputs!$N$4:$N$5562,0),MATCH('FD Inputs Pre Conversion'!I$6,F_inputs!$D$2:$M$2,0)))</f>
        <v>27.44</v>
      </c>
      <c r="J171" s="194">
        <f>IF(I171=$D$4,$D$4,INDEX(F_inputs!$D$4:$M$5562,MATCH('FD Inputs Pre Conversion'!$C171&amp;'FD Inputs Pre Conversion'!$E171,F_inputs!$N$4:$N$5562,0),MATCH('FD Inputs Pre Conversion'!J$6,F_inputs!$D$2:$M$2,0)))</f>
        <v>25.69</v>
      </c>
      <c r="K171" s="194">
        <f>IF(J171=$D$4,$D$4,INDEX(F_inputs!$D$4:$M$5562,MATCH('FD Inputs Pre Conversion'!$C171&amp;'FD Inputs Pre Conversion'!$E171,F_inputs!$N$4:$N$5562,0),MATCH('FD Inputs Pre Conversion'!K$6,F_inputs!$D$2:$M$2,0)))</f>
        <v>23.93</v>
      </c>
      <c r="L171" s="194">
        <f>IF(K171=$D$4,$D$4,INDEX(F_inputs!$D$4:$M$5562,MATCH('FD Inputs Pre Conversion'!$C171&amp;'FD Inputs Pre Conversion'!$E171,F_inputs!$N$4:$N$5562,0),MATCH('FD Inputs Pre Conversion'!L$6,F_inputs!$D$2:$M$2,0)))</f>
        <v>22.18</v>
      </c>
      <c r="M171" s="194">
        <f>IF(L171=$D$4,$D$4,INDEX(F_inputs!$D$4:$M$5562,MATCH('FD Inputs Pre Conversion'!$C171&amp;'FD Inputs Pre Conversion'!$E171,F_inputs!$N$4:$N$5562,0),MATCH('FD Inputs Pre Conversion'!M$6,F_inputs!$D$2:$M$2,0)))</f>
        <v>20.43</v>
      </c>
      <c r="N171" s="194"/>
    </row>
    <row r="172" spans="1:14" outlineLevel="1">
      <c r="A172" s="191"/>
      <c r="B172" s="176" t="s">
        <v>211</v>
      </c>
      <c r="C172" s="177" t="s">
        <v>358</v>
      </c>
      <c r="D172" s="177" t="s">
        <v>972</v>
      </c>
      <c r="E172" s="177" t="s">
        <v>423</v>
      </c>
      <c r="F172" s="192" t="s">
        <v>261</v>
      </c>
      <c r="G172" s="234"/>
      <c r="H172" s="194">
        <f>IF(G172=$D$4,$D$4,INDEX(F_inputs!$D$4:$M$5562,MATCH('FD Inputs Pre Conversion'!$C172&amp;'FD Inputs Pre Conversion'!$E172,F_inputs!$N$4:$N$5562,0),MATCH('FD Inputs Pre Conversion'!H$6,F_inputs!$D$2:$M$2,0)))</f>
        <v>26.61</v>
      </c>
      <c r="I172" s="194">
        <f>IF(H172=$D$4,$D$4,INDEX(F_inputs!$D$4:$M$5562,MATCH('FD Inputs Pre Conversion'!$C172&amp;'FD Inputs Pre Conversion'!$E172,F_inputs!$N$4:$N$5562,0),MATCH('FD Inputs Pre Conversion'!I$6,F_inputs!$D$2:$M$2,0)))</f>
        <v>25.02</v>
      </c>
      <c r="J172" s="194">
        <f>IF(I172=$D$4,$D$4,INDEX(F_inputs!$D$4:$M$5562,MATCH('FD Inputs Pre Conversion'!$C172&amp;'FD Inputs Pre Conversion'!$E172,F_inputs!$N$4:$N$5562,0),MATCH('FD Inputs Pre Conversion'!J$6,F_inputs!$D$2:$M$2,0)))</f>
        <v>23.42</v>
      </c>
      <c r="K172" s="194">
        <f>IF(J172=$D$4,$D$4,INDEX(F_inputs!$D$4:$M$5562,MATCH('FD Inputs Pre Conversion'!$C172&amp;'FD Inputs Pre Conversion'!$E172,F_inputs!$N$4:$N$5562,0),MATCH('FD Inputs Pre Conversion'!K$6,F_inputs!$D$2:$M$2,0)))</f>
        <v>21.82</v>
      </c>
      <c r="L172" s="194">
        <f>IF(K172=$D$4,$D$4,INDEX(F_inputs!$D$4:$M$5562,MATCH('FD Inputs Pre Conversion'!$C172&amp;'FD Inputs Pre Conversion'!$E172,F_inputs!$N$4:$N$5562,0),MATCH('FD Inputs Pre Conversion'!L$6,F_inputs!$D$2:$M$2,0)))</f>
        <v>20.23</v>
      </c>
      <c r="M172" s="194">
        <f>IF(L172=$D$4,$D$4,INDEX(F_inputs!$D$4:$M$5562,MATCH('FD Inputs Pre Conversion'!$C172&amp;'FD Inputs Pre Conversion'!$E172,F_inputs!$N$4:$N$5562,0),MATCH('FD Inputs Pre Conversion'!M$6,F_inputs!$D$2:$M$2,0)))</f>
        <v>18.63</v>
      </c>
      <c r="N172" s="194"/>
    </row>
    <row r="173" spans="1:14" outlineLevel="1">
      <c r="A173" s="191"/>
      <c r="B173" s="176" t="s">
        <v>211</v>
      </c>
      <c r="C173" s="177" t="s">
        <v>361</v>
      </c>
      <c r="D173" s="177" t="s">
        <v>972</v>
      </c>
      <c r="E173" s="177" t="s">
        <v>423</v>
      </c>
      <c r="F173" s="192" t="s">
        <v>261</v>
      </c>
      <c r="G173" s="234"/>
      <c r="H173" s="194">
        <f>IF(G173=$D$4,$D$4,INDEX(F_inputs!$D$4:$M$5562,MATCH('FD Inputs Pre Conversion'!$C173&amp;'FD Inputs Pre Conversion'!$E173,F_inputs!$N$4:$N$5562,0),MATCH('FD Inputs Pre Conversion'!H$6,F_inputs!$D$2:$M$2,0)))</f>
        <v>60.48</v>
      </c>
      <c r="I173" s="194">
        <f>IF(H173=$D$4,$D$4,INDEX(F_inputs!$D$4:$M$5562,MATCH('FD Inputs Pre Conversion'!$C173&amp;'FD Inputs Pre Conversion'!$E173,F_inputs!$N$4:$N$5562,0),MATCH('FD Inputs Pre Conversion'!I$6,F_inputs!$D$2:$M$2,0)))</f>
        <v>60.48</v>
      </c>
      <c r="J173" s="194">
        <f>IF(I173=$D$4,$D$4,INDEX(F_inputs!$D$4:$M$5562,MATCH('FD Inputs Pre Conversion'!$C173&amp;'FD Inputs Pre Conversion'!$E173,F_inputs!$N$4:$N$5562,0),MATCH('FD Inputs Pre Conversion'!J$6,F_inputs!$D$2:$M$2,0)))</f>
        <v>60.48</v>
      </c>
      <c r="K173" s="194">
        <f>IF(J173=$D$4,$D$4,INDEX(F_inputs!$D$4:$M$5562,MATCH('FD Inputs Pre Conversion'!$C173&amp;'FD Inputs Pre Conversion'!$E173,F_inputs!$N$4:$N$5562,0),MATCH('FD Inputs Pre Conversion'!K$6,F_inputs!$D$2:$M$2,0)))</f>
        <v>60.48</v>
      </c>
      <c r="L173" s="194">
        <f>IF(K173=$D$4,$D$4,INDEX(F_inputs!$D$4:$M$5562,MATCH('FD Inputs Pre Conversion'!$C173&amp;'FD Inputs Pre Conversion'!$E173,F_inputs!$N$4:$N$5562,0),MATCH('FD Inputs Pre Conversion'!L$6,F_inputs!$D$2:$M$2,0)))</f>
        <v>60.48</v>
      </c>
      <c r="M173" s="194">
        <f>IF(L173=$D$4,$D$4,INDEX(F_inputs!$D$4:$M$5562,MATCH('FD Inputs Pre Conversion'!$C173&amp;'FD Inputs Pre Conversion'!$E173,F_inputs!$N$4:$N$5562,0),MATCH('FD Inputs Pre Conversion'!M$6,F_inputs!$D$2:$M$2,0)))</f>
        <v>60.48</v>
      </c>
      <c r="N173" s="194"/>
    </row>
    <row r="174" spans="1:14" outlineLevel="1">
      <c r="A174" s="191"/>
      <c r="B174" s="176" t="s">
        <v>211</v>
      </c>
      <c r="C174" s="177" t="s">
        <v>364</v>
      </c>
      <c r="D174" s="177" t="s">
        <v>972</v>
      </c>
      <c r="E174" s="177" t="s">
        <v>423</v>
      </c>
      <c r="F174" s="192" t="s">
        <v>261</v>
      </c>
      <c r="G174" s="234"/>
      <c r="H174" s="194">
        <f>IF(G174=$D$4,$D$4,INDEX(F_inputs!$D$4:$M$5562,MATCH('FD Inputs Pre Conversion'!$C174&amp;'FD Inputs Pre Conversion'!$E174,F_inputs!$N$4:$N$5562,0),MATCH('FD Inputs Pre Conversion'!H$6,F_inputs!$D$2:$M$2,0)))</f>
        <v>29.19</v>
      </c>
      <c r="I174" s="194">
        <f>IF(H174=$D$4,$D$4,INDEX(F_inputs!$D$4:$M$5562,MATCH('FD Inputs Pre Conversion'!$C174&amp;'FD Inputs Pre Conversion'!$E174,F_inputs!$N$4:$N$5562,0),MATCH('FD Inputs Pre Conversion'!I$6,F_inputs!$D$2:$M$2,0)))</f>
        <v>27.44</v>
      </c>
      <c r="J174" s="194">
        <f>IF(I174=$D$4,$D$4,INDEX(F_inputs!$D$4:$M$5562,MATCH('FD Inputs Pre Conversion'!$C174&amp;'FD Inputs Pre Conversion'!$E174,F_inputs!$N$4:$N$5562,0),MATCH('FD Inputs Pre Conversion'!J$6,F_inputs!$D$2:$M$2,0)))</f>
        <v>25.69</v>
      </c>
      <c r="K174" s="194">
        <f>IF(J174=$D$4,$D$4,INDEX(F_inputs!$D$4:$M$5562,MATCH('FD Inputs Pre Conversion'!$C174&amp;'FD Inputs Pre Conversion'!$E174,F_inputs!$N$4:$N$5562,0),MATCH('FD Inputs Pre Conversion'!K$6,F_inputs!$D$2:$M$2,0)))</f>
        <v>23.93</v>
      </c>
      <c r="L174" s="194">
        <f>IF(K174=$D$4,$D$4,INDEX(F_inputs!$D$4:$M$5562,MATCH('FD Inputs Pre Conversion'!$C174&amp;'FD Inputs Pre Conversion'!$E174,F_inputs!$N$4:$N$5562,0),MATCH('FD Inputs Pre Conversion'!L$6,F_inputs!$D$2:$M$2,0)))</f>
        <v>22.18</v>
      </c>
      <c r="M174" s="194">
        <f>IF(L174=$D$4,$D$4,INDEX(F_inputs!$D$4:$M$5562,MATCH('FD Inputs Pre Conversion'!$C174&amp;'FD Inputs Pre Conversion'!$E174,F_inputs!$N$4:$N$5562,0),MATCH('FD Inputs Pre Conversion'!M$6,F_inputs!$D$2:$M$2,0)))</f>
        <v>20.43</v>
      </c>
      <c r="N174" s="194"/>
    </row>
    <row r="175" spans="1:14" outlineLevel="1">
      <c r="A175" s="191"/>
      <c r="B175" s="176" t="s">
        <v>211</v>
      </c>
      <c r="C175" s="177" t="s">
        <v>370</v>
      </c>
      <c r="D175" s="177" t="s">
        <v>972</v>
      </c>
      <c r="E175" s="177" t="s">
        <v>423</v>
      </c>
      <c r="F175" s="192" t="s">
        <v>261</v>
      </c>
      <c r="G175" s="234"/>
      <c r="H175" s="194">
        <f>IF(G175=$D$4,$D$4,INDEX(F_inputs!$D$4:$M$5562,MATCH('FD Inputs Pre Conversion'!$C175&amp;'FD Inputs Pre Conversion'!$E175,F_inputs!$N$4:$N$5562,0),MATCH('FD Inputs Pre Conversion'!H$6,F_inputs!$D$2:$M$2,0)))</f>
        <v>26.61</v>
      </c>
      <c r="I175" s="194">
        <f>IF(H175=$D$4,$D$4,INDEX(F_inputs!$D$4:$M$5562,MATCH('FD Inputs Pre Conversion'!$C175&amp;'FD Inputs Pre Conversion'!$E175,F_inputs!$N$4:$N$5562,0),MATCH('FD Inputs Pre Conversion'!I$6,F_inputs!$D$2:$M$2,0)))</f>
        <v>25.02</v>
      </c>
      <c r="J175" s="194">
        <f>IF(I175=$D$4,$D$4,INDEX(F_inputs!$D$4:$M$5562,MATCH('FD Inputs Pre Conversion'!$C175&amp;'FD Inputs Pre Conversion'!$E175,F_inputs!$N$4:$N$5562,0),MATCH('FD Inputs Pre Conversion'!J$6,F_inputs!$D$2:$M$2,0)))</f>
        <v>23.42</v>
      </c>
      <c r="K175" s="194">
        <f>IF(J175=$D$4,$D$4,INDEX(F_inputs!$D$4:$M$5562,MATCH('FD Inputs Pre Conversion'!$C175&amp;'FD Inputs Pre Conversion'!$E175,F_inputs!$N$4:$N$5562,0),MATCH('FD Inputs Pre Conversion'!K$6,F_inputs!$D$2:$M$2,0)))</f>
        <v>21.82</v>
      </c>
      <c r="L175" s="194">
        <f>IF(K175=$D$4,$D$4,INDEX(F_inputs!$D$4:$M$5562,MATCH('FD Inputs Pre Conversion'!$C175&amp;'FD Inputs Pre Conversion'!$E175,F_inputs!$N$4:$N$5562,0),MATCH('FD Inputs Pre Conversion'!L$6,F_inputs!$D$2:$M$2,0)))</f>
        <v>20.23</v>
      </c>
      <c r="M175" s="194">
        <f>IF(L175=$D$4,$D$4,INDEX(F_inputs!$D$4:$M$5562,MATCH('FD Inputs Pre Conversion'!$C175&amp;'FD Inputs Pre Conversion'!$E175,F_inputs!$N$4:$N$5562,0),MATCH('FD Inputs Pre Conversion'!M$6,F_inputs!$D$2:$M$2,0)))</f>
        <v>18.63</v>
      </c>
      <c r="N175" s="194"/>
    </row>
    <row r="176" spans="1:14" outlineLevel="1">
      <c r="A176" s="191"/>
      <c r="B176" s="176" t="s">
        <v>211</v>
      </c>
      <c r="C176" s="177" t="s">
        <v>379</v>
      </c>
      <c r="D176" s="177" t="s">
        <v>972</v>
      </c>
      <c r="E176" s="177" t="s">
        <v>423</v>
      </c>
      <c r="F176" s="192" t="s">
        <v>261</v>
      </c>
      <c r="G176" s="234"/>
      <c r="H176" s="194">
        <f>IF(G176=$D$4,$D$4,INDEX(F_inputs!$D$4:$M$5562,MATCH('FD Inputs Pre Conversion'!$C176&amp;'FD Inputs Pre Conversion'!$E176,F_inputs!$N$4:$N$5562,0),MATCH('FD Inputs Pre Conversion'!H$6,F_inputs!$D$2:$M$2,0)))</f>
        <v>26.61</v>
      </c>
      <c r="I176" s="194">
        <f>IF(H176=$D$4,$D$4,INDEX(F_inputs!$D$4:$M$5562,MATCH('FD Inputs Pre Conversion'!$C176&amp;'FD Inputs Pre Conversion'!$E176,F_inputs!$N$4:$N$5562,0),MATCH('FD Inputs Pre Conversion'!I$6,F_inputs!$D$2:$M$2,0)))</f>
        <v>25.02</v>
      </c>
      <c r="J176" s="194">
        <f>IF(I176=$D$4,$D$4,INDEX(F_inputs!$D$4:$M$5562,MATCH('FD Inputs Pre Conversion'!$C176&amp;'FD Inputs Pre Conversion'!$E176,F_inputs!$N$4:$N$5562,0),MATCH('FD Inputs Pre Conversion'!J$6,F_inputs!$D$2:$M$2,0)))</f>
        <v>23.42</v>
      </c>
      <c r="K176" s="194">
        <f>IF(J176=$D$4,$D$4,INDEX(F_inputs!$D$4:$M$5562,MATCH('FD Inputs Pre Conversion'!$C176&amp;'FD Inputs Pre Conversion'!$E176,F_inputs!$N$4:$N$5562,0),MATCH('FD Inputs Pre Conversion'!K$6,F_inputs!$D$2:$M$2,0)))</f>
        <v>21.82</v>
      </c>
      <c r="L176" s="194">
        <f>IF(K176=$D$4,$D$4,INDEX(F_inputs!$D$4:$M$5562,MATCH('FD Inputs Pre Conversion'!$C176&amp;'FD Inputs Pre Conversion'!$E176,F_inputs!$N$4:$N$5562,0),MATCH('FD Inputs Pre Conversion'!L$6,F_inputs!$D$2:$M$2,0)))</f>
        <v>20.23</v>
      </c>
      <c r="M176" s="194">
        <f>IF(L176=$D$4,$D$4,INDEX(F_inputs!$D$4:$M$5562,MATCH('FD Inputs Pre Conversion'!$C176&amp;'FD Inputs Pre Conversion'!$E176,F_inputs!$N$4:$N$5562,0),MATCH('FD Inputs Pre Conversion'!M$6,F_inputs!$D$2:$M$2,0)))</f>
        <v>18.63</v>
      </c>
      <c r="N176" s="194"/>
    </row>
    <row r="177" spans="1:14" outlineLevel="1">
      <c r="A177" s="191"/>
      <c r="B177" s="176" t="s">
        <v>211</v>
      </c>
      <c r="C177" s="177" t="s">
        <v>382</v>
      </c>
      <c r="D177" s="177" t="s">
        <v>972</v>
      </c>
      <c r="E177" s="177" t="s">
        <v>423</v>
      </c>
      <c r="F177" s="192" t="s">
        <v>261</v>
      </c>
      <c r="G177" s="234"/>
      <c r="H177" s="194">
        <f>IF(G177=$D$4,$D$4,INDEX(F_inputs!$D$4:$M$5562,MATCH('FD Inputs Pre Conversion'!$C177&amp;'FD Inputs Pre Conversion'!$E177,F_inputs!$N$4:$N$5562,0),MATCH('FD Inputs Pre Conversion'!H$6,F_inputs!$D$2:$M$2,0)))</f>
        <v>29.19</v>
      </c>
      <c r="I177" s="194">
        <f>IF(H177=$D$4,$D$4,INDEX(F_inputs!$D$4:$M$5562,MATCH('FD Inputs Pre Conversion'!$C177&amp;'FD Inputs Pre Conversion'!$E177,F_inputs!$N$4:$N$5562,0),MATCH('FD Inputs Pre Conversion'!I$6,F_inputs!$D$2:$M$2,0)))</f>
        <v>27.44</v>
      </c>
      <c r="J177" s="194">
        <f>IF(I177=$D$4,$D$4,INDEX(F_inputs!$D$4:$M$5562,MATCH('FD Inputs Pre Conversion'!$C177&amp;'FD Inputs Pre Conversion'!$E177,F_inputs!$N$4:$N$5562,0),MATCH('FD Inputs Pre Conversion'!J$6,F_inputs!$D$2:$M$2,0)))</f>
        <v>25.69</v>
      </c>
      <c r="K177" s="194">
        <f>IF(J177=$D$4,$D$4,INDEX(F_inputs!$D$4:$M$5562,MATCH('FD Inputs Pre Conversion'!$C177&amp;'FD Inputs Pre Conversion'!$E177,F_inputs!$N$4:$N$5562,0),MATCH('FD Inputs Pre Conversion'!K$6,F_inputs!$D$2:$M$2,0)))</f>
        <v>23.93</v>
      </c>
      <c r="L177" s="194">
        <f>IF(K177=$D$4,$D$4,INDEX(F_inputs!$D$4:$M$5562,MATCH('FD Inputs Pre Conversion'!$C177&amp;'FD Inputs Pre Conversion'!$E177,F_inputs!$N$4:$N$5562,0),MATCH('FD Inputs Pre Conversion'!L$6,F_inputs!$D$2:$M$2,0)))</f>
        <v>22.18</v>
      </c>
      <c r="M177" s="194">
        <f>IF(L177=$D$4,$D$4,INDEX(F_inputs!$D$4:$M$5562,MATCH('FD Inputs Pre Conversion'!$C177&amp;'FD Inputs Pre Conversion'!$E177,F_inputs!$N$4:$N$5562,0),MATCH('FD Inputs Pre Conversion'!M$6,F_inputs!$D$2:$M$2,0)))</f>
        <v>20.43</v>
      </c>
      <c r="N177" s="194"/>
    </row>
    <row r="178" spans="1:14" outlineLevel="1">
      <c r="A178" s="191"/>
      <c r="B178" s="176" t="s">
        <v>211</v>
      </c>
      <c r="C178" s="177" t="s">
        <v>388</v>
      </c>
      <c r="D178" s="177" t="s">
        <v>972</v>
      </c>
      <c r="E178" s="177" t="s">
        <v>423</v>
      </c>
      <c r="F178" s="192" t="s">
        <v>261</v>
      </c>
      <c r="G178" s="234"/>
      <c r="H178" s="194">
        <f>IF(G178=$D$4,$D$4,INDEX(F_inputs!$D$4:$M$5562,MATCH('FD Inputs Pre Conversion'!$C178&amp;'FD Inputs Pre Conversion'!$E178,F_inputs!$N$4:$N$5562,0),MATCH('FD Inputs Pre Conversion'!H$6,F_inputs!$D$2:$M$2,0)))</f>
        <v>26.61</v>
      </c>
      <c r="I178" s="194">
        <f>IF(H178=$D$4,$D$4,INDEX(F_inputs!$D$4:$M$5562,MATCH('FD Inputs Pre Conversion'!$C178&amp;'FD Inputs Pre Conversion'!$E178,F_inputs!$N$4:$N$5562,0),MATCH('FD Inputs Pre Conversion'!I$6,F_inputs!$D$2:$M$2,0)))</f>
        <v>25.02</v>
      </c>
      <c r="J178" s="194">
        <f>IF(I178=$D$4,$D$4,INDEX(F_inputs!$D$4:$M$5562,MATCH('FD Inputs Pre Conversion'!$C178&amp;'FD Inputs Pre Conversion'!$E178,F_inputs!$N$4:$N$5562,0),MATCH('FD Inputs Pre Conversion'!J$6,F_inputs!$D$2:$M$2,0)))</f>
        <v>23.42</v>
      </c>
      <c r="K178" s="194">
        <f>IF(J178=$D$4,$D$4,INDEX(F_inputs!$D$4:$M$5562,MATCH('FD Inputs Pre Conversion'!$C178&amp;'FD Inputs Pre Conversion'!$E178,F_inputs!$N$4:$N$5562,0),MATCH('FD Inputs Pre Conversion'!K$6,F_inputs!$D$2:$M$2,0)))</f>
        <v>21.82</v>
      </c>
      <c r="L178" s="194">
        <f>IF(K178=$D$4,$D$4,INDEX(F_inputs!$D$4:$M$5562,MATCH('FD Inputs Pre Conversion'!$C178&amp;'FD Inputs Pre Conversion'!$E178,F_inputs!$N$4:$N$5562,0),MATCH('FD Inputs Pre Conversion'!L$6,F_inputs!$D$2:$M$2,0)))</f>
        <v>20.23</v>
      </c>
      <c r="M178" s="194">
        <f>IF(L178=$D$4,$D$4,INDEX(F_inputs!$D$4:$M$5562,MATCH('FD Inputs Pre Conversion'!$C178&amp;'FD Inputs Pre Conversion'!$E178,F_inputs!$N$4:$N$5562,0),MATCH('FD Inputs Pre Conversion'!M$6,F_inputs!$D$2:$M$2,0)))</f>
        <v>18.63</v>
      </c>
      <c r="N178" s="194"/>
    </row>
    <row r="179" spans="1:14" outlineLevel="1">
      <c r="A179" s="191"/>
      <c r="B179" s="176" t="s">
        <v>211</v>
      </c>
      <c r="C179" s="177" t="s">
        <v>391</v>
      </c>
      <c r="D179" s="177" t="s">
        <v>972</v>
      </c>
      <c r="E179" s="177" t="s">
        <v>423</v>
      </c>
      <c r="F179" s="192" t="s">
        <v>261</v>
      </c>
      <c r="G179" s="234"/>
      <c r="H179" s="194">
        <f>IF(G179=$D$4,$D$4,INDEX(F_inputs!$D$4:$M$5562,MATCH('FD Inputs Pre Conversion'!$C179&amp;'FD Inputs Pre Conversion'!$E179,F_inputs!$N$4:$N$5562,0),MATCH('FD Inputs Pre Conversion'!H$6,F_inputs!$D$2:$M$2,0)))</f>
        <v>26.61</v>
      </c>
      <c r="I179" s="194">
        <f>IF(H179=$D$4,$D$4,INDEX(F_inputs!$D$4:$M$5562,MATCH('FD Inputs Pre Conversion'!$C179&amp;'FD Inputs Pre Conversion'!$E179,F_inputs!$N$4:$N$5562,0),MATCH('FD Inputs Pre Conversion'!I$6,F_inputs!$D$2:$M$2,0)))</f>
        <v>25.02</v>
      </c>
      <c r="J179" s="194">
        <f>IF(I179=$D$4,$D$4,INDEX(F_inputs!$D$4:$M$5562,MATCH('FD Inputs Pre Conversion'!$C179&amp;'FD Inputs Pre Conversion'!$E179,F_inputs!$N$4:$N$5562,0),MATCH('FD Inputs Pre Conversion'!J$6,F_inputs!$D$2:$M$2,0)))</f>
        <v>23.42</v>
      </c>
      <c r="K179" s="194">
        <f>IF(J179=$D$4,$D$4,INDEX(F_inputs!$D$4:$M$5562,MATCH('FD Inputs Pre Conversion'!$C179&amp;'FD Inputs Pre Conversion'!$E179,F_inputs!$N$4:$N$5562,0),MATCH('FD Inputs Pre Conversion'!K$6,F_inputs!$D$2:$M$2,0)))</f>
        <v>21.82</v>
      </c>
      <c r="L179" s="194">
        <f>IF(K179=$D$4,$D$4,INDEX(F_inputs!$D$4:$M$5562,MATCH('FD Inputs Pre Conversion'!$C179&amp;'FD Inputs Pre Conversion'!$E179,F_inputs!$N$4:$N$5562,0),MATCH('FD Inputs Pre Conversion'!L$6,F_inputs!$D$2:$M$2,0)))</f>
        <v>20.23</v>
      </c>
      <c r="M179" s="194">
        <f>IF(L179=$D$4,$D$4,INDEX(F_inputs!$D$4:$M$5562,MATCH('FD Inputs Pre Conversion'!$C179&amp;'FD Inputs Pre Conversion'!$E179,F_inputs!$N$4:$N$5562,0),MATCH('FD Inputs Pre Conversion'!M$6,F_inputs!$D$2:$M$2,0)))</f>
        <v>18.63</v>
      </c>
      <c r="N179" s="194"/>
    </row>
    <row r="180" spans="1:14" outlineLevel="1">
      <c r="A180" s="191"/>
      <c r="B180" s="176" t="s">
        <v>211</v>
      </c>
      <c r="C180" s="177" t="s">
        <v>394</v>
      </c>
      <c r="D180" s="177" t="s">
        <v>972</v>
      </c>
      <c r="E180" s="177" t="s">
        <v>423</v>
      </c>
      <c r="F180" s="192" t="s">
        <v>261</v>
      </c>
      <c r="G180" s="234"/>
      <c r="H180" s="194">
        <f>IF(G180=$D$4,$D$4,INDEX(F_inputs!$D$4:$M$5562,MATCH('FD Inputs Pre Conversion'!$C180&amp;'FD Inputs Pre Conversion'!$E180,F_inputs!$N$4:$N$5562,0),MATCH('FD Inputs Pre Conversion'!H$6,F_inputs!$D$2:$M$2,0)))</f>
        <v>29.19</v>
      </c>
      <c r="I180" s="194">
        <f>IF(H180=$D$4,$D$4,INDEX(F_inputs!$D$4:$M$5562,MATCH('FD Inputs Pre Conversion'!$C180&amp;'FD Inputs Pre Conversion'!$E180,F_inputs!$N$4:$N$5562,0),MATCH('FD Inputs Pre Conversion'!I$6,F_inputs!$D$2:$M$2,0)))</f>
        <v>27.44</v>
      </c>
      <c r="J180" s="194">
        <f>IF(I180=$D$4,$D$4,INDEX(F_inputs!$D$4:$M$5562,MATCH('FD Inputs Pre Conversion'!$C180&amp;'FD Inputs Pre Conversion'!$E180,F_inputs!$N$4:$N$5562,0),MATCH('FD Inputs Pre Conversion'!J$6,F_inputs!$D$2:$M$2,0)))</f>
        <v>25.69</v>
      </c>
      <c r="K180" s="194">
        <f>IF(J180=$D$4,$D$4,INDEX(F_inputs!$D$4:$M$5562,MATCH('FD Inputs Pre Conversion'!$C180&amp;'FD Inputs Pre Conversion'!$E180,F_inputs!$N$4:$N$5562,0),MATCH('FD Inputs Pre Conversion'!K$6,F_inputs!$D$2:$M$2,0)))</f>
        <v>23.93</v>
      </c>
      <c r="L180" s="194">
        <f>IF(K180=$D$4,$D$4,INDEX(F_inputs!$D$4:$M$5562,MATCH('FD Inputs Pre Conversion'!$C180&amp;'FD Inputs Pre Conversion'!$E180,F_inputs!$N$4:$N$5562,0),MATCH('FD Inputs Pre Conversion'!L$6,F_inputs!$D$2:$M$2,0)))</f>
        <v>22.18</v>
      </c>
      <c r="M180" s="194">
        <f>IF(L180=$D$4,$D$4,INDEX(F_inputs!$D$4:$M$5562,MATCH('FD Inputs Pre Conversion'!$C180&amp;'FD Inputs Pre Conversion'!$E180,F_inputs!$N$4:$N$5562,0),MATCH('FD Inputs Pre Conversion'!M$6,F_inputs!$D$2:$M$2,0)))</f>
        <v>20.43</v>
      </c>
      <c r="N180" s="194"/>
    </row>
    <row r="181" spans="1:14" outlineLevel="1">
      <c r="A181" s="191"/>
      <c r="B181" s="176" t="s">
        <v>211</v>
      </c>
      <c r="C181" s="177" t="s">
        <v>397</v>
      </c>
      <c r="D181" s="177" t="s">
        <v>972</v>
      </c>
      <c r="E181" s="177" t="s">
        <v>423</v>
      </c>
      <c r="F181" s="192" t="s">
        <v>261</v>
      </c>
      <c r="G181" s="234"/>
      <c r="H181" s="194">
        <f>IF(G181=$D$4,$D$4,INDEX(F_inputs!$D$4:$M$5562,MATCH('FD Inputs Pre Conversion'!$C181&amp;'FD Inputs Pre Conversion'!$E181,F_inputs!$N$4:$N$5562,0),MATCH('FD Inputs Pre Conversion'!H$6,F_inputs!$D$2:$M$2,0)))</f>
        <v>26.61</v>
      </c>
      <c r="I181" s="194">
        <f>IF(H181=$D$4,$D$4,INDEX(F_inputs!$D$4:$M$5562,MATCH('FD Inputs Pre Conversion'!$C181&amp;'FD Inputs Pre Conversion'!$E181,F_inputs!$N$4:$N$5562,0),MATCH('FD Inputs Pre Conversion'!I$6,F_inputs!$D$2:$M$2,0)))</f>
        <v>25.02</v>
      </c>
      <c r="J181" s="194">
        <f>IF(I181=$D$4,$D$4,INDEX(F_inputs!$D$4:$M$5562,MATCH('FD Inputs Pre Conversion'!$C181&amp;'FD Inputs Pre Conversion'!$E181,F_inputs!$N$4:$N$5562,0),MATCH('FD Inputs Pre Conversion'!J$6,F_inputs!$D$2:$M$2,0)))</f>
        <v>23.42</v>
      </c>
      <c r="K181" s="194">
        <f>IF(J181=$D$4,$D$4,INDEX(F_inputs!$D$4:$M$5562,MATCH('FD Inputs Pre Conversion'!$C181&amp;'FD Inputs Pre Conversion'!$E181,F_inputs!$N$4:$N$5562,0),MATCH('FD Inputs Pre Conversion'!K$6,F_inputs!$D$2:$M$2,0)))</f>
        <v>21.82</v>
      </c>
      <c r="L181" s="194">
        <f>IF(K181=$D$4,$D$4,INDEX(F_inputs!$D$4:$M$5562,MATCH('FD Inputs Pre Conversion'!$C181&amp;'FD Inputs Pre Conversion'!$E181,F_inputs!$N$4:$N$5562,0),MATCH('FD Inputs Pre Conversion'!L$6,F_inputs!$D$2:$M$2,0)))</f>
        <v>20.23</v>
      </c>
      <c r="M181" s="194">
        <f>IF(L181=$D$4,$D$4,INDEX(F_inputs!$D$4:$M$5562,MATCH('FD Inputs Pre Conversion'!$C181&amp;'FD Inputs Pre Conversion'!$E181,F_inputs!$N$4:$N$5562,0),MATCH('FD Inputs Pre Conversion'!M$6,F_inputs!$D$2:$M$2,0)))</f>
        <v>18.63</v>
      </c>
      <c r="N181" s="194"/>
    </row>
    <row r="182" spans="1:14" outlineLevel="1">
      <c r="A182" s="191"/>
      <c r="B182" s="176" t="s">
        <v>211</v>
      </c>
      <c r="C182" s="177" t="s">
        <v>345</v>
      </c>
      <c r="D182" s="177" t="s">
        <v>972</v>
      </c>
      <c r="E182" s="177" t="s">
        <v>423</v>
      </c>
      <c r="F182" s="192" t="s">
        <v>261</v>
      </c>
      <c r="G182" s="234"/>
      <c r="H182" s="194" t="str">
        <f>IF(G182=$D$4,$D$4,INDEX(F_inputs!$D$4:$M$5562,MATCH('FD Inputs Pre Conversion'!$C182&amp;'FD Inputs Pre Conversion'!$E182,F_inputs!$N$4:$N$5562,0),MATCH('FD Inputs Pre Conversion'!H$6,F_inputs!$D$2:$M$2,0)))</f>
        <v/>
      </c>
      <c r="I182" s="194" t="str">
        <f>IF(H182=$D$4,$D$4,INDEX(F_inputs!$D$4:$M$5562,MATCH('FD Inputs Pre Conversion'!$C182&amp;'FD Inputs Pre Conversion'!$E182,F_inputs!$N$4:$N$5562,0),MATCH('FD Inputs Pre Conversion'!I$6,F_inputs!$D$2:$M$2,0)))</f>
        <v/>
      </c>
      <c r="J182" s="194" t="str">
        <f>IF(I182=$D$4,$D$4,INDEX(F_inputs!$D$4:$M$5562,MATCH('FD Inputs Pre Conversion'!$C182&amp;'FD Inputs Pre Conversion'!$E182,F_inputs!$N$4:$N$5562,0),MATCH('FD Inputs Pre Conversion'!J$6,F_inputs!$D$2:$M$2,0)))</f>
        <v/>
      </c>
      <c r="K182" s="194" t="str">
        <f>IF(J182=$D$4,$D$4,INDEX(F_inputs!$D$4:$M$5562,MATCH('FD Inputs Pre Conversion'!$C182&amp;'FD Inputs Pre Conversion'!$E182,F_inputs!$N$4:$N$5562,0),MATCH('FD Inputs Pre Conversion'!K$6,F_inputs!$D$2:$M$2,0)))</f>
        <v/>
      </c>
      <c r="L182" s="194" t="str">
        <f>IF(K182=$D$4,$D$4,INDEX(F_inputs!$D$4:$M$5562,MATCH('FD Inputs Pre Conversion'!$C182&amp;'FD Inputs Pre Conversion'!$E182,F_inputs!$N$4:$N$5562,0),MATCH('FD Inputs Pre Conversion'!L$6,F_inputs!$D$2:$M$2,0)))</f>
        <v/>
      </c>
      <c r="M182" s="194" t="str">
        <f>IF(L182=$D$4,$D$4,INDEX(F_inputs!$D$4:$M$5562,MATCH('FD Inputs Pre Conversion'!$C182&amp;'FD Inputs Pre Conversion'!$E182,F_inputs!$N$4:$N$5562,0),MATCH('FD Inputs Pre Conversion'!M$6,F_inputs!$D$2:$M$2,0)))</f>
        <v/>
      </c>
      <c r="N182" s="194"/>
    </row>
    <row r="183" spans="1:14" outlineLevel="1">
      <c r="A183" s="191"/>
      <c r="B183" s="176" t="s">
        <v>211</v>
      </c>
      <c r="C183" s="177" t="s">
        <v>354</v>
      </c>
      <c r="D183" s="177" t="s">
        <v>972</v>
      </c>
      <c r="E183" s="177" t="s">
        <v>423</v>
      </c>
      <c r="F183" s="192" t="s">
        <v>261</v>
      </c>
      <c r="G183" s="234"/>
      <c r="H183" s="194" t="str">
        <f>IF(G183=$D$4,$D$4,INDEX(F_inputs!$D$4:$M$5562,MATCH('FD Inputs Pre Conversion'!$C183&amp;'FD Inputs Pre Conversion'!$E183,F_inputs!$N$4:$N$5562,0),MATCH('FD Inputs Pre Conversion'!H$6,F_inputs!$D$2:$M$2,0)))</f>
        <v/>
      </c>
      <c r="I183" s="194" t="str">
        <f>IF(H183=$D$4,$D$4,INDEX(F_inputs!$D$4:$M$5562,MATCH('FD Inputs Pre Conversion'!$C183&amp;'FD Inputs Pre Conversion'!$E183,F_inputs!$N$4:$N$5562,0),MATCH('FD Inputs Pre Conversion'!I$6,F_inputs!$D$2:$M$2,0)))</f>
        <v/>
      </c>
      <c r="J183" s="194" t="str">
        <f>IF(I183=$D$4,$D$4,INDEX(F_inputs!$D$4:$M$5562,MATCH('FD Inputs Pre Conversion'!$C183&amp;'FD Inputs Pre Conversion'!$E183,F_inputs!$N$4:$N$5562,0),MATCH('FD Inputs Pre Conversion'!J$6,F_inputs!$D$2:$M$2,0)))</f>
        <v/>
      </c>
      <c r="K183" s="194" t="str">
        <f>IF(J183=$D$4,$D$4,INDEX(F_inputs!$D$4:$M$5562,MATCH('FD Inputs Pre Conversion'!$C183&amp;'FD Inputs Pre Conversion'!$E183,F_inputs!$N$4:$N$5562,0),MATCH('FD Inputs Pre Conversion'!K$6,F_inputs!$D$2:$M$2,0)))</f>
        <v/>
      </c>
      <c r="L183" s="194" t="str">
        <f>IF(K183=$D$4,$D$4,INDEX(F_inputs!$D$4:$M$5562,MATCH('FD Inputs Pre Conversion'!$C183&amp;'FD Inputs Pre Conversion'!$E183,F_inputs!$N$4:$N$5562,0),MATCH('FD Inputs Pre Conversion'!L$6,F_inputs!$D$2:$M$2,0)))</f>
        <v/>
      </c>
      <c r="M183" s="194" t="str">
        <f>IF(L183=$D$4,$D$4,INDEX(F_inputs!$D$4:$M$5562,MATCH('FD Inputs Pre Conversion'!$C183&amp;'FD Inputs Pre Conversion'!$E183,F_inputs!$N$4:$N$5562,0),MATCH('FD Inputs Pre Conversion'!M$6,F_inputs!$D$2:$M$2,0)))</f>
        <v/>
      </c>
      <c r="N183" s="194"/>
    </row>
    <row r="184" spans="1:14" outlineLevel="1">
      <c r="A184" s="191"/>
      <c r="B184" s="176" t="s">
        <v>211</v>
      </c>
      <c r="C184" s="177" t="s">
        <v>367</v>
      </c>
      <c r="D184" s="177" t="s">
        <v>972</v>
      </c>
      <c r="E184" s="177" t="s">
        <v>423</v>
      </c>
      <c r="F184" s="192" t="s">
        <v>261</v>
      </c>
      <c r="G184" s="234"/>
      <c r="H184" s="194" t="str">
        <f>IF(G184=$D$4,$D$4,INDEX(F_inputs!$D$4:$M$5562,MATCH('FD Inputs Pre Conversion'!$C184&amp;'FD Inputs Pre Conversion'!$E184,F_inputs!$N$4:$N$5562,0),MATCH('FD Inputs Pre Conversion'!H$6,F_inputs!$D$2:$M$2,0)))</f>
        <v/>
      </c>
      <c r="I184" s="194" t="str">
        <f>IF(H184=$D$4,$D$4,INDEX(F_inputs!$D$4:$M$5562,MATCH('FD Inputs Pre Conversion'!$C184&amp;'FD Inputs Pre Conversion'!$E184,F_inputs!$N$4:$N$5562,0),MATCH('FD Inputs Pre Conversion'!I$6,F_inputs!$D$2:$M$2,0)))</f>
        <v/>
      </c>
      <c r="J184" s="194" t="str">
        <f>IF(I184=$D$4,$D$4,INDEX(F_inputs!$D$4:$M$5562,MATCH('FD Inputs Pre Conversion'!$C184&amp;'FD Inputs Pre Conversion'!$E184,F_inputs!$N$4:$N$5562,0),MATCH('FD Inputs Pre Conversion'!J$6,F_inputs!$D$2:$M$2,0)))</f>
        <v/>
      </c>
      <c r="K184" s="194" t="str">
        <f>IF(J184=$D$4,$D$4,INDEX(F_inputs!$D$4:$M$5562,MATCH('FD Inputs Pre Conversion'!$C184&amp;'FD Inputs Pre Conversion'!$E184,F_inputs!$N$4:$N$5562,0),MATCH('FD Inputs Pre Conversion'!K$6,F_inputs!$D$2:$M$2,0)))</f>
        <v/>
      </c>
      <c r="L184" s="194" t="str">
        <f>IF(K184=$D$4,$D$4,INDEX(F_inputs!$D$4:$M$5562,MATCH('FD Inputs Pre Conversion'!$C184&amp;'FD Inputs Pre Conversion'!$E184,F_inputs!$N$4:$N$5562,0),MATCH('FD Inputs Pre Conversion'!L$6,F_inputs!$D$2:$M$2,0)))</f>
        <v/>
      </c>
      <c r="M184" s="194" t="str">
        <f>IF(L184=$D$4,$D$4,INDEX(F_inputs!$D$4:$M$5562,MATCH('FD Inputs Pre Conversion'!$C184&amp;'FD Inputs Pre Conversion'!$E184,F_inputs!$N$4:$N$5562,0),MATCH('FD Inputs Pre Conversion'!M$6,F_inputs!$D$2:$M$2,0)))</f>
        <v/>
      </c>
      <c r="N184" s="194"/>
    </row>
    <row r="185" spans="1:14" outlineLevel="1">
      <c r="A185" s="191"/>
      <c r="B185" s="176" t="s">
        <v>211</v>
      </c>
      <c r="C185" s="177" t="s">
        <v>373</v>
      </c>
      <c r="D185" s="177" t="s">
        <v>972</v>
      </c>
      <c r="E185" s="177" t="s">
        <v>423</v>
      </c>
      <c r="F185" s="192" t="s">
        <v>261</v>
      </c>
      <c r="G185" s="234"/>
      <c r="H185" s="194" t="str">
        <f>IF(G185=$D$4,$D$4,INDEX(F_inputs!$D$4:$M$5562,MATCH('FD Inputs Pre Conversion'!$C185&amp;'FD Inputs Pre Conversion'!$E185,F_inputs!$N$4:$N$5562,0),MATCH('FD Inputs Pre Conversion'!H$6,F_inputs!$D$2:$M$2,0)))</f>
        <v/>
      </c>
      <c r="I185" s="194" t="str">
        <f>IF(H185=$D$4,$D$4,INDEX(F_inputs!$D$4:$M$5562,MATCH('FD Inputs Pre Conversion'!$C185&amp;'FD Inputs Pre Conversion'!$E185,F_inputs!$N$4:$N$5562,0),MATCH('FD Inputs Pre Conversion'!I$6,F_inputs!$D$2:$M$2,0)))</f>
        <v/>
      </c>
      <c r="J185" s="194" t="str">
        <f>IF(I185=$D$4,$D$4,INDEX(F_inputs!$D$4:$M$5562,MATCH('FD Inputs Pre Conversion'!$C185&amp;'FD Inputs Pre Conversion'!$E185,F_inputs!$N$4:$N$5562,0),MATCH('FD Inputs Pre Conversion'!J$6,F_inputs!$D$2:$M$2,0)))</f>
        <v/>
      </c>
      <c r="K185" s="194" t="str">
        <f>IF(J185=$D$4,$D$4,INDEX(F_inputs!$D$4:$M$5562,MATCH('FD Inputs Pre Conversion'!$C185&amp;'FD Inputs Pre Conversion'!$E185,F_inputs!$N$4:$N$5562,0),MATCH('FD Inputs Pre Conversion'!K$6,F_inputs!$D$2:$M$2,0)))</f>
        <v/>
      </c>
      <c r="L185" s="194" t="str">
        <f>IF(K185=$D$4,$D$4,INDEX(F_inputs!$D$4:$M$5562,MATCH('FD Inputs Pre Conversion'!$C185&amp;'FD Inputs Pre Conversion'!$E185,F_inputs!$N$4:$N$5562,0),MATCH('FD Inputs Pre Conversion'!L$6,F_inputs!$D$2:$M$2,0)))</f>
        <v/>
      </c>
      <c r="M185" s="194" t="str">
        <f>IF(L185=$D$4,$D$4,INDEX(F_inputs!$D$4:$M$5562,MATCH('FD Inputs Pre Conversion'!$C185&amp;'FD Inputs Pre Conversion'!$E185,F_inputs!$N$4:$N$5562,0),MATCH('FD Inputs Pre Conversion'!M$6,F_inputs!$D$2:$M$2,0)))</f>
        <v/>
      </c>
      <c r="N185" s="194"/>
    </row>
    <row r="186" spans="1:14" outlineLevel="1">
      <c r="A186" s="191"/>
      <c r="B186" s="176" t="s">
        <v>211</v>
      </c>
      <c r="C186" s="177" t="s">
        <v>376</v>
      </c>
      <c r="D186" s="177" t="s">
        <v>972</v>
      </c>
      <c r="E186" s="177" t="s">
        <v>423</v>
      </c>
      <c r="F186" s="192" t="s">
        <v>261</v>
      </c>
      <c r="G186" s="234"/>
      <c r="H186" s="194" t="str">
        <f>IF(G186=$D$4,$D$4,INDEX(F_inputs!$D$4:$M$5562,MATCH('FD Inputs Pre Conversion'!$C186&amp;'FD Inputs Pre Conversion'!$E186,F_inputs!$N$4:$N$5562,0),MATCH('FD Inputs Pre Conversion'!H$6,F_inputs!$D$2:$M$2,0)))</f>
        <v/>
      </c>
      <c r="I186" s="194" t="str">
        <f>IF(H186=$D$4,$D$4,INDEX(F_inputs!$D$4:$M$5562,MATCH('FD Inputs Pre Conversion'!$C186&amp;'FD Inputs Pre Conversion'!$E186,F_inputs!$N$4:$N$5562,0),MATCH('FD Inputs Pre Conversion'!I$6,F_inputs!$D$2:$M$2,0)))</f>
        <v/>
      </c>
      <c r="J186" s="194" t="str">
        <f>IF(I186=$D$4,$D$4,INDEX(F_inputs!$D$4:$M$5562,MATCH('FD Inputs Pre Conversion'!$C186&amp;'FD Inputs Pre Conversion'!$E186,F_inputs!$N$4:$N$5562,0),MATCH('FD Inputs Pre Conversion'!J$6,F_inputs!$D$2:$M$2,0)))</f>
        <v/>
      </c>
      <c r="K186" s="194" t="str">
        <f>IF(J186=$D$4,$D$4,INDEX(F_inputs!$D$4:$M$5562,MATCH('FD Inputs Pre Conversion'!$C186&amp;'FD Inputs Pre Conversion'!$E186,F_inputs!$N$4:$N$5562,0),MATCH('FD Inputs Pre Conversion'!K$6,F_inputs!$D$2:$M$2,0)))</f>
        <v/>
      </c>
      <c r="L186" s="194" t="str">
        <f>IF(K186=$D$4,$D$4,INDEX(F_inputs!$D$4:$M$5562,MATCH('FD Inputs Pre Conversion'!$C186&amp;'FD Inputs Pre Conversion'!$E186,F_inputs!$N$4:$N$5562,0),MATCH('FD Inputs Pre Conversion'!L$6,F_inputs!$D$2:$M$2,0)))</f>
        <v/>
      </c>
      <c r="M186" s="194" t="str">
        <f>IF(L186=$D$4,$D$4,INDEX(F_inputs!$D$4:$M$5562,MATCH('FD Inputs Pre Conversion'!$C186&amp;'FD Inputs Pre Conversion'!$E186,F_inputs!$N$4:$N$5562,0),MATCH('FD Inputs Pre Conversion'!M$6,F_inputs!$D$2:$M$2,0)))</f>
        <v/>
      </c>
      <c r="N186" s="194"/>
    </row>
    <row r="187" spans="1:14" outlineLevel="1">
      <c r="A187" s="191"/>
      <c r="B187" s="176" t="s">
        <v>211</v>
      </c>
      <c r="C187" s="177" t="s">
        <v>385</v>
      </c>
      <c r="D187" s="177" t="s">
        <v>972</v>
      </c>
      <c r="E187" s="177" t="s">
        <v>423</v>
      </c>
      <c r="F187" s="192" t="s">
        <v>261</v>
      </c>
      <c r="G187" s="234"/>
      <c r="H187" s="194" t="str">
        <f>IF(G187=$D$4,$D$4,INDEX(F_inputs!$D$4:$M$5562,MATCH('FD Inputs Pre Conversion'!$C187&amp;'FD Inputs Pre Conversion'!$E187,F_inputs!$N$4:$N$5562,0),MATCH('FD Inputs Pre Conversion'!H$6,F_inputs!$D$2:$M$2,0)))</f>
        <v/>
      </c>
      <c r="I187" s="194" t="str">
        <f>IF(H187=$D$4,$D$4,INDEX(F_inputs!$D$4:$M$5562,MATCH('FD Inputs Pre Conversion'!$C187&amp;'FD Inputs Pre Conversion'!$E187,F_inputs!$N$4:$N$5562,0),MATCH('FD Inputs Pre Conversion'!I$6,F_inputs!$D$2:$M$2,0)))</f>
        <v/>
      </c>
      <c r="J187" s="194" t="str">
        <f>IF(I187=$D$4,$D$4,INDEX(F_inputs!$D$4:$M$5562,MATCH('FD Inputs Pre Conversion'!$C187&amp;'FD Inputs Pre Conversion'!$E187,F_inputs!$N$4:$N$5562,0),MATCH('FD Inputs Pre Conversion'!J$6,F_inputs!$D$2:$M$2,0)))</f>
        <v/>
      </c>
      <c r="K187" s="194" t="str">
        <f>IF(J187=$D$4,$D$4,INDEX(F_inputs!$D$4:$M$5562,MATCH('FD Inputs Pre Conversion'!$C187&amp;'FD Inputs Pre Conversion'!$E187,F_inputs!$N$4:$N$5562,0),MATCH('FD Inputs Pre Conversion'!K$6,F_inputs!$D$2:$M$2,0)))</f>
        <v/>
      </c>
      <c r="L187" s="194" t="str">
        <f>IF(K187=$D$4,$D$4,INDEX(F_inputs!$D$4:$M$5562,MATCH('FD Inputs Pre Conversion'!$C187&amp;'FD Inputs Pre Conversion'!$E187,F_inputs!$N$4:$N$5562,0),MATCH('FD Inputs Pre Conversion'!L$6,F_inputs!$D$2:$M$2,0)))</f>
        <v/>
      </c>
      <c r="M187" s="194" t="str">
        <f>IF(L187=$D$4,$D$4,INDEX(F_inputs!$D$4:$M$5562,MATCH('FD Inputs Pre Conversion'!$C187&amp;'FD Inputs Pre Conversion'!$E187,F_inputs!$N$4:$N$5562,0),MATCH('FD Inputs Pre Conversion'!M$6,F_inputs!$D$2:$M$2,0)))</f>
        <v/>
      </c>
      <c r="N187" s="194"/>
    </row>
    <row r="188" spans="1:14" outlineLevel="1">
      <c r="H188" s="194"/>
      <c r="I188" s="194"/>
      <c r="J188" s="194"/>
      <c r="K188" s="194"/>
      <c r="L188" s="194"/>
      <c r="M188" s="194"/>
      <c r="N188" s="194"/>
    </row>
    <row r="189" spans="1:14" outlineLevel="1">
      <c r="A189" s="191"/>
      <c r="B189" s="176" t="s">
        <v>216</v>
      </c>
      <c r="C189" s="177" t="s">
        <v>350</v>
      </c>
      <c r="D189" s="177" t="s">
        <v>972</v>
      </c>
      <c r="E189" s="177" t="s">
        <v>217</v>
      </c>
      <c r="F189" s="192" t="s">
        <v>492</v>
      </c>
      <c r="G189" s="234"/>
      <c r="H189" s="194">
        <f>IF(G189=$D$4,$D$4,INDEX(F_inputs!$D$4:$M$5562,MATCH('FD Inputs Pre Conversion'!$C189&amp;'FD Inputs Pre Conversion'!$E189,F_inputs!$N$4:$N$5562,0),MATCH('FD Inputs Pre Conversion'!H$6,F_inputs!$D$2:$M$2,0)))</f>
        <v>249849.31</v>
      </c>
      <c r="I189" s="194">
        <f>IF(H189=$D$4,$D$4,INDEX(F_inputs!$D$4:$M$5562,MATCH('FD Inputs Pre Conversion'!$C189&amp;'FD Inputs Pre Conversion'!$E189,F_inputs!$N$4:$N$5562,0),MATCH('FD Inputs Pre Conversion'!I$6,F_inputs!$D$2:$M$2,0)))</f>
        <v>251215.12</v>
      </c>
      <c r="J189" s="194">
        <f>IF(I189=$D$4,$D$4,INDEX(F_inputs!$D$4:$M$5562,MATCH('FD Inputs Pre Conversion'!$C189&amp;'FD Inputs Pre Conversion'!$E189,F_inputs!$N$4:$N$5562,0),MATCH('FD Inputs Pre Conversion'!J$6,F_inputs!$D$2:$M$2,0)))</f>
        <v>249899.97</v>
      </c>
      <c r="K189" s="194">
        <f>IF(J189=$D$4,$D$4,INDEX(F_inputs!$D$4:$M$5562,MATCH('FD Inputs Pre Conversion'!$C189&amp;'FD Inputs Pre Conversion'!$E189,F_inputs!$N$4:$N$5562,0),MATCH('FD Inputs Pre Conversion'!K$6,F_inputs!$D$2:$M$2,0)))</f>
        <v>245992.93</v>
      </c>
      <c r="L189" s="194">
        <f>IF(K189=$D$4,$D$4,INDEX(F_inputs!$D$4:$M$5562,MATCH('FD Inputs Pre Conversion'!$C189&amp;'FD Inputs Pre Conversion'!$E189,F_inputs!$N$4:$N$5562,0),MATCH('FD Inputs Pre Conversion'!L$6,F_inputs!$D$2:$M$2,0)))</f>
        <v>264701.03999999998</v>
      </c>
      <c r="M189" s="194">
        <f>IF(L189=$D$4,$D$4,INDEX(F_inputs!$D$4:$M$5562,MATCH('FD Inputs Pre Conversion'!$C189&amp;'FD Inputs Pre Conversion'!$E189,F_inputs!$N$4:$N$5562,0),MATCH('FD Inputs Pre Conversion'!M$6,F_inputs!$D$2:$M$2,0)))</f>
        <v>271208.03000000003</v>
      </c>
      <c r="N189" s="194"/>
    </row>
    <row r="190" spans="1:14" outlineLevel="1">
      <c r="A190" s="191"/>
      <c r="B190" s="176" t="s">
        <v>216</v>
      </c>
      <c r="C190" s="177" t="s">
        <v>358</v>
      </c>
      <c r="D190" s="177" t="s">
        <v>972</v>
      </c>
      <c r="E190" s="177" t="s">
        <v>217</v>
      </c>
      <c r="F190" s="192" t="s">
        <v>492</v>
      </c>
      <c r="G190" s="234"/>
      <c r="H190" s="194">
        <f>IF(G190=$D$4,$D$4,INDEX(F_inputs!$D$4:$M$5562,MATCH('FD Inputs Pre Conversion'!$C190&amp;'FD Inputs Pre Conversion'!$E190,F_inputs!$N$4:$N$5562,0),MATCH('FD Inputs Pre Conversion'!H$6,F_inputs!$D$2:$M$2,0)))</f>
        <v>103013.5</v>
      </c>
      <c r="I190" s="194">
        <f>IF(H190=$D$4,$D$4,INDEX(F_inputs!$D$4:$M$5562,MATCH('FD Inputs Pre Conversion'!$C190&amp;'FD Inputs Pre Conversion'!$E190,F_inputs!$N$4:$N$5562,0),MATCH('FD Inputs Pre Conversion'!I$6,F_inputs!$D$2:$M$2,0)))</f>
        <v>109053.57</v>
      </c>
      <c r="J190" s="194">
        <f>IF(I190=$D$4,$D$4,INDEX(F_inputs!$D$4:$M$5562,MATCH('FD Inputs Pre Conversion'!$C190&amp;'FD Inputs Pre Conversion'!$E190,F_inputs!$N$4:$N$5562,0),MATCH('FD Inputs Pre Conversion'!J$6,F_inputs!$D$2:$M$2,0)))</f>
        <v>107368.52</v>
      </c>
      <c r="K190" s="194">
        <f>IF(J190=$D$4,$D$4,INDEX(F_inputs!$D$4:$M$5562,MATCH('FD Inputs Pre Conversion'!$C190&amp;'FD Inputs Pre Conversion'!$E190,F_inputs!$N$4:$N$5562,0),MATCH('FD Inputs Pre Conversion'!K$6,F_inputs!$D$2:$M$2,0)))</f>
        <v>110141.42</v>
      </c>
      <c r="L190" s="194">
        <f>IF(K190=$D$4,$D$4,INDEX(F_inputs!$D$4:$M$5562,MATCH('FD Inputs Pre Conversion'!$C190&amp;'FD Inputs Pre Conversion'!$E190,F_inputs!$N$4:$N$5562,0),MATCH('FD Inputs Pre Conversion'!L$6,F_inputs!$D$2:$M$2,0)))</f>
        <v>108616.38</v>
      </c>
      <c r="M190" s="194">
        <f>IF(L190=$D$4,$D$4,INDEX(F_inputs!$D$4:$M$5562,MATCH('FD Inputs Pre Conversion'!$C190&amp;'FD Inputs Pre Conversion'!$E190,F_inputs!$N$4:$N$5562,0),MATCH('FD Inputs Pre Conversion'!M$6,F_inputs!$D$2:$M$2,0)))</f>
        <v>104074.81</v>
      </c>
      <c r="N190" s="194"/>
    </row>
    <row r="191" spans="1:14" outlineLevel="1">
      <c r="A191" s="191"/>
      <c r="B191" s="176" t="s">
        <v>216</v>
      </c>
      <c r="C191" s="177" t="s">
        <v>361</v>
      </c>
      <c r="D191" s="177" t="s">
        <v>972</v>
      </c>
      <c r="E191" s="177" t="s">
        <v>217</v>
      </c>
      <c r="F191" s="192" t="s">
        <v>492</v>
      </c>
      <c r="G191" s="234"/>
      <c r="H191" s="194">
        <f>IF(G191=$D$4,$D$4,INDEX(F_inputs!$D$4:$M$5562,MATCH('FD Inputs Pre Conversion'!$C191&amp;'FD Inputs Pre Conversion'!$E191,F_inputs!$N$4:$N$5562,0),MATCH('FD Inputs Pre Conversion'!H$6,F_inputs!$D$2:$M$2,0)))</f>
        <v>1917.92</v>
      </c>
      <c r="I191" s="194">
        <f>IF(H191=$D$4,$D$4,INDEX(F_inputs!$D$4:$M$5562,MATCH('FD Inputs Pre Conversion'!$C191&amp;'FD Inputs Pre Conversion'!$E191,F_inputs!$N$4:$N$5562,0),MATCH('FD Inputs Pre Conversion'!I$6,F_inputs!$D$2:$M$2,0)))</f>
        <v>1935.08</v>
      </c>
      <c r="J191" s="194">
        <f>IF(I191=$D$4,$D$4,INDEX(F_inputs!$D$4:$M$5562,MATCH('FD Inputs Pre Conversion'!$C191&amp;'FD Inputs Pre Conversion'!$E191,F_inputs!$N$4:$N$5562,0),MATCH('FD Inputs Pre Conversion'!J$6,F_inputs!$D$2:$M$2,0)))</f>
        <v>1993.84</v>
      </c>
      <c r="K191" s="194">
        <f>IF(J191=$D$4,$D$4,INDEX(F_inputs!$D$4:$M$5562,MATCH('FD Inputs Pre Conversion'!$C191&amp;'FD Inputs Pre Conversion'!$E191,F_inputs!$N$4:$N$5562,0),MATCH('FD Inputs Pre Conversion'!K$6,F_inputs!$D$2:$M$2,0)))</f>
        <v>1999.54</v>
      </c>
      <c r="L191" s="194">
        <f>IF(K191=$D$4,$D$4,INDEX(F_inputs!$D$4:$M$5562,MATCH('FD Inputs Pre Conversion'!$C191&amp;'FD Inputs Pre Conversion'!$E191,F_inputs!$N$4:$N$5562,0),MATCH('FD Inputs Pre Conversion'!L$6,F_inputs!$D$2:$M$2,0)))</f>
        <v>2065.96</v>
      </c>
      <c r="M191" s="194">
        <f>IF(L191=$D$4,$D$4,INDEX(F_inputs!$D$4:$M$5562,MATCH('FD Inputs Pre Conversion'!$C191&amp;'FD Inputs Pre Conversion'!$E191,F_inputs!$N$4:$N$5562,0),MATCH('FD Inputs Pre Conversion'!M$6,F_inputs!$D$2:$M$2,0)))</f>
        <v>2081.5100000000002</v>
      </c>
      <c r="N191" s="194"/>
    </row>
    <row r="192" spans="1:14" outlineLevel="1">
      <c r="A192" s="191"/>
      <c r="B192" s="176" t="s">
        <v>216</v>
      </c>
      <c r="C192" s="177" t="s">
        <v>364</v>
      </c>
      <c r="D192" s="177" t="s">
        <v>972</v>
      </c>
      <c r="E192" s="177" t="s">
        <v>217</v>
      </c>
      <c r="F192" s="192" t="s">
        <v>492</v>
      </c>
      <c r="G192" s="234"/>
      <c r="H192" s="194">
        <f>IF(G192=$D$4,$D$4,INDEX(F_inputs!$D$4:$M$5562,MATCH('FD Inputs Pre Conversion'!$C192&amp;'FD Inputs Pre Conversion'!$E192,F_inputs!$N$4:$N$5562,0),MATCH('FD Inputs Pre Conversion'!H$6,F_inputs!$D$2:$M$2,0)))</f>
        <v>120685.79</v>
      </c>
      <c r="I192" s="194">
        <f>IF(H192=$D$4,$D$4,INDEX(F_inputs!$D$4:$M$5562,MATCH('FD Inputs Pre Conversion'!$C192&amp;'FD Inputs Pre Conversion'!$E192,F_inputs!$N$4:$N$5562,0),MATCH('FD Inputs Pre Conversion'!I$6,F_inputs!$D$2:$M$2,0)))</f>
        <v>99645.23</v>
      </c>
      <c r="J192" s="194">
        <f>IF(I192=$D$4,$D$4,INDEX(F_inputs!$D$4:$M$5562,MATCH('FD Inputs Pre Conversion'!$C192&amp;'FD Inputs Pre Conversion'!$E192,F_inputs!$N$4:$N$5562,0),MATCH('FD Inputs Pre Conversion'!J$6,F_inputs!$D$2:$M$2,0)))</f>
        <v>99197.11</v>
      </c>
      <c r="K192" s="194">
        <f>IF(J192=$D$4,$D$4,INDEX(F_inputs!$D$4:$M$5562,MATCH('FD Inputs Pre Conversion'!$C192&amp;'FD Inputs Pre Conversion'!$E192,F_inputs!$N$4:$N$5562,0),MATCH('FD Inputs Pre Conversion'!K$6,F_inputs!$D$2:$M$2,0)))</f>
        <v>98547.87</v>
      </c>
      <c r="L192" s="194">
        <f>IF(K192=$D$4,$D$4,INDEX(F_inputs!$D$4:$M$5562,MATCH('FD Inputs Pre Conversion'!$C192&amp;'FD Inputs Pre Conversion'!$E192,F_inputs!$N$4:$N$5562,0),MATCH('FD Inputs Pre Conversion'!L$6,F_inputs!$D$2:$M$2,0)))</f>
        <v>97924.5</v>
      </c>
      <c r="M192" s="194">
        <f>IF(L192=$D$4,$D$4,INDEX(F_inputs!$D$4:$M$5562,MATCH('FD Inputs Pre Conversion'!$C192&amp;'FD Inputs Pre Conversion'!$E192,F_inputs!$N$4:$N$5562,0),MATCH('FD Inputs Pre Conversion'!M$6,F_inputs!$D$2:$M$2,0)))</f>
        <v>95614.080000000002</v>
      </c>
      <c r="N192" s="194"/>
    </row>
    <row r="193" spans="1:14" outlineLevel="1">
      <c r="A193" s="191"/>
      <c r="B193" s="176" t="s">
        <v>216</v>
      </c>
      <c r="C193" s="177" t="s">
        <v>370</v>
      </c>
      <c r="D193" s="177" t="s">
        <v>972</v>
      </c>
      <c r="E193" s="177" t="s">
        <v>217</v>
      </c>
      <c r="F193" s="192" t="s">
        <v>492</v>
      </c>
      <c r="G193" s="234"/>
      <c r="H193" s="194">
        <f>IF(G193=$D$4,$D$4,INDEX(F_inputs!$D$4:$M$5562,MATCH('FD Inputs Pre Conversion'!$C193&amp;'FD Inputs Pre Conversion'!$E193,F_inputs!$N$4:$N$5562,0),MATCH('FD Inputs Pre Conversion'!H$6,F_inputs!$D$2:$M$2,0)))</f>
        <v>359485.74</v>
      </c>
      <c r="I193" s="194">
        <f>IF(H193=$D$4,$D$4,INDEX(F_inputs!$D$4:$M$5562,MATCH('FD Inputs Pre Conversion'!$C193&amp;'FD Inputs Pre Conversion'!$E193,F_inputs!$N$4:$N$5562,0),MATCH('FD Inputs Pre Conversion'!I$6,F_inputs!$D$2:$M$2,0)))</f>
        <v>376807.36</v>
      </c>
      <c r="J193" s="194">
        <f>IF(I193=$D$4,$D$4,INDEX(F_inputs!$D$4:$M$5562,MATCH('FD Inputs Pre Conversion'!$C193&amp;'FD Inputs Pre Conversion'!$E193,F_inputs!$N$4:$N$5562,0),MATCH('FD Inputs Pre Conversion'!J$6,F_inputs!$D$2:$M$2,0)))</f>
        <v>387819.63</v>
      </c>
      <c r="K193" s="194">
        <f>IF(J193=$D$4,$D$4,INDEX(F_inputs!$D$4:$M$5562,MATCH('FD Inputs Pre Conversion'!$C193&amp;'FD Inputs Pre Conversion'!$E193,F_inputs!$N$4:$N$5562,0),MATCH('FD Inputs Pre Conversion'!K$6,F_inputs!$D$2:$M$2,0)))</f>
        <v>386601.11</v>
      </c>
      <c r="L193" s="194">
        <f>IF(K193=$D$4,$D$4,INDEX(F_inputs!$D$4:$M$5562,MATCH('FD Inputs Pre Conversion'!$C193&amp;'FD Inputs Pre Conversion'!$E193,F_inputs!$N$4:$N$5562,0),MATCH('FD Inputs Pre Conversion'!L$6,F_inputs!$D$2:$M$2,0)))</f>
        <v>394951.57</v>
      </c>
      <c r="M193" s="194">
        <f>IF(L193=$D$4,$D$4,INDEX(F_inputs!$D$4:$M$5562,MATCH('FD Inputs Pre Conversion'!$C193&amp;'FD Inputs Pre Conversion'!$E193,F_inputs!$N$4:$N$5562,0),MATCH('FD Inputs Pre Conversion'!M$6,F_inputs!$D$2:$M$2,0)))</f>
        <v>385690.26</v>
      </c>
      <c r="N193" s="194"/>
    </row>
    <row r="194" spans="1:14" outlineLevel="1">
      <c r="A194" s="191"/>
      <c r="B194" s="176" t="s">
        <v>216</v>
      </c>
      <c r="C194" s="177" t="s">
        <v>379</v>
      </c>
      <c r="D194" s="177" t="s">
        <v>972</v>
      </c>
      <c r="E194" s="177" t="s">
        <v>217</v>
      </c>
      <c r="F194" s="192" t="s">
        <v>492</v>
      </c>
      <c r="G194" s="234"/>
      <c r="H194" s="194">
        <f>IF(G194=$D$4,$D$4,INDEX(F_inputs!$D$4:$M$5562,MATCH('FD Inputs Pre Conversion'!$C194&amp;'FD Inputs Pre Conversion'!$E194,F_inputs!$N$4:$N$5562,0),MATCH('FD Inputs Pre Conversion'!H$6,F_inputs!$D$2:$M$2,0)))</f>
        <v>83752</v>
      </c>
      <c r="I194" s="194">
        <f>IF(H194=$D$4,$D$4,INDEX(F_inputs!$D$4:$M$5562,MATCH('FD Inputs Pre Conversion'!$C194&amp;'FD Inputs Pre Conversion'!$E194,F_inputs!$N$4:$N$5562,0),MATCH('FD Inputs Pre Conversion'!I$6,F_inputs!$D$2:$M$2,0)))</f>
        <v>83707</v>
      </c>
      <c r="J194" s="194">
        <f>IF(I194=$D$4,$D$4,INDEX(F_inputs!$D$4:$M$5562,MATCH('FD Inputs Pre Conversion'!$C194&amp;'FD Inputs Pre Conversion'!$E194,F_inputs!$N$4:$N$5562,0),MATCH('FD Inputs Pre Conversion'!J$6,F_inputs!$D$2:$M$2,0)))</f>
        <v>82606</v>
      </c>
      <c r="K194" s="194">
        <f>IF(J194=$D$4,$D$4,INDEX(F_inputs!$D$4:$M$5562,MATCH('FD Inputs Pre Conversion'!$C194&amp;'FD Inputs Pre Conversion'!$E194,F_inputs!$N$4:$N$5562,0),MATCH('FD Inputs Pre Conversion'!K$6,F_inputs!$D$2:$M$2,0)))</f>
        <v>84377</v>
      </c>
      <c r="L194" s="194">
        <f>IF(K194=$D$4,$D$4,INDEX(F_inputs!$D$4:$M$5562,MATCH('FD Inputs Pre Conversion'!$C194&amp;'FD Inputs Pre Conversion'!$E194,F_inputs!$N$4:$N$5562,0),MATCH('FD Inputs Pre Conversion'!L$6,F_inputs!$D$2:$M$2,0)))</f>
        <v>86932</v>
      </c>
      <c r="M194" s="194">
        <f>IF(L194=$D$4,$D$4,INDEX(F_inputs!$D$4:$M$5562,MATCH('FD Inputs Pre Conversion'!$C194&amp;'FD Inputs Pre Conversion'!$E194,F_inputs!$N$4:$N$5562,0),MATCH('FD Inputs Pre Conversion'!M$6,F_inputs!$D$2:$M$2,0)))</f>
        <v>88556.98</v>
      </c>
      <c r="N194" s="194"/>
    </row>
    <row r="195" spans="1:14" outlineLevel="1">
      <c r="A195" s="191"/>
      <c r="B195" s="176" t="s">
        <v>216</v>
      </c>
      <c r="C195" s="177" t="s">
        <v>382</v>
      </c>
      <c r="D195" s="177" t="s">
        <v>972</v>
      </c>
      <c r="E195" s="177" t="s">
        <v>217</v>
      </c>
      <c r="F195" s="192" t="s">
        <v>492</v>
      </c>
      <c r="G195" s="234"/>
      <c r="H195" s="194">
        <f>IF(G195=$D$4,$D$4,INDEX(F_inputs!$D$4:$M$5562,MATCH('FD Inputs Pre Conversion'!$C195&amp;'FD Inputs Pre Conversion'!$E195,F_inputs!$N$4:$N$5562,0),MATCH('FD Inputs Pre Conversion'!H$6,F_inputs!$D$2:$M$2,0)))</f>
        <v>173572.63</v>
      </c>
      <c r="I195" s="194">
        <f>IF(H195=$D$4,$D$4,INDEX(F_inputs!$D$4:$M$5562,MATCH('FD Inputs Pre Conversion'!$C195&amp;'FD Inputs Pre Conversion'!$E195,F_inputs!$N$4:$N$5562,0),MATCH('FD Inputs Pre Conversion'!I$6,F_inputs!$D$2:$M$2,0)))</f>
        <v>175141.5</v>
      </c>
      <c r="J195" s="194">
        <f>IF(I195=$D$4,$D$4,INDEX(F_inputs!$D$4:$M$5562,MATCH('FD Inputs Pre Conversion'!$C195&amp;'FD Inputs Pre Conversion'!$E195,F_inputs!$N$4:$N$5562,0),MATCH('FD Inputs Pre Conversion'!J$6,F_inputs!$D$2:$M$2,0)))</f>
        <v>174113.96</v>
      </c>
      <c r="K195" s="194">
        <f>IF(J195=$D$4,$D$4,INDEX(F_inputs!$D$4:$M$5562,MATCH('FD Inputs Pre Conversion'!$C195&amp;'FD Inputs Pre Conversion'!$E195,F_inputs!$N$4:$N$5562,0),MATCH('FD Inputs Pre Conversion'!K$6,F_inputs!$D$2:$M$2,0)))</f>
        <v>174721.94</v>
      </c>
      <c r="L195" s="194">
        <f>IF(K195=$D$4,$D$4,INDEX(F_inputs!$D$4:$M$5562,MATCH('FD Inputs Pre Conversion'!$C195&amp;'FD Inputs Pre Conversion'!$E195,F_inputs!$N$4:$N$5562,0),MATCH('FD Inputs Pre Conversion'!L$6,F_inputs!$D$2:$M$2,0)))</f>
        <v>176549.34</v>
      </c>
      <c r="M195" s="194">
        <f>IF(L195=$D$4,$D$4,INDEX(F_inputs!$D$4:$M$5562,MATCH('FD Inputs Pre Conversion'!$C195&amp;'FD Inputs Pre Conversion'!$E195,F_inputs!$N$4:$N$5562,0),MATCH('FD Inputs Pre Conversion'!M$6,F_inputs!$D$2:$M$2,0)))</f>
        <v>183249.14</v>
      </c>
      <c r="N195" s="194"/>
    </row>
    <row r="196" spans="1:14" outlineLevel="1">
      <c r="A196" s="191"/>
      <c r="B196" s="176" t="s">
        <v>216</v>
      </c>
      <c r="C196" s="177" t="s">
        <v>388</v>
      </c>
      <c r="D196" s="177" t="s">
        <v>972</v>
      </c>
      <c r="E196" s="177" t="s">
        <v>217</v>
      </c>
      <c r="F196" s="192" t="s">
        <v>492</v>
      </c>
      <c r="G196" s="234"/>
      <c r="H196" s="194">
        <f>IF(G196=$D$4,$D$4,INDEX(F_inputs!$D$4:$M$5562,MATCH('FD Inputs Pre Conversion'!$C196&amp;'FD Inputs Pre Conversion'!$E196,F_inputs!$N$4:$N$5562,0),MATCH('FD Inputs Pre Conversion'!H$6,F_inputs!$D$2:$M$2,0)))</f>
        <v>395336.33</v>
      </c>
      <c r="I196" s="194">
        <f>IF(H196=$D$4,$D$4,INDEX(F_inputs!$D$4:$M$5562,MATCH('FD Inputs Pre Conversion'!$C196&amp;'FD Inputs Pre Conversion'!$E196,F_inputs!$N$4:$N$5562,0),MATCH('FD Inputs Pre Conversion'!I$6,F_inputs!$D$2:$M$2,0)))</f>
        <v>395336.33</v>
      </c>
      <c r="J196" s="194">
        <f>IF(I196=$D$4,$D$4,INDEX(F_inputs!$D$4:$M$5562,MATCH('FD Inputs Pre Conversion'!$C196&amp;'FD Inputs Pre Conversion'!$E196,F_inputs!$N$4:$N$5562,0),MATCH('FD Inputs Pre Conversion'!J$6,F_inputs!$D$2:$M$2,0)))</f>
        <v>390784.04</v>
      </c>
      <c r="K196" s="194">
        <f>IF(J196=$D$4,$D$4,INDEX(F_inputs!$D$4:$M$5562,MATCH('FD Inputs Pre Conversion'!$C196&amp;'FD Inputs Pre Conversion'!$E196,F_inputs!$N$4:$N$5562,0),MATCH('FD Inputs Pre Conversion'!K$6,F_inputs!$D$2:$M$2,0)))</f>
        <v>386493.75</v>
      </c>
      <c r="L196" s="194">
        <f>IF(K196=$D$4,$D$4,INDEX(F_inputs!$D$4:$M$5562,MATCH('FD Inputs Pre Conversion'!$C196&amp;'FD Inputs Pre Conversion'!$E196,F_inputs!$N$4:$N$5562,0),MATCH('FD Inputs Pre Conversion'!L$6,F_inputs!$D$2:$M$2,0)))</f>
        <v>380564.54</v>
      </c>
      <c r="M196" s="194">
        <f>IF(L196=$D$4,$D$4,INDEX(F_inputs!$D$4:$M$5562,MATCH('FD Inputs Pre Conversion'!$C196&amp;'FD Inputs Pre Conversion'!$E196,F_inputs!$N$4:$N$5562,0),MATCH('FD Inputs Pre Conversion'!M$6,F_inputs!$D$2:$M$2,0)))</f>
        <v>368716.35</v>
      </c>
      <c r="N196" s="194"/>
    </row>
    <row r="197" spans="1:14" outlineLevel="1">
      <c r="A197" s="191"/>
      <c r="B197" s="176" t="s">
        <v>216</v>
      </c>
      <c r="C197" s="177" t="s">
        <v>391</v>
      </c>
      <c r="D197" s="177" t="s">
        <v>972</v>
      </c>
      <c r="E197" s="177" t="s">
        <v>217</v>
      </c>
      <c r="F197" s="192" t="s">
        <v>492</v>
      </c>
      <c r="G197" s="234"/>
      <c r="H197" s="194">
        <f>IF(G197=$D$4,$D$4,INDEX(F_inputs!$D$4:$M$5562,MATCH('FD Inputs Pre Conversion'!$C197&amp;'FD Inputs Pre Conversion'!$E197,F_inputs!$N$4:$N$5562,0),MATCH('FD Inputs Pre Conversion'!H$6,F_inputs!$D$2:$M$2,0)))</f>
        <v>306961.58</v>
      </c>
      <c r="I197" s="194">
        <f>IF(H197=$D$4,$D$4,INDEX(F_inputs!$D$4:$M$5562,MATCH('FD Inputs Pre Conversion'!$C197&amp;'FD Inputs Pre Conversion'!$E197,F_inputs!$N$4:$N$5562,0),MATCH('FD Inputs Pre Conversion'!I$6,F_inputs!$D$2:$M$2,0)))</f>
        <v>317883.08</v>
      </c>
      <c r="J197" s="194">
        <f>IF(I197=$D$4,$D$4,INDEX(F_inputs!$D$4:$M$5562,MATCH('FD Inputs Pre Conversion'!$C197&amp;'FD Inputs Pre Conversion'!$E197,F_inputs!$N$4:$N$5562,0),MATCH('FD Inputs Pre Conversion'!J$6,F_inputs!$D$2:$M$2,0)))</f>
        <v>328922.2</v>
      </c>
      <c r="K197" s="194">
        <f>IF(J197=$D$4,$D$4,INDEX(F_inputs!$D$4:$M$5562,MATCH('FD Inputs Pre Conversion'!$C197&amp;'FD Inputs Pre Conversion'!$E197,F_inputs!$N$4:$N$5562,0),MATCH('FD Inputs Pre Conversion'!K$6,F_inputs!$D$2:$M$2,0)))</f>
        <v>334243.75</v>
      </c>
      <c r="L197" s="194">
        <f>IF(K197=$D$4,$D$4,INDEX(F_inputs!$D$4:$M$5562,MATCH('FD Inputs Pre Conversion'!$C197&amp;'FD Inputs Pre Conversion'!$E197,F_inputs!$N$4:$N$5562,0),MATCH('FD Inputs Pre Conversion'!L$6,F_inputs!$D$2:$M$2,0)))</f>
        <v>355325.78</v>
      </c>
      <c r="M197" s="194">
        <f>IF(L197=$D$4,$D$4,INDEX(F_inputs!$D$4:$M$5562,MATCH('FD Inputs Pre Conversion'!$C197&amp;'FD Inputs Pre Conversion'!$E197,F_inputs!$N$4:$N$5562,0),MATCH('FD Inputs Pre Conversion'!M$6,F_inputs!$D$2:$M$2,0)))</f>
        <v>349208.06</v>
      </c>
      <c r="N197" s="194"/>
    </row>
    <row r="198" spans="1:14" outlineLevel="1">
      <c r="A198" s="191"/>
      <c r="B198" s="176" t="s">
        <v>216</v>
      </c>
      <c r="C198" s="177" t="s">
        <v>394</v>
      </c>
      <c r="D198" s="177" t="s">
        <v>972</v>
      </c>
      <c r="E198" s="177" t="s">
        <v>217</v>
      </c>
      <c r="F198" s="192" t="s">
        <v>492</v>
      </c>
      <c r="G198" s="234"/>
      <c r="H198" s="194">
        <f>IF(G198=$D$4,$D$4,INDEX(F_inputs!$D$4:$M$5562,MATCH('FD Inputs Pre Conversion'!$C198&amp;'FD Inputs Pre Conversion'!$E198,F_inputs!$N$4:$N$5562,0),MATCH('FD Inputs Pre Conversion'!H$6,F_inputs!$D$2:$M$2,0)))</f>
        <v>113337.45</v>
      </c>
      <c r="I198" s="194">
        <f>IF(H198=$D$4,$D$4,INDEX(F_inputs!$D$4:$M$5562,MATCH('FD Inputs Pre Conversion'!$C198&amp;'FD Inputs Pre Conversion'!$E198,F_inputs!$N$4:$N$5562,0),MATCH('FD Inputs Pre Conversion'!I$6,F_inputs!$D$2:$M$2,0)))</f>
        <v>119530.99</v>
      </c>
      <c r="J198" s="194">
        <f>IF(I198=$D$4,$D$4,INDEX(F_inputs!$D$4:$M$5562,MATCH('FD Inputs Pre Conversion'!$C198&amp;'FD Inputs Pre Conversion'!$E198,F_inputs!$N$4:$N$5562,0),MATCH('FD Inputs Pre Conversion'!J$6,F_inputs!$D$2:$M$2,0)))</f>
        <v>119020.03</v>
      </c>
      <c r="K198" s="194">
        <f>IF(J198=$D$4,$D$4,INDEX(F_inputs!$D$4:$M$5562,MATCH('FD Inputs Pre Conversion'!$C198&amp;'FD Inputs Pre Conversion'!$E198,F_inputs!$N$4:$N$5562,0),MATCH('FD Inputs Pre Conversion'!K$6,F_inputs!$D$2:$M$2,0)))</f>
        <v>116622.87</v>
      </c>
      <c r="L198" s="194">
        <f>IF(K198=$D$4,$D$4,INDEX(F_inputs!$D$4:$M$5562,MATCH('FD Inputs Pre Conversion'!$C198&amp;'FD Inputs Pre Conversion'!$E198,F_inputs!$N$4:$N$5562,0),MATCH('FD Inputs Pre Conversion'!L$6,F_inputs!$D$2:$M$2,0)))</f>
        <v>113399.66</v>
      </c>
      <c r="M198" s="194">
        <f>IF(L198=$D$4,$D$4,INDEX(F_inputs!$D$4:$M$5562,MATCH('FD Inputs Pre Conversion'!$C198&amp;'FD Inputs Pre Conversion'!$E198,F_inputs!$N$4:$N$5562,0),MATCH('FD Inputs Pre Conversion'!M$6,F_inputs!$D$2:$M$2,0)))</f>
        <v>106528.49</v>
      </c>
      <c r="N198" s="194"/>
    </row>
    <row r="199" spans="1:14" outlineLevel="1">
      <c r="A199" s="191"/>
      <c r="B199" s="176" t="s">
        <v>216</v>
      </c>
      <c r="C199" s="177" t="s">
        <v>397</v>
      </c>
      <c r="D199" s="177" t="s">
        <v>972</v>
      </c>
      <c r="E199" s="177" t="s">
        <v>217</v>
      </c>
      <c r="F199" s="192" t="s">
        <v>492</v>
      </c>
      <c r="G199" s="234"/>
      <c r="H199" s="194">
        <f>IF(G199=$D$4,$D$4,INDEX(F_inputs!$D$4:$M$5562,MATCH('FD Inputs Pre Conversion'!$C199&amp;'FD Inputs Pre Conversion'!$E199,F_inputs!$N$4:$N$5562,0),MATCH('FD Inputs Pre Conversion'!H$6,F_inputs!$D$2:$M$2,0)))</f>
        <v>171566.8</v>
      </c>
      <c r="I199" s="194">
        <f>IF(H199=$D$4,$D$4,INDEX(F_inputs!$D$4:$M$5562,MATCH('FD Inputs Pre Conversion'!$C199&amp;'FD Inputs Pre Conversion'!$E199,F_inputs!$N$4:$N$5562,0),MATCH('FD Inputs Pre Conversion'!I$6,F_inputs!$D$2:$M$2,0)))</f>
        <v>204420</v>
      </c>
      <c r="J199" s="194">
        <f>IF(I199=$D$4,$D$4,INDEX(F_inputs!$D$4:$M$5562,MATCH('FD Inputs Pre Conversion'!$C199&amp;'FD Inputs Pre Conversion'!$E199,F_inputs!$N$4:$N$5562,0),MATCH('FD Inputs Pre Conversion'!J$6,F_inputs!$D$2:$M$2,0)))</f>
        <v>190468.42</v>
      </c>
      <c r="K199" s="194">
        <f>IF(J199=$D$4,$D$4,INDEX(F_inputs!$D$4:$M$5562,MATCH('FD Inputs Pre Conversion'!$C199&amp;'FD Inputs Pre Conversion'!$E199,F_inputs!$N$4:$N$5562,0),MATCH('FD Inputs Pre Conversion'!K$6,F_inputs!$D$2:$M$2,0)))</f>
        <v>174987</v>
      </c>
      <c r="L199" s="194">
        <f>IF(K199=$D$4,$D$4,INDEX(F_inputs!$D$4:$M$5562,MATCH('FD Inputs Pre Conversion'!$C199&amp;'FD Inputs Pre Conversion'!$E199,F_inputs!$N$4:$N$5562,0),MATCH('FD Inputs Pre Conversion'!L$6,F_inputs!$D$2:$M$2,0)))</f>
        <v>174988.1</v>
      </c>
      <c r="M199" s="194">
        <f>IF(L199=$D$4,$D$4,INDEX(F_inputs!$D$4:$M$5562,MATCH('FD Inputs Pre Conversion'!$C199&amp;'FD Inputs Pre Conversion'!$E199,F_inputs!$N$4:$N$5562,0),MATCH('FD Inputs Pre Conversion'!M$6,F_inputs!$D$2:$M$2,0)))</f>
        <v>180443.4</v>
      </c>
      <c r="N199" s="194"/>
    </row>
    <row r="200" spans="1:14" outlineLevel="1">
      <c r="A200" s="191"/>
      <c r="B200" s="176" t="s">
        <v>216</v>
      </c>
      <c r="C200" s="177" t="s">
        <v>345</v>
      </c>
      <c r="D200" s="177" t="s">
        <v>972</v>
      </c>
      <c r="E200" s="177" t="s">
        <v>217</v>
      </c>
      <c r="F200" s="192" t="s">
        <v>492</v>
      </c>
      <c r="G200" s="234"/>
      <c r="H200" s="194" t="str">
        <f>IF(G200=$D$4,$D$4,INDEX(F_inputs!$D$4:$M$5562,MATCH('FD Inputs Pre Conversion'!$C200&amp;'FD Inputs Pre Conversion'!$E200,F_inputs!$N$4:$N$5562,0),MATCH('FD Inputs Pre Conversion'!H$6,F_inputs!$D$2:$M$2,0)))</f>
        <v/>
      </c>
      <c r="I200" s="194" t="str">
        <f>IF(H200=$D$4,$D$4,INDEX(F_inputs!$D$4:$M$5562,MATCH('FD Inputs Pre Conversion'!$C200&amp;'FD Inputs Pre Conversion'!$E200,F_inputs!$N$4:$N$5562,0),MATCH('FD Inputs Pre Conversion'!I$6,F_inputs!$D$2:$M$2,0)))</f>
        <v/>
      </c>
      <c r="J200" s="194" t="str">
        <f>IF(I200=$D$4,$D$4,INDEX(F_inputs!$D$4:$M$5562,MATCH('FD Inputs Pre Conversion'!$C200&amp;'FD Inputs Pre Conversion'!$E200,F_inputs!$N$4:$N$5562,0),MATCH('FD Inputs Pre Conversion'!J$6,F_inputs!$D$2:$M$2,0)))</f>
        <v/>
      </c>
      <c r="K200" s="194" t="str">
        <f>IF(J200=$D$4,$D$4,INDEX(F_inputs!$D$4:$M$5562,MATCH('FD Inputs Pre Conversion'!$C200&amp;'FD Inputs Pre Conversion'!$E200,F_inputs!$N$4:$N$5562,0),MATCH('FD Inputs Pre Conversion'!K$6,F_inputs!$D$2:$M$2,0)))</f>
        <v/>
      </c>
      <c r="L200" s="194" t="str">
        <f>IF(K200=$D$4,$D$4,INDEX(F_inputs!$D$4:$M$5562,MATCH('FD Inputs Pre Conversion'!$C200&amp;'FD Inputs Pre Conversion'!$E200,F_inputs!$N$4:$N$5562,0),MATCH('FD Inputs Pre Conversion'!L$6,F_inputs!$D$2:$M$2,0)))</f>
        <v/>
      </c>
      <c r="M200" s="194" t="str">
        <f>IF(L200=$D$4,$D$4,INDEX(F_inputs!$D$4:$M$5562,MATCH('FD Inputs Pre Conversion'!$C200&amp;'FD Inputs Pre Conversion'!$E200,F_inputs!$N$4:$N$5562,0),MATCH('FD Inputs Pre Conversion'!M$6,F_inputs!$D$2:$M$2,0)))</f>
        <v/>
      </c>
      <c r="N200" s="194"/>
    </row>
    <row r="201" spans="1:14" outlineLevel="1">
      <c r="A201" s="191"/>
      <c r="B201" s="176" t="s">
        <v>216</v>
      </c>
      <c r="C201" s="177" t="s">
        <v>354</v>
      </c>
      <c r="D201" s="177" t="s">
        <v>972</v>
      </c>
      <c r="E201" s="177" t="s">
        <v>217</v>
      </c>
      <c r="F201" s="192" t="s">
        <v>492</v>
      </c>
      <c r="G201" s="234"/>
      <c r="H201" s="194" t="str">
        <f>IF(G201=$D$4,$D$4,INDEX(F_inputs!$D$4:$M$5562,MATCH('FD Inputs Pre Conversion'!$C201&amp;'FD Inputs Pre Conversion'!$E201,F_inputs!$N$4:$N$5562,0),MATCH('FD Inputs Pre Conversion'!H$6,F_inputs!$D$2:$M$2,0)))</f>
        <v/>
      </c>
      <c r="I201" s="194" t="str">
        <f>IF(H201=$D$4,$D$4,INDEX(F_inputs!$D$4:$M$5562,MATCH('FD Inputs Pre Conversion'!$C201&amp;'FD Inputs Pre Conversion'!$E201,F_inputs!$N$4:$N$5562,0),MATCH('FD Inputs Pre Conversion'!I$6,F_inputs!$D$2:$M$2,0)))</f>
        <v/>
      </c>
      <c r="J201" s="194" t="str">
        <f>IF(I201=$D$4,$D$4,INDEX(F_inputs!$D$4:$M$5562,MATCH('FD Inputs Pre Conversion'!$C201&amp;'FD Inputs Pre Conversion'!$E201,F_inputs!$N$4:$N$5562,0),MATCH('FD Inputs Pre Conversion'!J$6,F_inputs!$D$2:$M$2,0)))</f>
        <v/>
      </c>
      <c r="K201" s="194" t="str">
        <f>IF(J201=$D$4,$D$4,INDEX(F_inputs!$D$4:$M$5562,MATCH('FD Inputs Pre Conversion'!$C201&amp;'FD Inputs Pre Conversion'!$E201,F_inputs!$N$4:$N$5562,0),MATCH('FD Inputs Pre Conversion'!K$6,F_inputs!$D$2:$M$2,0)))</f>
        <v/>
      </c>
      <c r="L201" s="194" t="str">
        <f>IF(K201=$D$4,$D$4,INDEX(F_inputs!$D$4:$M$5562,MATCH('FD Inputs Pre Conversion'!$C201&amp;'FD Inputs Pre Conversion'!$E201,F_inputs!$N$4:$N$5562,0),MATCH('FD Inputs Pre Conversion'!L$6,F_inputs!$D$2:$M$2,0)))</f>
        <v/>
      </c>
      <c r="M201" s="194" t="str">
        <f>IF(L201=$D$4,$D$4,INDEX(F_inputs!$D$4:$M$5562,MATCH('FD Inputs Pre Conversion'!$C201&amp;'FD Inputs Pre Conversion'!$E201,F_inputs!$N$4:$N$5562,0),MATCH('FD Inputs Pre Conversion'!M$6,F_inputs!$D$2:$M$2,0)))</f>
        <v/>
      </c>
      <c r="N201" s="194"/>
    </row>
    <row r="202" spans="1:14" outlineLevel="1">
      <c r="A202" s="191"/>
      <c r="B202" s="176" t="s">
        <v>216</v>
      </c>
      <c r="C202" s="177" t="s">
        <v>367</v>
      </c>
      <c r="D202" s="177" t="s">
        <v>972</v>
      </c>
      <c r="E202" s="177" t="s">
        <v>217</v>
      </c>
      <c r="F202" s="192" t="s">
        <v>492</v>
      </c>
      <c r="G202" s="234"/>
      <c r="H202" s="194" t="str">
        <f>IF(G202=$D$4,$D$4,INDEX(F_inputs!$D$4:$M$5562,MATCH('FD Inputs Pre Conversion'!$C202&amp;'FD Inputs Pre Conversion'!$E202,F_inputs!$N$4:$N$5562,0),MATCH('FD Inputs Pre Conversion'!H$6,F_inputs!$D$2:$M$2,0)))</f>
        <v/>
      </c>
      <c r="I202" s="194" t="str">
        <f>IF(H202=$D$4,$D$4,INDEX(F_inputs!$D$4:$M$5562,MATCH('FD Inputs Pre Conversion'!$C202&amp;'FD Inputs Pre Conversion'!$E202,F_inputs!$N$4:$N$5562,0),MATCH('FD Inputs Pre Conversion'!I$6,F_inputs!$D$2:$M$2,0)))</f>
        <v/>
      </c>
      <c r="J202" s="194" t="str">
        <f>IF(I202=$D$4,$D$4,INDEX(F_inputs!$D$4:$M$5562,MATCH('FD Inputs Pre Conversion'!$C202&amp;'FD Inputs Pre Conversion'!$E202,F_inputs!$N$4:$N$5562,0),MATCH('FD Inputs Pre Conversion'!J$6,F_inputs!$D$2:$M$2,0)))</f>
        <v/>
      </c>
      <c r="K202" s="194" t="str">
        <f>IF(J202=$D$4,$D$4,INDEX(F_inputs!$D$4:$M$5562,MATCH('FD Inputs Pre Conversion'!$C202&amp;'FD Inputs Pre Conversion'!$E202,F_inputs!$N$4:$N$5562,0),MATCH('FD Inputs Pre Conversion'!K$6,F_inputs!$D$2:$M$2,0)))</f>
        <v/>
      </c>
      <c r="L202" s="194" t="str">
        <f>IF(K202=$D$4,$D$4,INDEX(F_inputs!$D$4:$M$5562,MATCH('FD Inputs Pre Conversion'!$C202&amp;'FD Inputs Pre Conversion'!$E202,F_inputs!$N$4:$N$5562,0),MATCH('FD Inputs Pre Conversion'!L$6,F_inputs!$D$2:$M$2,0)))</f>
        <v/>
      </c>
      <c r="M202" s="194" t="str">
        <f>IF(L202=$D$4,$D$4,INDEX(F_inputs!$D$4:$M$5562,MATCH('FD Inputs Pre Conversion'!$C202&amp;'FD Inputs Pre Conversion'!$E202,F_inputs!$N$4:$N$5562,0),MATCH('FD Inputs Pre Conversion'!M$6,F_inputs!$D$2:$M$2,0)))</f>
        <v/>
      </c>
      <c r="N202" s="194"/>
    </row>
    <row r="203" spans="1:14" outlineLevel="1">
      <c r="A203" s="191"/>
      <c r="B203" s="176" t="s">
        <v>216</v>
      </c>
      <c r="C203" s="177" t="s">
        <v>373</v>
      </c>
      <c r="D203" s="177" t="s">
        <v>972</v>
      </c>
      <c r="E203" s="177" t="s">
        <v>217</v>
      </c>
      <c r="F203" s="192" t="s">
        <v>492</v>
      </c>
      <c r="G203" s="234"/>
      <c r="H203" s="194" t="str">
        <f>IF(G203=$D$4,$D$4,INDEX(F_inputs!$D$4:$M$5562,MATCH('FD Inputs Pre Conversion'!$C203&amp;'FD Inputs Pre Conversion'!$E203,F_inputs!$N$4:$N$5562,0),MATCH('FD Inputs Pre Conversion'!H$6,F_inputs!$D$2:$M$2,0)))</f>
        <v/>
      </c>
      <c r="I203" s="194" t="str">
        <f>IF(H203=$D$4,$D$4,INDEX(F_inputs!$D$4:$M$5562,MATCH('FD Inputs Pre Conversion'!$C203&amp;'FD Inputs Pre Conversion'!$E203,F_inputs!$N$4:$N$5562,0),MATCH('FD Inputs Pre Conversion'!I$6,F_inputs!$D$2:$M$2,0)))</f>
        <v/>
      </c>
      <c r="J203" s="194" t="str">
        <f>IF(I203=$D$4,$D$4,INDEX(F_inputs!$D$4:$M$5562,MATCH('FD Inputs Pre Conversion'!$C203&amp;'FD Inputs Pre Conversion'!$E203,F_inputs!$N$4:$N$5562,0),MATCH('FD Inputs Pre Conversion'!J$6,F_inputs!$D$2:$M$2,0)))</f>
        <v/>
      </c>
      <c r="K203" s="194" t="str">
        <f>IF(J203=$D$4,$D$4,INDEX(F_inputs!$D$4:$M$5562,MATCH('FD Inputs Pre Conversion'!$C203&amp;'FD Inputs Pre Conversion'!$E203,F_inputs!$N$4:$N$5562,0),MATCH('FD Inputs Pre Conversion'!K$6,F_inputs!$D$2:$M$2,0)))</f>
        <v/>
      </c>
      <c r="L203" s="194" t="str">
        <f>IF(K203=$D$4,$D$4,INDEX(F_inputs!$D$4:$M$5562,MATCH('FD Inputs Pre Conversion'!$C203&amp;'FD Inputs Pre Conversion'!$E203,F_inputs!$N$4:$N$5562,0),MATCH('FD Inputs Pre Conversion'!L$6,F_inputs!$D$2:$M$2,0)))</f>
        <v/>
      </c>
      <c r="M203" s="194" t="str">
        <f>IF(L203=$D$4,$D$4,INDEX(F_inputs!$D$4:$M$5562,MATCH('FD Inputs Pre Conversion'!$C203&amp;'FD Inputs Pre Conversion'!$E203,F_inputs!$N$4:$N$5562,0),MATCH('FD Inputs Pre Conversion'!M$6,F_inputs!$D$2:$M$2,0)))</f>
        <v/>
      </c>
      <c r="N203" s="194"/>
    </row>
    <row r="204" spans="1:14" outlineLevel="1">
      <c r="A204" s="191"/>
      <c r="B204" s="176" t="s">
        <v>216</v>
      </c>
      <c r="C204" s="177" t="s">
        <v>376</v>
      </c>
      <c r="D204" s="177" t="s">
        <v>972</v>
      </c>
      <c r="E204" s="177" t="s">
        <v>217</v>
      </c>
      <c r="F204" s="192" t="s">
        <v>492</v>
      </c>
      <c r="G204" s="234"/>
      <c r="H204" s="194" t="str">
        <f>IF(G204=$D$4,$D$4,INDEX(F_inputs!$D$4:$M$5562,MATCH('FD Inputs Pre Conversion'!$C204&amp;'FD Inputs Pre Conversion'!$E204,F_inputs!$N$4:$N$5562,0),MATCH('FD Inputs Pre Conversion'!H$6,F_inputs!$D$2:$M$2,0)))</f>
        <v/>
      </c>
      <c r="I204" s="194" t="str">
        <f>IF(H204=$D$4,$D$4,INDEX(F_inputs!$D$4:$M$5562,MATCH('FD Inputs Pre Conversion'!$C204&amp;'FD Inputs Pre Conversion'!$E204,F_inputs!$N$4:$N$5562,0),MATCH('FD Inputs Pre Conversion'!I$6,F_inputs!$D$2:$M$2,0)))</f>
        <v/>
      </c>
      <c r="J204" s="194" t="str">
        <f>IF(I204=$D$4,$D$4,INDEX(F_inputs!$D$4:$M$5562,MATCH('FD Inputs Pre Conversion'!$C204&amp;'FD Inputs Pre Conversion'!$E204,F_inputs!$N$4:$N$5562,0),MATCH('FD Inputs Pre Conversion'!J$6,F_inputs!$D$2:$M$2,0)))</f>
        <v/>
      </c>
      <c r="K204" s="194" t="str">
        <f>IF(J204=$D$4,$D$4,INDEX(F_inputs!$D$4:$M$5562,MATCH('FD Inputs Pre Conversion'!$C204&amp;'FD Inputs Pre Conversion'!$E204,F_inputs!$N$4:$N$5562,0),MATCH('FD Inputs Pre Conversion'!K$6,F_inputs!$D$2:$M$2,0)))</f>
        <v/>
      </c>
      <c r="L204" s="194" t="str">
        <f>IF(K204=$D$4,$D$4,INDEX(F_inputs!$D$4:$M$5562,MATCH('FD Inputs Pre Conversion'!$C204&amp;'FD Inputs Pre Conversion'!$E204,F_inputs!$N$4:$N$5562,0),MATCH('FD Inputs Pre Conversion'!L$6,F_inputs!$D$2:$M$2,0)))</f>
        <v/>
      </c>
      <c r="M204" s="194" t="str">
        <f>IF(L204=$D$4,$D$4,INDEX(F_inputs!$D$4:$M$5562,MATCH('FD Inputs Pre Conversion'!$C204&amp;'FD Inputs Pre Conversion'!$E204,F_inputs!$N$4:$N$5562,0),MATCH('FD Inputs Pre Conversion'!M$6,F_inputs!$D$2:$M$2,0)))</f>
        <v/>
      </c>
      <c r="N204" s="194"/>
    </row>
    <row r="205" spans="1:14" outlineLevel="1">
      <c r="A205" s="191"/>
      <c r="B205" s="176" t="s">
        <v>216</v>
      </c>
      <c r="C205" s="177" t="s">
        <v>385</v>
      </c>
      <c r="D205" s="177" t="s">
        <v>972</v>
      </c>
      <c r="E205" s="177" t="s">
        <v>217</v>
      </c>
      <c r="F205" s="192" t="s">
        <v>492</v>
      </c>
      <c r="G205" s="234"/>
      <c r="H205" s="194" t="str">
        <f>IF(G205=$D$4,$D$4,INDEX(F_inputs!$D$4:$M$5562,MATCH('FD Inputs Pre Conversion'!$C205&amp;'FD Inputs Pre Conversion'!$E205,F_inputs!$N$4:$N$5562,0),MATCH('FD Inputs Pre Conversion'!H$6,F_inputs!$D$2:$M$2,0)))</f>
        <v/>
      </c>
      <c r="I205" s="194" t="str">
        <f>IF(H205=$D$4,$D$4,INDEX(F_inputs!$D$4:$M$5562,MATCH('FD Inputs Pre Conversion'!$C205&amp;'FD Inputs Pre Conversion'!$E205,F_inputs!$N$4:$N$5562,0),MATCH('FD Inputs Pre Conversion'!I$6,F_inputs!$D$2:$M$2,0)))</f>
        <v/>
      </c>
      <c r="J205" s="194" t="str">
        <f>IF(I205=$D$4,$D$4,INDEX(F_inputs!$D$4:$M$5562,MATCH('FD Inputs Pre Conversion'!$C205&amp;'FD Inputs Pre Conversion'!$E205,F_inputs!$N$4:$N$5562,0),MATCH('FD Inputs Pre Conversion'!J$6,F_inputs!$D$2:$M$2,0)))</f>
        <v/>
      </c>
      <c r="K205" s="194" t="str">
        <f>IF(J205=$D$4,$D$4,INDEX(F_inputs!$D$4:$M$5562,MATCH('FD Inputs Pre Conversion'!$C205&amp;'FD Inputs Pre Conversion'!$E205,F_inputs!$N$4:$N$5562,0),MATCH('FD Inputs Pre Conversion'!K$6,F_inputs!$D$2:$M$2,0)))</f>
        <v/>
      </c>
      <c r="L205" s="194" t="str">
        <f>IF(K205=$D$4,$D$4,INDEX(F_inputs!$D$4:$M$5562,MATCH('FD Inputs Pre Conversion'!$C205&amp;'FD Inputs Pre Conversion'!$E205,F_inputs!$N$4:$N$5562,0),MATCH('FD Inputs Pre Conversion'!L$6,F_inputs!$D$2:$M$2,0)))</f>
        <v/>
      </c>
      <c r="M205" s="194" t="str">
        <f>IF(L205=$D$4,$D$4,INDEX(F_inputs!$D$4:$M$5562,MATCH('FD Inputs Pre Conversion'!$C205&amp;'FD Inputs Pre Conversion'!$E205,F_inputs!$N$4:$N$5562,0),MATCH('FD Inputs Pre Conversion'!M$6,F_inputs!$D$2:$M$2,0)))</f>
        <v/>
      </c>
      <c r="N205" s="194"/>
    </row>
    <row r="206" spans="1:14" outlineLevel="1">
      <c r="H206" s="194"/>
      <c r="I206" s="194"/>
      <c r="J206" s="194"/>
      <c r="K206" s="194"/>
      <c r="L206" s="194"/>
      <c r="M206" s="194"/>
      <c r="N206" s="194"/>
    </row>
    <row r="207" spans="1:14" outlineLevel="1">
      <c r="A207" s="191"/>
      <c r="B207" s="176" t="s">
        <v>223</v>
      </c>
      <c r="C207" s="177" t="s">
        <v>350</v>
      </c>
      <c r="D207" s="177" t="s">
        <v>972</v>
      </c>
      <c r="E207" s="177" t="s">
        <v>426</v>
      </c>
      <c r="F207" s="192" t="s">
        <v>455</v>
      </c>
      <c r="G207" s="234"/>
      <c r="H207" s="194">
        <f>IF(G207=$D$4,$D$4,INDEX(F_inputs!$D$4:$M$5562,MATCH('FD Inputs Pre Conversion'!$C207&amp;'FD Inputs Pre Conversion'!$E207,F_inputs!$N$4:$N$5562,0),MATCH('FD Inputs Pre Conversion'!H$6,F_inputs!$D$2:$M$2,0)))</f>
        <v>0.80600000000000005</v>
      </c>
      <c r="I207" s="194">
        <f>IF(H207=$D$4,$D$4,INDEX(F_inputs!$D$4:$M$5562,MATCH('FD Inputs Pre Conversion'!$C207&amp;'FD Inputs Pre Conversion'!$E207,F_inputs!$N$4:$N$5562,0),MATCH('FD Inputs Pre Conversion'!I$6,F_inputs!$D$2:$M$2,0)))</f>
        <v>0.78200000000000003</v>
      </c>
      <c r="J207" s="194">
        <f>IF(I207=$D$4,$D$4,INDEX(F_inputs!$D$4:$M$5562,MATCH('FD Inputs Pre Conversion'!$C207&amp;'FD Inputs Pre Conversion'!$E207,F_inputs!$N$4:$N$5562,0),MATCH('FD Inputs Pre Conversion'!J$6,F_inputs!$D$2:$M$2,0)))</f>
        <v>0.80700000000000005</v>
      </c>
      <c r="K207" s="194">
        <f>IF(J207=$D$4,$D$4,INDEX(F_inputs!$D$4:$M$5562,MATCH('FD Inputs Pre Conversion'!$C207&amp;'FD Inputs Pre Conversion'!$E207,F_inputs!$N$4:$N$5562,0),MATCH('FD Inputs Pre Conversion'!K$6,F_inputs!$D$2:$M$2,0)))</f>
        <v>0.79400000000000004</v>
      </c>
      <c r="L207" s="194">
        <f>IF(K207=$D$4,$D$4,INDEX(F_inputs!$D$4:$M$5562,MATCH('FD Inputs Pre Conversion'!$C207&amp;'FD Inputs Pre Conversion'!$E207,F_inputs!$N$4:$N$5562,0),MATCH('FD Inputs Pre Conversion'!L$6,F_inputs!$D$2:$M$2,0)))</f>
        <v>0.81299999999999994</v>
      </c>
      <c r="M207" s="194">
        <f>IF(L207=$D$4,$D$4,INDEX(F_inputs!$D$4:$M$5562,MATCH('FD Inputs Pre Conversion'!$C207&amp;'FD Inputs Pre Conversion'!$E207,F_inputs!$N$4:$N$5562,0),MATCH('FD Inputs Pre Conversion'!M$6,F_inputs!$D$2:$M$2,0)))</f>
        <v>0.81899999999999995</v>
      </c>
      <c r="N207" s="194"/>
    </row>
    <row r="208" spans="1:14" outlineLevel="1">
      <c r="A208" s="191"/>
      <c r="B208" s="176" t="s">
        <v>223</v>
      </c>
      <c r="C208" s="177" t="s">
        <v>358</v>
      </c>
      <c r="D208" s="177" t="s">
        <v>972</v>
      </c>
      <c r="E208" s="177" t="s">
        <v>426</v>
      </c>
      <c r="F208" s="192" t="s">
        <v>455</v>
      </c>
      <c r="G208" s="234"/>
      <c r="H208" s="194">
        <f>IF(G208=$D$4,$D$4,INDEX(F_inputs!$D$4:$M$5562,MATCH('FD Inputs Pre Conversion'!$C208&amp;'FD Inputs Pre Conversion'!$E208,F_inputs!$N$4:$N$5562,0),MATCH('FD Inputs Pre Conversion'!H$6,F_inputs!$D$2:$M$2,0)))</f>
        <v>0.87599999999999989</v>
      </c>
      <c r="I208" s="194">
        <f>IF(H208=$D$4,$D$4,INDEX(F_inputs!$D$4:$M$5562,MATCH('FD Inputs Pre Conversion'!$C208&amp;'FD Inputs Pre Conversion'!$E208,F_inputs!$N$4:$N$5562,0),MATCH('FD Inputs Pre Conversion'!I$6,F_inputs!$D$2:$M$2,0)))</f>
        <v>0.873</v>
      </c>
      <c r="J208" s="194">
        <f>IF(I208=$D$4,$D$4,INDEX(F_inputs!$D$4:$M$5562,MATCH('FD Inputs Pre Conversion'!$C208&amp;'FD Inputs Pre Conversion'!$E208,F_inputs!$N$4:$N$5562,0),MATCH('FD Inputs Pre Conversion'!J$6,F_inputs!$D$2:$M$2,0)))</f>
        <v>0.873</v>
      </c>
      <c r="K208" s="194">
        <f>IF(J208=$D$4,$D$4,INDEX(F_inputs!$D$4:$M$5562,MATCH('FD Inputs Pre Conversion'!$C208&amp;'FD Inputs Pre Conversion'!$E208,F_inputs!$N$4:$N$5562,0),MATCH('FD Inputs Pre Conversion'!K$6,F_inputs!$D$2:$M$2,0)))</f>
        <v>0.873</v>
      </c>
      <c r="L208" s="194">
        <f>IF(K208=$D$4,$D$4,INDEX(F_inputs!$D$4:$M$5562,MATCH('FD Inputs Pre Conversion'!$C208&amp;'FD Inputs Pre Conversion'!$E208,F_inputs!$N$4:$N$5562,0),MATCH('FD Inputs Pre Conversion'!L$6,F_inputs!$D$2:$M$2,0)))</f>
        <v>0.87599999999999989</v>
      </c>
      <c r="M208" s="194">
        <f>IF(L208=$D$4,$D$4,INDEX(F_inputs!$D$4:$M$5562,MATCH('FD Inputs Pre Conversion'!$C208&amp;'FD Inputs Pre Conversion'!$E208,F_inputs!$N$4:$N$5562,0),MATCH('FD Inputs Pre Conversion'!M$6,F_inputs!$D$2:$M$2,0)))</f>
        <v>0.87599999999999989</v>
      </c>
      <c r="N208" s="194"/>
    </row>
    <row r="209" spans="1:14" outlineLevel="1">
      <c r="A209" s="191"/>
      <c r="B209" s="176" t="s">
        <v>223</v>
      </c>
      <c r="C209" s="177" t="s">
        <v>361</v>
      </c>
      <c r="D209" s="177" t="s">
        <v>972</v>
      </c>
      <c r="E209" s="177" t="s">
        <v>426</v>
      </c>
      <c r="F209" s="192" t="s">
        <v>455</v>
      </c>
      <c r="G209" s="234"/>
      <c r="H209" s="194" t="str">
        <f>IF(G209=$D$4,$D$4,INDEX(F_inputs!$D$4:$M$5562,MATCH('FD Inputs Pre Conversion'!$C209&amp;'FD Inputs Pre Conversion'!$E209,F_inputs!$N$4:$N$5562,0),MATCH('FD Inputs Pre Conversion'!H$6,F_inputs!$D$2:$M$2,0)))</f>
        <v/>
      </c>
      <c r="I209" s="194" t="str">
        <f>IF(H209=$D$4,$D$4,INDEX(F_inputs!$D$4:$M$5562,MATCH('FD Inputs Pre Conversion'!$C209&amp;'FD Inputs Pre Conversion'!$E209,F_inputs!$N$4:$N$5562,0),MATCH('FD Inputs Pre Conversion'!I$6,F_inputs!$D$2:$M$2,0)))</f>
        <v/>
      </c>
      <c r="J209" s="194" t="str">
        <f>IF(I209=$D$4,$D$4,INDEX(F_inputs!$D$4:$M$5562,MATCH('FD Inputs Pre Conversion'!$C209&amp;'FD Inputs Pre Conversion'!$E209,F_inputs!$N$4:$N$5562,0),MATCH('FD Inputs Pre Conversion'!J$6,F_inputs!$D$2:$M$2,0)))</f>
        <v/>
      </c>
      <c r="K209" s="194" t="str">
        <f>IF(J209=$D$4,$D$4,INDEX(F_inputs!$D$4:$M$5562,MATCH('FD Inputs Pre Conversion'!$C209&amp;'FD Inputs Pre Conversion'!$E209,F_inputs!$N$4:$N$5562,0),MATCH('FD Inputs Pre Conversion'!K$6,F_inputs!$D$2:$M$2,0)))</f>
        <v/>
      </c>
      <c r="L209" s="194" t="str">
        <f>IF(K209=$D$4,$D$4,INDEX(F_inputs!$D$4:$M$5562,MATCH('FD Inputs Pre Conversion'!$C209&amp;'FD Inputs Pre Conversion'!$E209,F_inputs!$N$4:$N$5562,0),MATCH('FD Inputs Pre Conversion'!L$6,F_inputs!$D$2:$M$2,0)))</f>
        <v/>
      </c>
      <c r="M209" s="194" t="str">
        <f>IF(L209=$D$4,$D$4,INDEX(F_inputs!$D$4:$M$5562,MATCH('FD Inputs Pre Conversion'!$C209&amp;'FD Inputs Pre Conversion'!$E209,F_inputs!$N$4:$N$5562,0),MATCH('FD Inputs Pre Conversion'!M$6,F_inputs!$D$2:$M$2,0)))</f>
        <v/>
      </c>
      <c r="N209" s="194"/>
    </row>
    <row r="210" spans="1:14" outlineLevel="1">
      <c r="A210" s="191"/>
      <c r="B210" s="176" t="s">
        <v>223</v>
      </c>
      <c r="C210" s="177" t="s">
        <v>364</v>
      </c>
      <c r="D210" s="177" t="s">
        <v>972</v>
      </c>
      <c r="E210" s="177" t="s">
        <v>426</v>
      </c>
      <c r="F210" s="192" t="s">
        <v>455</v>
      </c>
      <c r="G210" s="234"/>
      <c r="H210" s="194">
        <f>IF(G210=$D$4,$D$4,INDEX(F_inputs!$D$4:$M$5562,MATCH('FD Inputs Pre Conversion'!$C210&amp;'FD Inputs Pre Conversion'!$E210,F_inputs!$N$4:$N$5562,0),MATCH('FD Inputs Pre Conversion'!H$6,F_inputs!$D$2:$M$2,0)))</f>
        <v>0.82099999999999995</v>
      </c>
      <c r="I210" s="194">
        <f>IF(H210=$D$4,$D$4,INDEX(F_inputs!$D$4:$M$5562,MATCH('FD Inputs Pre Conversion'!$C210&amp;'FD Inputs Pre Conversion'!$E210,F_inputs!$N$4:$N$5562,0),MATCH('FD Inputs Pre Conversion'!I$6,F_inputs!$D$2:$M$2,0)))</f>
        <v>0.78200000000000003</v>
      </c>
      <c r="J210" s="194">
        <f>IF(I210=$D$4,$D$4,INDEX(F_inputs!$D$4:$M$5562,MATCH('FD Inputs Pre Conversion'!$C210&amp;'FD Inputs Pre Conversion'!$E210,F_inputs!$N$4:$N$5562,0),MATCH('FD Inputs Pre Conversion'!J$6,F_inputs!$D$2:$M$2,0)))</f>
        <v>0.78200000000000003</v>
      </c>
      <c r="K210" s="194">
        <f>IF(J210=$D$4,$D$4,INDEX(F_inputs!$D$4:$M$5562,MATCH('FD Inputs Pre Conversion'!$C210&amp;'FD Inputs Pre Conversion'!$E210,F_inputs!$N$4:$N$5562,0),MATCH('FD Inputs Pre Conversion'!K$6,F_inputs!$D$2:$M$2,0)))</f>
        <v>0.79100000000000004</v>
      </c>
      <c r="L210" s="194">
        <f>IF(K210=$D$4,$D$4,INDEX(F_inputs!$D$4:$M$5562,MATCH('FD Inputs Pre Conversion'!$C210&amp;'FD Inputs Pre Conversion'!$E210,F_inputs!$N$4:$N$5562,0),MATCH('FD Inputs Pre Conversion'!L$6,F_inputs!$D$2:$M$2,0)))</f>
        <v>0.80100000000000005</v>
      </c>
      <c r="M210" s="194">
        <f>IF(L210=$D$4,$D$4,INDEX(F_inputs!$D$4:$M$5562,MATCH('FD Inputs Pre Conversion'!$C210&amp;'FD Inputs Pre Conversion'!$E210,F_inputs!$N$4:$N$5562,0),MATCH('FD Inputs Pre Conversion'!M$6,F_inputs!$D$2:$M$2,0)))</f>
        <v>0.85099999999999998</v>
      </c>
      <c r="N210" s="194"/>
    </row>
    <row r="211" spans="1:14" outlineLevel="1">
      <c r="A211" s="191"/>
      <c r="B211" s="176" t="s">
        <v>223</v>
      </c>
      <c r="C211" s="177" t="s">
        <v>370</v>
      </c>
      <c r="D211" s="177" t="s">
        <v>972</v>
      </c>
      <c r="E211" s="177" t="s">
        <v>426</v>
      </c>
      <c r="F211" s="192" t="s">
        <v>455</v>
      </c>
      <c r="G211" s="234"/>
      <c r="H211" s="194">
        <f>IF(G211=$D$4,$D$4,INDEX(F_inputs!$D$4:$M$5562,MATCH('FD Inputs Pre Conversion'!$C211&amp;'FD Inputs Pre Conversion'!$E211,F_inputs!$N$4:$N$5562,0),MATCH('FD Inputs Pre Conversion'!H$6,F_inputs!$D$2:$M$2,0)))</f>
        <v>0</v>
      </c>
      <c r="I211" s="194">
        <f>IF(H211=$D$4,$D$4,INDEX(F_inputs!$D$4:$M$5562,MATCH('FD Inputs Pre Conversion'!$C211&amp;'FD Inputs Pre Conversion'!$E211,F_inputs!$N$4:$N$5562,0),MATCH('FD Inputs Pre Conversion'!I$6,F_inputs!$D$2:$M$2,0)))</f>
        <v>0</v>
      </c>
      <c r="J211" s="194">
        <f>IF(I211=$D$4,$D$4,INDEX(F_inputs!$D$4:$M$5562,MATCH('FD Inputs Pre Conversion'!$C211&amp;'FD Inputs Pre Conversion'!$E211,F_inputs!$N$4:$N$5562,0),MATCH('FD Inputs Pre Conversion'!J$6,F_inputs!$D$2:$M$2,0)))</f>
        <v>0</v>
      </c>
      <c r="K211" s="194">
        <f>IF(J211=$D$4,$D$4,INDEX(F_inputs!$D$4:$M$5562,MATCH('FD Inputs Pre Conversion'!$C211&amp;'FD Inputs Pre Conversion'!$E211,F_inputs!$N$4:$N$5562,0),MATCH('FD Inputs Pre Conversion'!K$6,F_inputs!$D$2:$M$2,0)))</f>
        <v>0</v>
      </c>
      <c r="L211" s="194">
        <f>IF(K211=$D$4,$D$4,INDEX(F_inputs!$D$4:$M$5562,MATCH('FD Inputs Pre Conversion'!$C211&amp;'FD Inputs Pre Conversion'!$E211,F_inputs!$N$4:$N$5562,0),MATCH('FD Inputs Pre Conversion'!L$6,F_inputs!$D$2:$M$2,0)))</f>
        <v>0</v>
      </c>
      <c r="M211" s="194">
        <f>IF(L211=$D$4,$D$4,INDEX(F_inputs!$D$4:$M$5562,MATCH('FD Inputs Pre Conversion'!$C211&amp;'FD Inputs Pre Conversion'!$E211,F_inputs!$N$4:$N$5562,0),MATCH('FD Inputs Pre Conversion'!M$6,F_inputs!$D$2:$M$2,0)))</f>
        <v>0</v>
      </c>
      <c r="N211" s="194"/>
    </row>
    <row r="212" spans="1:14" outlineLevel="1">
      <c r="A212" s="191"/>
      <c r="B212" s="176" t="s">
        <v>223</v>
      </c>
      <c r="C212" s="177" t="s">
        <v>379</v>
      </c>
      <c r="D212" s="177" t="s">
        <v>972</v>
      </c>
      <c r="E212" s="177" t="s">
        <v>426</v>
      </c>
      <c r="F212" s="192" t="s">
        <v>455</v>
      </c>
      <c r="G212" s="234"/>
      <c r="H212" s="194">
        <f>IF(G212=$D$4,$D$4,INDEX(F_inputs!$D$4:$M$5562,MATCH('FD Inputs Pre Conversion'!$C212&amp;'FD Inputs Pre Conversion'!$E212,F_inputs!$N$4:$N$5562,0),MATCH('FD Inputs Pre Conversion'!H$6,F_inputs!$D$2:$M$2,0)))</f>
        <v>0.8859999999999999</v>
      </c>
      <c r="I212" s="194">
        <f>IF(H212=$D$4,$D$4,INDEX(F_inputs!$D$4:$M$5562,MATCH('FD Inputs Pre Conversion'!$C212&amp;'FD Inputs Pre Conversion'!$E212,F_inputs!$N$4:$N$5562,0),MATCH('FD Inputs Pre Conversion'!I$6,F_inputs!$D$2:$M$2,0)))</f>
        <v>0.89500000000000002</v>
      </c>
      <c r="J212" s="194">
        <f>IF(I212=$D$4,$D$4,INDEX(F_inputs!$D$4:$M$5562,MATCH('FD Inputs Pre Conversion'!$C212&amp;'FD Inputs Pre Conversion'!$E212,F_inputs!$N$4:$N$5562,0),MATCH('FD Inputs Pre Conversion'!J$6,F_inputs!$D$2:$M$2,0)))</f>
        <v>0.89500000000000002</v>
      </c>
      <c r="K212" s="194">
        <f>IF(J212=$D$4,$D$4,INDEX(F_inputs!$D$4:$M$5562,MATCH('FD Inputs Pre Conversion'!$C212&amp;'FD Inputs Pre Conversion'!$E212,F_inputs!$N$4:$N$5562,0),MATCH('FD Inputs Pre Conversion'!K$6,F_inputs!$D$2:$M$2,0)))</f>
        <v>0.90100000000000013</v>
      </c>
      <c r="L212" s="194">
        <f>IF(K212=$D$4,$D$4,INDEX(F_inputs!$D$4:$M$5562,MATCH('FD Inputs Pre Conversion'!$C212&amp;'FD Inputs Pre Conversion'!$E212,F_inputs!$N$4:$N$5562,0),MATCH('FD Inputs Pre Conversion'!L$6,F_inputs!$D$2:$M$2,0)))</f>
        <v>0.90400000000000003</v>
      </c>
      <c r="M212" s="194">
        <f>IF(L212=$D$4,$D$4,INDEX(F_inputs!$D$4:$M$5562,MATCH('FD Inputs Pre Conversion'!$C212&amp;'FD Inputs Pre Conversion'!$E212,F_inputs!$N$4:$N$5562,0),MATCH('FD Inputs Pre Conversion'!M$6,F_inputs!$D$2:$M$2,0)))</f>
        <v>0.90600000000000014</v>
      </c>
      <c r="N212" s="194"/>
    </row>
    <row r="213" spans="1:14" outlineLevel="1">
      <c r="A213" s="191"/>
      <c r="B213" s="176" t="s">
        <v>223</v>
      </c>
      <c r="C213" s="177" t="s">
        <v>382</v>
      </c>
      <c r="D213" s="177" t="s">
        <v>972</v>
      </c>
      <c r="E213" s="177" t="s">
        <v>426</v>
      </c>
      <c r="F213" s="192" t="s">
        <v>455</v>
      </c>
      <c r="G213" s="234"/>
      <c r="H213" s="194">
        <f>IF(G213=$D$4,$D$4,INDEX(F_inputs!$D$4:$M$5562,MATCH('FD Inputs Pre Conversion'!$C213&amp;'FD Inputs Pre Conversion'!$E213,F_inputs!$N$4:$N$5562,0),MATCH('FD Inputs Pre Conversion'!H$6,F_inputs!$D$2:$M$2,0)))</f>
        <v>0.7340000000000001</v>
      </c>
      <c r="I213" s="194">
        <f>IF(H213=$D$4,$D$4,INDEX(F_inputs!$D$4:$M$5562,MATCH('FD Inputs Pre Conversion'!$C213&amp;'FD Inputs Pre Conversion'!$E213,F_inputs!$N$4:$N$5562,0),MATCH('FD Inputs Pre Conversion'!I$6,F_inputs!$D$2:$M$2,0)))</f>
        <v>0.75700000000000001</v>
      </c>
      <c r="J213" s="194">
        <f>IF(I213=$D$4,$D$4,INDEX(F_inputs!$D$4:$M$5562,MATCH('FD Inputs Pre Conversion'!$C213&amp;'FD Inputs Pre Conversion'!$E213,F_inputs!$N$4:$N$5562,0),MATCH('FD Inputs Pre Conversion'!J$6,F_inputs!$D$2:$M$2,0)))</f>
        <v>0.80200000000000005</v>
      </c>
      <c r="K213" s="194">
        <f>IF(J213=$D$4,$D$4,INDEX(F_inputs!$D$4:$M$5562,MATCH('FD Inputs Pre Conversion'!$C213&amp;'FD Inputs Pre Conversion'!$E213,F_inputs!$N$4:$N$5562,0),MATCH('FD Inputs Pre Conversion'!K$6,F_inputs!$D$2:$M$2,0)))</f>
        <v>0.84499999999999997</v>
      </c>
      <c r="L213" s="194">
        <f>IF(K213=$D$4,$D$4,INDEX(F_inputs!$D$4:$M$5562,MATCH('FD Inputs Pre Conversion'!$C213&amp;'FD Inputs Pre Conversion'!$E213,F_inputs!$N$4:$N$5562,0),MATCH('FD Inputs Pre Conversion'!L$6,F_inputs!$D$2:$M$2,0)))</f>
        <v>0.86</v>
      </c>
      <c r="M213" s="194">
        <f>IF(L213=$D$4,$D$4,INDEX(F_inputs!$D$4:$M$5562,MATCH('FD Inputs Pre Conversion'!$C213&amp;'FD Inputs Pre Conversion'!$E213,F_inputs!$N$4:$N$5562,0),MATCH('FD Inputs Pre Conversion'!M$6,F_inputs!$D$2:$M$2,0)))</f>
        <v>0.86</v>
      </c>
      <c r="N213" s="194"/>
    </row>
    <row r="214" spans="1:14" outlineLevel="1">
      <c r="A214" s="191"/>
      <c r="B214" s="176" t="s">
        <v>223</v>
      </c>
      <c r="C214" s="177" t="s">
        <v>388</v>
      </c>
      <c r="D214" s="177" t="s">
        <v>972</v>
      </c>
      <c r="E214" s="177" t="s">
        <v>426</v>
      </c>
      <c r="F214" s="192" t="s">
        <v>455</v>
      </c>
      <c r="G214" s="234"/>
      <c r="H214" s="194">
        <f>IF(G214=$D$4,$D$4,INDEX(F_inputs!$D$4:$M$5562,MATCH('FD Inputs Pre Conversion'!$C214&amp;'FD Inputs Pre Conversion'!$E214,F_inputs!$N$4:$N$5562,0),MATCH('FD Inputs Pre Conversion'!H$6,F_inputs!$D$2:$M$2,0)))</f>
        <v>0.33300000000000002</v>
      </c>
      <c r="I214" s="194">
        <f>IF(H214=$D$4,$D$4,INDEX(F_inputs!$D$4:$M$5562,MATCH('FD Inputs Pre Conversion'!$C214&amp;'FD Inputs Pre Conversion'!$E214,F_inputs!$N$4:$N$5562,0),MATCH('FD Inputs Pre Conversion'!I$6,F_inputs!$D$2:$M$2,0)))</f>
        <v>0.33300000000000002</v>
      </c>
      <c r="J214" s="194">
        <f>IF(I214=$D$4,$D$4,INDEX(F_inputs!$D$4:$M$5562,MATCH('FD Inputs Pre Conversion'!$C214&amp;'FD Inputs Pre Conversion'!$E214,F_inputs!$N$4:$N$5562,0),MATCH('FD Inputs Pre Conversion'!J$6,F_inputs!$D$2:$M$2,0)))</f>
        <v>0.33300000000000002</v>
      </c>
      <c r="K214" s="194">
        <f>IF(J214=$D$4,$D$4,INDEX(F_inputs!$D$4:$M$5562,MATCH('FD Inputs Pre Conversion'!$C214&amp;'FD Inputs Pre Conversion'!$E214,F_inputs!$N$4:$N$5562,0),MATCH('FD Inputs Pre Conversion'!K$6,F_inputs!$D$2:$M$2,0)))</f>
        <v>0.33300000000000002</v>
      </c>
      <c r="L214" s="194">
        <f>IF(K214=$D$4,$D$4,INDEX(F_inputs!$D$4:$M$5562,MATCH('FD Inputs Pre Conversion'!$C214&amp;'FD Inputs Pre Conversion'!$E214,F_inputs!$N$4:$N$5562,0),MATCH('FD Inputs Pre Conversion'!L$6,F_inputs!$D$2:$M$2,0)))</f>
        <v>0.33300000000000002</v>
      </c>
      <c r="M214" s="194">
        <f>IF(L214=$D$4,$D$4,INDEX(F_inputs!$D$4:$M$5562,MATCH('FD Inputs Pre Conversion'!$C214&amp;'FD Inputs Pre Conversion'!$E214,F_inputs!$N$4:$N$5562,0),MATCH('FD Inputs Pre Conversion'!M$6,F_inputs!$D$2:$M$2,0)))</f>
        <v>0.55300000000000005</v>
      </c>
      <c r="N214" s="194"/>
    </row>
    <row r="215" spans="1:14" outlineLevel="1">
      <c r="A215" s="191"/>
      <c r="B215" s="176" t="s">
        <v>223</v>
      </c>
      <c r="C215" s="177" t="s">
        <v>391</v>
      </c>
      <c r="D215" s="177" t="s">
        <v>972</v>
      </c>
      <c r="E215" s="177" t="s">
        <v>426</v>
      </c>
      <c r="F215" s="192" t="s">
        <v>455</v>
      </c>
      <c r="G215" s="234"/>
      <c r="H215" s="194">
        <f>IF(G215=$D$4,$D$4,INDEX(F_inputs!$D$4:$M$5562,MATCH('FD Inputs Pre Conversion'!$C215&amp;'FD Inputs Pre Conversion'!$E215,F_inputs!$N$4:$N$5562,0),MATCH('FD Inputs Pre Conversion'!H$6,F_inputs!$D$2:$M$2,0)))</f>
        <v>0.50700000000000001</v>
      </c>
      <c r="I215" s="194">
        <f>IF(H215=$D$4,$D$4,INDEX(F_inputs!$D$4:$M$5562,MATCH('FD Inputs Pre Conversion'!$C215&amp;'FD Inputs Pre Conversion'!$E215,F_inputs!$N$4:$N$5562,0),MATCH('FD Inputs Pre Conversion'!I$6,F_inputs!$D$2:$M$2,0)))</f>
        <v>0.51800000000000002</v>
      </c>
      <c r="J215" s="194">
        <f>IF(I215=$D$4,$D$4,INDEX(F_inputs!$D$4:$M$5562,MATCH('FD Inputs Pre Conversion'!$C215&amp;'FD Inputs Pre Conversion'!$E215,F_inputs!$N$4:$N$5562,0),MATCH('FD Inputs Pre Conversion'!J$6,F_inputs!$D$2:$M$2,0)))</f>
        <v>0.51800000000000002</v>
      </c>
      <c r="K215" s="194">
        <f>IF(J215=$D$4,$D$4,INDEX(F_inputs!$D$4:$M$5562,MATCH('FD Inputs Pre Conversion'!$C215&amp;'FD Inputs Pre Conversion'!$E215,F_inputs!$N$4:$N$5562,0),MATCH('FD Inputs Pre Conversion'!K$6,F_inputs!$D$2:$M$2,0)))</f>
        <v>0.51800000000000002</v>
      </c>
      <c r="L215" s="194">
        <f>IF(K215=$D$4,$D$4,INDEX(F_inputs!$D$4:$M$5562,MATCH('FD Inputs Pre Conversion'!$C215&amp;'FD Inputs Pre Conversion'!$E215,F_inputs!$N$4:$N$5562,0),MATCH('FD Inputs Pre Conversion'!L$6,F_inputs!$D$2:$M$2,0)))</f>
        <v>0.51800000000000002</v>
      </c>
      <c r="M215" s="194">
        <f>IF(L215=$D$4,$D$4,INDEX(F_inputs!$D$4:$M$5562,MATCH('FD Inputs Pre Conversion'!$C215&amp;'FD Inputs Pre Conversion'!$E215,F_inputs!$N$4:$N$5562,0),MATCH('FD Inputs Pre Conversion'!M$6,F_inputs!$D$2:$M$2,0)))</f>
        <v>0.54700000000000004</v>
      </c>
      <c r="N215" s="194"/>
    </row>
    <row r="216" spans="1:14" outlineLevel="1">
      <c r="A216" s="191"/>
      <c r="B216" s="176" t="s">
        <v>223</v>
      </c>
      <c r="C216" s="177" t="s">
        <v>394</v>
      </c>
      <c r="D216" s="177" t="s">
        <v>972</v>
      </c>
      <c r="E216" s="177" t="s">
        <v>426</v>
      </c>
      <c r="F216" s="192" t="s">
        <v>455</v>
      </c>
      <c r="G216" s="234"/>
      <c r="H216" s="194">
        <f>IF(G216=$D$4,$D$4,INDEX(F_inputs!$D$4:$M$5562,MATCH('FD Inputs Pre Conversion'!$C216&amp;'FD Inputs Pre Conversion'!$E216,F_inputs!$N$4:$N$5562,0),MATCH('FD Inputs Pre Conversion'!H$6,F_inputs!$D$2:$M$2,0)))</f>
        <v>0.77900000000000003</v>
      </c>
      <c r="I216" s="194">
        <f>IF(H216=$D$4,$D$4,INDEX(F_inputs!$D$4:$M$5562,MATCH('FD Inputs Pre Conversion'!$C216&amp;'FD Inputs Pre Conversion'!$E216,F_inputs!$N$4:$N$5562,0),MATCH('FD Inputs Pre Conversion'!I$6,F_inputs!$D$2:$M$2,0)))</f>
        <v>0.80600000000000005</v>
      </c>
      <c r="J216" s="194">
        <f>IF(I216=$D$4,$D$4,INDEX(F_inputs!$D$4:$M$5562,MATCH('FD Inputs Pre Conversion'!$C216&amp;'FD Inputs Pre Conversion'!$E216,F_inputs!$N$4:$N$5562,0),MATCH('FD Inputs Pre Conversion'!J$6,F_inputs!$D$2:$M$2,0)))</f>
        <v>0.80600000000000005</v>
      </c>
      <c r="K216" s="194">
        <f>IF(J216=$D$4,$D$4,INDEX(F_inputs!$D$4:$M$5562,MATCH('FD Inputs Pre Conversion'!$C216&amp;'FD Inputs Pre Conversion'!$E216,F_inputs!$N$4:$N$5562,0),MATCH('FD Inputs Pre Conversion'!K$6,F_inputs!$D$2:$M$2,0)))</f>
        <v>0.80600000000000005</v>
      </c>
      <c r="L216" s="194">
        <f>IF(K216=$D$4,$D$4,INDEX(F_inputs!$D$4:$M$5562,MATCH('FD Inputs Pre Conversion'!$C216&amp;'FD Inputs Pre Conversion'!$E216,F_inputs!$N$4:$N$5562,0),MATCH('FD Inputs Pre Conversion'!L$6,F_inputs!$D$2:$M$2,0)))</f>
        <v>0.80600000000000005</v>
      </c>
      <c r="M216" s="194">
        <f>IF(L216=$D$4,$D$4,INDEX(F_inputs!$D$4:$M$5562,MATCH('FD Inputs Pre Conversion'!$C216&amp;'FD Inputs Pre Conversion'!$E216,F_inputs!$N$4:$N$5562,0),MATCH('FD Inputs Pre Conversion'!M$6,F_inputs!$D$2:$M$2,0)))</f>
        <v>0.80600000000000005</v>
      </c>
      <c r="N216" s="194"/>
    </row>
    <row r="217" spans="1:14" outlineLevel="1">
      <c r="A217" s="191"/>
      <c r="B217" s="176" t="s">
        <v>223</v>
      </c>
      <c r="C217" s="177" t="s">
        <v>397</v>
      </c>
      <c r="D217" s="177" t="s">
        <v>972</v>
      </c>
      <c r="E217" s="177" t="s">
        <v>426</v>
      </c>
      <c r="F217" s="192" t="s">
        <v>455</v>
      </c>
      <c r="G217" s="234"/>
      <c r="H217" s="194">
        <f>IF(G217=$D$4,$D$4,INDEX(F_inputs!$D$4:$M$5562,MATCH('FD Inputs Pre Conversion'!$C217&amp;'FD Inputs Pre Conversion'!$E217,F_inputs!$N$4:$N$5562,0),MATCH('FD Inputs Pre Conversion'!H$6,F_inputs!$D$2:$M$2,0)))</f>
        <v>0.53700000000000003</v>
      </c>
      <c r="I217" s="194">
        <f>IF(H217=$D$4,$D$4,INDEX(F_inputs!$D$4:$M$5562,MATCH('FD Inputs Pre Conversion'!$C217&amp;'FD Inputs Pre Conversion'!$E217,F_inputs!$N$4:$N$5562,0),MATCH('FD Inputs Pre Conversion'!I$6,F_inputs!$D$2:$M$2,0)))</f>
        <v>0.66400000000000003</v>
      </c>
      <c r="J217" s="194">
        <f>IF(I217=$D$4,$D$4,INDEX(F_inputs!$D$4:$M$5562,MATCH('FD Inputs Pre Conversion'!$C217&amp;'FD Inputs Pre Conversion'!$E217,F_inputs!$N$4:$N$5562,0),MATCH('FD Inputs Pre Conversion'!J$6,F_inputs!$D$2:$M$2,0)))</f>
        <v>0.66400000000000003</v>
      </c>
      <c r="K217" s="194">
        <f>IF(J217=$D$4,$D$4,INDEX(F_inputs!$D$4:$M$5562,MATCH('FD Inputs Pre Conversion'!$C217&amp;'FD Inputs Pre Conversion'!$E217,F_inputs!$N$4:$N$5562,0),MATCH('FD Inputs Pre Conversion'!K$6,F_inputs!$D$2:$M$2,0)))</f>
        <v>0.66400000000000003</v>
      </c>
      <c r="L217" s="194">
        <f>IF(K217=$D$4,$D$4,INDEX(F_inputs!$D$4:$M$5562,MATCH('FD Inputs Pre Conversion'!$C217&amp;'FD Inputs Pre Conversion'!$E217,F_inputs!$N$4:$N$5562,0),MATCH('FD Inputs Pre Conversion'!L$6,F_inputs!$D$2:$M$2,0)))</f>
        <v>0.72899999999999987</v>
      </c>
      <c r="M217" s="194">
        <f>IF(L217=$D$4,$D$4,INDEX(F_inputs!$D$4:$M$5562,MATCH('FD Inputs Pre Conversion'!$C217&amp;'FD Inputs Pre Conversion'!$E217,F_inputs!$N$4:$N$5562,0),MATCH('FD Inputs Pre Conversion'!M$6,F_inputs!$D$2:$M$2,0)))</f>
        <v>0.72899999999999987</v>
      </c>
      <c r="N217" s="194"/>
    </row>
    <row r="218" spans="1:14" outlineLevel="1">
      <c r="A218" s="191"/>
      <c r="B218" s="176" t="s">
        <v>223</v>
      </c>
      <c r="C218" s="177" t="s">
        <v>345</v>
      </c>
      <c r="D218" s="177" t="s">
        <v>972</v>
      </c>
      <c r="E218" s="177" t="s">
        <v>426</v>
      </c>
      <c r="F218" s="192" t="s">
        <v>455</v>
      </c>
      <c r="G218" s="234"/>
      <c r="H218" s="194" t="str">
        <f>IF(G218=$D$4,$D$4,INDEX(F_inputs!$D$4:$M$5562,MATCH('FD Inputs Pre Conversion'!$C218&amp;'FD Inputs Pre Conversion'!$E218,F_inputs!$N$4:$N$5562,0),MATCH('FD Inputs Pre Conversion'!H$6,F_inputs!$D$2:$M$2,0)))</f>
        <v/>
      </c>
      <c r="I218" s="194" t="str">
        <f>IF(H218=$D$4,$D$4,INDEX(F_inputs!$D$4:$M$5562,MATCH('FD Inputs Pre Conversion'!$C218&amp;'FD Inputs Pre Conversion'!$E218,F_inputs!$N$4:$N$5562,0),MATCH('FD Inputs Pre Conversion'!I$6,F_inputs!$D$2:$M$2,0)))</f>
        <v/>
      </c>
      <c r="J218" s="194" t="str">
        <f>IF(I218=$D$4,$D$4,INDEX(F_inputs!$D$4:$M$5562,MATCH('FD Inputs Pre Conversion'!$C218&amp;'FD Inputs Pre Conversion'!$E218,F_inputs!$N$4:$N$5562,0),MATCH('FD Inputs Pre Conversion'!J$6,F_inputs!$D$2:$M$2,0)))</f>
        <v/>
      </c>
      <c r="K218" s="194" t="str">
        <f>IF(J218=$D$4,$D$4,INDEX(F_inputs!$D$4:$M$5562,MATCH('FD Inputs Pre Conversion'!$C218&amp;'FD Inputs Pre Conversion'!$E218,F_inputs!$N$4:$N$5562,0),MATCH('FD Inputs Pre Conversion'!K$6,F_inputs!$D$2:$M$2,0)))</f>
        <v/>
      </c>
      <c r="L218" s="194" t="str">
        <f>IF(K218=$D$4,$D$4,INDEX(F_inputs!$D$4:$M$5562,MATCH('FD Inputs Pre Conversion'!$C218&amp;'FD Inputs Pre Conversion'!$E218,F_inputs!$N$4:$N$5562,0),MATCH('FD Inputs Pre Conversion'!L$6,F_inputs!$D$2:$M$2,0)))</f>
        <v/>
      </c>
      <c r="M218" s="194" t="str">
        <f>IF(L218=$D$4,$D$4,INDEX(F_inputs!$D$4:$M$5562,MATCH('FD Inputs Pre Conversion'!$C218&amp;'FD Inputs Pre Conversion'!$E218,F_inputs!$N$4:$N$5562,0),MATCH('FD Inputs Pre Conversion'!M$6,F_inputs!$D$2:$M$2,0)))</f>
        <v/>
      </c>
      <c r="N218" s="194"/>
    </row>
    <row r="219" spans="1:14" outlineLevel="1">
      <c r="A219" s="191"/>
      <c r="B219" s="176" t="s">
        <v>223</v>
      </c>
      <c r="C219" s="177" t="s">
        <v>354</v>
      </c>
      <c r="D219" s="177" t="s">
        <v>972</v>
      </c>
      <c r="E219" s="177" t="s">
        <v>426</v>
      </c>
      <c r="F219" s="192" t="s">
        <v>455</v>
      </c>
      <c r="G219" s="234"/>
      <c r="H219" s="194" t="str">
        <f>IF(G219=$D$4,$D$4,INDEX(F_inputs!$D$4:$M$5562,MATCH('FD Inputs Pre Conversion'!$C219&amp;'FD Inputs Pre Conversion'!$E219,F_inputs!$N$4:$N$5562,0),MATCH('FD Inputs Pre Conversion'!H$6,F_inputs!$D$2:$M$2,0)))</f>
        <v/>
      </c>
      <c r="I219" s="194" t="str">
        <f>IF(H219=$D$4,$D$4,INDEX(F_inputs!$D$4:$M$5562,MATCH('FD Inputs Pre Conversion'!$C219&amp;'FD Inputs Pre Conversion'!$E219,F_inputs!$N$4:$N$5562,0),MATCH('FD Inputs Pre Conversion'!I$6,F_inputs!$D$2:$M$2,0)))</f>
        <v/>
      </c>
      <c r="J219" s="194" t="str">
        <f>IF(I219=$D$4,$D$4,INDEX(F_inputs!$D$4:$M$5562,MATCH('FD Inputs Pre Conversion'!$C219&amp;'FD Inputs Pre Conversion'!$E219,F_inputs!$N$4:$N$5562,0),MATCH('FD Inputs Pre Conversion'!J$6,F_inputs!$D$2:$M$2,0)))</f>
        <v/>
      </c>
      <c r="K219" s="194" t="str">
        <f>IF(J219=$D$4,$D$4,INDEX(F_inputs!$D$4:$M$5562,MATCH('FD Inputs Pre Conversion'!$C219&amp;'FD Inputs Pre Conversion'!$E219,F_inputs!$N$4:$N$5562,0),MATCH('FD Inputs Pre Conversion'!K$6,F_inputs!$D$2:$M$2,0)))</f>
        <v/>
      </c>
      <c r="L219" s="194" t="str">
        <f>IF(K219=$D$4,$D$4,INDEX(F_inputs!$D$4:$M$5562,MATCH('FD Inputs Pre Conversion'!$C219&amp;'FD Inputs Pre Conversion'!$E219,F_inputs!$N$4:$N$5562,0),MATCH('FD Inputs Pre Conversion'!L$6,F_inputs!$D$2:$M$2,0)))</f>
        <v/>
      </c>
      <c r="M219" s="194" t="str">
        <f>IF(L219=$D$4,$D$4,INDEX(F_inputs!$D$4:$M$5562,MATCH('FD Inputs Pre Conversion'!$C219&amp;'FD Inputs Pre Conversion'!$E219,F_inputs!$N$4:$N$5562,0),MATCH('FD Inputs Pre Conversion'!M$6,F_inputs!$D$2:$M$2,0)))</f>
        <v/>
      </c>
      <c r="N219" s="194"/>
    </row>
    <row r="220" spans="1:14" outlineLevel="1">
      <c r="A220" s="191"/>
      <c r="B220" s="176" t="s">
        <v>223</v>
      </c>
      <c r="C220" s="177" t="s">
        <v>367</v>
      </c>
      <c r="D220" s="177" t="s">
        <v>972</v>
      </c>
      <c r="E220" s="177" t="s">
        <v>426</v>
      </c>
      <c r="F220" s="192" t="s">
        <v>455</v>
      </c>
      <c r="G220" s="234"/>
      <c r="H220" s="194" t="str">
        <f>IF(G220=$D$4,$D$4,INDEX(F_inputs!$D$4:$M$5562,MATCH('FD Inputs Pre Conversion'!$C220&amp;'FD Inputs Pre Conversion'!$E220,F_inputs!$N$4:$N$5562,0),MATCH('FD Inputs Pre Conversion'!H$6,F_inputs!$D$2:$M$2,0)))</f>
        <v/>
      </c>
      <c r="I220" s="194" t="str">
        <f>IF(H220=$D$4,$D$4,INDEX(F_inputs!$D$4:$M$5562,MATCH('FD Inputs Pre Conversion'!$C220&amp;'FD Inputs Pre Conversion'!$E220,F_inputs!$N$4:$N$5562,0),MATCH('FD Inputs Pre Conversion'!I$6,F_inputs!$D$2:$M$2,0)))</f>
        <v/>
      </c>
      <c r="J220" s="194" t="str">
        <f>IF(I220=$D$4,$D$4,INDEX(F_inputs!$D$4:$M$5562,MATCH('FD Inputs Pre Conversion'!$C220&amp;'FD Inputs Pre Conversion'!$E220,F_inputs!$N$4:$N$5562,0),MATCH('FD Inputs Pre Conversion'!J$6,F_inputs!$D$2:$M$2,0)))</f>
        <v/>
      </c>
      <c r="K220" s="194" t="str">
        <f>IF(J220=$D$4,$D$4,INDEX(F_inputs!$D$4:$M$5562,MATCH('FD Inputs Pre Conversion'!$C220&amp;'FD Inputs Pre Conversion'!$E220,F_inputs!$N$4:$N$5562,0),MATCH('FD Inputs Pre Conversion'!K$6,F_inputs!$D$2:$M$2,0)))</f>
        <v/>
      </c>
      <c r="L220" s="194" t="str">
        <f>IF(K220=$D$4,$D$4,INDEX(F_inputs!$D$4:$M$5562,MATCH('FD Inputs Pre Conversion'!$C220&amp;'FD Inputs Pre Conversion'!$E220,F_inputs!$N$4:$N$5562,0),MATCH('FD Inputs Pre Conversion'!L$6,F_inputs!$D$2:$M$2,0)))</f>
        <v/>
      </c>
      <c r="M220" s="194" t="str">
        <f>IF(L220=$D$4,$D$4,INDEX(F_inputs!$D$4:$M$5562,MATCH('FD Inputs Pre Conversion'!$C220&amp;'FD Inputs Pre Conversion'!$E220,F_inputs!$N$4:$N$5562,0),MATCH('FD Inputs Pre Conversion'!M$6,F_inputs!$D$2:$M$2,0)))</f>
        <v/>
      </c>
      <c r="N220" s="194"/>
    </row>
    <row r="221" spans="1:14" outlineLevel="1">
      <c r="A221" s="191"/>
      <c r="B221" s="176" t="s">
        <v>223</v>
      </c>
      <c r="C221" s="177" t="s">
        <v>373</v>
      </c>
      <c r="D221" s="177" t="s">
        <v>972</v>
      </c>
      <c r="E221" s="177" t="s">
        <v>426</v>
      </c>
      <c r="F221" s="192" t="s">
        <v>455</v>
      </c>
      <c r="G221" s="234"/>
      <c r="H221" s="194" t="str">
        <f>IF(G221=$D$4,$D$4,INDEX(F_inputs!$D$4:$M$5562,MATCH('FD Inputs Pre Conversion'!$C221&amp;'FD Inputs Pre Conversion'!$E221,F_inputs!$N$4:$N$5562,0),MATCH('FD Inputs Pre Conversion'!H$6,F_inputs!$D$2:$M$2,0)))</f>
        <v/>
      </c>
      <c r="I221" s="194" t="str">
        <f>IF(H221=$D$4,$D$4,INDEX(F_inputs!$D$4:$M$5562,MATCH('FD Inputs Pre Conversion'!$C221&amp;'FD Inputs Pre Conversion'!$E221,F_inputs!$N$4:$N$5562,0),MATCH('FD Inputs Pre Conversion'!I$6,F_inputs!$D$2:$M$2,0)))</f>
        <v/>
      </c>
      <c r="J221" s="194" t="str">
        <f>IF(I221=$D$4,$D$4,INDEX(F_inputs!$D$4:$M$5562,MATCH('FD Inputs Pre Conversion'!$C221&amp;'FD Inputs Pre Conversion'!$E221,F_inputs!$N$4:$N$5562,0),MATCH('FD Inputs Pre Conversion'!J$6,F_inputs!$D$2:$M$2,0)))</f>
        <v/>
      </c>
      <c r="K221" s="194" t="str">
        <f>IF(J221=$D$4,$D$4,INDEX(F_inputs!$D$4:$M$5562,MATCH('FD Inputs Pre Conversion'!$C221&amp;'FD Inputs Pre Conversion'!$E221,F_inputs!$N$4:$N$5562,0),MATCH('FD Inputs Pre Conversion'!K$6,F_inputs!$D$2:$M$2,0)))</f>
        <v/>
      </c>
      <c r="L221" s="194" t="str">
        <f>IF(K221=$D$4,$D$4,INDEX(F_inputs!$D$4:$M$5562,MATCH('FD Inputs Pre Conversion'!$C221&amp;'FD Inputs Pre Conversion'!$E221,F_inputs!$N$4:$N$5562,0),MATCH('FD Inputs Pre Conversion'!L$6,F_inputs!$D$2:$M$2,0)))</f>
        <v/>
      </c>
      <c r="M221" s="194" t="str">
        <f>IF(L221=$D$4,$D$4,INDEX(F_inputs!$D$4:$M$5562,MATCH('FD Inputs Pre Conversion'!$C221&amp;'FD Inputs Pre Conversion'!$E221,F_inputs!$N$4:$N$5562,0),MATCH('FD Inputs Pre Conversion'!M$6,F_inputs!$D$2:$M$2,0)))</f>
        <v/>
      </c>
      <c r="N221" s="194"/>
    </row>
    <row r="222" spans="1:14" outlineLevel="1">
      <c r="A222" s="191"/>
      <c r="B222" s="176" t="s">
        <v>223</v>
      </c>
      <c r="C222" s="177" t="s">
        <v>376</v>
      </c>
      <c r="D222" s="177" t="s">
        <v>972</v>
      </c>
      <c r="E222" s="177" t="s">
        <v>426</v>
      </c>
      <c r="F222" s="192" t="s">
        <v>455</v>
      </c>
      <c r="G222" s="234"/>
      <c r="H222" s="194" t="str">
        <f>IF(G222=$D$4,$D$4,INDEX(F_inputs!$D$4:$M$5562,MATCH('FD Inputs Pre Conversion'!$C222&amp;'FD Inputs Pre Conversion'!$E222,F_inputs!$N$4:$N$5562,0),MATCH('FD Inputs Pre Conversion'!H$6,F_inputs!$D$2:$M$2,0)))</f>
        <v/>
      </c>
      <c r="I222" s="194" t="str">
        <f>IF(H222=$D$4,$D$4,INDEX(F_inputs!$D$4:$M$5562,MATCH('FD Inputs Pre Conversion'!$C222&amp;'FD Inputs Pre Conversion'!$E222,F_inputs!$N$4:$N$5562,0),MATCH('FD Inputs Pre Conversion'!I$6,F_inputs!$D$2:$M$2,0)))</f>
        <v/>
      </c>
      <c r="J222" s="194" t="str">
        <f>IF(I222=$D$4,$D$4,INDEX(F_inputs!$D$4:$M$5562,MATCH('FD Inputs Pre Conversion'!$C222&amp;'FD Inputs Pre Conversion'!$E222,F_inputs!$N$4:$N$5562,0),MATCH('FD Inputs Pre Conversion'!J$6,F_inputs!$D$2:$M$2,0)))</f>
        <v/>
      </c>
      <c r="K222" s="194" t="str">
        <f>IF(J222=$D$4,$D$4,INDEX(F_inputs!$D$4:$M$5562,MATCH('FD Inputs Pre Conversion'!$C222&amp;'FD Inputs Pre Conversion'!$E222,F_inputs!$N$4:$N$5562,0),MATCH('FD Inputs Pre Conversion'!K$6,F_inputs!$D$2:$M$2,0)))</f>
        <v/>
      </c>
      <c r="L222" s="194" t="str">
        <f>IF(K222=$D$4,$D$4,INDEX(F_inputs!$D$4:$M$5562,MATCH('FD Inputs Pre Conversion'!$C222&amp;'FD Inputs Pre Conversion'!$E222,F_inputs!$N$4:$N$5562,0),MATCH('FD Inputs Pre Conversion'!L$6,F_inputs!$D$2:$M$2,0)))</f>
        <v/>
      </c>
      <c r="M222" s="194" t="str">
        <f>IF(L222=$D$4,$D$4,INDEX(F_inputs!$D$4:$M$5562,MATCH('FD Inputs Pre Conversion'!$C222&amp;'FD Inputs Pre Conversion'!$E222,F_inputs!$N$4:$N$5562,0),MATCH('FD Inputs Pre Conversion'!M$6,F_inputs!$D$2:$M$2,0)))</f>
        <v/>
      </c>
      <c r="N222" s="194"/>
    </row>
    <row r="223" spans="1:14" outlineLevel="1">
      <c r="A223" s="191"/>
      <c r="B223" s="176" t="s">
        <v>223</v>
      </c>
      <c r="C223" s="177" t="s">
        <v>385</v>
      </c>
      <c r="D223" s="177" t="s">
        <v>972</v>
      </c>
      <c r="E223" s="177" t="s">
        <v>426</v>
      </c>
      <c r="F223" s="192" t="s">
        <v>455</v>
      </c>
      <c r="G223" s="234"/>
      <c r="H223" s="194" t="str">
        <f>IF(G223=$D$4,$D$4,INDEX(F_inputs!$D$4:$M$5562,MATCH('FD Inputs Pre Conversion'!$C223&amp;'FD Inputs Pre Conversion'!$E223,F_inputs!$N$4:$N$5562,0),MATCH('FD Inputs Pre Conversion'!H$6,F_inputs!$D$2:$M$2,0)))</f>
        <v/>
      </c>
      <c r="I223" s="194" t="str">
        <f>IF(H223=$D$4,$D$4,INDEX(F_inputs!$D$4:$M$5562,MATCH('FD Inputs Pre Conversion'!$C223&amp;'FD Inputs Pre Conversion'!$E223,F_inputs!$N$4:$N$5562,0),MATCH('FD Inputs Pre Conversion'!I$6,F_inputs!$D$2:$M$2,0)))</f>
        <v/>
      </c>
      <c r="J223" s="194" t="str">
        <f>IF(I223=$D$4,$D$4,INDEX(F_inputs!$D$4:$M$5562,MATCH('FD Inputs Pre Conversion'!$C223&amp;'FD Inputs Pre Conversion'!$E223,F_inputs!$N$4:$N$5562,0),MATCH('FD Inputs Pre Conversion'!J$6,F_inputs!$D$2:$M$2,0)))</f>
        <v/>
      </c>
      <c r="K223" s="194" t="str">
        <f>IF(J223=$D$4,$D$4,INDEX(F_inputs!$D$4:$M$5562,MATCH('FD Inputs Pre Conversion'!$C223&amp;'FD Inputs Pre Conversion'!$E223,F_inputs!$N$4:$N$5562,0),MATCH('FD Inputs Pre Conversion'!K$6,F_inputs!$D$2:$M$2,0)))</f>
        <v/>
      </c>
      <c r="L223" s="194" t="str">
        <f>IF(K223=$D$4,$D$4,INDEX(F_inputs!$D$4:$M$5562,MATCH('FD Inputs Pre Conversion'!$C223&amp;'FD Inputs Pre Conversion'!$E223,F_inputs!$N$4:$N$5562,0),MATCH('FD Inputs Pre Conversion'!L$6,F_inputs!$D$2:$M$2,0)))</f>
        <v/>
      </c>
      <c r="M223" s="194" t="str">
        <f>IF(L223=$D$4,$D$4,INDEX(F_inputs!$D$4:$M$5562,MATCH('FD Inputs Pre Conversion'!$C223&amp;'FD Inputs Pre Conversion'!$E223,F_inputs!$N$4:$N$5562,0),MATCH('FD Inputs Pre Conversion'!M$6,F_inputs!$D$2:$M$2,0)))</f>
        <v/>
      </c>
      <c r="N223" s="194"/>
    </row>
    <row r="224" spans="1:14" outlineLevel="1">
      <c r="H224" s="194"/>
      <c r="I224" s="194"/>
      <c r="J224" s="194"/>
      <c r="K224" s="194"/>
      <c r="L224" s="194"/>
      <c r="M224" s="194"/>
      <c r="N224" s="194"/>
    </row>
    <row r="225" spans="1:14" outlineLevel="1">
      <c r="A225" s="191"/>
      <c r="B225" s="176" t="s">
        <v>230</v>
      </c>
      <c r="C225" s="177" t="s">
        <v>350</v>
      </c>
      <c r="D225" s="177" t="s">
        <v>972</v>
      </c>
      <c r="E225" s="177" t="s">
        <v>427</v>
      </c>
      <c r="F225" s="192" t="s">
        <v>455</v>
      </c>
      <c r="G225" s="234"/>
      <c r="H225" s="194">
        <f>IF(G225=$D$4,$D$4,INDEX(F_inputs!$D$4:$M$5562,MATCH('FD Inputs Pre Conversion'!$C225&amp;'FD Inputs Pre Conversion'!$E225,F_inputs!$N$4:$N$5562,0),MATCH('FD Inputs Pre Conversion'!H$6,F_inputs!$D$2:$M$2,0)))</f>
        <v>0</v>
      </c>
      <c r="I225" s="194">
        <f>IF(H225=$D$4,$D$4,INDEX(F_inputs!$D$4:$M$5562,MATCH('FD Inputs Pre Conversion'!$C225&amp;'FD Inputs Pre Conversion'!$E225,F_inputs!$N$4:$N$5562,0),MATCH('FD Inputs Pre Conversion'!I$6,F_inputs!$D$2:$M$2,0)))</f>
        <v>0.13400000000000001</v>
      </c>
      <c r="J225" s="194">
        <f>IF(I225=$D$4,$D$4,INDEX(F_inputs!$D$4:$M$5562,MATCH('FD Inputs Pre Conversion'!$C225&amp;'FD Inputs Pre Conversion'!$E225,F_inputs!$N$4:$N$5562,0),MATCH('FD Inputs Pre Conversion'!J$6,F_inputs!$D$2:$M$2,0)))</f>
        <v>0.12989999999999999</v>
      </c>
      <c r="K225" s="194">
        <f>IF(J225=$D$4,$D$4,INDEX(F_inputs!$D$4:$M$5562,MATCH('FD Inputs Pre Conversion'!$C225&amp;'FD Inputs Pre Conversion'!$E225,F_inputs!$N$4:$N$5562,0),MATCH('FD Inputs Pre Conversion'!K$6,F_inputs!$D$2:$M$2,0)))</f>
        <v>0.1361</v>
      </c>
      <c r="L225" s="194">
        <f>IF(K225=$D$4,$D$4,INDEX(F_inputs!$D$4:$M$5562,MATCH('FD Inputs Pre Conversion'!$C225&amp;'FD Inputs Pre Conversion'!$E225,F_inputs!$N$4:$N$5562,0),MATCH('FD Inputs Pre Conversion'!L$6,F_inputs!$D$2:$M$2,0)))</f>
        <v>0.14680000000000001</v>
      </c>
      <c r="M225" s="194">
        <f>IF(L225=$D$4,$D$4,INDEX(F_inputs!$D$4:$M$5562,MATCH('FD Inputs Pre Conversion'!$C225&amp;'FD Inputs Pre Conversion'!$E225,F_inputs!$N$4:$N$5562,0),MATCH('FD Inputs Pre Conversion'!M$6,F_inputs!$D$2:$M$2,0)))</f>
        <v>0.14580000000000001</v>
      </c>
      <c r="N225" s="194"/>
    </row>
    <row r="226" spans="1:14" outlineLevel="1">
      <c r="A226" s="191"/>
      <c r="B226" s="176" t="s">
        <v>230</v>
      </c>
      <c r="C226" s="177" t="s">
        <v>358</v>
      </c>
      <c r="D226" s="177" t="s">
        <v>972</v>
      </c>
      <c r="E226" s="177" t="s">
        <v>427</v>
      </c>
      <c r="F226" s="192" t="s">
        <v>455</v>
      </c>
      <c r="G226" s="234"/>
      <c r="H226" s="194">
        <f>IF(G226=$D$4,$D$4,INDEX(F_inputs!$D$4:$M$5562,MATCH('FD Inputs Pre Conversion'!$C226&amp;'FD Inputs Pre Conversion'!$E226,F_inputs!$N$4:$N$5562,0),MATCH('FD Inputs Pre Conversion'!H$6,F_inputs!$D$2:$M$2,0)))</f>
        <v>0.1081</v>
      </c>
      <c r="I226" s="194">
        <f>IF(H226=$D$4,$D$4,INDEX(F_inputs!$D$4:$M$5562,MATCH('FD Inputs Pre Conversion'!$C226&amp;'FD Inputs Pre Conversion'!$E226,F_inputs!$N$4:$N$5562,0),MATCH('FD Inputs Pre Conversion'!I$6,F_inputs!$D$2:$M$2,0)))</f>
        <v>0.11869999999999999</v>
      </c>
      <c r="J226" s="194">
        <f>IF(I226=$D$4,$D$4,INDEX(F_inputs!$D$4:$M$5562,MATCH('FD Inputs Pre Conversion'!$C226&amp;'FD Inputs Pre Conversion'!$E226,F_inputs!$N$4:$N$5562,0),MATCH('FD Inputs Pre Conversion'!J$6,F_inputs!$D$2:$M$2,0)))</f>
        <v>0.2384</v>
      </c>
      <c r="K226" s="194">
        <f>IF(J226=$D$4,$D$4,INDEX(F_inputs!$D$4:$M$5562,MATCH('FD Inputs Pre Conversion'!$C226&amp;'FD Inputs Pre Conversion'!$E226,F_inputs!$N$4:$N$5562,0),MATCH('FD Inputs Pre Conversion'!K$6,F_inputs!$D$2:$M$2,0)))</f>
        <v>0.23899999999999999</v>
      </c>
      <c r="L226" s="194">
        <f>IF(K226=$D$4,$D$4,INDEX(F_inputs!$D$4:$M$5562,MATCH('FD Inputs Pre Conversion'!$C226&amp;'FD Inputs Pre Conversion'!$E226,F_inputs!$N$4:$N$5562,0),MATCH('FD Inputs Pre Conversion'!L$6,F_inputs!$D$2:$M$2,0)))</f>
        <v>0.26640000000000003</v>
      </c>
      <c r="M226" s="194">
        <f>IF(L226=$D$4,$D$4,INDEX(F_inputs!$D$4:$M$5562,MATCH('FD Inputs Pre Conversion'!$C226&amp;'FD Inputs Pre Conversion'!$E226,F_inputs!$N$4:$N$5562,0),MATCH('FD Inputs Pre Conversion'!M$6,F_inputs!$D$2:$M$2,0)))</f>
        <v>0.26819999999999999</v>
      </c>
      <c r="N226" s="194"/>
    </row>
    <row r="227" spans="1:14" outlineLevel="1">
      <c r="A227" s="191"/>
      <c r="B227" s="176" t="s">
        <v>230</v>
      </c>
      <c r="C227" s="177" t="s">
        <v>361</v>
      </c>
      <c r="D227" s="177" t="s">
        <v>972</v>
      </c>
      <c r="E227" s="177" t="s">
        <v>427</v>
      </c>
      <c r="F227" s="192" t="s">
        <v>455</v>
      </c>
      <c r="G227" s="234"/>
      <c r="H227" s="194">
        <f>IF(G227=$D$4,$D$4,INDEX(F_inputs!$D$4:$M$5562,MATCH('FD Inputs Pre Conversion'!$C227&amp;'FD Inputs Pre Conversion'!$E227,F_inputs!$N$4:$N$5562,0),MATCH('FD Inputs Pre Conversion'!H$6,F_inputs!$D$2:$M$2,0)))</f>
        <v>0</v>
      </c>
      <c r="I227" s="194">
        <f>IF(H227=$D$4,$D$4,INDEX(F_inputs!$D$4:$M$5562,MATCH('FD Inputs Pre Conversion'!$C227&amp;'FD Inputs Pre Conversion'!$E227,F_inputs!$N$4:$N$5562,0),MATCH('FD Inputs Pre Conversion'!I$6,F_inputs!$D$2:$M$2,0)))</f>
        <v>0.1114</v>
      </c>
      <c r="J227" s="194">
        <f>IF(I227=$D$4,$D$4,INDEX(F_inputs!$D$4:$M$5562,MATCH('FD Inputs Pre Conversion'!$C227&amp;'FD Inputs Pre Conversion'!$E227,F_inputs!$N$4:$N$5562,0),MATCH('FD Inputs Pre Conversion'!J$6,F_inputs!$D$2:$M$2,0)))</f>
        <v>0.1114</v>
      </c>
      <c r="K227" s="194">
        <f>IF(J227=$D$4,$D$4,INDEX(F_inputs!$D$4:$M$5562,MATCH('FD Inputs Pre Conversion'!$C227&amp;'FD Inputs Pre Conversion'!$E227,F_inputs!$N$4:$N$5562,0),MATCH('FD Inputs Pre Conversion'!K$6,F_inputs!$D$2:$M$2,0)))</f>
        <v>0.1114</v>
      </c>
      <c r="L227" s="194">
        <f>IF(K227=$D$4,$D$4,INDEX(F_inputs!$D$4:$M$5562,MATCH('FD Inputs Pre Conversion'!$C227&amp;'FD Inputs Pre Conversion'!$E227,F_inputs!$N$4:$N$5562,0),MATCH('FD Inputs Pre Conversion'!L$6,F_inputs!$D$2:$M$2,0)))</f>
        <v>0.1114</v>
      </c>
      <c r="M227" s="194">
        <f>IF(L227=$D$4,$D$4,INDEX(F_inputs!$D$4:$M$5562,MATCH('FD Inputs Pre Conversion'!$C227&amp;'FD Inputs Pre Conversion'!$E227,F_inputs!$N$4:$N$5562,0),MATCH('FD Inputs Pre Conversion'!M$6,F_inputs!$D$2:$M$2,0)))</f>
        <v>0.1114</v>
      </c>
      <c r="N227" s="194"/>
    </row>
    <row r="228" spans="1:14" outlineLevel="1">
      <c r="A228" s="191"/>
      <c r="B228" s="176" t="s">
        <v>230</v>
      </c>
      <c r="C228" s="177" t="s">
        <v>364</v>
      </c>
      <c r="D228" s="177" t="s">
        <v>972</v>
      </c>
      <c r="E228" s="177" t="s">
        <v>427</v>
      </c>
      <c r="F228" s="192" t="s">
        <v>455</v>
      </c>
      <c r="G228" s="234"/>
      <c r="H228" s="194">
        <f>IF(G228=$D$4,$D$4,INDEX(F_inputs!$D$4:$M$5562,MATCH('FD Inputs Pre Conversion'!$C228&amp;'FD Inputs Pre Conversion'!$E228,F_inputs!$N$4:$N$5562,0),MATCH('FD Inputs Pre Conversion'!H$6,F_inputs!$D$2:$M$2,0)))</f>
        <v>0</v>
      </c>
      <c r="I228" s="194">
        <f>IF(H228=$D$4,$D$4,INDEX(F_inputs!$D$4:$M$5562,MATCH('FD Inputs Pre Conversion'!$C228&amp;'FD Inputs Pre Conversion'!$E228,F_inputs!$N$4:$N$5562,0),MATCH('FD Inputs Pre Conversion'!I$6,F_inputs!$D$2:$M$2,0)))</f>
        <v>0</v>
      </c>
      <c r="J228" s="194">
        <f>IF(I228=$D$4,$D$4,INDEX(F_inputs!$D$4:$M$5562,MATCH('FD Inputs Pre Conversion'!$C228&amp;'FD Inputs Pre Conversion'!$E228,F_inputs!$N$4:$N$5562,0),MATCH('FD Inputs Pre Conversion'!J$6,F_inputs!$D$2:$M$2,0)))</f>
        <v>0</v>
      </c>
      <c r="K228" s="194">
        <f>IF(J228=$D$4,$D$4,INDEX(F_inputs!$D$4:$M$5562,MATCH('FD Inputs Pre Conversion'!$C228&amp;'FD Inputs Pre Conversion'!$E228,F_inputs!$N$4:$N$5562,0),MATCH('FD Inputs Pre Conversion'!K$6,F_inputs!$D$2:$M$2,0)))</f>
        <v>2.8899999999999995E-2</v>
      </c>
      <c r="L228" s="194">
        <f>IF(K228=$D$4,$D$4,INDEX(F_inputs!$D$4:$M$5562,MATCH('FD Inputs Pre Conversion'!$C228&amp;'FD Inputs Pre Conversion'!$E228,F_inputs!$N$4:$N$5562,0),MATCH('FD Inputs Pre Conversion'!L$6,F_inputs!$D$2:$M$2,0)))</f>
        <v>4.9500000000000002E-2</v>
      </c>
      <c r="M228" s="194">
        <f>IF(L228=$D$4,$D$4,INDEX(F_inputs!$D$4:$M$5562,MATCH('FD Inputs Pre Conversion'!$C228&amp;'FD Inputs Pre Conversion'!$E228,F_inputs!$N$4:$N$5562,0),MATCH('FD Inputs Pre Conversion'!M$6,F_inputs!$D$2:$M$2,0)))</f>
        <v>5.04E-2</v>
      </c>
      <c r="N228" s="194"/>
    </row>
    <row r="229" spans="1:14" outlineLevel="1">
      <c r="A229" s="191"/>
      <c r="B229" s="176" t="s">
        <v>230</v>
      </c>
      <c r="C229" s="177" t="s">
        <v>370</v>
      </c>
      <c r="D229" s="177" t="s">
        <v>972</v>
      </c>
      <c r="E229" s="177" t="s">
        <v>427</v>
      </c>
      <c r="F229" s="192" t="s">
        <v>455</v>
      </c>
      <c r="G229" s="234"/>
      <c r="H229" s="194">
        <f>IF(G229=$D$4,$D$4,INDEX(F_inputs!$D$4:$M$5562,MATCH('FD Inputs Pre Conversion'!$C229&amp;'FD Inputs Pre Conversion'!$E229,F_inputs!$N$4:$N$5562,0),MATCH('FD Inputs Pre Conversion'!H$6,F_inputs!$D$2:$M$2,0)))</f>
        <v>0.1205</v>
      </c>
      <c r="I229" s="194">
        <f>IF(H229=$D$4,$D$4,INDEX(F_inputs!$D$4:$M$5562,MATCH('FD Inputs Pre Conversion'!$C229&amp;'FD Inputs Pre Conversion'!$E229,F_inputs!$N$4:$N$5562,0),MATCH('FD Inputs Pre Conversion'!I$6,F_inputs!$D$2:$M$2,0)))</f>
        <v>0.37869999999999998</v>
      </c>
      <c r="J229" s="194">
        <f>IF(I229=$D$4,$D$4,INDEX(F_inputs!$D$4:$M$5562,MATCH('FD Inputs Pre Conversion'!$C229&amp;'FD Inputs Pre Conversion'!$E229,F_inputs!$N$4:$N$5562,0),MATCH('FD Inputs Pre Conversion'!J$6,F_inputs!$D$2:$M$2,0)))</f>
        <v>0.40339999999999998</v>
      </c>
      <c r="K229" s="194">
        <f>IF(J229=$D$4,$D$4,INDEX(F_inputs!$D$4:$M$5562,MATCH('FD Inputs Pre Conversion'!$C229&amp;'FD Inputs Pre Conversion'!$E229,F_inputs!$N$4:$N$5562,0),MATCH('FD Inputs Pre Conversion'!K$6,F_inputs!$D$2:$M$2,0)))</f>
        <v>0.50449999999999995</v>
      </c>
      <c r="L229" s="194">
        <f>IF(K229=$D$4,$D$4,INDEX(F_inputs!$D$4:$M$5562,MATCH('FD Inputs Pre Conversion'!$C229&amp;'FD Inputs Pre Conversion'!$E229,F_inputs!$N$4:$N$5562,0),MATCH('FD Inputs Pre Conversion'!L$6,F_inputs!$D$2:$M$2,0)))</f>
        <v>0.57369999999999999</v>
      </c>
      <c r="M229" s="194">
        <f>IF(L229=$D$4,$D$4,INDEX(F_inputs!$D$4:$M$5562,MATCH('FD Inputs Pre Conversion'!$C229&amp;'FD Inputs Pre Conversion'!$E229,F_inputs!$N$4:$N$5562,0),MATCH('FD Inputs Pre Conversion'!M$6,F_inputs!$D$2:$M$2,0)))</f>
        <v>0.57369999999999999</v>
      </c>
      <c r="N229" s="194"/>
    </row>
    <row r="230" spans="1:14" outlineLevel="1">
      <c r="A230" s="191"/>
      <c r="B230" s="176" t="s">
        <v>230</v>
      </c>
      <c r="C230" s="177" t="s">
        <v>379</v>
      </c>
      <c r="D230" s="177" t="s">
        <v>972</v>
      </c>
      <c r="E230" s="177" t="s">
        <v>427</v>
      </c>
      <c r="F230" s="192" t="s">
        <v>455</v>
      </c>
      <c r="G230" s="234"/>
      <c r="H230" s="194">
        <f>IF(G230=$D$4,$D$4,INDEX(F_inputs!$D$4:$M$5562,MATCH('FD Inputs Pre Conversion'!$C230&amp;'FD Inputs Pre Conversion'!$E230,F_inputs!$N$4:$N$5562,0),MATCH('FD Inputs Pre Conversion'!H$6,F_inputs!$D$2:$M$2,0)))</f>
        <v>2.8799999999999999E-2</v>
      </c>
      <c r="I230" s="194">
        <f>IF(H230=$D$4,$D$4,INDEX(F_inputs!$D$4:$M$5562,MATCH('FD Inputs Pre Conversion'!$C230&amp;'FD Inputs Pre Conversion'!$E230,F_inputs!$N$4:$N$5562,0),MATCH('FD Inputs Pre Conversion'!I$6,F_inputs!$D$2:$M$2,0)))</f>
        <v>2.7400000000000001E-2</v>
      </c>
      <c r="J230" s="194">
        <f>IF(I230=$D$4,$D$4,INDEX(F_inputs!$D$4:$M$5562,MATCH('FD Inputs Pre Conversion'!$C230&amp;'FD Inputs Pre Conversion'!$E230,F_inputs!$N$4:$N$5562,0),MATCH('FD Inputs Pre Conversion'!J$6,F_inputs!$D$2:$M$2,0)))</f>
        <v>9.6699999999999994E-2</v>
      </c>
      <c r="K230" s="194">
        <f>IF(J230=$D$4,$D$4,INDEX(F_inputs!$D$4:$M$5562,MATCH('FD Inputs Pre Conversion'!$C230&amp;'FD Inputs Pre Conversion'!$E230,F_inputs!$N$4:$N$5562,0),MATCH('FD Inputs Pre Conversion'!K$6,F_inputs!$D$2:$M$2,0)))</f>
        <v>0.10199999999999999</v>
      </c>
      <c r="L230" s="194">
        <f>IF(K230=$D$4,$D$4,INDEX(F_inputs!$D$4:$M$5562,MATCH('FD Inputs Pre Conversion'!$C230&amp;'FD Inputs Pre Conversion'!$E230,F_inputs!$N$4:$N$5562,0),MATCH('FD Inputs Pre Conversion'!L$6,F_inputs!$D$2:$M$2,0)))</f>
        <v>0.10859999999999999</v>
      </c>
      <c r="M230" s="194">
        <f>IF(L230=$D$4,$D$4,INDEX(F_inputs!$D$4:$M$5562,MATCH('FD Inputs Pre Conversion'!$C230&amp;'FD Inputs Pre Conversion'!$E230,F_inputs!$N$4:$N$5562,0),MATCH('FD Inputs Pre Conversion'!M$6,F_inputs!$D$2:$M$2,0)))</f>
        <v>0.1263</v>
      </c>
      <c r="N230" s="194"/>
    </row>
    <row r="231" spans="1:14" outlineLevel="1">
      <c r="A231" s="191"/>
      <c r="B231" s="176" t="s">
        <v>230</v>
      </c>
      <c r="C231" s="177" t="s">
        <v>382</v>
      </c>
      <c r="D231" s="177" t="s">
        <v>972</v>
      </c>
      <c r="E231" s="177" t="s">
        <v>427</v>
      </c>
      <c r="F231" s="192" t="s">
        <v>455</v>
      </c>
      <c r="G231" s="234"/>
      <c r="H231" s="194">
        <f>IF(G231=$D$4,$D$4,INDEX(F_inputs!$D$4:$M$5562,MATCH('FD Inputs Pre Conversion'!$C231&amp;'FD Inputs Pre Conversion'!$E231,F_inputs!$N$4:$N$5562,0),MATCH('FD Inputs Pre Conversion'!H$6,F_inputs!$D$2:$M$2,0)))</f>
        <v>0.33629999999999993</v>
      </c>
      <c r="I231" s="194">
        <f>IF(H231=$D$4,$D$4,INDEX(F_inputs!$D$4:$M$5562,MATCH('FD Inputs Pre Conversion'!$C231&amp;'FD Inputs Pre Conversion'!$E231,F_inputs!$N$4:$N$5562,0),MATCH('FD Inputs Pre Conversion'!I$6,F_inputs!$D$2:$M$2,0)))</f>
        <v>0.33629999999999993</v>
      </c>
      <c r="J231" s="194">
        <f>IF(I231=$D$4,$D$4,INDEX(F_inputs!$D$4:$M$5562,MATCH('FD Inputs Pre Conversion'!$C231&amp;'FD Inputs Pre Conversion'!$E231,F_inputs!$N$4:$N$5562,0),MATCH('FD Inputs Pre Conversion'!J$6,F_inputs!$D$2:$M$2,0)))</f>
        <v>0.33629999999999993</v>
      </c>
      <c r="K231" s="194">
        <f>IF(J231=$D$4,$D$4,INDEX(F_inputs!$D$4:$M$5562,MATCH('FD Inputs Pre Conversion'!$C231&amp;'FD Inputs Pre Conversion'!$E231,F_inputs!$N$4:$N$5562,0),MATCH('FD Inputs Pre Conversion'!K$6,F_inputs!$D$2:$M$2,0)))</f>
        <v>0.33629999999999993</v>
      </c>
      <c r="L231" s="194">
        <f>IF(K231=$D$4,$D$4,INDEX(F_inputs!$D$4:$M$5562,MATCH('FD Inputs Pre Conversion'!$C231&amp;'FD Inputs Pre Conversion'!$E231,F_inputs!$N$4:$N$5562,0),MATCH('FD Inputs Pre Conversion'!L$6,F_inputs!$D$2:$M$2,0)))</f>
        <v>0.33629999999999993</v>
      </c>
      <c r="M231" s="194">
        <f>IF(L231=$D$4,$D$4,INDEX(F_inputs!$D$4:$M$5562,MATCH('FD Inputs Pre Conversion'!$C231&amp;'FD Inputs Pre Conversion'!$E231,F_inputs!$N$4:$N$5562,0),MATCH('FD Inputs Pre Conversion'!M$6,F_inputs!$D$2:$M$2,0)))</f>
        <v>0.7258</v>
      </c>
      <c r="N231" s="194"/>
    </row>
    <row r="232" spans="1:14" outlineLevel="1">
      <c r="A232" s="191"/>
      <c r="B232" s="176" t="s">
        <v>230</v>
      </c>
      <c r="C232" s="177" t="s">
        <v>388</v>
      </c>
      <c r="D232" s="177" t="s">
        <v>972</v>
      </c>
      <c r="E232" s="177" t="s">
        <v>427</v>
      </c>
      <c r="F232" s="192" t="s">
        <v>455</v>
      </c>
      <c r="G232" s="234"/>
      <c r="H232" s="194">
        <f>IF(G232=$D$4,$D$4,INDEX(F_inputs!$D$4:$M$5562,MATCH('FD Inputs Pre Conversion'!$C232&amp;'FD Inputs Pre Conversion'!$E232,F_inputs!$N$4:$N$5562,0),MATCH('FD Inputs Pre Conversion'!H$6,F_inputs!$D$2:$M$2,0)))</f>
        <v>3.8899999999999997E-2</v>
      </c>
      <c r="I232" s="194">
        <f>IF(H232=$D$4,$D$4,INDEX(F_inputs!$D$4:$M$5562,MATCH('FD Inputs Pre Conversion'!$C232&amp;'FD Inputs Pre Conversion'!$E232,F_inputs!$N$4:$N$5562,0),MATCH('FD Inputs Pre Conversion'!I$6,F_inputs!$D$2:$M$2,0)))</f>
        <v>5.1499999999999997E-2</v>
      </c>
      <c r="J232" s="194">
        <f>IF(I232=$D$4,$D$4,INDEX(F_inputs!$D$4:$M$5562,MATCH('FD Inputs Pre Conversion'!$C232&amp;'FD Inputs Pre Conversion'!$E232,F_inputs!$N$4:$N$5562,0),MATCH('FD Inputs Pre Conversion'!J$6,F_inputs!$D$2:$M$2,0)))</f>
        <v>5.1499999999999997E-2</v>
      </c>
      <c r="K232" s="194">
        <f>IF(J232=$D$4,$D$4,INDEX(F_inputs!$D$4:$M$5562,MATCH('FD Inputs Pre Conversion'!$C232&amp;'FD Inputs Pre Conversion'!$E232,F_inputs!$N$4:$N$5562,0),MATCH('FD Inputs Pre Conversion'!K$6,F_inputs!$D$2:$M$2,0)))</f>
        <v>7.6899999999999996E-2</v>
      </c>
      <c r="L232" s="194">
        <f>IF(K232=$D$4,$D$4,INDEX(F_inputs!$D$4:$M$5562,MATCH('FD Inputs Pre Conversion'!$C232&amp;'FD Inputs Pre Conversion'!$E232,F_inputs!$N$4:$N$5562,0),MATCH('FD Inputs Pre Conversion'!L$6,F_inputs!$D$2:$M$2,0)))</f>
        <v>0.14499999999999999</v>
      </c>
      <c r="M232" s="194">
        <f>IF(L232=$D$4,$D$4,INDEX(F_inputs!$D$4:$M$5562,MATCH('FD Inputs Pre Conversion'!$C232&amp;'FD Inputs Pre Conversion'!$E232,F_inputs!$N$4:$N$5562,0),MATCH('FD Inputs Pre Conversion'!M$6,F_inputs!$D$2:$M$2,0)))</f>
        <v>0.19159999999999999</v>
      </c>
      <c r="N232" s="194"/>
    </row>
    <row r="233" spans="1:14" outlineLevel="1">
      <c r="A233" s="191"/>
      <c r="B233" s="176" t="s">
        <v>230</v>
      </c>
      <c r="C233" s="177" t="s">
        <v>391</v>
      </c>
      <c r="D233" s="177" t="s">
        <v>972</v>
      </c>
      <c r="E233" s="177" t="s">
        <v>427</v>
      </c>
      <c r="F233" s="192" t="s">
        <v>455</v>
      </c>
      <c r="G233" s="234"/>
      <c r="H233" s="194">
        <f>IF(G233=$D$4,$D$4,INDEX(F_inputs!$D$4:$M$5562,MATCH('FD Inputs Pre Conversion'!$C233&amp;'FD Inputs Pre Conversion'!$E233,F_inputs!$N$4:$N$5562,0),MATCH('FD Inputs Pre Conversion'!H$6,F_inputs!$D$2:$M$2,0)))</f>
        <v>3.56E-2</v>
      </c>
      <c r="I233" s="194">
        <f>IF(H233=$D$4,$D$4,INDEX(F_inputs!$D$4:$M$5562,MATCH('FD Inputs Pre Conversion'!$C233&amp;'FD Inputs Pre Conversion'!$E233,F_inputs!$N$4:$N$5562,0),MATCH('FD Inputs Pre Conversion'!I$6,F_inputs!$D$2:$M$2,0)))</f>
        <v>0.14230000000000001</v>
      </c>
      <c r="J233" s="194">
        <f>IF(I233=$D$4,$D$4,INDEX(F_inputs!$D$4:$M$5562,MATCH('FD Inputs Pre Conversion'!$C233&amp;'FD Inputs Pre Conversion'!$E233,F_inputs!$N$4:$N$5562,0),MATCH('FD Inputs Pre Conversion'!J$6,F_inputs!$D$2:$M$2,0)))</f>
        <v>0.14510000000000001</v>
      </c>
      <c r="K233" s="194">
        <f>IF(J233=$D$4,$D$4,INDEX(F_inputs!$D$4:$M$5562,MATCH('FD Inputs Pre Conversion'!$C233&amp;'FD Inputs Pre Conversion'!$E233,F_inputs!$N$4:$N$5562,0),MATCH('FD Inputs Pre Conversion'!K$6,F_inputs!$D$2:$M$2,0)))</f>
        <v>0.1928</v>
      </c>
      <c r="L233" s="194">
        <f>IF(K233=$D$4,$D$4,INDEX(F_inputs!$D$4:$M$5562,MATCH('FD Inputs Pre Conversion'!$C233&amp;'FD Inputs Pre Conversion'!$E233,F_inputs!$N$4:$N$5562,0),MATCH('FD Inputs Pre Conversion'!L$6,F_inputs!$D$2:$M$2,0)))</f>
        <v>0.1928</v>
      </c>
      <c r="M233" s="194">
        <f>IF(L233=$D$4,$D$4,INDEX(F_inputs!$D$4:$M$5562,MATCH('FD Inputs Pre Conversion'!$C233&amp;'FD Inputs Pre Conversion'!$E233,F_inputs!$N$4:$N$5562,0),MATCH('FD Inputs Pre Conversion'!M$6,F_inputs!$D$2:$M$2,0)))</f>
        <v>0.31130000000000002</v>
      </c>
      <c r="N233" s="194"/>
    </row>
    <row r="234" spans="1:14" outlineLevel="1">
      <c r="A234" s="191"/>
      <c r="B234" s="176" t="s">
        <v>230</v>
      </c>
      <c r="C234" s="177" t="s">
        <v>394</v>
      </c>
      <c r="D234" s="177" t="s">
        <v>972</v>
      </c>
      <c r="E234" s="177" t="s">
        <v>427</v>
      </c>
      <c r="F234" s="192" t="s">
        <v>455</v>
      </c>
      <c r="G234" s="234"/>
      <c r="H234" s="194">
        <f>IF(G234=$D$4,$D$4,INDEX(F_inputs!$D$4:$M$5562,MATCH('FD Inputs Pre Conversion'!$C234&amp;'FD Inputs Pre Conversion'!$E234,F_inputs!$N$4:$N$5562,0),MATCH('FD Inputs Pre Conversion'!H$6,F_inputs!$D$2:$M$2,0)))</f>
        <v>0.1232</v>
      </c>
      <c r="I234" s="194">
        <f>IF(H234=$D$4,$D$4,INDEX(F_inputs!$D$4:$M$5562,MATCH('FD Inputs Pre Conversion'!$C234&amp;'FD Inputs Pre Conversion'!$E234,F_inputs!$N$4:$N$5562,0),MATCH('FD Inputs Pre Conversion'!I$6,F_inputs!$D$2:$M$2,0)))</f>
        <v>0.5635</v>
      </c>
      <c r="J234" s="194">
        <f>IF(I234=$D$4,$D$4,INDEX(F_inputs!$D$4:$M$5562,MATCH('FD Inputs Pre Conversion'!$C234&amp;'FD Inputs Pre Conversion'!$E234,F_inputs!$N$4:$N$5562,0),MATCH('FD Inputs Pre Conversion'!J$6,F_inputs!$D$2:$M$2,0)))</f>
        <v>0.5635</v>
      </c>
      <c r="K234" s="194">
        <f>IF(J234=$D$4,$D$4,INDEX(F_inputs!$D$4:$M$5562,MATCH('FD Inputs Pre Conversion'!$C234&amp;'FD Inputs Pre Conversion'!$E234,F_inputs!$N$4:$N$5562,0),MATCH('FD Inputs Pre Conversion'!K$6,F_inputs!$D$2:$M$2,0)))</f>
        <v>0.57030000000000003</v>
      </c>
      <c r="L234" s="194">
        <f>IF(K234=$D$4,$D$4,INDEX(F_inputs!$D$4:$M$5562,MATCH('FD Inputs Pre Conversion'!$C234&amp;'FD Inputs Pre Conversion'!$E234,F_inputs!$N$4:$N$5562,0),MATCH('FD Inputs Pre Conversion'!L$6,F_inputs!$D$2:$M$2,0)))</f>
        <v>0.60070000000000001</v>
      </c>
      <c r="M234" s="194">
        <f>IF(L234=$D$4,$D$4,INDEX(F_inputs!$D$4:$M$5562,MATCH('FD Inputs Pre Conversion'!$C234&amp;'FD Inputs Pre Conversion'!$E234,F_inputs!$N$4:$N$5562,0),MATCH('FD Inputs Pre Conversion'!M$6,F_inputs!$D$2:$M$2,0)))</f>
        <v>0.61439999999999995</v>
      </c>
      <c r="N234" s="194"/>
    </row>
    <row r="235" spans="1:14" outlineLevel="1">
      <c r="A235" s="191"/>
      <c r="B235" s="176" t="s">
        <v>230</v>
      </c>
      <c r="C235" s="177" t="s">
        <v>397</v>
      </c>
      <c r="D235" s="177" t="s">
        <v>972</v>
      </c>
      <c r="E235" s="177" t="s">
        <v>427</v>
      </c>
      <c r="F235" s="192" t="s">
        <v>455</v>
      </c>
      <c r="G235" s="234"/>
      <c r="H235" s="194">
        <f>IF(G235=$D$4,$D$4,INDEX(F_inputs!$D$4:$M$5562,MATCH('FD Inputs Pre Conversion'!$C235&amp;'FD Inputs Pre Conversion'!$E235,F_inputs!$N$4:$N$5562,0),MATCH('FD Inputs Pre Conversion'!H$6,F_inputs!$D$2:$M$2,0)))</f>
        <v>1.0999999999999999E-2</v>
      </c>
      <c r="I235" s="194">
        <f>IF(H235=$D$4,$D$4,INDEX(F_inputs!$D$4:$M$5562,MATCH('FD Inputs Pre Conversion'!$C235&amp;'FD Inputs Pre Conversion'!$E235,F_inputs!$N$4:$N$5562,0),MATCH('FD Inputs Pre Conversion'!I$6,F_inputs!$D$2:$M$2,0)))</f>
        <v>0.72119999999999995</v>
      </c>
      <c r="J235" s="194">
        <f>IF(I235=$D$4,$D$4,INDEX(F_inputs!$D$4:$M$5562,MATCH('FD Inputs Pre Conversion'!$C235&amp;'FD Inputs Pre Conversion'!$E235,F_inputs!$N$4:$N$5562,0),MATCH('FD Inputs Pre Conversion'!J$6,F_inputs!$D$2:$M$2,0)))</f>
        <v>0.75349999999999995</v>
      </c>
      <c r="K235" s="194">
        <f>IF(J235=$D$4,$D$4,INDEX(F_inputs!$D$4:$M$5562,MATCH('FD Inputs Pre Conversion'!$C235&amp;'FD Inputs Pre Conversion'!$E235,F_inputs!$N$4:$N$5562,0),MATCH('FD Inputs Pre Conversion'!K$6,F_inputs!$D$2:$M$2,0)))</f>
        <v>0.75929999999999997</v>
      </c>
      <c r="L235" s="194">
        <f>IF(K235=$D$4,$D$4,INDEX(F_inputs!$D$4:$M$5562,MATCH('FD Inputs Pre Conversion'!$C235&amp;'FD Inputs Pre Conversion'!$E235,F_inputs!$N$4:$N$5562,0),MATCH('FD Inputs Pre Conversion'!L$6,F_inputs!$D$2:$M$2,0)))</f>
        <v>0.7611</v>
      </c>
      <c r="M235" s="194">
        <f>IF(L235=$D$4,$D$4,INDEX(F_inputs!$D$4:$M$5562,MATCH('FD Inputs Pre Conversion'!$C235&amp;'FD Inputs Pre Conversion'!$E235,F_inputs!$N$4:$N$5562,0),MATCH('FD Inputs Pre Conversion'!M$6,F_inputs!$D$2:$M$2,0)))</f>
        <v>0.7611</v>
      </c>
      <c r="N235" s="194"/>
    </row>
    <row r="236" spans="1:14" outlineLevel="1">
      <c r="A236" s="191"/>
      <c r="B236" s="176" t="s">
        <v>230</v>
      </c>
      <c r="C236" s="177" t="s">
        <v>345</v>
      </c>
      <c r="D236" s="177" t="s">
        <v>972</v>
      </c>
      <c r="E236" s="177" t="s">
        <v>427</v>
      </c>
      <c r="F236" s="192" t="s">
        <v>455</v>
      </c>
      <c r="G236" s="234"/>
      <c r="H236" s="194" t="str">
        <f>IF(G236=$D$4,$D$4,INDEX(F_inputs!$D$4:$M$5562,MATCH('FD Inputs Pre Conversion'!$C236&amp;'FD Inputs Pre Conversion'!$E236,F_inputs!$N$4:$N$5562,0),MATCH('FD Inputs Pre Conversion'!H$6,F_inputs!$D$2:$M$2,0)))</f>
        <v/>
      </c>
      <c r="I236" s="194" t="str">
        <f>IF(H236=$D$4,$D$4,INDEX(F_inputs!$D$4:$M$5562,MATCH('FD Inputs Pre Conversion'!$C236&amp;'FD Inputs Pre Conversion'!$E236,F_inputs!$N$4:$N$5562,0),MATCH('FD Inputs Pre Conversion'!I$6,F_inputs!$D$2:$M$2,0)))</f>
        <v/>
      </c>
      <c r="J236" s="194" t="str">
        <f>IF(I236=$D$4,$D$4,INDEX(F_inputs!$D$4:$M$5562,MATCH('FD Inputs Pre Conversion'!$C236&amp;'FD Inputs Pre Conversion'!$E236,F_inputs!$N$4:$N$5562,0),MATCH('FD Inputs Pre Conversion'!J$6,F_inputs!$D$2:$M$2,0)))</f>
        <v/>
      </c>
      <c r="K236" s="194" t="str">
        <f>IF(J236=$D$4,$D$4,INDEX(F_inputs!$D$4:$M$5562,MATCH('FD Inputs Pre Conversion'!$C236&amp;'FD Inputs Pre Conversion'!$E236,F_inputs!$N$4:$N$5562,0),MATCH('FD Inputs Pre Conversion'!K$6,F_inputs!$D$2:$M$2,0)))</f>
        <v/>
      </c>
      <c r="L236" s="194" t="str">
        <f>IF(K236=$D$4,$D$4,INDEX(F_inputs!$D$4:$M$5562,MATCH('FD Inputs Pre Conversion'!$C236&amp;'FD Inputs Pre Conversion'!$E236,F_inputs!$N$4:$N$5562,0),MATCH('FD Inputs Pre Conversion'!L$6,F_inputs!$D$2:$M$2,0)))</f>
        <v/>
      </c>
      <c r="M236" s="194" t="str">
        <f>IF(L236=$D$4,$D$4,INDEX(F_inputs!$D$4:$M$5562,MATCH('FD Inputs Pre Conversion'!$C236&amp;'FD Inputs Pre Conversion'!$E236,F_inputs!$N$4:$N$5562,0),MATCH('FD Inputs Pre Conversion'!M$6,F_inputs!$D$2:$M$2,0)))</f>
        <v/>
      </c>
      <c r="N236" s="194"/>
    </row>
    <row r="237" spans="1:14" outlineLevel="1">
      <c r="A237" s="191"/>
      <c r="B237" s="176" t="s">
        <v>230</v>
      </c>
      <c r="C237" s="177" t="s">
        <v>354</v>
      </c>
      <c r="D237" s="177" t="s">
        <v>972</v>
      </c>
      <c r="E237" s="177" t="s">
        <v>427</v>
      </c>
      <c r="F237" s="192" t="s">
        <v>455</v>
      </c>
      <c r="G237" s="234"/>
      <c r="H237" s="194" t="str">
        <f>IF(G237=$D$4,$D$4,INDEX(F_inputs!$D$4:$M$5562,MATCH('FD Inputs Pre Conversion'!$C237&amp;'FD Inputs Pre Conversion'!$E237,F_inputs!$N$4:$N$5562,0),MATCH('FD Inputs Pre Conversion'!H$6,F_inputs!$D$2:$M$2,0)))</f>
        <v/>
      </c>
      <c r="I237" s="194" t="str">
        <f>IF(H237=$D$4,$D$4,INDEX(F_inputs!$D$4:$M$5562,MATCH('FD Inputs Pre Conversion'!$C237&amp;'FD Inputs Pre Conversion'!$E237,F_inputs!$N$4:$N$5562,0),MATCH('FD Inputs Pre Conversion'!I$6,F_inputs!$D$2:$M$2,0)))</f>
        <v/>
      </c>
      <c r="J237" s="194" t="str">
        <f>IF(I237=$D$4,$D$4,INDEX(F_inputs!$D$4:$M$5562,MATCH('FD Inputs Pre Conversion'!$C237&amp;'FD Inputs Pre Conversion'!$E237,F_inputs!$N$4:$N$5562,0),MATCH('FD Inputs Pre Conversion'!J$6,F_inputs!$D$2:$M$2,0)))</f>
        <v/>
      </c>
      <c r="K237" s="194" t="str">
        <f>IF(J237=$D$4,$D$4,INDEX(F_inputs!$D$4:$M$5562,MATCH('FD Inputs Pre Conversion'!$C237&amp;'FD Inputs Pre Conversion'!$E237,F_inputs!$N$4:$N$5562,0),MATCH('FD Inputs Pre Conversion'!K$6,F_inputs!$D$2:$M$2,0)))</f>
        <v/>
      </c>
      <c r="L237" s="194" t="str">
        <f>IF(K237=$D$4,$D$4,INDEX(F_inputs!$D$4:$M$5562,MATCH('FD Inputs Pre Conversion'!$C237&amp;'FD Inputs Pre Conversion'!$E237,F_inputs!$N$4:$N$5562,0),MATCH('FD Inputs Pre Conversion'!L$6,F_inputs!$D$2:$M$2,0)))</f>
        <v/>
      </c>
      <c r="M237" s="194" t="str">
        <f>IF(L237=$D$4,$D$4,INDEX(F_inputs!$D$4:$M$5562,MATCH('FD Inputs Pre Conversion'!$C237&amp;'FD Inputs Pre Conversion'!$E237,F_inputs!$N$4:$N$5562,0),MATCH('FD Inputs Pre Conversion'!M$6,F_inputs!$D$2:$M$2,0)))</f>
        <v/>
      </c>
      <c r="N237" s="194"/>
    </row>
    <row r="238" spans="1:14" outlineLevel="1">
      <c r="A238" s="191"/>
      <c r="B238" s="176" t="s">
        <v>230</v>
      </c>
      <c r="C238" s="177" t="s">
        <v>367</v>
      </c>
      <c r="D238" s="177" t="s">
        <v>972</v>
      </c>
      <c r="E238" s="177" t="s">
        <v>427</v>
      </c>
      <c r="F238" s="192" t="s">
        <v>455</v>
      </c>
      <c r="G238" s="234"/>
      <c r="H238" s="194" t="str">
        <f>IF(G238=$D$4,$D$4,INDEX(F_inputs!$D$4:$M$5562,MATCH('FD Inputs Pre Conversion'!$C238&amp;'FD Inputs Pre Conversion'!$E238,F_inputs!$N$4:$N$5562,0),MATCH('FD Inputs Pre Conversion'!H$6,F_inputs!$D$2:$M$2,0)))</f>
        <v/>
      </c>
      <c r="I238" s="194" t="str">
        <f>IF(H238=$D$4,$D$4,INDEX(F_inputs!$D$4:$M$5562,MATCH('FD Inputs Pre Conversion'!$C238&amp;'FD Inputs Pre Conversion'!$E238,F_inputs!$N$4:$N$5562,0),MATCH('FD Inputs Pre Conversion'!I$6,F_inputs!$D$2:$M$2,0)))</f>
        <v/>
      </c>
      <c r="J238" s="194" t="str">
        <f>IF(I238=$D$4,$D$4,INDEX(F_inputs!$D$4:$M$5562,MATCH('FD Inputs Pre Conversion'!$C238&amp;'FD Inputs Pre Conversion'!$E238,F_inputs!$N$4:$N$5562,0),MATCH('FD Inputs Pre Conversion'!J$6,F_inputs!$D$2:$M$2,0)))</f>
        <v/>
      </c>
      <c r="K238" s="194" t="str">
        <f>IF(J238=$D$4,$D$4,INDEX(F_inputs!$D$4:$M$5562,MATCH('FD Inputs Pre Conversion'!$C238&amp;'FD Inputs Pre Conversion'!$E238,F_inputs!$N$4:$N$5562,0),MATCH('FD Inputs Pre Conversion'!K$6,F_inputs!$D$2:$M$2,0)))</f>
        <v/>
      </c>
      <c r="L238" s="194" t="str">
        <f>IF(K238=$D$4,$D$4,INDEX(F_inputs!$D$4:$M$5562,MATCH('FD Inputs Pre Conversion'!$C238&amp;'FD Inputs Pre Conversion'!$E238,F_inputs!$N$4:$N$5562,0),MATCH('FD Inputs Pre Conversion'!L$6,F_inputs!$D$2:$M$2,0)))</f>
        <v/>
      </c>
      <c r="M238" s="194" t="str">
        <f>IF(L238=$D$4,$D$4,INDEX(F_inputs!$D$4:$M$5562,MATCH('FD Inputs Pre Conversion'!$C238&amp;'FD Inputs Pre Conversion'!$E238,F_inputs!$N$4:$N$5562,0),MATCH('FD Inputs Pre Conversion'!M$6,F_inputs!$D$2:$M$2,0)))</f>
        <v/>
      </c>
      <c r="N238" s="194"/>
    </row>
    <row r="239" spans="1:14" outlineLevel="1">
      <c r="A239" s="191"/>
      <c r="B239" s="176" t="s">
        <v>230</v>
      </c>
      <c r="C239" s="177" t="s">
        <v>373</v>
      </c>
      <c r="D239" s="177" t="s">
        <v>972</v>
      </c>
      <c r="E239" s="177" t="s">
        <v>427</v>
      </c>
      <c r="F239" s="192" t="s">
        <v>455</v>
      </c>
      <c r="G239" s="234"/>
      <c r="H239" s="194" t="str">
        <f>IF(G239=$D$4,$D$4,INDEX(F_inputs!$D$4:$M$5562,MATCH('FD Inputs Pre Conversion'!$C239&amp;'FD Inputs Pre Conversion'!$E239,F_inputs!$N$4:$N$5562,0),MATCH('FD Inputs Pre Conversion'!H$6,F_inputs!$D$2:$M$2,0)))</f>
        <v/>
      </c>
      <c r="I239" s="194" t="str">
        <f>IF(H239=$D$4,$D$4,INDEX(F_inputs!$D$4:$M$5562,MATCH('FD Inputs Pre Conversion'!$C239&amp;'FD Inputs Pre Conversion'!$E239,F_inputs!$N$4:$N$5562,0),MATCH('FD Inputs Pre Conversion'!I$6,F_inputs!$D$2:$M$2,0)))</f>
        <v/>
      </c>
      <c r="J239" s="194" t="str">
        <f>IF(I239=$D$4,$D$4,INDEX(F_inputs!$D$4:$M$5562,MATCH('FD Inputs Pre Conversion'!$C239&amp;'FD Inputs Pre Conversion'!$E239,F_inputs!$N$4:$N$5562,0),MATCH('FD Inputs Pre Conversion'!J$6,F_inputs!$D$2:$M$2,0)))</f>
        <v/>
      </c>
      <c r="K239" s="194" t="str">
        <f>IF(J239=$D$4,$D$4,INDEX(F_inputs!$D$4:$M$5562,MATCH('FD Inputs Pre Conversion'!$C239&amp;'FD Inputs Pre Conversion'!$E239,F_inputs!$N$4:$N$5562,0),MATCH('FD Inputs Pre Conversion'!K$6,F_inputs!$D$2:$M$2,0)))</f>
        <v/>
      </c>
      <c r="L239" s="194" t="str">
        <f>IF(K239=$D$4,$D$4,INDEX(F_inputs!$D$4:$M$5562,MATCH('FD Inputs Pre Conversion'!$C239&amp;'FD Inputs Pre Conversion'!$E239,F_inputs!$N$4:$N$5562,0),MATCH('FD Inputs Pre Conversion'!L$6,F_inputs!$D$2:$M$2,0)))</f>
        <v/>
      </c>
      <c r="M239" s="194" t="str">
        <f>IF(L239=$D$4,$D$4,INDEX(F_inputs!$D$4:$M$5562,MATCH('FD Inputs Pre Conversion'!$C239&amp;'FD Inputs Pre Conversion'!$E239,F_inputs!$N$4:$N$5562,0),MATCH('FD Inputs Pre Conversion'!M$6,F_inputs!$D$2:$M$2,0)))</f>
        <v/>
      </c>
      <c r="N239" s="194"/>
    </row>
    <row r="240" spans="1:14" outlineLevel="1">
      <c r="A240" s="191"/>
      <c r="B240" s="176" t="s">
        <v>230</v>
      </c>
      <c r="C240" s="177" t="s">
        <v>376</v>
      </c>
      <c r="D240" s="177" t="s">
        <v>972</v>
      </c>
      <c r="E240" s="177" t="s">
        <v>427</v>
      </c>
      <c r="F240" s="192" t="s">
        <v>455</v>
      </c>
      <c r="G240" s="234"/>
      <c r="H240" s="194" t="str">
        <f>IF(G240=$D$4,$D$4,INDEX(F_inputs!$D$4:$M$5562,MATCH('FD Inputs Pre Conversion'!$C240&amp;'FD Inputs Pre Conversion'!$E240,F_inputs!$N$4:$N$5562,0),MATCH('FD Inputs Pre Conversion'!H$6,F_inputs!$D$2:$M$2,0)))</f>
        <v/>
      </c>
      <c r="I240" s="194" t="str">
        <f>IF(H240=$D$4,$D$4,INDEX(F_inputs!$D$4:$M$5562,MATCH('FD Inputs Pre Conversion'!$C240&amp;'FD Inputs Pre Conversion'!$E240,F_inputs!$N$4:$N$5562,0),MATCH('FD Inputs Pre Conversion'!I$6,F_inputs!$D$2:$M$2,0)))</f>
        <v/>
      </c>
      <c r="J240" s="194" t="str">
        <f>IF(I240=$D$4,$D$4,INDEX(F_inputs!$D$4:$M$5562,MATCH('FD Inputs Pre Conversion'!$C240&amp;'FD Inputs Pre Conversion'!$E240,F_inputs!$N$4:$N$5562,0),MATCH('FD Inputs Pre Conversion'!J$6,F_inputs!$D$2:$M$2,0)))</f>
        <v/>
      </c>
      <c r="K240" s="194" t="str">
        <f>IF(J240=$D$4,$D$4,INDEX(F_inputs!$D$4:$M$5562,MATCH('FD Inputs Pre Conversion'!$C240&amp;'FD Inputs Pre Conversion'!$E240,F_inputs!$N$4:$N$5562,0),MATCH('FD Inputs Pre Conversion'!K$6,F_inputs!$D$2:$M$2,0)))</f>
        <v/>
      </c>
      <c r="L240" s="194" t="str">
        <f>IF(K240=$D$4,$D$4,INDEX(F_inputs!$D$4:$M$5562,MATCH('FD Inputs Pre Conversion'!$C240&amp;'FD Inputs Pre Conversion'!$E240,F_inputs!$N$4:$N$5562,0),MATCH('FD Inputs Pre Conversion'!L$6,F_inputs!$D$2:$M$2,0)))</f>
        <v/>
      </c>
      <c r="M240" s="194" t="str">
        <f>IF(L240=$D$4,$D$4,INDEX(F_inputs!$D$4:$M$5562,MATCH('FD Inputs Pre Conversion'!$C240&amp;'FD Inputs Pre Conversion'!$E240,F_inputs!$N$4:$N$5562,0),MATCH('FD Inputs Pre Conversion'!M$6,F_inputs!$D$2:$M$2,0)))</f>
        <v/>
      </c>
      <c r="N240" s="194"/>
    </row>
    <row r="241" spans="1:14" outlineLevel="1">
      <c r="A241" s="191"/>
      <c r="B241" s="176" t="s">
        <v>230</v>
      </c>
      <c r="C241" s="177" t="s">
        <v>385</v>
      </c>
      <c r="D241" s="177" t="s">
        <v>972</v>
      </c>
      <c r="E241" s="177" t="s">
        <v>427</v>
      </c>
      <c r="F241" s="192" t="s">
        <v>455</v>
      </c>
      <c r="G241" s="234"/>
      <c r="H241" s="194" t="str">
        <f>IF(G241=$D$4,$D$4,INDEX(F_inputs!$D$4:$M$5562,MATCH('FD Inputs Pre Conversion'!$C241&amp;'FD Inputs Pre Conversion'!$E241,F_inputs!$N$4:$N$5562,0),MATCH('FD Inputs Pre Conversion'!H$6,F_inputs!$D$2:$M$2,0)))</f>
        <v/>
      </c>
      <c r="I241" s="194" t="str">
        <f>IF(H241=$D$4,$D$4,INDEX(F_inputs!$D$4:$M$5562,MATCH('FD Inputs Pre Conversion'!$C241&amp;'FD Inputs Pre Conversion'!$E241,F_inputs!$N$4:$N$5562,0),MATCH('FD Inputs Pre Conversion'!I$6,F_inputs!$D$2:$M$2,0)))</f>
        <v/>
      </c>
      <c r="J241" s="194" t="str">
        <f>IF(I241=$D$4,$D$4,INDEX(F_inputs!$D$4:$M$5562,MATCH('FD Inputs Pre Conversion'!$C241&amp;'FD Inputs Pre Conversion'!$E241,F_inputs!$N$4:$N$5562,0),MATCH('FD Inputs Pre Conversion'!J$6,F_inputs!$D$2:$M$2,0)))</f>
        <v/>
      </c>
      <c r="K241" s="194" t="str">
        <f>IF(J241=$D$4,$D$4,INDEX(F_inputs!$D$4:$M$5562,MATCH('FD Inputs Pre Conversion'!$C241&amp;'FD Inputs Pre Conversion'!$E241,F_inputs!$N$4:$N$5562,0),MATCH('FD Inputs Pre Conversion'!K$6,F_inputs!$D$2:$M$2,0)))</f>
        <v/>
      </c>
      <c r="L241" s="194" t="str">
        <f>IF(K241=$D$4,$D$4,INDEX(F_inputs!$D$4:$M$5562,MATCH('FD Inputs Pre Conversion'!$C241&amp;'FD Inputs Pre Conversion'!$E241,F_inputs!$N$4:$N$5562,0),MATCH('FD Inputs Pre Conversion'!L$6,F_inputs!$D$2:$M$2,0)))</f>
        <v/>
      </c>
      <c r="M241" s="194" t="str">
        <f>IF(L241=$D$4,$D$4,INDEX(F_inputs!$D$4:$M$5562,MATCH('FD Inputs Pre Conversion'!$C241&amp;'FD Inputs Pre Conversion'!$E241,F_inputs!$N$4:$N$5562,0),MATCH('FD Inputs Pre Conversion'!M$6,F_inputs!$D$2:$M$2,0)))</f>
        <v/>
      </c>
      <c r="N241" s="194"/>
    </row>
    <row r="242" spans="1:14" outlineLevel="1">
      <c r="H242" s="194"/>
      <c r="I242" s="194"/>
      <c r="J242" s="194"/>
      <c r="K242" s="194"/>
      <c r="L242" s="194"/>
      <c r="M242" s="194"/>
      <c r="N242" s="194"/>
    </row>
    <row r="243" spans="1:14" outlineLevel="1">
      <c r="A243" s="191"/>
      <c r="B243" s="176" t="s">
        <v>235</v>
      </c>
      <c r="C243" s="177" t="s">
        <v>350</v>
      </c>
      <c r="D243" s="177" t="s">
        <v>972</v>
      </c>
      <c r="E243" s="177" t="s">
        <v>428</v>
      </c>
      <c r="F243" s="192" t="s">
        <v>261</v>
      </c>
      <c r="G243" s="234"/>
      <c r="H243" s="194" t="str">
        <f>IF(G243=$D$4,$D$4,INDEX(F_inputs!$D$4:$M$5562,MATCH('FD Inputs Pre Conversion'!$C243&amp;'FD Inputs Pre Conversion'!$E243,F_inputs!$N$4:$N$5562,0),MATCH('FD Inputs Pre Conversion'!H$6,F_inputs!$D$2:$M$2,0)))</f>
        <v/>
      </c>
      <c r="I243" s="194">
        <f>IF(H243=$D$4,$D$4,INDEX(F_inputs!$D$4:$M$5562,MATCH('FD Inputs Pre Conversion'!$C243&amp;'FD Inputs Pre Conversion'!$E243,F_inputs!$N$4:$N$5562,0),MATCH('FD Inputs Pre Conversion'!I$6,F_inputs!$D$2:$M$2,0)))</f>
        <v>19.920000000000002</v>
      </c>
      <c r="J243" s="194">
        <f>IF(I243=$D$4,$D$4,INDEX(F_inputs!$D$4:$M$5562,MATCH('FD Inputs Pre Conversion'!$C243&amp;'FD Inputs Pre Conversion'!$E243,F_inputs!$N$4:$N$5562,0),MATCH('FD Inputs Pre Conversion'!J$6,F_inputs!$D$2:$M$2,0)))</f>
        <v>19.87</v>
      </c>
      <c r="K243" s="194">
        <f>IF(J243=$D$4,$D$4,INDEX(F_inputs!$D$4:$M$5562,MATCH('FD Inputs Pre Conversion'!$C243&amp;'FD Inputs Pre Conversion'!$E243,F_inputs!$N$4:$N$5562,0),MATCH('FD Inputs Pre Conversion'!K$6,F_inputs!$D$2:$M$2,0)))</f>
        <v>19.720000000000002</v>
      </c>
      <c r="L243" s="194">
        <f>IF(K243=$D$4,$D$4,INDEX(F_inputs!$D$4:$M$5562,MATCH('FD Inputs Pre Conversion'!$C243&amp;'FD Inputs Pre Conversion'!$E243,F_inputs!$N$4:$N$5562,0),MATCH('FD Inputs Pre Conversion'!L$6,F_inputs!$D$2:$M$2,0)))</f>
        <v>18.450000000000003</v>
      </c>
      <c r="M243" s="194">
        <f>IF(L243=$D$4,$D$4,INDEX(F_inputs!$D$4:$M$5562,MATCH('FD Inputs Pre Conversion'!$C243&amp;'FD Inputs Pre Conversion'!$E243,F_inputs!$N$4:$N$5562,0),MATCH('FD Inputs Pre Conversion'!M$6,F_inputs!$D$2:$M$2,0)))</f>
        <v>17</v>
      </c>
      <c r="N243" s="194"/>
    </row>
    <row r="244" spans="1:14" outlineLevel="1">
      <c r="A244" s="191"/>
      <c r="B244" s="176" t="s">
        <v>235</v>
      </c>
      <c r="C244" s="177" t="s">
        <v>358</v>
      </c>
      <c r="D244" s="177" t="s">
        <v>972</v>
      </c>
      <c r="E244" s="177" t="s">
        <v>428</v>
      </c>
      <c r="F244" s="192" t="s">
        <v>261</v>
      </c>
      <c r="G244" s="234"/>
      <c r="H244" s="194" t="str">
        <f>IF(G244=$D$4,$D$4,INDEX(F_inputs!$D$4:$M$5562,MATCH('FD Inputs Pre Conversion'!$C244&amp;'FD Inputs Pre Conversion'!$E244,F_inputs!$N$4:$N$5562,0),MATCH('FD Inputs Pre Conversion'!H$6,F_inputs!$D$2:$M$2,0)))</f>
        <v/>
      </c>
      <c r="I244" s="194">
        <f>IF(H244=$D$4,$D$4,INDEX(F_inputs!$D$4:$M$5562,MATCH('FD Inputs Pre Conversion'!$C244&amp;'FD Inputs Pre Conversion'!$E244,F_inputs!$N$4:$N$5562,0),MATCH('FD Inputs Pre Conversion'!I$6,F_inputs!$D$2:$M$2,0)))</f>
        <v>42.92</v>
      </c>
      <c r="J244" s="194">
        <f>IF(I244=$D$4,$D$4,INDEX(F_inputs!$D$4:$M$5562,MATCH('FD Inputs Pre Conversion'!$C244&amp;'FD Inputs Pre Conversion'!$E244,F_inputs!$N$4:$N$5562,0),MATCH('FD Inputs Pre Conversion'!J$6,F_inputs!$D$2:$M$2,0)))</f>
        <v>41.91</v>
      </c>
      <c r="K244" s="194">
        <f>IF(J244=$D$4,$D$4,INDEX(F_inputs!$D$4:$M$5562,MATCH('FD Inputs Pre Conversion'!$C244&amp;'FD Inputs Pre Conversion'!$E244,F_inputs!$N$4:$N$5562,0),MATCH('FD Inputs Pre Conversion'!K$6,F_inputs!$D$2:$M$2,0)))</f>
        <v>39.230000000000004</v>
      </c>
      <c r="L244" s="194">
        <f>IF(K244=$D$4,$D$4,INDEX(F_inputs!$D$4:$M$5562,MATCH('FD Inputs Pre Conversion'!$C244&amp;'FD Inputs Pre Conversion'!$E244,F_inputs!$N$4:$N$5562,0),MATCH('FD Inputs Pre Conversion'!L$6,F_inputs!$D$2:$M$2,0)))</f>
        <v>34.619999999999997</v>
      </c>
      <c r="M244" s="194">
        <f>IF(L244=$D$4,$D$4,INDEX(F_inputs!$D$4:$M$5562,MATCH('FD Inputs Pre Conversion'!$C244&amp;'FD Inputs Pre Conversion'!$E244,F_inputs!$N$4:$N$5562,0),MATCH('FD Inputs Pre Conversion'!M$6,F_inputs!$D$2:$M$2,0)))</f>
        <v>30</v>
      </c>
      <c r="N244" s="194"/>
    </row>
    <row r="245" spans="1:14" outlineLevel="1">
      <c r="A245" s="191"/>
      <c r="B245" s="176" t="s">
        <v>235</v>
      </c>
      <c r="C245" s="177" t="s">
        <v>361</v>
      </c>
      <c r="D245" s="177" t="s">
        <v>972</v>
      </c>
      <c r="E245" s="177" t="s">
        <v>428</v>
      </c>
      <c r="F245" s="192" t="s">
        <v>261</v>
      </c>
      <c r="G245" s="234"/>
      <c r="H245" s="194" t="str">
        <f>IF(G245=$D$4,$D$4,INDEX(F_inputs!$D$4:$M$5562,MATCH('FD Inputs Pre Conversion'!$C245&amp;'FD Inputs Pre Conversion'!$E245,F_inputs!$N$4:$N$5562,0),MATCH('FD Inputs Pre Conversion'!H$6,F_inputs!$D$2:$M$2,0)))</f>
        <v/>
      </c>
      <c r="I245" s="194">
        <f>IF(H245=$D$4,$D$4,INDEX(F_inputs!$D$4:$M$5562,MATCH('FD Inputs Pre Conversion'!$C245&amp;'FD Inputs Pre Conversion'!$E245,F_inputs!$N$4:$N$5562,0),MATCH('FD Inputs Pre Conversion'!I$6,F_inputs!$D$2:$M$2,0)))</f>
        <v>37.76</v>
      </c>
      <c r="J245" s="194">
        <f>IF(I245=$D$4,$D$4,INDEX(F_inputs!$D$4:$M$5562,MATCH('FD Inputs Pre Conversion'!$C245&amp;'FD Inputs Pre Conversion'!$E245,F_inputs!$N$4:$N$5562,0),MATCH('FD Inputs Pre Conversion'!J$6,F_inputs!$D$2:$M$2,0)))</f>
        <v>35.78</v>
      </c>
      <c r="K245" s="194">
        <f>IF(J245=$D$4,$D$4,INDEX(F_inputs!$D$4:$M$5562,MATCH('FD Inputs Pre Conversion'!$C245&amp;'FD Inputs Pre Conversion'!$E245,F_inputs!$N$4:$N$5562,0),MATCH('FD Inputs Pre Conversion'!K$6,F_inputs!$D$2:$M$2,0)))</f>
        <v>29.81</v>
      </c>
      <c r="L245" s="194">
        <f>IF(K245=$D$4,$D$4,INDEX(F_inputs!$D$4:$M$5562,MATCH('FD Inputs Pre Conversion'!$C245&amp;'FD Inputs Pre Conversion'!$E245,F_inputs!$N$4:$N$5562,0),MATCH('FD Inputs Pre Conversion'!L$6,F_inputs!$D$2:$M$2,0)))</f>
        <v>25.93</v>
      </c>
      <c r="M245" s="194">
        <f>IF(L245=$D$4,$D$4,INDEX(F_inputs!$D$4:$M$5562,MATCH('FD Inputs Pre Conversion'!$C245&amp;'FD Inputs Pre Conversion'!$E245,F_inputs!$N$4:$N$5562,0),MATCH('FD Inputs Pre Conversion'!M$6,F_inputs!$D$2:$M$2,0)))</f>
        <v>17.260000000000002</v>
      </c>
      <c r="N245" s="194"/>
    </row>
    <row r="246" spans="1:14" outlineLevel="1">
      <c r="A246" s="191"/>
      <c r="B246" s="176" t="s">
        <v>235</v>
      </c>
      <c r="C246" s="177" t="s">
        <v>364</v>
      </c>
      <c r="D246" s="177" t="s">
        <v>972</v>
      </c>
      <c r="E246" s="177" t="s">
        <v>428</v>
      </c>
      <c r="F246" s="192" t="s">
        <v>261</v>
      </c>
      <c r="G246" s="234"/>
      <c r="H246" s="194" t="str">
        <f>IF(G246=$D$4,$D$4,INDEX(F_inputs!$D$4:$M$5562,MATCH('FD Inputs Pre Conversion'!$C246&amp;'FD Inputs Pre Conversion'!$E246,F_inputs!$N$4:$N$5562,0),MATCH('FD Inputs Pre Conversion'!H$6,F_inputs!$D$2:$M$2,0)))</f>
        <v/>
      </c>
      <c r="I246" s="194">
        <f>IF(H246=$D$4,$D$4,INDEX(F_inputs!$D$4:$M$5562,MATCH('FD Inputs Pre Conversion'!$C246&amp;'FD Inputs Pre Conversion'!$E246,F_inputs!$N$4:$N$5562,0),MATCH('FD Inputs Pre Conversion'!I$6,F_inputs!$D$2:$M$2,0)))</f>
        <v>19.329999999999998</v>
      </c>
      <c r="J246" s="194">
        <f>IF(I246=$D$4,$D$4,INDEX(F_inputs!$D$4:$M$5562,MATCH('FD Inputs Pre Conversion'!$C246&amp;'FD Inputs Pre Conversion'!$E246,F_inputs!$N$4:$N$5562,0),MATCH('FD Inputs Pre Conversion'!J$6,F_inputs!$D$2:$M$2,0)))</f>
        <v>18.39</v>
      </c>
      <c r="K246" s="194">
        <f>IF(J246=$D$4,$D$4,INDEX(F_inputs!$D$4:$M$5562,MATCH('FD Inputs Pre Conversion'!$C246&amp;'FD Inputs Pre Conversion'!$E246,F_inputs!$N$4:$N$5562,0),MATCH('FD Inputs Pre Conversion'!K$6,F_inputs!$D$2:$M$2,0)))</f>
        <v>17.3</v>
      </c>
      <c r="L246" s="194">
        <f>IF(K246=$D$4,$D$4,INDEX(F_inputs!$D$4:$M$5562,MATCH('FD Inputs Pre Conversion'!$C246&amp;'FD Inputs Pre Conversion'!$E246,F_inputs!$N$4:$N$5562,0),MATCH('FD Inputs Pre Conversion'!L$6,F_inputs!$D$2:$M$2,0)))</f>
        <v>16.2</v>
      </c>
      <c r="M246" s="194">
        <f>IF(L246=$D$4,$D$4,INDEX(F_inputs!$D$4:$M$5562,MATCH('FD Inputs Pre Conversion'!$C246&amp;'FD Inputs Pre Conversion'!$E246,F_inputs!$N$4:$N$5562,0),MATCH('FD Inputs Pre Conversion'!M$6,F_inputs!$D$2:$M$2,0)))</f>
        <v>14</v>
      </c>
      <c r="N246" s="194"/>
    </row>
    <row r="247" spans="1:14" outlineLevel="1">
      <c r="A247" s="191"/>
      <c r="B247" s="176" t="s">
        <v>235</v>
      </c>
      <c r="C247" s="177" t="s">
        <v>370</v>
      </c>
      <c r="D247" s="177" t="s">
        <v>972</v>
      </c>
      <c r="E247" s="177" t="s">
        <v>428</v>
      </c>
      <c r="F247" s="192" t="s">
        <v>261</v>
      </c>
      <c r="G247" s="234"/>
      <c r="H247" s="194" t="str">
        <f>IF(G247=$D$4,$D$4,INDEX(F_inputs!$D$4:$M$5562,MATCH('FD Inputs Pre Conversion'!$C247&amp;'FD Inputs Pre Conversion'!$E247,F_inputs!$N$4:$N$5562,0),MATCH('FD Inputs Pre Conversion'!H$6,F_inputs!$D$2:$M$2,0)))</f>
        <v/>
      </c>
      <c r="I247" s="194">
        <f>IF(H247=$D$4,$D$4,INDEX(F_inputs!$D$4:$M$5562,MATCH('FD Inputs Pre Conversion'!$C247&amp;'FD Inputs Pre Conversion'!$E247,F_inputs!$N$4:$N$5562,0),MATCH('FD Inputs Pre Conversion'!I$6,F_inputs!$D$2:$M$2,0)))</f>
        <v>18.8</v>
      </c>
      <c r="J247" s="194">
        <f>IF(I247=$D$4,$D$4,INDEX(F_inputs!$D$4:$M$5562,MATCH('FD Inputs Pre Conversion'!$C247&amp;'FD Inputs Pre Conversion'!$E247,F_inputs!$N$4:$N$5562,0),MATCH('FD Inputs Pre Conversion'!J$6,F_inputs!$D$2:$M$2,0)))</f>
        <v>18</v>
      </c>
      <c r="K247" s="194">
        <f>IF(J247=$D$4,$D$4,INDEX(F_inputs!$D$4:$M$5562,MATCH('FD Inputs Pre Conversion'!$C247&amp;'FD Inputs Pre Conversion'!$E247,F_inputs!$N$4:$N$5562,0),MATCH('FD Inputs Pre Conversion'!K$6,F_inputs!$D$2:$M$2,0)))</f>
        <v>17.21</v>
      </c>
      <c r="L247" s="194">
        <f>IF(K247=$D$4,$D$4,INDEX(F_inputs!$D$4:$M$5562,MATCH('FD Inputs Pre Conversion'!$C247&amp;'FD Inputs Pre Conversion'!$E247,F_inputs!$N$4:$N$5562,0),MATCH('FD Inputs Pre Conversion'!L$6,F_inputs!$D$2:$M$2,0)))</f>
        <v>16.400000000000002</v>
      </c>
      <c r="M247" s="194">
        <f>IF(L247=$D$4,$D$4,INDEX(F_inputs!$D$4:$M$5562,MATCH('FD Inputs Pre Conversion'!$C247&amp;'FD Inputs Pre Conversion'!$E247,F_inputs!$N$4:$N$5562,0),MATCH('FD Inputs Pre Conversion'!M$6,F_inputs!$D$2:$M$2,0)))</f>
        <v>14.000000000000002</v>
      </c>
      <c r="N247" s="194"/>
    </row>
    <row r="248" spans="1:14" outlineLevel="1">
      <c r="A248" s="191"/>
      <c r="B248" s="176" t="s">
        <v>235</v>
      </c>
      <c r="C248" s="177" t="s">
        <v>379</v>
      </c>
      <c r="D248" s="177" t="s">
        <v>972</v>
      </c>
      <c r="E248" s="177" t="s">
        <v>428</v>
      </c>
      <c r="F248" s="192" t="s">
        <v>261</v>
      </c>
      <c r="G248" s="234"/>
      <c r="H248" s="194" t="str">
        <f>IF(G248=$D$4,$D$4,INDEX(F_inputs!$D$4:$M$5562,MATCH('FD Inputs Pre Conversion'!$C248&amp;'FD Inputs Pre Conversion'!$E248,F_inputs!$N$4:$N$5562,0),MATCH('FD Inputs Pre Conversion'!H$6,F_inputs!$D$2:$M$2,0)))</f>
        <v/>
      </c>
      <c r="I248" s="194">
        <f>IF(H248=$D$4,$D$4,INDEX(F_inputs!$D$4:$M$5562,MATCH('FD Inputs Pre Conversion'!$C248&amp;'FD Inputs Pre Conversion'!$E248,F_inputs!$N$4:$N$5562,0),MATCH('FD Inputs Pre Conversion'!I$6,F_inputs!$D$2:$M$2,0)))</f>
        <v>20</v>
      </c>
      <c r="J248" s="194">
        <f>IF(I248=$D$4,$D$4,INDEX(F_inputs!$D$4:$M$5562,MATCH('FD Inputs Pre Conversion'!$C248&amp;'FD Inputs Pre Conversion'!$E248,F_inputs!$N$4:$N$5562,0),MATCH('FD Inputs Pre Conversion'!J$6,F_inputs!$D$2:$M$2,0)))</f>
        <v>19.760000000000002</v>
      </c>
      <c r="K248" s="194">
        <f>IF(J248=$D$4,$D$4,INDEX(F_inputs!$D$4:$M$5562,MATCH('FD Inputs Pre Conversion'!$C248&amp;'FD Inputs Pre Conversion'!$E248,F_inputs!$N$4:$N$5562,0),MATCH('FD Inputs Pre Conversion'!K$6,F_inputs!$D$2:$M$2,0)))</f>
        <v>18.760000000000002</v>
      </c>
      <c r="L248" s="194">
        <f>IF(K248=$D$4,$D$4,INDEX(F_inputs!$D$4:$M$5562,MATCH('FD Inputs Pre Conversion'!$C248&amp;'FD Inputs Pre Conversion'!$E248,F_inputs!$N$4:$N$5562,0),MATCH('FD Inputs Pre Conversion'!L$6,F_inputs!$D$2:$M$2,0)))</f>
        <v>17.95</v>
      </c>
      <c r="M248" s="194">
        <f>IF(L248=$D$4,$D$4,INDEX(F_inputs!$D$4:$M$5562,MATCH('FD Inputs Pre Conversion'!$C248&amp;'FD Inputs Pre Conversion'!$E248,F_inputs!$N$4:$N$5562,0),MATCH('FD Inputs Pre Conversion'!M$6,F_inputs!$D$2:$M$2,0)))</f>
        <v>15.76</v>
      </c>
      <c r="N248" s="194"/>
    </row>
    <row r="249" spans="1:14" outlineLevel="1">
      <c r="A249" s="191"/>
      <c r="B249" s="176" t="s">
        <v>235</v>
      </c>
      <c r="C249" s="177" t="s">
        <v>382</v>
      </c>
      <c r="D249" s="177" t="s">
        <v>972</v>
      </c>
      <c r="E249" s="177" t="s">
        <v>428</v>
      </c>
      <c r="F249" s="192" t="s">
        <v>261</v>
      </c>
      <c r="G249" s="234"/>
      <c r="H249" s="194" t="str">
        <f>IF(G249=$D$4,$D$4,INDEX(F_inputs!$D$4:$M$5562,MATCH('FD Inputs Pre Conversion'!$C249&amp;'FD Inputs Pre Conversion'!$E249,F_inputs!$N$4:$N$5562,0),MATCH('FD Inputs Pre Conversion'!H$6,F_inputs!$D$2:$M$2,0)))</f>
        <v/>
      </c>
      <c r="I249" s="194">
        <f>IF(H249=$D$4,$D$4,INDEX(F_inputs!$D$4:$M$5562,MATCH('FD Inputs Pre Conversion'!$C249&amp;'FD Inputs Pre Conversion'!$E249,F_inputs!$N$4:$N$5562,0),MATCH('FD Inputs Pre Conversion'!I$6,F_inputs!$D$2:$M$2,0)))</f>
        <v>17.989999999999998</v>
      </c>
      <c r="J249" s="194">
        <f>IF(I249=$D$4,$D$4,INDEX(F_inputs!$D$4:$M$5562,MATCH('FD Inputs Pre Conversion'!$C249&amp;'FD Inputs Pre Conversion'!$E249,F_inputs!$N$4:$N$5562,0),MATCH('FD Inputs Pre Conversion'!J$6,F_inputs!$D$2:$M$2,0)))</f>
        <v>17.95</v>
      </c>
      <c r="K249" s="194">
        <f>IF(J249=$D$4,$D$4,INDEX(F_inputs!$D$4:$M$5562,MATCH('FD Inputs Pre Conversion'!$C249&amp;'FD Inputs Pre Conversion'!$E249,F_inputs!$N$4:$N$5562,0),MATCH('FD Inputs Pre Conversion'!K$6,F_inputs!$D$2:$M$2,0)))</f>
        <v>17.149999999999999</v>
      </c>
      <c r="L249" s="194">
        <f>IF(K249=$D$4,$D$4,INDEX(F_inputs!$D$4:$M$5562,MATCH('FD Inputs Pre Conversion'!$C249&amp;'FD Inputs Pre Conversion'!$E249,F_inputs!$N$4:$N$5562,0),MATCH('FD Inputs Pre Conversion'!L$6,F_inputs!$D$2:$M$2,0)))</f>
        <v>15.83</v>
      </c>
      <c r="M249" s="194">
        <f>IF(L249=$D$4,$D$4,INDEX(F_inputs!$D$4:$M$5562,MATCH('FD Inputs Pre Conversion'!$C249&amp;'FD Inputs Pre Conversion'!$E249,F_inputs!$N$4:$N$5562,0),MATCH('FD Inputs Pre Conversion'!M$6,F_inputs!$D$2:$M$2,0)))</f>
        <v>13.71</v>
      </c>
      <c r="N249" s="194"/>
    </row>
    <row r="250" spans="1:14" outlineLevel="1">
      <c r="A250" s="191"/>
      <c r="B250" s="176" t="s">
        <v>235</v>
      </c>
      <c r="C250" s="177" t="s">
        <v>388</v>
      </c>
      <c r="D250" s="177" t="s">
        <v>972</v>
      </c>
      <c r="E250" s="177" t="s">
        <v>428</v>
      </c>
      <c r="F250" s="192" t="s">
        <v>261</v>
      </c>
      <c r="G250" s="234"/>
      <c r="H250" s="194" t="str">
        <f>IF(G250=$D$4,$D$4,INDEX(F_inputs!$D$4:$M$5562,MATCH('FD Inputs Pre Conversion'!$C250&amp;'FD Inputs Pre Conversion'!$E250,F_inputs!$N$4:$N$5562,0),MATCH('FD Inputs Pre Conversion'!H$6,F_inputs!$D$2:$M$2,0)))</f>
        <v/>
      </c>
      <c r="I250" s="194">
        <f>IF(H250=$D$4,$D$4,INDEX(F_inputs!$D$4:$M$5562,MATCH('FD Inputs Pre Conversion'!$C250&amp;'FD Inputs Pre Conversion'!$E250,F_inputs!$N$4:$N$5562,0),MATCH('FD Inputs Pre Conversion'!I$6,F_inputs!$D$2:$M$2,0)))</f>
        <v>20</v>
      </c>
      <c r="J250" s="194">
        <f>IF(I250=$D$4,$D$4,INDEX(F_inputs!$D$4:$M$5562,MATCH('FD Inputs Pre Conversion'!$C250&amp;'FD Inputs Pre Conversion'!$E250,F_inputs!$N$4:$N$5562,0),MATCH('FD Inputs Pre Conversion'!J$6,F_inputs!$D$2:$M$2,0)))</f>
        <v>19.41</v>
      </c>
      <c r="K250" s="194">
        <f>IF(J250=$D$4,$D$4,INDEX(F_inputs!$D$4:$M$5562,MATCH('FD Inputs Pre Conversion'!$C250&amp;'FD Inputs Pre Conversion'!$E250,F_inputs!$N$4:$N$5562,0),MATCH('FD Inputs Pre Conversion'!K$6,F_inputs!$D$2:$M$2,0)))</f>
        <v>18.07</v>
      </c>
      <c r="L250" s="194">
        <f>IF(K250=$D$4,$D$4,INDEX(F_inputs!$D$4:$M$5562,MATCH('FD Inputs Pre Conversion'!$C250&amp;'FD Inputs Pre Conversion'!$E250,F_inputs!$N$4:$N$5562,0),MATCH('FD Inputs Pre Conversion'!L$6,F_inputs!$D$2:$M$2,0)))</f>
        <v>17.88</v>
      </c>
      <c r="M250" s="194">
        <f>IF(L250=$D$4,$D$4,INDEX(F_inputs!$D$4:$M$5562,MATCH('FD Inputs Pre Conversion'!$C250&amp;'FD Inputs Pre Conversion'!$E250,F_inputs!$N$4:$N$5562,0),MATCH('FD Inputs Pre Conversion'!M$6,F_inputs!$D$2:$M$2,0)))</f>
        <v>14.21</v>
      </c>
      <c r="N250" s="194"/>
    </row>
    <row r="251" spans="1:14" outlineLevel="1">
      <c r="A251" s="191"/>
      <c r="B251" s="176" t="s">
        <v>235</v>
      </c>
      <c r="C251" s="177" t="s">
        <v>391</v>
      </c>
      <c r="D251" s="177" t="s">
        <v>972</v>
      </c>
      <c r="E251" s="177" t="s">
        <v>428</v>
      </c>
      <c r="F251" s="192" t="s">
        <v>261</v>
      </c>
      <c r="G251" s="234"/>
      <c r="H251" s="194" t="str">
        <f>IF(G251=$D$4,$D$4,INDEX(F_inputs!$D$4:$M$5562,MATCH('FD Inputs Pre Conversion'!$C251&amp;'FD Inputs Pre Conversion'!$E251,F_inputs!$N$4:$N$5562,0),MATCH('FD Inputs Pre Conversion'!H$6,F_inputs!$D$2:$M$2,0)))</f>
        <v/>
      </c>
      <c r="I251" s="194">
        <f>IF(H251=$D$4,$D$4,INDEX(F_inputs!$D$4:$M$5562,MATCH('FD Inputs Pre Conversion'!$C251&amp;'FD Inputs Pre Conversion'!$E251,F_inputs!$N$4:$N$5562,0),MATCH('FD Inputs Pre Conversion'!I$6,F_inputs!$D$2:$M$2,0)))</f>
        <v>26.35</v>
      </c>
      <c r="J251" s="194">
        <f>IF(I251=$D$4,$D$4,INDEX(F_inputs!$D$4:$M$5562,MATCH('FD Inputs Pre Conversion'!$C251&amp;'FD Inputs Pre Conversion'!$E251,F_inputs!$N$4:$N$5562,0),MATCH('FD Inputs Pre Conversion'!J$6,F_inputs!$D$2:$M$2,0)))</f>
        <v>25.25</v>
      </c>
      <c r="K251" s="194">
        <f>IF(J251=$D$4,$D$4,INDEX(F_inputs!$D$4:$M$5562,MATCH('FD Inputs Pre Conversion'!$C251&amp;'FD Inputs Pre Conversion'!$E251,F_inputs!$N$4:$N$5562,0),MATCH('FD Inputs Pre Conversion'!K$6,F_inputs!$D$2:$M$2,0)))</f>
        <v>23.84</v>
      </c>
      <c r="L251" s="194">
        <f>IF(K251=$D$4,$D$4,INDEX(F_inputs!$D$4:$M$5562,MATCH('FD Inputs Pre Conversion'!$C251&amp;'FD Inputs Pre Conversion'!$E251,F_inputs!$N$4:$N$5562,0),MATCH('FD Inputs Pre Conversion'!L$6,F_inputs!$D$2:$M$2,0)))</f>
        <v>22.03</v>
      </c>
      <c r="M251" s="194">
        <f>IF(L251=$D$4,$D$4,INDEX(F_inputs!$D$4:$M$5562,MATCH('FD Inputs Pre Conversion'!$C251&amp;'FD Inputs Pre Conversion'!$E251,F_inputs!$N$4:$N$5562,0),MATCH('FD Inputs Pre Conversion'!M$6,F_inputs!$D$2:$M$2,0)))</f>
        <v>17.71</v>
      </c>
      <c r="N251" s="194"/>
    </row>
    <row r="252" spans="1:14" outlineLevel="1">
      <c r="A252" s="191"/>
      <c r="B252" s="176" t="s">
        <v>235</v>
      </c>
      <c r="C252" s="177" t="s">
        <v>394</v>
      </c>
      <c r="D252" s="177" t="s">
        <v>972</v>
      </c>
      <c r="E252" s="177" t="s">
        <v>428</v>
      </c>
      <c r="F252" s="192" t="s">
        <v>261</v>
      </c>
      <c r="G252" s="234"/>
      <c r="H252" s="194" t="str">
        <f>IF(G252=$D$4,$D$4,INDEX(F_inputs!$D$4:$M$5562,MATCH('FD Inputs Pre Conversion'!$C252&amp;'FD Inputs Pre Conversion'!$E252,F_inputs!$N$4:$N$5562,0),MATCH('FD Inputs Pre Conversion'!H$6,F_inputs!$D$2:$M$2,0)))</f>
        <v/>
      </c>
      <c r="I252" s="194">
        <f>IF(H252=$D$4,$D$4,INDEX(F_inputs!$D$4:$M$5562,MATCH('FD Inputs Pre Conversion'!$C252&amp;'FD Inputs Pre Conversion'!$E252,F_inputs!$N$4:$N$5562,0),MATCH('FD Inputs Pre Conversion'!I$6,F_inputs!$D$2:$M$2,0)))</f>
        <v>21.89</v>
      </c>
      <c r="J252" s="194">
        <f>IF(I252=$D$4,$D$4,INDEX(F_inputs!$D$4:$M$5562,MATCH('FD Inputs Pre Conversion'!$C252&amp;'FD Inputs Pre Conversion'!$E252,F_inputs!$N$4:$N$5562,0),MATCH('FD Inputs Pre Conversion'!J$6,F_inputs!$D$2:$M$2,0)))</f>
        <v>21.64</v>
      </c>
      <c r="K252" s="194">
        <f>IF(J252=$D$4,$D$4,INDEX(F_inputs!$D$4:$M$5562,MATCH('FD Inputs Pre Conversion'!$C252&amp;'FD Inputs Pre Conversion'!$E252,F_inputs!$N$4:$N$5562,0),MATCH('FD Inputs Pre Conversion'!K$6,F_inputs!$D$2:$M$2,0)))</f>
        <v>20.66</v>
      </c>
      <c r="L252" s="194">
        <f>IF(K252=$D$4,$D$4,INDEX(F_inputs!$D$4:$M$5562,MATCH('FD Inputs Pre Conversion'!$C252&amp;'FD Inputs Pre Conversion'!$E252,F_inputs!$N$4:$N$5562,0),MATCH('FD Inputs Pre Conversion'!L$6,F_inputs!$D$2:$M$2,0)))</f>
        <v>19.649999999999999</v>
      </c>
      <c r="M252" s="194">
        <f>IF(L252=$D$4,$D$4,INDEX(F_inputs!$D$4:$M$5562,MATCH('FD Inputs Pre Conversion'!$C252&amp;'FD Inputs Pre Conversion'!$E252,F_inputs!$N$4:$N$5562,0),MATCH('FD Inputs Pre Conversion'!M$6,F_inputs!$D$2:$M$2,0)))</f>
        <v>18.240000000000002</v>
      </c>
      <c r="N252" s="194"/>
    </row>
    <row r="253" spans="1:14" outlineLevel="1">
      <c r="A253" s="191"/>
      <c r="B253" s="176" t="s">
        <v>235</v>
      </c>
      <c r="C253" s="177" t="s">
        <v>397</v>
      </c>
      <c r="D253" s="177" t="s">
        <v>972</v>
      </c>
      <c r="E253" s="177" t="s">
        <v>428</v>
      </c>
      <c r="F253" s="192" t="s">
        <v>261</v>
      </c>
      <c r="G253" s="234"/>
      <c r="H253" s="194" t="str">
        <f>IF(G253=$D$4,$D$4,INDEX(F_inputs!$D$4:$M$5562,MATCH('FD Inputs Pre Conversion'!$C253&amp;'FD Inputs Pre Conversion'!$E253,F_inputs!$N$4:$N$5562,0),MATCH('FD Inputs Pre Conversion'!H$6,F_inputs!$D$2:$M$2,0)))</f>
        <v/>
      </c>
      <c r="I253" s="194">
        <f>IF(H253=$D$4,$D$4,INDEX(F_inputs!$D$4:$M$5562,MATCH('FD Inputs Pre Conversion'!$C253&amp;'FD Inputs Pre Conversion'!$E253,F_inputs!$N$4:$N$5562,0),MATCH('FD Inputs Pre Conversion'!I$6,F_inputs!$D$2:$M$2,0)))</f>
        <v>26.04</v>
      </c>
      <c r="J253" s="194">
        <f>IF(I253=$D$4,$D$4,INDEX(F_inputs!$D$4:$M$5562,MATCH('FD Inputs Pre Conversion'!$C253&amp;'FD Inputs Pre Conversion'!$E253,F_inputs!$N$4:$N$5562,0),MATCH('FD Inputs Pre Conversion'!J$6,F_inputs!$D$2:$M$2,0)))</f>
        <v>24.79</v>
      </c>
      <c r="K253" s="194">
        <f>IF(J253=$D$4,$D$4,INDEX(F_inputs!$D$4:$M$5562,MATCH('FD Inputs Pre Conversion'!$C253&amp;'FD Inputs Pre Conversion'!$E253,F_inputs!$N$4:$N$5562,0),MATCH('FD Inputs Pre Conversion'!K$6,F_inputs!$D$2:$M$2,0)))</f>
        <v>24.07</v>
      </c>
      <c r="L253" s="194">
        <f>IF(K253=$D$4,$D$4,INDEX(F_inputs!$D$4:$M$5562,MATCH('FD Inputs Pre Conversion'!$C253&amp;'FD Inputs Pre Conversion'!$E253,F_inputs!$N$4:$N$5562,0),MATCH('FD Inputs Pre Conversion'!L$6,F_inputs!$D$2:$M$2,0)))</f>
        <v>22.37</v>
      </c>
      <c r="M253" s="194">
        <f>IF(L253=$D$4,$D$4,INDEX(F_inputs!$D$4:$M$5562,MATCH('FD Inputs Pre Conversion'!$C253&amp;'FD Inputs Pre Conversion'!$E253,F_inputs!$N$4:$N$5562,0),MATCH('FD Inputs Pre Conversion'!M$6,F_inputs!$D$2:$M$2,0)))</f>
        <v>17.59</v>
      </c>
      <c r="N253" s="194"/>
    </row>
    <row r="254" spans="1:14" outlineLevel="1">
      <c r="A254" s="191"/>
      <c r="B254" s="176" t="s">
        <v>235</v>
      </c>
      <c r="C254" s="177" t="s">
        <v>345</v>
      </c>
      <c r="D254" s="177" t="s">
        <v>972</v>
      </c>
      <c r="E254" s="177" t="s">
        <v>428</v>
      </c>
      <c r="F254" s="192" t="s">
        <v>261</v>
      </c>
      <c r="G254" s="234"/>
      <c r="H254" s="194" t="str">
        <f>IF(G254=$D$4,$D$4,INDEX(F_inputs!$D$4:$M$5562,MATCH('FD Inputs Pre Conversion'!$C254&amp;'FD Inputs Pre Conversion'!$E254,F_inputs!$N$4:$N$5562,0),MATCH('FD Inputs Pre Conversion'!H$6,F_inputs!$D$2:$M$2,0)))</f>
        <v/>
      </c>
      <c r="I254" s="194" t="str">
        <f>IF(H254=$D$4,$D$4,INDEX(F_inputs!$D$4:$M$5562,MATCH('FD Inputs Pre Conversion'!$C254&amp;'FD Inputs Pre Conversion'!$E254,F_inputs!$N$4:$N$5562,0),MATCH('FD Inputs Pre Conversion'!I$6,F_inputs!$D$2:$M$2,0)))</f>
        <v/>
      </c>
      <c r="J254" s="194" t="str">
        <f>IF(I254=$D$4,$D$4,INDEX(F_inputs!$D$4:$M$5562,MATCH('FD Inputs Pre Conversion'!$C254&amp;'FD Inputs Pre Conversion'!$E254,F_inputs!$N$4:$N$5562,0),MATCH('FD Inputs Pre Conversion'!J$6,F_inputs!$D$2:$M$2,0)))</f>
        <v/>
      </c>
      <c r="K254" s="194" t="str">
        <f>IF(J254=$D$4,$D$4,INDEX(F_inputs!$D$4:$M$5562,MATCH('FD Inputs Pre Conversion'!$C254&amp;'FD Inputs Pre Conversion'!$E254,F_inputs!$N$4:$N$5562,0),MATCH('FD Inputs Pre Conversion'!K$6,F_inputs!$D$2:$M$2,0)))</f>
        <v/>
      </c>
      <c r="L254" s="194" t="str">
        <f>IF(K254=$D$4,$D$4,INDEX(F_inputs!$D$4:$M$5562,MATCH('FD Inputs Pre Conversion'!$C254&amp;'FD Inputs Pre Conversion'!$E254,F_inputs!$N$4:$N$5562,0),MATCH('FD Inputs Pre Conversion'!L$6,F_inputs!$D$2:$M$2,0)))</f>
        <v/>
      </c>
      <c r="M254" s="194" t="str">
        <f>IF(L254=$D$4,$D$4,INDEX(F_inputs!$D$4:$M$5562,MATCH('FD Inputs Pre Conversion'!$C254&amp;'FD Inputs Pre Conversion'!$E254,F_inputs!$N$4:$N$5562,0),MATCH('FD Inputs Pre Conversion'!M$6,F_inputs!$D$2:$M$2,0)))</f>
        <v/>
      </c>
      <c r="N254" s="194"/>
    </row>
    <row r="255" spans="1:14" outlineLevel="1">
      <c r="A255" s="191"/>
      <c r="B255" s="176" t="s">
        <v>235</v>
      </c>
      <c r="C255" s="177" t="s">
        <v>354</v>
      </c>
      <c r="D255" s="177" t="s">
        <v>972</v>
      </c>
      <c r="E255" s="177" t="s">
        <v>428</v>
      </c>
      <c r="F255" s="192" t="s">
        <v>261</v>
      </c>
      <c r="G255" s="234"/>
      <c r="H255" s="194" t="str">
        <f>IF(G255=$D$4,$D$4,INDEX(F_inputs!$D$4:$M$5562,MATCH('FD Inputs Pre Conversion'!$C255&amp;'FD Inputs Pre Conversion'!$E255,F_inputs!$N$4:$N$5562,0),MATCH('FD Inputs Pre Conversion'!H$6,F_inputs!$D$2:$M$2,0)))</f>
        <v/>
      </c>
      <c r="I255" s="194" t="str">
        <f>IF(H255=$D$4,$D$4,INDEX(F_inputs!$D$4:$M$5562,MATCH('FD Inputs Pre Conversion'!$C255&amp;'FD Inputs Pre Conversion'!$E255,F_inputs!$N$4:$N$5562,0),MATCH('FD Inputs Pre Conversion'!I$6,F_inputs!$D$2:$M$2,0)))</f>
        <v/>
      </c>
      <c r="J255" s="194" t="str">
        <f>IF(I255=$D$4,$D$4,INDEX(F_inputs!$D$4:$M$5562,MATCH('FD Inputs Pre Conversion'!$C255&amp;'FD Inputs Pre Conversion'!$E255,F_inputs!$N$4:$N$5562,0),MATCH('FD Inputs Pre Conversion'!J$6,F_inputs!$D$2:$M$2,0)))</f>
        <v/>
      </c>
      <c r="K255" s="194" t="str">
        <f>IF(J255=$D$4,$D$4,INDEX(F_inputs!$D$4:$M$5562,MATCH('FD Inputs Pre Conversion'!$C255&amp;'FD Inputs Pre Conversion'!$E255,F_inputs!$N$4:$N$5562,0),MATCH('FD Inputs Pre Conversion'!K$6,F_inputs!$D$2:$M$2,0)))</f>
        <v/>
      </c>
      <c r="L255" s="194" t="str">
        <f>IF(K255=$D$4,$D$4,INDEX(F_inputs!$D$4:$M$5562,MATCH('FD Inputs Pre Conversion'!$C255&amp;'FD Inputs Pre Conversion'!$E255,F_inputs!$N$4:$N$5562,0),MATCH('FD Inputs Pre Conversion'!L$6,F_inputs!$D$2:$M$2,0)))</f>
        <v/>
      </c>
      <c r="M255" s="194" t="str">
        <f>IF(L255=$D$4,$D$4,INDEX(F_inputs!$D$4:$M$5562,MATCH('FD Inputs Pre Conversion'!$C255&amp;'FD Inputs Pre Conversion'!$E255,F_inputs!$N$4:$N$5562,0),MATCH('FD Inputs Pre Conversion'!M$6,F_inputs!$D$2:$M$2,0)))</f>
        <v/>
      </c>
      <c r="N255" s="194"/>
    </row>
    <row r="256" spans="1:14" outlineLevel="1">
      <c r="A256" s="191"/>
      <c r="B256" s="176" t="s">
        <v>235</v>
      </c>
      <c r="C256" s="177" t="s">
        <v>367</v>
      </c>
      <c r="D256" s="177" t="s">
        <v>972</v>
      </c>
      <c r="E256" s="177" t="s">
        <v>428</v>
      </c>
      <c r="F256" s="192" t="s">
        <v>261</v>
      </c>
      <c r="G256" s="234"/>
      <c r="H256" s="194" t="str">
        <f>IF(G256=$D$4,$D$4,INDEX(F_inputs!$D$4:$M$5562,MATCH('FD Inputs Pre Conversion'!$C256&amp;'FD Inputs Pre Conversion'!$E256,F_inputs!$N$4:$N$5562,0),MATCH('FD Inputs Pre Conversion'!H$6,F_inputs!$D$2:$M$2,0)))</f>
        <v/>
      </c>
      <c r="I256" s="194" t="str">
        <f>IF(H256=$D$4,$D$4,INDEX(F_inputs!$D$4:$M$5562,MATCH('FD Inputs Pre Conversion'!$C256&amp;'FD Inputs Pre Conversion'!$E256,F_inputs!$N$4:$N$5562,0),MATCH('FD Inputs Pre Conversion'!I$6,F_inputs!$D$2:$M$2,0)))</f>
        <v/>
      </c>
      <c r="J256" s="194" t="str">
        <f>IF(I256=$D$4,$D$4,INDEX(F_inputs!$D$4:$M$5562,MATCH('FD Inputs Pre Conversion'!$C256&amp;'FD Inputs Pre Conversion'!$E256,F_inputs!$N$4:$N$5562,0),MATCH('FD Inputs Pre Conversion'!J$6,F_inputs!$D$2:$M$2,0)))</f>
        <v/>
      </c>
      <c r="K256" s="194" t="str">
        <f>IF(J256=$D$4,$D$4,INDEX(F_inputs!$D$4:$M$5562,MATCH('FD Inputs Pre Conversion'!$C256&amp;'FD Inputs Pre Conversion'!$E256,F_inputs!$N$4:$N$5562,0),MATCH('FD Inputs Pre Conversion'!K$6,F_inputs!$D$2:$M$2,0)))</f>
        <v/>
      </c>
      <c r="L256" s="194" t="str">
        <f>IF(K256=$D$4,$D$4,INDEX(F_inputs!$D$4:$M$5562,MATCH('FD Inputs Pre Conversion'!$C256&amp;'FD Inputs Pre Conversion'!$E256,F_inputs!$N$4:$N$5562,0),MATCH('FD Inputs Pre Conversion'!L$6,F_inputs!$D$2:$M$2,0)))</f>
        <v/>
      </c>
      <c r="M256" s="194" t="str">
        <f>IF(L256=$D$4,$D$4,INDEX(F_inputs!$D$4:$M$5562,MATCH('FD Inputs Pre Conversion'!$C256&amp;'FD Inputs Pre Conversion'!$E256,F_inputs!$N$4:$N$5562,0),MATCH('FD Inputs Pre Conversion'!M$6,F_inputs!$D$2:$M$2,0)))</f>
        <v/>
      </c>
      <c r="N256" s="194"/>
    </row>
    <row r="257" spans="1:14" outlineLevel="1">
      <c r="A257" s="191"/>
      <c r="B257" s="176" t="s">
        <v>235</v>
      </c>
      <c r="C257" s="177" t="s">
        <v>373</v>
      </c>
      <c r="D257" s="177" t="s">
        <v>972</v>
      </c>
      <c r="E257" s="177" t="s">
        <v>428</v>
      </c>
      <c r="F257" s="192" t="s">
        <v>261</v>
      </c>
      <c r="G257" s="234"/>
      <c r="H257" s="194" t="str">
        <f>IF(G257=$D$4,$D$4,INDEX(F_inputs!$D$4:$M$5562,MATCH('FD Inputs Pre Conversion'!$C257&amp;'FD Inputs Pre Conversion'!$E257,F_inputs!$N$4:$N$5562,0),MATCH('FD Inputs Pre Conversion'!H$6,F_inputs!$D$2:$M$2,0)))</f>
        <v/>
      </c>
      <c r="I257" s="194" t="str">
        <f>IF(H257=$D$4,$D$4,INDEX(F_inputs!$D$4:$M$5562,MATCH('FD Inputs Pre Conversion'!$C257&amp;'FD Inputs Pre Conversion'!$E257,F_inputs!$N$4:$N$5562,0),MATCH('FD Inputs Pre Conversion'!I$6,F_inputs!$D$2:$M$2,0)))</f>
        <v/>
      </c>
      <c r="J257" s="194" t="str">
        <f>IF(I257=$D$4,$D$4,INDEX(F_inputs!$D$4:$M$5562,MATCH('FD Inputs Pre Conversion'!$C257&amp;'FD Inputs Pre Conversion'!$E257,F_inputs!$N$4:$N$5562,0),MATCH('FD Inputs Pre Conversion'!J$6,F_inputs!$D$2:$M$2,0)))</f>
        <v/>
      </c>
      <c r="K257" s="194" t="str">
        <f>IF(J257=$D$4,$D$4,INDEX(F_inputs!$D$4:$M$5562,MATCH('FD Inputs Pre Conversion'!$C257&amp;'FD Inputs Pre Conversion'!$E257,F_inputs!$N$4:$N$5562,0),MATCH('FD Inputs Pre Conversion'!K$6,F_inputs!$D$2:$M$2,0)))</f>
        <v/>
      </c>
      <c r="L257" s="194" t="str">
        <f>IF(K257=$D$4,$D$4,INDEX(F_inputs!$D$4:$M$5562,MATCH('FD Inputs Pre Conversion'!$C257&amp;'FD Inputs Pre Conversion'!$E257,F_inputs!$N$4:$N$5562,0),MATCH('FD Inputs Pre Conversion'!L$6,F_inputs!$D$2:$M$2,0)))</f>
        <v/>
      </c>
      <c r="M257" s="194" t="str">
        <f>IF(L257=$D$4,$D$4,INDEX(F_inputs!$D$4:$M$5562,MATCH('FD Inputs Pre Conversion'!$C257&amp;'FD Inputs Pre Conversion'!$E257,F_inputs!$N$4:$N$5562,0),MATCH('FD Inputs Pre Conversion'!M$6,F_inputs!$D$2:$M$2,0)))</f>
        <v/>
      </c>
      <c r="N257" s="194"/>
    </row>
    <row r="258" spans="1:14" outlineLevel="1">
      <c r="A258" s="191"/>
      <c r="B258" s="176" t="s">
        <v>235</v>
      </c>
      <c r="C258" s="177" t="s">
        <v>376</v>
      </c>
      <c r="D258" s="177" t="s">
        <v>972</v>
      </c>
      <c r="E258" s="177" t="s">
        <v>428</v>
      </c>
      <c r="F258" s="192" t="s">
        <v>261</v>
      </c>
      <c r="G258" s="234"/>
      <c r="H258" s="194" t="str">
        <f>IF(G258=$D$4,$D$4,INDEX(F_inputs!$D$4:$M$5562,MATCH('FD Inputs Pre Conversion'!$C258&amp;'FD Inputs Pre Conversion'!$E258,F_inputs!$N$4:$N$5562,0),MATCH('FD Inputs Pre Conversion'!H$6,F_inputs!$D$2:$M$2,0)))</f>
        <v/>
      </c>
      <c r="I258" s="194" t="str">
        <f>IF(H258=$D$4,$D$4,INDEX(F_inputs!$D$4:$M$5562,MATCH('FD Inputs Pre Conversion'!$C258&amp;'FD Inputs Pre Conversion'!$E258,F_inputs!$N$4:$N$5562,0),MATCH('FD Inputs Pre Conversion'!I$6,F_inputs!$D$2:$M$2,0)))</f>
        <v/>
      </c>
      <c r="J258" s="194" t="str">
        <f>IF(I258=$D$4,$D$4,INDEX(F_inputs!$D$4:$M$5562,MATCH('FD Inputs Pre Conversion'!$C258&amp;'FD Inputs Pre Conversion'!$E258,F_inputs!$N$4:$N$5562,0),MATCH('FD Inputs Pre Conversion'!J$6,F_inputs!$D$2:$M$2,0)))</f>
        <v/>
      </c>
      <c r="K258" s="194" t="str">
        <f>IF(J258=$D$4,$D$4,INDEX(F_inputs!$D$4:$M$5562,MATCH('FD Inputs Pre Conversion'!$C258&amp;'FD Inputs Pre Conversion'!$E258,F_inputs!$N$4:$N$5562,0),MATCH('FD Inputs Pre Conversion'!K$6,F_inputs!$D$2:$M$2,0)))</f>
        <v/>
      </c>
      <c r="L258" s="194" t="str">
        <f>IF(K258=$D$4,$D$4,INDEX(F_inputs!$D$4:$M$5562,MATCH('FD Inputs Pre Conversion'!$C258&amp;'FD Inputs Pre Conversion'!$E258,F_inputs!$N$4:$N$5562,0),MATCH('FD Inputs Pre Conversion'!L$6,F_inputs!$D$2:$M$2,0)))</f>
        <v/>
      </c>
      <c r="M258" s="194" t="str">
        <f>IF(L258=$D$4,$D$4,INDEX(F_inputs!$D$4:$M$5562,MATCH('FD Inputs Pre Conversion'!$C258&amp;'FD Inputs Pre Conversion'!$E258,F_inputs!$N$4:$N$5562,0),MATCH('FD Inputs Pre Conversion'!M$6,F_inputs!$D$2:$M$2,0)))</f>
        <v/>
      </c>
      <c r="N258" s="194"/>
    </row>
    <row r="259" spans="1:14" outlineLevel="1">
      <c r="A259" s="191"/>
      <c r="B259" s="176" t="s">
        <v>235</v>
      </c>
      <c r="C259" s="177" t="s">
        <v>385</v>
      </c>
      <c r="D259" s="177" t="s">
        <v>972</v>
      </c>
      <c r="E259" s="177" t="s">
        <v>428</v>
      </c>
      <c r="F259" s="192" t="s">
        <v>261</v>
      </c>
      <c r="G259" s="234"/>
      <c r="H259" s="194" t="str">
        <f>IF(G259=$D$4,$D$4,INDEX(F_inputs!$D$4:$M$5562,MATCH('FD Inputs Pre Conversion'!$C259&amp;'FD Inputs Pre Conversion'!$E259,F_inputs!$N$4:$N$5562,0),MATCH('FD Inputs Pre Conversion'!H$6,F_inputs!$D$2:$M$2,0)))</f>
        <v/>
      </c>
      <c r="I259" s="194" t="str">
        <f>IF(H259=$D$4,$D$4,INDEX(F_inputs!$D$4:$M$5562,MATCH('FD Inputs Pre Conversion'!$C259&amp;'FD Inputs Pre Conversion'!$E259,F_inputs!$N$4:$N$5562,0),MATCH('FD Inputs Pre Conversion'!I$6,F_inputs!$D$2:$M$2,0)))</f>
        <v/>
      </c>
      <c r="J259" s="194" t="str">
        <f>IF(I259=$D$4,$D$4,INDEX(F_inputs!$D$4:$M$5562,MATCH('FD Inputs Pre Conversion'!$C259&amp;'FD Inputs Pre Conversion'!$E259,F_inputs!$N$4:$N$5562,0),MATCH('FD Inputs Pre Conversion'!J$6,F_inputs!$D$2:$M$2,0)))</f>
        <v/>
      </c>
      <c r="K259" s="194" t="str">
        <f>IF(J259=$D$4,$D$4,INDEX(F_inputs!$D$4:$M$5562,MATCH('FD Inputs Pre Conversion'!$C259&amp;'FD Inputs Pre Conversion'!$E259,F_inputs!$N$4:$N$5562,0),MATCH('FD Inputs Pre Conversion'!K$6,F_inputs!$D$2:$M$2,0)))</f>
        <v/>
      </c>
      <c r="L259" s="194" t="str">
        <f>IF(K259=$D$4,$D$4,INDEX(F_inputs!$D$4:$M$5562,MATCH('FD Inputs Pre Conversion'!$C259&amp;'FD Inputs Pre Conversion'!$E259,F_inputs!$N$4:$N$5562,0),MATCH('FD Inputs Pre Conversion'!L$6,F_inputs!$D$2:$M$2,0)))</f>
        <v/>
      </c>
      <c r="M259" s="194" t="str">
        <f>IF(L259=$D$4,$D$4,INDEX(F_inputs!$D$4:$M$5562,MATCH('FD Inputs Pre Conversion'!$C259&amp;'FD Inputs Pre Conversion'!$E259,F_inputs!$N$4:$N$5562,0),MATCH('FD Inputs Pre Conversion'!M$6,F_inputs!$D$2:$M$2,0)))</f>
        <v/>
      </c>
      <c r="N259" s="194"/>
    </row>
    <row r="260" spans="1:14" outlineLevel="1">
      <c r="H260" s="194"/>
      <c r="I260" s="194"/>
      <c r="J260" s="194"/>
      <c r="K260" s="194"/>
      <c r="L260" s="194"/>
      <c r="M260" s="194"/>
      <c r="N260" s="194"/>
    </row>
    <row r="261" spans="1:14" outlineLevel="1">
      <c r="A261" s="191"/>
      <c r="B261" s="176" t="s">
        <v>241</v>
      </c>
      <c r="C261" s="177" t="s">
        <v>350</v>
      </c>
      <c r="D261" s="177" t="s">
        <v>972</v>
      </c>
      <c r="E261" s="177" t="s">
        <v>415</v>
      </c>
      <c r="F261" s="192" t="s">
        <v>261</v>
      </c>
      <c r="G261" s="234"/>
      <c r="H261" s="194">
        <f>IF(G261=$D$4,$D$4,INDEX(F_inputs!$D$4:$M$5562,MATCH('FD Inputs Pre Conversion'!$C261&amp;'FD Inputs Pre Conversion'!$E261,F_inputs!$N$4:$N$5562,0),MATCH('FD Inputs Pre Conversion'!H$6,F_inputs!$D$2:$M$2,0)))</f>
        <v>1.62</v>
      </c>
      <c r="I261" s="194">
        <f>IF(H261=$D$4,$D$4,INDEX(F_inputs!$D$4:$M$5562,MATCH('FD Inputs Pre Conversion'!$C261&amp;'FD Inputs Pre Conversion'!$E261,F_inputs!$N$4:$N$5562,0),MATCH('FD Inputs Pre Conversion'!I$6,F_inputs!$D$2:$M$2,0)))</f>
        <v>1.54</v>
      </c>
      <c r="J261" s="194">
        <f>IF(I261=$D$4,$D$4,INDEX(F_inputs!$D$4:$M$5562,MATCH('FD Inputs Pre Conversion'!$C261&amp;'FD Inputs Pre Conversion'!$E261,F_inputs!$N$4:$N$5562,0),MATCH('FD Inputs Pre Conversion'!J$6,F_inputs!$D$2:$M$2,0)))</f>
        <v>1.46</v>
      </c>
      <c r="K261" s="194">
        <f>IF(J261=$D$4,$D$4,INDEX(F_inputs!$D$4:$M$5562,MATCH('FD Inputs Pre Conversion'!$C261&amp;'FD Inputs Pre Conversion'!$E261,F_inputs!$N$4:$N$5562,0),MATCH('FD Inputs Pre Conversion'!K$6,F_inputs!$D$2:$M$2,0)))</f>
        <v>1.39</v>
      </c>
      <c r="L261" s="194">
        <f>IF(K261=$D$4,$D$4,INDEX(F_inputs!$D$4:$M$5562,MATCH('FD Inputs Pre Conversion'!$C261&amp;'FD Inputs Pre Conversion'!$E261,F_inputs!$N$4:$N$5562,0),MATCH('FD Inputs Pre Conversion'!L$6,F_inputs!$D$2:$M$2,0)))</f>
        <v>1.31</v>
      </c>
      <c r="M261" s="194">
        <f>IF(L261=$D$4,$D$4,INDEX(F_inputs!$D$4:$M$5562,MATCH('FD Inputs Pre Conversion'!$C261&amp;'FD Inputs Pre Conversion'!$E261,F_inputs!$N$4:$N$5562,0),MATCH('FD Inputs Pre Conversion'!M$6,F_inputs!$D$2:$M$2,0)))</f>
        <v>1.23</v>
      </c>
      <c r="N261" s="194"/>
    </row>
    <row r="262" spans="1:14" outlineLevel="1">
      <c r="A262" s="191"/>
      <c r="B262" s="176" t="s">
        <v>241</v>
      </c>
      <c r="C262" s="177" t="s">
        <v>358</v>
      </c>
      <c r="D262" s="177" t="s">
        <v>972</v>
      </c>
      <c r="E262" s="177" t="s">
        <v>415</v>
      </c>
      <c r="F262" s="192" t="s">
        <v>261</v>
      </c>
      <c r="G262" s="234"/>
      <c r="H262" s="194">
        <f>IF(G262=$D$4,$D$4,INDEX(F_inputs!$D$4:$M$5562,MATCH('FD Inputs Pre Conversion'!$C262&amp;'FD Inputs Pre Conversion'!$E262,F_inputs!$N$4:$N$5562,0),MATCH('FD Inputs Pre Conversion'!H$6,F_inputs!$D$2:$M$2,0)))</f>
        <v>1.62</v>
      </c>
      <c r="I262" s="194">
        <f>IF(H262=$D$4,$D$4,INDEX(F_inputs!$D$4:$M$5562,MATCH('FD Inputs Pre Conversion'!$C262&amp;'FD Inputs Pre Conversion'!$E262,F_inputs!$N$4:$N$5562,0),MATCH('FD Inputs Pre Conversion'!I$6,F_inputs!$D$2:$M$2,0)))</f>
        <v>1.54</v>
      </c>
      <c r="J262" s="194">
        <f>IF(I262=$D$4,$D$4,INDEX(F_inputs!$D$4:$M$5562,MATCH('FD Inputs Pre Conversion'!$C262&amp;'FD Inputs Pre Conversion'!$E262,F_inputs!$N$4:$N$5562,0),MATCH('FD Inputs Pre Conversion'!J$6,F_inputs!$D$2:$M$2,0)))</f>
        <v>1.46</v>
      </c>
      <c r="K262" s="194">
        <f>IF(J262=$D$4,$D$4,INDEX(F_inputs!$D$4:$M$5562,MATCH('FD Inputs Pre Conversion'!$C262&amp;'FD Inputs Pre Conversion'!$E262,F_inputs!$N$4:$N$5562,0),MATCH('FD Inputs Pre Conversion'!K$6,F_inputs!$D$2:$M$2,0)))</f>
        <v>1.39</v>
      </c>
      <c r="L262" s="194">
        <f>IF(K262=$D$4,$D$4,INDEX(F_inputs!$D$4:$M$5562,MATCH('FD Inputs Pre Conversion'!$C262&amp;'FD Inputs Pre Conversion'!$E262,F_inputs!$N$4:$N$5562,0),MATCH('FD Inputs Pre Conversion'!L$6,F_inputs!$D$2:$M$2,0)))</f>
        <v>1.31</v>
      </c>
      <c r="M262" s="194">
        <f>IF(L262=$D$4,$D$4,INDEX(F_inputs!$D$4:$M$5562,MATCH('FD Inputs Pre Conversion'!$C262&amp;'FD Inputs Pre Conversion'!$E262,F_inputs!$N$4:$N$5562,0),MATCH('FD Inputs Pre Conversion'!M$6,F_inputs!$D$2:$M$2,0)))</f>
        <v>1.23</v>
      </c>
      <c r="N262" s="194"/>
    </row>
    <row r="263" spans="1:14" outlineLevel="1">
      <c r="A263" s="191"/>
      <c r="B263" s="176" t="s">
        <v>241</v>
      </c>
      <c r="C263" s="177" t="s">
        <v>361</v>
      </c>
      <c r="D263" s="177" t="s">
        <v>972</v>
      </c>
      <c r="E263" s="177" t="s">
        <v>415</v>
      </c>
      <c r="F263" s="192" t="s">
        <v>261</v>
      </c>
      <c r="G263" s="234"/>
      <c r="H263" s="194">
        <f>IF(G263=$D$4,$D$4,INDEX(F_inputs!$D$4:$M$5562,MATCH('FD Inputs Pre Conversion'!$C263&amp;'FD Inputs Pre Conversion'!$E263,F_inputs!$N$4:$N$5562,0),MATCH('FD Inputs Pre Conversion'!H$6,F_inputs!$D$2:$M$2,0)))</f>
        <v>2.2799999999999998</v>
      </c>
      <c r="I263" s="194">
        <f>IF(H263=$D$4,$D$4,INDEX(F_inputs!$D$4:$M$5562,MATCH('FD Inputs Pre Conversion'!$C263&amp;'FD Inputs Pre Conversion'!$E263,F_inputs!$N$4:$N$5562,0),MATCH('FD Inputs Pre Conversion'!I$6,F_inputs!$D$2:$M$2,0)))</f>
        <v>2.2799999999999998</v>
      </c>
      <c r="J263" s="194">
        <f>IF(I263=$D$4,$D$4,INDEX(F_inputs!$D$4:$M$5562,MATCH('FD Inputs Pre Conversion'!$C263&amp;'FD Inputs Pre Conversion'!$E263,F_inputs!$N$4:$N$5562,0),MATCH('FD Inputs Pre Conversion'!J$6,F_inputs!$D$2:$M$2,0)))</f>
        <v>2.2799999999999998</v>
      </c>
      <c r="K263" s="194">
        <f>IF(J263=$D$4,$D$4,INDEX(F_inputs!$D$4:$M$5562,MATCH('FD Inputs Pre Conversion'!$C263&amp;'FD Inputs Pre Conversion'!$E263,F_inputs!$N$4:$N$5562,0),MATCH('FD Inputs Pre Conversion'!K$6,F_inputs!$D$2:$M$2,0)))</f>
        <v>1.82</v>
      </c>
      <c r="L263" s="194">
        <f>IF(K263=$D$4,$D$4,INDEX(F_inputs!$D$4:$M$5562,MATCH('FD Inputs Pre Conversion'!$C263&amp;'FD Inputs Pre Conversion'!$E263,F_inputs!$N$4:$N$5562,0),MATCH('FD Inputs Pre Conversion'!L$6,F_inputs!$D$2:$M$2,0)))</f>
        <v>1.82</v>
      </c>
      <c r="M263" s="194">
        <f>IF(L263=$D$4,$D$4,INDEX(F_inputs!$D$4:$M$5562,MATCH('FD Inputs Pre Conversion'!$C263&amp;'FD Inputs Pre Conversion'!$E263,F_inputs!$N$4:$N$5562,0),MATCH('FD Inputs Pre Conversion'!M$6,F_inputs!$D$2:$M$2,0)))</f>
        <v>1.82</v>
      </c>
      <c r="N263" s="194"/>
    </row>
    <row r="264" spans="1:14" outlineLevel="1">
      <c r="A264" s="191"/>
      <c r="B264" s="176" t="s">
        <v>241</v>
      </c>
      <c r="C264" s="177" t="s">
        <v>364</v>
      </c>
      <c r="D264" s="177" t="s">
        <v>972</v>
      </c>
      <c r="E264" s="177" t="s">
        <v>415</v>
      </c>
      <c r="F264" s="192" t="s">
        <v>261</v>
      </c>
      <c r="G264" s="234"/>
      <c r="H264" s="194">
        <f>IF(G264=$D$4,$D$4,INDEX(F_inputs!$D$4:$M$5562,MATCH('FD Inputs Pre Conversion'!$C264&amp;'FD Inputs Pre Conversion'!$E264,F_inputs!$N$4:$N$5562,0),MATCH('FD Inputs Pre Conversion'!H$6,F_inputs!$D$2:$M$2,0)))</f>
        <v>1.62</v>
      </c>
      <c r="I264" s="194">
        <f>IF(H264=$D$4,$D$4,INDEX(F_inputs!$D$4:$M$5562,MATCH('FD Inputs Pre Conversion'!$C264&amp;'FD Inputs Pre Conversion'!$E264,F_inputs!$N$4:$N$5562,0),MATCH('FD Inputs Pre Conversion'!I$6,F_inputs!$D$2:$M$2,0)))</f>
        <v>1.54</v>
      </c>
      <c r="J264" s="194">
        <f>IF(I264=$D$4,$D$4,INDEX(F_inputs!$D$4:$M$5562,MATCH('FD Inputs Pre Conversion'!$C264&amp;'FD Inputs Pre Conversion'!$E264,F_inputs!$N$4:$N$5562,0),MATCH('FD Inputs Pre Conversion'!J$6,F_inputs!$D$2:$M$2,0)))</f>
        <v>1.46</v>
      </c>
      <c r="K264" s="194">
        <f>IF(J264=$D$4,$D$4,INDEX(F_inputs!$D$4:$M$5562,MATCH('FD Inputs Pre Conversion'!$C264&amp;'FD Inputs Pre Conversion'!$E264,F_inputs!$N$4:$N$5562,0),MATCH('FD Inputs Pre Conversion'!K$6,F_inputs!$D$2:$M$2,0)))</f>
        <v>1.39</v>
      </c>
      <c r="L264" s="194">
        <f>IF(K264=$D$4,$D$4,INDEX(F_inputs!$D$4:$M$5562,MATCH('FD Inputs Pre Conversion'!$C264&amp;'FD Inputs Pre Conversion'!$E264,F_inputs!$N$4:$N$5562,0),MATCH('FD Inputs Pre Conversion'!L$6,F_inputs!$D$2:$M$2,0)))</f>
        <v>1.31</v>
      </c>
      <c r="M264" s="194">
        <f>IF(L264=$D$4,$D$4,INDEX(F_inputs!$D$4:$M$5562,MATCH('FD Inputs Pre Conversion'!$C264&amp;'FD Inputs Pre Conversion'!$E264,F_inputs!$N$4:$N$5562,0),MATCH('FD Inputs Pre Conversion'!M$6,F_inputs!$D$2:$M$2,0)))</f>
        <v>1.23</v>
      </c>
      <c r="N264" s="194"/>
    </row>
    <row r="265" spans="1:14" outlineLevel="1">
      <c r="A265" s="191"/>
      <c r="B265" s="176" t="s">
        <v>241</v>
      </c>
      <c r="C265" s="177" t="s">
        <v>370</v>
      </c>
      <c r="D265" s="177" t="s">
        <v>972</v>
      </c>
      <c r="E265" s="177" t="s">
        <v>415</v>
      </c>
      <c r="F265" s="192" t="s">
        <v>261</v>
      </c>
      <c r="G265" s="234"/>
      <c r="H265" s="194">
        <f>IF(G265=$D$4,$D$4,INDEX(F_inputs!$D$4:$M$5562,MATCH('FD Inputs Pre Conversion'!$C265&amp;'FD Inputs Pre Conversion'!$E265,F_inputs!$N$4:$N$5562,0),MATCH('FD Inputs Pre Conversion'!H$6,F_inputs!$D$2:$M$2,0)))</f>
        <v>1.62</v>
      </c>
      <c r="I265" s="194">
        <f>IF(H265=$D$4,$D$4,INDEX(F_inputs!$D$4:$M$5562,MATCH('FD Inputs Pre Conversion'!$C265&amp;'FD Inputs Pre Conversion'!$E265,F_inputs!$N$4:$N$5562,0),MATCH('FD Inputs Pre Conversion'!I$6,F_inputs!$D$2:$M$2,0)))</f>
        <v>1.54</v>
      </c>
      <c r="J265" s="194">
        <f>IF(I265=$D$4,$D$4,INDEX(F_inputs!$D$4:$M$5562,MATCH('FD Inputs Pre Conversion'!$C265&amp;'FD Inputs Pre Conversion'!$E265,F_inputs!$N$4:$N$5562,0),MATCH('FD Inputs Pre Conversion'!J$6,F_inputs!$D$2:$M$2,0)))</f>
        <v>1.46</v>
      </c>
      <c r="K265" s="194">
        <f>IF(J265=$D$4,$D$4,INDEX(F_inputs!$D$4:$M$5562,MATCH('FD Inputs Pre Conversion'!$C265&amp;'FD Inputs Pre Conversion'!$E265,F_inputs!$N$4:$N$5562,0),MATCH('FD Inputs Pre Conversion'!K$6,F_inputs!$D$2:$M$2,0)))</f>
        <v>1.39</v>
      </c>
      <c r="L265" s="194">
        <f>IF(K265=$D$4,$D$4,INDEX(F_inputs!$D$4:$M$5562,MATCH('FD Inputs Pre Conversion'!$C265&amp;'FD Inputs Pre Conversion'!$E265,F_inputs!$N$4:$N$5562,0),MATCH('FD Inputs Pre Conversion'!L$6,F_inputs!$D$2:$M$2,0)))</f>
        <v>1.31</v>
      </c>
      <c r="M265" s="194">
        <f>IF(L265=$D$4,$D$4,INDEX(F_inputs!$D$4:$M$5562,MATCH('FD Inputs Pre Conversion'!$C265&amp;'FD Inputs Pre Conversion'!$E265,F_inputs!$N$4:$N$5562,0),MATCH('FD Inputs Pre Conversion'!M$6,F_inputs!$D$2:$M$2,0)))</f>
        <v>1.23</v>
      </c>
      <c r="N265" s="194"/>
    </row>
    <row r="266" spans="1:14" outlineLevel="1">
      <c r="A266" s="191"/>
      <c r="B266" s="176" t="s">
        <v>241</v>
      </c>
      <c r="C266" s="177" t="s">
        <v>379</v>
      </c>
      <c r="D266" s="177" t="s">
        <v>972</v>
      </c>
      <c r="E266" s="177" t="s">
        <v>415</v>
      </c>
      <c r="F266" s="192" t="s">
        <v>261</v>
      </c>
      <c r="G266" s="234"/>
      <c r="H266" s="194">
        <f>IF(G266=$D$4,$D$4,INDEX(F_inputs!$D$4:$M$5562,MATCH('FD Inputs Pre Conversion'!$C266&amp;'FD Inputs Pre Conversion'!$E266,F_inputs!$N$4:$N$5562,0),MATCH('FD Inputs Pre Conversion'!H$6,F_inputs!$D$2:$M$2,0)))</f>
        <v>1.6195833333333334</v>
      </c>
      <c r="I266" s="194">
        <f>IF(H266=$D$4,$D$4,INDEX(F_inputs!$D$4:$M$5562,MATCH('FD Inputs Pre Conversion'!$C266&amp;'FD Inputs Pre Conversion'!$E266,F_inputs!$N$4:$N$5562,0),MATCH('FD Inputs Pre Conversion'!I$6,F_inputs!$D$2:$M$2,0)))</f>
        <v>1.5416666666666667</v>
      </c>
      <c r="J266" s="194">
        <f>IF(I266=$D$4,$D$4,INDEX(F_inputs!$D$4:$M$5562,MATCH('FD Inputs Pre Conversion'!$C266&amp;'FD Inputs Pre Conversion'!$E266,F_inputs!$N$4:$N$5562,0),MATCH('FD Inputs Pre Conversion'!J$6,F_inputs!$D$2:$M$2,0)))</f>
        <v>1.4637500000000001</v>
      </c>
      <c r="K266" s="194">
        <f>IF(J266=$D$4,$D$4,INDEX(F_inputs!$D$4:$M$5562,MATCH('FD Inputs Pre Conversion'!$C266&amp;'FD Inputs Pre Conversion'!$E266,F_inputs!$N$4:$N$5562,0),MATCH('FD Inputs Pre Conversion'!K$6,F_inputs!$D$2:$M$2,0)))</f>
        <v>1.3858333333333335</v>
      </c>
      <c r="L266" s="194">
        <f>IF(K266=$D$4,$D$4,INDEX(F_inputs!$D$4:$M$5562,MATCH('FD Inputs Pre Conversion'!$C266&amp;'FD Inputs Pre Conversion'!$E266,F_inputs!$N$4:$N$5562,0),MATCH('FD Inputs Pre Conversion'!L$6,F_inputs!$D$2:$M$2,0)))</f>
        <v>1.3079166666666668</v>
      </c>
      <c r="M266" s="194">
        <f>IF(L266=$D$4,$D$4,INDEX(F_inputs!$D$4:$M$5562,MATCH('FD Inputs Pre Conversion'!$C266&amp;'FD Inputs Pre Conversion'!$E266,F_inputs!$N$4:$N$5562,0),MATCH('FD Inputs Pre Conversion'!M$6,F_inputs!$D$2:$M$2,0)))</f>
        <v>1.23</v>
      </c>
      <c r="N266" s="194"/>
    </row>
    <row r="267" spans="1:14" outlineLevel="1">
      <c r="A267" s="191"/>
      <c r="B267" s="176" t="s">
        <v>241</v>
      </c>
      <c r="C267" s="177" t="s">
        <v>382</v>
      </c>
      <c r="D267" s="177" t="s">
        <v>972</v>
      </c>
      <c r="E267" s="177" t="s">
        <v>415</v>
      </c>
      <c r="F267" s="192" t="s">
        <v>261</v>
      </c>
      <c r="G267" s="234"/>
      <c r="H267" s="194">
        <f>IF(G267=$D$4,$D$4,INDEX(F_inputs!$D$4:$M$5562,MATCH('FD Inputs Pre Conversion'!$C267&amp;'FD Inputs Pre Conversion'!$E267,F_inputs!$N$4:$N$5562,0),MATCH('FD Inputs Pre Conversion'!H$6,F_inputs!$D$2:$M$2,0)))</f>
        <v>1.62</v>
      </c>
      <c r="I267" s="194">
        <f>IF(H267=$D$4,$D$4,INDEX(F_inputs!$D$4:$M$5562,MATCH('FD Inputs Pre Conversion'!$C267&amp;'FD Inputs Pre Conversion'!$E267,F_inputs!$N$4:$N$5562,0),MATCH('FD Inputs Pre Conversion'!I$6,F_inputs!$D$2:$M$2,0)))</f>
        <v>1.54</v>
      </c>
      <c r="J267" s="194">
        <f>IF(I267=$D$4,$D$4,INDEX(F_inputs!$D$4:$M$5562,MATCH('FD Inputs Pre Conversion'!$C267&amp;'FD Inputs Pre Conversion'!$E267,F_inputs!$N$4:$N$5562,0),MATCH('FD Inputs Pre Conversion'!J$6,F_inputs!$D$2:$M$2,0)))</f>
        <v>1.46</v>
      </c>
      <c r="K267" s="194">
        <f>IF(J267=$D$4,$D$4,INDEX(F_inputs!$D$4:$M$5562,MATCH('FD Inputs Pre Conversion'!$C267&amp;'FD Inputs Pre Conversion'!$E267,F_inputs!$N$4:$N$5562,0),MATCH('FD Inputs Pre Conversion'!K$6,F_inputs!$D$2:$M$2,0)))</f>
        <v>1.39</v>
      </c>
      <c r="L267" s="194">
        <f>IF(K267=$D$4,$D$4,INDEX(F_inputs!$D$4:$M$5562,MATCH('FD Inputs Pre Conversion'!$C267&amp;'FD Inputs Pre Conversion'!$E267,F_inputs!$N$4:$N$5562,0),MATCH('FD Inputs Pre Conversion'!L$6,F_inputs!$D$2:$M$2,0)))</f>
        <v>1.31</v>
      </c>
      <c r="M267" s="194">
        <f>IF(L267=$D$4,$D$4,INDEX(F_inputs!$D$4:$M$5562,MATCH('FD Inputs Pre Conversion'!$C267&amp;'FD Inputs Pre Conversion'!$E267,F_inputs!$N$4:$N$5562,0),MATCH('FD Inputs Pre Conversion'!M$6,F_inputs!$D$2:$M$2,0)))</f>
        <v>1.23</v>
      </c>
      <c r="N267" s="194"/>
    </row>
    <row r="268" spans="1:14" outlineLevel="1">
      <c r="A268" s="191"/>
      <c r="B268" s="176" t="s">
        <v>241</v>
      </c>
      <c r="C268" s="177" t="s">
        <v>388</v>
      </c>
      <c r="D268" s="177" t="s">
        <v>972</v>
      </c>
      <c r="E268" s="177" t="s">
        <v>415</v>
      </c>
      <c r="F268" s="192" t="s">
        <v>261</v>
      </c>
      <c r="G268" s="234"/>
      <c r="H268" s="194">
        <f>IF(G268=$D$4,$D$4,INDEX(F_inputs!$D$4:$M$5562,MATCH('FD Inputs Pre Conversion'!$C268&amp;'FD Inputs Pre Conversion'!$E268,F_inputs!$N$4:$N$5562,0),MATCH('FD Inputs Pre Conversion'!H$6,F_inputs!$D$2:$M$2,0)))</f>
        <v>1.62</v>
      </c>
      <c r="I268" s="194">
        <f>IF(H268=$D$4,$D$4,INDEX(F_inputs!$D$4:$M$5562,MATCH('FD Inputs Pre Conversion'!$C268&amp;'FD Inputs Pre Conversion'!$E268,F_inputs!$N$4:$N$5562,0),MATCH('FD Inputs Pre Conversion'!I$6,F_inputs!$D$2:$M$2,0)))</f>
        <v>1.54</v>
      </c>
      <c r="J268" s="194">
        <f>IF(I268=$D$4,$D$4,INDEX(F_inputs!$D$4:$M$5562,MATCH('FD Inputs Pre Conversion'!$C268&amp;'FD Inputs Pre Conversion'!$E268,F_inputs!$N$4:$N$5562,0),MATCH('FD Inputs Pre Conversion'!J$6,F_inputs!$D$2:$M$2,0)))</f>
        <v>1.46</v>
      </c>
      <c r="K268" s="194">
        <f>IF(J268=$D$4,$D$4,INDEX(F_inputs!$D$4:$M$5562,MATCH('FD Inputs Pre Conversion'!$C268&amp;'FD Inputs Pre Conversion'!$E268,F_inputs!$N$4:$N$5562,0),MATCH('FD Inputs Pre Conversion'!K$6,F_inputs!$D$2:$M$2,0)))</f>
        <v>1.39</v>
      </c>
      <c r="L268" s="194">
        <f>IF(K268=$D$4,$D$4,INDEX(F_inputs!$D$4:$M$5562,MATCH('FD Inputs Pre Conversion'!$C268&amp;'FD Inputs Pre Conversion'!$E268,F_inputs!$N$4:$N$5562,0),MATCH('FD Inputs Pre Conversion'!L$6,F_inputs!$D$2:$M$2,0)))</f>
        <v>1.31</v>
      </c>
      <c r="M268" s="194">
        <f>IF(L268=$D$4,$D$4,INDEX(F_inputs!$D$4:$M$5562,MATCH('FD Inputs Pre Conversion'!$C268&amp;'FD Inputs Pre Conversion'!$E268,F_inputs!$N$4:$N$5562,0),MATCH('FD Inputs Pre Conversion'!M$6,F_inputs!$D$2:$M$2,0)))</f>
        <v>1.23</v>
      </c>
      <c r="N268" s="194"/>
    </row>
    <row r="269" spans="1:14" outlineLevel="1">
      <c r="A269" s="191"/>
      <c r="B269" s="176" t="s">
        <v>241</v>
      </c>
      <c r="C269" s="177" t="s">
        <v>391</v>
      </c>
      <c r="D269" s="177" t="s">
        <v>972</v>
      </c>
      <c r="E269" s="177" t="s">
        <v>415</v>
      </c>
      <c r="F269" s="192" t="s">
        <v>261</v>
      </c>
      <c r="G269" s="234"/>
      <c r="H269" s="194">
        <f>IF(G269=$D$4,$D$4,INDEX(F_inputs!$D$4:$M$5562,MATCH('FD Inputs Pre Conversion'!$C269&amp;'FD Inputs Pre Conversion'!$E269,F_inputs!$N$4:$N$5562,0),MATCH('FD Inputs Pre Conversion'!H$6,F_inputs!$D$2:$M$2,0)))</f>
        <v>2.65</v>
      </c>
      <c r="I269" s="194">
        <f>IF(H269=$D$4,$D$4,INDEX(F_inputs!$D$4:$M$5562,MATCH('FD Inputs Pre Conversion'!$C269&amp;'FD Inputs Pre Conversion'!$E269,F_inputs!$N$4:$N$5562,0),MATCH('FD Inputs Pre Conversion'!I$6,F_inputs!$D$2:$M$2,0)))</f>
        <v>2.4379999999999997</v>
      </c>
      <c r="J269" s="194">
        <f>IF(I269=$D$4,$D$4,INDEX(F_inputs!$D$4:$M$5562,MATCH('FD Inputs Pre Conversion'!$C269&amp;'FD Inputs Pre Conversion'!$E269,F_inputs!$N$4:$N$5562,0),MATCH('FD Inputs Pre Conversion'!J$6,F_inputs!$D$2:$M$2,0)))</f>
        <v>2.2259999999999995</v>
      </c>
      <c r="K269" s="194">
        <f>IF(J269=$D$4,$D$4,INDEX(F_inputs!$D$4:$M$5562,MATCH('FD Inputs Pre Conversion'!$C269&amp;'FD Inputs Pre Conversion'!$E269,F_inputs!$N$4:$N$5562,0),MATCH('FD Inputs Pre Conversion'!K$6,F_inputs!$D$2:$M$2,0)))</f>
        <v>2.0139999999999993</v>
      </c>
      <c r="L269" s="194">
        <f>IF(K269=$D$4,$D$4,INDEX(F_inputs!$D$4:$M$5562,MATCH('FD Inputs Pre Conversion'!$C269&amp;'FD Inputs Pre Conversion'!$E269,F_inputs!$N$4:$N$5562,0),MATCH('FD Inputs Pre Conversion'!L$6,F_inputs!$D$2:$M$2,0)))</f>
        <v>1.8019999999999994</v>
      </c>
      <c r="M269" s="194">
        <f>IF(L269=$D$4,$D$4,INDEX(F_inputs!$D$4:$M$5562,MATCH('FD Inputs Pre Conversion'!$C269&amp;'FD Inputs Pre Conversion'!$E269,F_inputs!$N$4:$N$5562,0),MATCH('FD Inputs Pre Conversion'!M$6,F_inputs!$D$2:$M$2,0)))</f>
        <v>1.59</v>
      </c>
      <c r="N269" s="194"/>
    </row>
    <row r="270" spans="1:14" outlineLevel="1">
      <c r="A270" s="191"/>
      <c r="B270" s="176" t="s">
        <v>241</v>
      </c>
      <c r="C270" s="177" t="s">
        <v>394</v>
      </c>
      <c r="D270" s="177" t="s">
        <v>972</v>
      </c>
      <c r="E270" s="177" t="s">
        <v>415</v>
      </c>
      <c r="F270" s="192" t="s">
        <v>261</v>
      </c>
      <c r="G270" s="234"/>
      <c r="H270" s="194">
        <f>IF(G270=$D$4,$D$4,INDEX(F_inputs!$D$4:$M$5562,MATCH('FD Inputs Pre Conversion'!$C270&amp;'FD Inputs Pre Conversion'!$E270,F_inputs!$N$4:$N$5562,0),MATCH('FD Inputs Pre Conversion'!H$6,F_inputs!$D$2:$M$2,0)))</f>
        <v>1.62</v>
      </c>
      <c r="I270" s="194">
        <f>IF(H270=$D$4,$D$4,INDEX(F_inputs!$D$4:$M$5562,MATCH('FD Inputs Pre Conversion'!$C270&amp;'FD Inputs Pre Conversion'!$E270,F_inputs!$N$4:$N$5562,0),MATCH('FD Inputs Pre Conversion'!I$6,F_inputs!$D$2:$M$2,0)))</f>
        <v>1.54</v>
      </c>
      <c r="J270" s="194">
        <f>IF(I270=$D$4,$D$4,INDEX(F_inputs!$D$4:$M$5562,MATCH('FD Inputs Pre Conversion'!$C270&amp;'FD Inputs Pre Conversion'!$E270,F_inputs!$N$4:$N$5562,0),MATCH('FD Inputs Pre Conversion'!J$6,F_inputs!$D$2:$M$2,0)))</f>
        <v>1.46</v>
      </c>
      <c r="K270" s="194">
        <f>IF(J270=$D$4,$D$4,INDEX(F_inputs!$D$4:$M$5562,MATCH('FD Inputs Pre Conversion'!$C270&amp;'FD Inputs Pre Conversion'!$E270,F_inputs!$N$4:$N$5562,0),MATCH('FD Inputs Pre Conversion'!K$6,F_inputs!$D$2:$M$2,0)))</f>
        <v>1.39</v>
      </c>
      <c r="L270" s="194">
        <f>IF(K270=$D$4,$D$4,INDEX(F_inputs!$D$4:$M$5562,MATCH('FD Inputs Pre Conversion'!$C270&amp;'FD Inputs Pre Conversion'!$E270,F_inputs!$N$4:$N$5562,0),MATCH('FD Inputs Pre Conversion'!L$6,F_inputs!$D$2:$M$2,0)))</f>
        <v>1.31</v>
      </c>
      <c r="M270" s="194">
        <f>IF(L270=$D$4,$D$4,INDEX(F_inputs!$D$4:$M$5562,MATCH('FD Inputs Pre Conversion'!$C270&amp;'FD Inputs Pre Conversion'!$E270,F_inputs!$N$4:$N$5562,0),MATCH('FD Inputs Pre Conversion'!M$6,F_inputs!$D$2:$M$2,0)))</f>
        <v>1.23</v>
      </c>
      <c r="N270" s="194"/>
    </row>
    <row r="271" spans="1:14" outlineLevel="1">
      <c r="A271" s="191"/>
      <c r="B271" s="176" t="s">
        <v>241</v>
      </c>
      <c r="C271" s="177" t="s">
        <v>397</v>
      </c>
      <c r="D271" s="177" t="s">
        <v>972</v>
      </c>
      <c r="E271" s="177" t="s">
        <v>415</v>
      </c>
      <c r="F271" s="192" t="s">
        <v>261</v>
      </c>
      <c r="G271" s="234"/>
      <c r="H271" s="194">
        <f>IF(G271=$D$4,$D$4,INDEX(F_inputs!$D$4:$M$5562,MATCH('FD Inputs Pre Conversion'!$C271&amp;'FD Inputs Pre Conversion'!$E271,F_inputs!$N$4:$N$5562,0),MATCH('FD Inputs Pre Conversion'!H$6,F_inputs!$D$2:$M$2,0)))</f>
        <v>1.62</v>
      </c>
      <c r="I271" s="194">
        <f>IF(H271=$D$4,$D$4,INDEX(F_inputs!$D$4:$M$5562,MATCH('FD Inputs Pre Conversion'!$C271&amp;'FD Inputs Pre Conversion'!$E271,F_inputs!$N$4:$N$5562,0),MATCH('FD Inputs Pre Conversion'!I$6,F_inputs!$D$2:$M$2,0)))</f>
        <v>1.54</v>
      </c>
      <c r="J271" s="194">
        <f>IF(I271=$D$4,$D$4,INDEX(F_inputs!$D$4:$M$5562,MATCH('FD Inputs Pre Conversion'!$C271&amp;'FD Inputs Pre Conversion'!$E271,F_inputs!$N$4:$N$5562,0),MATCH('FD Inputs Pre Conversion'!J$6,F_inputs!$D$2:$M$2,0)))</f>
        <v>1.46</v>
      </c>
      <c r="K271" s="194">
        <f>IF(J271=$D$4,$D$4,INDEX(F_inputs!$D$4:$M$5562,MATCH('FD Inputs Pre Conversion'!$C271&amp;'FD Inputs Pre Conversion'!$E271,F_inputs!$N$4:$N$5562,0),MATCH('FD Inputs Pre Conversion'!K$6,F_inputs!$D$2:$M$2,0)))</f>
        <v>1.39</v>
      </c>
      <c r="L271" s="194">
        <f>IF(K271=$D$4,$D$4,INDEX(F_inputs!$D$4:$M$5562,MATCH('FD Inputs Pre Conversion'!$C271&amp;'FD Inputs Pre Conversion'!$E271,F_inputs!$N$4:$N$5562,0),MATCH('FD Inputs Pre Conversion'!L$6,F_inputs!$D$2:$M$2,0)))</f>
        <v>1.31</v>
      </c>
      <c r="M271" s="194">
        <f>IF(L271=$D$4,$D$4,INDEX(F_inputs!$D$4:$M$5562,MATCH('FD Inputs Pre Conversion'!$C271&amp;'FD Inputs Pre Conversion'!$E271,F_inputs!$N$4:$N$5562,0),MATCH('FD Inputs Pre Conversion'!M$6,F_inputs!$D$2:$M$2,0)))</f>
        <v>1.23</v>
      </c>
      <c r="N271" s="194"/>
    </row>
    <row r="272" spans="1:14" outlineLevel="1">
      <c r="A272" s="191"/>
      <c r="B272" s="176" t="s">
        <v>241</v>
      </c>
      <c r="C272" s="177" t="s">
        <v>345</v>
      </c>
      <c r="D272" s="177" t="s">
        <v>972</v>
      </c>
      <c r="E272" s="177" t="s">
        <v>415</v>
      </c>
      <c r="F272" s="192" t="s">
        <v>261</v>
      </c>
      <c r="G272" s="234"/>
      <c r="H272" s="194" t="str">
        <f>IF(G272=$D$4,$D$4,INDEX(F_inputs!$D$4:$M$5562,MATCH('FD Inputs Pre Conversion'!$C272&amp;'FD Inputs Pre Conversion'!$E272,F_inputs!$N$4:$N$5562,0),MATCH('FD Inputs Pre Conversion'!H$6,F_inputs!$D$2:$M$2,0)))</f>
        <v/>
      </c>
      <c r="I272" s="194" t="str">
        <f>IF(H272=$D$4,$D$4,INDEX(F_inputs!$D$4:$M$5562,MATCH('FD Inputs Pre Conversion'!$C272&amp;'FD Inputs Pre Conversion'!$E272,F_inputs!$N$4:$N$5562,0),MATCH('FD Inputs Pre Conversion'!I$6,F_inputs!$D$2:$M$2,0)))</f>
        <v/>
      </c>
      <c r="J272" s="194" t="str">
        <f>IF(I272=$D$4,$D$4,INDEX(F_inputs!$D$4:$M$5562,MATCH('FD Inputs Pre Conversion'!$C272&amp;'FD Inputs Pre Conversion'!$E272,F_inputs!$N$4:$N$5562,0),MATCH('FD Inputs Pre Conversion'!J$6,F_inputs!$D$2:$M$2,0)))</f>
        <v/>
      </c>
      <c r="K272" s="194" t="str">
        <f>IF(J272=$D$4,$D$4,INDEX(F_inputs!$D$4:$M$5562,MATCH('FD Inputs Pre Conversion'!$C272&amp;'FD Inputs Pre Conversion'!$E272,F_inputs!$N$4:$N$5562,0),MATCH('FD Inputs Pre Conversion'!K$6,F_inputs!$D$2:$M$2,0)))</f>
        <v/>
      </c>
      <c r="L272" s="194" t="str">
        <f>IF(K272=$D$4,$D$4,INDEX(F_inputs!$D$4:$M$5562,MATCH('FD Inputs Pre Conversion'!$C272&amp;'FD Inputs Pre Conversion'!$E272,F_inputs!$N$4:$N$5562,0),MATCH('FD Inputs Pre Conversion'!L$6,F_inputs!$D$2:$M$2,0)))</f>
        <v/>
      </c>
      <c r="M272" s="194" t="str">
        <f>IF(L272=$D$4,$D$4,INDEX(F_inputs!$D$4:$M$5562,MATCH('FD Inputs Pre Conversion'!$C272&amp;'FD Inputs Pre Conversion'!$E272,F_inputs!$N$4:$N$5562,0),MATCH('FD Inputs Pre Conversion'!M$6,F_inputs!$D$2:$M$2,0)))</f>
        <v/>
      </c>
      <c r="N272" s="194"/>
    </row>
    <row r="273" spans="1:14" outlineLevel="1">
      <c r="A273" s="191"/>
      <c r="B273" s="176" t="s">
        <v>241</v>
      </c>
      <c r="C273" s="177" t="s">
        <v>354</v>
      </c>
      <c r="D273" s="177" t="s">
        <v>972</v>
      </c>
      <c r="E273" s="177" t="s">
        <v>415</v>
      </c>
      <c r="F273" s="192" t="s">
        <v>261</v>
      </c>
      <c r="G273" s="234"/>
      <c r="H273" s="194" t="str">
        <f>IF(G273=$D$4,$D$4,INDEX(F_inputs!$D$4:$M$5562,MATCH('FD Inputs Pre Conversion'!$C273&amp;'FD Inputs Pre Conversion'!$E273,F_inputs!$N$4:$N$5562,0),MATCH('FD Inputs Pre Conversion'!H$6,F_inputs!$D$2:$M$2,0)))</f>
        <v/>
      </c>
      <c r="I273" s="194" t="str">
        <f>IF(H273=$D$4,$D$4,INDEX(F_inputs!$D$4:$M$5562,MATCH('FD Inputs Pre Conversion'!$C273&amp;'FD Inputs Pre Conversion'!$E273,F_inputs!$N$4:$N$5562,0),MATCH('FD Inputs Pre Conversion'!I$6,F_inputs!$D$2:$M$2,0)))</f>
        <v/>
      </c>
      <c r="J273" s="194" t="str">
        <f>IF(I273=$D$4,$D$4,INDEX(F_inputs!$D$4:$M$5562,MATCH('FD Inputs Pre Conversion'!$C273&amp;'FD Inputs Pre Conversion'!$E273,F_inputs!$N$4:$N$5562,0),MATCH('FD Inputs Pre Conversion'!J$6,F_inputs!$D$2:$M$2,0)))</f>
        <v/>
      </c>
      <c r="K273" s="194" t="str">
        <f>IF(J273=$D$4,$D$4,INDEX(F_inputs!$D$4:$M$5562,MATCH('FD Inputs Pre Conversion'!$C273&amp;'FD Inputs Pre Conversion'!$E273,F_inputs!$N$4:$N$5562,0),MATCH('FD Inputs Pre Conversion'!K$6,F_inputs!$D$2:$M$2,0)))</f>
        <v/>
      </c>
      <c r="L273" s="194" t="str">
        <f>IF(K273=$D$4,$D$4,INDEX(F_inputs!$D$4:$M$5562,MATCH('FD Inputs Pre Conversion'!$C273&amp;'FD Inputs Pre Conversion'!$E273,F_inputs!$N$4:$N$5562,0),MATCH('FD Inputs Pre Conversion'!L$6,F_inputs!$D$2:$M$2,0)))</f>
        <v/>
      </c>
      <c r="M273" s="194" t="str">
        <f>IF(L273=$D$4,$D$4,INDEX(F_inputs!$D$4:$M$5562,MATCH('FD Inputs Pre Conversion'!$C273&amp;'FD Inputs Pre Conversion'!$E273,F_inputs!$N$4:$N$5562,0),MATCH('FD Inputs Pre Conversion'!M$6,F_inputs!$D$2:$M$2,0)))</f>
        <v/>
      </c>
      <c r="N273" s="194"/>
    </row>
    <row r="274" spans="1:14" outlineLevel="1">
      <c r="A274" s="191"/>
      <c r="B274" s="176" t="s">
        <v>241</v>
      </c>
      <c r="C274" s="177" t="s">
        <v>367</v>
      </c>
      <c r="D274" s="177" t="s">
        <v>972</v>
      </c>
      <c r="E274" s="177" t="s">
        <v>415</v>
      </c>
      <c r="F274" s="192" t="s">
        <v>261</v>
      </c>
      <c r="G274" s="234"/>
      <c r="H274" s="194" t="str">
        <f>IF(G274=$D$4,$D$4,INDEX(F_inputs!$D$4:$M$5562,MATCH('FD Inputs Pre Conversion'!$C274&amp;'FD Inputs Pre Conversion'!$E274,F_inputs!$N$4:$N$5562,0),MATCH('FD Inputs Pre Conversion'!H$6,F_inputs!$D$2:$M$2,0)))</f>
        <v/>
      </c>
      <c r="I274" s="194" t="str">
        <f>IF(H274=$D$4,$D$4,INDEX(F_inputs!$D$4:$M$5562,MATCH('FD Inputs Pre Conversion'!$C274&amp;'FD Inputs Pre Conversion'!$E274,F_inputs!$N$4:$N$5562,0),MATCH('FD Inputs Pre Conversion'!I$6,F_inputs!$D$2:$M$2,0)))</f>
        <v/>
      </c>
      <c r="J274" s="194" t="str">
        <f>IF(I274=$D$4,$D$4,INDEX(F_inputs!$D$4:$M$5562,MATCH('FD Inputs Pre Conversion'!$C274&amp;'FD Inputs Pre Conversion'!$E274,F_inputs!$N$4:$N$5562,0),MATCH('FD Inputs Pre Conversion'!J$6,F_inputs!$D$2:$M$2,0)))</f>
        <v/>
      </c>
      <c r="K274" s="194" t="str">
        <f>IF(J274=$D$4,$D$4,INDEX(F_inputs!$D$4:$M$5562,MATCH('FD Inputs Pre Conversion'!$C274&amp;'FD Inputs Pre Conversion'!$E274,F_inputs!$N$4:$N$5562,0),MATCH('FD Inputs Pre Conversion'!K$6,F_inputs!$D$2:$M$2,0)))</f>
        <v/>
      </c>
      <c r="L274" s="194" t="str">
        <f>IF(K274=$D$4,$D$4,INDEX(F_inputs!$D$4:$M$5562,MATCH('FD Inputs Pre Conversion'!$C274&amp;'FD Inputs Pre Conversion'!$E274,F_inputs!$N$4:$N$5562,0),MATCH('FD Inputs Pre Conversion'!L$6,F_inputs!$D$2:$M$2,0)))</f>
        <v/>
      </c>
      <c r="M274" s="194" t="str">
        <f>IF(L274=$D$4,$D$4,INDEX(F_inputs!$D$4:$M$5562,MATCH('FD Inputs Pre Conversion'!$C274&amp;'FD Inputs Pre Conversion'!$E274,F_inputs!$N$4:$N$5562,0),MATCH('FD Inputs Pre Conversion'!M$6,F_inputs!$D$2:$M$2,0)))</f>
        <v/>
      </c>
      <c r="N274" s="194"/>
    </row>
    <row r="275" spans="1:14" outlineLevel="1">
      <c r="A275" s="191"/>
      <c r="B275" s="176" t="s">
        <v>241</v>
      </c>
      <c r="C275" s="177" t="s">
        <v>373</v>
      </c>
      <c r="D275" s="177" t="s">
        <v>972</v>
      </c>
      <c r="E275" s="177" t="s">
        <v>415</v>
      </c>
      <c r="F275" s="192" t="s">
        <v>261</v>
      </c>
      <c r="G275" s="234"/>
      <c r="H275" s="194" t="str">
        <f>IF(G275=$D$4,$D$4,INDEX(F_inputs!$D$4:$M$5562,MATCH('FD Inputs Pre Conversion'!$C275&amp;'FD Inputs Pre Conversion'!$E275,F_inputs!$N$4:$N$5562,0),MATCH('FD Inputs Pre Conversion'!H$6,F_inputs!$D$2:$M$2,0)))</f>
        <v/>
      </c>
      <c r="I275" s="194" t="str">
        <f>IF(H275=$D$4,$D$4,INDEX(F_inputs!$D$4:$M$5562,MATCH('FD Inputs Pre Conversion'!$C275&amp;'FD Inputs Pre Conversion'!$E275,F_inputs!$N$4:$N$5562,0),MATCH('FD Inputs Pre Conversion'!I$6,F_inputs!$D$2:$M$2,0)))</f>
        <v/>
      </c>
      <c r="J275" s="194" t="str">
        <f>IF(I275=$D$4,$D$4,INDEX(F_inputs!$D$4:$M$5562,MATCH('FD Inputs Pre Conversion'!$C275&amp;'FD Inputs Pre Conversion'!$E275,F_inputs!$N$4:$N$5562,0),MATCH('FD Inputs Pre Conversion'!J$6,F_inputs!$D$2:$M$2,0)))</f>
        <v/>
      </c>
      <c r="K275" s="194" t="str">
        <f>IF(J275=$D$4,$D$4,INDEX(F_inputs!$D$4:$M$5562,MATCH('FD Inputs Pre Conversion'!$C275&amp;'FD Inputs Pre Conversion'!$E275,F_inputs!$N$4:$N$5562,0),MATCH('FD Inputs Pre Conversion'!K$6,F_inputs!$D$2:$M$2,0)))</f>
        <v/>
      </c>
      <c r="L275" s="194" t="str">
        <f>IF(K275=$D$4,$D$4,INDEX(F_inputs!$D$4:$M$5562,MATCH('FD Inputs Pre Conversion'!$C275&amp;'FD Inputs Pre Conversion'!$E275,F_inputs!$N$4:$N$5562,0),MATCH('FD Inputs Pre Conversion'!L$6,F_inputs!$D$2:$M$2,0)))</f>
        <v/>
      </c>
      <c r="M275" s="194" t="str">
        <f>IF(L275=$D$4,$D$4,INDEX(F_inputs!$D$4:$M$5562,MATCH('FD Inputs Pre Conversion'!$C275&amp;'FD Inputs Pre Conversion'!$E275,F_inputs!$N$4:$N$5562,0),MATCH('FD Inputs Pre Conversion'!M$6,F_inputs!$D$2:$M$2,0)))</f>
        <v/>
      </c>
      <c r="N275" s="194"/>
    </row>
    <row r="276" spans="1:14" outlineLevel="1">
      <c r="A276" s="191"/>
      <c r="B276" s="176" t="s">
        <v>241</v>
      </c>
      <c r="C276" s="177" t="s">
        <v>376</v>
      </c>
      <c r="D276" s="177" t="s">
        <v>972</v>
      </c>
      <c r="E276" s="177" t="s">
        <v>415</v>
      </c>
      <c r="F276" s="192" t="s">
        <v>261</v>
      </c>
      <c r="G276" s="234"/>
      <c r="H276" s="194" t="str">
        <f>IF(G276=$D$4,$D$4,INDEX(F_inputs!$D$4:$M$5562,MATCH('FD Inputs Pre Conversion'!$C276&amp;'FD Inputs Pre Conversion'!$E276,F_inputs!$N$4:$N$5562,0),MATCH('FD Inputs Pre Conversion'!H$6,F_inputs!$D$2:$M$2,0)))</f>
        <v/>
      </c>
      <c r="I276" s="194" t="str">
        <f>IF(H276=$D$4,$D$4,INDEX(F_inputs!$D$4:$M$5562,MATCH('FD Inputs Pre Conversion'!$C276&amp;'FD Inputs Pre Conversion'!$E276,F_inputs!$N$4:$N$5562,0),MATCH('FD Inputs Pre Conversion'!I$6,F_inputs!$D$2:$M$2,0)))</f>
        <v/>
      </c>
      <c r="J276" s="194" t="str">
        <f>IF(I276=$D$4,$D$4,INDEX(F_inputs!$D$4:$M$5562,MATCH('FD Inputs Pre Conversion'!$C276&amp;'FD Inputs Pre Conversion'!$E276,F_inputs!$N$4:$N$5562,0),MATCH('FD Inputs Pre Conversion'!J$6,F_inputs!$D$2:$M$2,0)))</f>
        <v/>
      </c>
      <c r="K276" s="194" t="str">
        <f>IF(J276=$D$4,$D$4,INDEX(F_inputs!$D$4:$M$5562,MATCH('FD Inputs Pre Conversion'!$C276&amp;'FD Inputs Pre Conversion'!$E276,F_inputs!$N$4:$N$5562,0),MATCH('FD Inputs Pre Conversion'!K$6,F_inputs!$D$2:$M$2,0)))</f>
        <v/>
      </c>
      <c r="L276" s="194" t="str">
        <f>IF(K276=$D$4,$D$4,INDEX(F_inputs!$D$4:$M$5562,MATCH('FD Inputs Pre Conversion'!$C276&amp;'FD Inputs Pre Conversion'!$E276,F_inputs!$N$4:$N$5562,0),MATCH('FD Inputs Pre Conversion'!L$6,F_inputs!$D$2:$M$2,0)))</f>
        <v/>
      </c>
      <c r="M276" s="194" t="str">
        <f>IF(L276=$D$4,$D$4,INDEX(F_inputs!$D$4:$M$5562,MATCH('FD Inputs Pre Conversion'!$C276&amp;'FD Inputs Pre Conversion'!$E276,F_inputs!$N$4:$N$5562,0),MATCH('FD Inputs Pre Conversion'!M$6,F_inputs!$D$2:$M$2,0)))</f>
        <v/>
      </c>
      <c r="N276" s="194"/>
    </row>
    <row r="277" spans="1:14" outlineLevel="1">
      <c r="A277" s="191"/>
      <c r="B277" s="176" t="s">
        <v>241</v>
      </c>
      <c r="C277" s="177" t="s">
        <v>385</v>
      </c>
      <c r="D277" s="177" t="s">
        <v>972</v>
      </c>
      <c r="E277" s="177" t="s">
        <v>415</v>
      </c>
      <c r="F277" s="192" t="s">
        <v>261</v>
      </c>
      <c r="G277" s="234"/>
      <c r="H277" s="194" t="str">
        <f>IF(G277=$D$4,$D$4,INDEX(F_inputs!$D$4:$M$5562,MATCH('FD Inputs Pre Conversion'!$C277&amp;'FD Inputs Pre Conversion'!$E277,F_inputs!$N$4:$N$5562,0),MATCH('FD Inputs Pre Conversion'!H$6,F_inputs!$D$2:$M$2,0)))</f>
        <v/>
      </c>
      <c r="I277" s="194" t="str">
        <f>IF(H277=$D$4,$D$4,INDEX(F_inputs!$D$4:$M$5562,MATCH('FD Inputs Pre Conversion'!$C277&amp;'FD Inputs Pre Conversion'!$E277,F_inputs!$N$4:$N$5562,0),MATCH('FD Inputs Pre Conversion'!I$6,F_inputs!$D$2:$M$2,0)))</f>
        <v/>
      </c>
      <c r="J277" s="194" t="str">
        <f>IF(I277=$D$4,$D$4,INDEX(F_inputs!$D$4:$M$5562,MATCH('FD Inputs Pre Conversion'!$C277&amp;'FD Inputs Pre Conversion'!$E277,F_inputs!$N$4:$N$5562,0),MATCH('FD Inputs Pre Conversion'!J$6,F_inputs!$D$2:$M$2,0)))</f>
        <v/>
      </c>
      <c r="K277" s="194" t="str">
        <f>IF(J277=$D$4,$D$4,INDEX(F_inputs!$D$4:$M$5562,MATCH('FD Inputs Pre Conversion'!$C277&amp;'FD Inputs Pre Conversion'!$E277,F_inputs!$N$4:$N$5562,0),MATCH('FD Inputs Pre Conversion'!K$6,F_inputs!$D$2:$M$2,0)))</f>
        <v/>
      </c>
      <c r="L277" s="194" t="str">
        <f>IF(K277=$D$4,$D$4,INDEX(F_inputs!$D$4:$M$5562,MATCH('FD Inputs Pre Conversion'!$C277&amp;'FD Inputs Pre Conversion'!$E277,F_inputs!$N$4:$N$5562,0),MATCH('FD Inputs Pre Conversion'!L$6,F_inputs!$D$2:$M$2,0)))</f>
        <v/>
      </c>
      <c r="M277" s="194" t="str">
        <f>IF(L277=$D$4,$D$4,INDEX(F_inputs!$D$4:$M$5562,MATCH('FD Inputs Pre Conversion'!$C277&amp;'FD Inputs Pre Conversion'!$E277,F_inputs!$N$4:$N$5562,0),MATCH('FD Inputs Pre Conversion'!M$6,F_inputs!$D$2:$M$2,0)))</f>
        <v/>
      </c>
      <c r="N277" s="194"/>
    </row>
    <row r="278" spans="1:14" outlineLevel="1">
      <c r="H278" s="194"/>
      <c r="I278" s="194"/>
      <c r="J278" s="194"/>
      <c r="K278" s="194"/>
      <c r="L278" s="194"/>
      <c r="M278" s="194"/>
      <c r="N278" s="194"/>
    </row>
    <row r="279" spans="1:14" outlineLevel="1">
      <c r="A279" s="191"/>
      <c r="B279" s="176" t="s">
        <v>247</v>
      </c>
      <c r="C279" s="177" t="s">
        <v>350</v>
      </c>
      <c r="D279" s="177" t="s">
        <v>972</v>
      </c>
      <c r="E279" s="177" t="s">
        <v>416</v>
      </c>
      <c r="F279" s="192" t="s">
        <v>261</v>
      </c>
      <c r="G279" s="234"/>
      <c r="H279" s="194">
        <f>IF(G279=$D$4,$D$4,INDEX(F_inputs!$D$4:$M$5562,MATCH('FD Inputs Pre Conversion'!$C279&amp;'FD Inputs Pre Conversion'!$E279,F_inputs!$N$4:$N$5562,0),MATCH('FD Inputs Pre Conversion'!H$6,F_inputs!$D$2:$M$2,0)))</f>
        <v>18.0276</v>
      </c>
      <c r="I279" s="194">
        <f>IF(H279=$D$4,$D$4,INDEX(F_inputs!$D$4:$M$5562,MATCH('FD Inputs Pre Conversion'!$C279&amp;'FD Inputs Pre Conversion'!$E279,F_inputs!$N$4:$N$5562,0),MATCH('FD Inputs Pre Conversion'!I$6,F_inputs!$D$2:$M$2,0)))</f>
        <v>17.4604</v>
      </c>
      <c r="J279" s="194">
        <f>IF(I279=$D$4,$D$4,INDEX(F_inputs!$D$4:$M$5562,MATCH('FD Inputs Pre Conversion'!$C279&amp;'FD Inputs Pre Conversion'!$E279,F_inputs!$N$4:$N$5562,0),MATCH('FD Inputs Pre Conversion'!J$6,F_inputs!$D$2:$M$2,0)))</f>
        <v>16.8932</v>
      </c>
      <c r="K279" s="194">
        <f>IF(J279=$D$4,$D$4,INDEX(F_inputs!$D$4:$M$5562,MATCH('FD Inputs Pre Conversion'!$C279&amp;'FD Inputs Pre Conversion'!$E279,F_inputs!$N$4:$N$5562,0),MATCH('FD Inputs Pre Conversion'!K$6,F_inputs!$D$2:$M$2,0)))</f>
        <v>16.326000000000001</v>
      </c>
      <c r="L279" s="194">
        <f>IF(K279=$D$4,$D$4,INDEX(F_inputs!$D$4:$M$5562,MATCH('FD Inputs Pre Conversion'!$C279&amp;'FD Inputs Pre Conversion'!$E279,F_inputs!$N$4:$N$5562,0),MATCH('FD Inputs Pre Conversion'!L$6,F_inputs!$D$2:$M$2,0)))</f>
        <v>15.758800000000001</v>
      </c>
      <c r="M279" s="194">
        <f>IF(L279=$D$4,$D$4,INDEX(F_inputs!$D$4:$M$5562,MATCH('FD Inputs Pre Conversion'!$C279&amp;'FD Inputs Pre Conversion'!$E279,F_inputs!$N$4:$N$5562,0),MATCH('FD Inputs Pre Conversion'!M$6,F_inputs!$D$2:$M$2,0)))</f>
        <v>15.191600000000001</v>
      </c>
      <c r="N279" s="194"/>
    </row>
    <row r="280" spans="1:14" outlineLevel="1">
      <c r="A280" s="191"/>
      <c r="B280" s="176" t="s">
        <v>247</v>
      </c>
      <c r="C280" s="177" t="s">
        <v>358</v>
      </c>
      <c r="D280" s="177" t="s">
        <v>972</v>
      </c>
      <c r="E280" s="177" t="s">
        <v>416</v>
      </c>
      <c r="F280" s="192" t="s">
        <v>261</v>
      </c>
      <c r="G280" s="234"/>
      <c r="H280" s="194">
        <f>IF(G280=$D$4,$D$4,INDEX(F_inputs!$D$4:$M$5562,MATCH('FD Inputs Pre Conversion'!$C280&amp;'FD Inputs Pre Conversion'!$E280,F_inputs!$N$4:$N$5562,0),MATCH('FD Inputs Pre Conversion'!H$6,F_inputs!$D$2:$M$2,0)))</f>
        <v>22.67</v>
      </c>
      <c r="I280" s="194">
        <f>IF(H280=$D$4,$D$4,INDEX(F_inputs!$D$4:$M$5562,MATCH('FD Inputs Pre Conversion'!$C280&amp;'FD Inputs Pre Conversion'!$E280,F_inputs!$N$4:$N$5562,0),MATCH('FD Inputs Pre Conversion'!I$6,F_inputs!$D$2:$M$2,0)))</f>
        <v>21.650000000000002</v>
      </c>
      <c r="J280" s="194">
        <f>IF(I280=$D$4,$D$4,INDEX(F_inputs!$D$4:$M$5562,MATCH('FD Inputs Pre Conversion'!$C280&amp;'FD Inputs Pre Conversion'!$E280,F_inputs!$N$4:$N$5562,0),MATCH('FD Inputs Pre Conversion'!J$6,F_inputs!$D$2:$M$2,0)))</f>
        <v>20.630000000000003</v>
      </c>
      <c r="K280" s="194">
        <f>IF(J280=$D$4,$D$4,INDEX(F_inputs!$D$4:$M$5562,MATCH('FD Inputs Pre Conversion'!$C280&amp;'FD Inputs Pre Conversion'!$E280,F_inputs!$N$4:$N$5562,0),MATCH('FD Inputs Pre Conversion'!K$6,F_inputs!$D$2:$M$2,0)))</f>
        <v>19.610000000000003</v>
      </c>
      <c r="L280" s="194">
        <f>IF(K280=$D$4,$D$4,INDEX(F_inputs!$D$4:$M$5562,MATCH('FD Inputs Pre Conversion'!$C280&amp;'FD Inputs Pre Conversion'!$E280,F_inputs!$N$4:$N$5562,0),MATCH('FD Inputs Pre Conversion'!L$6,F_inputs!$D$2:$M$2,0)))</f>
        <v>18.590000000000003</v>
      </c>
      <c r="M280" s="194">
        <f>IF(L280=$D$4,$D$4,INDEX(F_inputs!$D$4:$M$5562,MATCH('FD Inputs Pre Conversion'!$C280&amp;'FD Inputs Pre Conversion'!$E280,F_inputs!$N$4:$N$5562,0),MATCH('FD Inputs Pre Conversion'!M$6,F_inputs!$D$2:$M$2,0)))</f>
        <v>17.570000000000004</v>
      </c>
      <c r="N280" s="194"/>
    </row>
    <row r="281" spans="1:14" outlineLevel="1">
      <c r="A281" s="191"/>
      <c r="B281" s="176" t="s">
        <v>247</v>
      </c>
      <c r="C281" s="177" t="s">
        <v>361</v>
      </c>
      <c r="D281" s="177" t="s">
        <v>972</v>
      </c>
      <c r="E281" s="177" t="s">
        <v>416</v>
      </c>
      <c r="F281" s="192" t="s">
        <v>261</v>
      </c>
      <c r="G281" s="234"/>
      <c r="H281" s="194">
        <f>IF(G281=$D$4,$D$4,INDEX(F_inputs!$D$4:$M$5562,MATCH('FD Inputs Pre Conversion'!$C281&amp;'FD Inputs Pre Conversion'!$E281,F_inputs!$N$4:$N$5562,0),MATCH('FD Inputs Pre Conversion'!H$6,F_inputs!$D$2:$M$2,0)))</f>
        <v>18.110000000000003</v>
      </c>
      <c r="I281" s="194">
        <f>IF(H281=$D$4,$D$4,INDEX(F_inputs!$D$4:$M$5562,MATCH('FD Inputs Pre Conversion'!$C281&amp;'FD Inputs Pre Conversion'!$E281,F_inputs!$N$4:$N$5562,0),MATCH('FD Inputs Pre Conversion'!I$6,F_inputs!$D$2:$M$2,0)))</f>
        <v>17.600000000000001</v>
      </c>
      <c r="J281" s="194">
        <f>IF(I281=$D$4,$D$4,INDEX(F_inputs!$D$4:$M$5562,MATCH('FD Inputs Pre Conversion'!$C281&amp;'FD Inputs Pre Conversion'!$E281,F_inputs!$N$4:$N$5562,0),MATCH('FD Inputs Pre Conversion'!J$6,F_inputs!$D$2:$M$2,0)))</f>
        <v>17.09</v>
      </c>
      <c r="K281" s="194">
        <f>IF(J281=$D$4,$D$4,INDEX(F_inputs!$D$4:$M$5562,MATCH('FD Inputs Pre Conversion'!$C281&amp;'FD Inputs Pre Conversion'!$E281,F_inputs!$N$4:$N$5562,0),MATCH('FD Inputs Pre Conversion'!K$6,F_inputs!$D$2:$M$2,0)))</f>
        <v>16.579999999999998</v>
      </c>
      <c r="L281" s="194">
        <f>IF(K281=$D$4,$D$4,INDEX(F_inputs!$D$4:$M$5562,MATCH('FD Inputs Pre Conversion'!$C281&amp;'FD Inputs Pre Conversion'!$E281,F_inputs!$N$4:$N$5562,0),MATCH('FD Inputs Pre Conversion'!L$6,F_inputs!$D$2:$M$2,0)))</f>
        <v>16.069999999999997</v>
      </c>
      <c r="M281" s="194">
        <f>IF(L281=$D$4,$D$4,INDEX(F_inputs!$D$4:$M$5562,MATCH('FD Inputs Pre Conversion'!$C281&amp;'FD Inputs Pre Conversion'!$E281,F_inputs!$N$4:$N$5562,0),MATCH('FD Inputs Pre Conversion'!M$6,F_inputs!$D$2:$M$2,0)))</f>
        <v>15.56</v>
      </c>
      <c r="N281" s="194"/>
    </row>
    <row r="282" spans="1:14" outlineLevel="1">
      <c r="A282" s="191"/>
      <c r="B282" s="176" t="s">
        <v>247</v>
      </c>
      <c r="C282" s="177" t="s">
        <v>364</v>
      </c>
      <c r="D282" s="177" t="s">
        <v>972</v>
      </c>
      <c r="E282" s="177" t="s">
        <v>416</v>
      </c>
      <c r="F282" s="192" t="s">
        <v>261</v>
      </c>
      <c r="G282" s="234"/>
      <c r="H282" s="194">
        <f>IF(G282=$D$4,$D$4,INDEX(F_inputs!$D$4:$M$5562,MATCH('FD Inputs Pre Conversion'!$C282&amp;'FD Inputs Pre Conversion'!$E282,F_inputs!$N$4:$N$5562,0),MATCH('FD Inputs Pre Conversion'!H$6,F_inputs!$D$2:$M$2,0)))</f>
        <v>20.94</v>
      </c>
      <c r="I282" s="194">
        <f>IF(H282=$D$4,$D$4,INDEX(F_inputs!$D$4:$M$5562,MATCH('FD Inputs Pre Conversion'!$C282&amp;'FD Inputs Pre Conversion'!$E282,F_inputs!$N$4:$N$5562,0),MATCH('FD Inputs Pre Conversion'!I$6,F_inputs!$D$2:$M$2,0)))</f>
        <v>20.110000000000003</v>
      </c>
      <c r="J282" s="194">
        <f>IF(I282=$D$4,$D$4,INDEX(F_inputs!$D$4:$M$5562,MATCH('FD Inputs Pre Conversion'!$C282&amp;'FD Inputs Pre Conversion'!$E282,F_inputs!$N$4:$N$5562,0),MATCH('FD Inputs Pre Conversion'!J$6,F_inputs!$D$2:$M$2,0)))</f>
        <v>19.280000000000005</v>
      </c>
      <c r="K282" s="194">
        <f>IF(J282=$D$4,$D$4,INDEX(F_inputs!$D$4:$M$5562,MATCH('FD Inputs Pre Conversion'!$C282&amp;'FD Inputs Pre Conversion'!$E282,F_inputs!$N$4:$N$5562,0),MATCH('FD Inputs Pre Conversion'!K$6,F_inputs!$D$2:$M$2,0)))</f>
        <v>18.450000000000006</v>
      </c>
      <c r="L282" s="194">
        <f>IF(K282=$D$4,$D$4,INDEX(F_inputs!$D$4:$M$5562,MATCH('FD Inputs Pre Conversion'!$C282&amp;'FD Inputs Pre Conversion'!$E282,F_inputs!$N$4:$N$5562,0),MATCH('FD Inputs Pre Conversion'!L$6,F_inputs!$D$2:$M$2,0)))</f>
        <v>17.620000000000008</v>
      </c>
      <c r="M282" s="194">
        <f>IF(L282=$D$4,$D$4,INDEX(F_inputs!$D$4:$M$5562,MATCH('FD Inputs Pre Conversion'!$C282&amp;'FD Inputs Pre Conversion'!$E282,F_inputs!$N$4:$N$5562,0),MATCH('FD Inputs Pre Conversion'!M$6,F_inputs!$D$2:$M$2,0)))</f>
        <v>16.79000000000001</v>
      </c>
      <c r="N282" s="194"/>
    </row>
    <row r="283" spans="1:14" outlineLevel="1">
      <c r="A283" s="191"/>
      <c r="B283" s="176" t="s">
        <v>247</v>
      </c>
      <c r="C283" s="177" t="s">
        <v>370</v>
      </c>
      <c r="D283" s="177" t="s">
        <v>972</v>
      </c>
      <c r="E283" s="177" t="s">
        <v>416</v>
      </c>
      <c r="F283" s="192" t="s">
        <v>261</v>
      </c>
      <c r="G283" s="234"/>
      <c r="H283" s="194">
        <f>IF(G283=$D$4,$D$4,INDEX(F_inputs!$D$4:$M$5562,MATCH('FD Inputs Pre Conversion'!$C283&amp;'FD Inputs Pre Conversion'!$E283,F_inputs!$N$4:$N$5562,0),MATCH('FD Inputs Pre Conversion'!H$6,F_inputs!$D$2:$M$2,0)))</f>
        <v>15.52</v>
      </c>
      <c r="I283" s="194">
        <f>IF(H283=$D$4,$D$4,INDEX(F_inputs!$D$4:$M$5562,MATCH('FD Inputs Pre Conversion'!$C283&amp;'FD Inputs Pre Conversion'!$E283,F_inputs!$N$4:$N$5562,0),MATCH('FD Inputs Pre Conversion'!I$6,F_inputs!$D$2:$M$2,0)))</f>
        <v>15.29</v>
      </c>
      <c r="J283" s="194">
        <f>IF(I283=$D$4,$D$4,INDEX(F_inputs!$D$4:$M$5562,MATCH('FD Inputs Pre Conversion'!$C283&amp;'FD Inputs Pre Conversion'!$E283,F_inputs!$N$4:$N$5562,0),MATCH('FD Inputs Pre Conversion'!J$6,F_inputs!$D$2:$M$2,0)))</f>
        <v>15.059999999999999</v>
      </c>
      <c r="K283" s="194">
        <f>IF(J283=$D$4,$D$4,INDEX(F_inputs!$D$4:$M$5562,MATCH('FD Inputs Pre Conversion'!$C283&amp;'FD Inputs Pre Conversion'!$E283,F_inputs!$N$4:$N$5562,0),MATCH('FD Inputs Pre Conversion'!K$6,F_inputs!$D$2:$M$2,0)))</f>
        <v>14.829999999999998</v>
      </c>
      <c r="L283" s="194">
        <f>IF(K283=$D$4,$D$4,INDEX(F_inputs!$D$4:$M$5562,MATCH('FD Inputs Pre Conversion'!$C283&amp;'FD Inputs Pre Conversion'!$E283,F_inputs!$N$4:$N$5562,0),MATCH('FD Inputs Pre Conversion'!L$6,F_inputs!$D$2:$M$2,0)))</f>
        <v>14.599999999999998</v>
      </c>
      <c r="M283" s="194">
        <f>IF(L283=$D$4,$D$4,INDEX(F_inputs!$D$4:$M$5562,MATCH('FD Inputs Pre Conversion'!$C283&amp;'FD Inputs Pre Conversion'!$E283,F_inputs!$N$4:$N$5562,0),MATCH('FD Inputs Pre Conversion'!M$6,F_inputs!$D$2:$M$2,0)))</f>
        <v>14.37</v>
      </c>
      <c r="N283" s="194"/>
    </row>
    <row r="284" spans="1:14" outlineLevel="1">
      <c r="A284" s="191"/>
      <c r="B284" s="176" t="s">
        <v>247</v>
      </c>
      <c r="C284" s="177" t="s">
        <v>379</v>
      </c>
      <c r="D284" s="177" t="s">
        <v>972</v>
      </c>
      <c r="E284" s="177" t="s">
        <v>416</v>
      </c>
      <c r="F284" s="192" t="s">
        <v>261</v>
      </c>
      <c r="G284" s="234"/>
      <c r="H284" s="194">
        <f>IF(G284=$D$4,$D$4,INDEX(F_inputs!$D$4:$M$5562,MATCH('FD Inputs Pre Conversion'!$C284&amp;'FD Inputs Pre Conversion'!$E284,F_inputs!$N$4:$N$5562,0),MATCH('FD Inputs Pre Conversion'!H$6,F_inputs!$D$2:$M$2,0)))</f>
        <v>15.52</v>
      </c>
      <c r="I284" s="194">
        <f>IF(H284=$D$4,$D$4,INDEX(F_inputs!$D$4:$M$5562,MATCH('FD Inputs Pre Conversion'!$C284&amp;'FD Inputs Pre Conversion'!$E284,F_inputs!$N$4:$N$5562,0),MATCH('FD Inputs Pre Conversion'!I$6,F_inputs!$D$2:$M$2,0)))</f>
        <v>15.29</v>
      </c>
      <c r="J284" s="194">
        <f>IF(I284=$D$4,$D$4,INDEX(F_inputs!$D$4:$M$5562,MATCH('FD Inputs Pre Conversion'!$C284&amp;'FD Inputs Pre Conversion'!$E284,F_inputs!$N$4:$N$5562,0),MATCH('FD Inputs Pre Conversion'!J$6,F_inputs!$D$2:$M$2,0)))</f>
        <v>15.059999999999999</v>
      </c>
      <c r="K284" s="194">
        <f>IF(J284=$D$4,$D$4,INDEX(F_inputs!$D$4:$M$5562,MATCH('FD Inputs Pre Conversion'!$C284&amp;'FD Inputs Pre Conversion'!$E284,F_inputs!$N$4:$N$5562,0),MATCH('FD Inputs Pre Conversion'!K$6,F_inputs!$D$2:$M$2,0)))</f>
        <v>14.829999999999998</v>
      </c>
      <c r="L284" s="194">
        <f>IF(K284=$D$4,$D$4,INDEX(F_inputs!$D$4:$M$5562,MATCH('FD Inputs Pre Conversion'!$C284&amp;'FD Inputs Pre Conversion'!$E284,F_inputs!$N$4:$N$5562,0),MATCH('FD Inputs Pre Conversion'!L$6,F_inputs!$D$2:$M$2,0)))</f>
        <v>14.599999999999998</v>
      </c>
      <c r="M284" s="194">
        <f>IF(L284=$D$4,$D$4,INDEX(F_inputs!$D$4:$M$5562,MATCH('FD Inputs Pre Conversion'!$C284&amp;'FD Inputs Pre Conversion'!$E284,F_inputs!$N$4:$N$5562,0),MATCH('FD Inputs Pre Conversion'!M$6,F_inputs!$D$2:$M$2,0)))</f>
        <v>14.37</v>
      </c>
      <c r="N284" s="194"/>
    </row>
    <row r="285" spans="1:14" outlineLevel="1">
      <c r="A285" s="191"/>
      <c r="B285" s="176" t="s">
        <v>247</v>
      </c>
      <c r="C285" s="177" t="s">
        <v>382</v>
      </c>
      <c r="D285" s="177" t="s">
        <v>972</v>
      </c>
      <c r="E285" s="177" t="s">
        <v>416</v>
      </c>
      <c r="F285" s="192" t="s">
        <v>261</v>
      </c>
      <c r="G285" s="234"/>
      <c r="H285" s="194">
        <f>IF(G285=$D$4,$D$4,INDEX(F_inputs!$D$4:$M$5562,MATCH('FD Inputs Pre Conversion'!$C285&amp;'FD Inputs Pre Conversion'!$E285,F_inputs!$N$4:$N$5562,0),MATCH('FD Inputs Pre Conversion'!H$6,F_inputs!$D$2:$M$2,0)))</f>
        <v>17.86</v>
      </c>
      <c r="I285" s="194">
        <f>IF(H285=$D$4,$D$4,INDEX(F_inputs!$D$4:$M$5562,MATCH('FD Inputs Pre Conversion'!$C285&amp;'FD Inputs Pre Conversion'!$E285,F_inputs!$N$4:$N$5562,0),MATCH('FD Inputs Pre Conversion'!I$6,F_inputs!$D$2:$M$2,0)))</f>
        <v>17.37</v>
      </c>
      <c r="J285" s="194">
        <f>IF(I285=$D$4,$D$4,INDEX(F_inputs!$D$4:$M$5562,MATCH('FD Inputs Pre Conversion'!$C285&amp;'FD Inputs Pre Conversion'!$E285,F_inputs!$N$4:$N$5562,0),MATCH('FD Inputs Pre Conversion'!J$6,F_inputs!$D$2:$M$2,0)))</f>
        <v>16.880000000000003</v>
      </c>
      <c r="K285" s="194">
        <f>IF(J285=$D$4,$D$4,INDEX(F_inputs!$D$4:$M$5562,MATCH('FD Inputs Pre Conversion'!$C285&amp;'FD Inputs Pre Conversion'!$E285,F_inputs!$N$4:$N$5562,0),MATCH('FD Inputs Pre Conversion'!K$6,F_inputs!$D$2:$M$2,0)))</f>
        <v>16.390000000000004</v>
      </c>
      <c r="L285" s="194">
        <f>IF(K285=$D$4,$D$4,INDEX(F_inputs!$D$4:$M$5562,MATCH('FD Inputs Pre Conversion'!$C285&amp;'FD Inputs Pre Conversion'!$E285,F_inputs!$N$4:$N$5562,0),MATCH('FD Inputs Pre Conversion'!L$6,F_inputs!$D$2:$M$2,0)))</f>
        <v>15.900000000000004</v>
      </c>
      <c r="M285" s="194">
        <f>IF(L285=$D$4,$D$4,INDEX(F_inputs!$D$4:$M$5562,MATCH('FD Inputs Pre Conversion'!$C285&amp;'FD Inputs Pre Conversion'!$E285,F_inputs!$N$4:$N$5562,0),MATCH('FD Inputs Pre Conversion'!M$6,F_inputs!$D$2:$M$2,0)))</f>
        <v>15.410000000000004</v>
      </c>
      <c r="N285" s="194"/>
    </row>
    <row r="286" spans="1:14" outlineLevel="1">
      <c r="A286" s="191"/>
      <c r="B286" s="176" t="s">
        <v>247</v>
      </c>
      <c r="C286" s="177" t="s">
        <v>388</v>
      </c>
      <c r="D286" s="177" t="s">
        <v>972</v>
      </c>
      <c r="E286" s="177" t="s">
        <v>416</v>
      </c>
      <c r="F286" s="192" t="s">
        <v>261</v>
      </c>
      <c r="G286" s="234"/>
      <c r="H286" s="194">
        <f>IF(G286=$D$4,$D$4,INDEX(F_inputs!$D$4:$M$5562,MATCH('FD Inputs Pre Conversion'!$C286&amp;'FD Inputs Pre Conversion'!$E286,F_inputs!$N$4:$N$5562,0),MATCH('FD Inputs Pre Conversion'!H$6,F_inputs!$D$2:$M$2,0)))</f>
        <v>20.57</v>
      </c>
      <c r="I286" s="194">
        <f>IF(H286=$D$4,$D$4,INDEX(F_inputs!$D$4:$M$5562,MATCH('FD Inputs Pre Conversion'!$C286&amp;'FD Inputs Pre Conversion'!$E286,F_inputs!$N$4:$N$5562,0),MATCH('FD Inputs Pre Conversion'!I$6,F_inputs!$D$2:$M$2,0)))</f>
        <v>19.78</v>
      </c>
      <c r="J286" s="194">
        <f>IF(I286=$D$4,$D$4,INDEX(F_inputs!$D$4:$M$5562,MATCH('FD Inputs Pre Conversion'!$C286&amp;'FD Inputs Pre Conversion'!$E286,F_inputs!$N$4:$N$5562,0),MATCH('FD Inputs Pre Conversion'!J$6,F_inputs!$D$2:$M$2,0)))</f>
        <v>18.990000000000002</v>
      </c>
      <c r="K286" s="194">
        <f>IF(J286=$D$4,$D$4,INDEX(F_inputs!$D$4:$M$5562,MATCH('FD Inputs Pre Conversion'!$C286&amp;'FD Inputs Pre Conversion'!$E286,F_inputs!$N$4:$N$5562,0),MATCH('FD Inputs Pre Conversion'!K$6,F_inputs!$D$2:$M$2,0)))</f>
        <v>18.200000000000003</v>
      </c>
      <c r="L286" s="194">
        <f>IF(K286=$D$4,$D$4,INDEX(F_inputs!$D$4:$M$5562,MATCH('FD Inputs Pre Conversion'!$C286&amp;'FD Inputs Pre Conversion'!$E286,F_inputs!$N$4:$N$5562,0),MATCH('FD Inputs Pre Conversion'!L$6,F_inputs!$D$2:$M$2,0)))</f>
        <v>17.410000000000004</v>
      </c>
      <c r="M286" s="194">
        <f>IF(L286=$D$4,$D$4,INDEX(F_inputs!$D$4:$M$5562,MATCH('FD Inputs Pre Conversion'!$C286&amp;'FD Inputs Pre Conversion'!$E286,F_inputs!$N$4:$N$5562,0),MATCH('FD Inputs Pre Conversion'!M$6,F_inputs!$D$2:$M$2,0)))</f>
        <v>16.620000000000005</v>
      </c>
      <c r="N286" s="194"/>
    </row>
    <row r="287" spans="1:14" outlineLevel="1">
      <c r="A287" s="191"/>
      <c r="B287" s="176" t="s">
        <v>247</v>
      </c>
      <c r="C287" s="177" t="s">
        <v>391</v>
      </c>
      <c r="D287" s="177" t="s">
        <v>972</v>
      </c>
      <c r="E287" s="177" t="s">
        <v>416</v>
      </c>
      <c r="F287" s="192" t="s">
        <v>261</v>
      </c>
      <c r="G287" s="234"/>
      <c r="H287" s="194">
        <f>IF(G287=$D$4,$D$4,INDEX(F_inputs!$D$4:$M$5562,MATCH('FD Inputs Pre Conversion'!$C287&amp;'FD Inputs Pre Conversion'!$E287,F_inputs!$N$4:$N$5562,0),MATCH('FD Inputs Pre Conversion'!H$6,F_inputs!$D$2:$M$2,0)))</f>
        <v>17.670000000000002</v>
      </c>
      <c r="I287" s="194">
        <f>IF(H287=$D$4,$D$4,INDEX(F_inputs!$D$4:$M$5562,MATCH('FD Inputs Pre Conversion'!$C287&amp;'FD Inputs Pre Conversion'!$E287,F_inputs!$N$4:$N$5562,0),MATCH('FD Inputs Pre Conversion'!I$6,F_inputs!$D$2:$M$2,0)))</f>
        <v>17.21</v>
      </c>
      <c r="J287" s="194">
        <f>IF(I287=$D$4,$D$4,INDEX(F_inputs!$D$4:$M$5562,MATCH('FD Inputs Pre Conversion'!$C287&amp;'FD Inputs Pre Conversion'!$E287,F_inputs!$N$4:$N$5562,0),MATCH('FD Inputs Pre Conversion'!J$6,F_inputs!$D$2:$M$2,0)))</f>
        <v>16.75</v>
      </c>
      <c r="K287" s="194">
        <f>IF(J287=$D$4,$D$4,INDEX(F_inputs!$D$4:$M$5562,MATCH('FD Inputs Pre Conversion'!$C287&amp;'FD Inputs Pre Conversion'!$E287,F_inputs!$N$4:$N$5562,0),MATCH('FD Inputs Pre Conversion'!K$6,F_inputs!$D$2:$M$2,0)))</f>
        <v>16.29</v>
      </c>
      <c r="L287" s="194">
        <f>IF(K287=$D$4,$D$4,INDEX(F_inputs!$D$4:$M$5562,MATCH('FD Inputs Pre Conversion'!$C287&amp;'FD Inputs Pre Conversion'!$E287,F_inputs!$N$4:$N$5562,0),MATCH('FD Inputs Pre Conversion'!L$6,F_inputs!$D$2:$M$2,0)))</f>
        <v>15.829999999999998</v>
      </c>
      <c r="M287" s="194">
        <f>IF(L287=$D$4,$D$4,INDEX(F_inputs!$D$4:$M$5562,MATCH('FD Inputs Pre Conversion'!$C287&amp;'FD Inputs Pre Conversion'!$E287,F_inputs!$N$4:$N$5562,0),MATCH('FD Inputs Pre Conversion'!M$6,F_inputs!$D$2:$M$2,0)))</f>
        <v>15.37</v>
      </c>
      <c r="N287" s="194"/>
    </row>
    <row r="288" spans="1:14" outlineLevel="1">
      <c r="A288" s="191"/>
      <c r="B288" s="176" t="s">
        <v>247</v>
      </c>
      <c r="C288" s="177" t="s">
        <v>394</v>
      </c>
      <c r="D288" s="177" t="s">
        <v>972</v>
      </c>
      <c r="E288" s="177" t="s">
        <v>416</v>
      </c>
      <c r="F288" s="192" t="s">
        <v>261</v>
      </c>
      <c r="G288" s="234"/>
      <c r="H288" s="194">
        <f>IF(G288=$D$4,$D$4,INDEX(F_inputs!$D$4:$M$5562,MATCH('FD Inputs Pre Conversion'!$C288&amp;'FD Inputs Pre Conversion'!$E288,F_inputs!$N$4:$N$5562,0),MATCH('FD Inputs Pre Conversion'!H$6,F_inputs!$D$2:$M$2,0)))</f>
        <v>16.93</v>
      </c>
      <c r="I288" s="194">
        <f>IF(H288=$D$4,$D$4,INDEX(F_inputs!$D$4:$M$5562,MATCH('FD Inputs Pre Conversion'!$C288&amp;'FD Inputs Pre Conversion'!$E288,F_inputs!$N$4:$N$5562,0),MATCH('FD Inputs Pre Conversion'!I$6,F_inputs!$D$2:$M$2,0)))</f>
        <v>16.55</v>
      </c>
      <c r="J288" s="194">
        <f>IF(I288=$D$4,$D$4,INDEX(F_inputs!$D$4:$M$5562,MATCH('FD Inputs Pre Conversion'!$C288&amp;'FD Inputs Pre Conversion'!$E288,F_inputs!$N$4:$N$5562,0),MATCH('FD Inputs Pre Conversion'!J$6,F_inputs!$D$2:$M$2,0)))</f>
        <v>16.170000000000002</v>
      </c>
      <c r="K288" s="194">
        <f>IF(J288=$D$4,$D$4,INDEX(F_inputs!$D$4:$M$5562,MATCH('FD Inputs Pre Conversion'!$C288&amp;'FD Inputs Pre Conversion'!$E288,F_inputs!$N$4:$N$5562,0),MATCH('FD Inputs Pre Conversion'!K$6,F_inputs!$D$2:$M$2,0)))</f>
        <v>15.790000000000001</v>
      </c>
      <c r="L288" s="194">
        <f>IF(K288=$D$4,$D$4,INDEX(F_inputs!$D$4:$M$5562,MATCH('FD Inputs Pre Conversion'!$C288&amp;'FD Inputs Pre Conversion'!$E288,F_inputs!$N$4:$N$5562,0),MATCH('FD Inputs Pre Conversion'!L$6,F_inputs!$D$2:$M$2,0)))</f>
        <v>15.41</v>
      </c>
      <c r="M288" s="194">
        <f>IF(L288=$D$4,$D$4,INDEX(F_inputs!$D$4:$M$5562,MATCH('FD Inputs Pre Conversion'!$C288&amp;'FD Inputs Pre Conversion'!$E288,F_inputs!$N$4:$N$5562,0),MATCH('FD Inputs Pre Conversion'!M$6,F_inputs!$D$2:$M$2,0)))</f>
        <v>15.03</v>
      </c>
      <c r="N288" s="194"/>
    </row>
    <row r="289" spans="1:14" outlineLevel="1">
      <c r="A289" s="191"/>
      <c r="B289" s="176" t="s">
        <v>247</v>
      </c>
      <c r="C289" s="177" t="s">
        <v>397</v>
      </c>
      <c r="D289" s="177" t="s">
        <v>972</v>
      </c>
      <c r="E289" s="177" t="s">
        <v>416</v>
      </c>
      <c r="F289" s="192" t="s">
        <v>261</v>
      </c>
      <c r="G289" s="234"/>
      <c r="H289" s="194">
        <f>IF(G289=$D$4,$D$4,INDEX(F_inputs!$D$4:$M$5562,MATCH('FD Inputs Pre Conversion'!$C289&amp;'FD Inputs Pre Conversion'!$E289,F_inputs!$N$4:$N$5562,0),MATCH('FD Inputs Pre Conversion'!H$6,F_inputs!$D$2:$M$2,0)))</f>
        <v>24.85</v>
      </c>
      <c r="I289" s="194">
        <f>IF(H289=$D$4,$D$4,INDEX(F_inputs!$D$4:$M$5562,MATCH('FD Inputs Pre Conversion'!$C289&amp;'FD Inputs Pre Conversion'!$E289,F_inputs!$N$4:$N$5562,0),MATCH('FD Inputs Pre Conversion'!I$6,F_inputs!$D$2:$M$2,0)))</f>
        <v>23.05</v>
      </c>
      <c r="J289" s="194">
        <f>IF(I289=$D$4,$D$4,INDEX(F_inputs!$D$4:$M$5562,MATCH('FD Inputs Pre Conversion'!$C289&amp;'FD Inputs Pre Conversion'!$E289,F_inputs!$N$4:$N$5562,0),MATCH('FD Inputs Pre Conversion'!J$6,F_inputs!$D$2:$M$2,0)))</f>
        <v>21.25</v>
      </c>
      <c r="K289" s="194">
        <f>IF(J289=$D$4,$D$4,INDEX(F_inputs!$D$4:$M$5562,MATCH('FD Inputs Pre Conversion'!$C289&amp;'FD Inputs Pre Conversion'!$E289,F_inputs!$N$4:$N$5562,0),MATCH('FD Inputs Pre Conversion'!K$6,F_inputs!$D$2:$M$2,0)))</f>
        <v>19.45</v>
      </c>
      <c r="L289" s="194">
        <f>IF(K289=$D$4,$D$4,INDEX(F_inputs!$D$4:$M$5562,MATCH('FD Inputs Pre Conversion'!$C289&amp;'FD Inputs Pre Conversion'!$E289,F_inputs!$N$4:$N$5562,0),MATCH('FD Inputs Pre Conversion'!L$6,F_inputs!$D$2:$M$2,0)))</f>
        <v>17.649999999999999</v>
      </c>
      <c r="M289" s="194">
        <f>IF(L289=$D$4,$D$4,INDEX(F_inputs!$D$4:$M$5562,MATCH('FD Inputs Pre Conversion'!$C289&amp;'FD Inputs Pre Conversion'!$E289,F_inputs!$N$4:$N$5562,0),MATCH('FD Inputs Pre Conversion'!M$6,F_inputs!$D$2:$M$2,0)))</f>
        <v>15.86</v>
      </c>
      <c r="N289" s="194"/>
    </row>
    <row r="290" spans="1:14" outlineLevel="1">
      <c r="A290" s="191"/>
      <c r="B290" s="176" t="s">
        <v>247</v>
      </c>
      <c r="C290" s="177" t="s">
        <v>345</v>
      </c>
      <c r="D290" s="177" t="s">
        <v>972</v>
      </c>
      <c r="E290" s="177" t="s">
        <v>416</v>
      </c>
      <c r="F290" s="192" t="s">
        <v>261</v>
      </c>
      <c r="G290" s="234"/>
      <c r="H290" s="194" t="str">
        <f>IF(G290=$D$4,$D$4,INDEX(F_inputs!$D$4:$M$5562,MATCH('FD Inputs Pre Conversion'!$C290&amp;'FD Inputs Pre Conversion'!$E290,F_inputs!$N$4:$N$5562,0),MATCH('FD Inputs Pre Conversion'!H$6,F_inputs!$D$2:$M$2,0)))</f>
        <v/>
      </c>
      <c r="I290" s="194" t="str">
        <f>IF(H290=$D$4,$D$4,INDEX(F_inputs!$D$4:$M$5562,MATCH('FD Inputs Pre Conversion'!$C290&amp;'FD Inputs Pre Conversion'!$E290,F_inputs!$N$4:$N$5562,0),MATCH('FD Inputs Pre Conversion'!I$6,F_inputs!$D$2:$M$2,0)))</f>
        <v/>
      </c>
      <c r="J290" s="194" t="str">
        <f>IF(I290=$D$4,$D$4,INDEX(F_inputs!$D$4:$M$5562,MATCH('FD Inputs Pre Conversion'!$C290&amp;'FD Inputs Pre Conversion'!$E290,F_inputs!$N$4:$N$5562,0),MATCH('FD Inputs Pre Conversion'!J$6,F_inputs!$D$2:$M$2,0)))</f>
        <v/>
      </c>
      <c r="K290" s="194" t="str">
        <f>IF(J290=$D$4,$D$4,INDEX(F_inputs!$D$4:$M$5562,MATCH('FD Inputs Pre Conversion'!$C290&amp;'FD Inputs Pre Conversion'!$E290,F_inputs!$N$4:$N$5562,0),MATCH('FD Inputs Pre Conversion'!K$6,F_inputs!$D$2:$M$2,0)))</f>
        <v/>
      </c>
      <c r="L290" s="194" t="str">
        <f>IF(K290=$D$4,$D$4,INDEX(F_inputs!$D$4:$M$5562,MATCH('FD Inputs Pre Conversion'!$C290&amp;'FD Inputs Pre Conversion'!$E290,F_inputs!$N$4:$N$5562,0),MATCH('FD Inputs Pre Conversion'!L$6,F_inputs!$D$2:$M$2,0)))</f>
        <v/>
      </c>
      <c r="M290" s="194" t="str">
        <f>IF(L290=$D$4,$D$4,INDEX(F_inputs!$D$4:$M$5562,MATCH('FD Inputs Pre Conversion'!$C290&amp;'FD Inputs Pre Conversion'!$E290,F_inputs!$N$4:$N$5562,0),MATCH('FD Inputs Pre Conversion'!M$6,F_inputs!$D$2:$M$2,0)))</f>
        <v/>
      </c>
      <c r="N290" s="194"/>
    </row>
    <row r="291" spans="1:14" outlineLevel="1">
      <c r="A291" s="191"/>
      <c r="B291" s="176" t="s">
        <v>247</v>
      </c>
      <c r="C291" s="177" t="s">
        <v>354</v>
      </c>
      <c r="D291" s="177" t="s">
        <v>972</v>
      </c>
      <c r="E291" s="177" t="s">
        <v>416</v>
      </c>
      <c r="F291" s="192" t="s">
        <v>261</v>
      </c>
      <c r="G291" s="234"/>
      <c r="H291" s="194" t="str">
        <f>IF(G291=$D$4,$D$4,INDEX(F_inputs!$D$4:$M$5562,MATCH('FD Inputs Pre Conversion'!$C291&amp;'FD Inputs Pre Conversion'!$E291,F_inputs!$N$4:$N$5562,0),MATCH('FD Inputs Pre Conversion'!H$6,F_inputs!$D$2:$M$2,0)))</f>
        <v/>
      </c>
      <c r="I291" s="194" t="str">
        <f>IF(H291=$D$4,$D$4,INDEX(F_inputs!$D$4:$M$5562,MATCH('FD Inputs Pre Conversion'!$C291&amp;'FD Inputs Pre Conversion'!$E291,F_inputs!$N$4:$N$5562,0),MATCH('FD Inputs Pre Conversion'!I$6,F_inputs!$D$2:$M$2,0)))</f>
        <v/>
      </c>
      <c r="J291" s="194" t="str">
        <f>IF(I291=$D$4,$D$4,INDEX(F_inputs!$D$4:$M$5562,MATCH('FD Inputs Pre Conversion'!$C291&amp;'FD Inputs Pre Conversion'!$E291,F_inputs!$N$4:$N$5562,0),MATCH('FD Inputs Pre Conversion'!J$6,F_inputs!$D$2:$M$2,0)))</f>
        <v/>
      </c>
      <c r="K291" s="194" t="str">
        <f>IF(J291=$D$4,$D$4,INDEX(F_inputs!$D$4:$M$5562,MATCH('FD Inputs Pre Conversion'!$C291&amp;'FD Inputs Pre Conversion'!$E291,F_inputs!$N$4:$N$5562,0),MATCH('FD Inputs Pre Conversion'!K$6,F_inputs!$D$2:$M$2,0)))</f>
        <v/>
      </c>
      <c r="L291" s="194" t="str">
        <f>IF(K291=$D$4,$D$4,INDEX(F_inputs!$D$4:$M$5562,MATCH('FD Inputs Pre Conversion'!$C291&amp;'FD Inputs Pre Conversion'!$E291,F_inputs!$N$4:$N$5562,0),MATCH('FD Inputs Pre Conversion'!L$6,F_inputs!$D$2:$M$2,0)))</f>
        <v/>
      </c>
      <c r="M291" s="194" t="str">
        <f>IF(L291=$D$4,$D$4,INDEX(F_inputs!$D$4:$M$5562,MATCH('FD Inputs Pre Conversion'!$C291&amp;'FD Inputs Pre Conversion'!$E291,F_inputs!$N$4:$N$5562,0),MATCH('FD Inputs Pre Conversion'!M$6,F_inputs!$D$2:$M$2,0)))</f>
        <v/>
      </c>
      <c r="N291" s="194"/>
    </row>
    <row r="292" spans="1:14" outlineLevel="1">
      <c r="A292" s="191"/>
      <c r="B292" s="176" t="s">
        <v>247</v>
      </c>
      <c r="C292" s="177" t="s">
        <v>367</v>
      </c>
      <c r="D292" s="177" t="s">
        <v>972</v>
      </c>
      <c r="E292" s="177" t="s">
        <v>416</v>
      </c>
      <c r="F292" s="192" t="s">
        <v>261</v>
      </c>
      <c r="G292" s="234"/>
      <c r="H292" s="194" t="str">
        <f>IF(G292=$D$4,$D$4,INDEX(F_inputs!$D$4:$M$5562,MATCH('FD Inputs Pre Conversion'!$C292&amp;'FD Inputs Pre Conversion'!$E292,F_inputs!$N$4:$N$5562,0),MATCH('FD Inputs Pre Conversion'!H$6,F_inputs!$D$2:$M$2,0)))</f>
        <v/>
      </c>
      <c r="I292" s="194" t="str">
        <f>IF(H292=$D$4,$D$4,INDEX(F_inputs!$D$4:$M$5562,MATCH('FD Inputs Pre Conversion'!$C292&amp;'FD Inputs Pre Conversion'!$E292,F_inputs!$N$4:$N$5562,0),MATCH('FD Inputs Pre Conversion'!I$6,F_inputs!$D$2:$M$2,0)))</f>
        <v/>
      </c>
      <c r="J292" s="194" t="str">
        <f>IF(I292=$D$4,$D$4,INDEX(F_inputs!$D$4:$M$5562,MATCH('FD Inputs Pre Conversion'!$C292&amp;'FD Inputs Pre Conversion'!$E292,F_inputs!$N$4:$N$5562,0),MATCH('FD Inputs Pre Conversion'!J$6,F_inputs!$D$2:$M$2,0)))</f>
        <v/>
      </c>
      <c r="K292" s="194" t="str">
        <f>IF(J292=$D$4,$D$4,INDEX(F_inputs!$D$4:$M$5562,MATCH('FD Inputs Pre Conversion'!$C292&amp;'FD Inputs Pre Conversion'!$E292,F_inputs!$N$4:$N$5562,0),MATCH('FD Inputs Pre Conversion'!K$6,F_inputs!$D$2:$M$2,0)))</f>
        <v/>
      </c>
      <c r="L292" s="194" t="str">
        <f>IF(K292=$D$4,$D$4,INDEX(F_inputs!$D$4:$M$5562,MATCH('FD Inputs Pre Conversion'!$C292&amp;'FD Inputs Pre Conversion'!$E292,F_inputs!$N$4:$N$5562,0),MATCH('FD Inputs Pre Conversion'!L$6,F_inputs!$D$2:$M$2,0)))</f>
        <v/>
      </c>
      <c r="M292" s="194" t="str">
        <f>IF(L292=$D$4,$D$4,INDEX(F_inputs!$D$4:$M$5562,MATCH('FD Inputs Pre Conversion'!$C292&amp;'FD Inputs Pre Conversion'!$E292,F_inputs!$N$4:$N$5562,0),MATCH('FD Inputs Pre Conversion'!M$6,F_inputs!$D$2:$M$2,0)))</f>
        <v/>
      </c>
      <c r="N292" s="194"/>
    </row>
    <row r="293" spans="1:14" outlineLevel="1">
      <c r="A293" s="191"/>
      <c r="B293" s="176" t="s">
        <v>247</v>
      </c>
      <c r="C293" s="177" t="s">
        <v>373</v>
      </c>
      <c r="D293" s="177" t="s">
        <v>972</v>
      </c>
      <c r="E293" s="177" t="s">
        <v>416</v>
      </c>
      <c r="F293" s="192" t="s">
        <v>261</v>
      </c>
      <c r="G293" s="234"/>
      <c r="H293" s="194" t="str">
        <f>IF(G293=$D$4,$D$4,INDEX(F_inputs!$D$4:$M$5562,MATCH('FD Inputs Pre Conversion'!$C293&amp;'FD Inputs Pre Conversion'!$E293,F_inputs!$N$4:$N$5562,0),MATCH('FD Inputs Pre Conversion'!H$6,F_inputs!$D$2:$M$2,0)))</f>
        <v/>
      </c>
      <c r="I293" s="194" t="str">
        <f>IF(H293=$D$4,$D$4,INDEX(F_inputs!$D$4:$M$5562,MATCH('FD Inputs Pre Conversion'!$C293&amp;'FD Inputs Pre Conversion'!$E293,F_inputs!$N$4:$N$5562,0),MATCH('FD Inputs Pre Conversion'!I$6,F_inputs!$D$2:$M$2,0)))</f>
        <v/>
      </c>
      <c r="J293" s="194" t="str">
        <f>IF(I293=$D$4,$D$4,INDEX(F_inputs!$D$4:$M$5562,MATCH('FD Inputs Pre Conversion'!$C293&amp;'FD Inputs Pre Conversion'!$E293,F_inputs!$N$4:$N$5562,0),MATCH('FD Inputs Pre Conversion'!J$6,F_inputs!$D$2:$M$2,0)))</f>
        <v/>
      </c>
      <c r="K293" s="194" t="str">
        <f>IF(J293=$D$4,$D$4,INDEX(F_inputs!$D$4:$M$5562,MATCH('FD Inputs Pre Conversion'!$C293&amp;'FD Inputs Pre Conversion'!$E293,F_inputs!$N$4:$N$5562,0),MATCH('FD Inputs Pre Conversion'!K$6,F_inputs!$D$2:$M$2,0)))</f>
        <v/>
      </c>
      <c r="L293" s="194" t="str">
        <f>IF(K293=$D$4,$D$4,INDEX(F_inputs!$D$4:$M$5562,MATCH('FD Inputs Pre Conversion'!$C293&amp;'FD Inputs Pre Conversion'!$E293,F_inputs!$N$4:$N$5562,0),MATCH('FD Inputs Pre Conversion'!L$6,F_inputs!$D$2:$M$2,0)))</f>
        <v/>
      </c>
      <c r="M293" s="194" t="str">
        <f>IF(L293=$D$4,$D$4,INDEX(F_inputs!$D$4:$M$5562,MATCH('FD Inputs Pre Conversion'!$C293&amp;'FD Inputs Pre Conversion'!$E293,F_inputs!$N$4:$N$5562,0),MATCH('FD Inputs Pre Conversion'!M$6,F_inputs!$D$2:$M$2,0)))</f>
        <v/>
      </c>
      <c r="N293" s="194"/>
    </row>
    <row r="294" spans="1:14" outlineLevel="1">
      <c r="A294" s="191"/>
      <c r="B294" s="176" t="s">
        <v>247</v>
      </c>
      <c r="C294" s="177" t="s">
        <v>376</v>
      </c>
      <c r="D294" s="177" t="s">
        <v>972</v>
      </c>
      <c r="E294" s="177" t="s">
        <v>416</v>
      </c>
      <c r="F294" s="192" t="s">
        <v>261</v>
      </c>
      <c r="G294" s="234"/>
      <c r="H294" s="194" t="str">
        <f>IF(G294=$D$4,$D$4,INDEX(F_inputs!$D$4:$M$5562,MATCH('FD Inputs Pre Conversion'!$C294&amp;'FD Inputs Pre Conversion'!$E294,F_inputs!$N$4:$N$5562,0),MATCH('FD Inputs Pre Conversion'!H$6,F_inputs!$D$2:$M$2,0)))</f>
        <v/>
      </c>
      <c r="I294" s="194" t="str">
        <f>IF(H294=$D$4,$D$4,INDEX(F_inputs!$D$4:$M$5562,MATCH('FD Inputs Pre Conversion'!$C294&amp;'FD Inputs Pre Conversion'!$E294,F_inputs!$N$4:$N$5562,0),MATCH('FD Inputs Pre Conversion'!I$6,F_inputs!$D$2:$M$2,0)))</f>
        <v/>
      </c>
      <c r="J294" s="194" t="str">
        <f>IF(I294=$D$4,$D$4,INDEX(F_inputs!$D$4:$M$5562,MATCH('FD Inputs Pre Conversion'!$C294&amp;'FD Inputs Pre Conversion'!$E294,F_inputs!$N$4:$N$5562,0),MATCH('FD Inputs Pre Conversion'!J$6,F_inputs!$D$2:$M$2,0)))</f>
        <v/>
      </c>
      <c r="K294" s="194" t="str">
        <f>IF(J294=$D$4,$D$4,INDEX(F_inputs!$D$4:$M$5562,MATCH('FD Inputs Pre Conversion'!$C294&amp;'FD Inputs Pre Conversion'!$E294,F_inputs!$N$4:$N$5562,0),MATCH('FD Inputs Pre Conversion'!K$6,F_inputs!$D$2:$M$2,0)))</f>
        <v/>
      </c>
      <c r="L294" s="194" t="str">
        <f>IF(K294=$D$4,$D$4,INDEX(F_inputs!$D$4:$M$5562,MATCH('FD Inputs Pre Conversion'!$C294&amp;'FD Inputs Pre Conversion'!$E294,F_inputs!$N$4:$N$5562,0),MATCH('FD Inputs Pre Conversion'!L$6,F_inputs!$D$2:$M$2,0)))</f>
        <v/>
      </c>
      <c r="M294" s="194" t="str">
        <f>IF(L294=$D$4,$D$4,INDEX(F_inputs!$D$4:$M$5562,MATCH('FD Inputs Pre Conversion'!$C294&amp;'FD Inputs Pre Conversion'!$E294,F_inputs!$N$4:$N$5562,0),MATCH('FD Inputs Pre Conversion'!M$6,F_inputs!$D$2:$M$2,0)))</f>
        <v/>
      </c>
      <c r="N294" s="194"/>
    </row>
    <row r="295" spans="1:14" outlineLevel="1">
      <c r="A295" s="191"/>
      <c r="B295" s="176" t="s">
        <v>247</v>
      </c>
      <c r="C295" s="177" t="s">
        <v>385</v>
      </c>
      <c r="D295" s="177" t="s">
        <v>972</v>
      </c>
      <c r="E295" s="177" t="s">
        <v>416</v>
      </c>
      <c r="F295" s="192" t="s">
        <v>261</v>
      </c>
      <c r="G295" s="234"/>
      <c r="H295" s="194" t="str">
        <f>IF(G295=$D$4,$D$4,INDEX(F_inputs!$D$4:$M$5562,MATCH('FD Inputs Pre Conversion'!$C295&amp;'FD Inputs Pre Conversion'!$E295,F_inputs!$N$4:$N$5562,0),MATCH('FD Inputs Pre Conversion'!H$6,F_inputs!$D$2:$M$2,0)))</f>
        <v/>
      </c>
      <c r="I295" s="194" t="str">
        <f>IF(H295=$D$4,$D$4,INDEX(F_inputs!$D$4:$M$5562,MATCH('FD Inputs Pre Conversion'!$C295&amp;'FD Inputs Pre Conversion'!$E295,F_inputs!$N$4:$N$5562,0),MATCH('FD Inputs Pre Conversion'!I$6,F_inputs!$D$2:$M$2,0)))</f>
        <v/>
      </c>
      <c r="J295" s="194" t="str">
        <f>IF(I295=$D$4,$D$4,INDEX(F_inputs!$D$4:$M$5562,MATCH('FD Inputs Pre Conversion'!$C295&amp;'FD Inputs Pre Conversion'!$E295,F_inputs!$N$4:$N$5562,0),MATCH('FD Inputs Pre Conversion'!J$6,F_inputs!$D$2:$M$2,0)))</f>
        <v/>
      </c>
      <c r="K295" s="194" t="str">
        <f>IF(J295=$D$4,$D$4,INDEX(F_inputs!$D$4:$M$5562,MATCH('FD Inputs Pre Conversion'!$C295&amp;'FD Inputs Pre Conversion'!$E295,F_inputs!$N$4:$N$5562,0),MATCH('FD Inputs Pre Conversion'!K$6,F_inputs!$D$2:$M$2,0)))</f>
        <v/>
      </c>
      <c r="L295" s="194" t="str">
        <f>IF(K295=$D$4,$D$4,INDEX(F_inputs!$D$4:$M$5562,MATCH('FD Inputs Pre Conversion'!$C295&amp;'FD Inputs Pre Conversion'!$E295,F_inputs!$N$4:$N$5562,0),MATCH('FD Inputs Pre Conversion'!L$6,F_inputs!$D$2:$M$2,0)))</f>
        <v/>
      </c>
      <c r="M295" s="194" t="str">
        <f>IF(L295=$D$4,$D$4,INDEX(F_inputs!$D$4:$M$5562,MATCH('FD Inputs Pre Conversion'!$C295&amp;'FD Inputs Pre Conversion'!$E295,F_inputs!$N$4:$N$5562,0),MATCH('FD Inputs Pre Conversion'!M$6,F_inputs!$D$2:$M$2,0)))</f>
        <v/>
      </c>
      <c r="N295" s="194"/>
    </row>
    <row r="296" spans="1:14" outlineLevel="1">
      <c r="H296" s="194"/>
      <c r="I296" s="194"/>
      <c r="J296" s="194"/>
      <c r="K296" s="194"/>
      <c r="L296" s="194"/>
      <c r="M296" s="194"/>
      <c r="N296" s="194"/>
    </row>
    <row r="297" spans="1:14" outlineLevel="1">
      <c r="A297" s="191"/>
      <c r="B297" s="176" t="s">
        <v>254</v>
      </c>
      <c r="C297" s="177" t="s">
        <v>350</v>
      </c>
      <c r="D297" s="177" t="s">
        <v>972</v>
      </c>
      <c r="E297" s="177" t="s">
        <v>431</v>
      </c>
      <c r="F297" s="192" t="s">
        <v>261</v>
      </c>
      <c r="G297" s="234"/>
      <c r="H297" s="194">
        <f>IF(G297=$D$4,$D$4,INDEX(F_inputs!$D$4:$M$5562,MATCH('FD Inputs Pre Conversion'!$C297&amp;'FD Inputs Pre Conversion'!$E297,F_inputs!$N$4:$N$5562,0),MATCH('FD Inputs Pre Conversion'!H$6,F_inputs!$D$2:$M$2,0)))</f>
        <v>5.5</v>
      </c>
      <c r="I297" s="194">
        <f>IF(H297=$D$4,$D$4,INDEX(F_inputs!$D$4:$M$5562,MATCH('FD Inputs Pre Conversion'!$C297&amp;'FD Inputs Pre Conversion'!$E297,F_inputs!$N$4:$N$5562,0),MATCH('FD Inputs Pre Conversion'!I$6,F_inputs!$D$2:$M$2,0)))</f>
        <v>5.49</v>
      </c>
      <c r="J297" s="194">
        <f>IF(I297=$D$4,$D$4,INDEX(F_inputs!$D$4:$M$5562,MATCH('FD Inputs Pre Conversion'!$C297&amp;'FD Inputs Pre Conversion'!$E297,F_inputs!$N$4:$N$5562,0),MATCH('FD Inputs Pre Conversion'!J$6,F_inputs!$D$2:$M$2,0)))</f>
        <v>5.48</v>
      </c>
      <c r="K297" s="194">
        <f>IF(J297=$D$4,$D$4,INDEX(F_inputs!$D$4:$M$5562,MATCH('FD Inputs Pre Conversion'!$C297&amp;'FD Inputs Pre Conversion'!$E297,F_inputs!$N$4:$N$5562,0),MATCH('FD Inputs Pre Conversion'!K$6,F_inputs!$D$2:$M$2,0)))</f>
        <v>5.47</v>
      </c>
      <c r="L297" s="194">
        <f>IF(K297=$D$4,$D$4,INDEX(F_inputs!$D$4:$M$5562,MATCH('FD Inputs Pre Conversion'!$C297&amp;'FD Inputs Pre Conversion'!$E297,F_inputs!$N$4:$N$5562,0),MATCH('FD Inputs Pre Conversion'!L$6,F_inputs!$D$2:$M$2,0)))</f>
        <v>5.46</v>
      </c>
      <c r="M297" s="194">
        <f>IF(L297=$D$4,$D$4,INDEX(F_inputs!$D$4:$M$5562,MATCH('FD Inputs Pre Conversion'!$C297&amp;'FD Inputs Pre Conversion'!$E297,F_inputs!$N$4:$N$5562,0),MATCH('FD Inputs Pre Conversion'!M$6,F_inputs!$D$2:$M$2,0)))</f>
        <v>5.47</v>
      </c>
      <c r="N297" s="194"/>
    </row>
    <row r="298" spans="1:14" outlineLevel="1">
      <c r="A298" s="191"/>
      <c r="B298" s="176" t="s">
        <v>254</v>
      </c>
      <c r="C298" s="177" t="s">
        <v>358</v>
      </c>
      <c r="D298" s="177" t="s">
        <v>972</v>
      </c>
      <c r="E298" s="177" t="s">
        <v>431</v>
      </c>
      <c r="F298" s="192" t="s">
        <v>261</v>
      </c>
      <c r="G298" s="234"/>
      <c r="H298" s="194">
        <f>IF(G298=$D$4,$D$4,INDEX(F_inputs!$D$4:$M$5562,MATCH('FD Inputs Pre Conversion'!$C298&amp;'FD Inputs Pre Conversion'!$E298,F_inputs!$N$4:$N$5562,0),MATCH('FD Inputs Pre Conversion'!H$6,F_inputs!$D$2:$M$2,0)))</f>
        <v>7.2</v>
      </c>
      <c r="I298" s="194">
        <f>IF(H298=$D$4,$D$4,INDEX(F_inputs!$D$4:$M$5562,MATCH('FD Inputs Pre Conversion'!$C298&amp;'FD Inputs Pre Conversion'!$E298,F_inputs!$N$4:$N$5562,0),MATCH('FD Inputs Pre Conversion'!I$6,F_inputs!$D$2:$M$2,0)))</f>
        <v>7.11</v>
      </c>
      <c r="J298" s="194">
        <f>IF(I298=$D$4,$D$4,INDEX(F_inputs!$D$4:$M$5562,MATCH('FD Inputs Pre Conversion'!$C298&amp;'FD Inputs Pre Conversion'!$E298,F_inputs!$N$4:$N$5562,0),MATCH('FD Inputs Pre Conversion'!J$6,F_inputs!$D$2:$M$2,0)))</f>
        <v>7.02</v>
      </c>
      <c r="K298" s="194">
        <f>IF(J298=$D$4,$D$4,INDEX(F_inputs!$D$4:$M$5562,MATCH('FD Inputs Pre Conversion'!$C298&amp;'FD Inputs Pre Conversion'!$E298,F_inputs!$N$4:$N$5562,0),MATCH('FD Inputs Pre Conversion'!K$6,F_inputs!$D$2:$M$2,0)))</f>
        <v>6.93</v>
      </c>
      <c r="L298" s="194">
        <f>IF(K298=$D$4,$D$4,INDEX(F_inputs!$D$4:$M$5562,MATCH('FD Inputs Pre Conversion'!$C298&amp;'FD Inputs Pre Conversion'!$E298,F_inputs!$N$4:$N$5562,0),MATCH('FD Inputs Pre Conversion'!L$6,F_inputs!$D$2:$M$2,0)))</f>
        <v>6.84</v>
      </c>
      <c r="M298" s="194">
        <f>IF(L298=$D$4,$D$4,INDEX(F_inputs!$D$4:$M$5562,MATCH('FD Inputs Pre Conversion'!$C298&amp;'FD Inputs Pre Conversion'!$E298,F_inputs!$N$4:$N$5562,0),MATCH('FD Inputs Pre Conversion'!M$6,F_inputs!$D$2:$M$2,0)))</f>
        <v>6.76</v>
      </c>
      <c r="N298" s="194"/>
    </row>
    <row r="299" spans="1:14" outlineLevel="1">
      <c r="A299" s="191"/>
      <c r="B299" s="176" t="s">
        <v>254</v>
      </c>
      <c r="C299" s="177" t="s">
        <v>361</v>
      </c>
      <c r="D299" s="177" t="s">
        <v>972</v>
      </c>
      <c r="E299" s="177" t="s">
        <v>431</v>
      </c>
      <c r="F299" s="192" t="s">
        <v>261</v>
      </c>
      <c r="G299" s="234"/>
      <c r="H299" s="194">
        <f>IF(G299=$D$4,$D$4,INDEX(F_inputs!$D$4:$M$5562,MATCH('FD Inputs Pre Conversion'!$C299&amp;'FD Inputs Pre Conversion'!$E299,F_inputs!$N$4:$N$5562,0),MATCH('FD Inputs Pre Conversion'!H$6,F_inputs!$D$2:$M$2,0)))</f>
        <v>16.13</v>
      </c>
      <c r="I299" s="194">
        <f>IF(H299=$D$4,$D$4,INDEX(F_inputs!$D$4:$M$5562,MATCH('FD Inputs Pre Conversion'!$C299&amp;'FD Inputs Pre Conversion'!$E299,F_inputs!$N$4:$N$5562,0),MATCH('FD Inputs Pre Conversion'!I$6,F_inputs!$D$2:$M$2,0)))</f>
        <v>14.11</v>
      </c>
      <c r="J299" s="194">
        <f>IF(I299=$D$4,$D$4,INDEX(F_inputs!$D$4:$M$5562,MATCH('FD Inputs Pre Conversion'!$C299&amp;'FD Inputs Pre Conversion'!$E299,F_inputs!$N$4:$N$5562,0),MATCH('FD Inputs Pre Conversion'!J$6,F_inputs!$D$2:$M$2,0)))</f>
        <v>14.11</v>
      </c>
      <c r="K299" s="194">
        <f>IF(J299=$D$4,$D$4,INDEX(F_inputs!$D$4:$M$5562,MATCH('FD Inputs Pre Conversion'!$C299&amp;'FD Inputs Pre Conversion'!$E299,F_inputs!$N$4:$N$5562,0),MATCH('FD Inputs Pre Conversion'!K$6,F_inputs!$D$2:$M$2,0)))</f>
        <v>14.11</v>
      </c>
      <c r="L299" s="194">
        <f>IF(K299=$D$4,$D$4,INDEX(F_inputs!$D$4:$M$5562,MATCH('FD Inputs Pre Conversion'!$C299&amp;'FD Inputs Pre Conversion'!$E299,F_inputs!$N$4:$N$5562,0),MATCH('FD Inputs Pre Conversion'!L$6,F_inputs!$D$2:$M$2,0)))</f>
        <v>12.1</v>
      </c>
      <c r="M299" s="194">
        <f>IF(L299=$D$4,$D$4,INDEX(F_inputs!$D$4:$M$5562,MATCH('FD Inputs Pre Conversion'!$C299&amp;'FD Inputs Pre Conversion'!$E299,F_inputs!$N$4:$N$5562,0),MATCH('FD Inputs Pre Conversion'!M$6,F_inputs!$D$2:$M$2,0)))</f>
        <v>12.1</v>
      </c>
      <c r="N299" s="194"/>
    </row>
    <row r="300" spans="1:14" outlineLevel="1">
      <c r="A300" s="191"/>
      <c r="B300" s="176" t="s">
        <v>254</v>
      </c>
      <c r="C300" s="177" t="s">
        <v>364</v>
      </c>
      <c r="D300" s="177" t="s">
        <v>972</v>
      </c>
      <c r="E300" s="177" t="s">
        <v>431</v>
      </c>
      <c r="F300" s="192" t="s">
        <v>261</v>
      </c>
      <c r="G300" s="234"/>
      <c r="H300" s="194">
        <f>IF(G300=$D$4,$D$4,INDEX(F_inputs!$D$4:$M$5562,MATCH('FD Inputs Pre Conversion'!$C300&amp;'FD Inputs Pre Conversion'!$E300,F_inputs!$N$4:$N$5562,0),MATCH('FD Inputs Pre Conversion'!H$6,F_inputs!$D$2:$M$2,0)))</f>
        <v>8.1300000000000008</v>
      </c>
      <c r="I300" s="194">
        <f>IF(H300=$D$4,$D$4,INDEX(F_inputs!$D$4:$M$5562,MATCH('FD Inputs Pre Conversion'!$C300&amp;'FD Inputs Pre Conversion'!$E300,F_inputs!$N$4:$N$5562,0),MATCH('FD Inputs Pre Conversion'!I$6,F_inputs!$D$2:$M$2,0)))</f>
        <v>7.93</v>
      </c>
      <c r="J300" s="194">
        <f>IF(I300=$D$4,$D$4,INDEX(F_inputs!$D$4:$M$5562,MATCH('FD Inputs Pre Conversion'!$C300&amp;'FD Inputs Pre Conversion'!$E300,F_inputs!$N$4:$N$5562,0),MATCH('FD Inputs Pre Conversion'!J$6,F_inputs!$D$2:$M$2,0)))</f>
        <v>7.73</v>
      </c>
      <c r="K300" s="194">
        <f>IF(J300=$D$4,$D$4,INDEX(F_inputs!$D$4:$M$5562,MATCH('FD Inputs Pre Conversion'!$C300&amp;'FD Inputs Pre Conversion'!$E300,F_inputs!$N$4:$N$5562,0),MATCH('FD Inputs Pre Conversion'!K$6,F_inputs!$D$2:$M$2,0)))</f>
        <v>7.53</v>
      </c>
      <c r="L300" s="194">
        <f>IF(K300=$D$4,$D$4,INDEX(F_inputs!$D$4:$M$5562,MATCH('FD Inputs Pre Conversion'!$C300&amp;'FD Inputs Pre Conversion'!$E300,F_inputs!$N$4:$N$5562,0),MATCH('FD Inputs Pre Conversion'!L$6,F_inputs!$D$2:$M$2,0)))</f>
        <v>7.33</v>
      </c>
      <c r="M300" s="194">
        <f>IF(L300=$D$4,$D$4,INDEX(F_inputs!$D$4:$M$5562,MATCH('FD Inputs Pre Conversion'!$C300&amp;'FD Inputs Pre Conversion'!$E300,F_inputs!$N$4:$N$5562,0),MATCH('FD Inputs Pre Conversion'!M$6,F_inputs!$D$2:$M$2,0)))</f>
        <v>7.12</v>
      </c>
      <c r="N300" s="194"/>
    </row>
    <row r="301" spans="1:14" outlineLevel="1">
      <c r="A301" s="191"/>
      <c r="B301" s="176" t="s">
        <v>254</v>
      </c>
      <c r="C301" s="177" t="s">
        <v>370</v>
      </c>
      <c r="D301" s="177" t="s">
        <v>972</v>
      </c>
      <c r="E301" s="177" t="s">
        <v>431</v>
      </c>
      <c r="F301" s="192" t="s">
        <v>261</v>
      </c>
      <c r="G301" s="234"/>
      <c r="H301" s="194">
        <f>IF(G301=$D$4,$D$4,INDEX(F_inputs!$D$4:$M$5562,MATCH('FD Inputs Pre Conversion'!$C301&amp;'FD Inputs Pre Conversion'!$E301,F_inputs!$N$4:$N$5562,0),MATCH('FD Inputs Pre Conversion'!H$6,F_inputs!$D$2:$M$2,0)))</f>
        <v>8</v>
      </c>
      <c r="I301" s="194">
        <f>IF(H301=$D$4,$D$4,INDEX(F_inputs!$D$4:$M$5562,MATCH('FD Inputs Pre Conversion'!$C301&amp;'FD Inputs Pre Conversion'!$E301,F_inputs!$N$4:$N$5562,0),MATCH('FD Inputs Pre Conversion'!I$6,F_inputs!$D$2:$M$2,0)))</f>
        <v>7.8</v>
      </c>
      <c r="J301" s="194">
        <f>IF(I301=$D$4,$D$4,INDEX(F_inputs!$D$4:$M$5562,MATCH('FD Inputs Pre Conversion'!$C301&amp;'FD Inputs Pre Conversion'!$E301,F_inputs!$N$4:$N$5562,0),MATCH('FD Inputs Pre Conversion'!J$6,F_inputs!$D$2:$M$2,0)))</f>
        <v>7.6</v>
      </c>
      <c r="K301" s="194">
        <f>IF(J301=$D$4,$D$4,INDEX(F_inputs!$D$4:$M$5562,MATCH('FD Inputs Pre Conversion'!$C301&amp;'FD Inputs Pre Conversion'!$E301,F_inputs!$N$4:$N$5562,0),MATCH('FD Inputs Pre Conversion'!K$6,F_inputs!$D$2:$M$2,0)))</f>
        <v>7.4</v>
      </c>
      <c r="L301" s="194">
        <f>IF(K301=$D$4,$D$4,INDEX(F_inputs!$D$4:$M$5562,MATCH('FD Inputs Pre Conversion'!$C301&amp;'FD Inputs Pre Conversion'!$E301,F_inputs!$N$4:$N$5562,0),MATCH('FD Inputs Pre Conversion'!L$6,F_inputs!$D$2:$M$2,0)))</f>
        <v>7.2</v>
      </c>
      <c r="M301" s="194">
        <f>IF(L301=$D$4,$D$4,INDEX(F_inputs!$D$4:$M$5562,MATCH('FD Inputs Pre Conversion'!$C301&amp;'FD Inputs Pre Conversion'!$E301,F_inputs!$N$4:$N$5562,0),MATCH('FD Inputs Pre Conversion'!M$6,F_inputs!$D$2:$M$2,0)))</f>
        <v>7</v>
      </c>
      <c r="N301" s="194"/>
    </row>
    <row r="302" spans="1:14" outlineLevel="1">
      <c r="A302" s="191"/>
      <c r="B302" s="176" t="s">
        <v>254</v>
      </c>
      <c r="C302" s="177" t="s">
        <v>379</v>
      </c>
      <c r="D302" s="177" t="s">
        <v>972</v>
      </c>
      <c r="E302" s="177" t="s">
        <v>431</v>
      </c>
      <c r="F302" s="192" t="s">
        <v>261</v>
      </c>
      <c r="G302" s="234"/>
      <c r="H302" s="194">
        <f>IF(G302=$D$4,$D$4,INDEX(F_inputs!$D$4:$M$5562,MATCH('FD Inputs Pre Conversion'!$C302&amp;'FD Inputs Pre Conversion'!$E302,F_inputs!$N$4:$N$5562,0),MATCH('FD Inputs Pre Conversion'!H$6,F_inputs!$D$2:$M$2,0)))</f>
        <v>13.99</v>
      </c>
      <c r="I302" s="194">
        <f>IF(H302=$D$4,$D$4,INDEX(F_inputs!$D$4:$M$5562,MATCH('FD Inputs Pre Conversion'!$C302&amp;'FD Inputs Pre Conversion'!$E302,F_inputs!$N$4:$N$5562,0),MATCH('FD Inputs Pre Conversion'!I$6,F_inputs!$D$2:$M$2,0)))</f>
        <v>13.02</v>
      </c>
      <c r="J302" s="194">
        <f>IF(I302=$D$4,$D$4,INDEX(F_inputs!$D$4:$M$5562,MATCH('FD Inputs Pre Conversion'!$C302&amp;'FD Inputs Pre Conversion'!$E302,F_inputs!$N$4:$N$5562,0),MATCH('FD Inputs Pre Conversion'!J$6,F_inputs!$D$2:$M$2,0)))</f>
        <v>12.05</v>
      </c>
      <c r="K302" s="194">
        <f>IF(J302=$D$4,$D$4,INDEX(F_inputs!$D$4:$M$5562,MATCH('FD Inputs Pre Conversion'!$C302&amp;'FD Inputs Pre Conversion'!$E302,F_inputs!$N$4:$N$5562,0),MATCH('FD Inputs Pre Conversion'!K$6,F_inputs!$D$2:$M$2,0)))</f>
        <v>11.08</v>
      </c>
      <c r="L302" s="194">
        <f>IF(K302=$D$4,$D$4,INDEX(F_inputs!$D$4:$M$5562,MATCH('FD Inputs Pre Conversion'!$C302&amp;'FD Inputs Pre Conversion'!$E302,F_inputs!$N$4:$N$5562,0),MATCH('FD Inputs Pre Conversion'!L$6,F_inputs!$D$2:$M$2,0)))</f>
        <v>10.11</v>
      </c>
      <c r="M302" s="194">
        <f>IF(L302=$D$4,$D$4,INDEX(F_inputs!$D$4:$M$5562,MATCH('FD Inputs Pre Conversion'!$C302&amp;'FD Inputs Pre Conversion'!$E302,F_inputs!$N$4:$N$5562,0),MATCH('FD Inputs Pre Conversion'!M$6,F_inputs!$D$2:$M$2,0)))</f>
        <v>9.15</v>
      </c>
      <c r="N302" s="194"/>
    </row>
    <row r="303" spans="1:14" outlineLevel="1">
      <c r="A303" s="191"/>
      <c r="B303" s="176" t="s">
        <v>254</v>
      </c>
      <c r="C303" s="177" t="s">
        <v>382</v>
      </c>
      <c r="D303" s="177" t="s">
        <v>972</v>
      </c>
      <c r="E303" s="177" t="s">
        <v>431</v>
      </c>
      <c r="F303" s="192" t="s">
        <v>261</v>
      </c>
      <c r="G303" s="234"/>
      <c r="H303" s="194">
        <f>IF(G303=$D$4,$D$4,INDEX(F_inputs!$D$4:$M$5562,MATCH('FD Inputs Pre Conversion'!$C303&amp;'FD Inputs Pre Conversion'!$E303,F_inputs!$N$4:$N$5562,0),MATCH('FD Inputs Pre Conversion'!H$6,F_inputs!$D$2:$M$2,0)))</f>
        <v>5.84</v>
      </c>
      <c r="I303" s="194">
        <f>IF(H303=$D$4,$D$4,INDEX(F_inputs!$D$4:$M$5562,MATCH('FD Inputs Pre Conversion'!$C303&amp;'FD Inputs Pre Conversion'!$E303,F_inputs!$N$4:$N$5562,0),MATCH('FD Inputs Pre Conversion'!I$6,F_inputs!$D$2:$M$2,0)))</f>
        <v>5.81</v>
      </c>
      <c r="J303" s="194">
        <f>IF(I303=$D$4,$D$4,INDEX(F_inputs!$D$4:$M$5562,MATCH('FD Inputs Pre Conversion'!$C303&amp;'FD Inputs Pre Conversion'!$E303,F_inputs!$N$4:$N$5562,0),MATCH('FD Inputs Pre Conversion'!J$6,F_inputs!$D$2:$M$2,0)))</f>
        <v>5.78</v>
      </c>
      <c r="K303" s="194">
        <f>IF(J303=$D$4,$D$4,INDEX(F_inputs!$D$4:$M$5562,MATCH('FD Inputs Pre Conversion'!$C303&amp;'FD Inputs Pre Conversion'!$E303,F_inputs!$N$4:$N$5562,0),MATCH('FD Inputs Pre Conversion'!K$6,F_inputs!$D$2:$M$2,0)))</f>
        <v>5.75</v>
      </c>
      <c r="L303" s="194">
        <f>IF(K303=$D$4,$D$4,INDEX(F_inputs!$D$4:$M$5562,MATCH('FD Inputs Pre Conversion'!$C303&amp;'FD Inputs Pre Conversion'!$E303,F_inputs!$N$4:$N$5562,0),MATCH('FD Inputs Pre Conversion'!L$6,F_inputs!$D$2:$M$2,0)))</f>
        <v>5.72</v>
      </c>
      <c r="M303" s="194">
        <f>IF(L303=$D$4,$D$4,INDEX(F_inputs!$D$4:$M$5562,MATCH('FD Inputs Pre Conversion'!$C303&amp;'FD Inputs Pre Conversion'!$E303,F_inputs!$N$4:$N$5562,0),MATCH('FD Inputs Pre Conversion'!M$6,F_inputs!$D$2:$M$2,0)))</f>
        <v>5.69</v>
      </c>
      <c r="N303" s="194"/>
    </row>
    <row r="304" spans="1:14" outlineLevel="1">
      <c r="A304" s="191"/>
      <c r="B304" s="176" t="s">
        <v>254</v>
      </c>
      <c r="C304" s="177" t="s">
        <v>388</v>
      </c>
      <c r="D304" s="177" t="s">
        <v>972</v>
      </c>
      <c r="E304" s="177" t="s">
        <v>431</v>
      </c>
      <c r="F304" s="192" t="s">
        <v>261</v>
      </c>
      <c r="G304" s="234"/>
      <c r="H304" s="194">
        <f>IF(G304=$D$4,$D$4,INDEX(F_inputs!$D$4:$M$5562,MATCH('FD Inputs Pre Conversion'!$C304&amp;'FD Inputs Pre Conversion'!$E304,F_inputs!$N$4:$N$5562,0),MATCH('FD Inputs Pre Conversion'!H$6,F_inputs!$D$2:$M$2,0)))</f>
        <v>4</v>
      </c>
      <c r="I304" s="194">
        <f>IF(H304=$D$4,$D$4,INDEX(F_inputs!$D$4:$M$5562,MATCH('FD Inputs Pre Conversion'!$C304&amp;'FD Inputs Pre Conversion'!$E304,F_inputs!$N$4:$N$5562,0),MATCH('FD Inputs Pre Conversion'!I$6,F_inputs!$D$2:$M$2,0)))</f>
        <v>3.91</v>
      </c>
      <c r="J304" s="194">
        <f>IF(I304=$D$4,$D$4,INDEX(F_inputs!$D$4:$M$5562,MATCH('FD Inputs Pre Conversion'!$C304&amp;'FD Inputs Pre Conversion'!$E304,F_inputs!$N$4:$N$5562,0),MATCH('FD Inputs Pre Conversion'!J$6,F_inputs!$D$2:$M$2,0)))</f>
        <v>3.82</v>
      </c>
      <c r="K304" s="194">
        <f>IF(J304=$D$4,$D$4,INDEX(F_inputs!$D$4:$M$5562,MATCH('FD Inputs Pre Conversion'!$C304&amp;'FD Inputs Pre Conversion'!$E304,F_inputs!$N$4:$N$5562,0),MATCH('FD Inputs Pre Conversion'!K$6,F_inputs!$D$2:$M$2,0)))</f>
        <v>3.73</v>
      </c>
      <c r="L304" s="194">
        <f>IF(K304=$D$4,$D$4,INDEX(F_inputs!$D$4:$M$5562,MATCH('FD Inputs Pre Conversion'!$C304&amp;'FD Inputs Pre Conversion'!$E304,F_inputs!$N$4:$N$5562,0),MATCH('FD Inputs Pre Conversion'!L$6,F_inputs!$D$2:$M$2,0)))</f>
        <v>3.64</v>
      </c>
      <c r="M304" s="194">
        <f>IF(L304=$D$4,$D$4,INDEX(F_inputs!$D$4:$M$5562,MATCH('FD Inputs Pre Conversion'!$C304&amp;'FD Inputs Pre Conversion'!$E304,F_inputs!$N$4:$N$5562,0),MATCH('FD Inputs Pre Conversion'!M$6,F_inputs!$D$2:$M$2,0)))</f>
        <v>3.56</v>
      </c>
      <c r="N304" s="194"/>
    </row>
    <row r="305" spans="1:14" outlineLevel="1">
      <c r="A305" s="191"/>
      <c r="B305" s="176" t="s">
        <v>254</v>
      </c>
      <c r="C305" s="177" t="s">
        <v>391</v>
      </c>
      <c r="D305" s="177" t="s">
        <v>972</v>
      </c>
      <c r="E305" s="177" t="s">
        <v>431</v>
      </c>
      <c r="F305" s="192" t="s">
        <v>261</v>
      </c>
      <c r="G305" s="234"/>
      <c r="H305" s="194">
        <f>IF(G305=$D$4,$D$4,INDEX(F_inputs!$D$4:$M$5562,MATCH('FD Inputs Pre Conversion'!$C305&amp;'FD Inputs Pre Conversion'!$E305,F_inputs!$N$4:$N$5562,0),MATCH('FD Inputs Pre Conversion'!H$6,F_inputs!$D$2:$M$2,0)))</f>
        <v>13.07</v>
      </c>
      <c r="I305" s="194">
        <f>IF(H305=$D$4,$D$4,INDEX(F_inputs!$D$4:$M$5562,MATCH('FD Inputs Pre Conversion'!$C305&amp;'FD Inputs Pre Conversion'!$E305,F_inputs!$N$4:$N$5562,0),MATCH('FD Inputs Pre Conversion'!I$6,F_inputs!$D$2:$M$2,0)))</f>
        <v>12.94</v>
      </c>
      <c r="J305" s="194">
        <f>IF(I305=$D$4,$D$4,INDEX(F_inputs!$D$4:$M$5562,MATCH('FD Inputs Pre Conversion'!$C305&amp;'FD Inputs Pre Conversion'!$E305,F_inputs!$N$4:$N$5562,0),MATCH('FD Inputs Pre Conversion'!J$6,F_inputs!$D$2:$M$2,0)))</f>
        <v>12.81</v>
      </c>
      <c r="K305" s="194">
        <f>IF(J305=$D$4,$D$4,INDEX(F_inputs!$D$4:$M$5562,MATCH('FD Inputs Pre Conversion'!$C305&amp;'FD Inputs Pre Conversion'!$E305,F_inputs!$N$4:$N$5562,0),MATCH('FD Inputs Pre Conversion'!K$6,F_inputs!$D$2:$M$2,0)))</f>
        <v>12.68</v>
      </c>
      <c r="L305" s="194">
        <f>IF(K305=$D$4,$D$4,INDEX(F_inputs!$D$4:$M$5562,MATCH('FD Inputs Pre Conversion'!$C305&amp;'FD Inputs Pre Conversion'!$E305,F_inputs!$N$4:$N$5562,0),MATCH('FD Inputs Pre Conversion'!L$6,F_inputs!$D$2:$M$2,0)))</f>
        <v>12.55</v>
      </c>
      <c r="M305" s="194">
        <f>IF(L305=$D$4,$D$4,INDEX(F_inputs!$D$4:$M$5562,MATCH('FD Inputs Pre Conversion'!$C305&amp;'FD Inputs Pre Conversion'!$E305,F_inputs!$N$4:$N$5562,0),MATCH('FD Inputs Pre Conversion'!M$6,F_inputs!$D$2:$M$2,0)))</f>
        <v>12.41</v>
      </c>
      <c r="N305" s="194"/>
    </row>
    <row r="306" spans="1:14" outlineLevel="1">
      <c r="A306" s="191"/>
      <c r="B306" s="176" t="s">
        <v>254</v>
      </c>
      <c r="C306" s="177" t="s">
        <v>394</v>
      </c>
      <c r="D306" s="177" t="s">
        <v>972</v>
      </c>
      <c r="E306" s="177" t="s">
        <v>431</v>
      </c>
      <c r="F306" s="192" t="s">
        <v>261</v>
      </c>
      <c r="G306" s="234"/>
      <c r="H306" s="194">
        <f>IF(G306=$D$4,$D$4,INDEX(F_inputs!$D$4:$M$5562,MATCH('FD Inputs Pre Conversion'!$C306&amp;'FD Inputs Pre Conversion'!$E306,F_inputs!$N$4:$N$5562,0),MATCH('FD Inputs Pre Conversion'!H$6,F_inputs!$D$2:$M$2,0)))</f>
        <v>6.33</v>
      </c>
      <c r="I306" s="194">
        <f>IF(H306=$D$4,$D$4,INDEX(F_inputs!$D$4:$M$5562,MATCH('FD Inputs Pre Conversion'!$C306&amp;'FD Inputs Pre Conversion'!$E306,F_inputs!$N$4:$N$5562,0),MATCH('FD Inputs Pre Conversion'!I$6,F_inputs!$D$2:$M$2,0)))</f>
        <v>6.15</v>
      </c>
      <c r="J306" s="194">
        <f>IF(I306=$D$4,$D$4,INDEX(F_inputs!$D$4:$M$5562,MATCH('FD Inputs Pre Conversion'!$C306&amp;'FD Inputs Pre Conversion'!$E306,F_inputs!$N$4:$N$5562,0),MATCH('FD Inputs Pre Conversion'!J$6,F_inputs!$D$2:$M$2,0)))</f>
        <v>5.97</v>
      </c>
      <c r="K306" s="194">
        <f>IF(J306=$D$4,$D$4,INDEX(F_inputs!$D$4:$M$5562,MATCH('FD Inputs Pre Conversion'!$C306&amp;'FD Inputs Pre Conversion'!$E306,F_inputs!$N$4:$N$5562,0),MATCH('FD Inputs Pre Conversion'!K$6,F_inputs!$D$2:$M$2,0)))</f>
        <v>5.79</v>
      </c>
      <c r="L306" s="194">
        <f>IF(K306=$D$4,$D$4,INDEX(F_inputs!$D$4:$M$5562,MATCH('FD Inputs Pre Conversion'!$C306&amp;'FD Inputs Pre Conversion'!$E306,F_inputs!$N$4:$N$5562,0),MATCH('FD Inputs Pre Conversion'!L$6,F_inputs!$D$2:$M$2,0)))</f>
        <v>5.61</v>
      </c>
      <c r="M306" s="194">
        <f>IF(L306=$D$4,$D$4,INDEX(F_inputs!$D$4:$M$5562,MATCH('FD Inputs Pre Conversion'!$C306&amp;'FD Inputs Pre Conversion'!$E306,F_inputs!$N$4:$N$5562,0),MATCH('FD Inputs Pre Conversion'!M$6,F_inputs!$D$2:$M$2,0)))</f>
        <v>5.41</v>
      </c>
      <c r="N306" s="194"/>
    </row>
    <row r="307" spans="1:14" outlineLevel="1">
      <c r="A307" s="191"/>
      <c r="B307" s="176" t="s">
        <v>254</v>
      </c>
      <c r="C307" s="177" t="s">
        <v>397</v>
      </c>
      <c r="D307" s="177" t="s">
        <v>972</v>
      </c>
      <c r="E307" s="177" t="s">
        <v>431</v>
      </c>
      <c r="F307" s="192" t="s">
        <v>261</v>
      </c>
      <c r="G307" s="234"/>
      <c r="H307" s="194">
        <f>IF(G307=$D$4,$D$4,INDEX(F_inputs!$D$4:$M$5562,MATCH('FD Inputs Pre Conversion'!$C307&amp;'FD Inputs Pre Conversion'!$E307,F_inputs!$N$4:$N$5562,0),MATCH('FD Inputs Pre Conversion'!H$6,F_inputs!$D$2:$M$2,0)))</f>
        <v>15.39</v>
      </c>
      <c r="I307" s="194">
        <f>IF(H307=$D$4,$D$4,INDEX(F_inputs!$D$4:$M$5562,MATCH('FD Inputs Pre Conversion'!$C307&amp;'FD Inputs Pre Conversion'!$E307,F_inputs!$N$4:$N$5562,0),MATCH('FD Inputs Pre Conversion'!I$6,F_inputs!$D$2:$M$2,0)))</f>
        <v>14.07</v>
      </c>
      <c r="J307" s="194">
        <f>IF(I307=$D$4,$D$4,INDEX(F_inputs!$D$4:$M$5562,MATCH('FD Inputs Pre Conversion'!$C307&amp;'FD Inputs Pre Conversion'!$E307,F_inputs!$N$4:$N$5562,0),MATCH('FD Inputs Pre Conversion'!J$6,F_inputs!$D$2:$M$2,0)))</f>
        <v>12.75</v>
      </c>
      <c r="K307" s="194">
        <f>IF(J307=$D$4,$D$4,INDEX(F_inputs!$D$4:$M$5562,MATCH('FD Inputs Pre Conversion'!$C307&amp;'FD Inputs Pre Conversion'!$E307,F_inputs!$N$4:$N$5562,0),MATCH('FD Inputs Pre Conversion'!K$6,F_inputs!$D$2:$M$2,0)))</f>
        <v>11.43</v>
      </c>
      <c r="L307" s="194">
        <f>IF(K307=$D$4,$D$4,INDEX(F_inputs!$D$4:$M$5562,MATCH('FD Inputs Pre Conversion'!$C307&amp;'FD Inputs Pre Conversion'!$E307,F_inputs!$N$4:$N$5562,0),MATCH('FD Inputs Pre Conversion'!L$6,F_inputs!$D$2:$M$2,0)))</f>
        <v>10.11</v>
      </c>
      <c r="M307" s="194">
        <f>IF(L307=$D$4,$D$4,INDEX(F_inputs!$D$4:$M$5562,MATCH('FD Inputs Pre Conversion'!$C307&amp;'FD Inputs Pre Conversion'!$E307,F_inputs!$N$4:$N$5562,0),MATCH('FD Inputs Pre Conversion'!M$6,F_inputs!$D$2:$M$2,0)))</f>
        <v>8.77</v>
      </c>
      <c r="N307" s="194"/>
    </row>
    <row r="308" spans="1:14" outlineLevel="1">
      <c r="A308" s="191"/>
      <c r="B308" s="176" t="s">
        <v>254</v>
      </c>
      <c r="C308" s="177" t="s">
        <v>345</v>
      </c>
      <c r="D308" s="177" t="s">
        <v>972</v>
      </c>
      <c r="E308" s="177" t="s">
        <v>431</v>
      </c>
      <c r="F308" s="192" t="s">
        <v>261</v>
      </c>
      <c r="G308" s="234"/>
      <c r="H308" s="194" t="str">
        <f>IF(G308=$D$4,$D$4,INDEX(F_inputs!$D$4:$M$5562,MATCH('FD Inputs Pre Conversion'!$C308&amp;'FD Inputs Pre Conversion'!$E308,F_inputs!$N$4:$N$5562,0),MATCH('FD Inputs Pre Conversion'!H$6,F_inputs!$D$2:$M$2,0)))</f>
        <v/>
      </c>
      <c r="I308" s="194" t="str">
        <f>IF(H308=$D$4,$D$4,INDEX(F_inputs!$D$4:$M$5562,MATCH('FD Inputs Pre Conversion'!$C308&amp;'FD Inputs Pre Conversion'!$E308,F_inputs!$N$4:$N$5562,0),MATCH('FD Inputs Pre Conversion'!I$6,F_inputs!$D$2:$M$2,0)))</f>
        <v/>
      </c>
      <c r="J308" s="194" t="str">
        <f>IF(I308=$D$4,$D$4,INDEX(F_inputs!$D$4:$M$5562,MATCH('FD Inputs Pre Conversion'!$C308&amp;'FD Inputs Pre Conversion'!$E308,F_inputs!$N$4:$N$5562,0),MATCH('FD Inputs Pre Conversion'!J$6,F_inputs!$D$2:$M$2,0)))</f>
        <v/>
      </c>
      <c r="K308" s="194" t="str">
        <f>IF(J308=$D$4,$D$4,INDEX(F_inputs!$D$4:$M$5562,MATCH('FD Inputs Pre Conversion'!$C308&amp;'FD Inputs Pre Conversion'!$E308,F_inputs!$N$4:$N$5562,0),MATCH('FD Inputs Pre Conversion'!K$6,F_inputs!$D$2:$M$2,0)))</f>
        <v/>
      </c>
      <c r="L308" s="194" t="str">
        <f>IF(K308=$D$4,$D$4,INDEX(F_inputs!$D$4:$M$5562,MATCH('FD Inputs Pre Conversion'!$C308&amp;'FD Inputs Pre Conversion'!$E308,F_inputs!$N$4:$N$5562,0),MATCH('FD Inputs Pre Conversion'!L$6,F_inputs!$D$2:$M$2,0)))</f>
        <v/>
      </c>
      <c r="M308" s="194" t="str">
        <f>IF(L308=$D$4,$D$4,INDEX(F_inputs!$D$4:$M$5562,MATCH('FD Inputs Pre Conversion'!$C308&amp;'FD Inputs Pre Conversion'!$E308,F_inputs!$N$4:$N$5562,0),MATCH('FD Inputs Pre Conversion'!M$6,F_inputs!$D$2:$M$2,0)))</f>
        <v/>
      </c>
      <c r="N308" s="194"/>
    </row>
    <row r="309" spans="1:14" outlineLevel="1">
      <c r="A309" s="191"/>
      <c r="B309" s="176" t="s">
        <v>254</v>
      </c>
      <c r="C309" s="177" t="s">
        <v>354</v>
      </c>
      <c r="D309" s="177" t="s">
        <v>972</v>
      </c>
      <c r="E309" s="177" t="s">
        <v>431</v>
      </c>
      <c r="F309" s="192" t="s">
        <v>261</v>
      </c>
      <c r="G309" s="234"/>
      <c r="H309" s="194" t="str">
        <f>IF(G309=$D$4,$D$4,INDEX(F_inputs!$D$4:$M$5562,MATCH('FD Inputs Pre Conversion'!$C309&amp;'FD Inputs Pre Conversion'!$E309,F_inputs!$N$4:$N$5562,0),MATCH('FD Inputs Pre Conversion'!H$6,F_inputs!$D$2:$M$2,0)))</f>
        <v/>
      </c>
      <c r="I309" s="194" t="str">
        <f>IF(H309=$D$4,$D$4,INDEX(F_inputs!$D$4:$M$5562,MATCH('FD Inputs Pre Conversion'!$C309&amp;'FD Inputs Pre Conversion'!$E309,F_inputs!$N$4:$N$5562,0),MATCH('FD Inputs Pre Conversion'!I$6,F_inputs!$D$2:$M$2,0)))</f>
        <v/>
      </c>
      <c r="J309" s="194" t="str">
        <f>IF(I309=$D$4,$D$4,INDEX(F_inputs!$D$4:$M$5562,MATCH('FD Inputs Pre Conversion'!$C309&amp;'FD Inputs Pre Conversion'!$E309,F_inputs!$N$4:$N$5562,0),MATCH('FD Inputs Pre Conversion'!J$6,F_inputs!$D$2:$M$2,0)))</f>
        <v/>
      </c>
      <c r="K309" s="194" t="str">
        <f>IF(J309=$D$4,$D$4,INDEX(F_inputs!$D$4:$M$5562,MATCH('FD Inputs Pre Conversion'!$C309&amp;'FD Inputs Pre Conversion'!$E309,F_inputs!$N$4:$N$5562,0),MATCH('FD Inputs Pre Conversion'!K$6,F_inputs!$D$2:$M$2,0)))</f>
        <v/>
      </c>
      <c r="L309" s="194" t="str">
        <f>IF(K309=$D$4,$D$4,INDEX(F_inputs!$D$4:$M$5562,MATCH('FD Inputs Pre Conversion'!$C309&amp;'FD Inputs Pre Conversion'!$E309,F_inputs!$N$4:$N$5562,0),MATCH('FD Inputs Pre Conversion'!L$6,F_inputs!$D$2:$M$2,0)))</f>
        <v/>
      </c>
      <c r="M309" s="194" t="str">
        <f>IF(L309=$D$4,$D$4,INDEX(F_inputs!$D$4:$M$5562,MATCH('FD Inputs Pre Conversion'!$C309&amp;'FD Inputs Pre Conversion'!$E309,F_inputs!$N$4:$N$5562,0),MATCH('FD Inputs Pre Conversion'!M$6,F_inputs!$D$2:$M$2,0)))</f>
        <v/>
      </c>
      <c r="N309" s="194"/>
    </row>
    <row r="310" spans="1:14" outlineLevel="1">
      <c r="A310" s="191"/>
      <c r="B310" s="176" t="s">
        <v>254</v>
      </c>
      <c r="C310" s="177" t="s">
        <v>367</v>
      </c>
      <c r="D310" s="177" t="s">
        <v>972</v>
      </c>
      <c r="E310" s="177" t="s">
        <v>431</v>
      </c>
      <c r="F310" s="192" t="s">
        <v>261</v>
      </c>
      <c r="G310" s="234"/>
      <c r="H310" s="194" t="str">
        <f>IF(G310=$D$4,$D$4,INDEX(F_inputs!$D$4:$M$5562,MATCH('FD Inputs Pre Conversion'!$C310&amp;'FD Inputs Pre Conversion'!$E310,F_inputs!$N$4:$N$5562,0),MATCH('FD Inputs Pre Conversion'!H$6,F_inputs!$D$2:$M$2,0)))</f>
        <v/>
      </c>
      <c r="I310" s="194" t="str">
        <f>IF(H310=$D$4,$D$4,INDEX(F_inputs!$D$4:$M$5562,MATCH('FD Inputs Pre Conversion'!$C310&amp;'FD Inputs Pre Conversion'!$E310,F_inputs!$N$4:$N$5562,0),MATCH('FD Inputs Pre Conversion'!I$6,F_inputs!$D$2:$M$2,0)))</f>
        <v/>
      </c>
      <c r="J310" s="194" t="str">
        <f>IF(I310=$D$4,$D$4,INDEX(F_inputs!$D$4:$M$5562,MATCH('FD Inputs Pre Conversion'!$C310&amp;'FD Inputs Pre Conversion'!$E310,F_inputs!$N$4:$N$5562,0),MATCH('FD Inputs Pre Conversion'!J$6,F_inputs!$D$2:$M$2,0)))</f>
        <v/>
      </c>
      <c r="K310" s="194" t="str">
        <f>IF(J310=$D$4,$D$4,INDEX(F_inputs!$D$4:$M$5562,MATCH('FD Inputs Pre Conversion'!$C310&amp;'FD Inputs Pre Conversion'!$E310,F_inputs!$N$4:$N$5562,0),MATCH('FD Inputs Pre Conversion'!K$6,F_inputs!$D$2:$M$2,0)))</f>
        <v/>
      </c>
      <c r="L310" s="194" t="str">
        <f>IF(K310=$D$4,$D$4,INDEX(F_inputs!$D$4:$M$5562,MATCH('FD Inputs Pre Conversion'!$C310&amp;'FD Inputs Pre Conversion'!$E310,F_inputs!$N$4:$N$5562,0),MATCH('FD Inputs Pre Conversion'!L$6,F_inputs!$D$2:$M$2,0)))</f>
        <v/>
      </c>
      <c r="M310" s="194" t="str">
        <f>IF(L310=$D$4,$D$4,INDEX(F_inputs!$D$4:$M$5562,MATCH('FD Inputs Pre Conversion'!$C310&amp;'FD Inputs Pre Conversion'!$E310,F_inputs!$N$4:$N$5562,0),MATCH('FD Inputs Pre Conversion'!M$6,F_inputs!$D$2:$M$2,0)))</f>
        <v/>
      </c>
      <c r="N310" s="194"/>
    </row>
    <row r="311" spans="1:14" outlineLevel="1">
      <c r="A311" s="191"/>
      <c r="B311" s="176" t="s">
        <v>254</v>
      </c>
      <c r="C311" s="177" t="s">
        <v>373</v>
      </c>
      <c r="D311" s="177" t="s">
        <v>972</v>
      </c>
      <c r="E311" s="177" t="s">
        <v>431</v>
      </c>
      <c r="F311" s="192" t="s">
        <v>261</v>
      </c>
      <c r="G311" s="234"/>
      <c r="H311" s="194" t="str">
        <f>IF(G311=$D$4,$D$4,INDEX(F_inputs!$D$4:$M$5562,MATCH('FD Inputs Pre Conversion'!$C311&amp;'FD Inputs Pre Conversion'!$E311,F_inputs!$N$4:$N$5562,0),MATCH('FD Inputs Pre Conversion'!H$6,F_inputs!$D$2:$M$2,0)))</f>
        <v/>
      </c>
      <c r="I311" s="194" t="str">
        <f>IF(H311=$D$4,$D$4,INDEX(F_inputs!$D$4:$M$5562,MATCH('FD Inputs Pre Conversion'!$C311&amp;'FD Inputs Pre Conversion'!$E311,F_inputs!$N$4:$N$5562,0),MATCH('FD Inputs Pre Conversion'!I$6,F_inputs!$D$2:$M$2,0)))</f>
        <v/>
      </c>
      <c r="J311" s="194" t="str">
        <f>IF(I311=$D$4,$D$4,INDEX(F_inputs!$D$4:$M$5562,MATCH('FD Inputs Pre Conversion'!$C311&amp;'FD Inputs Pre Conversion'!$E311,F_inputs!$N$4:$N$5562,0),MATCH('FD Inputs Pre Conversion'!J$6,F_inputs!$D$2:$M$2,0)))</f>
        <v/>
      </c>
      <c r="K311" s="194" t="str">
        <f>IF(J311=$D$4,$D$4,INDEX(F_inputs!$D$4:$M$5562,MATCH('FD Inputs Pre Conversion'!$C311&amp;'FD Inputs Pre Conversion'!$E311,F_inputs!$N$4:$N$5562,0),MATCH('FD Inputs Pre Conversion'!K$6,F_inputs!$D$2:$M$2,0)))</f>
        <v/>
      </c>
      <c r="L311" s="194" t="str">
        <f>IF(K311=$D$4,$D$4,INDEX(F_inputs!$D$4:$M$5562,MATCH('FD Inputs Pre Conversion'!$C311&amp;'FD Inputs Pre Conversion'!$E311,F_inputs!$N$4:$N$5562,0),MATCH('FD Inputs Pre Conversion'!L$6,F_inputs!$D$2:$M$2,0)))</f>
        <v/>
      </c>
      <c r="M311" s="194" t="str">
        <f>IF(L311=$D$4,$D$4,INDEX(F_inputs!$D$4:$M$5562,MATCH('FD Inputs Pre Conversion'!$C311&amp;'FD Inputs Pre Conversion'!$E311,F_inputs!$N$4:$N$5562,0),MATCH('FD Inputs Pre Conversion'!M$6,F_inputs!$D$2:$M$2,0)))</f>
        <v/>
      </c>
      <c r="N311" s="194"/>
    </row>
    <row r="312" spans="1:14" outlineLevel="1">
      <c r="A312" s="191"/>
      <c r="B312" s="176" t="s">
        <v>254</v>
      </c>
      <c r="C312" s="177" t="s">
        <v>376</v>
      </c>
      <c r="D312" s="177" t="s">
        <v>972</v>
      </c>
      <c r="E312" s="177" t="s">
        <v>431</v>
      </c>
      <c r="F312" s="192" t="s">
        <v>261</v>
      </c>
      <c r="G312" s="234"/>
      <c r="H312" s="194" t="str">
        <f>IF(G312=$D$4,$D$4,INDEX(F_inputs!$D$4:$M$5562,MATCH('FD Inputs Pre Conversion'!$C312&amp;'FD Inputs Pre Conversion'!$E312,F_inputs!$N$4:$N$5562,0),MATCH('FD Inputs Pre Conversion'!H$6,F_inputs!$D$2:$M$2,0)))</f>
        <v/>
      </c>
      <c r="I312" s="194" t="str">
        <f>IF(H312=$D$4,$D$4,INDEX(F_inputs!$D$4:$M$5562,MATCH('FD Inputs Pre Conversion'!$C312&amp;'FD Inputs Pre Conversion'!$E312,F_inputs!$N$4:$N$5562,0),MATCH('FD Inputs Pre Conversion'!I$6,F_inputs!$D$2:$M$2,0)))</f>
        <v/>
      </c>
      <c r="J312" s="194" t="str">
        <f>IF(I312=$D$4,$D$4,INDEX(F_inputs!$D$4:$M$5562,MATCH('FD Inputs Pre Conversion'!$C312&amp;'FD Inputs Pre Conversion'!$E312,F_inputs!$N$4:$N$5562,0),MATCH('FD Inputs Pre Conversion'!J$6,F_inputs!$D$2:$M$2,0)))</f>
        <v/>
      </c>
      <c r="K312" s="194" t="str">
        <f>IF(J312=$D$4,$D$4,INDEX(F_inputs!$D$4:$M$5562,MATCH('FD Inputs Pre Conversion'!$C312&amp;'FD Inputs Pre Conversion'!$E312,F_inputs!$N$4:$N$5562,0),MATCH('FD Inputs Pre Conversion'!K$6,F_inputs!$D$2:$M$2,0)))</f>
        <v/>
      </c>
      <c r="L312" s="194" t="str">
        <f>IF(K312=$D$4,$D$4,INDEX(F_inputs!$D$4:$M$5562,MATCH('FD Inputs Pre Conversion'!$C312&amp;'FD Inputs Pre Conversion'!$E312,F_inputs!$N$4:$N$5562,0),MATCH('FD Inputs Pre Conversion'!L$6,F_inputs!$D$2:$M$2,0)))</f>
        <v/>
      </c>
      <c r="M312" s="194" t="str">
        <f>IF(L312=$D$4,$D$4,INDEX(F_inputs!$D$4:$M$5562,MATCH('FD Inputs Pre Conversion'!$C312&amp;'FD Inputs Pre Conversion'!$E312,F_inputs!$N$4:$N$5562,0),MATCH('FD Inputs Pre Conversion'!M$6,F_inputs!$D$2:$M$2,0)))</f>
        <v/>
      </c>
      <c r="N312" s="194"/>
    </row>
    <row r="313" spans="1:14" outlineLevel="1">
      <c r="A313" s="191"/>
      <c r="B313" s="176" t="s">
        <v>254</v>
      </c>
      <c r="C313" s="177" t="s">
        <v>385</v>
      </c>
      <c r="D313" s="177" t="s">
        <v>972</v>
      </c>
      <c r="E313" s="177" t="s">
        <v>431</v>
      </c>
      <c r="F313" s="192" t="s">
        <v>261</v>
      </c>
      <c r="G313" s="234"/>
      <c r="H313" s="194" t="str">
        <f>IF(G313=$D$4,$D$4,INDEX(F_inputs!$D$4:$M$5562,MATCH('FD Inputs Pre Conversion'!$C313&amp;'FD Inputs Pre Conversion'!$E313,F_inputs!$N$4:$N$5562,0),MATCH('FD Inputs Pre Conversion'!H$6,F_inputs!$D$2:$M$2,0)))</f>
        <v/>
      </c>
      <c r="I313" s="194" t="str">
        <f>IF(H313=$D$4,$D$4,INDEX(F_inputs!$D$4:$M$5562,MATCH('FD Inputs Pre Conversion'!$C313&amp;'FD Inputs Pre Conversion'!$E313,F_inputs!$N$4:$N$5562,0),MATCH('FD Inputs Pre Conversion'!I$6,F_inputs!$D$2:$M$2,0)))</f>
        <v/>
      </c>
      <c r="J313" s="194" t="str">
        <f>IF(I313=$D$4,$D$4,INDEX(F_inputs!$D$4:$M$5562,MATCH('FD Inputs Pre Conversion'!$C313&amp;'FD Inputs Pre Conversion'!$E313,F_inputs!$N$4:$N$5562,0),MATCH('FD Inputs Pre Conversion'!J$6,F_inputs!$D$2:$M$2,0)))</f>
        <v/>
      </c>
      <c r="K313" s="194" t="str">
        <f>IF(J313=$D$4,$D$4,INDEX(F_inputs!$D$4:$M$5562,MATCH('FD Inputs Pre Conversion'!$C313&amp;'FD Inputs Pre Conversion'!$E313,F_inputs!$N$4:$N$5562,0),MATCH('FD Inputs Pre Conversion'!K$6,F_inputs!$D$2:$M$2,0)))</f>
        <v/>
      </c>
      <c r="L313" s="194" t="str">
        <f>IF(K313=$D$4,$D$4,INDEX(F_inputs!$D$4:$M$5562,MATCH('FD Inputs Pre Conversion'!$C313&amp;'FD Inputs Pre Conversion'!$E313,F_inputs!$N$4:$N$5562,0),MATCH('FD Inputs Pre Conversion'!L$6,F_inputs!$D$2:$M$2,0)))</f>
        <v/>
      </c>
      <c r="M313" s="194" t="str">
        <f>IF(L313=$D$4,$D$4,INDEX(F_inputs!$D$4:$M$5562,MATCH('FD Inputs Pre Conversion'!$C313&amp;'FD Inputs Pre Conversion'!$E313,F_inputs!$N$4:$N$5562,0),MATCH('FD Inputs Pre Conversion'!M$6,F_inputs!$D$2:$M$2,0)))</f>
        <v/>
      </c>
      <c r="N313" s="194"/>
    </row>
    <row r="314" spans="1:14" outlineLevel="1">
      <c r="H314" s="194"/>
      <c r="I314" s="194"/>
      <c r="J314" s="194"/>
      <c r="K314" s="194"/>
      <c r="L314" s="194"/>
      <c r="M314" s="194"/>
      <c r="N314" s="194"/>
    </row>
    <row r="315" spans="1:14" outlineLevel="1">
      <c r="A315" s="191"/>
      <c r="B315" s="176" t="s">
        <v>266</v>
      </c>
      <c r="C315" s="177" t="s">
        <v>350</v>
      </c>
      <c r="D315" s="177" t="s">
        <v>972</v>
      </c>
      <c r="E315" s="177" t="s">
        <v>268</v>
      </c>
      <c r="F315" s="192" t="s">
        <v>617</v>
      </c>
      <c r="G315" s="234"/>
      <c r="H315" s="194">
        <f>IF(G315=$D$4,$D$4,INDEX(F_inputs!$D$4:$M$5562,MATCH('FD Inputs Pre Conversion'!$C315&amp;'FD Inputs Pre Conversion'!$E315,F_inputs!$N$4:$N$5562,0),MATCH('FD Inputs Pre Conversion'!H$6,F_inputs!$D$2:$M$2,0)))</f>
        <v>186.5</v>
      </c>
      <c r="I315" s="194">
        <f>IF(H315=$D$4,$D$4,INDEX(F_inputs!$D$4:$M$5562,MATCH('FD Inputs Pre Conversion'!$C315&amp;'FD Inputs Pre Conversion'!$E315,F_inputs!$N$4:$N$5562,0),MATCH('FD Inputs Pre Conversion'!I$6,F_inputs!$D$2:$M$2,0)))</f>
        <v>184.1</v>
      </c>
      <c r="J315" s="194">
        <f>IF(I315=$D$4,$D$4,INDEX(F_inputs!$D$4:$M$5562,MATCH('FD Inputs Pre Conversion'!$C315&amp;'FD Inputs Pre Conversion'!$E315,F_inputs!$N$4:$N$5562,0),MATCH('FD Inputs Pre Conversion'!J$6,F_inputs!$D$2:$M$2,0)))</f>
        <v>183.2</v>
      </c>
      <c r="K315" s="194">
        <f>IF(J315=$D$4,$D$4,INDEX(F_inputs!$D$4:$M$5562,MATCH('FD Inputs Pre Conversion'!$C315&amp;'FD Inputs Pre Conversion'!$E315,F_inputs!$N$4:$N$5562,0),MATCH('FD Inputs Pre Conversion'!K$6,F_inputs!$D$2:$M$2,0)))</f>
        <v>179.5</v>
      </c>
      <c r="L315" s="194">
        <f>IF(K315=$D$4,$D$4,INDEX(F_inputs!$D$4:$M$5562,MATCH('FD Inputs Pre Conversion'!$C315&amp;'FD Inputs Pre Conversion'!$E315,F_inputs!$N$4:$N$5562,0),MATCH('FD Inputs Pre Conversion'!L$6,F_inputs!$D$2:$M$2,0)))</f>
        <v>175.7</v>
      </c>
      <c r="M315" s="194">
        <f>IF(L315=$D$4,$D$4,INDEX(F_inputs!$D$4:$M$5562,MATCH('FD Inputs Pre Conversion'!$C315&amp;'FD Inputs Pre Conversion'!$E315,F_inputs!$N$4:$N$5562,0),MATCH('FD Inputs Pre Conversion'!M$6,F_inputs!$D$2:$M$2,0)))</f>
        <v>172</v>
      </c>
      <c r="N315" s="194"/>
    </row>
    <row r="316" spans="1:14" outlineLevel="1">
      <c r="A316" s="191"/>
      <c r="B316" s="176" t="s">
        <v>266</v>
      </c>
      <c r="C316" s="177" t="s">
        <v>358</v>
      </c>
      <c r="D316" s="177" t="s">
        <v>972</v>
      </c>
      <c r="E316" s="177" t="s">
        <v>268</v>
      </c>
      <c r="F316" s="192" t="s">
        <v>617</v>
      </c>
      <c r="G316" s="234"/>
      <c r="H316" s="194">
        <f>IF(G316=$D$4,$D$4,INDEX(F_inputs!$D$4:$M$5562,MATCH('FD Inputs Pre Conversion'!$C316&amp;'FD Inputs Pre Conversion'!$E316,F_inputs!$N$4:$N$5562,0),MATCH('FD Inputs Pre Conversion'!H$6,F_inputs!$D$2:$M$2,0)))</f>
        <v>247.8</v>
      </c>
      <c r="I316" s="194">
        <f>IF(H316=$D$4,$D$4,INDEX(F_inputs!$D$4:$M$5562,MATCH('FD Inputs Pre Conversion'!$C316&amp;'FD Inputs Pre Conversion'!$E316,F_inputs!$N$4:$N$5562,0),MATCH('FD Inputs Pre Conversion'!I$6,F_inputs!$D$2:$M$2,0)))</f>
        <v>235.8</v>
      </c>
      <c r="J316" s="194">
        <f>IF(I316=$D$4,$D$4,INDEX(F_inputs!$D$4:$M$5562,MATCH('FD Inputs Pre Conversion'!$C316&amp;'FD Inputs Pre Conversion'!$E316,F_inputs!$N$4:$N$5562,0),MATCH('FD Inputs Pre Conversion'!J$6,F_inputs!$D$2:$M$2,0)))</f>
        <v>217.3</v>
      </c>
      <c r="K316" s="194">
        <f>IF(J316=$D$4,$D$4,INDEX(F_inputs!$D$4:$M$5562,MATCH('FD Inputs Pre Conversion'!$C316&amp;'FD Inputs Pre Conversion'!$E316,F_inputs!$N$4:$N$5562,0),MATCH('FD Inputs Pre Conversion'!K$6,F_inputs!$D$2:$M$2,0)))</f>
        <v>206.1</v>
      </c>
      <c r="L316" s="194">
        <f>IF(K316=$D$4,$D$4,INDEX(F_inputs!$D$4:$M$5562,MATCH('FD Inputs Pre Conversion'!$C316&amp;'FD Inputs Pre Conversion'!$E316,F_inputs!$N$4:$N$5562,0),MATCH('FD Inputs Pre Conversion'!L$6,F_inputs!$D$2:$M$2,0)))</f>
        <v>194.9</v>
      </c>
      <c r="M316" s="194">
        <f>IF(L316=$D$4,$D$4,INDEX(F_inputs!$D$4:$M$5562,MATCH('FD Inputs Pre Conversion'!$C316&amp;'FD Inputs Pre Conversion'!$E316,F_inputs!$N$4:$N$5562,0),MATCH('FD Inputs Pre Conversion'!M$6,F_inputs!$D$2:$M$2,0)))</f>
        <v>183.8</v>
      </c>
      <c r="N316" s="194"/>
    </row>
    <row r="317" spans="1:14" outlineLevel="1">
      <c r="A317" s="191"/>
      <c r="B317" s="176" t="s">
        <v>266</v>
      </c>
      <c r="C317" s="177" t="s">
        <v>361</v>
      </c>
      <c r="D317" s="177" t="s">
        <v>972</v>
      </c>
      <c r="E317" s="177" t="s">
        <v>268</v>
      </c>
      <c r="F317" s="192" t="s">
        <v>617</v>
      </c>
      <c r="G317" s="234"/>
      <c r="H317" s="194">
        <f>IF(G317=$D$4,$D$4,INDEX(F_inputs!$D$4:$M$5562,MATCH('FD Inputs Pre Conversion'!$C317&amp;'FD Inputs Pre Conversion'!$E317,F_inputs!$N$4:$N$5562,0),MATCH('FD Inputs Pre Conversion'!H$6,F_inputs!$D$2:$M$2,0)))</f>
        <v>15.2</v>
      </c>
      <c r="I317" s="194">
        <f>IF(H317=$D$4,$D$4,INDEX(F_inputs!$D$4:$M$5562,MATCH('FD Inputs Pre Conversion'!$C317&amp;'FD Inputs Pre Conversion'!$E317,F_inputs!$N$4:$N$5562,0),MATCH('FD Inputs Pre Conversion'!I$6,F_inputs!$D$2:$M$2,0)))</f>
        <v>14</v>
      </c>
      <c r="J317" s="194">
        <f>IF(I317=$D$4,$D$4,INDEX(F_inputs!$D$4:$M$5562,MATCH('FD Inputs Pre Conversion'!$C317&amp;'FD Inputs Pre Conversion'!$E317,F_inputs!$N$4:$N$5562,0),MATCH('FD Inputs Pre Conversion'!J$6,F_inputs!$D$2:$M$2,0)))</f>
        <v>13.1</v>
      </c>
      <c r="K317" s="194">
        <f>IF(J317=$D$4,$D$4,INDEX(F_inputs!$D$4:$M$5562,MATCH('FD Inputs Pre Conversion'!$C317&amp;'FD Inputs Pre Conversion'!$E317,F_inputs!$N$4:$N$5562,0),MATCH('FD Inputs Pre Conversion'!K$6,F_inputs!$D$2:$M$2,0)))</f>
        <v>13</v>
      </c>
      <c r="L317" s="194">
        <f>IF(K317=$D$4,$D$4,INDEX(F_inputs!$D$4:$M$5562,MATCH('FD Inputs Pre Conversion'!$C317&amp;'FD Inputs Pre Conversion'!$E317,F_inputs!$N$4:$N$5562,0),MATCH('FD Inputs Pre Conversion'!L$6,F_inputs!$D$2:$M$2,0)))</f>
        <v>12.9</v>
      </c>
      <c r="M317" s="194">
        <f>IF(L317=$D$4,$D$4,INDEX(F_inputs!$D$4:$M$5562,MATCH('FD Inputs Pre Conversion'!$C317&amp;'FD Inputs Pre Conversion'!$E317,F_inputs!$N$4:$N$5562,0),MATCH('FD Inputs Pre Conversion'!M$6,F_inputs!$D$2:$M$2,0)))</f>
        <v>12.9</v>
      </c>
      <c r="N317" s="194"/>
    </row>
    <row r="318" spans="1:14" outlineLevel="1">
      <c r="A318" s="191"/>
      <c r="B318" s="176" t="s">
        <v>266</v>
      </c>
      <c r="C318" s="177" t="s">
        <v>364</v>
      </c>
      <c r="D318" s="177" t="s">
        <v>972</v>
      </c>
      <c r="E318" s="177" t="s">
        <v>268</v>
      </c>
      <c r="F318" s="192" t="s">
        <v>617</v>
      </c>
      <c r="G318" s="234"/>
      <c r="H318" s="194">
        <f>IF(G318=$D$4,$D$4,INDEX(F_inputs!$D$4:$M$5562,MATCH('FD Inputs Pre Conversion'!$C318&amp;'FD Inputs Pre Conversion'!$E318,F_inputs!$N$4:$N$5562,0),MATCH('FD Inputs Pre Conversion'!H$6,F_inputs!$D$2:$M$2,0)))</f>
        <v>171.2</v>
      </c>
      <c r="I318" s="194">
        <f>IF(H318=$D$4,$D$4,INDEX(F_inputs!$D$4:$M$5562,MATCH('FD Inputs Pre Conversion'!$C318&amp;'FD Inputs Pre Conversion'!$E318,F_inputs!$N$4:$N$5562,0),MATCH('FD Inputs Pre Conversion'!I$6,F_inputs!$D$2:$M$2,0)))</f>
        <v>168.4</v>
      </c>
      <c r="J318" s="194">
        <f>IF(I318=$D$4,$D$4,INDEX(F_inputs!$D$4:$M$5562,MATCH('FD Inputs Pre Conversion'!$C318&amp;'FD Inputs Pre Conversion'!$E318,F_inputs!$N$4:$N$5562,0),MATCH('FD Inputs Pre Conversion'!J$6,F_inputs!$D$2:$M$2,0)))</f>
        <v>166</v>
      </c>
      <c r="K318" s="194">
        <f>IF(J318=$D$4,$D$4,INDEX(F_inputs!$D$4:$M$5562,MATCH('FD Inputs Pre Conversion'!$C318&amp;'FD Inputs Pre Conversion'!$E318,F_inputs!$N$4:$N$5562,0),MATCH('FD Inputs Pre Conversion'!K$6,F_inputs!$D$2:$M$2,0)))</f>
        <v>163.6</v>
      </c>
      <c r="L318" s="194">
        <f>IF(K318=$D$4,$D$4,INDEX(F_inputs!$D$4:$M$5562,MATCH('FD Inputs Pre Conversion'!$C318&amp;'FD Inputs Pre Conversion'!$E318,F_inputs!$N$4:$N$5562,0),MATCH('FD Inputs Pre Conversion'!L$6,F_inputs!$D$2:$M$2,0)))</f>
        <v>161.19999999999999</v>
      </c>
      <c r="M318" s="194">
        <f>IF(L318=$D$4,$D$4,INDEX(F_inputs!$D$4:$M$5562,MATCH('FD Inputs Pre Conversion'!$C318&amp;'FD Inputs Pre Conversion'!$E318,F_inputs!$N$4:$N$5562,0),MATCH('FD Inputs Pre Conversion'!M$6,F_inputs!$D$2:$M$2,0)))</f>
        <v>158.69999999999999</v>
      </c>
      <c r="N318" s="194"/>
    </row>
    <row r="319" spans="1:14" outlineLevel="1">
      <c r="A319" s="191"/>
      <c r="B319" s="176" t="s">
        <v>266</v>
      </c>
      <c r="C319" s="177" t="s">
        <v>370</v>
      </c>
      <c r="D319" s="177" t="s">
        <v>972</v>
      </c>
      <c r="E319" s="177" t="s">
        <v>268</v>
      </c>
      <c r="F319" s="192" t="s">
        <v>617</v>
      </c>
      <c r="G319" s="234"/>
      <c r="H319" s="194">
        <f>IF(G319=$D$4,$D$4,INDEX(F_inputs!$D$4:$M$5562,MATCH('FD Inputs Pre Conversion'!$C319&amp;'FD Inputs Pre Conversion'!$E319,F_inputs!$N$4:$N$5562,0),MATCH('FD Inputs Pre Conversion'!H$6,F_inputs!$D$2:$M$2,0)))</f>
        <v>380.4</v>
      </c>
      <c r="I319" s="194">
        <f>IF(H319=$D$4,$D$4,INDEX(F_inputs!$D$4:$M$5562,MATCH('FD Inputs Pre Conversion'!$C319&amp;'FD Inputs Pre Conversion'!$E319,F_inputs!$N$4:$N$5562,0),MATCH('FD Inputs Pre Conversion'!I$6,F_inputs!$D$2:$M$2,0)))</f>
        <v>352.2</v>
      </c>
      <c r="J319" s="194">
        <f>IF(I319=$D$4,$D$4,INDEX(F_inputs!$D$4:$M$5562,MATCH('FD Inputs Pre Conversion'!$C319&amp;'FD Inputs Pre Conversion'!$E319,F_inputs!$N$4:$N$5562,0),MATCH('FD Inputs Pre Conversion'!J$6,F_inputs!$D$2:$M$2,0)))</f>
        <v>334.6</v>
      </c>
      <c r="K319" s="194">
        <f>IF(J319=$D$4,$D$4,INDEX(F_inputs!$D$4:$M$5562,MATCH('FD Inputs Pre Conversion'!$C319&amp;'FD Inputs Pre Conversion'!$E319,F_inputs!$N$4:$N$5562,0),MATCH('FD Inputs Pre Conversion'!K$6,F_inputs!$D$2:$M$2,0)))</f>
        <v>325.10000000000002</v>
      </c>
      <c r="L319" s="194">
        <f>IF(K319=$D$4,$D$4,INDEX(F_inputs!$D$4:$M$5562,MATCH('FD Inputs Pre Conversion'!$C319&amp;'FD Inputs Pre Conversion'!$E319,F_inputs!$N$4:$N$5562,0),MATCH('FD Inputs Pre Conversion'!L$6,F_inputs!$D$2:$M$2,0)))</f>
        <v>317.5</v>
      </c>
      <c r="M319" s="194">
        <f>IF(L319=$D$4,$D$4,INDEX(F_inputs!$D$4:$M$5562,MATCH('FD Inputs Pre Conversion'!$C319&amp;'FD Inputs Pre Conversion'!$E319,F_inputs!$N$4:$N$5562,0),MATCH('FD Inputs Pre Conversion'!M$6,F_inputs!$D$2:$M$2,0)))</f>
        <v>305.2</v>
      </c>
      <c r="N319" s="194"/>
    </row>
    <row r="320" spans="1:14" outlineLevel="1">
      <c r="A320" s="191"/>
      <c r="B320" s="176" t="s">
        <v>266</v>
      </c>
      <c r="C320" s="177" t="s">
        <v>379</v>
      </c>
      <c r="D320" s="177" t="s">
        <v>972</v>
      </c>
      <c r="E320" s="177" t="s">
        <v>268</v>
      </c>
      <c r="F320" s="192" t="s">
        <v>617</v>
      </c>
      <c r="G320" s="234"/>
      <c r="H320" s="194">
        <f>IF(G320=$D$4,$D$4,INDEX(F_inputs!$D$4:$M$5562,MATCH('FD Inputs Pre Conversion'!$C320&amp;'FD Inputs Pre Conversion'!$E320,F_inputs!$N$4:$N$5562,0),MATCH('FD Inputs Pre Conversion'!H$6,F_inputs!$D$2:$M$2,0)))</f>
        <v>109.9</v>
      </c>
      <c r="I320" s="194">
        <f>IF(H320=$D$4,$D$4,INDEX(F_inputs!$D$4:$M$5562,MATCH('FD Inputs Pre Conversion'!$C320&amp;'FD Inputs Pre Conversion'!$E320,F_inputs!$N$4:$N$5562,0),MATCH('FD Inputs Pre Conversion'!I$6,F_inputs!$D$2:$M$2,0)))</f>
        <v>104.4</v>
      </c>
      <c r="J320" s="194">
        <f>IF(I320=$D$4,$D$4,INDEX(F_inputs!$D$4:$M$5562,MATCH('FD Inputs Pre Conversion'!$C320&amp;'FD Inputs Pre Conversion'!$E320,F_inputs!$N$4:$N$5562,0),MATCH('FD Inputs Pre Conversion'!J$6,F_inputs!$D$2:$M$2,0)))</f>
        <v>95.8</v>
      </c>
      <c r="K320" s="194">
        <f>IF(J320=$D$4,$D$4,INDEX(F_inputs!$D$4:$M$5562,MATCH('FD Inputs Pre Conversion'!$C320&amp;'FD Inputs Pre Conversion'!$E320,F_inputs!$N$4:$N$5562,0),MATCH('FD Inputs Pre Conversion'!K$6,F_inputs!$D$2:$M$2,0)))</f>
        <v>92.6</v>
      </c>
      <c r="L320" s="194">
        <f>IF(K320=$D$4,$D$4,INDEX(F_inputs!$D$4:$M$5562,MATCH('FD Inputs Pre Conversion'!$C320&amp;'FD Inputs Pre Conversion'!$E320,F_inputs!$N$4:$N$5562,0),MATCH('FD Inputs Pre Conversion'!L$6,F_inputs!$D$2:$M$2,0)))</f>
        <v>89.4</v>
      </c>
      <c r="M320" s="194">
        <f>IF(L320=$D$4,$D$4,INDEX(F_inputs!$D$4:$M$5562,MATCH('FD Inputs Pre Conversion'!$C320&amp;'FD Inputs Pre Conversion'!$E320,F_inputs!$N$4:$N$5562,0),MATCH('FD Inputs Pre Conversion'!M$6,F_inputs!$D$2:$M$2,0)))</f>
        <v>86</v>
      </c>
      <c r="N320" s="194"/>
    </row>
    <row r="321" spans="1:14" outlineLevel="1">
      <c r="A321" s="191"/>
      <c r="B321" s="176" t="s">
        <v>266</v>
      </c>
      <c r="C321" s="177" t="s">
        <v>382</v>
      </c>
      <c r="D321" s="177" t="s">
        <v>972</v>
      </c>
      <c r="E321" s="177" t="s">
        <v>268</v>
      </c>
      <c r="F321" s="192" t="s">
        <v>617</v>
      </c>
      <c r="G321" s="234"/>
      <c r="H321" s="194">
        <f>IF(G321=$D$4,$D$4,INDEX(F_inputs!$D$4:$M$5562,MATCH('FD Inputs Pre Conversion'!$C321&amp;'FD Inputs Pre Conversion'!$E321,F_inputs!$N$4:$N$5562,0),MATCH('FD Inputs Pre Conversion'!H$6,F_inputs!$D$2:$M$2,0)))</f>
        <v>109.6</v>
      </c>
      <c r="I321" s="194">
        <f>IF(H321=$D$4,$D$4,INDEX(F_inputs!$D$4:$M$5562,MATCH('FD Inputs Pre Conversion'!$C321&amp;'FD Inputs Pre Conversion'!$E321,F_inputs!$N$4:$N$5562,0),MATCH('FD Inputs Pre Conversion'!I$6,F_inputs!$D$2:$M$2,0)))</f>
        <v>102.2</v>
      </c>
      <c r="J321" s="194">
        <f>IF(I321=$D$4,$D$4,INDEX(F_inputs!$D$4:$M$5562,MATCH('FD Inputs Pre Conversion'!$C321&amp;'FD Inputs Pre Conversion'!$E321,F_inputs!$N$4:$N$5562,0),MATCH('FD Inputs Pre Conversion'!J$6,F_inputs!$D$2:$M$2,0)))</f>
        <v>93.8</v>
      </c>
      <c r="K321" s="194">
        <f>IF(J321=$D$4,$D$4,INDEX(F_inputs!$D$4:$M$5562,MATCH('FD Inputs Pre Conversion'!$C321&amp;'FD Inputs Pre Conversion'!$E321,F_inputs!$N$4:$N$5562,0),MATCH('FD Inputs Pre Conversion'!K$6,F_inputs!$D$2:$M$2,0)))</f>
        <v>86.9</v>
      </c>
      <c r="L321" s="194">
        <f>IF(K321=$D$4,$D$4,INDEX(F_inputs!$D$4:$M$5562,MATCH('FD Inputs Pre Conversion'!$C321&amp;'FD Inputs Pre Conversion'!$E321,F_inputs!$N$4:$N$5562,0),MATCH('FD Inputs Pre Conversion'!L$6,F_inputs!$D$2:$M$2,0)))</f>
        <v>80</v>
      </c>
      <c r="M321" s="194">
        <f>IF(L321=$D$4,$D$4,INDEX(F_inputs!$D$4:$M$5562,MATCH('FD Inputs Pre Conversion'!$C321&amp;'FD Inputs Pre Conversion'!$E321,F_inputs!$N$4:$N$5562,0),MATCH('FD Inputs Pre Conversion'!M$6,F_inputs!$D$2:$M$2,0)))</f>
        <v>73.099999999999994</v>
      </c>
      <c r="N321" s="194"/>
    </row>
    <row r="322" spans="1:14" outlineLevel="1">
      <c r="A322" s="191"/>
      <c r="B322" s="176" t="s">
        <v>266</v>
      </c>
      <c r="C322" s="177" t="s">
        <v>388</v>
      </c>
      <c r="D322" s="177" t="s">
        <v>972</v>
      </c>
      <c r="E322" s="177" t="s">
        <v>268</v>
      </c>
      <c r="F322" s="192" t="s">
        <v>617</v>
      </c>
      <c r="G322" s="234"/>
      <c r="H322" s="194">
        <f>IF(G322=$D$4,$D$4,INDEX(F_inputs!$D$4:$M$5562,MATCH('FD Inputs Pre Conversion'!$C322&amp;'FD Inputs Pre Conversion'!$E322,F_inputs!$N$4:$N$5562,0),MATCH('FD Inputs Pre Conversion'!H$6,F_inputs!$D$2:$M$2,0)))</f>
        <v>568.6</v>
      </c>
      <c r="I322" s="194">
        <f>IF(H322=$D$4,$D$4,INDEX(F_inputs!$D$4:$M$5562,MATCH('FD Inputs Pre Conversion'!$C322&amp;'FD Inputs Pre Conversion'!$E322,F_inputs!$N$4:$N$5562,0),MATCH('FD Inputs Pre Conversion'!I$6,F_inputs!$D$2:$M$2,0)))</f>
        <v>529.5</v>
      </c>
      <c r="J322" s="194">
        <f>IF(I322=$D$4,$D$4,INDEX(F_inputs!$D$4:$M$5562,MATCH('FD Inputs Pre Conversion'!$C322&amp;'FD Inputs Pre Conversion'!$E322,F_inputs!$N$4:$N$5562,0),MATCH('FD Inputs Pre Conversion'!J$6,F_inputs!$D$2:$M$2,0)))</f>
        <v>496.3</v>
      </c>
      <c r="K322" s="194">
        <f>IF(J322=$D$4,$D$4,INDEX(F_inputs!$D$4:$M$5562,MATCH('FD Inputs Pre Conversion'!$C322&amp;'FD Inputs Pre Conversion'!$E322,F_inputs!$N$4:$N$5562,0),MATCH('FD Inputs Pre Conversion'!K$6,F_inputs!$D$2:$M$2,0)))</f>
        <v>470.8</v>
      </c>
      <c r="L322" s="194">
        <f>IF(K322=$D$4,$D$4,INDEX(F_inputs!$D$4:$M$5562,MATCH('FD Inputs Pre Conversion'!$C322&amp;'FD Inputs Pre Conversion'!$E322,F_inputs!$N$4:$N$5562,0),MATCH('FD Inputs Pre Conversion'!L$6,F_inputs!$D$2:$M$2,0)))</f>
        <v>447.3</v>
      </c>
      <c r="M322" s="194">
        <f>IF(L322=$D$4,$D$4,INDEX(F_inputs!$D$4:$M$5562,MATCH('FD Inputs Pre Conversion'!$C322&amp;'FD Inputs Pre Conversion'!$E322,F_inputs!$N$4:$N$5562,0),MATCH('FD Inputs Pre Conversion'!M$6,F_inputs!$D$2:$M$2,0)))</f>
        <v>426.2</v>
      </c>
      <c r="N322" s="194"/>
    </row>
    <row r="323" spans="1:14" outlineLevel="1">
      <c r="A323" s="191"/>
      <c r="B323" s="176" t="s">
        <v>266</v>
      </c>
      <c r="C323" s="177" t="s">
        <v>391</v>
      </c>
      <c r="D323" s="177" t="s">
        <v>972</v>
      </c>
      <c r="E323" s="177" t="s">
        <v>268</v>
      </c>
      <c r="F323" s="192" t="s">
        <v>617</v>
      </c>
      <c r="G323" s="234"/>
      <c r="H323" s="194">
        <f>IF(G323=$D$4,$D$4,INDEX(F_inputs!$D$4:$M$5562,MATCH('FD Inputs Pre Conversion'!$C323&amp;'FD Inputs Pre Conversion'!$E323,F_inputs!$N$4:$N$5562,0),MATCH('FD Inputs Pre Conversion'!H$6,F_inputs!$D$2:$M$2,0)))</f>
        <v>403.2</v>
      </c>
      <c r="I323" s="194">
        <f>IF(H323=$D$4,$D$4,INDEX(F_inputs!$D$4:$M$5562,MATCH('FD Inputs Pre Conversion'!$C323&amp;'FD Inputs Pre Conversion'!$E323,F_inputs!$N$4:$N$5562,0),MATCH('FD Inputs Pre Conversion'!I$6,F_inputs!$D$2:$M$2,0)))</f>
        <v>385.1</v>
      </c>
      <c r="J323" s="194">
        <f>IF(I323=$D$4,$D$4,INDEX(F_inputs!$D$4:$M$5562,MATCH('FD Inputs Pre Conversion'!$C323&amp;'FD Inputs Pre Conversion'!$E323,F_inputs!$N$4:$N$5562,0),MATCH('FD Inputs Pre Conversion'!J$6,F_inputs!$D$2:$M$2,0)))</f>
        <v>368.6</v>
      </c>
      <c r="K323" s="194">
        <f>IF(J323=$D$4,$D$4,INDEX(F_inputs!$D$4:$M$5562,MATCH('FD Inputs Pre Conversion'!$C323&amp;'FD Inputs Pre Conversion'!$E323,F_inputs!$N$4:$N$5562,0),MATCH('FD Inputs Pre Conversion'!K$6,F_inputs!$D$2:$M$2,0)))</f>
        <v>359.1</v>
      </c>
      <c r="L323" s="194">
        <f>IF(K323=$D$4,$D$4,INDEX(F_inputs!$D$4:$M$5562,MATCH('FD Inputs Pre Conversion'!$C323&amp;'FD Inputs Pre Conversion'!$E323,F_inputs!$N$4:$N$5562,0),MATCH('FD Inputs Pre Conversion'!L$6,F_inputs!$D$2:$M$2,0)))</f>
        <v>349.6</v>
      </c>
      <c r="M323" s="194">
        <f>IF(L323=$D$4,$D$4,INDEX(F_inputs!$D$4:$M$5562,MATCH('FD Inputs Pre Conversion'!$C323&amp;'FD Inputs Pre Conversion'!$E323,F_inputs!$N$4:$N$5562,0),MATCH('FD Inputs Pre Conversion'!M$6,F_inputs!$D$2:$M$2,0)))</f>
        <v>340.1</v>
      </c>
      <c r="N323" s="194"/>
    </row>
    <row r="324" spans="1:14" outlineLevel="1">
      <c r="A324" s="191"/>
      <c r="B324" s="176" t="s">
        <v>266</v>
      </c>
      <c r="C324" s="177" t="s">
        <v>394</v>
      </c>
      <c r="D324" s="177" t="s">
        <v>972</v>
      </c>
      <c r="E324" s="177" t="s">
        <v>268</v>
      </c>
      <c r="F324" s="192" t="s">
        <v>617</v>
      </c>
      <c r="G324" s="234"/>
      <c r="H324" s="194">
        <f>IF(G324=$D$4,$D$4,INDEX(F_inputs!$D$4:$M$5562,MATCH('FD Inputs Pre Conversion'!$C324&amp;'FD Inputs Pre Conversion'!$E324,F_inputs!$N$4:$N$5562,0),MATCH('FD Inputs Pre Conversion'!H$6,F_inputs!$D$2:$M$2,0)))</f>
        <v>69.2</v>
      </c>
      <c r="I324" s="194">
        <f>IF(H324=$D$4,$D$4,INDEX(F_inputs!$D$4:$M$5562,MATCH('FD Inputs Pre Conversion'!$C324&amp;'FD Inputs Pre Conversion'!$E324,F_inputs!$N$4:$N$5562,0),MATCH('FD Inputs Pre Conversion'!I$6,F_inputs!$D$2:$M$2,0)))</f>
        <v>67</v>
      </c>
      <c r="J324" s="194">
        <f>IF(I324=$D$4,$D$4,INDEX(F_inputs!$D$4:$M$5562,MATCH('FD Inputs Pre Conversion'!$C324&amp;'FD Inputs Pre Conversion'!$E324,F_inputs!$N$4:$N$5562,0),MATCH('FD Inputs Pre Conversion'!J$6,F_inputs!$D$2:$M$2,0)))</f>
        <v>64.400000000000006</v>
      </c>
      <c r="K324" s="194">
        <f>IF(J324=$D$4,$D$4,INDEX(F_inputs!$D$4:$M$5562,MATCH('FD Inputs Pre Conversion'!$C324&amp;'FD Inputs Pre Conversion'!$E324,F_inputs!$N$4:$N$5562,0),MATCH('FD Inputs Pre Conversion'!K$6,F_inputs!$D$2:$M$2,0)))</f>
        <v>62.1</v>
      </c>
      <c r="L324" s="194">
        <f>IF(K324=$D$4,$D$4,INDEX(F_inputs!$D$4:$M$5562,MATCH('FD Inputs Pre Conversion'!$C324&amp;'FD Inputs Pre Conversion'!$E324,F_inputs!$N$4:$N$5562,0),MATCH('FD Inputs Pre Conversion'!L$6,F_inputs!$D$2:$M$2,0)))</f>
        <v>60.2</v>
      </c>
      <c r="M324" s="194">
        <f>IF(L324=$D$4,$D$4,INDEX(F_inputs!$D$4:$M$5562,MATCH('FD Inputs Pre Conversion'!$C324&amp;'FD Inputs Pre Conversion'!$E324,F_inputs!$N$4:$N$5562,0),MATCH('FD Inputs Pre Conversion'!M$6,F_inputs!$D$2:$M$2,0)))</f>
        <v>58.8</v>
      </c>
      <c r="N324" s="194"/>
    </row>
    <row r="325" spans="1:14" outlineLevel="1">
      <c r="A325" s="191"/>
      <c r="B325" s="176" t="s">
        <v>266</v>
      </c>
      <c r="C325" s="177" t="s">
        <v>397</v>
      </c>
      <c r="D325" s="177" t="s">
        <v>972</v>
      </c>
      <c r="E325" s="177" t="s">
        <v>268</v>
      </c>
      <c r="F325" s="192" t="s">
        <v>617</v>
      </c>
      <c r="G325" s="234"/>
      <c r="H325" s="194">
        <f>IF(G325=$D$4,$D$4,INDEX(F_inputs!$D$4:$M$5562,MATCH('FD Inputs Pre Conversion'!$C325&amp;'FD Inputs Pre Conversion'!$E325,F_inputs!$N$4:$N$5562,0),MATCH('FD Inputs Pre Conversion'!H$6,F_inputs!$D$2:$M$2,0)))</f>
        <v>267.60000000000002</v>
      </c>
      <c r="I325" s="194">
        <f>IF(H325=$D$4,$D$4,INDEX(F_inputs!$D$4:$M$5562,MATCH('FD Inputs Pre Conversion'!$C325&amp;'FD Inputs Pre Conversion'!$E325,F_inputs!$N$4:$N$5562,0),MATCH('FD Inputs Pre Conversion'!I$6,F_inputs!$D$2:$M$2,0)))</f>
        <v>257.3</v>
      </c>
      <c r="J325" s="194">
        <f>IF(I325=$D$4,$D$4,INDEX(F_inputs!$D$4:$M$5562,MATCH('FD Inputs Pre Conversion'!$C325&amp;'FD Inputs Pre Conversion'!$E325,F_inputs!$N$4:$N$5562,0),MATCH('FD Inputs Pre Conversion'!J$6,F_inputs!$D$2:$M$2,0)))</f>
        <v>251.7</v>
      </c>
      <c r="K325" s="194">
        <f>IF(J325=$D$4,$D$4,INDEX(F_inputs!$D$4:$M$5562,MATCH('FD Inputs Pre Conversion'!$C325&amp;'FD Inputs Pre Conversion'!$E325,F_inputs!$N$4:$N$5562,0),MATCH('FD Inputs Pre Conversion'!K$6,F_inputs!$D$2:$M$2,0)))</f>
        <v>243.7</v>
      </c>
      <c r="L325" s="194">
        <f>IF(K325=$D$4,$D$4,INDEX(F_inputs!$D$4:$M$5562,MATCH('FD Inputs Pre Conversion'!$C325&amp;'FD Inputs Pre Conversion'!$E325,F_inputs!$N$4:$N$5562,0),MATCH('FD Inputs Pre Conversion'!L$6,F_inputs!$D$2:$M$2,0)))</f>
        <v>236.1</v>
      </c>
      <c r="M325" s="194">
        <f>IF(L325=$D$4,$D$4,INDEX(F_inputs!$D$4:$M$5562,MATCH('FD Inputs Pre Conversion'!$C325&amp;'FD Inputs Pre Conversion'!$E325,F_inputs!$N$4:$N$5562,0),MATCH('FD Inputs Pre Conversion'!M$6,F_inputs!$D$2:$M$2,0)))</f>
        <v>229.6</v>
      </c>
      <c r="N325" s="194"/>
    </row>
    <row r="326" spans="1:14" outlineLevel="1">
      <c r="A326" s="191"/>
      <c r="B326" s="176" t="s">
        <v>266</v>
      </c>
      <c r="C326" s="177" t="s">
        <v>345</v>
      </c>
      <c r="D326" s="177" t="s">
        <v>972</v>
      </c>
      <c r="E326" s="177" t="s">
        <v>268</v>
      </c>
      <c r="F326" s="192" t="s">
        <v>617</v>
      </c>
      <c r="G326" s="234"/>
      <c r="H326" s="194">
        <f>IF(G326=$D$4,$D$4,INDEX(F_inputs!$D$4:$M$5562,MATCH('FD Inputs Pre Conversion'!$C326&amp;'FD Inputs Pre Conversion'!$E326,F_inputs!$N$4:$N$5562,0),MATCH('FD Inputs Pre Conversion'!H$6,F_inputs!$D$2:$M$2,0)))</f>
        <v>149.69999999999999</v>
      </c>
      <c r="I326" s="194">
        <f>IF(H326=$D$4,$D$4,INDEX(F_inputs!$D$4:$M$5562,MATCH('FD Inputs Pre Conversion'!$C326&amp;'FD Inputs Pre Conversion'!$E326,F_inputs!$N$4:$N$5562,0),MATCH('FD Inputs Pre Conversion'!I$6,F_inputs!$D$2:$M$2,0)))</f>
        <v>147.30000000000001</v>
      </c>
      <c r="J326" s="194">
        <f>IF(I326=$D$4,$D$4,INDEX(F_inputs!$D$4:$M$5562,MATCH('FD Inputs Pre Conversion'!$C326&amp;'FD Inputs Pre Conversion'!$E326,F_inputs!$N$4:$N$5562,0),MATCH('FD Inputs Pre Conversion'!J$6,F_inputs!$D$2:$M$2,0)))</f>
        <v>141.19999999999999</v>
      </c>
      <c r="K326" s="194">
        <f>IF(J326=$D$4,$D$4,INDEX(F_inputs!$D$4:$M$5562,MATCH('FD Inputs Pre Conversion'!$C326&amp;'FD Inputs Pre Conversion'!$E326,F_inputs!$N$4:$N$5562,0),MATCH('FD Inputs Pre Conversion'!K$6,F_inputs!$D$2:$M$2,0)))</f>
        <v>137</v>
      </c>
      <c r="L326" s="194">
        <f>IF(K326=$D$4,$D$4,INDEX(F_inputs!$D$4:$M$5562,MATCH('FD Inputs Pre Conversion'!$C326&amp;'FD Inputs Pre Conversion'!$E326,F_inputs!$N$4:$N$5562,0),MATCH('FD Inputs Pre Conversion'!L$6,F_inputs!$D$2:$M$2,0)))</f>
        <v>132.19999999999999</v>
      </c>
      <c r="M326" s="194">
        <f>IF(L326=$D$4,$D$4,INDEX(F_inputs!$D$4:$M$5562,MATCH('FD Inputs Pre Conversion'!$C326&amp;'FD Inputs Pre Conversion'!$E326,F_inputs!$N$4:$N$5562,0),MATCH('FD Inputs Pre Conversion'!M$6,F_inputs!$D$2:$M$2,0)))</f>
        <v>129.1</v>
      </c>
      <c r="N326" s="194"/>
    </row>
    <row r="327" spans="1:14" outlineLevel="1">
      <c r="A327" s="191"/>
      <c r="B327" s="176" t="s">
        <v>266</v>
      </c>
      <c r="C327" s="177" t="s">
        <v>354</v>
      </c>
      <c r="D327" s="177" t="s">
        <v>972</v>
      </c>
      <c r="E327" s="177" t="s">
        <v>268</v>
      </c>
      <c r="F327" s="192" t="s">
        <v>617</v>
      </c>
      <c r="G327" s="234"/>
      <c r="H327" s="194">
        <f>IF(G327=$D$4,$D$4,INDEX(F_inputs!$D$4:$M$5562,MATCH('FD Inputs Pre Conversion'!$C327&amp;'FD Inputs Pre Conversion'!$E327,F_inputs!$N$4:$N$5562,0),MATCH('FD Inputs Pre Conversion'!H$6,F_inputs!$D$2:$M$2,0)))</f>
        <v>38</v>
      </c>
      <c r="I327" s="194">
        <f>IF(H327=$D$4,$D$4,INDEX(F_inputs!$D$4:$M$5562,MATCH('FD Inputs Pre Conversion'!$C327&amp;'FD Inputs Pre Conversion'!$E327,F_inputs!$N$4:$N$5562,0),MATCH('FD Inputs Pre Conversion'!I$6,F_inputs!$D$2:$M$2,0)))</f>
        <v>35</v>
      </c>
      <c r="J327" s="194">
        <f>IF(I327=$D$4,$D$4,INDEX(F_inputs!$D$4:$M$5562,MATCH('FD Inputs Pre Conversion'!$C327&amp;'FD Inputs Pre Conversion'!$E327,F_inputs!$N$4:$N$5562,0),MATCH('FD Inputs Pre Conversion'!J$6,F_inputs!$D$2:$M$2,0)))</f>
        <v>32.6</v>
      </c>
      <c r="K327" s="194">
        <f>IF(J327=$D$4,$D$4,INDEX(F_inputs!$D$4:$M$5562,MATCH('FD Inputs Pre Conversion'!$C327&amp;'FD Inputs Pre Conversion'!$E327,F_inputs!$N$4:$N$5562,0),MATCH('FD Inputs Pre Conversion'!K$6,F_inputs!$D$2:$M$2,0)))</f>
        <v>31.1</v>
      </c>
      <c r="L327" s="194">
        <f>IF(K327=$D$4,$D$4,INDEX(F_inputs!$D$4:$M$5562,MATCH('FD Inputs Pre Conversion'!$C327&amp;'FD Inputs Pre Conversion'!$E327,F_inputs!$N$4:$N$5562,0),MATCH('FD Inputs Pre Conversion'!L$6,F_inputs!$D$2:$M$2,0)))</f>
        <v>30.5</v>
      </c>
      <c r="M327" s="194">
        <f>IF(L327=$D$4,$D$4,INDEX(F_inputs!$D$4:$M$5562,MATCH('FD Inputs Pre Conversion'!$C327&amp;'FD Inputs Pre Conversion'!$E327,F_inputs!$N$4:$N$5562,0),MATCH('FD Inputs Pre Conversion'!M$6,F_inputs!$D$2:$M$2,0)))</f>
        <v>29.9</v>
      </c>
      <c r="N327" s="194"/>
    </row>
    <row r="328" spans="1:14" outlineLevel="1">
      <c r="A328" s="191"/>
      <c r="B328" s="176" t="s">
        <v>266</v>
      </c>
      <c r="C328" s="177" t="s">
        <v>367</v>
      </c>
      <c r="D328" s="177" t="s">
        <v>972</v>
      </c>
      <c r="E328" s="177" t="s">
        <v>268</v>
      </c>
      <c r="F328" s="192" t="s">
        <v>617</v>
      </c>
      <c r="G328" s="234"/>
      <c r="H328" s="194">
        <f>IF(G328=$D$4,$D$4,INDEX(F_inputs!$D$4:$M$5562,MATCH('FD Inputs Pre Conversion'!$C328&amp;'FD Inputs Pre Conversion'!$E328,F_inputs!$N$4:$N$5562,0),MATCH('FD Inputs Pre Conversion'!H$6,F_inputs!$D$2:$M$2,0)))</f>
        <v>35</v>
      </c>
      <c r="I328" s="194">
        <f>IF(H328=$D$4,$D$4,INDEX(F_inputs!$D$4:$M$5562,MATCH('FD Inputs Pre Conversion'!$C328&amp;'FD Inputs Pre Conversion'!$E328,F_inputs!$N$4:$N$5562,0),MATCH('FD Inputs Pre Conversion'!I$6,F_inputs!$D$2:$M$2,0)))</f>
        <v>30.8</v>
      </c>
      <c r="J328" s="194">
        <f>IF(I328=$D$4,$D$4,INDEX(F_inputs!$D$4:$M$5562,MATCH('FD Inputs Pre Conversion'!$C328&amp;'FD Inputs Pre Conversion'!$E328,F_inputs!$N$4:$N$5562,0),MATCH('FD Inputs Pre Conversion'!J$6,F_inputs!$D$2:$M$2,0)))</f>
        <v>28.4</v>
      </c>
      <c r="K328" s="194">
        <f>IF(J328=$D$4,$D$4,INDEX(F_inputs!$D$4:$M$5562,MATCH('FD Inputs Pre Conversion'!$C328&amp;'FD Inputs Pre Conversion'!$E328,F_inputs!$N$4:$N$5562,0),MATCH('FD Inputs Pre Conversion'!K$6,F_inputs!$D$2:$M$2,0)))</f>
        <v>27.5</v>
      </c>
      <c r="L328" s="194">
        <f>IF(K328=$D$4,$D$4,INDEX(F_inputs!$D$4:$M$5562,MATCH('FD Inputs Pre Conversion'!$C328&amp;'FD Inputs Pre Conversion'!$E328,F_inputs!$N$4:$N$5562,0),MATCH('FD Inputs Pre Conversion'!L$6,F_inputs!$D$2:$M$2,0)))</f>
        <v>27.2</v>
      </c>
      <c r="M328" s="194">
        <f>IF(L328=$D$4,$D$4,INDEX(F_inputs!$D$4:$M$5562,MATCH('FD Inputs Pre Conversion'!$C328&amp;'FD Inputs Pre Conversion'!$E328,F_inputs!$N$4:$N$5562,0),MATCH('FD Inputs Pre Conversion'!M$6,F_inputs!$D$2:$M$2,0)))</f>
        <v>26.3</v>
      </c>
      <c r="N328" s="194"/>
    </row>
    <row r="329" spans="1:14" outlineLevel="1">
      <c r="A329" s="191"/>
      <c r="B329" s="176" t="s">
        <v>266</v>
      </c>
      <c r="C329" s="177" t="s">
        <v>373</v>
      </c>
      <c r="D329" s="177" t="s">
        <v>972</v>
      </c>
      <c r="E329" s="177" t="s">
        <v>268</v>
      </c>
      <c r="F329" s="192" t="s">
        <v>617</v>
      </c>
      <c r="G329" s="234"/>
      <c r="H329" s="194">
        <f>IF(G329=$D$4,$D$4,INDEX(F_inputs!$D$4:$M$5562,MATCH('FD Inputs Pre Conversion'!$C329&amp;'FD Inputs Pre Conversion'!$E329,F_inputs!$N$4:$N$5562,0),MATCH('FD Inputs Pre Conversion'!H$6,F_inputs!$D$2:$M$2,0)))</f>
        <v>102.7</v>
      </c>
      <c r="I329" s="194">
        <f>IF(H329=$D$4,$D$4,INDEX(F_inputs!$D$4:$M$5562,MATCH('FD Inputs Pre Conversion'!$C329&amp;'FD Inputs Pre Conversion'!$E329,F_inputs!$N$4:$N$5562,0),MATCH('FD Inputs Pre Conversion'!I$6,F_inputs!$D$2:$M$2,0)))</f>
        <v>101.4</v>
      </c>
      <c r="J329" s="194">
        <f>IF(I329=$D$4,$D$4,INDEX(F_inputs!$D$4:$M$5562,MATCH('FD Inputs Pre Conversion'!$C329&amp;'FD Inputs Pre Conversion'!$E329,F_inputs!$N$4:$N$5562,0),MATCH('FD Inputs Pre Conversion'!J$6,F_inputs!$D$2:$M$2,0)))</f>
        <v>97.9</v>
      </c>
      <c r="K329" s="194">
        <f>IF(J329=$D$4,$D$4,INDEX(F_inputs!$D$4:$M$5562,MATCH('FD Inputs Pre Conversion'!$C329&amp;'FD Inputs Pre Conversion'!$E329,F_inputs!$N$4:$N$5562,0),MATCH('FD Inputs Pre Conversion'!K$6,F_inputs!$D$2:$M$2,0)))</f>
        <v>91.1</v>
      </c>
      <c r="L329" s="194">
        <f>IF(K329=$D$4,$D$4,INDEX(F_inputs!$D$4:$M$5562,MATCH('FD Inputs Pre Conversion'!$C329&amp;'FD Inputs Pre Conversion'!$E329,F_inputs!$N$4:$N$5562,0),MATCH('FD Inputs Pre Conversion'!L$6,F_inputs!$D$2:$M$2,0)))</f>
        <v>84.2</v>
      </c>
      <c r="M329" s="194">
        <f>IF(L329=$D$4,$D$4,INDEX(F_inputs!$D$4:$M$5562,MATCH('FD Inputs Pre Conversion'!$C329&amp;'FD Inputs Pre Conversion'!$E329,F_inputs!$N$4:$N$5562,0),MATCH('FD Inputs Pre Conversion'!M$6,F_inputs!$D$2:$M$2,0)))</f>
        <v>77.400000000000006</v>
      </c>
      <c r="N329" s="194"/>
    </row>
    <row r="330" spans="1:14" outlineLevel="1">
      <c r="A330" s="191"/>
      <c r="B330" s="176" t="s">
        <v>266</v>
      </c>
      <c r="C330" s="177" t="s">
        <v>376</v>
      </c>
      <c r="D330" s="177" t="s">
        <v>972</v>
      </c>
      <c r="E330" s="177" t="s">
        <v>268</v>
      </c>
      <c r="F330" s="192" t="s">
        <v>617</v>
      </c>
      <c r="G330" s="234"/>
      <c r="H330" s="194">
        <f>IF(G330=$D$4,$D$4,INDEX(F_inputs!$D$4:$M$5562,MATCH('FD Inputs Pre Conversion'!$C330&amp;'FD Inputs Pre Conversion'!$E330,F_inputs!$N$4:$N$5562,0),MATCH('FD Inputs Pre Conversion'!H$6,F_inputs!$D$2:$M$2,0)))</f>
        <v>76.3</v>
      </c>
      <c r="I330" s="194">
        <f>IF(H330=$D$4,$D$4,INDEX(F_inputs!$D$4:$M$5562,MATCH('FD Inputs Pre Conversion'!$C330&amp;'FD Inputs Pre Conversion'!$E330,F_inputs!$N$4:$N$5562,0),MATCH('FD Inputs Pre Conversion'!I$6,F_inputs!$D$2:$M$2,0)))</f>
        <v>73.599999999999994</v>
      </c>
      <c r="J330" s="194">
        <f>IF(I330=$D$4,$D$4,INDEX(F_inputs!$D$4:$M$5562,MATCH('FD Inputs Pre Conversion'!$C330&amp;'FD Inputs Pre Conversion'!$E330,F_inputs!$N$4:$N$5562,0),MATCH('FD Inputs Pre Conversion'!J$6,F_inputs!$D$2:$M$2,0)))</f>
        <v>70.8</v>
      </c>
      <c r="K330" s="194">
        <f>IF(J330=$D$4,$D$4,INDEX(F_inputs!$D$4:$M$5562,MATCH('FD Inputs Pre Conversion'!$C330&amp;'FD Inputs Pre Conversion'!$E330,F_inputs!$N$4:$N$5562,0),MATCH('FD Inputs Pre Conversion'!K$6,F_inputs!$D$2:$M$2,0)))</f>
        <v>68.2</v>
      </c>
      <c r="L330" s="194">
        <f>IF(K330=$D$4,$D$4,INDEX(F_inputs!$D$4:$M$5562,MATCH('FD Inputs Pre Conversion'!$C330&amp;'FD Inputs Pre Conversion'!$E330,F_inputs!$N$4:$N$5562,0),MATCH('FD Inputs Pre Conversion'!L$6,F_inputs!$D$2:$M$2,0)))</f>
        <v>66</v>
      </c>
      <c r="M330" s="194">
        <f>IF(L330=$D$4,$D$4,INDEX(F_inputs!$D$4:$M$5562,MATCH('FD Inputs Pre Conversion'!$C330&amp;'FD Inputs Pre Conversion'!$E330,F_inputs!$N$4:$N$5562,0),MATCH('FD Inputs Pre Conversion'!M$6,F_inputs!$D$2:$M$2,0)))</f>
        <v>63.7</v>
      </c>
      <c r="N330" s="194"/>
    </row>
    <row r="331" spans="1:14" outlineLevel="1">
      <c r="A331" s="191"/>
      <c r="B331" s="176" t="s">
        <v>266</v>
      </c>
      <c r="C331" s="177" t="s">
        <v>385</v>
      </c>
      <c r="D331" s="177" t="s">
        <v>972</v>
      </c>
      <c r="E331" s="177" t="s">
        <v>268</v>
      </c>
      <c r="F331" s="192" t="s">
        <v>617</v>
      </c>
      <c r="G331" s="234"/>
      <c r="H331" s="194">
        <f>IF(G331=$D$4,$D$4,INDEX(F_inputs!$D$4:$M$5562,MATCH('FD Inputs Pre Conversion'!$C331&amp;'FD Inputs Pre Conversion'!$E331,F_inputs!$N$4:$N$5562,0),MATCH('FD Inputs Pre Conversion'!H$6,F_inputs!$D$2:$M$2,0)))</f>
        <v>21.6</v>
      </c>
      <c r="I331" s="194">
        <f>IF(H331=$D$4,$D$4,INDEX(F_inputs!$D$4:$M$5562,MATCH('FD Inputs Pre Conversion'!$C331&amp;'FD Inputs Pre Conversion'!$E331,F_inputs!$N$4:$N$5562,0),MATCH('FD Inputs Pre Conversion'!I$6,F_inputs!$D$2:$M$2,0)))</f>
        <v>20.9</v>
      </c>
      <c r="J331" s="194">
        <f>IF(I331=$D$4,$D$4,INDEX(F_inputs!$D$4:$M$5562,MATCH('FD Inputs Pre Conversion'!$C331&amp;'FD Inputs Pre Conversion'!$E331,F_inputs!$N$4:$N$5562,0),MATCH('FD Inputs Pre Conversion'!J$6,F_inputs!$D$2:$M$2,0)))</f>
        <v>20.6</v>
      </c>
      <c r="K331" s="194">
        <f>IF(J331=$D$4,$D$4,INDEX(F_inputs!$D$4:$M$5562,MATCH('FD Inputs Pre Conversion'!$C331&amp;'FD Inputs Pre Conversion'!$E331,F_inputs!$N$4:$N$5562,0),MATCH('FD Inputs Pre Conversion'!K$6,F_inputs!$D$2:$M$2,0)))</f>
        <v>19.899999999999999</v>
      </c>
      <c r="L331" s="194">
        <f>IF(K331=$D$4,$D$4,INDEX(F_inputs!$D$4:$M$5562,MATCH('FD Inputs Pre Conversion'!$C331&amp;'FD Inputs Pre Conversion'!$E331,F_inputs!$N$4:$N$5562,0),MATCH('FD Inputs Pre Conversion'!L$6,F_inputs!$D$2:$M$2,0)))</f>
        <v>19.2</v>
      </c>
      <c r="M331" s="194">
        <f>IF(L331=$D$4,$D$4,INDEX(F_inputs!$D$4:$M$5562,MATCH('FD Inputs Pre Conversion'!$C331&amp;'FD Inputs Pre Conversion'!$E331,F_inputs!$N$4:$N$5562,0),MATCH('FD Inputs Pre Conversion'!M$6,F_inputs!$D$2:$M$2,0)))</f>
        <v>18.5</v>
      </c>
      <c r="N331" s="194"/>
    </row>
    <row r="332" spans="1:14" outlineLevel="1">
      <c r="H332" s="194"/>
      <c r="I332" s="194"/>
      <c r="J332" s="194"/>
      <c r="K332" s="194"/>
      <c r="L332" s="194"/>
      <c r="M332" s="194"/>
      <c r="N332" s="194"/>
    </row>
    <row r="333" spans="1:14" outlineLevel="1">
      <c r="A333" s="191"/>
      <c r="B333" s="176" t="s">
        <v>273</v>
      </c>
      <c r="C333" s="177" t="s">
        <v>350</v>
      </c>
      <c r="D333" s="177" t="s">
        <v>972</v>
      </c>
      <c r="E333" s="177" t="s">
        <v>275</v>
      </c>
      <c r="F333" s="192" t="s">
        <v>620</v>
      </c>
      <c r="G333" s="234"/>
      <c r="H333" s="194">
        <f>IF(G333=$D$4,$D$4,INDEX(F_inputs!$D$4:$M$5562,MATCH('FD Inputs Pre Conversion'!$C333&amp;'FD Inputs Pre Conversion'!$E333,F_inputs!$N$4:$N$5562,0),MATCH('FD Inputs Pre Conversion'!H$6,F_inputs!$D$2:$M$2,0)))</f>
        <v>130</v>
      </c>
      <c r="I333" s="194">
        <f>IF(H333=$D$4,$D$4,INDEX(F_inputs!$D$4:$M$5562,MATCH('FD Inputs Pre Conversion'!$C333&amp;'FD Inputs Pre Conversion'!$E333,F_inputs!$N$4:$N$5562,0),MATCH('FD Inputs Pre Conversion'!I$6,F_inputs!$D$2:$M$2,0)))</f>
        <v>127.4</v>
      </c>
      <c r="J333" s="194">
        <f>IF(I333=$D$4,$D$4,INDEX(F_inputs!$D$4:$M$5562,MATCH('FD Inputs Pre Conversion'!$C333&amp;'FD Inputs Pre Conversion'!$E333,F_inputs!$N$4:$N$5562,0),MATCH('FD Inputs Pre Conversion'!J$6,F_inputs!$D$2:$M$2,0)))</f>
        <v>124.3</v>
      </c>
      <c r="K333" s="194">
        <f>IF(J333=$D$4,$D$4,INDEX(F_inputs!$D$4:$M$5562,MATCH('FD Inputs Pre Conversion'!$C333&amp;'FD Inputs Pre Conversion'!$E333,F_inputs!$N$4:$N$5562,0),MATCH('FD Inputs Pre Conversion'!K$6,F_inputs!$D$2:$M$2,0)))</f>
        <v>120.8</v>
      </c>
      <c r="L333" s="194">
        <f>IF(K333=$D$4,$D$4,INDEX(F_inputs!$D$4:$M$5562,MATCH('FD Inputs Pre Conversion'!$C333&amp;'FD Inputs Pre Conversion'!$E333,F_inputs!$N$4:$N$5562,0),MATCH('FD Inputs Pre Conversion'!L$6,F_inputs!$D$2:$M$2,0)))</f>
        <v>118.1</v>
      </c>
      <c r="M333" s="194">
        <f>IF(L333=$D$4,$D$4,INDEX(F_inputs!$D$4:$M$5562,MATCH('FD Inputs Pre Conversion'!$C333&amp;'FD Inputs Pre Conversion'!$E333,F_inputs!$N$4:$N$5562,0),MATCH('FD Inputs Pre Conversion'!M$6,F_inputs!$D$2:$M$2,0)))</f>
        <v>116.1</v>
      </c>
      <c r="N333" s="194"/>
    </row>
    <row r="334" spans="1:14" outlineLevel="1">
      <c r="A334" s="191"/>
      <c r="B334" s="176" t="s">
        <v>273</v>
      </c>
      <c r="C334" s="177" t="s">
        <v>358</v>
      </c>
      <c r="D334" s="177" t="s">
        <v>972</v>
      </c>
      <c r="E334" s="177" t="s">
        <v>275</v>
      </c>
      <c r="F334" s="192" t="s">
        <v>620</v>
      </c>
      <c r="G334" s="234"/>
      <c r="H334" s="194">
        <f>IF(G334=$D$4,$D$4,INDEX(F_inputs!$D$4:$M$5562,MATCH('FD Inputs Pre Conversion'!$C334&amp;'FD Inputs Pre Conversion'!$E334,F_inputs!$N$4:$N$5562,0),MATCH('FD Inputs Pre Conversion'!H$6,F_inputs!$D$2:$M$2,0)))</f>
        <v>146.9</v>
      </c>
      <c r="I334" s="194">
        <f>IF(H334=$D$4,$D$4,INDEX(F_inputs!$D$4:$M$5562,MATCH('FD Inputs Pre Conversion'!$C334&amp;'FD Inputs Pre Conversion'!$E334,F_inputs!$N$4:$N$5562,0),MATCH('FD Inputs Pre Conversion'!I$6,F_inputs!$D$2:$M$2,0)))</f>
        <v>144.5</v>
      </c>
      <c r="J334" s="194">
        <f>IF(I334=$D$4,$D$4,INDEX(F_inputs!$D$4:$M$5562,MATCH('FD Inputs Pre Conversion'!$C334&amp;'FD Inputs Pre Conversion'!$E334,F_inputs!$N$4:$N$5562,0),MATCH('FD Inputs Pre Conversion'!J$6,F_inputs!$D$2:$M$2,0)))</f>
        <v>141.5</v>
      </c>
      <c r="K334" s="194">
        <f>IF(J334=$D$4,$D$4,INDEX(F_inputs!$D$4:$M$5562,MATCH('FD Inputs Pre Conversion'!$C334&amp;'FD Inputs Pre Conversion'!$E334,F_inputs!$N$4:$N$5562,0),MATCH('FD Inputs Pre Conversion'!K$6,F_inputs!$D$2:$M$2,0)))</f>
        <v>139.5</v>
      </c>
      <c r="L334" s="194">
        <f>IF(K334=$D$4,$D$4,INDEX(F_inputs!$D$4:$M$5562,MATCH('FD Inputs Pre Conversion'!$C334&amp;'FD Inputs Pre Conversion'!$E334,F_inputs!$N$4:$N$5562,0),MATCH('FD Inputs Pre Conversion'!L$6,F_inputs!$D$2:$M$2,0)))</f>
        <v>137.5</v>
      </c>
      <c r="M334" s="194">
        <f>IF(L334=$D$4,$D$4,INDEX(F_inputs!$D$4:$M$5562,MATCH('FD Inputs Pre Conversion'!$C334&amp;'FD Inputs Pre Conversion'!$E334,F_inputs!$N$4:$N$5562,0),MATCH('FD Inputs Pre Conversion'!M$6,F_inputs!$D$2:$M$2,0)))</f>
        <v>135.6</v>
      </c>
      <c r="N334" s="194"/>
    </row>
    <row r="335" spans="1:14" outlineLevel="1">
      <c r="A335" s="191"/>
      <c r="B335" s="176" t="s">
        <v>273</v>
      </c>
      <c r="C335" s="177" t="s">
        <v>361</v>
      </c>
      <c r="D335" s="177" t="s">
        <v>972</v>
      </c>
      <c r="E335" s="177" t="s">
        <v>275</v>
      </c>
      <c r="F335" s="192" t="s">
        <v>620</v>
      </c>
      <c r="G335" s="234"/>
      <c r="H335" s="194">
        <f>IF(G335=$D$4,$D$4,INDEX(F_inputs!$D$4:$M$5562,MATCH('FD Inputs Pre Conversion'!$C335&amp;'FD Inputs Pre Conversion'!$E335,F_inputs!$N$4:$N$5562,0),MATCH('FD Inputs Pre Conversion'!H$6,F_inputs!$D$2:$M$2,0)))</f>
        <v>127.7</v>
      </c>
      <c r="I335" s="194">
        <f>IF(H335=$D$4,$D$4,INDEX(F_inputs!$D$4:$M$5562,MATCH('FD Inputs Pre Conversion'!$C335&amp;'FD Inputs Pre Conversion'!$E335,F_inputs!$N$4:$N$5562,0),MATCH('FD Inputs Pre Conversion'!I$6,F_inputs!$D$2:$M$2,0)))</f>
        <v>123.9</v>
      </c>
      <c r="J335" s="194">
        <f>IF(I335=$D$4,$D$4,INDEX(F_inputs!$D$4:$M$5562,MATCH('FD Inputs Pre Conversion'!$C335&amp;'FD Inputs Pre Conversion'!$E335,F_inputs!$N$4:$N$5562,0),MATCH('FD Inputs Pre Conversion'!J$6,F_inputs!$D$2:$M$2,0)))</f>
        <v>121.4</v>
      </c>
      <c r="K335" s="194">
        <f>IF(J335=$D$4,$D$4,INDEX(F_inputs!$D$4:$M$5562,MATCH('FD Inputs Pre Conversion'!$C335&amp;'FD Inputs Pre Conversion'!$E335,F_inputs!$N$4:$N$5562,0),MATCH('FD Inputs Pre Conversion'!K$6,F_inputs!$D$2:$M$2,0)))</f>
        <v>118.4</v>
      </c>
      <c r="L335" s="194">
        <f>IF(K335=$D$4,$D$4,INDEX(F_inputs!$D$4:$M$5562,MATCH('FD Inputs Pre Conversion'!$C335&amp;'FD Inputs Pre Conversion'!$E335,F_inputs!$N$4:$N$5562,0),MATCH('FD Inputs Pre Conversion'!L$6,F_inputs!$D$2:$M$2,0)))</f>
        <v>116.1</v>
      </c>
      <c r="M335" s="194">
        <f>IF(L335=$D$4,$D$4,INDEX(F_inputs!$D$4:$M$5562,MATCH('FD Inputs Pre Conversion'!$C335&amp;'FD Inputs Pre Conversion'!$E335,F_inputs!$N$4:$N$5562,0),MATCH('FD Inputs Pre Conversion'!M$6,F_inputs!$D$2:$M$2,0)))</f>
        <v>114.7</v>
      </c>
      <c r="N335" s="194"/>
    </row>
    <row r="336" spans="1:14" outlineLevel="1">
      <c r="A336" s="191"/>
      <c r="B336" s="176" t="s">
        <v>273</v>
      </c>
      <c r="C336" s="177" t="s">
        <v>364</v>
      </c>
      <c r="D336" s="177" t="s">
        <v>972</v>
      </c>
      <c r="E336" s="177" t="s">
        <v>275</v>
      </c>
      <c r="F336" s="192" t="s">
        <v>620</v>
      </c>
      <c r="G336" s="234"/>
      <c r="H336" s="194">
        <f>IF(G336=$D$4,$D$4,INDEX(F_inputs!$D$4:$M$5562,MATCH('FD Inputs Pre Conversion'!$C336&amp;'FD Inputs Pre Conversion'!$E336,F_inputs!$N$4:$N$5562,0),MATCH('FD Inputs Pre Conversion'!H$6,F_inputs!$D$2:$M$2,0)))</f>
        <v>151.69999999999999</v>
      </c>
      <c r="I336" s="194">
        <f>IF(H336=$D$4,$D$4,INDEX(F_inputs!$D$4:$M$5562,MATCH('FD Inputs Pre Conversion'!$C336&amp;'FD Inputs Pre Conversion'!$E336,F_inputs!$N$4:$N$5562,0),MATCH('FD Inputs Pre Conversion'!I$6,F_inputs!$D$2:$M$2,0)))</f>
        <v>148.9</v>
      </c>
      <c r="J336" s="194">
        <f>IF(I336=$D$4,$D$4,INDEX(F_inputs!$D$4:$M$5562,MATCH('FD Inputs Pre Conversion'!$C336&amp;'FD Inputs Pre Conversion'!$E336,F_inputs!$N$4:$N$5562,0),MATCH('FD Inputs Pre Conversion'!J$6,F_inputs!$D$2:$M$2,0)))</f>
        <v>145.4</v>
      </c>
      <c r="K336" s="194">
        <f>IF(J336=$D$4,$D$4,INDEX(F_inputs!$D$4:$M$5562,MATCH('FD Inputs Pre Conversion'!$C336&amp;'FD Inputs Pre Conversion'!$E336,F_inputs!$N$4:$N$5562,0),MATCH('FD Inputs Pre Conversion'!K$6,F_inputs!$D$2:$M$2,0)))</f>
        <v>141.9</v>
      </c>
      <c r="L336" s="194">
        <f>IF(K336=$D$4,$D$4,INDEX(F_inputs!$D$4:$M$5562,MATCH('FD Inputs Pre Conversion'!$C336&amp;'FD Inputs Pre Conversion'!$E336,F_inputs!$N$4:$N$5562,0),MATCH('FD Inputs Pre Conversion'!L$6,F_inputs!$D$2:$M$2,0)))</f>
        <v>138.80000000000001</v>
      </c>
      <c r="M336" s="194">
        <f>IF(L336=$D$4,$D$4,INDEX(F_inputs!$D$4:$M$5562,MATCH('FD Inputs Pre Conversion'!$C336&amp;'FD Inputs Pre Conversion'!$E336,F_inputs!$N$4:$N$5562,0),MATCH('FD Inputs Pre Conversion'!M$6,F_inputs!$D$2:$M$2,0)))</f>
        <v>136</v>
      </c>
      <c r="N336" s="194"/>
    </row>
    <row r="337" spans="1:14" outlineLevel="1">
      <c r="A337" s="191"/>
      <c r="B337" s="176" t="s">
        <v>273</v>
      </c>
      <c r="C337" s="177" t="s">
        <v>370</v>
      </c>
      <c r="D337" s="177" t="s">
        <v>972</v>
      </c>
      <c r="E337" s="177" t="s">
        <v>275</v>
      </c>
      <c r="F337" s="192" t="s">
        <v>620</v>
      </c>
      <c r="G337" s="234"/>
      <c r="H337" s="194">
        <f>IF(G337=$D$4,$D$4,INDEX(F_inputs!$D$4:$M$5562,MATCH('FD Inputs Pre Conversion'!$C337&amp;'FD Inputs Pre Conversion'!$E337,F_inputs!$N$4:$N$5562,0),MATCH('FD Inputs Pre Conversion'!H$6,F_inputs!$D$2:$M$2,0)))</f>
        <v>130.6</v>
      </c>
      <c r="I337" s="194">
        <f>IF(H337=$D$4,$D$4,INDEX(F_inputs!$D$4:$M$5562,MATCH('FD Inputs Pre Conversion'!$C337&amp;'FD Inputs Pre Conversion'!$E337,F_inputs!$N$4:$N$5562,0),MATCH('FD Inputs Pre Conversion'!I$6,F_inputs!$D$2:$M$2,0)))</f>
        <v>129.69999999999999</v>
      </c>
      <c r="J337" s="194">
        <f>IF(I337=$D$4,$D$4,INDEX(F_inputs!$D$4:$M$5562,MATCH('FD Inputs Pre Conversion'!$C337&amp;'FD Inputs Pre Conversion'!$E337,F_inputs!$N$4:$N$5562,0),MATCH('FD Inputs Pre Conversion'!J$6,F_inputs!$D$2:$M$2,0)))</f>
        <v>127.6</v>
      </c>
      <c r="K337" s="194">
        <f>IF(J337=$D$4,$D$4,INDEX(F_inputs!$D$4:$M$5562,MATCH('FD Inputs Pre Conversion'!$C337&amp;'FD Inputs Pre Conversion'!$E337,F_inputs!$N$4:$N$5562,0),MATCH('FD Inputs Pre Conversion'!K$6,F_inputs!$D$2:$M$2,0)))</f>
        <v>125.5</v>
      </c>
      <c r="L337" s="194">
        <f>IF(K337=$D$4,$D$4,INDEX(F_inputs!$D$4:$M$5562,MATCH('FD Inputs Pre Conversion'!$C337&amp;'FD Inputs Pre Conversion'!$E337,F_inputs!$N$4:$N$5562,0),MATCH('FD Inputs Pre Conversion'!L$6,F_inputs!$D$2:$M$2,0)))</f>
        <v>123.7</v>
      </c>
      <c r="M337" s="194">
        <f>IF(L337=$D$4,$D$4,INDEX(F_inputs!$D$4:$M$5562,MATCH('FD Inputs Pre Conversion'!$C337&amp;'FD Inputs Pre Conversion'!$E337,F_inputs!$N$4:$N$5562,0),MATCH('FD Inputs Pre Conversion'!M$6,F_inputs!$D$2:$M$2,0)))</f>
        <v>122.3</v>
      </c>
      <c r="N337" s="194"/>
    </row>
    <row r="338" spans="1:14" outlineLevel="1">
      <c r="A338" s="191"/>
      <c r="B338" s="176" t="s">
        <v>273</v>
      </c>
      <c r="C338" s="177" t="s">
        <v>379</v>
      </c>
      <c r="D338" s="177" t="s">
        <v>972</v>
      </c>
      <c r="E338" s="177" t="s">
        <v>275</v>
      </c>
      <c r="F338" s="192" t="s">
        <v>620</v>
      </c>
      <c r="G338" s="234"/>
      <c r="H338" s="194">
        <f>IF(G338=$D$4,$D$4,INDEX(F_inputs!$D$4:$M$5562,MATCH('FD Inputs Pre Conversion'!$C338&amp;'FD Inputs Pre Conversion'!$E338,F_inputs!$N$4:$N$5562,0),MATCH('FD Inputs Pre Conversion'!H$6,F_inputs!$D$2:$M$2,0)))</f>
        <v>147.9</v>
      </c>
      <c r="I338" s="194">
        <f>IF(H338=$D$4,$D$4,INDEX(F_inputs!$D$4:$M$5562,MATCH('FD Inputs Pre Conversion'!$C338&amp;'FD Inputs Pre Conversion'!$E338,F_inputs!$N$4:$N$5562,0),MATCH('FD Inputs Pre Conversion'!I$6,F_inputs!$D$2:$M$2,0)))</f>
        <v>143.69999999999999</v>
      </c>
      <c r="J338" s="194">
        <f>IF(I338=$D$4,$D$4,INDEX(F_inputs!$D$4:$M$5562,MATCH('FD Inputs Pre Conversion'!$C338&amp;'FD Inputs Pre Conversion'!$E338,F_inputs!$N$4:$N$5562,0),MATCH('FD Inputs Pre Conversion'!J$6,F_inputs!$D$2:$M$2,0)))</f>
        <v>140.1</v>
      </c>
      <c r="K338" s="194">
        <f>IF(J338=$D$4,$D$4,INDEX(F_inputs!$D$4:$M$5562,MATCH('FD Inputs Pre Conversion'!$C338&amp;'FD Inputs Pre Conversion'!$E338,F_inputs!$N$4:$N$5562,0),MATCH('FD Inputs Pre Conversion'!K$6,F_inputs!$D$2:$M$2,0)))</f>
        <v>136.4</v>
      </c>
      <c r="L338" s="194">
        <f>IF(K338=$D$4,$D$4,INDEX(F_inputs!$D$4:$M$5562,MATCH('FD Inputs Pre Conversion'!$C338&amp;'FD Inputs Pre Conversion'!$E338,F_inputs!$N$4:$N$5562,0),MATCH('FD Inputs Pre Conversion'!L$6,F_inputs!$D$2:$M$2,0)))</f>
        <v>133.30000000000001</v>
      </c>
      <c r="M338" s="194">
        <f>IF(L338=$D$4,$D$4,INDEX(F_inputs!$D$4:$M$5562,MATCH('FD Inputs Pre Conversion'!$C338&amp;'FD Inputs Pre Conversion'!$E338,F_inputs!$N$4:$N$5562,0),MATCH('FD Inputs Pre Conversion'!M$6,F_inputs!$D$2:$M$2,0)))</f>
        <v>130.80000000000001</v>
      </c>
      <c r="N338" s="194"/>
    </row>
    <row r="339" spans="1:14" outlineLevel="1">
      <c r="A339" s="191"/>
      <c r="B339" s="176" t="s">
        <v>273</v>
      </c>
      <c r="C339" s="177" t="s">
        <v>382</v>
      </c>
      <c r="D339" s="177" t="s">
        <v>972</v>
      </c>
      <c r="E339" s="177" t="s">
        <v>275</v>
      </c>
      <c r="F339" s="192" t="s">
        <v>620</v>
      </c>
      <c r="G339" s="234"/>
      <c r="H339" s="194">
        <f>IF(G339=$D$4,$D$4,INDEX(F_inputs!$D$4:$M$5562,MATCH('FD Inputs Pre Conversion'!$C339&amp;'FD Inputs Pre Conversion'!$E339,F_inputs!$N$4:$N$5562,0),MATCH('FD Inputs Pre Conversion'!H$6,F_inputs!$D$2:$M$2,0)))</f>
        <v>127.9</v>
      </c>
      <c r="I339" s="194">
        <f>IF(H339=$D$4,$D$4,INDEX(F_inputs!$D$4:$M$5562,MATCH('FD Inputs Pre Conversion'!$C339&amp;'FD Inputs Pre Conversion'!$E339,F_inputs!$N$4:$N$5562,0),MATCH('FD Inputs Pre Conversion'!I$6,F_inputs!$D$2:$M$2,0)))</f>
        <v>125.9</v>
      </c>
      <c r="J339" s="194">
        <f>IF(I339=$D$4,$D$4,INDEX(F_inputs!$D$4:$M$5562,MATCH('FD Inputs Pre Conversion'!$C339&amp;'FD Inputs Pre Conversion'!$E339,F_inputs!$N$4:$N$5562,0),MATCH('FD Inputs Pre Conversion'!J$6,F_inputs!$D$2:$M$2,0)))</f>
        <v>124.1</v>
      </c>
      <c r="K339" s="194">
        <f>IF(J339=$D$4,$D$4,INDEX(F_inputs!$D$4:$M$5562,MATCH('FD Inputs Pre Conversion'!$C339&amp;'FD Inputs Pre Conversion'!$E339,F_inputs!$N$4:$N$5562,0),MATCH('FD Inputs Pre Conversion'!K$6,F_inputs!$D$2:$M$2,0)))</f>
        <v>122.9</v>
      </c>
      <c r="L339" s="194">
        <f>IF(K339=$D$4,$D$4,INDEX(F_inputs!$D$4:$M$5562,MATCH('FD Inputs Pre Conversion'!$C339&amp;'FD Inputs Pre Conversion'!$E339,F_inputs!$N$4:$N$5562,0),MATCH('FD Inputs Pre Conversion'!L$6,F_inputs!$D$2:$M$2,0)))</f>
        <v>121.7</v>
      </c>
      <c r="M339" s="194">
        <f>IF(L339=$D$4,$D$4,INDEX(F_inputs!$D$4:$M$5562,MATCH('FD Inputs Pre Conversion'!$C339&amp;'FD Inputs Pre Conversion'!$E339,F_inputs!$N$4:$N$5562,0),MATCH('FD Inputs Pre Conversion'!M$6,F_inputs!$D$2:$M$2,0)))</f>
        <v>120.3</v>
      </c>
      <c r="N339" s="194"/>
    </row>
    <row r="340" spans="1:14" outlineLevel="1">
      <c r="A340" s="191"/>
      <c r="B340" s="176" t="s">
        <v>273</v>
      </c>
      <c r="C340" s="177" t="s">
        <v>388</v>
      </c>
      <c r="D340" s="177" t="s">
        <v>972</v>
      </c>
      <c r="E340" s="177" t="s">
        <v>275</v>
      </c>
      <c r="F340" s="192" t="s">
        <v>620</v>
      </c>
      <c r="G340" s="234"/>
      <c r="H340" s="194">
        <f>IF(G340=$D$4,$D$4,INDEX(F_inputs!$D$4:$M$5562,MATCH('FD Inputs Pre Conversion'!$C340&amp;'FD Inputs Pre Conversion'!$E340,F_inputs!$N$4:$N$5562,0),MATCH('FD Inputs Pre Conversion'!H$6,F_inputs!$D$2:$M$2,0)))</f>
        <v>138.4</v>
      </c>
      <c r="I340" s="194">
        <f>IF(H340=$D$4,$D$4,INDEX(F_inputs!$D$4:$M$5562,MATCH('FD Inputs Pre Conversion'!$C340&amp;'FD Inputs Pre Conversion'!$E340,F_inputs!$N$4:$N$5562,0),MATCH('FD Inputs Pre Conversion'!I$6,F_inputs!$D$2:$M$2,0)))</f>
        <v>137.6</v>
      </c>
      <c r="J340" s="194">
        <f>IF(I340=$D$4,$D$4,INDEX(F_inputs!$D$4:$M$5562,MATCH('FD Inputs Pre Conversion'!$C340&amp;'FD Inputs Pre Conversion'!$E340,F_inputs!$N$4:$N$5562,0),MATCH('FD Inputs Pre Conversion'!J$6,F_inputs!$D$2:$M$2,0)))</f>
        <v>136.1</v>
      </c>
      <c r="K340" s="194">
        <f>IF(J340=$D$4,$D$4,INDEX(F_inputs!$D$4:$M$5562,MATCH('FD Inputs Pre Conversion'!$C340&amp;'FD Inputs Pre Conversion'!$E340,F_inputs!$N$4:$N$5562,0),MATCH('FD Inputs Pre Conversion'!K$6,F_inputs!$D$2:$M$2,0)))</f>
        <v>135.30000000000001</v>
      </c>
      <c r="L340" s="194">
        <f>IF(K340=$D$4,$D$4,INDEX(F_inputs!$D$4:$M$5562,MATCH('FD Inputs Pre Conversion'!$C340&amp;'FD Inputs Pre Conversion'!$E340,F_inputs!$N$4:$N$5562,0),MATCH('FD Inputs Pre Conversion'!L$6,F_inputs!$D$2:$M$2,0)))</f>
        <v>134.6</v>
      </c>
      <c r="M340" s="194">
        <f>IF(L340=$D$4,$D$4,INDEX(F_inputs!$D$4:$M$5562,MATCH('FD Inputs Pre Conversion'!$C340&amp;'FD Inputs Pre Conversion'!$E340,F_inputs!$N$4:$N$5562,0),MATCH('FD Inputs Pre Conversion'!M$6,F_inputs!$D$2:$M$2,0)))</f>
        <v>133.9</v>
      </c>
      <c r="N340" s="194"/>
    </row>
    <row r="341" spans="1:14" outlineLevel="1">
      <c r="A341" s="191"/>
      <c r="B341" s="176" t="s">
        <v>273</v>
      </c>
      <c r="C341" s="177" t="s">
        <v>391</v>
      </c>
      <c r="D341" s="177" t="s">
        <v>972</v>
      </c>
      <c r="E341" s="177" t="s">
        <v>275</v>
      </c>
      <c r="F341" s="192" t="s">
        <v>620</v>
      </c>
      <c r="G341" s="234"/>
      <c r="H341" s="194">
        <f>IF(G341=$D$4,$D$4,INDEX(F_inputs!$D$4:$M$5562,MATCH('FD Inputs Pre Conversion'!$C341&amp;'FD Inputs Pre Conversion'!$E341,F_inputs!$N$4:$N$5562,0),MATCH('FD Inputs Pre Conversion'!H$6,F_inputs!$D$2:$M$2,0)))</f>
        <v>137.80000000000001</v>
      </c>
      <c r="I341" s="194">
        <f>IF(H341=$D$4,$D$4,INDEX(F_inputs!$D$4:$M$5562,MATCH('FD Inputs Pre Conversion'!$C341&amp;'FD Inputs Pre Conversion'!$E341,F_inputs!$N$4:$N$5562,0),MATCH('FD Inputs Pre Conversion'!I$6,F_inputs!$D$2:$M$2,0)))</f>
        <v>135.69999999999999</v>
      </c>
      <c r="J341" s="194">
        <f>IF(I341=$D$4,$D$4,INDEX(F_inputs!$D$4:$M$5562,MATCH('FD Inputs Pre Conversion'!$C341&amp;'FD Inputs Pre Conversion'!$E341,F_inputs!$N$4:$N$5562,0),MATCH('FD Inputs Pre Conversion'!J$6,F_inputs!$D$2:$M$2,0)))</f>
        <v>133.69999999999999</v>
      </c>
      <c r="K341" s="194">
        <f>IF(J341=$D$4,$D$4,INDEX(F_inputs!$D$4:$M$5562,MATCH('FD Inputs Pre Conversion'!$C341&amp;'FD Inputs Pre Conversion'!$E341,F_inputs!$N$4:$N$5562,0),MATCH('FD Inputs Pre Conversion'!K$6,F_inputs!$D$2:$M$2,0)))</f>
        <v>132.19999999999999</v>
      </c>
      <c r="L341" s="194">
        <f>IF(K341=$D$4,$D$4,INDEX(F_inputs!$D$4:$M$5562,MATCH('FD Inputs Pre Conversion'!$C341&amp;'FD Inputs Pre Conversion'!$E341,F_inputs!$N$4:$N$5562,0),MATCH('FD Inputs Pre Conversion'!L$6,F_inputs!$D$2:$M$2,0)))</f>
        <v>131.30000000000001</v>
      </c>
      <c r="M341" s="194">
        <f>IF(L341=$D$4,$D$4,INDEX(F_inputs!$D$4:$M$5562,MATCH('FD Inputs Pre Conversion'!$C341&amp;'FD Inputs Pre Conversion'!$E341,F_inputs!$N$4:$N$5562,0),MATCH('FD Inputs Pre Conversion'!M$6,F_inputs!$D$2:$M$2,0)))</f>
        <v>130.19999999999999</v>
      </c>
      <c r="N341" s="194"/>
    </row>
    <row r="342" spans="1:14" outlineLevel="1">
      <c r="A342" s="191"/>
      <c r="B342" s="176" t="s">
        <v>273</v>
      </c>
      <c r="C342" s="177" t="s">
        <v>394</v>
      </c>
      <c r="D342" s="177" t="s">
        <v>972</v>
      </c>
      <c r="E342" s="177" t="s">
        <v>275</v>
      </c>
      <c r="F342" s="192" t="s">
        <v>620</v>
      </c>
      <c r="G342" s="234"/>
      <c r="H342" s="194">
        <f>IF(G342=$D$4,$D$4,INDEX(F_inputs!$D$4:$M$5562,MATCH('FD Inputs Pre Conversion'!$C342&amp;'FD Inputs Pre Conversion'!$E342,F_inputs!$N$4:$N$5562,0),MATCH('FD Inputs Pre Conversion'!H$6,F_inputs!$D$2:$M$2,0)))</f>
        <v>138.9</v>
      </c>
      <c r="I342" s="194">
        <f>IF(H342=$D$4,$D$4,INDEX(F_inputs!$D$4:$M$5562,MATCH('FD Inputs Pre Conversion'!$C342&amp;'FD Inputs Pre Conversion'!$E342,F_inputs!$N$4:$N$5562,0),MATCH('FD Inputs Pre Conversion'!I$6,F_inputs!$D$2:$M$2,0)))</f>
        <v>138.6</v>
      </c>
      <c r="J342" s="194">
        <f>IF(I342=$D$4,$D$4,INDEX(F_inputs!$D$4:$M$5562,MATCH('FD Inputs Pre Conversion'!$C342&amp;'FD Inputs Pre Conversion'!$E342,F_inputs!$N$4:$N$5562,0),MATCH('FD Inputs Pre Conversion'!J$6,F_inputs!$D$2:$M$2,0)))</f>
        <v>137.69999999999999</v>
      </c>
      <c r="K342" s="194">
        <f>IF(J342=$D$4,$D$4,INDEX(F_inputs!$D$4:$M$5562,MATCH('FD Inputs Pre Conversion'!$C342&amp;'FD Inputs Pre Conversion'!$E342,F_inputs!$N$4:$N$5562,0),MATCH('FD Inputs Pre Conversion'!K$6,F_inputs!$D$2:$M$2,0)))</f>
        <v>136.6</v>
      </c>
      <c r="L342" s="194">
        <f>IF(K342=$D$4,$D$4,INDEX(F_inputs!$D$4:$M$5562,MATCH('FD Inputs Pre Conversion'!$C342&amp;'FD Inputs Pre Conversion'!$E342,F_inputs!$N$4:$N$5562,0),MATCH('FD Inputs Pre Conversion'!L$6,F_inputs!$D$2:$M$2,0)))</f>
        <v>135.19999999999999</v>
      </c>
      <c r="M342" s="194">
        <f>IF(L342=$D$4,$D$4,INDEX(F_inputs!$D$4:$M$5562,MATCH('FD Inputs Pre Conversion'!$C342&amp;'FD Inputs Pre Conversion'!$E342,F_inputs!$N$4:$N$5562,0),MATCH('FD Inputs Pre Conversion'!M$6,F_inputs!$D$2:$M$2,0)))</f>
        <v>133.4</v>
      </c>
      <c r="N342" s="194"/>
    </row>
    <row r="343" spans="1:14" outlineLevel="1">
      <c r="A343" s="191"/>
      <c r="B343" s="176" t="s">
        <v>273</v>
      </c>
      <c r="C343" s="177" t="s">
        <v>397</v>
      </c>
      <c r="D343" s="177" t="s">
        <v>972</v>
      </c>
      <c r="E343" s="177" t="s">
        <v>275</v>
      </c>
      <c r="F343" s="192" t="s">
        <v>620</v>
      </c>
      <c r="G343" s="234"/>
      <c r="H343" s="194">
        <f>IF(G343=$D$4,$D$4,INDEX(F_inputs!$D$4:$M$5562,MATCH('FD Inputs Pre Conversion'!$C343&amp;'FD Inputs Pre Conversion'!$E343,F_inputs!$N$4:$N$5562,0),MATCH('FD Inputs Pre Conversion'!H$6,F_inputs!$D$2:$M$2,0)))</f>
        <v>123.8</v>
      </c>
      <c r="I343" s="194">
        <f>IF(H343=$D$4,$D$4,INDEX(F_inputs!$D$4:$M$5562,MATCH('FD Inputs Pre Conversion'!$C343&amp;'FD Inputs Pre Conversion'!$E343,F_inputs!$N$4:$N$5562,0),MATCH('FD Inputs Pre Conversion'!I$6,F_inputs!$D$2:$M$2,0)))</f>
        <v>123.2</v>
      </c>
      <c r="J343" s="194">
        <f>IF(I343=$D$4,$D$4,INDEX(F_inputs!$D$4:$M$5562,MATCH('FD Inputs Pre Conversion'!$C343&amp;'FD Inputs Pre Conversion'!$E343,F_inputs!$N$4:$N$5562,0),MATCH('FD Inputs Pre Conversion'!J$6,F_inputs!$D$2:$M$2,0)))</f>
        <v>122.1</v>
      </c>
      <c r="K343" s="194">
        <f>IF(J343=$D$4,$D$4,INDEX(F_inputs!$D$4:$M$5562,MATCH('FD Inputs Pre Conversion'!$C343&amp;'FD Inputs Pre Conversion'!$E343,F_inputs!$N$4:$N$5562,0),MATCH('FD Inputs Pre Conversion'!K$6,F_inputs!$D$2:$M$2,0)))</f>
        <v>121.9</v>
      </c>
      <c r="L343" s="194">
        <f>IF(K343=$D$4,$D$4,INDEX(F_inputs!$D$4:$M$5562,MATCH('FD Inputs Pre Conversion'!$C343&amp;'FD Inputs Pre Conversion'!$E343,F_inputs!$N$4:$N$5562,0),MATCH('FD Inputs Pre Conversion'!L$6,F_inputs!$D$2:$M$2,0)))</f>
        <v>121.4</v>
      </c>
      <c r="M343" s="194">
        <f>IF(L343=$D$4,$D$4,INDEX(F_inputs!$D$4:$M$5562,MATCH('FD Inputs Pre Conversion'!$C343&amp;'FD Inputs Pre Conversion'!$E343,F_inputs!$N$4:$N$5562,0),MATCH('FD Inputs Pre Conversion'!M$6,F_inputs!$D$2:$M$2,0)))</f>
        <v>120.5</v>
      </c>
      <c r="N343" s="194"/>
    </row>
    <row r="344" spans="1:14" outlineLevel="1">
      <c r="A344" s="191"/>
      <c r="B344" s="176" t="s">
        <v>273</v>
      </c>
      <c r="C344" s="177" t="s">
        <v>345</v>
      </c>
      <c r="D344" s="177" t="s">
        <v>972</v>
      </c>
      <c r="E344" s="177" t="s">
        <v>275</v>
      </c>
      <c r="F344" s="192" t="s">
        <v>620</v>
      </c>
      <c r="G344" s="234"/>
      <c r="H344" s="194">
        <f>IF(G344=$D$4,$D$4,INDEX(F_inputs!$D$4:$M$5562,MATCH('FD Inputs Pre Conversion'!$C344&amp;'FD Inputs Pre Conversion'!$E344,F_inputs!$N$4:$N$5562,0),MATCH('FD Inputs Pre Conversion'!H$6,F_inputs!$D$2:$M$2,0)))</f>
        <v>152.9</v>
      </c>
      <c r="I344" s="194">
        <f>IF(H344=$D$4,$D$4,INDEX(F_inputs!$D$4:$M$5562,MATCH('FD Inputs Pre Conversion'!$C344&amp;'FD Inputs Pre Conversion'!$E344,F_inputs!$N$4:$N$5562,0),MATCH('FD Inputs Pre Conversion'!I$6,F_inputs!$D$2:$M$2,0)))</f>
        <v>148.5</v>
      </c>
      <c r="J344" s="194">
        <f>IF(I344=$D$4,$D$4,INDEX(F_inputs!$D$4:$M$5562,MATCH('FD Inputs Pre Conversion'!$C344&amp;'FD Inputs Pre Conversion'!$E344,F_inputs!$N$4:$N$5562,0),MATCH('FD Inputs Pre Conversion'!J$6,F_inputs!$D$2:$M$2,0)))</f>
        <v>143.6</v>
      </c>
      <c r="K344" s="194">
        <f>IF(J344=$D$4,$D$4,INDEX(F_inputs!$D$4:$M$5562,MATCH('FD Inputs Pre Conversion'!$C344&amp;'FD Inputs Pre Conversion'!$E344,F_inputs!$N$4:$N$5562,0),MATCH('FD Inputs Pre Conversion'!K$6,F_inputs!$D$2:$M$2,0)))</f>
        <v>139.4</v>
      </c>
      <c r="L344" s="194">
        <f>IF(K344=$D$4,$D$4,INDEX(F_inputs!$D$4:$M$5562,MATCH('FD Inputs Pre Conversion'!$C344&amp;'FD Inputs Pre Conversion'!$E344,F_inputs!$N$4:$N$5562,0),MATCH('FD Inputs Pre Conversion'!L$6,F_inputs!$D$2:$M$2,0)))</f>
        <v>136.19999999999999</v>
      </c>
      <c r="M344" s="194">
        <f>IF(L344=$D$4,$D$4,INDEX(F_inputs!$D$4:$M$5562,MATCH('FD Inputs Pre Conversion'!$C344&amp;'FD Inputs Pre Conversion'!$E344,F_inputs!$N$4:$N$5562,0),MATCH('FD Inputs Pre Conversion'!M$6,F_inputs!$D$2:$M$2,0)))</f>
        <v>134</v>
      </c>
      <c r="N344" s="194"/>
    </row>
    <row r="345" spans="1:14" outlineLevel="1">
      <c r="A345" s="191"/>
      <c r="B345" s="176" t="s">
        <v>273</v>
      </c>
      <c r="C345" s="177" t="s">
        <v>354</v>
      </c>
      <c r="D345" s="177" t="s">
        <v>972</v>
      </c>
      <c r="E345" s="177" t="s">
        <v>275</v>
      </c>
      <c r="F345" s="192" t="s">
        <v>620</v>
      </c>
      <c r="G345" s="234"/>
      <c r="H345" s="194">
        <f>IF(G345=$D$4,$D$4,INDEX(F_inputs!$D$4:$M$5562,MATCH('FD Inputs Pre Conversion'!$C345&amp;'FD Inputs Pre Conversion'!$E345,F_inputs!$N$4:$N$5562,0),MATCH('FD Inputs Pre Conversion'!H$6,F_inputs!$D$2:$M$2,0)))</f>
        <v>144.5</v>
      </c>
      <c r="I345" s="194">
        <f>IF(H345=$D$4,$D$4,INDEX(F_inputs!$D$4:$M$5562,MATCH('FD Inputs Pre Conversion'!$C345&amp;'FD Inputs Pre Conversion'!$E345,F_inputs!$N$4:$N$5562,0),MATCH('FD Inputs Pre Conversion'!I$6,F_inputs!$D$2:$M$2,0)))</f>
        <v>142.6</v>
      </c>
      <c r="J345" s="194">
        <f>IF(I345=$D$4,$D$4,INDEX(F_inputs!$D$4:$M$5562,MATCH('FD Inputs Pre Conversion'!$C345&amp;'FD Inputs Pre Conversion'!$E345,F_inputs!$N$4:$N$5562,0),MATCH('FD Inputs Pre Conversion'!J$6,F_inputs!$D$2:$M$2,0)))</f>
        <v>141.5</v>
      </c>
      <c r="K345" s="194">
        <f>IF(J345=$D$4,$D$4,INDEX(F_inputs!$D$4:$M$5562,MATCH('FD Inputs Pre Conversion'!$C345&amp;'FD Inputs Pre Conversion'!$E345,F_inputs!$N$4:$N$5562,0),MATCH('FD Inputs Pre Conversion'!K$6,F_inputs!$D$2:$M$2,0)))</f>
        <v>141.30000000000001</v>
      </c>
      <c r="L345" s="194">
        <f>IF(K345=$D$4,$D$4,INDEX(F_inputs!$D$4:$M$5562,MATCH('FD Inputs Pre Conversion'!$C345&amp;'FD Inputs Pre Conversion'!$E345,F_inputs!$N$4:$N$5562,0),MATCH('FD Inputs Pre Conversion'!L$6,F_inputs!$D$2:$M$2,0)))</f>
        <v>141.1</v>
      </c>
      <c r="M345" s="194">
        <f>IF(L345=$D$4,$D$4,INDEX(F_inputs!$D$4:$M$5562,MATCH('FD Inputs Pre Conversion'!$C345&amp;'FD Inputs Pre Conversion'!$E345,F_inputs!$N$4:$N$5562,0),MATCH('FD Inputs Pre Conversion'!M$6,F_inputs!$D$2:$M$2,0)))</f>
        <v>140.80000000000001</v>
      </c>
      <c r="N345" s="194"/>
    </row>
    <row r="346" spans="1:14" outlineLevel="1">
      <c r="A346" s="191"/>
      <c r="B346" s="176" t="s">
        <v>273</v>
      </c>
      <c r="C346" s="177" t="s">
        <v>367</v>
      </c>
      <c r="D346" s="177" t="s">
        <v>972</v>
      </c>
      <c r="E346" s="177" t="s">
        <v>275</v>
      </c>
      <c r="F346" s="192" t="s">
        <v>620</v>
      </c>
      <c r="G346" s="234"/>
      <c r="H346" s="194">
        <f>IF(G346=$D$4,$D$4,INDEX(F_inputs!$D$4:$M$5562,MATCH('FD Inputs Pre Conversion'!$C346&amp;'FD Inputs Pre Conversion'!$E346,F_inputs!$N$4:$N$5562,0),MATCH('FD Inputs Pre Conversion'!H$6,F_inputs!$D$2:$M$2,0)))</f>
        <v>148.9</v>
      </c>
      <c r="I346" s="194">
        <f>IF(H346=$D$4,$D$4,INDEX(F_inputs!$D$4:$M$5562,MATCH('FD Inputs Pre Conversion'!$C346&amp;'FD Inputs Pre Conversion'!$E346,F_inputs!$N$4:$N$5562,0),MATCH('FD Inputs Pre Conversion'!I$6,F_inputs!$D$2:$M$2,0)))</f>
        <v>148.5</v>
      </c>
      <c r="J346" s="194">
        <f>IF(I346=$D$4,$D$4,INDEX(F_inputs!$D$4:$M$5562,MATCH('FD Inputs Pre Conversion'!$C346&amp;'FD Inputs Pre Conversion'!$E346,F_inputs!$N$4:$N$5562,0),MATCH('FD Inputs Pre Conversion'!J$6,F_inputs!$D$2:$M$2,0)))</f>
        <v>147.30000000000001</v>
      </c>
      <c r="K346" s="194">
        <f>IF(J346=$D$4,$D$4,INDEX(F_inputs!$D$4:$M$5562,MATCH('FD Inputs Pre Conversion'!$C346&amp;'FD Inputs Pre Conversion'!$E346,F_inputs!$N$4:$N$5562,0),MATCH('FD Inputs Pre Conversion'!K$6,F_inputs!$D$2:$M$2,0)))</f>
        <v>147</v>
      </c>
      <c r="L346" s="194">
        <f>IF(K346=$D$4,$D$4,INDEX(F_inputs!$D$4:$M$5562,MATCH('FD Inputs Pre Conversion'!$C346&amp;'FD Inputs Pre Conversion'!$E346,F_inputs!$N$4:$N$5562,0),MATCH('FD Inputs Pre Conversion'!L$6,F_inputs!$D$2:$M$2,0)))</f>
        <v>145.4</v>
      </c>
      <c r="M346" s="194">
        <f>IF(L346=$D$4,$D$4,INDEX(F_inputs!$D$4:$M$5562,MATCH('FD Inputs Pre Conversion'!$C346&amp;'FD Inputs Pre Conversion'!$E346,F_inputs!$N$4:$N$5562,0),MATCH('FD Inputs Pre Conversion'!M$6,F_inputs!$D$2:$M$2,0)))</f>
        <v>142.4</v>
      </c>
      <c r="N346" s="194"/>
    </row>
    <row r="347" spans="1:14" outlineLevel="1">
      <c r="A347" s="191"/>
      <c r="B347" s="176" t="s">
        <v>273</v>
      </c>
      <c r="C347" s="177" t="s">
        <v>373</v>
      </c>
      <c r="D347" s="177" t="s">
        <v>972</v>
      </c>
      <c r="E347" s="177" t="s">
        <v>275</v>
      </c>
      <c r="F347" s="192" t="s">
        <v>620</v>
      </c>
      <c r="G347" s="234"/>
      <c r="H347" s="194">
        <f>IF(G347=$D$4,$D$4,INDEX(F_inputs!$D$4:$M$5562,MATCH('FD Inputs Pre Conversion'!$C347&amp;'FD Inputs Pre Conversion'!$E347,F_inputs!$N$4:$N$5562,0),MATCH('FD Inputs Pre Conversion'!H$6,F_inputs!$D$2:$M$2,0)))</f>
        <v>144.69999999999999</v>
      </c>
      <c r="I347" s="194">
        <f>IF(H347=$D$4,$D$4,INDEX(F_inputs!$D$4:$M$5562,MATCH('FD Inputs Pre Conversion'!$C347&amp;'FD Inputs Pre Conversion'!$E347,F_inputs!$N$4:$N$5562,0),MATCH('FD Inputs Pre Conversion'!I$6,F_inputs!$D$2:$M$2,0)))</f>
        <v>140.19999999999999</v>
      </c>
      <c r="J347" s="194">
        <f>IF(I347=$D$4,$D$4,INDEX(F_inputs!$D$4:$M$5562,MATCH('FD Inputs Pre Conversion'!$C347&amp;'FD Inputs Pre Conversion'!$E347,F_inputs!$N$4:$N$5562,0),MATCH('FD Inputs Pre Conversion'!J$6,F_inputs!$D$2:$M$2,0)))</f>
        <v>136.69999999999999</v>
      </c>
      <c r="K347" s="194">
        <f>IF(J347=$D$4,$D$4,INDEX(F_inputs!$D$4:$M$5562,MATCH('FD Inputs Pre Conversion'!$C347&amp;'FD Inputs Pre Conversion'!$E347,F_inputs!$N$4:$N$5562,0),MATCH('FD Inputs Pre Conversion'!K$6,F_inputs!$D$2:$M$2,0)))</f>
        <v>133</v>
      </c>
      <c r="L347" s="194">
        <f>IF(K347=$D$4,$D$4,INDEX(F_inputs!$D$4:$M$5562,MATCH('FD Inputs Pre Conversion'!$C347&amp;'FD Inputs Pre Conversion'!$E347,F_inputs!$N$4:$N$5562,0),MATCH('FD Inputs Pre Conversion'!L$6,F_inputs!$D$2:$M$2,0)))</f>
        <v>129.69999999999999</v>
      </c>
      <c r="M347" s="194">
        <f>IF(L347=$D$4,$D$4,INDEX(F_inputs!$D$4:$M$5562,MATCH('FD Inputs Pre Conversion'!$C347&amp;'FD Inputs Pre Conversion'!$E347,F_inputs!$N$4:$N$5562,0),MATCH('FD Inputs Pre Conversion'!M$6,F_inputs!$D$2:$M$2,0)))</f>
        <v>126.9</v>
      </c>
      <c r="N347" s="194"/>
    </row>
    <row r="348" spans="1:14" outlineLevel="1">
      <c r="A348" s="191"/>
      <c r="B348" s="196" t="s">
        <v>273</v>
      </c>
      <c r="C348" s="177" t="s">
        <v>376</v>
      </c>
      <c r="D348" s="177" t="s">
        <v>972</v>
      </c>
      <c r="E348" s="177" t="s">
        <v>275</v>
      </c>
      <c r="F348" s="192" t="s">
        <v>620</v>
      </c>
      <c r="G348" s="234"/>
      <c r="H348" s="194">
        <f>IF(G348=$D$4,$D$4,INDEX(F_inputs!$D$4:$M$5562,MATCH('FD Inputs Pre Conversion'!$C348&amp;'FD Inputs Pre Conversion'!$E348,F_inputs!$N$4:$N$5562,0),MATCH('FD Inputs Pre Conversion'!H$6,F_inputs!$D$2:$M$2,0)))</f>
        <v>136.4</v>
      </c>
      <c r="I348" s="194">
        <f>IF(H348=$D$4,$D$4,INDEX(F_inputs!$D$4:$M$5562,MATCH('FD Inputs Pre Conversion'!$C348&amp;'FD Inputs Pre Conversion'!$E348,F_inputs!$N$4:$N$5562,0),MATCH('FD Inputs Pre Conversion'!I$6,F_inputs!$D$2:$M$2,0)))</f>
        <v>133</v>
      </c>
      <c r="J348" s="194">
        <f>IF(I348=$D$4,$D$4,INDEX(F_inputs!$D$4:$M$5562,MATCH('FD Inputs Pre Conversion'!$C348&amp;'FD Inputs Pre Conversion'!$E348,F_inputs!$N$4:$N$5562,0),MATCH('FD Inputs Pre Conversion'!J$6,F_inputs!$D$2:$M$2,0)))</f>
        <v>131.4</v>
      </c>
      <c r="K348" s="194">
        <f>IF(J348=$D$4,$D$4,INDEX(F_inputs!$D$4:$M$5562,MATCH('FD Inputs Pre Conversion'!$C348&amp;'FD Inputs Pre Conversion'!$E348,F_inputs!$N$4:$N$5562,0),MATCH('FD Inputs Pre Conversion'!K$6,F_inputs!$D$2:$M$2,0)))</f>
        <v>130.4</v>
      </c>
      <c r="L348" s="194">
        <f>IF(K348=$D$4,$D$4,INDEX(F_inputs!$D$4:$M$5562,MATCH('FD Inputs Pre Conversion'!$C348&amp;'FD Inputs Pre Conversion'!$E348,F_inputs!$N$4:$N$5562,0),MATCH('FD Inputs Pre Conversion'!L$6,F_inputs!$D$2:$M$2,0)))</f>
        <v>129</v>
      </c>
      <c r="M348" s="194">
        <f>IF(L348=$D$4,$D$4,INDEX(F_inputs!$D$4:$M$5562,MATCH('FD Inputs Pre Conversion'!$C348&amp;'FD Inputs Pre Conversion'!$E348,F_inputs!$N$4:$N$5562,0),MATCH('FD Inputs Pre Conversion'!M$6,F_inputs!$D$2:$M$2,0)))</f>
        <v>127.2</v>
      </c>
      <c r="N348" s="194"/>
    </row>
    <row r="349" spans="1:14" outlineLevel="1">
      <c r="A349" s="191"/>
      <c r="B349" s="196" t="s">
        <v>273</v>
      </c>
      <c r="C349" s="177" t="s">
        <v>385</v>
      </c>
      <c r="D349" s="177" t="s">
        <v>972</v>
      </c>
      <c r="E349" s="177" t="s">
        <v>275</v>
      </c>
      <c r="F349" s="192" t="s">
        <v>620</v>
      </c>
      <c r="G349" s="234"/>
      <c r="H349" s="194">
        <f>IF(G349=$D$4,$D$4,INDEX(F_inputs!$D$4:$M$5562,MATCH('FD Inputs Pre Conversion'!$C349&amp;'FD Inputs Pre Conversion'!$E349,F_inputs!$N$4:$N$5562,0),MATCH('FD Inputs Pre Conversion'!H$6,F_inputs!$D$2:$M$2,0)))</f>
        <v>145.9</v>
      </c>
      <c r="I349" s="194">
        <f>IF(H349=$D$4,$D$4,INDEX(F_inputs!$D$4:$M$5562,MATCH('FD Inputs Pre Conversion'!$C349&amp;'FD Inputs Pre Conversion'!$E349,F_inputs!$N$4:$N$5562,0),MATCH('FD Inputs Pre Conversion'!I$6,F_inputs!$D$2:$M$2,0)))</f>
        <v>141.30000000000001</v>
      </c>
      <c r="J349" s="194">
        <f>IF(I349=$D$4,$D$4,INDEX(F_inputs!$D$4:$M$5562,MATCH('FD Inputs Pre Conversion'!$C349&amp;'FD Inputs Pre Conversion'!$E349,F_inputs!$N$4:$N$5562,0),MATCH('FD Inputs Pre Conversion'!J$6,F_inputs!$D$2:$M$2,0)))</f>
        <v>137.19999999999999</v>
      </c>
      <c r="K349" s="194">
        <f>IF(J349=$D$4,$D$4,INDEX(F_inputs!$D$4:$M$5562,MATCH('FD Inputs Pre Conversion'!$C349&amp;'FD Inputs Pre Conversion'!$E349,F_inputs!$N$4:$N$5562,0),MATCH('FD Inputs Pre Conversion'!K$6,F_inputs!$D$2:$M$2,0)))</f>
        <v>134</v>
      </c>
      <c r="L349" s="194">
        <f>IF(K349=$D$4,$D$4,INDEX(F_inputs!$D$4:$M$5562,MATCH('FD Inputs Pre Conversion'!$C349&amp;'FD Inputs Pre Conversion'!$E349,F_inputs!$N$4:$N$5562,0),MATCH('FD Inputs Pre Conversion'!L$6,F_inputs!$D$2:$M$2,0)))</f>
        <v>131.19999999999999</v>
      </c>
      <c r="M349" s="194">
        <f>IF(L349=$D$4,$D$4,INDEX(F_inputs!$D$4:$M$5562,MATCH('FD Inputs Pre Conversion'!$C349&amp;'FD Inputs Pre Conversion'!$E349,F_inputs!$N$4:$N$5562,0),MATCH('FD Inputs Pre Conversion'!M$6,F_inputs!$D$2:$M$2,0)))</f>
        <v>128.9</v>
      </c>
      <c r="N349" s="194"/>
    </row>
    <row r="350" spans="1:14" outlineLevel="1">
      <c r="A350" s="196"/>
      <c r="B350" s="196"/>
      <c r="H350" s="194"/>
      <c r="I350" s="194"/>
      <c r="J350" s="194"/>
      <c r="K350" s="194"/>
      <c r="L350" s="194"/>
      <c r="M350" s="194"/>
      <c r="N350" s="194"/>
    </row>
    <row r="351" spans="1:14" outlineLevel="1">
      <c r="A351" s="197"/>
      <c r="B351" s="196" t="s">
        <v>281</v>
      </c>
      <c r="C351" s="177" t="s">
        <v>350</v>
      </c>
      <c r="D351" s="177" t="s">
        <v>972</v>
      </c>
      <c r="E351" s="177" t="s">
        <v>283</v>
      </c>
      <c r="F351" s="192" t="s">
        <v>617</v>
      </c>
      <c r="G351" s="234"/>
      <c r="H351" s="194">
        <f>IF(G351=$D$4,$D$4,INDEX(F_inputs!$D$4:$M$5562,MATCH('FD Inputs Pre Conversion'!$C351&amp;'FD Inputs Pre Conversion'!$E351,F_inputs!$N$4:$N$5562,0),MATCH('FD Inputs Pre Conversion'!H$6,F_inputs!$D$2:$M$2,0)))</f>
        <v>307.5</v>
      </c>
      <c r="I351" s="194">
        <f>IF(H351=$D$4,$D$4,INDEX(F_inputs!$D$4:$M$5562,MATCH('FD Inputs Pre Conversion'!$C351&amp;'FD Inputs Pre Conversion'!$E351,F_inputs!$N$4:$N$5562,0),MATCH('FD Inputs Pre Conversion'!I$6,F_inputs!$D$2:$M$2,0)))</f>
        <v>308.60000000000002</v>
      </c>
      <c r="J351" s="194">
        <f>IF(I351=$D$4,$D$4,INDEX(F_inputs!$D$4:$M$5562,MATCH('FD Inputs Pre Conversion'!$C351&amp;'FD Inputs Pre Conversion'!$E351,F_inputs!$N$4:$N$5562,0),MATCH('FD Inputs Pre Conversion'!J$6,F_inputs!$D$2:$M$2,0)))</f>
        <v>309.3</v>
      </c>
      <c r="K351" s="194">
        <f>IF(J351=$D$4,$D$4,INDEX(F_inputs!$D$4:$M$5562,MATCH('FD Inputs Pre Conversion'!$C351&amp;'FD Inputs Pre Conversion'!$E351,F_inputs!$N$4:$N$5562,0),MATCH('FD Inputs Pre Conversion'!K$6,F_inputs!$D$2:$M$2,0)))</f>
        <v>308.60000000000002</v>
      </c>
      <c r="L351" s="194">
        <f>IF(K351=$D$4,$D$4,INDEX(F_inputs!$D$4:$M$5562,MATCH('FD Inputs Pre Conversion'!$C351&amp;'FD Inputs Pre Conversion'!$E351,F_inputs!$N$4:$N$5562,0),MATCH('FD Inputs Pre Conversion'!L$6,F_inputs!$D$2:$M$2,0)))</f>
        <v>307.8</v>
      </c>
      <c r="M351" s="194">
        <f>IF(L351=$D$4,$D$4,INDEX(F_inputs!$D$4:$M$5562,MATCH('FD Inputs Pre Conversion'!$C351&amp;'FD Inputs Pre Conversion'!$E351,F_inputs!$N$4:$N$5562,0),MATCH('FD Inputs Pre Conversion'!M$6,F_inputs!$D$2:$M$2,0)))</f>
        <v>307.2</v>
      </c>
      <c r="N351" s="194"/>
    </row>
    <row r="352" spans="1:14" outlineLevel="1">
      <c r="A352" s="197"/>
      <c r="B352" s="196" t="s">
        <v>281</v>
      </c>
      <c r="C352" s="177" t="s">
        <v>358</v>
      </c>
      <c r="D352" s="177" t="s">
        <v>972</v>
      </c>
      <c r="E352" s="177" t="s">
        <v>283</v>
      </c>
      <c r="F352" s="192" t="s">
        <v>617</v>
      </c>
      <c r="G352" s="234"/>
      <c r="H352" s="194">
        <f>IF(G352=$D$4,$D$4,INDEX(F_inputs!$D$4:$M$5562,MATCH('FD Inputs Pre Conversion'!$C352&amp;'FD Inputs Pre Conversion'!$E352,F_inputs!$N$4:$N$5562,0),MATCH('FD Inputs Pre Conversion'!H$6,F_inputs!$D$2:$M$2,0)))</f>
        <v>170.2</v>
      </c>
      <c r="I352" s="194">
        <f>IF(H352=$D$4,$D$4,INDEX(F_inputs!$D$4:$M$5562,MATCH('FD Inputs Pre Conversion'!$C352&amp;'FD Inputs Pre Conversion'!$E352,F_inputs!$N$4:$N$5562,0),MATCH('FD Inputs Pre Conversion'!I$6,F_inputs!$D$2:$M$2,0)))</f>
        <v>168.9</v>
      </c>
      <c r="J352" s="194">
        <f>IF(I352=$D$4,$D$4,INDEX(F_inputs!$D$4:$M$5562,MATCH('FD Inputs Pre Conversion'!$C352&amp;'FD Inputs Pre Conversion'!$E352,F_inputs!$N$4:$N$5562,0),MATCH('FD Inputs Pre Conversion'!J$6,F_inputs!$D$2:$M$2,0)))</f>
        <v>168.8</v>
      </c>
      <c r="K352" s="194">
        <f>IF(J352=$D$4,$D$4,INDEX(F_inputs!$D$4:$M$5562,MATCH('FD Inputs Pre Conversion'!$C352&amp;'FD Inputs Pre Conversion'!$E352,F_inputs!$N$4:$N$5562,0),MATCH('FD Inputs Pre Conversion'!K$6,F_inputs!$D$2:$M$2,0)))</f>
        <v>168.7</v>
      </c>
      <c r="L352" s="194">
        <f>IF(K352=$D$4,$D$4,INDEX(F_inputs!$D$4:$M$5562,MATCH('FD Inputs Pre Conversion'!$C352&amp;'FD Inputs Pre Conversion'!$E352,F_inputs!$N$4:$N$5562,0),MATCH('FD Inputs Pre Conversion'!L$6,F_inputs!$D$2:$M$2,0)))</f>
        <v>168.7</v>
      </c>
      <c r="M352" s="194">
        <f>IF(L352=$D$4,$D$4,INDEX(F_inputs!$D$4:$M$5562,MATCH('FD Inputs Pre Conversion'!$C352&amp;'FD Inputs Pre Conversion'!$E352,F_inputs!$N$4:$N$5562,0),MATCH('FD Inputs Pre Conversion'!M$6,F_inputs!$D$2:$M$2,0)))</f>
        <v>168.6</v>
      </c>
      <c r="N352" s="194"/>
    </row>
    <row r="353" spans="1:14" outlineLevel="1">
      <c r="A353" s="197"/>
      <c r="B353" s="196" t="s">
        <v>281</v>
      </c>
      <c r="C353" s="177" t="s">
        <v>361</v>
      </c>
      <c r="D353" s="177" t="s">
        <v>972</v>
      </c>
      <c r="E353" s="177" t="s">
        <v>283</v>
      </c>
      <c r="F353" s="192" t="s">
        <v>617</v>
      </c>
      <c r="G353" s="234"/>
      <c r="H353" s="194">
        <f>IF(G353=$D$4,$D$4,INDEX(F_inputs!$D$4:$M$5562,MATCH('FD Inputs Pre Conversion'!$C353&amp;'FD Inputs Pre Conversion'!$E353,F_inputs!$N$4:$N$5562,0),MATCH('FD Inputs Pre Conversion'!H$6,F_inputs!$D$2:$M$2,0)))</f>
        <v>15.4</v>
      </c>
      <c r="I353" s="194">
        <f>IF(H353=$D$4,$D$4,INDEX(F_inputs!$D$4:$M$5562,MATCH('FD Inputs Pre Conversion'!$C353&amp;'FD Inputs Pre Conversion'!$E353,F_inputs!$N$4:$N$5562,0),MATCH('FD Inputs Pre Conversion'!I$6,F_inputs!$D$2:$M$2,0)))</f>
        <v>15.8</v>
      </c>
      <c r="J353" s="194">
        <f>IF(I353=$D$4,$D$4,INDEX(F_inputs!$D$4:$M$5562,MATCH('FD Inputs Pre Conversion'!$C353&amp;'FD Inputs Pre Conversion'!$E353,F_inputs!$N$4:$N$5562,0),MATCH('FD Inputs Pre Conversion'!J$6,F_inputs!$D$2:$M$2,0)))</f>
        <v>16.2</v>
      </c>
      <c r="K353" s="194">
        <f>IF(J353=$D$4,$D$4,INDEX(F_inputs!$D$4:$M$5562,MATCH('FD Inputs Pre Conversion'!$C353&amp;'FD Inputs Pre Conversion'!$E353,F_inputs!$N$4:$N$5562,0),MATCH('FD Inputs Pre Conversion'!K$6,F_inputs!$D$2:$M$2,0)))</f>
        <v>16.100000000000001</v>
      </c>
      <c r="L353" s="194">
        <f>IF(K353=$D$4,$D$4,INDEX(F_inputs!$D$4:$M$5562,MATCH('FD Inputs Pre Conversion'!$C353&amp;'FD Inputs Pre Conversion'!$E353,F_inputs!$N$4:$N$5562,0),MATCH('FD Inputs Pre Conversion'!L$6,F_inputs!$D$2:$M$2,0)))</f>
        <v>16</v>
      </c>
      <c r="M353" s="194">
        <f>IF(L353=$D$4,$D$4,INDEX(F_inputs!$D$4:$M$5562,MATCH('FD Inputs Pre Conversion'!$C353&amp;'FD Inputs Pre Conversion'!$E353,F_inputs!$N$4:$N$5562,0),MATCH('FD Inputs Pre Conversion'!M$6,F_inputs!$D$2:$M$2,0)))</f>
        <v>15.9</v>
      </c>
      <c r="N353" s="194"/>
    </row>
    <row r="354" spans="1:14" outlineLevel="1">
      <c r="A354" s="197"/>
      <c r="B354" s="196" t="s">
        <v>281</v>
      </c>
      <c r="C354" s="177" t="s">
        <v>364</v>
      </c>
      <c r="D354" s="177" t="s">
        <v>972</v>
      </c>
      <c r="E354" s="177" t="s">
        <v>283</v>
      </c>
      <c r="F354" s="192" t="s">
        <v>617</v>
      </c>
      <c r="G354" s="234"/>
      <c r="H354" s="194">
        <f>IF(G354=$D$4,$D$4,INDEX(F_inputs!$D$4:$M$5562,MATCH('FD Inputs Pre Conversion'!$C354&amp;'FD Inputs Pre Conversion'!$E354,F_inputs!$N$4:$N$5562,0),MATCH('FD Inputs Pre Conversion'!H$6,F_inputs!$D$2:$M$2,0)))</f>
        <v>217.6</v>
      </c>
      <c r="I354" s="194">
        <f>IF(H354=$D$4,$D$4,INDEX(F_inputs!$D$4:$M$5562,MATCH('FD Inputs Pre Conversion'!$C354&amp;'FD Inputs Pre Conversion'!$E354,F_inputs!$N$4:$N$5562,0),MATCH('FD Inputs Pre Conversion'!I$6,F_inputs!$D$2:$M$2,0)))</f>
        <v>230.3</v>
      </c>
      <c r="J354" s="194">
        <f>IF(I354=$D$4,$D$4,INDEX(F_inputs!$D$4:$M$5562,MATCH('FD Inputs Pre Conversion'!$C354&amp;'FD Inputs Pre Conversion'!$E354,F_inputs!$N$4:$N$5562,0),MATCH('FD Inputs Pre Conversion'!J$6,F_inputs!$D$2:$M$2,0)))</f>
        <v>246.4</v>
      </c>
      <c r="K354" s="194">
        <f>IF(J354=$D$4,$D$4,INDEX(F_inputs!$D$4:$M$5562,MATCH('FD Inputs Pre Conversion'!$C354&amp;'FD Inputs Pre Conversion'!$E354,F_inputs!$N$4:$N$5562,0),MATCH('FD Inputs Pre Conversion'!K$6,F_inputs!$D$2:$M$2,0)))</f>
        <v>257.60000000000002</v>
      </c>
      <c r="L354" s="194">
        <f>IF(K354=$D$4,$D$4,INDEX(F_inputs!$D$4:$M$5562,MATCH('FD Inputs Pre Conversion'!$C354&amp;'FD Inputs Pre Conversion'!$E354,F_inputs!$N$4:$N$5562,0),MATCH('FD Inputs Pre Conversion'!L$6,F_inputs!$D$2:$M$2,0)))</f>
        <v>264.8</v>
      </c>
      <c r="M354" s="194">
        <f>IF(L354=$D$4,$D$4,INDEX(F_inputs!$D$4:$M$5562,MATCH('FD Inputs Pre Conversion'!$C354&amp;'FD Inputs Pre Conversion'!$E354,F_inputs!$N$4:$N$5562,0),MATCH('FD Inputs Pre Conversion'!M$6,F_inputs!$D$2:$M$2,0)))</f>
        <v>269.8</v>
      </c>
      <c r="N354" s="194"/>
    </row>
    <row r="355" spans="1:14" outlineLevel="1">
      <c r="A355" s="197"/>
      <c r="B355" s="196" t="s">
        <v>281</v>
      </c>
      <c r="C355" s="177" t="s">
        <v>370</v>
      </c>
      <c r="D355" s="177" t="s">
        <v>972</v>
      </c>
      <c r="E355" s="177" t="s">
        <v>283</v>
      </c>
      <c r="F355" s="192" t="s">
        <v>617</v>
      </c>
      <c r="G355" s="234"/>
      <c r="H355" s="194">
        <f>IF(G355=$D$4,$D$4,INDEX(F_inputs!$D$4:$M$5562,MATCH('FD Inputs Pre Conversion'!$C355&amp;'FD Inputs Pre Conversion'!$E355,F_inputs!$N$4:$N$5562,0),MATCH('FD Inputs Pre Conversion'!H$6,F_inputs!$D$2:$M$2,0)))</f>
        <v>359.5</v>
      </c>
      <c r="I355" s="194">
        <f>IF(H355=$D$4,$D$4,INDEX(F_inputs!$D$4:$M$5562,MATCH('FD Inputs Pre Conversion'!$C355&amp;'FD Inputs Pre Conversion'!$E355,F_inputs!$N$4:$N$5562,0),MATCH('FD Inputs Pre Conversion'!I$6,F_inputs!$D$2:$M$2,0)))</f>
        <v>367.6</v>
      </c>
      <c r="J355" s="194">
        <f>IF(I355=$D$4,$D$4,INDEX(F_inputs!$D$4:$M$5562,MATCH('FD Inputs Pre Conversion'!$C355&amp;'FD Inputs Pre Conversion'!$E355,F_inputs!$N$4:$N$5562,0),MATCH('FD Inputs Pre Conversion'!J$6,F_inputs!$D$2:$M$2,0)))</f>
        <v>372.7</v>
      </c>
      <c r="K355" s="194">
        <f>IF(J355=$D$4,$D$4,INDEX(F_inputs!$D$4:$M$5562,MATCH('FD Inputs Pre Conversion'!$C355&amp;'FD Inputs Pre Conversion'!$E355,F_inputs!$N$4:$N$5562,0),MATCH('FD Inputs Pre Conversion'!K$6,F_inputs!$D$2:$M$2,0)))</f>
        <v>372.2</v>
      </c>
      <c r="L355" s="194">
        <f>IF(K355=$D$4,$D$4,INDEX(F_inputs!$D$4:$M$5562,MATCH('FD Inputs Pre Conversion'!$C355&amp;'FD Inputs Pre Conversion'!$E355,F_inputs!$N$4:$N$5562,0),MATCH('FD Inputs Pre Conversion'!L$6,F_inputs!$D$2:$M$2,0)))</f>
        <v>371.7</v>
      </c>
      <c r="M355" s="194">
        <f>IF(L355=$D$4,$D$4,INDEX(F_inputs!$D$4:$M$5562,MATCH('FD Inputs Pre Conversion'!$C355&amp;'FD Inputs Pre Conversion'!$E355,F_inputs!$N$4:$N$5562,0),MATCH('FD Inputs Pre Conversion'!M$6,F_inputs!$D$2:$M$2,0)))</f>
        <v>371.1</v>
      </c>
      <c r="N355" s="194"/>
    </row>
    <row r="356" spans="1:14" outlineLevel="1">
      <c r="A356" s="197"/>
      <c r="B356" s="196" t="s">
        <v>281</v>
      </c>
      <c r="C356" s="177" t="s">
        <v>379</v>
      </c>
      <c r="D356" s="177" t="s">
        <v>972</v>
      </c>
      <c r="E356" s="177" t="s">
        <v>283</v>
      </c>
      <c r="F356" s="192" t="s">
        <v>617</v>
      </c>
      <c r="G356" s="234"/>
      <c r="H356" s="194">
        <f>IF(G356=$D$4,$D$4,INDEX(F_inputs!$D$4:$M$5562,MATCH('FD Inputs Pre Conversion'!$C356&amp;'FD Inputs Pre Conversion'!$E356,F_inputs!$N$4:$N$5562,0),MATCH('FD Inputs Pre Conversion'!H$6,F_inputs!$D$2:$M$2,0)))</f>
        <v>154.69999999999999</v>
      </c>
      <c r="I356" s="194">
        <f>IF(H356=$D$4,$D$4,INDEX(F_inputs!$D$4:$M$5562,MATCH('FD Inputs Pre Conversion'!$C356&amp;'FD Inputs Pre Conversion'!$E356,F_inputs!$N$4:$N$5562,0),MATCH('FD Inputs Pre Conversion'!I$6,F_inputs!$D$2:$M$2,0)))</f>
        <v>152.4</v>
      </c>
      <c r="J356" s="194">
        <f>IF(I356=$D$4,$D$4,INDEX(F_inputs!$D$4:$M$5562,MATCH('FD Inputs Pre Conversion'!$C356&amp;'FD Inputs Pre Conversion'!$E356,F_inputs!$N$4:$N$5562,0),MATCH('FD Inputs Pre Conversion'!J$6,F_inputs!$D$2:$M$2,0)))</f>
        <v>151.9</v>
      </c>
      <c r="K356" s="194">
        <f>IF(J356=$D$4,$D$4,INDEX(F_inputs!$D$4:$M$5562,MATCH('FD Inputs Pre Conversion'!$C356&amp;'FD Inputs Pre Conversion'!$E356,F_inputs!$N$4:$N$5562,0),MATCH('FD Inputs Pre Conversion'!K$6,F_inputs!$D$2:$M$2,0)))</f>
        <v>150.4</v>
      </c>
      <c r="L356" s="194">
        <f>IF(K356=$D$4,$D$4,INDEX(F_inputs!$D$4:$M$5562,MATCH('FD Inputs Pre Conversion'!$C356&amp;'FD Inputs Pre Conversion'!$E356,F_inputs!$N$4:$N$5562,0),MATCH('FD Inputs Pre Conversion'!L$6,F_inputs!$D$2:$M$2,0)))</f>
        <v>149.1</v>
      </c>
      <c r="M356" s="194">
        <f>IF(L356=$D$4,$D$4,INDEX(F_inputs!$D$4:$M$5562,MATCH('FD Inputs Pre Conversion'!$C356&amp;'FD Inputs Pre Conversion'!$E356,F_inputs!$N$4:$N$5562,0),MATCH('FD Inputs Pre Conversion'!M$6,F_inputs!$D$2:$M$2,0)))</f>
        <v>148</v>
      </c>
      <c r="N356" s="194"/>
    </row>
    <row r="357" spans="1:14" outlineLevel="1">
      <c r="A357" s="197"/>
      <c r="B357" s="196" t="s">
        <v>281</v>
      </c>
      <c r="C357" s="177" t="s">
        <v>382</v>
      </c>
      <c r="D357" s="177" t="s">
        <v>972</v>
      </c>
      <c r="E357" s="177" t="s">
        <v>283</v>
      </c>
      <c r="F357" s="192" t="s">
        <v>617</v>
      </c>
      <c r="G357" s="234"/>
      <c r="H357" s="194">
        <f>IF(G357=$D$4,$D$4,INDEX(F_inputs!$D$4:$M$5562,MATCH('FD Inputs Pre Conversion'!$C357&amp;'FD Inputs Pre Conversion'!$E357,F_inputs!$N$4:$N$5562,0),MATCH('FD Inputs Pre Conversion'!H$6,F_inputs!$D$2:$M$2,0)))</f>
        <v>106.9</v>
      </c>
      <c r="I357" s="194">
        <f>IF(H357=$D$4,$D$4,INDEX(F_inputs!$D$4:$M$5562,MATCH('FD Inputs Pre Conversion'!$C357&amp;'FD Inputs Pre Conversion'!$E357,F_inputs!$N$4:$N$5562,0),MATCH('FD Inputs Pre Conversion'!I$6,F_inputs!$D$2:$M$2,0)))</f>
        <v>106.9</v>
      </c>
      <c r="J357" s="194">
        <f>IF(I357=$D$4,$D$4,INDEX(F_inputs!$D$4:$M$5562,MATCH('FD Inputs Pre Conversion'!$C357&amp;'FD Inputs Pre Conversion'!$E357,F_inputs!$N$4:$N$5562,0),MATCH('FD Inputs Pre Conversion'!J$6,F_inputs!$D$2:$M$2,0)))</f>
        <v>106.6</v>
      </c>
      <c r="K357" s="194">
        <f>IF(J357=$D$4,$D$4,INDEX(F_inputs!$D$4:$M$5562,MATCH('FD Inputs Pre Conversion'!$C357&amp;'FD Inputs Pre Conversion'!$E357,F_inputs!$N$4:$N$5562,0),MATCH('FD Inputs Pre Conversion'!K$6,F_inputs!$D$2:$M$2,0)))</f>
        <v>106</v>
      </c>
      <c r="L357" s="194">
        <f>IF(K357=$D$4,$D$4,INDEX(F_inputs!$D$4:$M$5562,MATCH('FD Inputs Pre Conversion'!$C357&amp;'FD Inputs Pre Conversion'!$E357,F_inputs!$N$4:$N$5562,0),MATCH('FD Inputs Pre Conversion'!L$6,F_inputs!$D$2:$M$2,0)))</f>
        <v>105.4</v>
      </c>
      <c r="M357" s="194">
        <f>IF(L357=$D$4,$D$4,INDEX(F_inputs!$D$4:$M$5562,MATCH('FD Inputs Pre Conversion'!$C357&amp;'FD Inputs Pre Conversion'!$E357,F_inputs!$N$4:$N$5562,0),MATCH('FD Inputs Pre Conversion'!M$6,F_inputs!$D$2:$M$2,0)))</f>
        <v>104.9</v>
      </c>
      <c r="N357" s="194"/>
    </row>
    <row r="358" spans="1:14" outlineLevel="1">
      <c r="A358" s="197"/>
      <c r="B358" s="196" t="s">
        <v>281</v>
      </c>
      <c r="C358" s="177" t="s">
        <v>388</v>
      </c>
      <c r="D358" s="177" t="s">
        <v>972</v>
      </c>
      <c r="E358" s="177" t="s">
        <v>283</v>
      </c>
      <c r="F358" s="192" t="s">
        <v>617</v>
      </c>
      <c r="G358" s="234"/>
      <c r="H358" s="194">
        <f>IF(G358=$D$4,$D$4,INDEX(F_inputs!$D$4:$M$5562,MATCH('FD Inputs Pre Conversion'!$C358&amp;'FD Inputs Pre Conversion'!$E358,F_inputs!$N$4:$N$5562,0),MATCH('FD Inputs Pre Conversion'!H$6,F_inputs!$D$2:$M$2,0)))</f>
        <v>447.7</v>
      </c>
      <c r="I358" s="194">
        <f>IF(H358=$D$4,$D$4,INDEX(F_inputs!$D$4:$M$5562,MATCH('FD Inputs Pre Conversion'!$C358&amp;'FD Inputs Pre Conversion'!$E358,F_inputs!$N$4:$N$5562,0),MATCH('FD Inputs Pre Conversion'!I$6,F_inputs!$D$2:$M$2,0)))</f>
        <v>447.7</v>
      </c>
      <c r="J358" s="194">
        <f>IF(I358=$D$4,$D$4,INDEX(F_inputs!$D$4:$M$5562,MATCH('FD Inputs Pre Conversion'!$C358&amp;'FD Inputs Pre Conversion'!$E358,F_inputs!$N$4:$N$5562,0),MATCH('FD Inputs Pre Conversion'!J$6,F_inputs!$D$2:$M$2,0)))</f>
        <v>446.9</v>
      </c>
      <c r="K358" s="194">
        <f>IF(J358=$D$4,$D$4,INDEX(F_inputs!$D$4:$M$5562,MATCH('FD Inputs Pre Conversion'!$C358&amp;'FD Inputs Pre Conversion'!$E358,F_inputs!$N$4:$N$5562,0),MATCH('FD Inputs Pre Conversion'!K$6,F_inputs!$D$2:$M$2,0)))</f>
        <v>444.3</v>
      </c>
      <c r="L358" s="194">
        <f>IF(K358=$D$4,$D$4,INDEX(F_inputs!$D$4:$M$5562,MATCH('FD Inputs Pre Conversion'!$C358&amp;'FD Inputs Pre Conversion'!$E358,F_inputs!$N$4:$N$5562,0),MATCH('FD Inputs Pre Conversion'!L$6,F_inputs!$D$2:$M$2,0)))</f>
        <v>441.5</v>
      </c>
      <c r="M358" s="194">
        <f>IF(L358=$D$4,$D$4,INDEX(F_inputs!$D$4:$M$5562,MATCH('FD Inputs Pre Conversion'!$C358&amp;'FD Inputs Pre Conversion'!$E358,F_inputs!$N$4:$N$5562,0),MATCH('FD Inputs Pre Conversion'!M$6,F_inputs!$D$2:$M$2,0)))</f>
        <v>438.5</v>
      </c>
      <c r="N358" s="194"/>
    </row>
    <row r="359" spans="1:14" outlineLevel="1">
      <c r="A359" s="197"/>
      <c r="B359" s="196" t="s">
        <v>281</v>
      </c>
      <c r="C359" s="177" t="s">
        <v>391</v>
      </c>
      <c r="D359" s="177" t="s">
        <v>972</v>
      </c>
      <c r="E359" s="177" t="s">
        <v>283</v>
      </c>
      <c r="F359" s="192" t="s">
        <v>617</v>
      </c>
      <c r="G359" s="234"/>
      <c r="H359" s="194">
        <f>IF(G359=$D$4,$D$4,INDEX(F_inputs!$D$4:$M$5562,MATCH('FD Inputs Pre Conversion'!$C359&amp;'FD Inputs Pre Conversion'!$E359,F_inputs!$N$4:$N$5562,0),MATCH('FD Inputs Pre Conversion'!H$6,F_inputs!$D$2:$M$2,0)))</f>
        <v>377.4</v>
      </c>
      <c r="I359" s="194">
        <f>IF(H359=$D$4,$D$4,INDEX(F_inputs!$D$4:$M$5562,MATCH('FD Inputs Pre Conversion'!$C359&amp;'FD Inputs Pre Conversion'!$E359,F_inputs!$N$4:$N$5562,0),MATCH('FD Inputs Pre Conversion'!I$6,F_inputs!$D$2:$M$2,0)))</f>
        <v>376.4</v>
      </c>
      <c r="J359" s="194">
        <f>IF(I359=$D$4,$D$4,INDEX(F_inputs!$D$4:$M$5562,MATCH('FD Inputs Pre Conversion'!$C359&amp;'FD Inputs Pre Conversion'!$E359,F_inputs!$N$4:$N$5562,0),MATCH('FD Inputs Pre Conversion'!J$6,F_inputs!$D$2:$M$2,0)))</f>
        <v>370.8</v>
      </c>
      <c r="K359" s="194">
        <f>IF(J359=$D$4,$D$4,INDEX(F_inputs!$D$4:$M$5562,MATCH('FD Inputs Pre Conversion'!$C359&amp;'FD Inputs Pre Conversion'!$E359,F_inputs!$N$4:$N$5562,0),MATCH('FD Inputs Pre Conversion'!K$6,F_inputs!$D$2:$M$2,0)))</f>
        <v>365.2</v>
      </c>
      <c r="L359" s="194">
        <f>IF(K359=$D$4,$D$4,INDEX(F_inputs!$D$4:$M$5562,MATCH('FD Inputs Pre Conversion'!$C359&amp;'FD Inputs Pre Conversion'!$E359,F_inputs!$N$4:$N$5562,0),MATCH('FD Inputs Pre Conversion'!L$6,F_inputs!$D$2:$M$2,0)))</f>
        <v>359.6</v>
      </c>
      <c r="M359" s="194">
        <f>IF(L359=$D$4,$D$4,INDEX(F_inputs!$D$4:$M$5562,MATCH('FD Inputs Pre Conversion'!$C359&amp;'FD Inputs Pre Conversion'!$E359,F_inputs!$N$4:$N$5562,0),MATCH('FD Inputs Pre Conversion'!M$6,F_inputs!$D$2:$M$2,0)))</f>
        <v>354</v>
      </c>
      <c r="N359" s="194"/>
    </row>
    <row r="360" spans="1:14" outlineLevel="1">
      <c r="A360" s="197"/>
      <c r="B360" s="196" t="s">
        <v>281</v>
      </c>
      <c r="C360" s="177" t="s">
        <v>394</v>
      </c>
      <c r="D360" s="177" t="s">
        <v>972</v>
      </c>
      <c r="E360" s="177" t="s">
        <v>283</v>
      </c>
      <c r="F360" s="192" t="s">
        <v>617</v>
      </c>
      <c r="G360" s="234"/>
      <c r="H360" s="194">
        <f>IF(G360=$D$4,$D$4,INDEX(F_inputs!$D$4:$M$5562,MATCH('FD Inputs Pre Conversion'!$C360&amp;'FD Inputs Pre Conversion'!$E360,F_inputs!$N$4:$N$5562,0),MATCH('FD Inputs Pre Conversion'!H$6,F_inputs!$D$2:$M$2,0)))</f>
        <v>79.3</v>
      </c>
      <c r="I360" s="194">
        <f>IF(H360=$D$4,$D$4,INDEX(F_inputs!$D$4:$M$5562,MATCH('FD Inputs Pre Conversion'!$C360&amp;'FD Inputs Pre Conversion'!$E360,F_inputs!$N$4:$N$5562,0),MATCH('FD Inputs Pre Conversion'!I$6,F_inputs!$D$2:$M$2,0)))</f>
        <v>79.5</v>
      </c>
      <c r="J360" s="194">
        <f>IF(I360=$D$4,$D$4,INDEX(F_inputs!$D$4:$M$5562,MATCH('FD Inputs Pre Conversion'!$C360&amp;'FD Inputs Pre Conversion'!$E360,F_inputs!$N$4:$N$5562,0),MATCH('FD Inputs Pre Conversion'!J$6,F_inputs!$D$2:$M$2,0)))</f>
        <v>79.099999999999994</v>
      </c>
      <c r="K360" s="194">
        <f>IF(J360=$D$4,$D$4,INDEX(F_inputs!$D$4:$M$5562,MATCH('FD Inputs Pre Conversion'!$C360&amp;'FD Inputs Pre Conversion'!$E360,F_inputs!$N$4:$N$5562,0),MATCH('FD Inputs Pre Conversion'!K$6,F_inputs!$D$2:$M$2,0)))</f>
        <v>78.3</v>
      </c>
      <c r="L360" s="194">
        <f>IF(K360=$D$4,$D$4,INDEX(F_inputs!$D$4:$M$5562,MATCH('FD Inputs Pre Conversion'!$C360&amp;'FD Inputs Pre Conversion'!$E360,F_inputs!$N$4:$N$5562,0),MATCH('FD Inputs Pre Conversion'!L$6,F_inputs!$D$2:$M$2,0)))</f>
        <v>77</v>
      </c>
      <c r="M360" s="194">
        <f>IF(L360=$D$4,$D$4,INDEX(F_inputs!$D$4:$M$5562,MATCH('FD Inputs Pre Conversion'!$C360&amp;'FD Inputs Pre Conversion'!$E360,F_inputs!$N$4:$N$5562,0),MATCH('FD Inputs Pre Conversion'!M$6,F_inputs!$D$2:$M$2,0)))</f>
        <v>75.8</v>
      </c>
      <c r="N360" s="194"/>
    </row>
    <row r="361" spans="1:14" outlineLevel="1">
      <c r="A361" s="197"/>
      <c r="B361" s="196" t="s">
        <v>281</v>
      </c>
      <c r="C361" s="177" t="s">
        <v>397</v>
      </c>
      <c r="D361" s="177" t="s">
        <v>972</v>
      </c>
      <c r="E361" s="177" t="s">
        <v>283</v>
      </c>
      <c r="F361" s="192" t="s">
        <v>617</v>
      </c>
      <c r="G361" s="234"/>
      <c r="H361" s="194">
        <f>IF(G361=$D$4,$D$4,INDEX(F_inputs!$D$4:$M$5562,MATCH('FD Inputs Pre Conversion'!$C361&amp;'FD Inputs Pre Conversion'!$E361,F_inputs!$N$4:$N$5562,0),MATCH('FD Inputs Pre Conversion'!H$6,F_inputs!$D$2:$M$2,0)))</f>
        <v>286.7</v>
      </c>
      <c r="I361" s="194">
        <f>IF(H361=$D$4,$D$4,INDEX(F_inputs!$D$4:$M$5562,MATCH('FD Inputs Pre Conversion'!$C361&amp;'FD Inputs Pre Conversion'!$E361,F_inputs!$N$4:$N$5562,0),MATCH('FD Inputs Pre Conversion'!I$6,F_inputs!$D$2:$M$2,0)))</f>
        <v>288.89999999999998</v>
      </c>
      <c r="J361" s="194">
        <f>IF(I361=$D$4,$D$4,INDEX(F_inputs!$D$4:$M$5562,MATCH('FD Inputs Pre Conversion'!$C361&amp;'FD Inputs Pre Conversion'!$E361,F_inputs!$N$4:$N$5562,0),MATCH('FD Inputs Pre Conversion'!J$6,F_inputs!$D$2:$M$2,0)))</f>
        <v>287.10000000000002</v>
      </c>
      <c r="K361" s="194">
        <f>IF(J361=$D$4,$D$4,INDEX(F_inputs!$D$4:$M$5562,MATCH('FD Inputs Pre Conversion'!$C361&amp;'FD Inputs Pre Conversion'!$E361,F_inputs!$N$4:$N$5562,0),MATCH('FD Inputs Pre Conversion'!K$6,F_inputs!$D$2:$M$2,0)))</f>
        <v>285.89999999999998</v>
      </c>
      <c r="L361" s="194">
        <f>IF(K361=$D$4,$D$4,INDEX(F_inputs!$D$4:$M$5562,MATCH('FD Inputs Pre Conversion'!$C361&amp;'FD Inputs Pre Conversion'!$E361,F_inputs!$N$4:$N$5562,0),MATCH('FD Inputs Pre Conversion'!L$6,F_inputs!$D$2:$M$2,0)))</f>
        <v>284.3</v>
      </c>
      <c r="M361" s="194">
        <f>IF(L361=$D$4,$D$4,INDEX(F_inputs!$D$4:$M$5562,MATCH('FD Inputs Pre Conversion'!$C361&amp;'FD Inputs Pre Conversion'!$E361,F_inputs!$N$4:$N$5562,0),MATCH('FD Inputs Pre Conversion'!M$6,F_inputs!$D$2:$M$2,0)))</f>
        <v>282.7</v>
      </c>
      <c r="N361" s="194"/>
    </row>
    <row r="362" spans="1:14" outlineLevel="1">
      <c r="A362" s="197"/>
      <c r="B362" s="196" t="s">
        <v>281</v>
      </c>
      <c r="C362" s="177" t="s">
        <v>345</v>
      </c>
      <c r="D362" s="177" t="s">
        <v>972</v>
      </c>
      <c r="E362" s="177" t="s">
        <v>283</v>
      </c>
      <c r="F362" s="192" t="s">
        <v>617</v>
      </c>
      <c r="G362" s="234"/>
      <c r="H362" s="194">
        <f>IF(G362=$D$4,$D$4,INDEX(F_inputs!$D$4:$M$5562,MATCH('FD Inputs Pre Conversion'!$C362&amp;'FD Inputs Pre Conversion'!$E362,F_inputs!$N$4:$N$5562,0),MATCH('FD Inputs Pre Conversion'!H$6,F_inputs!$D$2:$M$2,0)))</f>
        <v>161.30000000000001</v>
      </c>
      <c r="I362" s="194">
        <f>IF(H362=$D$4,$D$4,INDEX(F_inputs!$D$4:$M$5562,MATCH('FD Inputs Pre Conversion'!$C362&amp;'FD Inputs Pre Conversion'!$E362,F_inputs!$N$4:$N$5562,0),MATCH('FD Inputs Pre Conversion'!I$6,F_inputs!$D$2:$M$2,0)))</f>
        <v>157.69999999999999</v>
      </c>
      <c r="J362" s="194">
        <f>IF(I362=$D$4,$D$4,INDEX(F_inputs!$D$4:$M$5562,MATCH('FD Inputs Pre Conversion'!$C362&amp;'FD Inputs Pre Conversion'!$E362,F_inputs!$N$4:$N$5562,0),MATCH('FD Inputs Pre Conversion'!J$6,F_inputs!$D$2:$M$2,0)))</f>
        <v>155.6</v>
      </c>
      <c r="K362" s="194">
        <f>IF(J362=$D$4,$D$4,INDEX(F_inputs!$D$4:$M$5562,MATCH('FD Inputs Pre Conversion'!$C362&amp;'FD Inputs Pre Conversion'!$E362,F_inputs!$N$4:$N$5562,0),MATCH('FD Inputs Pre Conversion'!K$6,F_inputs!$D$2:$M$2,0)))</f>
        <v>155.5</v>
      </c>
      <c r="L362" s="194">
        <f>IF(K362=$D$4,$D$4,INDEX(F_inputs!$D$4:$M$5562,MATCH('FD Inputs Pre Conversion'!$C362&amp;'FD Inputs Pre Conversion'!$E362,F_inputs!$N$4:$N$5562,0),MATCH('FD Inputs Pre Conversion'!L$6,F_inputs!$D$2:$M$2,0)))</f>
        <v>155.5</v>
      </c>
      <c r="M362" s="194">
        <f>IF(L362=$D$4,$D$4,INDEX(F_inputs!$D$4:$M$5562,MATCH('FD Inputs Pre Conversion'!$C362&amp;'FD Inputs Pre Conversion'!$E362,F_inputs!$N$4:$N$5562,0),MATCH('FD Inputs Pre Conversion'!M$6,F_inputs!$D$2:$M$2,0)))</f>
        <v>155.6</v>
      </c>
      <c r="N362" s="194"/>
    </row>
    <row r="363" spans="1:14" outlineLevel="1">
      <c r="A363" s="197"/>
      <c r="B363" s="196" t="s">
        <v>281</v>
      </c>
      <c r="C363" s="177" t="s">
        <v>354</v>
      </c>
      <c r="D363" s="177" t="s">
        <v>972</v>
      </c>
      <c r="E363" s="177" t="s">
        <v>283</v>
      </c>
      <c r="F363" s="192" t="s">
        <v>617</v>
      </c>
      <c r="G363" s="234"/>
      <c r="H363" s="194">
        <f>IF(G363=$D$4,$D$4,INDEX(F_inputs!$D$4:$M$5562,MATCH('FD Inputs Pre Conversion'!$C363&amp;'FD Inputs Pre Conversion'!$E363,F_inputs!$N$4:$N$5562,0),MATCH('FD Inputs Pre Conversion'!H$6,F_inputs!$D$2:$M$2,0)))</f>
        <v>57</v>
      </c>
      <c r="I363" s="194">
        <f>IF(H363=$D$4,$D$4,INDEX(F_inputs!$D$4:$M$5562,MATCH('FD Inputs Pre Conversion'!$C363&amp;'FD Inputs Pre Conversion'!$E363,F_inputs!$N$4:$N$5562,0),MATCH('FD Inputs Pre Conversion'!I$6,F_inputs!$D$2:$M$2,0)))</f>
        <v>57.8</v>
      </c>
      <c r="J363" s="194">
        <f>IF(I363=$D$4,$D$4,INDEX(F_inputs!$D$4:$M$5562,MATCH('FD Inputs Pre Conversion'!$C363&amp;'FD Inputs Pre Conversion'!$E363,F_inputs!$N$4:$N$5562,0),MATCH('FD Inputs Pre Conversion'!J$6,F_inputs!$D$2:$M$2,0)))</f>
        <v>58.6</v>
      </c>
      <c r="K363" s="194">
        <f>IF(J363=$D$4,$D$4,INDEX(F_inputs!$D$4:$M$5562,MATCH('FD Inputs Pre Conversion'!$C363&amp;'FD Inputs Pre Conversion'!$E363,F_inputs!$N$4:$N$5562,0),MATCH('FD Inputs Pre Conversion'!K$6,F_inputs!$D$2:$M$2,0)))</f>
        <v>58.4</v>
      </c>
      <c r="L363" s="194">
        <f>IF(K363=$D$4,$D$4,INDEX(F_inputs!$D$4:$M$5562,MATCH('FD Inputs Pre Conversion'!$C363&amp;'FD Inputs Pre Conversion'!$E363,F_inputs!$N$4:$N$5562,0),MATCH('FD Inputs Pre Conversion'!L$6,F_inputs!$D$2:$M$2,0)))</f>
        <v>58.1</v>
      </c>
      <c r="M363" s="194">
        <f>IF(L363=$D$4,$D$4,INDEX(F_inputs!$D$4:$M$5562,MATCH('FD Inputs Pre Conversion'!$C363&amp;'FD Inputs Pre Conversion'!$E363,F_inputs!$N$4:$N$5562,0),MATCH('FD Inputs Pre Conversion'!M$6,F_inputs!$D$2:$M$2,0)))</f>
        <v>57.8</v>
      </c>
      <c r="N363" s="194"/>
    </row>
    <row r="364" spans="1:14" outlineLevel="1">
      <c r="A364" s="197"/>
      <c r="B364" s="196" t="s">
        <v>281</v>
      </c>
      <c r="C364" s="177" t="s">
        <v>367</v>
      </c>
      <c r="D364" s="177" t="s">
        <v>972</v>
      </c>
      <c r="E364" s="177" t="s">
        <v>283</v>
      </c>
      <c r="F364" s="192" t="s">
        <v>617</v>
      </c>
      <c r="G364" s="234"/>
      <c r="H364" s="194">
        <f>IF(G364=$D$4,$D$4,INDEX(F_inputs!$D$4:$M$5562,MATCH('FD Inputs Pre Conversion'!$C364&amp;'FD Inputs Pre Conversion'!$E364,F_inputs!$N$4:$N$5562,0),MATCH('FD Inputs Pre Conversion'!H$6,F_inputs!$D$2:$M$2,0)))</f>
        <v>31.7</v>
      </c>
      <c r="I364" s="194">
        <f>IF(H364=$D$4,$D$4,INDEX(F_inputs!$D$4:$M$5562,MATCH('FD Inputs Pre Conversion'!$C364&amp;'FD Inputs Pre Conversion'!$E364,F_inputs!$N$4:$N$5562,0),MATCH('FD Inputs Pre Conversion'!I$6,F_inputs!$D$2:$M$2,0)))</f>
        <v>30.8</v>
      </c>
      <c r="J364" s="194">
        <f>IF(I364=$D$4,$D$4,INDEX(F_inputs!$D$4:$M$5562,MATCH('FD Inputs Pre Conversion'!$C364&amp;'FD Inputs Pre Conversion'!$E364,F_inputs!$N$4:$N$5562,0),MATCH('FD Inputs Pre Conversion'!J$6,F_inputs!$D$2:$M$2,0)))</f>
        <v>29.3</v>
      </c>
      <c r="K364" s="194">
        <f>IF(J364=$D$4,$D$4,INDEX(F_inputs!$D$4:$M$5562,MATCH('FD Inputs Pre Conversion'!$C364&amp;'FD Inputs Pre Conversion'!$E364,F_inputs!$N$4:$N$5562,0),MATCH('FD Inputs Pre Conversion'!K$6,F_inputs!$D$2:$M$2,0)))</f>
        <v>28.6</v>
      </c>
      <c r="L364" s="194">
        <f>IF(K364=$D$4,$D$4,INDEX(F_inputs!$D$4:$M$5562,MATCH('FD Inputs Pre Conversion'!$C364&amp;'FD Inputs Pre Conversion'!$E364,F_inputs!$N$4:$N$5562,0),MATCH('FD Inputs Pre Conversion'!L$6,F_inputs!$D$2:$M$2,0)))</f>
        <v>27.8</v>
      </c>
      <c r="M364" s="194">
        <f>IF(L364=$D$4,$D$4,INDEX(F_inputs!$D$4:$M$5562,MATCH('FD Inputs Pre Conversion'!$C364&amp;'FD Inputs Pre Conversion'!$E364,F_inputs!$N$4:$N$5562,0),MATCH('FD Inputs Pre Conversion'!M$6,F_inputs!$D$2:$M$2,0)))</f>
        <v>27.4</v>
      </c>
      <c r="N364" s="194"/>
    </row>
    <row r="365" spans="1:14" outlineLevel="1">
      <c r="A365" s="197"/>
      <c r="B365" s="196" t="s">
        <v>281</v>
      </c>
      <c r="C365" s="177" t="s">
        <v>373</v>
      </c>
      <c r="D365" s="177" t="s">
        <v>972</v>
      </c>
      <c r="E365" s="177" t="s">
        <v>283</v>
      </c>
      <c r="F365" s="192" t="s">
        <v>617</v>
      </c>
      <c r="G365" s="234"/>
      <c r="H365" s="194">
        <f>IF(G365=$D$4,$D$4,INDEX(F_inputs!$D$4:$M$5562,MATCH('FD Inputs Pre Conversion'!$C365&amp;'FD Inputs Pre Conversion'!$E365,F_inputs!$N$4:$N$5562,0),MATCH('FD Inputs Pre Conversion'!H$6,F_inputs!$D$2:$M$2,0)))</f>
        <v>94.5</v>
      </c>
      <c r="I365" s="194">
        <f>IF(H365=$D$4,$D$4,INDEX(F_inputs!$D$4:$M$5562,MATCH('FD Inputs Pre Conversion'!$C365&amp;'FD Inputs Pre Conversion'!$E365,F_inputs!$N$4:$N$5562,0),MATCH('FD Inputs Pre Conversion'!I$6,F_inputs!$D$2:$M$2,0)))</f>
        <v>96.2</v>
      </c>
      <c r="J365" s="194">
        <f>IF(I365=$D$4,$D$4,INDEX(F_inputs!$D$4:$M$5562,MATCH('FD Inputs Pre Conversion'!$C365&amp;'FD Inputs Pre Conversion'!$E365,F_inputs!$N$4:$N$5562,0),MATCH('FD Inputs Pre Conversion'!J$6,F_inputs!$D$2:$M$2,0)))</f>
        <v>92.6</v>
      </c>
      <c r="K365" s="194">
        <f>IF(J365=$D$4,$D$4,INDEX(F_inputs!$D$4:$M$5562,MATCH('FD Inputs Pre Conversion'!$C365&amp;'FD Inputs Pre Conversion'!$E365,F_inputs!$N$4:$N$5562,0),MATCH('FD Inputs Pre Conversion'!K$6,F_inputs!$D$2:$M$2,0)))</f>
        <v>92.8</v>
      </c>
      <c r="L365" s="194">
        <f>IF(K365=$D$4,$D$4,INDEX(F_inputs!$D$4:$M$5562,MATCH('FD Inputs Pre Conversion'!$C365&amp;'FD Inputs Pre Conversion'!$E365,F_inputs!$N$4:$N$5562,0),MATCH('FD Inputs Pre Conversion'!L$6,F_inputs!$D$2:$M$2,0)))</f>
        <v>92.7</v>
      </c>
      <c r="M365" s="194">
        <f>IF(L365=$D$4,$D$4,INDEX(F_inputs!$D$4:$M$5562,MATCH('FD Inputs Pre Conversion'!$C365&amp;'FD Inputs Pre Conversion'!$E365,F_inputs!$N$4:$N$5562,0),MATCH('FD Inputs Pre Conversion'!M$6,F_inputs!$D$2:$M$2,0)))</f>
        <v>92.5</v>
      </c>
      <c r="N365" s="194"/>
    </row>
    <row r="366" spans="1:14" outlineLevel="1">
      <c r="A366" s="197"/>
      <c r="B366" s="196" t="s">
        <v>281</v>
      </c>
      <c r="C366" s="177" t="s">
        <v>376</v>
      </c>
      <c r="D366" s="177" t="s">
        <v>972</v>
      </c>
      <c r="E366" s="177" t="s">
        <v>283</v>
      </c>
      <c r="F366" s="192" t="s">
        <v>617</v>
      </c>
      <c r="G366" s="234"/>
      <c r="H366" s="194">
        <f>IF(G366=$D$4,$D$4,INDEX(F_inputs!$D$4:$M$5562,MATCH('FD Inputs Pre Conversion'!$C366&amp;'FD Inputs Pre Conversion'!$E366,F_inputs!$N$4:$N$5562,0),MATCH('FD Inputs Pre Conversion'!H$6,F_inputs!$D$2:$M$2,0)))</f>
        <v>91.4</v>
      </c>
      <c r="I366" s="194">
        <f>IF(H366=$D$4,$D$4,INDEX(F_inputs!$D$4:$M$5562,MATCH('FD Inputs Pre Conversion'!$C366&amp;'FD Inputs Pre Conversion'!$E366,F_inputs!$N$4:$N$5562,0),MATCH('FD Inputs Pre Conversion'!I$6,F_inputs!$D$2:$M$2,0)))</f>
        <v>93.1</v>
      </c>
      <c r="J366" s="194">
        <f>IF(I366=$D$4,$D$4,INDEX(F_inputs!$D$4:$M$5562,MATCH('FD Inputs Pre Conversion'!$C366&amp;'FD Inputs Pre Conversion'!$E366,F_inputs!$N$4:$N$5562,0),MATCH('FD Inputs Pre Conversion'!J$6,F_inputs!$D$2:$M$2,0)))</f>
        <v>92.1</v>
      </c>
      <c r="K366" s="194">
        <f>IF(J366=$D$4,$D$4,INDEX(F_inputs!$D$4:$M$5562,MATCH('FD Inputs Pre Conversion'!$C366&amp;'FD Inputs Pre Conversion'!$E366,F_inputs!$N$4:$N$5562,0),MATCH('FD Inputs Pre Conversion'!K$6,F_inputs!$D$2:$M$2,0)))</f>
        <v>90.7</v>
      </c>
      <c r="L366" s="194">
        <f>IF(K366=$D$4,$D$4,INDEX(F_inputs!$D$4:$M$5562,MATCH('FD Inputs Pre Conversion'!$C366&amp;'FD Inputs Pre Conversion'!$E366,F_inputs!$N$4:$N$5562,0),MATCH('FD Inputs Pre Conversion'!L$6,F_inputs!$D$2:$M$2,0)))</f>
        <v>89.2</v>
      </c>
      <c r="M366" s="194">
        <f>IF(L366=$D$4,$D$4,INDEX(F_inputs!$D$4:$M$5562,MATCH('FD Inputs Pre Conversion'!$C366&amp;'FD Inputs Pre Conversion'!$E366,F_inputs!$N$4:$N$5562,0),MATCH('FD Inputs Pre Conversion'!M$6,F_inputs!$D$2:$M$2,0)))</f>
        <v>87.8</v>
      </c>
      <c r="N366" s="194"/>
    </row>
    <row r="367" spans="1:14" outlineLevel="1">
      <c r="A367" s="197"/>
      <c r="B367" s="196" t="s">
        <v>281</v>
      </c>
      <c r="C367" s="177" t="s">
        <v>385</v>
      </c>
      <c r="D367" s="177" t="s">
        <v>972</v>
      </c>
      <c r="E367" s="177" t="s">
        <v>283</v>
      </c>
      <c r="F367" s="192" t="s">
        <v>617</v>
      </c>
      <c r="G367" s="234"/>
      <c r="H367" s="194">
        <f>IF(G367=$D$4,$D$4,INDEX(F_inputs!$D$4:$M$5562,MATCH('FD Inputs Pre Conversion'!$C367&amp;'FD Inputs Pre Conversion'!$E367,F_inputs!$N$4:$N$5562,0),MATCH('FD Inputs Pre Conversion'!H$6,F_inputs!$D$2:$M$2,0)))</f>
        <v>24.9</v>
      </c>
      <c r="I367" s="194">
        <f>IF(H367=$D$4,$D$4,INDEX(F_inputs!$D$4:$M$5562,MATCH('FD Inputs Pre Conversion'!$C367&amp;'FD Inputs Pre Conversion'!$E367,F_inputs!$N$4:$N$5562,0),MATCH('FD Inputs Pre Conversion'!I$6,F_inputs!$D$2:$M$2,0)))</f>
        <v>24.7</v>
      </c>
      <c r="J367" s="194">
        <f>IF(I367=$D$4,$D$4,INDEX(F_inputs!$D$4:$M$5562,MATCH('FD Inputs Pre Conversion'!$C367&amp;'FD Inputs Pre Conversion'!$E367,F_inputs!$N$4:$N$5562,0),MATCH('FD Inputs Pre Conversion'!J$6,F_inputs!$D$2:$M$2,0)))</f>
        <v>24</v>
      </c>
      <c r="K367" s="194">
        <f>IF(J367=$D$4,$D$4,INDEX(F_inputs!$D$4:$M$5562,MATCH('FD Inputs Pre Conversion'!$C367&amp;'FD Inputs Pre Conversion'!$E367,F_inputs!$N$4:$N$5562,0),MATCH('FD Inputs Pre Conversion'!K$6,F_inputs!$D$2:$M$2,0)))</f>
        <v>23.1</v>
      </c>
      <c r="L367" s="194">
        <f>IF(K367=$D$4,$D$4,INDEX(F_inputs!$D$4:$M$5562,MATCH('FD Inputs Pre Conversion'!$C367&amp;'FD Inputs Pre Conversion'!$E367,F_inputs!$N$4:$N$5562,0),MATCH('FD Inputs Pre Conversion'!L$6,F_inputs!$D$2:$M$2,0)))</f>
        <v>22.6</v>
      </c>
      <c r="M367" s="194">
        <f>IF(L367=$D$4,$D$4,INDEX(F_inputs!$D$4:$M$5562,MATCH('FD Inputs Pre Conversion'!$C367&amp;'FD Inputs Pre Conversion'!$E367,F_inputs!$N$4:$N$5562,0),MATCH('FD Inputs Pre Conversion'!M$6,F_inputs!$D$2:$M$2,0)))</f>
        <v>22.4</v>
      </c>
      <c r="N367" s="194"/>
    </row>
    <row r="368" spans="1:14" outlineLevel="1">
      <c r="A368" s="196"/>
      <c r="B368" s="196"/>
      <c r="H368" s="194"/>
      <c r="I368" s="194"/>
      <c r="J368" s="194"/>
      <c r="K368" s="194"/>
      <c r="L368" s="194"/>
      <c r="M368" s="194"/>
      <c r="N368" s="194"/>
    </row>
    <row r="369" spans="1:14" outlineLevel="1">
      <c r="A369" s="197"/>
      <c r="B369" s="196" t="s">
        <v>288</v>
      </c>
      <c r="C369" s="177" t="s">
        <v>350</v>
      </c>
      <c r="D369" s="177" t="s">
        <v>972</v>
      </c>
      <c r="E369" s="177" t="s">
        <v>432</v>
      </c>
      <c r="F369" s="192" t="s">
        <v>261</v>
      </c>
      <c r="G369" s="234"/>
      <c r="H369" s="194" t="str">
        <f>IF(G369=$D$4,$D$4,INDEX(F_inputs!$D$4:$M$5562,MATCH('FD Inputs Pre Conversion'!$C369&amp;'FD Inputs Pre Conversion'!$E369,F_inputs!$N$4:$N$5562,0),MATCH('FD Inputs Pre Conversion'!H$6,F_inputs!$D$2:$M$2,0)))</f>
        <v/>
      </c>
      <c r="I369" s="194" t="str">
        <f>IF(H369=$D$4,$D$4,INDEX(F_inputs!$D$4:$M$5562,MATCH('FD Inputs Pre Conversion'!$C369&amp;'FD Inputs Pre Conversion'!$E369,F_inputs!$N$4:$N$5562,0),MATCH('FD Inputs Pre Conversion'!I$6,F_inputs!$D$2:$M$2,0)))</f>
        <v/>
      </c>
      <c r="J369" s="194" t="str">
        <f>IF(I369=$D$4,$D$4,INDEX(F_inputs!$D$4:$M$5562,MATCH('FD Inputs Pre Conversion'!$C369&amp;'FD Inputs Pre Conversion'!$E369,F_inputs!$N$4:$N$5562,0),MATCH('FD Inputs Pre Conversion'!J$6,F_inputs!$D$2:$M$2,0)))</f>
        <v/>
      </c>
      <c r="K369" s="194" t="str">
        <f>IF(J369=$D$4,$D$4,INDEX(F_inputs!$D$4:$M$5562,MATCH('FD Inputs Pre Conversion'!$C369&amp;'FD Inputs Pre Conversion'!$E369,F_inputs!$N$4:$N$5562,0),MATCH('FD Inputs Pre Conversion'!K$6,F_inputs!$D$2:$M$2,0)))</f>
        <v/>
      </c>
      <c r="L369" s="194" t="str">
        <f>IF(K369=$D$4,$D$4,INDEX(F_inputs!$D$4:$M$5562,MATCH('FD Inputs Pre Conversion'!$C369&amp;'FD Inputs Pre Conversion'!$E369,F_inputs!$N$4:$N$5562,0),MATCH('FD Inputs Pre Conversion'!L$6,F_inputs!$D$2:$M$2,0)))</f>
        <v/>
      </c>
      <c r="M369" s="194" t="str">
        <f>IF(L369=$D$4,$D$4,INDEX(F_inputs!$D$4:$M$5562,MATCH('FD Inputs Pre Conversion'!$C369&amp;'FD Inputs Pre Conversion'!$E369,F_inputs!$N$4:$N$5562,0),MATCH('FD Inputs Pre Conversion'!M$6,F_inputs!$D$2:$M$2,0)))</f>
        <v/>
      </c>
      <c r="N369" s="194"/>
    </row>
    <row r="370" spans="1:14" outlineLevel="1">
      <c r="A370" s="197"/>
      <c r="B370" s="196" t="s">
        <v>288</v>
      </c>
      <c r="C370" s="177" t="s">
        <v>358</v>
      </c>
      <c r="D370" s="177" t="s">
        <v>972</v>
      </c>
      <c r="E370" s="177" t="s">
        <v>432</v>
      </c>
      <c r="F370" s="192" t="s">
        <v>261</v>
      </c>
      <c r="G370" s="234"/>
      <c r="H370" s="194">
        <f>IF(G370=$D$4,$D$4,INDEX(F_inputs!$D$4:$M$5562,MATCH('FD Inputs Pre Conversion'!$C370&amp;'FD Inputs Pre Conversion'!$E370,F_inputs!$N$4:$N$5562,0),MATCH('FD Inputs Pre Conversion'!H$6,F_inputs!$D$2:$M$2,0)))</f>
        <v>78.39</v>
      </c>
      <c r="I370" s="194">
        <f>IF(H370=$D$4,$D$4,INDEX(F_inputs!$D$4:$M$5562,MATCH('FD Inputs Pre Conversion'!$C370&amp;'FD Inputs Pre Conversion'!$E370,F_inputs!$N$4:$N$5562,0),MATCH('FD Inputs Pre Conversion'!I$6,F_inputs!$D$2:$M$2,0)))</f>
        <v>78.75</v>
      </c>
      <c r="J370" s="194">
        <f>IF(I370=$D$4,$D$4,INDEX(F_inputs!$D$4:$M$5562,MATCH('FD Inputs Pre Conversion'!$C370&amp;'FD Inputs Pre Conversion'!$E370,F_inputs!$N$4:$N$5562,0),MATCH('FD Inputs Pre Conversion'!J$6,F_inputs!$D$2:$M$2,0)))</f>
        <v>79.099999999999994</v>
      </c>
      <c r="K370" s="194">
        <f>IF(J370=$D$4,$D$4,INDEX(F_inputs!$D$4:$M$5562,MATCH('FD Inputs Pre Conversion'!$C370&amp;'FD Inputs Pre Conversion'!$E370,F_inputs!$N$4:$N$5562,0),MATCH('FD Inputs Pre Conversion'!K$6,F_inputs!$D$2:$M$2,0)))</f>
        <v>79.459999999999994</v>
      </c>
      <c r="L370" s="194">
        <f>IF(K370=$D$4,$D$4,INDEX(F_inputs!$D$4:$M$5562,MATCH('FD Inputs Pre Conversion'!$C370&amp;'FD Inputs Pre Conversion'!$E370,F_inputs!$N$4:$N$5562,0),MATCH('FD Inputs Pre Conversion'!L$6,F_inputs!$D$2:$M$2,0)))</f>
        <v>79.819999999999993</v>
      </c>
      <c r="M370" s="194">
        <f>IF(L370=$D$4,$D$4,INDEX(F_inputs!$D$4:$M$5562,MATCH('FD Inputs Pre Conversion'!$C370&amp;'FD Inputs Pre Conversion'!$E370,F_inputs!$N$4:$N$5562,0),MATCH('FD Inputs Pre Conversion'!M$6,F_inputs!$D$2:$M$2,0)))</f>
        <v>80.17</v>
      </c>
      <c r="N370" s="194"/>
    </row>
    <row r="371" spans="1:14" outlineLevel="1">
      <c r="A371" s="197"/>
      <c r="B371" s="196" t="s">
        <v>288</v>
      </c>
      <c r="C371" s="177" t="s">
        <v>361</v>
      </c>
      <c r="D371" s="177" t="s">
        <v>972</v>
      </c>
      <c r="E371" s="177" t="s">
        <v>432</v>
      </c>
      <c r="F371" s="192" t="s">
        <v>261</v>
      </c>
      <c r="G371" s="234"/>
      <c r="H371" s="194">
        <f>IF(G371=$D$4,$D$4,INDEX(F_inputs!$D$4:$M$5562,MATCH('FD Inputs Pre Conversion'!$C371&amp;'FD Inputs Pre Conversion'!$E371,F_inputs!$N$4:$N$5562,0),MATCH('FD Inputs Pre Conversion'!H$6,F_inputs!$D$2:$M$2,0)))</f>
        <v>78.39</v>
      </c>
      <c r="I371" s="194">
        <f>IF(H371=$D$4,$D$4,INDEX(F_inputs!$D$4:$M$5562,MATCH('FD Inputs Pre Conversion'!$C371&amp;'FD Inputs Pre Conversion'!$E371,F_inputs!$N$4:$N$5562,0),MATCH('FD Inputs Pre Conversion'!I$6,F_inputs!$D$2:$M$2,0)))</f>
        <v>78.75</v>
      </c>
      <c r="J371" s="194">
        <f>IF(I371=$D$4,$D$4,INDEX(F_inputs!$D$4:$M$5562,MATCH('FD Inputs Pre Conversion'!$C371&amp;'FD Inputs Pre Conversion'!$E371,F_inputs!$N$4:$N$5562,0),MATCH('FD Inputs Pre Conversion'!J$6,F_inputs!$D$2:$M$2,0)))</f>
        <v>79.099999999999994</v>
      </c>
      <c r="K371" s="194">
        <f>IF(J371=$D$4,$D$4,INDEX(F_inputs!$D$4:$M$5562,MATCH('FD Inputs Pre Conversion'!$C371&amp;'FD Inputs Pre Conversion'!$E371,F_inputs!$N$4:$N$5562,0),MATCH('FD Inputs Pre Conversion'!K$6,F_inputs!$D$2:$M$2,0)))</f>
        <v>79.459999999999994</v>
      </c>
      <c r="L371" s="194">
        <f>IF(K371=$D$4,$D$4,INDEX(F_inputs!$D$4:$M$5562,MATCH('FD Inputs Pre Conversion'!$C371&amp;'FD Inputs Pre Conversion'!$E371,F_inputs!$N$4:$N$5562,0),MATCH('FD Inputs Pre Conversion'!L$6,F_inputs!$D$2:$M$2,0)))</f>
        <v>79.819999999999993</v>
      </c>
      <c r="M371" s="194">
        <f>IF(L371=$D$4,$D$4,INDEX(F_inputs!$D$4:$M$5562,MATCH('FD Inputs Pre Conversion'!$C371&amp;'FD Inputs Pre Conversion'!$E371,F_inputs!$N$4:$N$5562,0),MATCH('FD Inputs Pre Conversion'!M$6,F_inputs!$D$2:$M$2,0)))</f>
        <v>80.17</v>
      </c>
      <c r="N371" s="194"/>
    </row>
    <row r="372" spans="1:14" outlineLevel="1">
      <c r="A372" s="197"/>
      <c r="B372" s="196" t="s">
        <v>288</v>
      </c>
      <c r="C372" s="177" t="s">
        <v>364</v>
      </c>
      <c r="D372" s="177" t="s">
        <v>972</v>
      </c>
      <c r="E372" s="177" t="s">
        <v>432</v>
      </c>
      <c r="F372" s="192" t="s">
        <v>261</v>
      </c>
      <c r="G372" s="234"/>
      <c r="H372" s="194" t="str">
        <f>IF(G372=$D$4,$D$4,INDEX(F_inputs!$D$4:$M$5562,MATCH('FD Inputs Pre Conversion'!$C372&amp;'FD Inputs Pre Conversion'!$E372,F_inputs!$N$4:$N$5562,0),MATCH('FD Inputs Pre Conversion'!H$6,F_inputs!$D$2:$M$2,0)))</f>
        <v/>
      </c>
      <c r="I372" s="194" t="str">
        <f>IF(H372=$D$4,$D$4,INDEX(F_inputs!$D$4:$M$5562,MATCH('FD Inputs Pre Conversion'!$C372&amp;'FD Inputs Pre Conversion'!$E372,F_inputs!$N$4:$N$5562,0),MATCH('FD Inputs Pre Conversion'!I$6,F_inputs!$D$2:$M$2,0)))</f>
        <v/>
      </c>
      <c r="J372" s="194" t="str">
        <f>IF(I372=$D$4,$D$4,INDEX(F_inputs!$D$4:$M$5562,MATCH('FD Inputs Pre Conversion'!$C372&amp;'FD Inputs Pre Conversion'!$E372,F_inputs!$N$4:$N$5562,0),MATCH('FD Inputs Pre Conversion'!J$6,F_inputs!$D$2:$M$2,0)))</f>
        <v/>
      </c>
      <c r="K372" s="194" t="str">
        <f>IF(J372=$D$4,$D$4,INDEX(F_inputs!$D$4:$M$5562,MATCH('FD Inputs Pre Conversion'!$C372&amp;'FD Inputs Pre Conversion'!$E372,F_inputs!$N$4:$N$5562,0),MATCH('FD Inputs Pre Conversion'!K$6,F_inputs!$D$2:$M$2,0)))</f>
        <v/>
      </c>
      <c r="L372" s="194" t="str">
        <f>IF(K372=$D$4,$D$4,INDEX(F_inputs!$D$4:$M$5562,MATCH('FD Inputs Pre Conversion'!$C372&amp;'FD Inputs Pre Conversion'!$E372,F_inputs!$N$4:$N$5562,0),MATCH('FD Inputs Pre Conversion'!L$6,F_inputs!$D$2:$M$2,0)))</f>
        <v/>
      </c>
      <c r="M372" s="194" t="str">
        <f>IF(L372=$D$4,$D$4,INDEX(F_inputs!$D$4:$M$5562,MATCH('FD Inputs Pre Conversion'!$C372&amp;'FD Inputs Pre Conversion'!$E372,F_inputs!$N$4:$N$5562,0),MATCH('FD Inputs Pre Conversion'!M$6,F_inputs!$D$2:$M$2,0)))</f>
        <v/>
      </c>
      <c r="N372" s="194"/>
    </row>
    <row r="373" spans="1:14" outlineLevel="1">
      <c r="A373" s="197"/>
      <c r="B373" s="196" t="s">
        <v>288</v>
      </c>
      <c r="C373" s="177" t="s">
        <v>370</v>
      </c>
      <c r="D373" s="177" t="s">
        <v>972</v>
      </c>
      <c r="E373" s="177" t="s">
        <v>432</v>
      </c>
      <c r="F373" s="192" t="s">
        <v>261</v>
      </c>
      <c r="G373" s="234"/>
      <c r="H373" s="194" t="str">
        <f>IF(G373=$D$4,$D$4,INDEX(F_inputs!$D$4:$M$5562,MATCH('FD Inputs Pre Conversion'!$C373&amp;'FD Inputs Pre Conversion'!$E373,F_inputs!$N$4:$N$5562,0),MATCH('FD Inputs Pre Conversion'!H$6,F_inputs!$D$2:$M$2,0)))</f>
        <v/>
      </c>
      <c r="I373" s="194" t="str">
        <f>IF(H373=$D$4,$D$4,INDEX(F_inputs!$D$4:$M$5562,MATCH('FD Inputs Pre Conversion'!$C373&amp;'FD Inputs Pre Conversion'!$E373,F_inputs!$N$4:$N$5562,0),MATCH('FD Inputs Pre Conversion'!I$6,F_inputs!$D$2:$M$2,0)))</f>
        <v/>
      </c>
      <c r="J373" s="194" t="str">
        <f>IF(I373=$D$4,$D$4,INDEX(F_inputs!$D$4:$M$5562,MATCH('FD Inputs Pre Conversion'!$C373&amp;'FD Inputs Pre Conversion'!$E373,F_inputs!$N$4:$N$5562,0),MATCH('FD Inputs Pre Conversion'!J$6,F_inputs!$D$2:$M$2,0)))</f>
        <v/>
      </c>
      <c r="K373" s="194" t="str">
        <f>IF(J373=$D$4,$D$4,INDEX(F_inputs!$D$4:$M$5562,MATCH('FD Inputs Pre Conversion'!$C373&amp;'FD Inputs Pre Conversion'!$E373,F_inputs!$N$4:$N$5562,0),MATCH('FD Inputs Pre Conversion'!K$6,F_inputs!$D$2:$M$2,0)))</f>
        <v/>
      </c>
      <c r="L373" s="194" t="str">
        <f>IF(K373=$D$4,$D$4,INDEX(F_inputs!$D$4:$M$5562,MATCH('FD Inputs Pre Conversion'!$C373&amp;'FD Inputs Pre Conversion'!$E373,F_inputs!$N$4:$N$5562,0),MATCH('FD Inputs Pre Conversion'!L$6,F_inputs!$D$2:$M$2,0)))</f>
        <v/>
      </c>
      <c r="M373" s="194" t="str">
        <f>IF(L373=$D$4,$D$4,INDEX(F_inputs!$D$4:$M$5562,MATCH('FD Inputs Pre Conversion'!$C373&amp;'FD Inputs Pre Conversion'!$E373,F_inputs!$N$4:$N$5562,0),MATCH('FD Inputs Pre Conversion'!M$6,F_inputs!$D$2:$M$2,0)))</f>
        <v/>
      </c>
      <c r="N373" s="194"/>
    </row>
    <row r="374" spans="1:14" outlineLevel="1">
      <c r="A374" s="197"/>
      <c r="B374" s="196" t="s">
        <v>288</v>
      </c>
      <c r="C374" s="177" t="s">
        <v>379</v>
      </c>
      <c r="D374" s="177" t="s">
        <v>972</v>
      </c>
      <c r="E374" s="177" t="s">
        <v>432</v>
      </c>
      <c r="F374" s="192" t="s">
        <v>261</v>
      </c>
      <c r="G374" s="234"/>
      <c r="H374" s="194" t="str">
        <f>IF(G374=$D$4,$D$4,INDEX(F_inputs!$D$4:$M$5562,MATCH('FD Inputs Pre Conversion'!$C374&amp;'FD Inputs Pre Conversion'!$E374,F_inputs!$N$4:$N$5562,0),MATCH('FD Inputs Pre Conversion'!H$6,F_inputs!$D$2:$M$2,0)))</f>
        <v/>
      </c>
      <c r="I374" s="194" t="str">
        <f>IF(H374=$D$4,$D$4,INDEX(F_inputs!$D$4:$M$5562,MATCH('FD Inputs Pre Conversion'!$C374&amp;'FD Inputs Pre Conversion'!$E374,F_inputs!$N$4:$N$5562,0),MATCH('FD Inputs Pre Conversion'!I$6,F_inputs!$D$2:$M$2,0)))</f>
        <v/>
      </c>
      <c r="J374" s="194" t="str">
        <f>IF(I374=$D$4,$D$4,INDEX(F_inputs!$D$4:$M$5562,MATCH('FD Inputs Pre Conversion'!$C374&amp;'FD Inputs Pre Conversion'!$E374,F_inputs!$N$4:$N$5562,0),MATCH('FD Inputs Pre Conversion'!J$6,F_inputs!$D$2:$M$2,0)))</f>
        <v/>
      </c>
      <c r="K374" s="194" t="str">
        <f>IF(J374=$D$4,$D$4,INDEX(F_inputs!$D$4:$M$5562,MATCH('FD Inputs Pre Conversion'!$C374&amp;'FD Inputs Pre Conversion'!$E374,F_inputs!$N$4:$N$5562,0),MATCH('FD Inputs Pre Conversion'!K$6,F_inputs!$D$2:$M$2,0)))</f>
        <v/>
      </c>
      <c r="L374" s="194" t="str">
        <f>IF(K374=$D$4,$D$4,INDEX(F_inputs!$D$4:$M$5562,MATCH('FD Inputs Pre Conversion'!$C374&amp;'FD Inputs Pre Conversion'!$E374,F_inputs!$N$4:$N$5562,0),MATCH('FD Inputs Pre Conversion'!L$6,F_inputs!$D$2:$M$2,0)))</f>
        <v/>
      </c>
      <c r="M374" s="194" t="str">
        <f>IF(L374=$D$4,$D$4,INDEX(F_inputs!$D$4:$M$5562,MATCH('FD Inputs Pre Conversion'!$C374&amp;'FD Inputs Pre Conversion'!$E374,F_inputs!$N$4:$N$5562,0),MATCH('FD Inputs Pre Conversion'!M$6,F_inputs!$D$2:$M$2,0)))</f>
        <v/>
      </c>
      <c r="N374" s="194"/>
    </row>
    <row r="375" spans="1:14" outlineLevel="1">
      <c r="A375" s="197"/>
      <c r="B375" s="196" t="s">
        <v>288</v>
      </c>
      <c r="C375" s="177" t="s">
        <v>382</v>
      </c>
      <c r="D375" s="177" t="s">
        <v>972</v>
      </c>
      <c r="E375" s="177" t="s">
        <v>432</v>
      </c>
      <c r="F375" s="192" t="s">
        <v>261</v>
      </c>
      <c r="G375" s="234"/>
      <c r="H375" s="194" t="str">
        <f>IF(G375=$D$4,$D$4,INDEX(F_inputs!$D$4:$M$5562,MATCH('FD Inputs Pre Conversion'!$C375&amp;'FD Inputs Pre Conversion'!$E375,F_inputs!$N$4:$N$5562,0),MATCH('FD Inputs Pre Conversion'!H$6,F_inputs!$D$2:$M$2,0)))</f>
        <v/>
      </c>
      <c r="I375" s="194" t="str">
        <f>IF(H375=$D$4,$D$4,INDEX(F_inputs!$D$4:$M$5562,MATCH('FD Inputs Pre Conversion'!$C375&amp;'FD Inputs Pre Conversion'!$E375,F_inputs!$N$4:$N$5562,0),MATCH('FD Inputs Pre Conversion'!I$6,F_inputs!$D$2:$M$2,0)))</f>
        <v/>
      </c>
      <c r="J375" s="194" t="str">
        <f>IF(I375=$D$4,$D$4,INDEX(F_inputs!$D$4:$M$5562,MATCH('FD Inputs Pre Conversion'!$C375&amp;'FD Inputs Pre Conversion'!$E375,F_inputs!$N$4:$N$5562,0),MATCH('FD Inputs Pre Conversion'!J$6,F_inputs!$D$2:$M$2,0)))</f>
        <v/>
      </c>
      <c r="K375" s="194" t="str">
        <f>IF(J375=$D$4,$D$4,INDEX(F_inputs!$D$4:$M$5562,MATCH('FD Inputs Pre Conversion'!$C375&amp;'FD Inputs Pre Conversion'!$E375,F_inputs!$N$4:$N$5562,0),MATCH('FD Inputs Pre Conversion'!K$6,F_inputs!$D$2:$M$2,0)))</f>
        <v/>
      </c>
      <c r="L375" s="194" t="str">
        <f>IF(K375=$D$4,$D$4,INDEX(F_inputs!$D$4:$M$5562,MATCH('FD Inputs Pre Conversion'!$C375&amp;'FD Inputs Pre Conversion'!$E375,F_inputs!$N$4:$N$5562,0),MATCH('FD Inputs Pre Conversion'!L$6,F_inputs!$D$2:$M$2,0)))</f>
        <v/>
      </c>
      <c r="M375" s="194" t="str">
        <f>IF(L375=$D$4,$D$4,INDEX(F_inputs!$D$4:$M$5562,MATCH('FD Inputs Pre Conversion'!$C375&amp;'FD Inputs Pre Conversion'!$E375,F_inputs!$N$4:$N$5562,0),MATCH('FD Inputs Pre Conversion'!M$6,F_inputs!$D$2:$M$2,0)))</f>
        <v/>
      </c>
      <c r="N375" s="194"/>
    </row>
    <row r="376" spans="1:14" outlineLevel="1">
      <c r="A376" s="197"/>
      <c r="B376" s="196" t="s">
        <v>288</v>
      </c>
      <c r="C376" s="177" t="s">
        <v>388</v>
      </c>
      <c r="D376" s="177" t="s">
        <v>972</v>
      </c>
      <c r="E376" s="177" t="s">
        <v>432</v>
      </c>
      <c r="F376" s="192" t="s">
        <v>261</v>
      </c>
      <c r="G376" s="234"/>
      <c r="H376" s="194" t="str">
        <f>IF(G376=$D$4,$D$4,INDEX(F_inputs!$D$4:$M$5562,MATCH('FD Inputs Pre Conversion'!$C376&amp;'FD Inputs Pre Conversion'!$E376,F_inputs!$N$4:$N$5562,0),MATCH('FD Inputs Pre Conversion'!H$6,F_inputs!$D$2:$M$2,0)))</f>
        <v/>
      </c>
      <c r="I376" s="194" t="str">
        <f>IF(H376=$D$4,$D$4,INDEX(F_inputs!$D$4:$M$5562,MATCH('FD Inputs Pre Conversion'!$C376&amp;'FD Inputs Pre Conversion'!$E376,F_inputs!$N$4:$N$5562,0),MATCH('FD Inputs Pre Conversion'!I$6,F_inputs!$D$2:$M$2,0)))</f>
        <v/>
      </c>
      <c r="J376" s="194" t="str">
        <f>IF(I376=$D$4,$D$4,INDEX(F_inputs!$D$4:$M$5562,MATCH('FD Inputs Pre Conversion'!$C376&amp;'FD Inputs Pre Conversion'!$E376,F_inputs!$N$4:$N$5562,0),MATCH('FD Inputs Pre Conversion'!J$6,F_inputs!$D$2:$M$2,0)))</f>
        <v/>
      </c>
      <c r="K376" s="194" t="str">
        <f>IF(J376=$D$4,$D$4,INDEX(F_inputs!$D$4:$M$5562,MATCH('FD Inputs Pre Conversion'!$C376&amp;'FD Inputs Pre Conversion'!$E376,F_inputs!$N$4:$N$5562,0),MATCH('FD Inputs Pre Conversion'!K$6,F_inputs!$D$2:$M$2,0)))</f>
        <v/>
      </c>
      <c r="L376" s="194" t="str">
        <f>IF(K376=$D$4,$D$4,INDEX(F_inputs!$D$4:$M$5562,MATCH('FD Inputs Pre Conversion'!$C376&amp;'FD Inputs Pre Conversion'!$E376,F_inputs!$N$4:$N$5562,0),MATCH('FD Inputs Pre Conversion'!L$6,F_inputs!$D$2:$M$2,0)))</f>
        <v/>
      </c>
      <c r="M376" s="194" t="str">
        <f>IF(L376=$D$4,$D$4,INDEX(F_inputs!$D$4:$M$5562,MATCH('FD Inputs Pre Conversion'!$C376&amp;'FD Inputs Pre Conversion'!$E376,F_inputs!$N$4:$N$5562,0),MATCH('FD Inputs Pre Conversion'!M$6,F_inputs!$D$2:$M$2,0)))</f>
        <v/>
      </c>
      <c r="N376" s="194"/>
    </row>
    <row r="377" spans="1:14" outlineLevel="1">
      <c r="A377" s="197"/>
      <c r="B377" s="196" t="s">
        <v>288</v>
      </c>
      <c r="C377" s="177" t="s">
        <v>391</v>
      </c>
      <c r="D377" s="177" t="s">
        <v>972</v>
      </c>
      <c r="E377" s="177" t="s">
        <v>432</v>
      </c>
      <c r="F377" s="192" t="s">
        <v>261</v>
      </c>
      <c r="G377" s="234"/>
      <c r="H377" s="194" t="str">
        <f>IF(G377=$D$4,$D$4,INDEX(F_inputs!$D$4:$M$5562,MATCH('FD Inputs Pre Conversion'!$C377&amp;'FD Inputs Pre Conversion'!$E377,F_inputs!$N$4:$N$5562,0),MATCH('FD Inputs Pre Conversion'!H$6,F_inputs!$D$2:$M$2,0)))</f>
        <v/>
      </c>
      <c r="I377" s="194" t="str">
        <f>IF(H377=$D$4,$D$4,INDEX(F_inputs!$D$4:$M$5562,MATCH('FD Inputs Pre Conversion'!$C377&amp;'FD Inputs Pre Conversion'!$E377,F_inputs!$N$4:$N$5562,0),MATCH('FD Inputs Pre Conversion'!I$6,F_inputs!$D$2:$M$2,0)))</f>
        <v/>
      </c>
      <c r="J377" s="194" t="str">
        <f>IF(I377=$D$4,$D$4,INDEX(F_inputs!$D$4:$M$5562,MATCH('FD Inputs Pre Conversion'!$C377&amp;'FD Inputs Pre Conversion'!$E377,F_inputs!$N$4:$N$5562,0),MATCH('FD Inputs Pre Conversion'!J$6,F_inputs!$D$2:$M$2,0)))</f>
        <v/>
      </c>
      <c r="K377" s="194" t="str">
        <f>IF(J377=$D$4,$D$4,INDEX(F_inputs!$D$4:$M$5562,MATCH('FD Inputs Pre Conversion'!$C377&amp;'FD Inputs Pre Conversion'!$E377,F_inputs!$N$4:$N$5562,0),MATCH('FD Inputs Pre Conversion'!K$6,F_inputs!$D$2:$M$2,0)))</f>
        <v/>
      </c>
      <c r="L377" s="194" t="str">
        <f>IF(K377=$D$4,$D$4,INDEX(F_inputs!$D$4:$M$5562,MATCH('FD Inputs Pre Conversion'!$C377&amp;'FD Inputs Pre Conversion'!$E377,F_inputs!$N$4:$N$5562,0),MATCH('FD Inputs Pre Conversion'!L$6,F_inputs!$D$2:$M$2,0)))</f>
        <v/>
      </c>
      <c r="M377" s="194" t="str">
        <f>IF(L377=$D$4,$D$4,INDEX(F_inputs!$D$4:$M$5562,MATCH('FD Inputs Pre Conversion'!$C377&amp;'FD Inputs Pre Conversion'!$E377,F_inputs!$N$4:$N$5562,0),MATCH('FD Inputs Pre Conversion'!M$6,F_inputs!$D$2:$M$2,0)))</f>
        <v/>
      </c>
      <c r="N377" s="194"/>
    </row>
    <row r="378" spans="1:14" outlineLevel="1">
      <c r="A378" s="197"/>
      <c r="B378" s="196" t="s">
        <v>288</v>
      </c>
      <c r="C378" s="177" t="s">
        <v>394</v>
      </c>
      <c r="D378" s="177" t="s">
        <v>972</v>
      </c>
      <c r="E378" s="177" t="s">
        <v>432</v>
      </c>
      <c r="F378" s="192" t="s">
        <v>261</v>
      </c>
      <c r="G378" s="234"/>
      <c r="H378" s="194" t="str">
        <f>IF(G378=$D$4,$D$4,INDEX(F_inputs!$D$4:$M$5562,MATCH('FD Inputs Pre Conversion'!$C378&amp;'FD Inputs Pre Conversion'!$E378,F_inputs!$N$4:$N$5562,0),MATCH('FD Inputs Pre Conversion'!H$6,F_inputs!$D$2:$M$2,0)))</f>
        <v/>
      </c>
      <c r="I378" s="194" t="str">
        <f>IF(H378=$D$4,$D$4,INDEX(F_inputs!$D$4:$M$5562,MATCH('FD Inputs Pre Conversion'!$C378&amp;'FD Inputs Pre Conversion'!$E378,F_inputs!$N$4:$N$5562,0),MATCH('FD Inputs Pre Conversion'!I$6,F_inputs!$D$2:$M$2,0)))</f>
        <v/>
      </c>
      <c r="J378" s="194" t="str">
        <f>IF(I378=$D$4,$D$4,INDEX(F_inputs!$D$4:$M$5562,MATCH('FD Inputs Pre Conversion'!$C378&amp;'FD Inputs Pre Conversion'!$E378,F_inputs!$N$4:$N$5562,0),MATCH('FD Inputs Pre Conversion'!J$6,F_inputs!$D$2:$M$2,0)))</f>
        <v/>
      </c>
      <c r="K378" s="194" t="str">
        <f>IF(J378=$D$4,$D$4,INDEX(F_inputs!$D$4:$M$5562,MATCH('FD Inputs Pre Conversion'!$C378&amp;'FD Inputs Pre Conversion'!$E378,F_inputs!$N$4:$N$5562,0),MATCH('FD Inputs Pre Conversion'!K$6,F_inputs!$D$2:$M$2,0)))</f>
        <v/>
      </c>
      <c r="L378" s="194" t="str">
        <f>IF(K378=$D$4,$D$4,INDEX(F_inputs!$D$4:$M$5562,MATCH('FD Inputs Pre Conversion'!$C378&amp;'FD Inputs Pre Conversion'!$E378,F_inputs!$N$4:$N$5562,0),MATCH('FD Inputs Pre Conversion'!L$6,F_inputs!$D$2:$M$2,0)))</f>
        <v/>
      </c>
      <c r="M378" s="194" t="str">
        <f>IF(L378=$D$4,$D$4,INDEX(F_inputs!$D$4:$M$5562,MATCH('FD Inputs Pre Conversion'!$C378&amp;'FD Inputs Pre Conversion'!$E378,F_inputs!$N$4:$N$5562,0),MATCH('FD Inputs Pre Conversion'!M$6,F_inputs!$D$2:$M$2,0)))</f>
        <v/>
      </c>
      <c r="N378" s="194"/>
    </row>
    <row r="379" spans="1:14" outlineLevel="1">
      <c r="A379" s="191"/>
      <c r="B379" s="196" t="s">
        <v>288</v>
      </c>
      <c r="C379" s="177" t="s">
        <v>397</v>
      </c>
      <c r="D379" s="177" t="s">
        <v>972</v>
      </c>
      <c r="E379" s="177" t="s">
        <v>432</v>
      </c>
      <c r="F379" s="192" t="s">
        <v>261</v>
      </c>
      <c r="G379" s="234"/>
      <c r="H379" s="194" t="str">
        <f>IF(G379=$D$4,$D$4,INDEX(F_inputs!$D$4:$M$5562,MATCH('FD Inputs Pre Conversion'!$C379&amp;'FD Inputs Pre Conversion'!$E379,F_inputs!$N$4:$N$5562,0),MATCH('FD Inputs Pre Conversion'!H$6,F_inputs!$D$2:$M$2,0)))</f>
        <v/>
      </c>
      <c r="I379" s="194" t="str">
        <f>IF(H379=$D$4,$D$4,INDEX(F_inputs!$D$4:$M$5562,MATCH('FD Inputs Pre Conversion'!$C379&amp;'FD Inputs Pre Conversion'!$E379,F_inputs!$N$4:$N$5562,0),MATCH('FD Inputs Pre Conversion'!I$6,F_inputs!$D$2:$M$2,0)))</f>
        <v/>
      </c>
      <c r="J379" s="194" t="str">
        <f>IF(I379=$D$4,$D$4,INDEX(F_inputs!$D$4:$M$5562,MATCH('FD Inputs Pre Conversion'!$C379&amp;'FD Inputs Pre Conversion'!$E379,F_inputs!$N$4:$N$5562,0),MATCH('FD Inputs Pre Conversion'!J$6,F_inputs!$D$2:$M$2,0)))</f>
        <v/>
      </c>
      <c r="K379" s="194" t="str">
        <f>IF(J379=$D$4,$D$4,INDEX(F_inputs!$D$4:$M$5562,MATCH('FD Inputs Pre Conversion'!$C379&amp;'FD Inputs Pre Conversion'!$E379,F_inputs!$N$4:$N$5562,0),MATCH('FD Inputs Pre Conversion'!K$6,F_inputs!$D$2:$M$2,0)))</f>
        <v/>
      </c>
      <c r="L379" s="194" t="str">
        <f>IF(K379=$D$4,$D$4,INDEX(F_inputs!$D$4:$M$5562,MATCH('FD Inputs Pre Conversion'!$C379&amp;'FD Inputs Pre Conversion'!$E379,F_inputs!$N$4:$N$5562,0),MATCH('FD Inputs Pre Conversion'!L$6,F_inputs!$D$2:$M$2,0)))</f>
        <v/>
      </c>
      <c r="M379" s="194" t="str">
        <f>IF(L379=$D$4,$D$4,INDEX(F_inputs!$D$4:$M$5562,MATCH('FD Inputs Pre Conversion'!$C379&amp;'FD Inputs Pre Conversion'!$E379,F_inputs!$N$4:$N$5562,0),MATCH('FD Inputs Pre Conversion'!M$6,F_inputs!$D$2:$M$2,0)))</f>
        <v/>
      </c>
      <c r="N379" s="194"/>
    </row>
    <row r="380" spans="1:14" outlineLevel="1">
      <c r="A380" s="191"/>
      <c r="B380" s="196" t="s">
        <v>288</v>
      </c>
      <c r="C380" s="177" t="s">
        <v>345</v>
      </c>
      <c r="D380" s="177" t="s">
        <v>972</v>
      </c>
      <c r="E380" s="177" t="s">
        <v>432</v>
      </c>
      <c r="F380" s="192" t="s">
        <v>261</v>
      </c>
      <c r="G380" s="234"/>
      <c r="H380" s="194" t="str">
        <f>IF(G380=$D$4,$D$4,INDEX(F_inputs!$D$4:$M$5562,MATCH('FD Inputs Pre Conversion'!$C380&amp;'FD Inputs Pre Conversion'!$E380,F_inputs!$N$4:$N$5562,0),MATCH('FD Inputs Pre Conversion'!H$6,F_inputs!$D$2:$M$2,0)))</f>
        <v/>
      </c>
      <c r="I380" s="194" t="str">
        <f>IF(H380=$D$4,$D$4,INDEX(F_inputs!$D$4:$M$5562,MATCH('FD Inputs Pre Conversion'!$C380&amp;'FD Inputs Pre Conversion'!$E380,F_inputs!$N$4:$N$5562,0),MATCH('FD Inputs Pre Conversion'!I$6,F_inputs!$D$2:$M$2,0)))</f>
        <v/>
      </c>
      <c r="J380" s="194" t="str">
        <f>IF(I380=$D$4,$D$4,INDEX(F_inputs!$D$4:$M$5562,MATCH('FD Inputs Pre Conversion'!$C380&amp;'FD Inputs Pre Conversion'!$E380,F_inputs!$N$4:$N$5562,0),MATCH('FD Inputs Pre Conversion'!J$6,F_inputs!$D$2:$M$2,0)))</f>
        <v/>
      </c>
      <c r="K380" s="194" t="str">
        <f>IF(J380=$D$4,$D$4,INDEX(F_inputs!$D$4:$M$5562,MATCH('FD Inputs Pre Conversion'!$C380&amp;'FD Inputs Pre Conversion'!$E380,F_inputs!$N$4:$N$5562,0),MATCH('FD Inputs Pre Conversion'!K$6,F_inputs!$D$2:$M$2,0)))</f>
        <v/>
      </c>
      <c r="L380" s="194" t="str">
        <f>IF(K380=$D$4,$D$4,INDEX(F_inputs!$D$4:$M$5562,MATCH('FD Inputs Pre Conversion'!$C380&amp;'FD Inputs Pre Conversion'!$E380,F_inputs!$N$4:$N$5562,0),MATCH('FD Inputs Pre Conversion'!L$6,F_inputs!$D$2:$M$2,0)))</f>
        <v/>
      </c>
      <c r="M380" s="194" t="str">
        <f>IF(L380=$D$4,$D$4,INDEX(F_inputs!$D$4:$M$5562,MATCH('FD Inputs Pre Conversion'!$C380&amp;'FD Inputs Pre Conversion'!$E380,F_inputs!$N$4:$N$5562,0),MATCH('FD Inputs Pre Conversion'!M$6,F_inputs!$D$2:$M$2,0)))</f>
        <v/>
      </c>
      <c r="N380" s="194"/>
    </row>
    <row r="381" spans="1:14" outlineLevel="1">
      <c r="A381" s="191"/>
      <c r="B381" s="196" t="s">
        <v>288</v>
      </c>
      <c r="C381" s="177" t="s">
        <v>354</v>
      </c>
      <c r="D381" s="177" t="s">
        <v>972</v>
      </c>
      <c r="E381" s="177" t="s">
        <v>432</v>
      </c>
      <c r="F381" s="192" t="s">
        <v>261</v>
      </c>
      <c r="G381" s="234"/>
      <c r="H381" s="194" t="str">
        <f>IF(G381=$D$4,$D$4,INDEX(F_inputs!$D$4:$M$5562,MATCH('FD Inputs Pre Conversion'!$C381&amp;'FD Inputs Pre Conversion'!$E381,F_inputs!$N$4:$N$5562,0),MATCH('FD Inputs Pre Conversion'!H$6,F_inputs!$D$2:$M$2,0)))</f>
        <v/>
      </c>
      <c r="I381" s="194" t="str">
        <f>IF(H381=$D$4,$D$4,INDEX(F_inputs!$D$4:$M$5562,MATCH('FD Inputs Pre Conversion'!$C381&amp;'FD Inputs Pre Conversion'!$E381,F_inputs!$N$4:$N$5562,0),MATCH('FD Inputs Pre Conversion'!I$6,F_inputs!$D$2:$M$2,0)))</f>
        <v/>
      </c>
      <c r="J381" s="194" t="str">
        <f>IF(I381=$D$4,$D$4,INDEX(F_inputs!$D$4:$M$5562,MATCH('FD Inputs Pre Conversion'!$C381&amp;'FD Inputs Pre Conversion'!$E381,F_inputs!$N$4:$N$5562,0),MATCH('FD Inputs Pre Conversion'!J$6,F_inputs!$D$2:$M$2,0)))</f>
        <v/>
      </c>
      <c r="K381" s="194" t="str">
        <f>IF(J381=$D$4,$D$4,INDEX(F_inputs!$D$4:$M$5562,MATCH('FD Inputs Pre Conversion'!$C381&amp;'FD Inputs Pre Conversion'!$E381,F_inputs!$N$4:$N$5562,0),MATCH('FD Inputs Pre Conversion'!K$6,F_inputs!$D$2:$M$2,0)))</f>
        <v/>
      </c>
      <c r="L381" s="194" t="str">
        <f>IF(K381=$D$4,$D$4,INDEX(F_inputs!$D$4:$M$5562,MATCH('FD Inputs Pre Conversion'!$C381&amp;'FD Inputs Pre Conversion'!$E381,F_inputs!$N$4:$N$5562,0),MATCH('FD Inputs Pre Conversion'!L$6,F_inputs!$D$2:$M$2,0)))</f>
        <v/>
      </c>
      <c r="M381" s="194" t="str">
        <f>IF(L381=$D$4,$D$4,INDEX(F_inputs!$D$4:$M$5562,MATCH('FD Inputs Pre Conversion'!$C381&amp;'FD Inputs Pre Conversion'!$E381,F_inputs!$N$4:$N$5562,0),MATCH('FD Inputs Pre Conversion'!M$6,F_inputs!$D$2:$M$2,0)))</f>
        <v/>
      </c>
      <c r="N381" s="194"/>
    </row>
    <row r="382" spans="1:14" outlineLevel="1">
      <c r="A382" s="191"/>
      <c r="B382" s="196" t="s">
        <v>288</v>
      </c>
      <c r="C382" s="177" t="s">
        <v>367</v>
      </c>
      <c r="D382" s="177" t="s">
        <v>972</v>
      </c>
      <c r="E382" s="177" t="s">
        <v>432</v>
      </c>
      <c r="F382" s="192" t="s">
        <v>261</v>
      </c>
      <c r="G382" s="234"/>
      <c r="H382" s="194" t="str">
        <f>IF(G382=$D$4,$D$4,INDEX(F_inputs!$D$4:$M$5562,MATCH('FD Inputs Pre Conversion'!$C382&amp;'FD Inputs Pre Conversion'!$E382,F_inputs!$N$4:$N$5562,0),MATCH('FD Inputs Pre Conversion'!H$6,F_inputs!$D$2:$M$2,0)))</f>
        <v/>
      </c>
      <c r="I382" s="194" t="str">
        <f>IF(H382=$D$4,$D$4,INDEX(F_inputs!$D$4:$M$5562,MATCH('FD Inputs Pre Conversion'!$C382&amp;'FD Inputs Pre Conversion'!$E382,F_inputs!$N$4:$N$5562,0),MATCH('FD Inputs Pre Conversion'!I$6,F_inputs!$D$2:$M$2,0)))</f>
        <v/>
      </c>
      <c r="J382" s="194" t="str">
        <f>IF(I382=$D$4,$D$4,INDEX(F_inputs!$D$4:$M$5562,MATCH('FD Inputs Pre Conversion'!$C382&amp;'FD Inputs Pre Conversion'!$E382,F_inputs!$N$4:$N$5562,0),MATCH('FD Inputs Pre Conversion'!J$6,F_inputs!$D$2:$M$2,0)))</f>
        <v/>
      </c>
      <c r="K382" s="194" t="str">
        <f>IF(J382=$D$4,$D$4,INDEX(F_inputs!$D$4:$M$5562,MATCH('FD Inputs Pre Conversion'!$C382&amp;'FD Inputs Pre Conversion'!$E382,F_inputs!$N$4:$N$5562,0),MATCH('FD Inputs Pre Conversion'!K$6,F_inputs!$D$2:$M$2,0)))</f>
        <v/>
      </c>
      <c r="L382" s="194" t="str">
        <f>IF(K382=$D$4,$D$4,INDEX(F_inputs!$D$4:$M$5562,MATCH('FD Inputs Pre Conversion'!$C382&amp;'FD Inputs Pre Conversion'!$E382,F_inputs!$N$4:$N$5562,0),MATCH('FD Inputs Pre Conversion'!L$6,F_inputs!$D$2:$M$2,0)))</f>
        <v/>
      </c>
      <c r="M382" s="194" t="str">
        <f>IF(L382=$D$4,$D$4,INDEX(F_inputs!$D$4:$M$5562,MATCH('FD Inputs Pre Conversion'!$C382&amp;'FD Inputs Pre Conversion'!$E382,F_inputs!$N$4:$N$5562,0),MATCH('FD Inputs Pre Conversion'!M$6,F_inputs!$D$2:$M$2,0)))</f>
        <v/>
      </c>
      <c r="N382" s="194"/>
    </row>
    <row r="383" spans="1:14" outlineLevel="1">
      <c r="A383" s="191"/>
      <c r="B383" s="196" t="s">
        <v>288</v>
      </c>
      <c r="C383" s="177" t="s">
        <v>373</v>
      </c>
      <c r="D383" s="177" t="s">
        <v>972</v>
      </c>
      <c r="E383" s="177" t="s">
        <v>432</v>
      </c>
      <c r="F383" s="192" t="s">
        <v>261</v>
      </c>
      <c r="G383" s="234"/>
      <c r="H383" s="194" t="str">
        <f>IF(G383=$D$4,$D$4,INDEX(F_inputs!$D$4:$M$5562,MATCH('FD Inputs Pre Conversion'!$C383&amp;'FD Inputs Pre Conversion'!$E383,F_inputs!$N$4:$N$5562,0),MATCH('FD Inputs Pre Conversion'!H$6,F_inputs!$D$2:$M$2,0)))</f>
        <v/>
      </c>
      <c r="I383" s="194" t="str">
        <f>IF(H383=$D$4,$D$4,INDEX(F_inputs!$D$4:$M$5562,MATCH('FD Inputs Pre Conversion'!$C383&amp;'FD Inputs Pre Conversion'!$E383,F_inputs!$N$4:$N$5562,0),MATCH('FD Inputs Pre Conversion'!I$6,F_inputs!$D$2:$M$2,0)))</f>
        <v/>
      </c>
      <c r="J383" s="194" t="str">
        <f>IF(I383=$D$4,$D$4,INDEX(F_inputs!$D$4:$M$5562,MATCH('FD Inputs Pre Conversion'!$C383&amp;'FD Inputs Pre Conversion'!$E383,F_inputs!$N$4:$N$5562,0),MATCH('FD Inputs Pre Conversion'!J$6,F_inputs!$D$2:$M$2,0)))</f>
        <v/>
      </c>
      <c r="K383" s="194" t="str">
        <f>IF(J383=$D$4,$D$4,INDEX(F_inputs!$D$4:$M$5562,MATCH('FD Inputs Pre Conversion'!$C383&amp;'FD Inputs Pre Conversion'!$E383,F_inputs!$N$4:$N$5562,0),MATCH('FD Inputs Pre Conversion'!K$6,F_inputs!$D$2:$M$2,0)))</f>
        <v/>
      </c>
      <c r="L383" s="194" t="str">
        <f>IF(K383=$D$4,$D$4,INDEX(F_inputs!$D$4:$M$5562,MATCH('FD Inputs Pre Conversion'!$C383&amp;'FD Inputs Pre Conversion'!$E383,F_inputs!$N$4:$N$5562,0),MATCH('FD Inputs Pre Conversion'!L$6,F_inputs!$D$2:$M$2,0)))</f>
        <v/>
      </c>
      <c r="M383" s="194" t="str">
        <f>IF(L383=$D$4,$D$4,INDEX(F_inputs!$D$4:$M$5562,MATCH('FD Inputs Pre Conversion'!$C383&amp;'FD Inputs Pre Conversion'!$E383,F_inputs!$N$4:$N$5562,0),MATCH('FD Inputs Pre Conversion'!M$6,F_inputs!$D$2:$M$2,0)))</f>
        <v/>
      </c>
      <c r="N383" s="194"/>
    </row>
    <row r="384" spans="1:14" outlineLevel="1">
      <c r="A384" s="191"/>
      <c r="B384" s="196" t="s">
        <v>288</v>
      </c>
      <c r="C384" s="177" t="s">
        <v>376</v>
      </c>
      <c r="D384" s="177" t="s">
        <v>972</v>
      </c>
      <c r="E384" s="177" t="s">
        <v>432</v>
      </c>
      <c r="F384" s="192" t="s">
        <v>261</v>
      </c>
      <c r="G384" s="234"/>
      <c r="H384" s="194" t="str">
        <f>IF(G384=$D$4,$D$4,INDEX(F_inputs!$D$4:$M$5562,MATCH('FD Inputs Pre Conversion'!$C384&amp;'FD Inputs Pre Conversion'!$E384,F_inputs!$N$4:$N$5562,0),MATCH('FD Inputs Pre Conversion'!H$6,F_inputs!$D$2:$M$2,0)))</f>
        <v/>
      </c>
      <c r="I384" s="194" t="str">
        <f>IF(H384=$D$4,$D$4,INDEX(F_inputs!$D$4:$M$5562,MATCH('FD Inputs Pre Conversion'!$C384&amp;'FD Inputs Pre Conversion'!$E384,F_inputs!$N$4:$N$5562,0),MATCH('FD Inputs Pre Conversion'!I$6,F_inputs!$D$2:$M$2,0)))</f>
        <v/>
      </c>
      <c r="J384" s="194" t="str">
        <f>IF(I384=$D$4,$D$4,INDEX(F_inputs!$D$4:$M$5562,MATCH('FD Inputs Pre Conversion'!$C384&amp;'FD Inputs Pre Conversion'!$E384,F_inputs!$N$4:$N$5562,0),MATCH('FD Inputs Pre Conversion'!J$6,F_inputs!$D$2:$M$2,0)))</f>
        <v/>
      </c>
      <c r="K384" s="194" t="str">
        <f>IF(J384=$D$4,$D$4,INDEX(F_inputs!$D$4:$M$5562,MATCH('FD Inputs Pre Conversion'!$C384&amp;'FD Inputs Pre Conversion'!$E384,F_inputs!$N$4:$N$5562,0),MATCH('FD Inputs Pre Conversion'!K$6,F_inputs!$D$2:$M$2,0)))</f>
        <v/>
      </c>
      <c r="L384" s="194" t="str">
        <f>IF(K384=$D$4,$D$4,INDEX(F_inputs!$D$4:$M$5562,MATCH('FD Inputs Pre Conversion'!$C384&amp;'FD Inputs Pre Conversion'!$E384,F_inputs!$N$4:$N$5562,0),MATCH('FD Inputs Pre Conversion'!L$6,F_inputs!$D$2:$M$2,0)))</f>
        <v/>
      </c>
      <c r="M384" s="194" t="str">
        <f>IF(L384=$D$4,$D$4,INDEX(F_inputs!$D$4:$M$5562,MATCH('FD Inputs Pre Conversion'!$C384&amp;'FD Inputs Pre Conversion'!$E384,F_inputs!$N$4:$N$5562,0),MATCH('FD Inputs Pre Conversion'!M$6,F_inputs!$D$2:$M$2,0)))</f>
        <v/>
      </c>
      <c r="N384" s="194"/>
    </row>
    <row r="385" spans="1:14" outlineLevel="1">
      <c r="A385" s="191"/>
      <c r="B385" s="176" t="s">
        <v>288</v>
      </c>
      <c r="C385" s="177" t="s">
        <v>385</v>
      </c>
      <c r="D385" s="177" t="s">
        <v>972</v>
      </c>
      <c r="E385" s="177" t="s">
        <v>432</v>
      </c>
      <c r="F385" s="192" t="s">
        <v>261</v>
      </c>
      <c r="G385" s="234"/>
      <c r="H385" s="194" t="str">
        <f>IF(G385=$D$4,$D$4,INDEX(F_inputs!$D$4:$M$5562,MATCH('FD Inputs Pre Conversion'!$C385&amp;'FD Inputs Pre Conversion'!$E385,F_inputs!$N$4:$N$5562,0),MATCH('FD Inputs Pre Conversion'!H$6,F_inputs!$D$2:$M$2,0)))</f>
        <v/>
      </c>
      <c r="I385" s="194" t="str">
        <f>IF(H385=$D$4,$D$4,INDEX(F_inputs!$D$4:$M$5562,MATCH('FD Inputs Pre Conversion'!$C385&amp;'FD Inputs Pre Conversion'!$E385,F_inputs!$N$4:$N$5562,0),MATCH('FD Inputs Pre Conversion'!I$6,F_inputs!$D$2:$M$2,0)))</f>
        <v/>
      </c>
      <c r="J385" s="194" t="str">
        <f>IF(I385=$D$4,$D$4,INDEX(F_inputs!$D$4:$M$5562,MATCH('FD Inputs Pre Conversion'!$C385&amp;'FD Inputs Pre Conversion'!$E385,F_inputs!$N$4:$N$5562,0),MATCH('FD Inputs Pre Conversion'!J$6,F_inputs!$D$2:$M$2,0)))</f>
        <v/>
      </c>
      <c r="K385" s="194" t="str">
        <f>IF(J385=$D$4,$D$4,INDEX(F_inputs!$D$4:$M$5562,MATCH('FD Inputs Pre Conversion'!$C385&amp;'FD Inputs Pre Conversion'!$E385,F_inputs!$N$4:$N$5562,0),MATCH('FD Inputs Pre Conversion'!K$6,F_inputs!$D$2:$M$2,0)))</f>
        <v/>
      </c>
      <c r="L385" s="194" t="str">
        <f>IF(K385=$D$4,$D$4,INDEX(F_inputs!$D$4:$M$5562,MATCH('FD Inputs Pre Conversion'!$C385&amp;'FD Inputs Pre Conversion'!$E385,F_inputs!$N$4:$N$5562,0),MATCH('FD Inputs Pre Conversion'!L$6,F_inputs!$D$2:$M$2,0)))</f>
        <v/>
      </c>
      <c r="M385" s="194" t="str">
        <f>IF(L385=$D$4,$D$4,INDEX(F_inputs!$D$4:$M$5562,MATCH('FD Inputs Pre Conversion'!$C385&amp;'FD Inputs Pre Conversion'!$E385,F_inputs!$N$4:$N$5562,0),MATCH('FD Inputs Pre Conversion'!M$6,F_inputs!$D$2:$M$2,0)))</f>
        <v/>
      </c>
      <c r="N385" s="194"/>
    </row>
    <row r="386" spans="1:14">
      <c r="H386" s="184"/>
      <c r="I386" s="184"/>
      <c r="J386" s="184"/>
      <c r="K386" s="184"/>
      <c r="L386" s="184"/>
      <c r="M386" s="184"/>
      <c r="N386" s="194"/>
    </row>
    <row r="387" spans="1:14" s="190" customFormat="1" ht="15.75">
      <c r="A387" s="198"/>
      <c r="B387" s="198" t="s">
        <v>973</v>
      </c>
      <c r="C387" s="199"/>
      <c r="D387" s="199"/>
      <c r="E387" s="199"/>
      <c r="F387" s="199"/>
      <c r="G387" s="200"/>
      <c r="H387" s="201"/>
      <c r="I387" s="201"/>
      <c r="J387" s="201"/>
      <c r="K387" s="201"/>
      <c r="L387" s="201"/>
      <c r="M387" s="201"/>
    </row>
    <row r="388" spans="1:14">
      <c r="H388" s="184"/>
      <c r="I388" s="184"/>
      <c r="J388" s="184"/>
      <c r="K388" s="184"/>
      <c r="L388" s="184"/>
      <c r="M388" s="184"/>
      <c r="N388" s="194"/>
    </row>
    <row r="389" spans="1:14">
      <c r="B389" s="196" t="s">
        <v>235</v>
      </c>
      <c r="C389" s="177" t="s">
        <v>350</v>
      </c>
      <c r="D389" s="177" t="s">
        <v>974</v>
      </c>
      <c r="E389" s="177" t="s">
        <v>510</v>
      </c>
      <c r="F389" s="192" t="s">
        <v>455</v>
      </c>
      <c r="G389" s="234"/>
      <c r="H389" s="192" t="s">
        <v>449</v>
      </c>
      <c r="I389" s="202">
        <f>IF(H389=$D$4,$D$4,INDEX(F_inputs!$D$4:$M$5562,MATCH('FD Inputs Pre Conversion'!$C389&amp;'FD Inputs Pre Conversion'!$E389,F_inputs!$N$4:$N$5562,0),MATCH('FD Inputs Pre Conversion'!I$6,F_inputs!$D$2:$M$2,0)))</f>
        <v>0.97</v>
      </c>
      <c r="J389" s="202">
        <f>IF(I389=$D$4,$D$4,INDEX(F_inputs!$D$4:$M$5562,MATCH('FD Inputs Pre Conversion'!$C389&amp;'FD Inputs Pre Conversion'!$E389,F_inputs!$N$4:$N$5562,0),MATCH('FD Inputs Pre Conversion'!J$6,F_inputs!$D$2:$M$2,0)))</f>
        <v>0.97250000000000003</v>
      </c>
      <c r="K389" s="202">
        <f>IF(J389=$D$4,$D$4,INDEX(F_inputs!$D$4:$M$5562,MATCH('FD Inputs Pre Conversion'!$C389&amp;'FD Inputs Pre Conversion'!$E389,F_inputs!$N$4:$N$5562,0),MATCH('FD Inputs Pre Conversion'!K$6,F_inputs!$D$2:$M$2,0)))</f>
        <v>0.97499999999999998</v>
      </c>
      <c r="L389" s="202">
        <f>IF(K389=$D$4,$D$4,INDEX(F_inputs!$D$4:$M$5562,MATCH('FD Inputs Pre Conversion'!$C389&amp;'FD Inputs Pre Conversion'!$E389,F_inputs!$N$4:$N$5562,0),MATCH('FD Inputs Pre Conversion'!L$6,F_inputs!$D$2:$M$2,0)))</f>
        <v>0.97750000000000004</v>
      </c>
      <c r="M389" s="202">
        <f>IF(L389=$D$4,$D$4,INDEX(F_inputs!$D$4:$M$5562,MATCH('FD Inputs Pre Conversion'!$C389&amp;'FD Inputs Pre Conversion'!$E389,F_inputs!$N$4:$N$5562,0),MATCH('FD Inputs Pre Conversion'!M$6,F_inputs!$D$2:$M$2,0)))</f>
        <v>0.97999999999999976</v>
      </c>
      <c r="N389" s="194"/>
    </row>
    <row r="390" spans="1:14" outlineLevel="1">
      <c r="B390" s="196" t="s">
        <v>235</v>
      </c>
      <c r="C390" s="177" t="s">
        <v>358</v>
      </c>
      <c r="D390" s="177" t="s">
        <v>974</v>
      </c>
      <c r="E390" s="177" t="s">
        <v>510</v>
      </c>
      <c r="F390" s="192" t="s">
        <v>455</v>
      </c>
      <c r="G390" s="234"/>
      <c r="H390" s="192" t="s">
        <v>449</v>
      </c>
      <c r="I390" s="202">
        <f>IF(H390=$D$4,$D$4,INDEX(F_inputs!$D$4:$M$5562,MATCH('FD Inputs Pre Conversion'!$C390&amp;'FD Inputs Pre Conversion'!$E390,F_inputs!$N$4:$N$5562,0),MATCH('FD Inputs Pre Conversion'!I$6,F_inputs!$D$2:$M$2,0)))</f>
        <v>0.97</v>
      </c>
      <c r="J390" s="202">
        <f>IF(I390=$D$4,$D$4,INDEX(F_inputs!$D$4:$M$5562,MATCH('FD Inputs Pre Conversion'!$C390&amp;'FD Inputs Pre Conversion'!$E390,F_inputs!$N$4:$N$5562,0),MATCH('FD Inputs Pre Conversion'!J$6,F_inputs!$D$2:$M$2,0)))</f>
        <v>0.97250000000000003</v>
      </c>
      <c r="K390" s="202">
        <f>IF(J390=$D$4,$D$4,INDEX(F_inputs!$D$4:$M$5562,MATCH('FD Inputs Pre Conversion'!$C390&amp;'FD Inputs Pre Conversion'!$E390,F_inputs!$N$4:$N$5562,0),MATCH('FD Inputs Pre Conversion'!K$6,F_inputs!$D$2:$M$2,0)))</f>
        <v>0.97499999999999998</v>
      </c>
      <c r="L390" s="202">
        <f>IF(K390=$D$4,$D$4,INDEX(F_inputs!$D$4:$M$5562,MATCH('FD Inputs Pre Conversion'!$C390&amp;'FD Inputs Pre Conversion'!$E390,F_inputs!$N$4:$N$5562,0),MATCH('FD Inputs Pre Conversion'!L$6,F_inputs!$D$2:$M$2,0)))</f>
        <v>0.97750000000000004</v>
      </c>
      <c r="M390" s="202">
        <f>IF(L390=$D$4,$D$4,INDEX(F_inputs!$D$4:$M$5562,MATCH('FD Inputs Pre Conversion'!$C390&amp;'FD Inputs Pre Conversion'!$E390,F_inputs!$N$4:$N$5562,0),MATCH('FD Inputs Pre Conversion'!M$6,F_inputs!$D$2:$M$2,0)))</f>
        <v>0.97999999999999976</v>
      </c>
      <c r="N390" s="194"/>
    </row>
    <row r="391" spans="1:14" outlineLevel="1">
      <c r="B391" s="196" t="s">
        <v>235</v>
      </c>
      <c r="C391" s="177" t="s">
        <v>361</v>
      </c>
      <c r="D391" s="177" t="s">
        <v>974</v>
      </c>
      <c r="E391" s="177" t="s">
        <v>510</v>
      </c>
      <c r="F391" s="192" t="s">
        <v>455</v>
      </c>
      <c r="G391" s="234"/>
      <c r="H391" s="192" t="s">
        <v>449</v>
      </c>
      <c r="I391" s="202">
        <f>IF(H391=$D$4,$D$4,INDEX(F_inputs!$D$4:$M$5562,MATCH('FD Inputs Pre Conversion'!$C391&amp;'FD Inputs Pre Conversion'!$E391,F_inputs!$N$4:$N$5562,0),MATCH('FD Inputs Pre Conversion'!I$6,F_inputs!$D$2:$M$2,0)))</f>
        <v>0.97</v>
      </c>
      <c r="J391" s="202">
        <f>IF(I391=$D$4,$D$4,INDEX(F_inputs!$D$4:$M$5562,MATCH('FD Inputs Pre Conversion'!$C391&amp;'FD Inputs Pre Conversion'!$E391,F_inputs!$N$4:$N$5562,0),MATCH('FD Inputs Pre Conversion'!J$6,F_inputs!$D$2:$M$2,0)))</f>
        <v>0.97250000000000003</v>
      </c>
      <c r="K391" s="202">
        <f>IF(J391=$D$4,$D$4,INDEX(F_inputs!$D$4:$M$5562,MATCH('FD Inputs Pre Conversion'!$C391&amp;'FD Inputs Pre Conversion'!$E391,F_inputs!$N$4:$N$5562,0),MATCH('FD Inputs Pre Conversion'!K$6,F_inputs!$D$2:$M$2,0)))</f>
        <v>0.97499999999999998</v>
      </c>
      <c r="L391" s="202">
        <f>IF(K391=$D$4,$D$4,INDEX(F_inputs!$D$4:$M$5562,MATCH('FD Inputs Pre Conversion'!$C391&amp;'FD Inputs Pre Conversion'!$E391,F_inputs!$N$4:$N$5562,0),MATCH('FD Inputs Pre Conversion'!L$6,F_inputs!$D$2:$M$2,0)))</f>
        <v>0.97750000000000004</v>
      </c>
      <c r="M391" s="202">
        <f>IF(L391=$D$4,$D$4,INDEX(F_inputs!$D$4:$M$5562,MATCH('FD Inputs Pre Conversion'!$C391&amp;'FD Inputs Pre Conversion'!$E391,F_inputs!$N$4:$N$5562,0),MATCH('FD Inputs Pre Conversion'!M$6,F_inputs!$D$2:$M$2,0)))</f>
        <v>0.97999999999999976</v>
      </c>
      <c r="N391" s="194"/>
    </row>
    <row r="392" spans="1:14" outlineLevel="1">
      <c r="B392" s="196" t="s">
        <v>235</v>
      </c>
      <c r="C392" s="177" t="s">
        <v>364</v>
      </c>
      <c r="D392" s="177" t="s">
        <v>974</v>
      </c>
      <c r="E392" s="177" t="s">
        <v>510</v>
      </c>
      <c r="F392" s="192" t="s">
        <v>455</v>
      </c>
      <c r="G392" s="234"/>
      <c r="H392" s="192" t="s">
        <v>449</v>
      </c>
      <c r="I392" s="202">
        <f>IF(H392=$D$4,$D$4,INDEX(F_inputs!$D$4:$M$5562,MATCH('FD Inputs Pre Conversion'!$C392&amp;'FD Inputs Pre Conversion'!$E392,F_inputs!$N$4:$N$5562,0),MATCH('FD Inputs Pre Conversion'!I$6,F_inputs!$D$2:$M$2,0)))</f>
        <v>0.97</v>
      </c>
      <c r="J392" s="202">
        <f>IF(I392=$D$4,$D$4,INDEX(F_inputs!$D$4:$M$5562,MATCH('FD Inputs Pre Conversion'!$C392&amp;'FD Inputs Pre Conversion'!$E392,F_inputs!$N$4:$N$5562,0),MATCH('FD Inputs Pre Conversion'!J$6,F_inputs!$D$2:$M$2,0)))</f>
        <v>0.97250000000000003</v>
      </c>
      <c r="K392" s="202">
        <f>IF(J392=$D$4,$D$4,INDEX(F_inputs!$D$4:$M$5562,MATCH('FD Inputs Pre Conversion'!$C392&amp;'FD Inputs Pre Conversion'!$E392,F_inputs!$N$4:$N$5562,0),MATCH('FD Inputs Pre Conversion'!K$6,F_inputs!$D$2:$M$2,0)))</f>
        <v>0.97499999999999998</v>
      </c>
      <c r="L392" s="202">
        <f>IF(K392=$D$4,$D$4,INDEX(F_inputs!$D$4:$M$5562,MATCH('FD Inputs Pre Conversion'!$C392&amp;'FD Inputs Pre Conversion'!$E392,F_inputs!$N$4:$N$5562,0),MATCH('FD Inputs Pre Conversion'!L$6,F_inputs!$D$2:$M$2,0)))</f>
        <v>0.97750000000000004</v>
      </c>
      <c r="M392" s="202">
        <f>IF(L392=$D$4,$D$4,INDEX(F_inputs!$D$4:$M$5562,MATCH('FD Inputs Pre Conversion'!$C392&amp;'FD Inputs Pre Conversion'!$E392,F_inputs!$N$4:$N$5562,0),MATCH('FD Inputs Pre Conversion'!M$6,F_inputs!$D$2:$M$2,0)))</f>
        <v>0.97999999999999976</v>
      </c>
      <c r="N392" s="194"/>
    </row>
    <row r="393" spans="1:14" outlineLevel="1">
      <c r="B393" s="196" t="s">
        <v>235</v>
      </c>
      <c r="C393" s="177" t="s">
        <v>370</v>
      </c>
      <c r="D393" s="177" t="s">
        <v>974</v>
      </c>
      <c r="E393" s="177" t="s">
        <v>510</v>
      </c>
      <c r="F393" s="192" t="s">
        <v>455</v>
      </c>
      <c r="G393" s="234"/>
      <c r="H393" s="192" t="s">
        <v>449</v>
      </c>
      <c r="I393" s="202">
        <f>IF(H393=$D$4,$D$4,INDEX(F_inputs!$D$4:$M$5562,MATCH('FD Inputs Pre Conversion'!$C393&amp;'FD Inputs Pre Conversion'!$E393,F_inputs!$N$4:$N$5562,0),MATCH('FD Inputs Pre Conversion'!I$6,F_inputs!$D$2:$M$2,0)))</f>
        <v>0.97</v>
      </c>
      <c r="J393" s="202">
        <f>IF(I393=$D$4,$D$4,INDEX(F_inputs!$D$4:$M$5562,MATCH('FD Inputs Pre Conversion'!$C393&amp;'FD Inputs Pre Conversion'!$E393,F_inputs!$N$4:$N$5562,0),MATCH('FD Inputs Pre Conversion'!J$6,F_inputs!$D$2:$M$2,0)))</f>
        <v>0.97250000000000003</v>
      </c>
      <c r="K393" s="202">
        <f>IF(J393=$D$4,$D$4,INDEX(F_inputs!$D$4:$M$5562,MATCH('FD Inputs Pre Conversion'!$C393&amp;'FD Inputs Pre Conversion'!$E393,F_inputs!$N$4:$N$5562,0),MATCH('FD Inputs Pre Conversion'!K$6,F_inputs!$D$2:$M$2,0)))</f>
        <v>0.97499999999999998</v>
      </c>
      <c r="L393" s="202">
        <f>IF(K393=$D$4,$D$4,INDEX(F_inputs!$D$4:$M$5562,MATCH('FD Inputs Pre Conversion'!$C393&amp;'FD Inputs Pre Conversion'!$E393,F_inputs!$N$4:$N$5562,0),MATCH('FD Inputs Pre Conversion'!L$6,F_inputs!$D$2:$M$2,0)))</f>
        <v>0.97750000000000004</v>
      </c>
      <c r="M393" s="202">
        <f>IF(L393=$D$4,$D$4,INDEX(F_inputs!$D$4:$M$5562,MATCH('FD Inputs Pre Conversion'!$C393&amp;'FD Inputs Pre Conversion'!$E393,F_inputs!$N$4:$N$5562,0),MATCH('FD Inputs Pre Conversion'!M$6,F_inputs!$D$2:$M$2,0)))</f>
        <v>0.97999999999999976</v>
      </c>
      <c r="N393" s="194"/>
    </row>
    <row r="394" spans="1:14" outlineLevel="1">
      <c r="B394" s="196" t="s">
        <v>235</v>
      </c>
      <c r="C394" s="177" t="s">
        <v>379</v>
      </c>
      <c r="D394" s="177" t="s">
        <v>974</v>
      </c>
      <c r="E394" s="177" t="s">
        <v>510</v>
      </c>
      <c r="F394" s="192" t="s">
        <v>455</v>
      </c>
      <c r="G394" s="234"/>
      <c r="H394" s="192" t="s">
        <v>449</v>
      </c>
      <c r="I394" s="202">
        <f>IF(H394=$D$4,$D$4,INDEX(F_inputs!$D$4:$M$5562,MATCH('FD Inputs Pre Conversion'!$C394&amp;'FD Inputs Pre Conversion'!$E394,F_inputs!$N$4:$N$5562,0),MATCH('FD Inputs Pre Conversion'!I$6,F_inputs!$D$2:$M$2,0)))</f>
        <v>0.97</v>
      </c>
      <c r="J394" s="202">
        <f>IF(I394=$D$4,$D$4,INDEX(F_inputs!$D$4:$M$5562,MATCH('FD Inputs Pre Conversion'!$C394&amp;'FD Inputs Pre Conversion'!$E394,F_inputs!$N$4:$N$5562,0),MATCH('FD Inputs Pre Conversion'!J$6,F_inputs!$D$2:$M$2,0)))</f>
        <v>0.97250000000000003</v>
      </c>
      <c r="K394" s="202">
        <f>IF(J394=$D$4,$D$4,INDEX(F_inputs!$D$4:$M$5562,MATCH('FD Inputs Pre Conversion'!$C394&amp;'FD Inputs Pre Conversion'!$E394,F_inputs!$N$4:$N$5562,0),MATCH('FD Inputs Pre Conversion'!K$6,F_inputs!$D$2:$M$2,0)))</f>
        <v>0.97499999999999998</v>
      </c>
      <c r="L394" s="202">
        <f>IF(K394=$D$4,$D$4,INDEX(F_inputs!$D$4:$M$5562,MATCH('FD Inputs Pre Conversion'!$C394&amp;'FD Inputs Pre Conversion'!$E394,F_inputs!$N$4:$N$5562,0),MATCH('FD Inputs Pre Conversion'!L$6,F_inputs!$D$2:$M$2,0)))</f>
        <v>0.97750000000000004</v>
      </c>
      <c r="M394" s="202">
        <f>IF(L394=$D$4,$D$4,INDEX(F_inputs!$D$4:$M$5562,MATCH('FD Inputs Pre Conversion'!$C394&amp;'FD Inputs Pre Conversion'!$E394,F_inputs!$N$4:$N$5562,0),MATCH('FD Inputs Pre Conversion'!M$6,F_inputs!$D$2:$M$2,0)))</f>
        <v>0.97999999999999976</v>
      </c>
      <c r="N394" s="194"/>
    </row>
    <row r="395" spans="1:14" outlineLevel="1">
      <c r="B395" s="196" t="s">
        <v>235</v>
      </c>
      <c r="C395" s="177" t="s">
        <v>382</v>
      </c>
      <c r="D395" s="177" t="s">
        <v>974</v>
      </c>
      <c r="E395" s="177" t="s">
        <v>510</v>
      </c>
      <c r="F395" s="192" t="s">
        <v>455</v>
      </c>
      <c r="G395" s="234"/>
      <c r="H395" s="192" t="s">
        <v>449</v>
      </c>
      <c r="I395" s="202">
        <f>IF(H395=$D$4,$D$4,INDEX(F_inputs!$D$4:$M$5562,MATCH('FD Inputs Pre Conversion'!$C395&amp;'FD Inputs Pre Conversion'!$E395,F_inputs!$N$4:$N$5562,0),MATCH('FD Inputs Pre Conversion'!I$6,F_inputs!$D$2:$M$2,0)))</f>
        <v>0.97</v>
      </c>
      <c r="J395" s="202">
        <f>IF(I395=$D$4,$D$4,INDEX(F_inputs!$D$4:$M$5562,MATCH('FD Inputs Pre Conversion'!$C395&amp;'FD Inputs Pre Conversion'!$E395,F_inputs!$N$4:$N$5562,0),MATCH('FD Inputs Pre Conversion'!J$6,F_inputs!$D$2:$M$2,0)))</f>
        <v>0.97250000000000003</v>
      </c>
      <c r="K395" s="202">
        <f>IF(J395=$D$4,$D$4,INDEX(F_inputs!$D$4:$M$5562,MATCH('FD Inputs Pre Conversion'!$C395&amp;'FD Inputs Pre Conversion'!$E395,F_inputs!$N$4:$N$5562,0),MATCH('FD Inputs Pre Conversion'!K$6,F_inputs!$D$2:$M$2,0)))</f>
        <v>0.97499999999999998</v>
      </c>
      <c r="L395" s="202">
        <f>IF(K395=$D$4,$D$4,INDEX(F_inputs!$D$4:$M$5562,MATCH('FD Inputs Pre Conversion'!$C395&amp;'FD Inputs Pre Conversion'!$E395,F_inputs!$N$4:$N$5562,0),MATCH('FD Inputs Pre Conversion'!L$6,F_inputs!$D$2:$M$2,0)))</f>
        <v>0.97750000000000004</v>
      </c>
      <c r="M395" s="202">
        <f>IF(L395=$D$4,$D$4,INDEX(F_inputs!$D$4:$M$5562,MATCH('FD Inputs Pre Conversion'!$C395&amp;'FD Inputs Pre Conversion'!$E395,F_inputs!$N$4:$N$5562,0),MATCH('FD Inputs Pre Conversion'!M$6,F_inputs!$D$2:$M$2,0)))</f>
        <v>0.97999999999999976</v>
      </c>
      <c r="N395" s="194"/>
    </row>
    <row r="396" spans="1:14" outlineLevel="1">
      <c r="B396" s="196" t="s">
        <v>235</v>
      </c>
      <c r="C396" s="177" t="s">
        <v>388</v>
      </c>
      <c r="D396" s="177" t="s">
        <v>974</v>
      </c>
      <c r="E396" s="177" t="s">
        <v>510</v>
      </c>
      <c r="F396" s="192" t="s">
        <v>455</v>
      </c>
      <c r="G396" s="234"/>
      <c r="H396" s="192" t="s">
        <v>449</v>
      </c>
      <c r="I396" s="202">
        <f>IF(H396=$D$4,$D$4,INDEX(F_inputs!$D$4:$M$5562,MATCH('FD Inputs Pre Conversion'!$C396&amp;'FD Inputs Pre Conversion'!$E396,F_inputs!$N$4:$N$5562,0),MATCH('FD Inputs Pre Conversion'!I$6,F_inputs!$D$2:$M$2,0)))</f>
        <v>0.97</v>
      </c>
      <c r="J396" s="202">
        <f>IF(I396=$D$4,$D$4,INDEX(F_inputs!$D$4:$M$5562,MATCH('FD Inputs Pre Conversion'!$C396&amp;'FD Inputs Pre Conversion'!$E396,F_inputs!$N$4:$N$5562,0),MATCH('FD Inputs Pre Conversion'!J$6,F_inputs!$D$2:$M$2,0)))</f>
        <v>0.97250000000000003</v>
      </c>
      <c r="K396" s="202">
        <f>IF(J396=$D$4,$D$4,INDEX(F_inputs!$D$4:$M$5562,MATCH('FD Inputs Pre Conversion'!$C396&amp;'FD Inputs Pre Conversion'!$E396,F_inputs!$N$4:$N$5562,0),MATCH('FD Inputs Pre Conversion'!K$6,F_inputs!$D$2:$M$2,0)))</f>
        <v>0.97499999999999998</v>
      </c>
      <c r="L396" s="202">
        <f>IF(K396=$D$4,$D$4,INDEX(F_inputs!$D$4:$M$5562,MATCH('FD Inputs Pre Conversion'!$C396&amp;'FD Inputs Pre Conversion'!$E396,F_inputs!$N$4:$N$5562,0),MATCH('FD Inputs Pre Conversion'!L$6,F_inputs!$D$2:$M$2,0)))</f>
        <v>0.97750000000000004</v>
      </c>
      <c r="M396" s="202">
        <f>IF(L396=$D$4,$D$4,INDEX(F_inputs!$D$4:$M$5562,MATCH('FD Inputs Pre Conversion'!$C396&amp;'FD Inputs Pre Conversion'!$E396,F_inputs!$N$4:$N$5562,0),MATCH('FD Inputs Pre Conversion'!M$6,F_inputs!$D$2:$M$2,0)))</f>
        <v>0.97999999999999976</v>
      </c>
      <c r="N396" s="194"/>
    </row>
    <row r="397" spans="1:14" outlineLevel="1">
      <c r="B397" s="196" t="s">
        <v>235</v>
      </c>
      <c r="C397" s="177" t="s">
        <v>391</v>
      </c>
      <c r="D397" s="177" t="s">
        <v>974</v>
      </c>
      <c r="E397" s="177" t="s">
        <v>510</v>
      </c>
      <c r="F397" s="192" t="s">
        <v>455</v>
      </c>
      <c r="G397" s="234"/>
      <c r="H397" s="192" t="s">
        <v>449</v>
      </c>
      <c r="I397" s="202">
        <f>IF(H397=$D$4,$D$4,INDEX(F_inputs!$D$4:$M$5562,MATCH('FD Inputs Pre Conversion'!$C397&amp;'FD Inputs Pre Conversion'!$E397,F_inputs!$N$4:$N$5562,0),MATCH('FD Inputs Pre Conversion'!I$6,F_inputs!$D$2:$M$2,0)))</f>
        <v>0.97</v>
      </c>
      <c r="J397" s="202">
        <f>IF(I397=$D$4,$D$4,INDEX(F_inputs!$D$4:$M$5562,MATCH('FD Inputs Pre Conversion'!$C397&amp;'FD Inputs Pre Conversion'!$E397,F_inputs!$N$4:$N$5562,0),MATCH('FD Inputs Pre Conversion'!J$6,F_inputs!$D$2:$M$2,0)))</f>
        <v>0.97250000000000003</v>
      </c>
      <c r="K397" s="202">
        <f>IF(J397=$D$4,$D$4,INDEX(F_inputs!$D$4:$M$5562,MATCH('FD Inputs Pre Conversion'!$C397&amp;'FD Inputs Pre Conversion'!$E397,F_inputs!$N$4:$N$5562,0),MATCH('FD Inputs Pre Conversion'!K$6,F_inputs!$D$2:$M$2,0)))</f>
        <v>0.97499999999999998</v>
      </c>
      <c r="L397" s="202">
        <f>IF(K397=$D$4,$D$4,INDEX(F_inputs!$D$4:$M$5562,MATCH('FD Inputs Pre Conversion'!$C397&amp;'FD Inputs Pre Conversion'!$E397,F_inputs!$N$4:$N$5562,0),MATCH('FD Inputs Pre Conversion'!L$6,F_inputs!$D$2:$M$2,0)))</f>
        <v>0.97750000000000004</v>
      </c>
      <c r="M397" s="202">
        <f>IF(L397=$D$4,$D$4,INDEX(F_inputs!$D$4:$M$5562,MATCH('FD Inputs Pre Conversion'!$C397&amp;'FD Inputs Pre Conversion'!$E397,F_inputs!$N$4:$N$5562,0),MATCH('FD Inputs Pre Conversion'!M$6,F_inputs!$D$2:$M$2,0)))</f>
        <v>0.97999999999999976</v>
      </c>
      <c r="N397" s="194"/>
    </row>
    <row r="398" spans="1:14" outlineLevel="1">
      <c r="B398" s="196" t="s">
        <v>235</v>
      </c>
      <c r="C398" s="177" t="s">
        <v>394</v>
      </c>
      <c r="D398" s="177" t="s">
        <v>974</v>
      </c>
      <c r="E398" s="177" t="s">
        <v>510</v>
      </c>
      <c r="F398" s="192" t="s">
        <v>455</v>
      </c>
      <c r="G398" s="234"/>
      <c r="H398" s="192" t="s">
        <v>449</v>
      </c>
      <c r="I398" s="202">
        <f>IF(H398=$D$4,$D$4,INDEX(F_inputs!$D$4:$M$5562,MATCH('FD Inputs Pre Conversion'!$C398&amp;'FD Inputs Pre Conversion'!$E398,F_inputs!$N$4:$N$5562,0),MATCH('FD Inputs Pre Conversion'!I$6,F_inputs!$D$2:$M$2,0)))</f>
        <v>0.97</v>
      </c>
      <c r="J398" s="202">
        <f>IF(I398=$D$4,$D$4,INDEX(F_inputs!$D$4:$M$5562,MATCH('FD Inputs Pre Conversion'!$C398&amp;'FD Inputs Pre Conversion'!$E398,F_inputs!$N$4:$N$5562,0),MATCH('FD Inputs Pre Conversion'!J$6,F_inputs!$D$2:$M$2,0)))</f>
        <v>0.97250000000000003</v>
      </c>
      <c r="K398" s="202">
        <f>IF(J398=$D$4,$D$4,INDEX(F_inputs!$D$4:$M$5562,MATCH('FD Inputs Pre Conversion'!$C398&amp;'FD Inputs Pre Conversion'!$E398,F_inputs!$N$4:$N$5562,0),MATCH('FD Inputs Pre Conversion'!K$6,F_inputs!$D$2:$M$2,0)))</f>
        <v>0.97499999999999998</v>
      </c>
      <c r="L398" s="202">
        <f>IF(K398=$D$4,$D$4,INDEX(F_inputs!$D$4:$M$5562,MATCH('FD Inputs Pre Conversion'!$C398&amp;'FD Inputs Pre Conversion'!$E398,F_inputs!$N$4:$N$5562,0),MATCH('FD Inputs Pre Conversion'!L$6,F_inputs!$D$2:$M$2,0)))</f>
        <v>0.97750000000000004</v>
      </c>
      <c r="M398" s="202">
        <f>IF(L398=$D$4,$D$4,INDEX(F_inputs!$D$4:$M$5562,MATCH('FD Inputs Pre Conversion'!$C398&amp;'FD Inputs Pre Conversion'!$E398,F_inputs!$N$4:$N$5562,0),MATCH('FD Inputs Pre Conversion'!M$6,F_inputs!$D$2:$M$2,0)))</f>
        <v>0.97999999999999976</v>
      </c>
      <c r="N398" s="194"/>
    </row>
    <row r="399" spans="1:14" outlineLevel="1">
      <c r="B399" s="196" t="s">
        <v>235</v>
      </c>
      <c r="C399" s="177" t="s">
        <v>397</v>
      </c>
      <c r="D399" s="177" t="s">
        <v>974</v>
      </c>
      <c r="E399" s="177" t="s">
        <v>510</v>
      </c>
      <c r="F399" s="192" t="s">
        <v>455</v>
      </c>
      <c r="G399" s="234"/>
      <c r="H399" s="192" t="s">
        <v>449</v>
      </c>
      <c r="I399" s="202">
        <f>IF(H399=$D$4,$D$4,INDEX(F_inputs!$D$4:$M$5562,MATCH('FD Inputs Pre Conversion'!$C399&amp;'FD Inputs Pre Conversion'!$E399,F_inputs!$N$4:$N$5562,0),MATCH('FD Inputs Pre Conversion'!I$6,F_inputs!$D$2:$M$2,0)))</f>
        <v>0.97</v>
      </c>
      <c r="J399" s="202">
        <f>IF(I399=$D$4,$D$4,INDEX(F_inputs!$D$4:$M$5562,MATCH('FD Inputs Pre Conversion'!$C399&amp;'FD Inputs Pre Conversion'!$E399,F_inputs!$N$4:$N$5562,0),MATCH('FD Inputs Pre Conversion'!J$6,F_inputs!$D$2:$M$2,0)))</f>
        <v>0.97250000000000003</v>
      </c>
      <c r="K399" s="202">
        <f>IF(J399=$D$4,$D$4,INDEX(F_inputs!$D$4:$M$5562,MATCH('FD Inputs Pre Conversion'!$C399&amp;'FD Inputs Pre Conversion'!$E399,F_inputs!$N$4:$N$5562,0),MATCH('FD Inputs Pre Conversion'!K$6,F_inputs!$D$2:$M$2,0)))</f>
        <v>0.97499999999999998</v>
      </c>
      <c r="L399" s="202">
        <f>IF(K399=$D$4,$D$4,INDEX(F_inputs!$D$4:$M$5562,MATCH('FD Inputs Pre Conversion'!$C399&amp;'FD Inputs Pre Conversion'!$E399,F_inputs!$N$4:$N$5562,0),MATCH('FD Inputs Pre Conversion'!L$6,F_inputs!$D$2:$M$2,0)))</f>
        <v>0.97750000000000004</v>
      </c>
      <c r="M399" s="202">
        <f>IF(L399=$D$4,$D$4,INDEX(F_inputs!$D$4:$M$5562,MATCH('FD Inputs Pre Conversion'!$C399&amp;'FD Inputs Pre Conversion'!$E399,F_inputs!$N$4:$N$5562,0),MATCH('FD Inputs Pre Conversion'!M$6,F_inputs!$D$2:$M$2,0)))</f>
        <v>0.97999999999999976</v>
      </c>
      <c r="N399" s="194"/>
    </row>
    <row r="400" spans="1:14" outlineLevel="1">
      <c r="B400" s="196" t="s">
        <v>235</v>
      </c>
      <c r="C400" s="177" t="s">
        <v>345</v>
      </c>
      <c r="D400" s="177" t="s">
        <v>974</v>
      </c>
      <c r="E400" s="177" t="s">
        <v>510</v>
      </c>
      <c r="F400" s="192" t="s">
        <v>455</v>
      </c>
      <c r="G400" s="234"/>
      <c r="H400" s="192" t="s">
        <v>449</v>
      </c>
      <c r="I400" s="202" t="str">
        <f>IF(H400=$D$4,$D$4,INDEX(F_inputs!$D$4:$M$5562,MATCH('FD Inputs Pre Conversion'!$C400&amp;'FD Inputs Pre Conversion'!$E400,F_inputs!$N$4:$N$5562,0),MATCH('FD Inputs Pre Conversion'!I$6,F_inputs!$D$2:$M$2,0)))</f>
        <v/>
      </c>
      <c r="J400" s="202" t="str">
        <f>IF(I400=$D$4,$D$4,INDEX(F_inputs!$D$4:$M$5562,MATCH('FD Inputs Pre Conversion'!$C400&amp;'FD Inputs Pre Conversion'!$E400,F_inputs!$N$4:$N$5562,0),MATCH('FD Inputs Pre Conversion'!J$6,F_inputs!$D$2:$M$2,0)))</f>
        <v/>
      </c>
      <c r="K400" s="202" t="str">
        <f>IF(J400=$D$4,$D$4,INDEX(F_inputs!$D$4:$M$5562,MATCH('FD Inputs Pre Conversion'!$C400&amp;'FD Inputs Pre Conversion'!$E400,F_inputs!$N$4:$N$5562,0),MATCH('FD Inputs Pre Conversion'!K$6,F_inputs!$D$2:$M$2,0)))</f>
        <v/>
      </c>
      <c r="L400" s="202" t="str">
        <f>IF(K400=$D$4,$D$4,INDEX(F_inputs!$D$4:$M$5562,MATCH('FD Inputs Pre Conversion'!$C400&amp;'FD Inputs Pre Conversion'!$E400,F_inputs!$N$4:$N$5562,0),MATCH('FD Inputs Pre Conversion'!L$6,F_inputs!$D$2:$M$2,0)))</f>
        <v/>
      </c>
      <c r="M400" s="202" t="str">
        <f>IF(L400=$D$4,$D$4,INDEX(F_inputs!$D$4:$M$5562,MATCH('FD Inputs Pre Conversion'!$C400&amp;'FD Inputs Pre Conversion'!$E400,F_inputs!$N$4:$N$5562,0),MATCH('FD Inputs Pre Conversion'!M$6,F_inputs!$D$2:$M$2,0)))</f>
        <v/>
      </c>
      <c r="N400" s="194"/>
    </row>
    <row r="401" spans="1:14" outlineLevel="1">
      <c r="B401" s="196" t="s">
        <v>235</v>
      </c>
      <c r="C401" s="177" t="s">
        <v>354</v>
      </c>
      <c r="D401" s="177" t="s">
        <v>974</v>
      </c>
      <c r="E401" s="177" t="s">
        <v>510</v>
      </c>
      <c r="F401" s="192" t="s">
        <v>455</v>
      </c>
      <c r="G401" s="234"/>
      <c r="H401" s="192" t="s">
        <v>449</v>
      </c>
      <c r="I401" s="202" t="str">
        <f>IF(H401=$D$4,$D$4,INDEX(F_inputs!$D$4:$M$5562,MATCH('FD Inputs Pre Conversion'!$C401&amp;'FD Inputs Pre Conversion'!$E401,F_inputs!$N$4:$N$5562,0),MATCH('FD Inputs Pre Conversion'!I$6,F_inputs!$D$2:$M$2,0)))</f>
        <v/>
      </c>
      <c r="J401" s="202" t="str">
        <f>IF(I401=$D$4,$D$4,INDEX(F_inputs!$D$4:$M$5562,MATCH('FD Inputs Pre Conversion'!$C401&amp;'FD Inputs Pre Conversion'!$E401,F_inputs!$N$4:$N$5562,0),MATCH('FD Inputs Pre Conversion'!J$6,F_inputs!$D$2:$M$2,0)))</f>
        <v/>
      </c>
      <c r="K401" s="202" t="str">
        <f>IF(J401=$D$4,$D$4,INDEX(F_inputs!$D$4:$M$5562,MATCH('FD Inputs Pre Conversion'!$C401&amp;'FD Inputs Pre Conversion'!$E401,F_inputs!$N$4:$N$5562,0),MATCH('FD Inputs Pre Conversion'!K$6,F_inputs!$D$2:$M$2,0)))</f>
        <v/>
      </c>
      <c r="L401" s="202" t="str">
        <f>IF(K401=$D$4,$D$4,INDEX(F_inputs!$D$4:$M$5562,MATCH('FD Inputs Pre Conversion'!$C401&amp;'FD Inputs Pre Conversion'!$E401,F_inputs!$N$4:$N$5562,0),MATCH('FD Inputs Pre Conversion'!L$6,F_inputs!$D$2:$M$2,0)))</f>
        <v/>
      </c>
      <c r="M401" s="202" t="str">
        <f>IF(L401=$D$4,$D$4,INDEX(F_inputs!$D$4:$M$5562,MATCH('FD Inputs Pre Conversion'!$C401&amp;'FD Inputs Pre Conversion'!$E401,F_inputs!$N$4:$N$5562,0),MATCH('FD Inputs Pre Conversion'!M$6,F_inputs!$D$2:$M$2,0)))</f>
        <v/>
      </c>
      <c r="N401" s="194"/>
    </row>
    <row r="402" spans="1:14" outlineLevel="1">
      <c r="B402" s="196" t="s">
        <v>235</v>
      </c>
      <c r="C402" s="177" t="s">
        <v>367</v>
      </c>
      <c r="D402" s="177" t="s">
        <v>974</v>
      </c>
      <c r="E402" s="177" t="s">
        <v>510</v>
      </c>
      <c r="F402" s="192" t="s">
        <v>455</v>
      </c>
      <c r="G402" s="234"/>
      <c r="H402" s="192" t="s">
        <v>449</v>
      </c>
      <c r="I402" s="202" t="str">
        <f>IF(H402=$D$4,$D$4,INDEX(F_inputs!$D$4:$M$5562,MATCH('FD Inputs Pre Conversion'!$C402&amp;'FD Inputs Pre Conversion'!$E402,F_inputs!$N$4:$N$5562,0),MATCH('FD Inputs Pre Conversion'!I$6,F_inputs!$D$2:$M$2,0)))</f>
        <v/>
      </c>
      <c r="J402" s="202" t="str">
        <f>IF(I402=$D$4,$D$4,INDEX(F_inputs!$D$4:$M$5562,MATCH('FD Inputs Pre Conversion'!$C402&amp;'FD Inputs Pre Conversion'!$E402,F_inputs!$N$4:$N$5562,0),MATCH('FD Inputs Pre Conversion'!J$6,F_inputs!$D$2:$M$2,0)))</f>
        <v/>
      </c>
      <c r="K402" s="202" t="str">
        <f>IF(J402=$D$4,$D$4,INDEX(F_inputs!$D$4:$M$5562,MATCH('FD Inputs Pre Conversion'!$C402&amp;'FD Inputs Pre Conversion'!$E402,F_inputs!$N$4:$N$5562,0),MATCH('FD Inputs Pre Conversion'!K$6,F_inputs!$D$2:$M$2,0)))</f>
        <v/>
      </c>
      <c r="L402" s="202" t="str">
        <f>IF(K402=$D$4,$D$4,INDEX(F_inputs!$D$4:$M$5562,MATCH('FD Inputs Pre Conversion'!$C402&amp;'FD Inputs Pre Conversion'!$E402,F_inputs!$N$4:$N$5562,0),MATCH('FD Inputs Pre Conversion'!L$6,F_inputs!$D$2:$M$2,0)))</f>
        <v/>
      </c>
      <c r="M402" s="202" t="str">
        <f>IF(L402=$D$4,$D$4,INDEX(F_inputs!$D$4:$M$5562,MATCH('FD Inputs Pre Conversion'!$C402&amp;'FD Inputs Pre Conversion'!$E402,F_inputs!$N$4:$N$5562,0),MATCH('FD Inputs Pre Conversion'!M$6,F_inputs!$D$2:$M$2,0)))</f>
        <v/>
      </c>
      <c r="N402" s="194"/>
    </row>
    <row r="403" spans="1:14" outlineLevel="1">
      <c r="B403" s="196" t="s">
        <v>235</v>
      </c>
      <c r="C403" s="177" t="s">
        <v>373</v>
      </c>
      <c r="D403" s="177" t="s">
        <v>974</v>
      </c>
      <c r="E403" s="177" t="s">
        <v>510</v>
      </c>
      <c r="F403" s="192" t="s">
        <v>455</v>
      </c>
      <c r="G403" s="234"/>
      <c r="H403" s="192" t="s">
        <v>449</v>
      </c>
      <c r="I403" s="202" t="str">
        <f>IF(H403=$D$4,$D$4,INDEX(F_inputs!$D$4:$M$5562,MATCH('FD Inputs Pre Conversion'!$C403&amp;'FD Inputs Pre Conversion'!$E403,F_inputs!$N$4:$N$5562,0),MATCH('FD Inputs Pre Conversion'!I$6,F_inputs!$D$2:$M$2,0)))</f>
        <v/>
      </c>
      <c r="J403" s="202" t="str">
        <f>IF(I403=$D$4,$D$4,INDEX(F_inputs!$D$4:$M$5562,MATCH('FD Inputs Pre Conversion'!$C403&amp;'FD Inputs Pre Conversion'!$E403,F_inputs!$N$4:$N$5562,0),MATCH('FD Inputs Pre Conversion'!J$6,F_inputs!$D$2:$M$2,0)))</f>
        <v/>
      </c>
      <c r="K403" s="202" t="str">
        <f>IF(J403=$D$4,$D$4,INDEX(F_inputs!$D$4:$M$5562,MATCH('FD Inputs Pre Conversion'!$C403&amp;'FD Inputs Pre Conversion'!$E403,F_inputs!$N$4:$N$5562,0),MATCH('FD Inputs Pre Conversion'!K$6,F_inputs!$D$2:$M$2,0)))</f>
        <v/>
      </c>
      <c r="L403" s="202" t="str">
        <f>IF(K403=$D$4,$D$4,INDEX(F_inputs!$D$4:$M$5562,MATCH('FD Inputs Pre Conversion'!$C403&amp;'FD Inputs Pre Conversion'!$E403,F_inputs!$N$4:$N$5562,0),MATCH('FD Inputs Pre Conversion'!L$6,F_inputs!$D$2:$M$2,0)))</f>
        <v/>
      </c>
      <c r="M403" s="202" t="str">
        <f>IF(L403=$D$4,$D$4,INDEX(F_inputs!$D$4:$M$5562,MATCH('FD Inputs Pre Conversion'!$C403&amp;'FD Inputs Pre Conversion'!$E403,F_inputs!$N$4:$N$5562,0),MATCH('FD Inputs Pre Conversion'!M$6,F_inputs!$D$2:$M$2,0)))</f>
        <v/>
      </c>
      <c r="N403" s="194"/>
    </row>
    <row r="404" spans="1:14" outlineLevel="1">
      <c r="B404" s="196" t="s">
        <v>235</v>
      </c>
      <c r="C404" s="177" t="s">
        <v>376</v>
      </c>
      <c r="D404" s="177" t="s">
        <v>974</v>
      </c>
      <c r="E404" s="177" t="s">
        <v>510</v>
      </c>
      <c r="F404" s="192" t="s">
        <v>455</v>
      </c>
      <c r="G404" s="234"/>
      <c r="H404" s="192" t="s">
        <v>449</v>
      </c>
      <c r="I404" s="202" t="str">
        <f>IF(H404=$D$4,$D$4,INDEX(F_inputs!$D$4:$M$5562,MATCH('FD Inputs Pre Conversion'!$C404&amp;'FD Inputs Pre Conversion'!$E404,F_inputs!$N$4:$N$5562,0),MATCH('FD Inputs Pre Conversion'!I$6,F_inputs!$D$2:$M$2,0)))</f>
        <v/>
      </c>
      <c r="J404" s="202" t="str">
        <f>IF(I404=$D$4,$D$4,INDEX(F_inputs!$D$4:$M$5562,MATCH('FD Inputs Pre Conversion'!$C404&amp;'FD Inputs Pre Conversion'!$E404,F_inputs!$N$4:$N$5562,0),MATCH('FD Inputs Pre Conversion'!J$6,F_inputs!$D$2:$M$2,0)))</f>
        <v/>
      </c>
      <c r="K404" s="202" t="str">
        <f>IF(J404=$D$4,$D$4,INDEX(F_inputs!$D$4:$M$5562,MATCH('FD Inputs Pre Conversion'!$C404&amp;'FD Inputs Pre Conversion'!$E404,F_inputs!$N$4:$N$5562,0),MATCH('FD Inputs Pre Conversion'!K$6,F_inputs!$D$2:$M$2,0)))</f>
        <v/>
      </c>
      <c r="L404" s="202" t="str">
        <f>IF(K404=$D$4,$D$4,INDEX(F_inputs!$D$4:$M$5562,MATCH('FD Inputs Pre Conversion'!$C404&amp;'FD Inputs Pre Conversion'!$E404,F_inputs!$N$4:$N$5562,0),MATCH('FD Inputs Pre Conversion'!L$6,F_inputs!$D$2:$M$2,0)))</f>
        <v/>
      </c>
      <c r="M404" s="202" t="str">
        <f>IF(L404=$D$4,$D$4,INDEX(F_inputs!$D$4:$M$5562,MATCH('FD Inputs Pre Conversion'!$C404&amp;'FD Inputs Pre Conversion'!$E404,F_inputs!$N$4:$N$5562,0),MATCH('FD Inputs Pre Conversion'!M$6,F_inputs!$D$2:$M$2,0)))</f>
        <v/>
      </c>
      <c r="N404" s="194"/>
    </row>
    <row r="405" spans="1:14" outlineLevel="1">
      <c r="B405" s="196" t="s">
        <v>235</v>
      </c>
      <c r="C405" s="177" t="s">
        <v>385</v>
      </c>
      <c r="D405" s="177" t="s">
        <v>974</v>
      </c>
      <c r="E405" s="177" t="s">
        <v>510</v>
      </c>
      <c r="F405" s="192" t="s">
        <v>455</v>
      </c>
      <c r="G405" s="234"/>
      <c r="H405" s="192" t="s">
        <v>449</v>
      </c>
      <c r="I405" s="202" t="str">
        <f>IF(H405=$D$4,$D$4,INDEX(F_inputs!$D$4:$M$5562,MATCH('FD Inputs Pre Conversion'!$C405&amp;'FD Inputs Pre Conversion'!$E405,F_inputs!$N$4:$N$5562,0),MATCH('FD Inputs Pre Conversion'!I$6,F_inputs!$D$2:$M$2,0)))</f>
        <v/>
      </c>
      <c r="J405" s="202" t="str">
        <f>IF(I405=$D$4,$D$4,INDEX(F_inputs!$D$4:$M$5562,MATCH('FD Inputs Pre Conversion'!$C405&amp;'FD Inputs Pre Conversion'!$E405,F_inputs!$N$4:$N$5562,0),MATCH('FD Inputs Pre Conversion'!J$6,F_inputs!$D$2:$M$2,0)))</f>
        <v/>
      </c>
      <c r="K405" s="202" t="str">
        <f>IF(J405=$D$4,$D$4,INDEX(F_inputs!$D$4:$M$5562,MATCH('FD Inputs Pre Conversion'!$C405&amp;'FD Inputs Pre Conversion'!$E405,F_inputs!$N$4:$N$5562,0),MATCH('FD Inputs Pre Conversion'!K$6,F_inputs!$D$2:$M$2,0)))</f>
        <v/>
      </c>
      <c r="L405" s="202" t="str">
        <f>IF(K405=$D$4,$D$4,INDEX(F_inputs!$D$4:$M$5562,MATCH('FD Inputs Pre Conversion'!$C405&amp;'FD Inputs Pre Conversion'!$E405,F_inputs!$N$4:$N$5562,0),MATCH('FD Inputs Pre Conversion'!L$6,F_inputs!$D$2:$M$2,0)))</f>
        <v/>
      </c>
      <c r="M405" s="202" t="str">
        <f>IF(L405=$D$4,$D$4,INDEX(F_inputs!$D$4:$M$5562,MATCH('FD Inputs Pre Conversion'!$C405&amp;'FD Inputs Pre Conversion'!$E405,F_inputs!$N$4:$N$5562,0),MATCH('FD Inputs Pre Conversion'!M$6,F_inputs!$D$2:$M$2,0)))</f>
        <v/>
      </c>
      <c r="N405" s="194"/>
    </row>
    <row r="406" spans="1:14">
      <c r="H406" s="184"/>
      <c r="I406" s="184"/>
      <c r="J406" s="184"/>
      <c r="K406" s="184"/>
      <c r="L406" s="184"/>
      <c r="M406" s="184"/>
      <c r="N406" s="194"/>
    </row>
    <row r="407" spans="1:14" s="190" customFormat="1" ht="15.75">
      <c r="A407" s="198"/>
      <c r="B407" s="198" t="s">
        <v>975</v>
      </c>
      <c r="C407" s="199"/>
      <c r="D407" s="199"/>
      <c r="E407" s="199"/>
      <c r="F407" s="199"/>
      <c r="G407" s="200"/>
      <c r="H407" s="201"/>
      <c r="I407" s="201"/>
      <c r="J407" s="201"/>
      <c r="K407" s="201"/>
      <c r="L407" s="201"/>
      <c r="M407" s="201"/>
    </row>
    <row r="408" spans="1:14" ht="12.75">
      <c r="A408" s="203"/>
      <c r="B408" s="259"/>
      <c r="C408" s="259"/>
      <c r="D408" s="259"/>
      <c r="E408" s="259"/>
      <c r="F408" s="259"/>
      <c r="G408" s="260"/>
      <c r="H408" s="184"/>
      <c r="I408" s="184"/>
      <c r="J408" s="184"/>
      <c r="K408" s="184"/>
      <c r="L408" s="184"/>
      <c r="M408" s="184"/>
    </row>
    <row r="409" spans="1:14">
      <c r="A409" s="196"/>
      <c r="B409" s="261"/>
      <c r="C409" s="262"/>
      <c r="D409" s="262"/>
      <c r="E409" s="262"/>
      <c r="F409" s="262"/>
      <c r="G409" s="263"/>
      <c r="H409" s="184"/>
      <c r="I409" s="184"/>
      <c r="J409" s="184"/>
      <c r="K409" s="184"/>
      <c r="L409" s="184"/>
      <c r="M409" s="184"/>
    </row>
    <row r="410" spans="1:14">
      <c r="A410" s="197"/>
      <c r="B410" s="261" t="s">
        <v>150</v>
      </c>
      <c r="C410" s="262" t="s">
        <v>350</v>
      </c>
      <c r="D410" s="262" t="s">
        <v>976</v>
      </c>
      <c r="E410" s="262" t="s">
        <v>963</v>
      </c>
      <c r="F410" s="264" t="s">
        <v>963</v>
      </c>
      <c r="G410" s="265" t="s">
        <v>963</v>
      </c>
      <c r="H410" s="204"/>
      <c r="I410" s="204"/>
      <c r="J410" s="204"/>
      <c r="K410" s="204"/>
      <c r="L410" s="204"/>
      <c r="M410" s="204"/>
      <c r="N410" s="194"/>
    </row>
    <row r="411" spans="1:14" outlineLevel="1">
      <c r="A411" s="197"/>
      <c r="B411" s="261" t="s">
        <v>150</v>
      </c>
      <c r="C411" s="262" t="s">
        <v>358</v>
      </c>
      <c r="D411" s="262" t="s">
        <v>976</v>
      </c>
      <c r="E411" s="262" t="s">
        <v>963</v>
      </c>
      <c r="F411" s="264" t="s">
        <v>963</v>
      </c>
      <c r="G411" s="265" t="s">
        <v>963</v>
      </c>
      <c r="H411" s="204"/>
      <c r="I411" s="204"/>
      <c r="J411" s="204"/>
      <c r="K411" s="204"/>
      <c r="L411" s="204"/>
      <c r="M411" s="204"/>
      <c r="N411" s="194"/>
    </row>
    <row r="412" spans="1:14" outlineLevel="1">
      <c r="A412" s="197"/>
      <c r="B412" s="261" t="s">
        <v>150</v>
      </c>
      <c r="C412" s="262" t="s">
        <v>361</v>
      </c>
      <c r="D412" s="262" t="s">
        <v>976</v>
      </c>
      <c r="E412" s="262" t="s">
        <v>963</v>
      </c>
      <c r="F412" s="264" t="s">
        <v>963</v>
      </c>
      <c r="G412" s="265" t="s">
        <v>963</v>
      </c>
      <c r="H412" s="204"/>
      <c r="I412" s="204"/>
      <c r="J412" s="204"/>
      <c r="K412" s="204"/>
      <c r="L412" s="204"/>
      <c r="M412" s="204"/>
      <c r="N412" s="194"/>
    </row>
    <row r="413" spans="1:14" outlineLevel="1">
      <c r="A413" s="197"/>
      <c r="B413" s="261" t="s">
        <v>150</v>
      </c>
      <c r="C413" s="262" t="s">
        <v>364</v>
      </c>
      <c r="D413" s="262" t="s">
        <v>976</v>
      </c>
      <c r="E413" s="262" t="s">
        <v>963</v>
      </c>
      <c r="F413" s="264" t="s">
        <v>963</v>
      </c>
      <c r="G413" s="265" t="s">
        <v>963</v>
      </c>
      <c r="H413" s="204"/>
      <c r="I413" s="204"/>
      <c r="J413" s="204"/>
      <c r="K413" s="204"/>
      <c r="L413" s="204"/>
      <c r="M413" s="204"/>
      <c r="N413" s="194"/>
    </row>
    <row r="414" spans="1:14" outlineLevel="1">
      <c r="A414" s="197"/>
      <c r="B414" s="261" t="s">
        <v>150</v>
      </c>
      <c r="C414" s="262" t="s">
        <v>370</v>
      </c>
      <c r="D414" s="262" t="s">
        <v>976</v>
      </c>
      <c r="E414" s="262" t="s">
        <v>963</v>
      </c>
      <c r="F414" s="264" t="s">
        <v>963</v>
      </c>
      <c r="G414" s="265" t="s">
        <v>963</v>
      </c>
      <c r="H414" s="204"/>
      <c r="I414" s="204"/>
      <c r="J414" s="204"/>
      <c r="K414" s="204"/>
      <c r="L414" s="204"/>
      <c r="M414" s="204"/>
      <c r="N414" s="194"/>
    </row>
    <row r="415" spans="1:14" outlineLevel="1">
      <c r="A415" s="197"/>
      <c r="B415" s="261" t="s">
        <v>150</v>
      </c>
      <c r="C415" s="262" t="s">
        <v>379</v>
      </c>
      <c r="D415" s="262" t="s">
        <v>976</v>
      </c>
      <c r="E415" s="262" t="s">
        <v>963</v>
      </c>
      <c r="F415" s="264" t="s">
        <v>963</v>
      </c>
      <c r="G415" s="265" t="s">
        <v>963</v>
      </c>
      <c r="H415" s="204"/>
      <c r="I415" s="204"/>
      <c r="J415" s="204"/>
      <c r="K415" s="204"/>
      <c r="L415" s="204"/>
      <c r="M415" s="204"/>
      <c r="N415" s="194"/>
    </row>
    <row r="416" spans="1:14" outlineLevel="1">
      <c r="A416" s="197"/>
      <c r="B416" s="261" t="s">
        <v>150</v>
      </c>
      <c r="C416" s="262" t="s">
        <v>382</v>
      </c>
      <c r="D416" s="262" t="s">
        <v>976</v>
      </c>
      <c r="E416" s="262" t="s">
        <v>963</v>
      </c>
      <c r="F416" s="264" t="s">
        <v>963</v>
      </c>
      <c r="G416" s="265" t="s">
        <v>963</v>
      </c>
      <c r="H416" s="204"/>
      <c r="I416" s="204"/>
      <c r="J416" s="204"/>
      <c r="K416" s="204"/>
      <c r="L416" s="204"/>
      <c r="M416" s="204"/>
      <c r="N416" s="194"/>
    </row>
    <row r="417" spans="1:14" outlineLevel="1">
      <c r="A417" s="197"/>
      <c r="B417" s="261" t="s">
        <v>150</v>
      </c>
      <c r="C417" s="262" t="s">
        <v>388</v>
      </c>
      <c r="D417" s="262" t="s">
        <v>976</v>
      </c>
      <c r="E417" s="262" t="s">
        <v>963</v>
      </c>
      <c r="F417" s="264" t="s">
        <v>963</v>
      </c>
      <c r="G417" s="265" t="s">
        <v>963</v>
      </c>
      <c r="H417" s="204"/>
      <c r="I417" s="204"/>
      <c r="J417" s="204"/>
      <c r="K417" s="204"/>
      <c r="L417" s="204"/>
      <c r="M417" s="204"/>
      <c r="N417" s="194"/>
    </row>
    <row r="418" spans="1:14" outlineLevel="1">
      <c r="A418" s="197"/>
      <c r="B418" s="261" t="s">
        <v>150</v>
      </c>
      <c r="C418" s="262" t="s">
        <v>391</v>
      </c>
      <c r="D418" s="262" t="s">
        <v>976</v>
      </c>
      <c r="E418" s="262" t="s">
        <v>963</v>
      </c>
      <c r="F418" s="264" t="s">
        <v>963</v>
      </c>
      <c r="G418" s="265" t="s">
        <v>963</v>
      </c>
      <c r="H418" s="204"/>
      <c r="I418" s="204"/>
      <c r="J418" s="204"/>
      <c r="K418" s="204"/>
      <c r="L418" s="204"/>
      <c r="M418" s="204"/>
      <c r="N418" s="194"/>
    </row>
    <row r="419" spans="1:14" outlineLevel="1">
      <c r="A419" s="197"/>
      <c r="B419" s="261" t="s">
        <v>150</v>
      </c>
      <c r="C419" s="262" t="s">
        <v>394</v>
      </c>
      <c r="D419" s="262" t="s">
        <v>976</v>
      </c>
      <c r="E419" s="262" t="s">
        <v>963</v>
      </c>
      <c r="F419" s="264" t="s">
        <v>963</v>
      </c>
      <c r="G419" s="265" t="s">
        <v>963</v>
      </c>
      <c r="H419" s="204"/>
      <c r="I419" s="204"/>
      <c r="J419" s="204"/>
      <c r="K419" s="204"/>
      <c r="L419" s="204"/>
      <c r="M419" s="204"/>
      <c r="N419" s="194"/>
    </row>
    <row r="420" spans="1:14" outlineLevel="1">
      <c r="A420" s="197"/>
      <c r="B420" s="261" t="s">
        <v>150</v>
      </c>
      <c r="C420" s="262" t="s">
        <v>397</v>
      </c>
      <c r="D420" s="262" t="s">
        <v>976</v>
      </c>
      <c r="E420" s="262" t="s">
        <v>963</v>
      </c>
      <c r="F420" s="264" t="s">
        <v>963</v>
      </c>
      <c r="G420" s="265" t="s">
        <v>963</v>
      </c>
      <c r="H420" s="204"/>
      <c r="I420" s="204"/>
      <c r="J420" s="204"/>
      <c r="K420" s="204"/>
      <c r="L420" s="204"/>
      <c r="M420" s="204"/>
      <c r="N420" s="194"/>
    </row>
    <row r="421" spans="1:14" outlineLevel="1">
      <c r="A421" s="197"/>
      <c r="B421" s="261" t="s">
        <v>150</v>
      </c>
      <c r="C421" s="262" t="s">
        <v>345</v>
      </c>
      <c r="D421" s="262" t="s">
        <v>976</v>
      </c>
      <c r="E421" s="262" t="s">
        <v>963</v>
      </c>
      <c r="F421" s="264" t="s">
        <v>963</v>
      </c>
      <c r="G421" s="265" t="s">
        <v>963</v>
      </c>
      <c r="H421" s="204"/>
      <c r="I421" s="204"/>
      <c r="J421" s="204"/>
      <c r="K421" s="204"/>
      <c r="L421" s="204"/>
      <c r="M421" s="204"/>
      <c r="N421" s="194"/>
    </row>
    <row r="422" spans="1:14" outlineLevel="1">
      <c r="A422" s="197"/>
      <c r="B422" s="261" t="s">
        <v>150</v>
      </c>
      <c r="C422" s="262" t="s">
        <v>354</v>
      </c>
      <c r="D422" s="262" t="s">
        <v>976</v>
      </c>
      <c r="E422" s="262" t="s">
        <v>963</v>
      </c>
      <c r="F422" s="264" t="s">
        <v>963</v>
      </c>
      <c r="G422" s="265" t="s">
        <v>963</v>
      </c>
      <c r="H422" s="204"/>
      <c r="I422" s="204"/>
      <c r="J422" s="204"/>
      <c r="K422" s="204"/>
      <c r="L422" s="204"/>
      <c r="M422" s="204"/>
      <c r="N422" s="194"/>
    </row>
    <row r="423" spans="1:14" outlineLevel="1">
      <c r="A423" s="197"/>
      <c r="B423" s="261" t="s">
        <v>150</v>
      </c>
      <c r="C423" s="262" t="s">
        <v>367</v>
      </c>
      <c r="D423" s="262" t="s">
        <v>976</v>
      </c>
      <c r="E423" s="262" t="s">
        <v>963</v>
      </c>
      <c r="F423" s="264" t="s">
        <v>963</v>
      </c>
      <c r="G423" s="265" t="s">
        <v>963</v>
      </c>
      <c r="H423" s="204"/>
      <c r="I423" s="204"/>
      <c r="J423" s="204"/>
      <c r="K423" s="204"/>
      <c r="L423" s="204"/>
      <c r="M423" s="204"/>
      <c r="N423" s="194"/>
    </row>
    <row r="424" spans="1:14" outlineLevel="1">
      <c r="A424" s="197"/>
      <c r="B424" s="261" t="s">
        <v>150</v>
      </c>
      <c r="C424" s="262" t="s">
        <v>373</v>
      </c>
      <c r="D424" s="262" t="s">
        <v>976</v>
      </c>
      <c r="E424" s="262" t="s">
        <v>963</v>
      </c>
      <c r="F424" s="264" t="s">
        <v>963</v>
      </c>
      <c r="G424" s="265" t="s">
        <v>963</v>
      </c>
      <c r="H424" s="204"/>
      <c r="I424" s="204"/>
      <c r="J424" s="204"/>
      <c r="K424" s="204"/>
      <c r="L424" s="204"/>
      <c r="M424" s="204"/>
      <c r="N424" s="194"/>
    </row>
    <row r="425" spans="1:14" outlineLevel="1">
      <c r="A425" s="197"/>
      <c r="B425" s="261" t="s">
        <v>150</v>
      </c>
      <c r="C425" s="262" t="s">
        <v>376</v>
      </c>
      <c r="D425" s="262" t="s">
        <v>976</v>
      </c>
      <c r="E425" s="262" t="s">
        <v>963</v>
      </c>
      <c r="F425" s="264" t="s">
        <v>963</v>
      </c>
      <c r="G425" s="265" t="s">
        <v>963</v>
      </c>
      <c r="H425" s="204"/>
      <c r="I425" s="204"/>
      <c r="J425" s="204"/>
      <c r="K425" s="204"/>
      <c r="L425" s="204"/>
      <c r="M425" s="204"/>
      <c r="N425" s="194"/>
    </row>
    <row r="426" spans="1:14" outlineLevel="1">
      <c r="A426" s="197"/>
      <c r="B426" s="261" t="s">
        <v>150</v>
      </c>
      <c r="C426" s="262" t="s">
        <v>385</v>
      </c>
      <c r="D426" s="262" t="s">
        <v>976</v>
      </c>
      <c r="E426" s="262" t="s">
        <v>963</v>
      </c>
      <c r="F426" s="264" t="s">
        <v>963</v>
      </c>
      <c r="G426" s="265" t="s">
        <v>963</v>
      </c>
      <c r="H426" s="204"/>
      <c r="I426" s="204"/>
      <c r="J426" s="204"/>
      <c r="K426" s="204"/>
      <c r="L426" s="204"/>
      <c r="M426" s="204"/>
      <c r="N426" s="194"/>
    </row>
    <row r="427" spans="1:14" outlineLevel="1">
      <c r="A427" s="196"/>
      <c r="B427" s="261"/>
      <c r="C427" s="262"/>
      <c r="D427" s="262"/>
      <c r="E427" s="262"/>
      <c r="F427" s="262"/>
      <c r="G427" s="263"/>
      <c r="H427" s="184"/>
      <c r="I427" s="184"/>
      <c r="J427" s="184"/>
      <c r="K427" s="184"/>
      <c r="L427" s="184"/>
      <c r="M427" s="184"/>
      <c r="N427" s="194"/>
    </row>
    <row r="428" spans="1:14" outlineLevel="1">
      <c r="A428" s="197"/>
      <c r="B428" s="261" t="s">
        <v>161</v>
      </c>
      <c r="C428" s="262" t="s">
        <v>350</v>
      </c>
      <c r="D428" s="262" t="s">
        <v>976</v>
      </c>
      <c r="E428" s="262" t="s">
        <v>163</v>
      </c>
      <c r="F428" s="264" t="s">
        <v>162</v>
      </c>
      <c r="G428" s="265"/>
      <c r="H428" s="194" t="str">
        <f>IF(G428=$D$4,$D$4,INDEX(F_inputs!$D$4:$M$5562,MATCH('FD Inputs Pre Conversion'!$C428&amp;'FD Inputs Pre Conversion'!$E428,F_inputs!$N$4:$N$5562,0),MATCH('FD Inputs Pre Conversion'!H$6,F_inputs!$D$2:$M$2,0)))</f>
        <v/>
      </c>
      <c r="I428" s="194">
        <f>IF(H428=$D$4,$D$4,INDEX(F_inputs!$D$4:$M$5562,MATCH('FD Inputs Pre Conversion'!$C428&amp;'FD Inputs Pre Conversion'!$E428,F_inputs!$N$4:$N$5562,0),MATCH('FD Inputs Pre Conversion'!I$6,F_inputs!$D$2:$M$2,0)))</f>
        <v>1.5</v>
      </c>
      <c r="J428" s="194">
        <f>IF(I428=$D$4,$D$4,INDEX(F_inputs!$D$4:$M$5562,MATCH('FD Inputs Pre Conversion'!$C428&amp;'FD Inputs Pre Conversion'!$E428,F_inputs!$N$4:$N$5562,0),MATCH('FD Inputs Pre Conversion'!J$6,F_inputs!$D$2:$M$2,0)))</f>
        <v>1.5</v>
      </c>
      <c r="K428" s="194">
        <f>IF(J428=$D$4,$D$4,INDEX(F_inputs!$D$4:$M$5562,MATCH('FD Inputs Pre Conversion'!$C428&amp;'FD Inputs Pre Conversion'!$E428,F_inputs!$N$4:$N$5562,0),MATCH('FD Inputs Pre Conversion'!K$6,F_inputs!$D$2:$M$2,0)))</f>
        <v>1.5</v>
      </c>
      <c r="L428" s="194">
        <f>IF(K428=$D$4,$D$4,INDEX(F_inputs!$D$4:$M$5562,MATCH('FD Inputs Pre Conversion'!$C428&amp;'FD Inputs Pre Conversion'!$E428,F_inputs!$N$4:$N$5562,0),MATCH('FD Inputs Pre Conversion'!L$6,F_inputs!$D$2:$M$2,0)))</f>
        <v>1.25</v>
      </c>
      <c r="M428" s="194">
        <f>IF(L428=$D$4,$D$4,INDEX(F_inputs!$D$4:$M$5562,MATCH('FD Inputs Pre Conversion'!$C428&amp;'FD Inputs Pre Conversion'!$E428,F_inputs!$N$4:$N$5562,0),MATCH('FD Inputs Pre Conversion'!M$6,F_inputs!$D$2:$M$2,0)))</f>
        <v>1</v>
      </c>
      <c r="N428" s="194"/>
    </row>
    <row r="429" spans="1:14" outlineLevel="1">
      <c r="A429" s="197"/>
      <c r="B429" s="261" t="s">
        <v>161</v>
      </c>
      <c r="C429" s="262" t="s">
        <v>358</v>
      </c>
      <c r="D429" s="262" t="s">
        <v>976</v>
      </c>
      <c r="E429" s="262" t="s">
        <v>163</v>
      </c>
      <c r="F429" s="264" t="s">
        <v>162</v>
      </c>
      <c r="G429" s="265"/>
      <c r="H429" s="194">
        <f>IF(G429=$D$4,$D$4,INDEX(F_inputs!$D$4:$M$5562,MATCH('FD Inputs Pre Conversion'!$C429&amp;'FD Inputs Pre Conversion'!$E429,F_inputs!$N$4:$N$5562,0),MATCH('FD Inputs Pre Conversion'!H$6,F_inputs!$D$2:$M$2,0)))</f>
        <v>2</v>
      </c>
      <c r="I429" s="194">
        <f>IF(H429=$D$4,$D$4,INDEX(F_inputs!$D$4:$M$5562,MATCH('FD Inputs Pre Conversion'!$C429&amp;'FD Inputs Pre Conversion'!$E429,F_inputs!$N$4:$N$5562,0),MATCH('FD Inputs Pre Conversion'!I$6,F_inputs!$D$2:$M$2,0)))</f>
        <v>1.83</v>
      </c>
      <c r="J429" s="194">
        <f>IF(I429=$D$4,$D$4,INDEX(F_inputs!$D$4:$M$5562,MATCH('FD Inputs Pre Conversion'!$C429&amp;'FD Inputs Pre Conversion'!$E429,F_inputs!$N$4:$N$5562,0),MATCH('FD Inputs Pre Conversion'!J$6,F_inputs!$D$2:$M$2,0)))</f>
        <v>1.67</v>
      </c>
      <c r="K429" s="194">
        <f>IF(J429=$D$4,$D$4,INDEX(F_inputs!$D$4:$M$5562,MATCH('FD Inputs Pre Conversion'!$C429&amp;'FD Inputs Pre Conversion'!$E429,F_inputs!$N$4:$N$5562,0),MATCH('FD Inputs Pre Conversion'!K$6,F_inputs!$D$2:$M$2,0)))</f>
        <v>1.5</v>
      </c>
      <c r="L429" s="194">
        <f>IF(K429=$D$4,$D$4,INDEX(F_inputs!$D$4:$M$5562,MATCH('FD Inputs Pre Conversion'!$C429&amp;'FD Inputs Pre Conversion'!$E429,F_inputs!$N$4:$N$5562,0),MATCH('FD Inputs Pre Conversion'!L$6,F_inputs!$D$2:$M$2,0)))</f>
        <v>1.25</v>
      </c>
      <c r="M429" s="194">
        <f>IF(L429=$D$4,$D$4,INDEX(F_inputs!$D$4:$M$5562,MATCH('FD Inputs Pre Conversion'!$C429&amp;'FD Inputs Pre Conversion'!$E429,F_inputs!$N$4:$N$5562,0),MATCH('FD Inputs Pre Conversion'!M$6,F_inputs!$D$2:$M$2,0)))</f>
        <v>1</v>
      </c>
      <c r="N429" s="194"/>
    </row>
    <row r="430" spans="1:14" outlineLevel="1">
      <c r="A430" s="197"/>
      <c r="B430" s="261" t="s">
        <v>161</v>
      </c>
      <c r="C430" s="262" t="s">
        <v>361</v>
      </c>
      <c r="D430" s="262" t="s">
        <v>976</v>
      </c>
      <c r="E430" s="262" t="s">
        <v>163</v>
      </c>
      <c r="F430" s="264" t="s">
        <v>162</v>
      </c>
      <c r="G430" s="265"/>
      <c r="H430" s="194">
        <f>IF(G430=$D$4,$D$4,INDEX(F_inputs!$D$4:$M$5562,MATCH('FD Inputs Pre Conversion'!$C430&amp;'FD Inputs Pre Conversion'!$E430,F_inputs!$N$4:$N$5562,0),MATCH('FD Inputs Pre Conversion'!H$6,F_inputs!$D$2:$M$2,0)))</f>
        <v>2</v>
      </c>
      <c r="I430" s="194">
        <f>IF(H430=$D$4,$D$4,INDEX(F_inputs!$D$4:$M$5562,MATCH('FD Inputs Pre Conversion'!$C430&amp;'FD Inputs Pre Conversion'!$E430,F_inputs!$N$4:$N$5562,0),MATCH('FD Inputs Pre Conversion'!I$6,F_inputs!$D$2:$M$2,0)))</f>
        <v>1.83</v>
      </c>
      <c r="J430" s="194">
        <f>IF(I430=$D$4,$D$4,INDEX(F_inputs!$D$4:$M$5562,MATCH('FD Inputs Pre Conversion'!$C430&amp;'FD Inputs Pre Conversion'!$E430,F_inputs!$N$4:$N$5562,0),MATCH('FD Inputs Pre Conversion'!J$6,F_inputs!$D$2:$M$2,0)))</f>
        <v>1.67</v>
      </c>
      <c r="K430" s="194">
        <f>IF(J430=$D$4,$D$4,INDEX(F_inputs!$D$4:$M$5562,MATCH('FD Inputs Pre Conversion'!$C430&amp;'FD Inputs Pre Conversion'!$E430,F_inputs!$N$4:$N$5562,0),MATCH('FD Inputs Pre Conversion'!K$6,F_inputs!$D$2:$M$2,0)))</f>
        <v>1.5</v>
      </c>
      <c r="L430" s="194">
        <f>IF(K430=$D$4,$D$4,INDEX(F_inputs!$D$4:$M$5562,MATCH('FD Inputs Pre Conversion'!$C430&amp;'FD Inputs Pre Conversion'!$E430,F_inputs!$N$4:$N$5562,0),MATCH('FD Inputs Pre Conversion'!L$6,F_inputs!$D$2:$M$2,0)))</f>
        <v>1.25</v>
      </c>
      <c r="M430" s="194">
        <f>IF(L430=$D$4,$D$4,INDEX(F_inputs!$D$4:$M$5562,MATCH('FD Inputs Pre Conversion'!$C430&amp;'FD Inputs Pre Conversion'!$E430,F_inputs!$N$4:$N$5562,0),MATCH('FD Inputs Pre Conversion'!M$6,F_inputs!$D$2:$M$2,0)))</f>
        <v>1</v>
      </c>
      <c r="N430" s="194"/>
    </row>
    <row r="431" spans="1:14" outlineLevel="1">
      <c r="A431" s="197"/>
      <c r="B431" s="261" t="s">
        <v>161</v>
      </c>
      <c r="C431" s="262" t="s">
        <v>364</v>
      </c>
      <c r="D431" s="262" t="s">
        <v>976</v>
      </c>
      <c r="E431" s="262" t="s">
        <v>163</v>
      </c>
      <c r="F431" s="264" t="s">
        <v>162</v>
      </c>
      <c r="G431" s="265"/>
      <c r="H431" s="194">
        <f>IF(G431=$D$4,$D$4,INDEX(F_inputs!$D$4:$M$5562,MATCH('FD Inputs Pre Conversion'!$C431&amp;'FD Inputs Pre Conversion'!$E431,F_inputs!$N$4:$N$5562,0),MATCH('FD Inputs Pre Conversion'!H$6,F_inputs!$D$2:$M$2,0)))</f>
        <v>1.5</v>
      </c>
      <c r="I431" s="194">
        <f>IF(H431=$D$4,$D$4,INDEX(F_inputs!$D$4:$M$5562,MATCH('FD Inputs Pre Conversion'!$C431&amp;'FD Inputs Pre Conversion'!$E431,F_inputs!$N$4:$N$5562,0),MATCH('FD Inputs Pre Conversion'!I$6,F_inputs!$D$2:$M$2,0)))</f>
        <v>1.5</v>
      </c>
      <c r="J431" s="194">
        <f>IF(I431=$D$4,$D$4,INDEX(F_inputs!$D$4:$M$5562,MATCH('FD Inputs Pre Conversion'!$C431&amp;'FD Inputs Pre Conversion'!$E431,F_inputs!$N$4:$N$5562,0),MATCH('FD Inputs Pre Conversion'!J$6,F_inputs!$D$2:$M$2,0)))</f>
        <v>1.5</v>
      </c>
      <c r="K431" s="194">
        <f>IF(J431=$D$4,$D$4,INDEX(F_inputs!$D$4:$M$5562,MATCH('FD Inputs Pre Conversion'!$C431&amp;'FD Inputs Pre Conversion'!$E431,F_inputs!$N$4:$N$5562,0),MATCH('FD Inputs Pre Conversion'!K$6,F_inputs!$D$2:$M$2,0)))</f>
        <v>1.5</v>
      </c>
      <c r="L431" s="194">
        <f>IF(K431=$D$4,$D$4,INDEX(F_inputs!$D$4:$M$5562,MATCH('FD Inputs Pre Conversion'!$C431&amp;'FD Inputs Pre Conversion'!$E431,F_inputs!$N$4:$N$5562,0),MATCH('FD Inputs Pre Conversion'!L$6,F_inputs!$D$2:$M$2,0)))</f>
        <v>1.25</v>
      </c>
      <c r="M431" s="194">
        <f>IF(L431=$D$4,$D$4,INDEX(F_inputs!$D$4:$M$5562,MATCH('FD Inputs Pre Conversion'!$C431&amp;'FD Inputs Pre Conversion'!$E431,F_inputs!$N$4:$N$5562,0),MATCH('FD Inputs Pre Conversion'!M$6,F_inputs!$D$2:$M$2,0)))</f>
        <v>1</v>
      </c>
      <c r="N431" s="194"/>
    </row>
    <row r="432" spans="1:14" outlineLevel="1">
      <c r="A432" s="197"/>
      <c r="B432" s="261" t="s">
        <v>161</v>
      </c>
      <c r="C432" s="262" t="s">
        <v>370</v>
      </c>
      <c r="D432" s="262" t="s">
        <v>976</v>
      </c>
      <c r="E432" s="262" t="s">
        <v>163</v>
      </c>
      <c r="F432" s="264" t="s">
        <v>162</v>
      </c>
      <c r="G432" s="265"/>
      <c r="H432" s="194">
        <f>IF(G432=$D$4,$D$4,INDEX(F_inputs!$D$4:$M$5562,MATCH('FD Inputs Pre Conversion'!$C432&amp;'FD Inputs Pre Conversion'!$E432,F_inputs!$N$4:$N$5562,0),MATCH('FD Inputs Pre Conversion'!H$6,F_inputs!$D$2:$M$2,0)))</f>
        <v>2</v>
      </c>
      <c r="I432" s="194">
        <f>IF(H432=$D$4,$D$4,INDEX(F_inputs!$D$4:$M$5562,MATCH('FD Inputs Pre Conversion'!$C432&amp;'FD Inputs Pre Conversion'!$E432,F_inputs!$N$4:$N$5562,0),MATCH('FD Inputs Pre Conversion'!I$6,F_inputs!$D$2:$M$2,0)))</f>
        <v>1.83</v>
      </c>
      <c r="J432" s="194">
        <f>IF(I432=$D$4,$D$4,INDEX(F_inputs!$D$4:$M$5562,MATCH('FD Inputs Pre Conversion'!$C432&amp;'FD Inputs Pre Conversion'!$E432,F_inputs!$N$4:$N$5562,0),MATCH('FD Inputs Pre Conversion'!J$6,F_inputs!$D$2:$M$2,0)))</f>
        <v>1.67</v>
      </c>
      <c r="K432" s="194">
        <f>IF(J432=$D$4,$D$4,INDEX(F_inputs!$D$4:$M$5562,MATCH('FD Inputs Pre Conversion'!$C432&amp;'FD Inputs Pre Conversion'!$E432,F_inputs!$N$4:$N$5562,0),MATCH('FD Inputs Pre Conversion'!K$6,F_inputs!$D$2:$M$2,0)))</f>
        <v>1.5</v>
      </c>
      <c r="L432" s="194">
        <f>IF(K432=$D$4,$D$4,INDEX(F_inputs!$D$4:$M$5562,MATCH('FD Inputs Pre Conversion'!$C432&amp;'FD Inputs Pre Conversion'!$E432,F_inputs!$N$4:$N$5562,0),MATCH('FD Inputs Pre Conversion'!L$6,F_inputs!$D$2:$M$2,0)))</f>
        <v>1.25</v>
      </c>
      <c r="M432" s="194">
        <f>IF(L432=$D$4,$D$4,INDEX(F_inputs!$D$4:$M$5562,MATCH('FD Inputs Pre Conversion'!$C432&amp;'FD Inputs Pre Conversion'!$E432,F_inputs!$N$4:$N$5562,0),MATCH('FD Inputs Pre Conversion'!M$6,F_inputs!$D$2:$M$2,0)))</f>
        <v>1</v>
      </c>
      <c r="N432" s="194"/>
    </row>
    <row r="433" spans="1:14" outlineLevel="1">
      <c r="A433" s="197"/>
      <c r="B433" s="261" t="s">
        <v>161</v>
      </c>
      <c r="C433" s="262" t="s">
        <v>379</v>
      </c>
      <c r="D433" s="262" t="s">
        <v>976</v>
      </c>
      <c r="E433" s="262" t="s">
        <v>163</v>
      </c>
      <c r="F433" s="264" t="s">
        <v>162</v>
      </c>
      <c r="G433" s="265"/>
      <c r="H433" s="194">
        <f>IF(G433=$D$4,$D$4,INDEX(F_inputs!$D$4:$M$5562,MATCH('FD Inputs Pre Conversion'!$C433&amp;'FD Inputs Pre Conversion'!$E433,F_inputs!$N$4:$N$5562,0),MATCH('FD Inputs Pre Conversion'!H$6,F_inputs!$D$2:$M$2,0)))</f>
        <v>2</v>
      </c>
      <c r="I433" s="194">
        <f>IF(H433=$D$4,$D$4,INDEX(F_inputs!$D$4:$M$5562,MATCH('FD Inputs Pre Conversion'!$C433&amp;'FD Inputs Pre Conversion'!$E433,F_inputs!$N$4:$N$5562,0),MATCH('FD Inputs Pre Conversion'!I$6,F_inputs!$D$2:$M$2,0)))</f>
        <v>1.83</v>
      </c>
      <c r="J433" s="194">
        <f>IF(I433=$D$4,$D$4,INDEX(F_inputs!$D$4:$M$5562,MATCH('FD Inputs Pre Conversion'!$C433&amp;'FD Inputs Pre Conversion'!$E433,F_inputs!$N$4:$N$5562,0),MATCH('FD Inputs Pre Conversion'!J$6,F_inputs!$D$2:$M$2,0)))</f>
        <v>1.67</v>
      </c>
      <c r="K433" s="194">
        <f>IF(J433=$D$4,$D$4,INDEX(F_inputs!$D$4:$M$5562,MATCH('FD Inputs Pre Conversion'!$C433&amp;'FD Inputs Pre Conversion'!$E433,F_inputs!$N$4:$N$5562,0),MATCH('FD Inputs Pre Conversion'!K$6,F_inputs!$D$2:$M$2,0)))</f>
        <v>1.5</v>
      </c>
      <c r="L433" s="194">
        <f>IF(K433=$D$4,$D$4,INDEX(F_inputs!$D$4:$M$5562,MATCH('FD Inputs Pre Conversion'!$C433&amp;'FD Inputs Pre Conversion'!$E433,F_inputs!$N$4:$N$5562,0),MATCH('FD Inputs Pre Conversion'!L$6,F_inputs!$D$2:$M$2,0)))</f>
        <v>1.25</v>
      </c>
      <c r="M433" s="194">
        <f>IF(L433=$D$4,$D$4,INDEX(F_inputs!$D$4:$M$5562,MATCH('FD Inputs Pre Conversion'!$C433&amp;'FD Inputs Pre Conversion'!$E433,F_inputs!$N$4:$N$5562,0),MATCH('FD Inputs Pre Conversion'!M$6,F_inputs!$D$2:$M$2,0)))</f>
        <v>1</v>
      </c>
      <c r="N433" s="194"/>
    </row>
    <row r="434" spans="1:14" outlineLevel="1">
      <c r="A434" s="197"/>
      <c r="B434" s="261" t="s">
        <v>161</v>
      </c>
      <c r="C434" s="262" t="s">
        <v>382</v>
      </c>
      <c r="D434" s="262" t="s">
        <v>976</v>
      </c>
      <c r="E434" s="262" t="s">
        <v>163</v>
      </c>
      <c r="F434" s="264" t="s">
        <v>162</v>
      </c>
      <c r="G434" s="265"/>
      <c r="H434" s="194">
        <f>IF(G434=$D$4,$D$4,INDEX(F_inputs!$D$4:$M$5562,MATCH('FD Inputs Pre Conversion'!$C434&amp;'FD Inputs Pre Conversion'!$E434,F_inputs!$N$4:$N$5562,0),MATCH('FD Inputs Pre Conversion'!H$6,F_inputs!$D$2:$M$2,0)))</f>
        <v>2</v>
      </c>
      <c r="I434" s="194">
        <f>IF(H434=$D$4,$D$4,INDEX(F_inputs!$D$4:$M$5562,MATCH('FD Inputs Pre Conversion'!$C434&amp;'FD Inputs Pre Conversion'!$E434,F_inputs!$N$4:$N$5562,0),MATCH('FD Inputs Pre Conversion'!I$6,F_inputs!$D$2:$M$2,0)))</f>
        <v>1.83</v>
      </c>
      <c r="J434" s="194">
        <f>IF(I434=$D$4,$D$4,INDEX(F_inputs!$D$4:$M$5562,MATCH('FD Inputs Pre Conversion'!$C434&amp;'FD Inputs Pre Conversion'!$E434,F_inputs!$N$4:$N$5562,0),MATCH('FD Inputs Pre Conversion'!J$6,F_inputs!$D$2:$M$2,0)))</f>
        <v>1.67</v>
      </c>
      <c r="K434" s="194">
        <f>IF(J434=$D$4,$D$4,INDEX(F_inputs!$D$4:$M$5562,MATCH('FD Inputs Pre Conversion'!$C434&amp;'FD Inputs Pre Conversion'!$E434,F_inputs!$N$4:$N$5562,0),MATCH('FD Inputs Pre Conversion'!K$6,F_inputs!$D$2:$M$2,0)))</f>
        <v>1.5</v>
      </c>
      <c r="L434" s="194">
        <f>IF(K434=$D$4,$D$4,INDEX(F_inputs!$D$4:$M$5562,MATCH('FD Inputs Pre Conversion'!$C434&amp;'FD Inputs Pre Conversion'!$E434,F_inputs!$N$4:$N$5562,0),MATCH('FD Inputs Pre Conversion'!L$6,F_inputs!$D$2:$M$2,0)))</f>
        <v>1.25</v>
      </c>
      <c r="M434" s="194">
        <f>IF(L434=$D$4,$D$4,INDEX(F_inputs!$D$4:$M$5562,MATCH('FD Inputs Pre Conversion'!$C434&amp;'FD Inputs Pre Conversion'!$E434,F_inputs!$N$4:$N$5562,0),MATCH('FD Inputs Pre Conversion'!M$6,F_inputs!$D$2:$M$2,0)))</f>
        <v>1</v>
      </c>
      <c r="N434" s="194"/>
    </row>
    <row r="435" spans="1:14" outlineLevel="1">
      <c r="A435" s="197"/>
      <c r="B435" s="261" t="s">
        <v>161</v>
      </c>
      <c r="C435" s="262" t="s">
        <v>388</v>
      </c>
      <c r="D435" s="262" t="s">
        <v>976</v>
      </c>
      <c r="E435" s="262" t="s">
        <v>163</v>
      </c>
      <c r="F435" s="264" t="s">
        <v>162</v>
      </c>
      <c r="G435" s="265"/>
      <c r="H435" s="194">
        <f>IF(G435=$D$4,$D$4,INDEX(F_inputs!$D$4:$M$5562,MATCH('FD Inputs Pre Conversion'!$C435&amp;'FD Inputs Pre Conversion'!$E435,F_inputs!$N$4:$N$5562,0),MATCH('FD Inputs Pre Conversion'!H$6,F_inputs!$D$2:$M$2,0)))</f>
        <v>2</v>
      </c>
      <c r="I435" s="194">
        <f>IF(H435=$D$4,$D$4,INDEX(F_inputs!$D$4:$M$5562,MATCH('FD Inputs Pre Conversion'!$C435&amp;'FD Inputs Pre Conversion'!$E435,F_inputs!$N$4:$N$5562,0),MATCH('FD Inputs Pre Conversion'!I$6,F_inputs!$D$2:$M$2,0)))</f>
        <v>1.83</v>
      </c>
      <c r="J435" s="194">
        <f>IF(I435=$D$4,$D$4,INDEX(F_inputs!$D$4:$M$5562,MATCH('FD Inputs Pre Conversion'!$C435&amp;'FD Inputs Pre Conversion'!$E435,F_inputs!$N$4:$N$5562,0),MATCH('FD Inputs Pre Conversion'!J$6,F_inputs!$D$2:$M$2,0)))</f>
        <v>1.67</v>
      </c>
      <c r="K435" s="194">
        <f>IF(J435=$D$4,$D$4,INDEX(F_inputs!$D$4:$M$5562,MATCH('FD Inputs Pre Conversion'!$C435&amp;'FD Inputs Pre Conversion'!$E435,F_inputs!$N$4:$N$5562,0),MATCH('FD Inputs Pre Conversion'!K$6,F_inputs!$D$2:$M$2,0)))</f>
        <v>1.5</v>
      </c>
      <c r="L435" s="194">
        <f>IF(K435=$D$4,$D$4,INDEX(F_inputs!$D$4:$M$5562,MATCH('FD Inputs Pre Conversion'!$C435&amp;'FD Inputs Pre Conversion'!$E435,F_inputs!$N$4:$N$5562,0),MATCH('FD Inputs Pre Conversion'!L$6,F_inputs!$D$2:$M$2,0)))</f>
        <v>1.25</v>
      </c>
      <c r="M435" s="194">
        <f>IF(L435=$D$4,$D$4,INDEX(F_inputs!$D$4:$M$5562,MATCH('FD Inputs Pre Conversion'!$C435&amp;'FD Inputs Pre Conversion'!$E435,F_inputs!$N$4:$N$5562,0),MATCH('FD Inputs Pre Conversion'!M$6,F_inputs!$D$2:$M$2,0)))</f>
        <v>1</v>
      </c>
      <c r="N435" s="194"/>
    </row>
    <row r="436" spans="1:14" outlineLevel="1">
      <c r="A436" s="197"/>
      <c r="B436" s="261" t="s">
        <v>161</v>
      </c>
      <c r="C436" s="262" t="s">
        <v>391</v>
      </c>
      <c r="D436" s="262" t="s">
        <v>976</v>
      </c>
      <c r="E436" s="262" t="s">
        <v>163</v>
      </c>
      <c r="F436" s="264" t="s">
        <v>162</v>
      </c>
      <c r="G436" s="265"/>
      <c r="H436" s="194">
        <f>IF(G436=$D$4,$D$4,INDEX(F_inputs!$D$4:$M$5562,MATCH('FD Inputs Pre Conversion'!$C436&amp;'FD Inputs Pre Conversion'!$E436,F_inputs!$N$4:$N$5562,0),MATCH('FD Inputs Pre Conversion'!H$6,F_inputs!$D$2:$M$2,0)))</f>
        <v>2</v>
      </c>
      <c r="I436" s="194">
        <f>IF(H436=$D$4,$D$4,INDEX(F_inputs!$D$4:$M$5562,MATCH('FD Inputs Pre Conversion'!$C436&amp;'FD Inputs Pre Conversion'!$E436,F_inputs!$N$4:$N$5562,0),MATCH('FD Inputs Pre Conversion'!I$6,F_inputs!$D$2:$M$2,0)))</f>
        <v>1.83</v>
      </c>
      <c r="J436" s="194">
        <f>IF(I436=$D$4,$D$4,INDEX(F_inputs!$D$4:$M$5562,MATCH('FD Inputs Pre Conversion'!$C436&amp;'FD Inputs Pre Conversion'!$E436,F_inputs!$N$4:$N$5562,0),MATCH('FD Inputs Pre Conversion'!J$6,F_inputs!$D$2:$M$2,0)))</f>
        <v>1.67</v>
      </c>
      <c r="K436" s="194">
        <f>IF(J436=$D$4,$D$4,INDEX(F_inputs!$D$4:$M$5562,MATCH('FD Inputs Pre Conversion'!$C436&amp;'FD Inputs Pre Conversion'!$E436,F_inputs!$N$4:$N$5562,0),MATCH('FD Inputs Pre Conversion'!K$6,F_inputs!$D$2:$M$2,0)))</f>
        <v>1.5</v>
      </c>
      <c r="L436" s="194">
        <f>IF(K436=$D$4,$D$4,INDEX(F_inputs!$D$4:$M$5562,MATCH('FD Inputs Pre Conversion'!$C436&amp;'FD Inputs Pre Conversion'!$E436,F_inputs!$N$4:$N$5562,0),MATCH('FD Inputs Pre Conversion'!L$6,F_inputs!$D$2:$M$2,0)))</f>
        <v>1.25</v>
      </c>
      <c r="M436" s="194">
        <f>IF(L436=$D$4,$D$4,INDEX(F_inputs!$D$4:$M$5562,MATCH('FD Inputs Pre Conversion'!$C436&amp;'FD Inputs Pre Conversion'!$E436,F_inputs!$N$4:$N$5562,0),MATCH('FD Inputs Pre Conversion'!M$6,F_inputs!$D$2:$M$2,0)))</f>
        <v>1</v>
      </c>
      <c r="N436" s="194"/>
    </row>
    <row r="437" spans="1:14" outlineLevel="1">
      <c r="A437" s="197"/>
      <c r="B437" s="261" t="s">
        <v>161</v>
      </c>
      <c r="C437" s="262" t="s">
        <v>394</v>
      </c>
      <c r="D437" s="262" t="s">
        <v>976</v>
      </c>
      <c r="E437" s="262" t="s">
        <v>163</v>
      </c>
      <c r="F437" s="264" t="s">
        <v>162</v>
      </c>
      <c r="G437" s="265"/>
      <c r="H437" s="194">
        <f>IF(G437=$D$4,$D$4,INDEX(F_inputs!$D$4:$M$5562,MATCH('FD Inputs Pre Conversion'!$C437&amp;'FD Inputs Pre Conversion'!$E437,F_inputs!$N$4:$N$5562,0),MATCH('FD Inputs Pre Conversion'!H$6,F_inputs!$D$2:$M$2,0)))</f>
        <v>2</v>
      </c>
      <c r="I437" s="194">
        <f>IF(H437=$D$4,$D$4,INDEX(F_inputs!$D$4:$M$5562,MATCH('FD Inputs Pre Conversion'!$C437&amp;'FD Inputs Pre Conversion'!$E437,F_inputs!$N$4:$N$5562,0),MATCH('FD Inputs Pre Conversion'!I$6,F_inputs!$D$2:$M$2,0)))</f>
        <v>1.83</v>
      </c>
      <c r="J437" s="194">
        <f>IF(I437=$D$4,$D$4,INDEX(F_inputs!$D$4:$M$5562,MATCH('FD Inputs Pre Conversion'!$C437&amp;'FD Inputs Pre Conversion'!$E437,F_inputs!$N$4:$N$5562,0),MATCH('FD Inputs Pre Conversion'!J$6,F_inputs!$D$2:$M$2,0)))</f>
        <v>1.67</v>
      </c>
      <c r="K437" s="194">
        <f>IF(J437=$D$4,$D$4,INDEX(F_inputs!$D$4:$M$5562,MATCH('FD Inputs Pre Conversion'!$C437&amp;'FD Inputs Pre Conversion'!$E437,F_inputs!$N$4:$N$5562,0),MATCH('FD Inputs Pre Conversion'!K$6,F_inputs!$D$2:$M$2,0)))</f>
        <v>1.5</v>
      </c>
      <c r="L437" s="194">
        <f>IF(K437=$D$4,$D$4,INDEX(F_inputs!$D$4:$M$5562,MATCH('FD Inputs Pre Conversion'!$C437&amp;'FD Inputs Pre Conversion'!$E437,F_inputs!$N$4:$N$5562,0),MATCH('FD Inputs Pre Conversion'!L$6,F_inputs!$D$2:$M$2,0)))</f>
        <v>1.25</v>
      </c>
      <c r="M437" s="194">
        <f>IF(L437=$D$4,$D$4,INDEX(F_inputs!$D$4:$M$5562,MATCH('FD Inputs Pre Conversion'!$C437&amp;'FD Inputs Pre Conversion'!$E437,F_inputs!$N$4:$N$5562,0),MATCH('FD Inputs Pre Conversion'!M$6,F_inputs!$D$2:$M$2,0)))</f>
        <v>1</v>
      </c>
      <c r="N437" s="194"/>
    </row>
    <row r="438" spans="1:14" outlineLevel="1">
      <c r="A438" s="197"/>
      <c r="B438" s="261" t="s">
        <v>161</v>
      </c>
      <c r="C438" s="262" t="s">
        <v>397</v>
      </c>
      <c r="D438" s="262" t="s">
        <v>976</v>
      </c>
      <c r="E438" s="262" t="s">
        <v>163</v>
      </c>
      <c r="F438" s="264" t="s">
        <v>162</v>
      </c>
      <c r="G438" s="265"/>
      <c r="H438" s="194" t="str">
        <f>IF(G438=$D$4,$D$4,INDEX(F_inputs!$D$4:$M$5562,MATCH('FD Inputs Pre Conversion'!$C438&amp;'FD Inputs Pre Conversion'!$E438,F_inputs!$N$4:$N$5562,0),MATCH('FD Inputs Pre Conversion'!H$6,F_inputs!$D$2:$M$2,0)))</f>
        <v/>
      </c>
      <c r="I438" s="194">
        <f>IF(H438=$D$4,$D$4,INDEX(F_inputs!$D$4:$M$5562,MATCH('FD Inputs Pre Conversion'!$C438&amp;'FD Inputs Pre Conversion'!$E438,F_inputs!$N$4:$N$5562,0),MATCH('FD Inputs Pre Conversion'!I$6,F_inputs!$D$2:$M$2,0)))</f>
        <v>1.5</v>
      </c>
      <c r="J438" s="194">
        <f>IF(I438=$D$4,$D$4,INDEX(F_inputs!$D$4:$M$5562,MATCH('FD Inputs Pre Conversion'!$C438&amp;'FD Inputs Pre Conversion'!$E438,F_inputs!$N$4:$N$5562,0),MATCH('FD Inputs Pre Conversion'!J$6,F_inputs!$D$2:$M$2,0)))</f>
        <v>1.5</v>
      </c>
      <c r="K438" s="194">
        <f>IF(J438=$D$4,$D$4,INDEX(F_inputs!$D$4:$M$5562,MATCH('FD Inputs Pre Conversion'!$C438&amp;'FD Inputs Pre Conversion'!$E438,F_inputs!$N$4:$N$5562,0),MATCH('FD Inputs Pre Conversion'!K$6,F_inputs!$D$2:$M$2,0)))</f>
        <v>1.5</v>
      </c>
      <c r="L438" s="194">
        <f>IF(K438=$D$4,$D$4,INDEX(F_inputs!$D$4:$M$5562,MATCH('FD Inputs Pre Conversion'!$C438&amp;'FD Inputs Pre Conversion'!$E438,F_inputs!$N$4:$N$5562,0),MATCH('FD Inputs Pre Conversion'!L$6,F_inputs!$D$2:$M$2,0)))</f>
        <v>1.25</v>
      </c>
      <c r="M438" s="194">
        <f>IF(L438=$D$4,$D$4,INDEX(F_inputs!$D$4:$M$5562,MATCH('FD Inputs Pre Conversion'!$C438&amp;'FD Inputs Pre Conversion'!$E438,F_inputs!$N$4:$N$5562,0),MATCH('FD Inputs Pre Conversion'!M$6,F_inputs!$D$2:$M$2,0)))</f>
        <v>1</v>
      </c>
      <c r="N438" s="194"/>
    </row>
    <row r="439" spans="1:14" outlineLevel="1">
      <c r="A439" s="197"/>
      <c r="B439" s="261" t="s">
        <v>161</v>
      </c>
      <c r="C439" s="262" t="s">
        <v>345</v>
      </c>
      <c r="D439" s="262" t="s">
        <v>976</v>
      </c>
      <c r="E439" s="262" t="s">
        <v>163</v>
      </c>
      <c r="F439" s="264" t="s">
        <v>162</v>
      </c>
      <c r="G439" s="265"/>
      <c r="H439" s="194">
        <f>IF(G439=$D$4,$D$4,INDEX(F_inputs!$D$4:$M$5562,MATCH('FD Inputs Pre Conversion'!$C439&amp;'FD Inputs Pre Conversion'!$E439,F_inputs!$N$4:$N$5562,0),MATCH('FD Inputs Pre Conversion'!H$6,F_inputs!$D$2:$M$2,0)))</f>
        <v>2</v>
      </c>
      <c r="I439" s="194">
        <f>IF(H439=$D$4,$D$4,INDEX(F_inputs!$D$4:$M$5562,MATCH('FD Inputs Pre Conversion'!$C439&amp;'FD Inputs Pre Conversion'!$E439,F_inputs!$N$4:$N$5562,0),MATCH('FD Inputs Pre Conversion'!I$6,F_inputs!$D$2:$M$2,0)))</f>
        <v>1.83</v>
      </c>
      <c r="J439" s="194">
        <f>IF(I439=$D$4,$D$4,INDEX(F_inputs!$D$4:$M$5562,MATCH('FD Inputs Pre Conversion'!$C439&amp;'FD Inputs Pre Conversion'!$E439,F_inputs!$N$4:$N$5562,0),MATCH('FD Inputs Pre Conversion'!J$6,F_inputs!$D$2:$M$2,0)))</f>
        <v>1.67</v>
      </c>
      <c r="K439" s="194">
        <f>IF(J439=$D$4,$D$4,INDEX(F_inputs!$D$4:$M$5562,MATCH('FD Inputs Pre Conversion'!$C439&amp;'FD Inputs Pre Conversion'!$E439,F_inputs!$N$4:$N$5562,0),MATCH('FD Inputs Pre Conversion'!K$6,F_inputs!$D$2:$M$2,0)))</f>
        <v>1.5</v>
      </c>
      <c r="L439" s="194">
        <f>IF(K439=$D$4,$D$4,INDEX(F_inputs!$D$4:$M$5562,MATCH('FD Inputs Pre Conversion'!$C439&amp;'FD Inputs Pre Conversion'!$E439,F_inputs!$N$4:$N$5562,0),MATCH('FD Inputs Pre Conversion'!L$6,F_inputs!$D$2:$M$2,0)))</f>
        <v>1.25</v>
      </c>
      <c r="M439" s="194">
        <f>IF(L439=$D$4,$D$4,INDEX(F_inputs!$D$4:$M$5562,MATCH('FD Inputs Pre Conversion'!$C439&amp;'FD Inputs Pre Conversion'!$E439,F_inputs!$N$4:$N$5562,0),MATCH('FD Inputs Pre Conversion'!M$6,F_inputs!$D$2:$M$2,0)))</f>
        <v>1</v>
      </c>
      <c r="N439" s="194"/>
    </row>
    <row r="440" spans="1:14" outlineLevel="1">
      <c r="A440" s="197"/>
      <c r="B440" s="261" t="s">
        <v>161</v>
      </c>
      <c r="C440" s="262" t="s">
        <v>354</v>
      </c>
      <c r="D440" s="262" t="s">
        <v>976</v>
      </c>
      <c r="E440" s="262" t="s">
        <v>163</v>
      </c>
      <c r="F440" s="264" t="s">
        <v>162</v>
      </c>
      <c r="G440" s="265"/>
      <c r="H440" s="194" t="str">
        <f>IF(G440=$D$4,$D$4,INDEX(F_inputs!$D$4:$M$5562,MATCH('FD Inputs Pre Conversion'!$C440&amp;'FD Inputs Pre Conversion'!$E440,F_inputs!$N$4:$N$5562,0),MATCH('FD Inputs Pre Conversion'!H$6,F_inputs!$D$2:$M$2,0)))</f>
        <v/>
      </c>
      <c r="I440" s="194">
        <f>IF(H440=$D$4,$D$4,INDEX(F_inputs!$D$4:$M$5562,MATCH('FD Inputs Pre Conversion'!$C440&amp;'FD Inputs Pre Conversion'!$E440,F_inputs!$N$4:$N$5562,0),MATCH('FD Inputs Pre Conversion'!I$6,F_inputs!$D$2:$M$2,0)))</f>
        <v>1.5</v>
      </c>
      <c r="J440" s="194">
        <f>IF(I440=$D$4,$D$4,INDEX(F_inputs!$D$4:$M$5562,MATCH('FD Inputs Pre Conversion'!$C440&amp;'FD Inputs Pre Conversion'!$E440,F_inputs!$N$4:$N$5562,0),MATCH('FD Inputs Pre Conversion'!J$6,F_inputs!$D$2:$M$2,0)))</f>
        <v>1.5</v>
      </c>
      <c r="K440" s="194">
        <f>IF(J440=$D$4,$D$4,INDEX(F_inputs!$D$4:$M$5562,MATCH('FD Inputs Pre Conversion'!$C440&amp;'FD Inputs Pre Conversion'!$E440,F_inputs!$N$4:$N$5562,0),MATCH('FD Inputs Pre Conversion'!K$6,F_inputs!$D$2:$M$2,0)))</f>
        <v>1.5</v>
      </c>
      <c r="L440" s="194">
        <f>IF(K440=$D$4,$D$4,INDEX(F_inputs!$D$4:$M$5562,MATCH('FD Inputs Pre Conversion'!$C440&amp;'FD Inputs Pre Conversion'!$E440,F_inputs!$N$4:$N$5562,0),MATCH('FD Inputs Pre Conversion'!L$6,F_inputs!$D$2:$M$2,0)))</f>
        <v>1.25</v>
      </c>
      <c r="M440" s="194">
        <f>IF(L440=$D$4,$D$4,INDEX(F_inputs!$D$4:$M$5562,MATCH('FD Inputs Pre Conversion'!$C440&amp;'FD Inputs Pre Conversion'!$E440,F_inputs!$N$4:$N$5562,0),MATCH('FD Inputs Pre Conversion'!M$6,F_inputs!$D$2:$M$2,0)))</f>
        <v>1</v>
      </c>
      <c r="N440" s="194"/>
    </row>
    <row r="441" spans="1:14" outlineLevel="1">
      <c r="A441" s="197"/>
      <c r="B441" s="261" t="s">
        <v>161</v>
      </c>
      <c r="C441" s="262" t="s">
        <v>367</v>
      </c>
      <c r="D441" s="262" t="s">
        <v>976</v>
      </c>
      <c r="E441" s="262" t="s">
        <v>163</v>
      </c>
      <c r="F441" s="264" t="s">
        <v>162</v>
      </c>
      <c r="G441" s="265"/>
      <c r="H441" s="194">
        <f>IF(G441=$D$4,$D$4,INDEX(F_inputs!$D$4:$M$5562,MATCH('FD Inputs Pre Conversion'!$C441&amp;'FD Inputs Pre Conversion'!$E441,F_inputs!$N$4:$N$5562,0),MATCH('FD Inputs Pre Conversion'!H$6,F_inputs!$D$2:$M$2,0)))</f>
        <v>2</v>
      </c>
      <c r="I441" s="194">
        <f>IF(H441=$D$4,$D$4,INDEX(F_inputs!$D$4:$M$5562,MATCH('FD Inputs Pre Conversion'!$C441&amp;'FD Inputs Pre Conversion'!$E441,F_inputs!$N$4:$N$5562,0),MATCH('FD Inputs Pre Conversion'!I$6,F_inputs!$D$2:$M$2,0)))</f>
        <v>1.83</v>
      </c>
      <c r="J441" s="194">
        <f>IF(I441=$D$4,$D$4,INDEX(F_inputs!$D$4:$M$5562,MATCH('FD Inputs Pre Conversion'!$C441&amp;'FD Inputs Pre Conversion'!$E441,F_inputs!$N$4:$N$5562,0),MATCH('FD Inputs Pre Conversion'!J$6,F_inputs!$D$2:$M$2,0)))</f>
        <v>1.67</v>
      </c>
      <c r="K441" s="194">
        <f>IF(J441=$D$4,$D$4,INDEX(F_inputs!$D$4:$M$5562,MATCH('FD Inputs Pre Conversion'!$C441&amp;'FD Inputs Pre Conversion'!$E441,F_inputs!$N$4:$N$5562,0),MATCH('FD Inputs Pre Conversion'!K$6,F_inputs!$D$2:$M$2,0)))</f>
        <v>1.5</v>
      </c>
      <c r="L441" s="194">
        <f>IF(K441=$D$4,$D$4,INDEX(F_inputs!$D$4:$M$5562,MATCH('FD Inputs Pre Conversion'!$C441&amp;'FD Inputs Pre Conversion'!$E441,F_inputs!$N$4:$N$5562,0),MATCH('FD Inputs Pre Conversion'!L$6,F_inputs!$D$2:$M$2,0)))</f>
        <v>1.25</v>
      </c>
      <c r="M441" s="194">
        <f>IF(L441=$D$4,$D$4,INDEX(F_inputs!$D$4:$M$5562,MATCH('FD Inputs Pre Conversion'!$C441&amp;'FD Inputs Pre Conversion'!$E441,F_inputs!$N$4:$N$5562,0),MATCH('FD Inputs Pre Conversion'!M$6,F_inputs!$D$2:$M$2,0)))</f>
        <v>1</v>
      </c>
      <c r="N441" s="194"/>
    </row>
    <row r="442" spans="1:14" outlineLevel="1">
      <c r="A442" s="197"/>
      <c r="B442" s="261" t="s">
        <v>161</v>
      </c>
      <c r="C442" s="262" t="s">
        <v>373</v>
      </c>
      <c r="D442" s="262" t="s">
        <v>976</v>
      </c>
      <c r="E442" s="262" t="s">
        <v>163</v>
      </c>
      <c r="F442" s="264" t="s">
        <v>162</v>
      </c>
      <c r="G442" s="265"/>
      <c r="H442" s="194">
        <f>IF(G442=$D$4,$D$4,INDEX(F_inputs!$D$4:$M$5562,MATCH('FD Inputs Pre Conversion'!$C442&amp;'FD Inputs Pre Conversion'!$E442,F_inputs!$N$4:$N$5562,0),MATCH('FD Inputs Pre Conversion'!H$6,F_inputs!$D$2:$M$2,0)))</f>
        <v>2</v>
      </c>
      <c r="I442" s="194">
        <f>IF(H442=$D$4,$D$4,INDEX(F_inputs!$D$4:$M$5562,MATCH('FD Inputs Pre Conversion'!$C442&amp;'FD Inputs Pre Conversion'!$E442,F_inputs!$N$4:$N$5562,0),MATCH('FD Inputs Pre Conversion'!I$6,F_inputs!$D$2:$M$2,0)))</f>
        <v>1.83</v>
      </c>
      <c r="J442" s="194">
        <f>IF(I442=$D$4,$D$4,INDEX(F_inputs!$D$4:$M$5562,MATCH('FD Inputs Pre Conversion'!$C442&amp;'FD Inputs Pre Conversion'!$E442,F_inputs!$N$4:$N$5562,0),MATCH('FD Inputs Pre Conversion'!J$6,F_inputs!$D$2:$M$2,0)))</f>
        <v>1.67</v>
      </c>
      <c r="K442" s="194">
        <f>IF(J442=$D$4,$D$4,INDEX(F_inputs!$D$4:$M$5562,MATCH('FD Inputs Pre Conversion'!$C442&amp;'FD Inputs Pre Conversion'!$E442,F_inputs!$N$4:$N$5562,0),MATCH('FD Inputs Pre Conversion'!K$6,F_inputs!$D$2:$M$2,0)))</f>
        <v>1.5</v>
      </c>
      <c r="L442" s="194">
        <f>IF(K442=$D$4,$D$4,INDEX(F_inputs!$D$4:$M$5562,MATCH('FD Inputs Pre Conversion'!$C442&amp;'FD Inputs Pre Conversion'!$E442,F_inputs!$N$4:$N$5562,0),MATCH('FD Inputs Pre Conversion'!L$6,F_inputs!$D$2:$M$2,0)))</f>
        <v>1.25</v>
      </c>
      <c r="M442" s="194">
        <f>IF(L442=$D$4,$D$4,INDEX(F_inputs!$D$4:$M$5562,MATCH('FD Inputs Pre Conversion'!$C442&amp;'FD Inputs Pre Conversion'!$E442,F_inputs!$N$4:$N$5562,0),MATCH('FD Inputs Pre Conversion'!M$6,F_inputs!$D$2:$M$2,0)))</f>
        <v>1</v>
      </c>
      <c r="N442" s="194"/>
    </row>
    <row r="443" spans="1:14" outlineLevel="1">
      <c r="A443" s="197"/>
      <c r="B443" s="261" t="s">
        <v>161</v>
      </c>
      <c r="C443" s="262" t="s">
        <v>376</v>
      </c>
      <c r="D443" s="262" t="s">
        <v>976</v>
      </c>
      <c r="E443" s="262" t="s">
        <v>163</v>
      </c>
      <c r="F443" s="264" t="s">
        <v>162</v>
      </c>
      <c r="G443" s="265"/>
      <c r="H443" s="194">
        <f>IF(G443=$D$4,$D$4,INDEX(F_inputs!$D$4:$M$5562,MATCH('FD Inputs Pre Conversion'!$C443&amp;'FD Inputs Pre Conversion'!$E443,F_inputs!$N$4:$N$5562,0),MATCH('FD Inputs Pre Conversion'!H$6,F_inputs!$D$2:$M$2,0)))</f>
        <v>2</v>
      </c>
      <c r="I443" s="194">
        <f>IF(H443=$D$4,$D$4,INDEX(F_inputs!$D$4:$M$5562,MATCH('FD Inputs Pre Conversion'!$C443&amp;'FD Inputs Pre Conversion'!$E443,F_inputs!$N$4:$N$5562,0),MATCH('FD Inputs Pre Conversion'!I$6,F_inputs!$D$2:$M$2,0)))</f>
        <v>1.83</v>
      </c>
      <c r="J443" s="194">
        <f>IF(I443=$D$4,$D$4,INDEX(F_inputs!$D$4:$M$5562,MATCH('FD Inputs Pre Conversion'!$C443&amp;'FD Inputs Pre Conversion'!$E443,F_inputs!$N$4:$N$5562,0),MATCH('FD Inputs Pre Conversion'!J$6,F_inputs!$D$2:$M$2,0)))</f>
        <v>1.67</v>
      </c>
      <c r="K443" s="194">
        <f>IF(J443=$D$4,$D$4,INDEX(F_inputs!$D$4:$M$5562,MATCH('FD Inputs Pre Conversion'!$C443&amp;'FD Inputs Pre Conversion'!$E443,F_inputs!$N$4:$N$5562,0),MATCH('FD Inputs Pre Conversion'!K$6,F_inputs!$D$2:$M$2,0)))</f>
        <v>1.5</v>
      </c>
      <c r="L443" s="194">
        <f>IF(K443=$D$4,$D$4,INDEX(F_inputs!$D$4:$M$5562,MATCH('FD Inputs Pre Conversion'!$C443&amp;'FD Inputs Pre Conversion'!$E443,F_inputs!$N$4:$N$5562,0),MATCH('FD Inputs Pre Conversion'!L$6,F_inputs!$D$2:$M$2,0)))</f>
        <v>1.25</v>
      </c>
      <c r="M443" s="194">
        <f>IF(L443=$D$4,$D$4,INDEX(F_inputs!$D$4:$M$5562,MATCH('FD Inputs Pre Conversion'!$C443&amp;'FD Inputs Pre Conversion'!$E443,F_inputs!$N$4:$N$5562,0),MATCH('FD Inputs Pre Conversion'!M$6,F_inputs!$D$2:$M$2,0)))</f>
        <v>1</v>
      </c>
      <c r="N443" s="194"/>
    </row>
    <row r="444" spans="1:14" outlineLevel="1">
      <c r="A444" s="197"/>
      <c r="B444" s="261" t="s">
        <v>161</v>
      </c>
      <c r="C444" s="262" t="s">
        <v>385</v>
      </c>
      <c r="D444" s="262" t="s">
        <v>976</v>
      </c>
      <c r="E444" s="262" t="s">
        <v>163</v>
      </c>
      <c r="F444" s="264" t="s">
        <v>162</v>
      </c>
      <c r="G444" s="265"/>
      <c r="H444" s="194">
        <f>IF(G444=$D$4,$D$4,INDEX(F_inputs!$D$4:$M$5562,MATCH('FD Inputs Pre Conversion'!$C444&amp;'FD Inputs Pre Conversion'!$E444,F_inputs!$N$4:$N$5562,0),MATCH('FD Inputs Pre Conversion'!H$6,F_inputs!$D$2:$M$2,0)))</f>
        <v>2</v>
      </c>
      <c r="I444" s="194">
        <f>IF(H444=$D$4,$D$4,INDEX(F_inputs!$D$4:$M$5562,MATCH('FD Inputs Pre Conversion'!$C444&amp;'FD Inputs Pre Conversion'!$E444,F_inputs!$N$4:$N$5562,0),MATCH('FD Inputs Pre Conversion'!I$6,F_inputs!$D$2:$M$2,0)))</f>
        <v>1.83</v>
      </c>
      <c r="J444" s="194">
        <f>IF(I444=$D$4,$D$4,INDEX(F_inputs!$D$4:$M$5562,MATCH('FD Inputs Pre Conversion'!$C444&amp;'FD Inputs Pre Conversion'!$E444,F_inputs!$N$4:$N$5562,0),MATCH('FD Inputs Pre Conversion'!J$6,F_inputs!$D$2:$M$2,0)))</f>
        <v>1.67</v>
      </c>
      <c r="K444" s="194">
        <f>IF(J444=$D$4,$D$4,INDEX(F_inputs!$D$4:$M$5562,MATCH('FD Inputs Pre Conversion'!$C444&amp;'FD Inputs Pre Conversion'!$E444,F_inputs!$N$4:$N$5562,0),MATCH('FD Inputs Pre Conversion'!K$6,F_inputs!$D$2:$M$2,0)))</f>
        <v>1.5</v>
      </c>
      <c r="L444" s="194">
        <f>IF(K444=$D$4,$D$4,INDEX(F_inputs!$D$4:$M$5562,MATCH('FD Inputs Pre Conversion'!$C444&amp;'FD Inputs Pre Conversion'!$E444,F_inputs!$N$4:$N$5562,0),MATCH('FD Inputs Pre Conversion'!L$6,F_inputs!$D$2:$M$2,0)))</f>
        <v>1.25</v>
      </c>
      <c r="M444" s="194">
        <f>IF(L444=$D$4,$D$4,INDEX(F_inputs!$D$4:$M$5562,MATCH('FD Inputs Pre Conversion'!$C444&amp;'FD Inputs Pre Conversion'!$E444,F_inputs!$N$4:$N$5562,0),MATCH('FD Inputs Pre Conversion'!M$6,F_inputs!$D$2:$M$2,0)))</f>
        <v>1</v>
      </c>
      <c r="N444" s="194"/>
    </row>
    <row r="445" spans="1:14" outlineLevel="1">
      <c r="A445" s="197"/>
      <c r="B445" s="261"/>
      <c r="C445" s="262"/>
      <c r="D445" s="262"/>
      <c r="E445" s="262"/>
      <c r="F445" s="262"/>
      <c r="G445" s="266"/>
      <c r="H445" s="194"/>
      <c r="I445" s="194"/>
      <c r="J445" s="194"/>
      <c r="K445" s="194"/>
      <c r="L445" s="194"/>
      <c r="M445" s="194"/>
    </row>
    <row r="446" spans="1:14" outlineLevel="1">
      <c r="A446" s="197"/>
      <c r="B446" s="261" t="s">
        <v>166</v>
      </c>
      <c r="C446" s="262" t="s">
        <v>350</v>
      </c>
      <c r="D446" s="262" t="s">
        <v>976</v>
      </c>
      <c r="E446" s="262" t="s">
        <v>168</v>
      </c>
      <c r="F446" s="264" t="s">
        <v>261</v>
      </c>
      <c r="G446" s="265"/>
      <c r="H446" s="194" t="str">
        <f>IF(G446=$D$4,$D$4,INDEX(F_inputs!$D$4:$M$5562,MATCH('FD Inputs Pre Conversion'!$C446&amp;'FD Inputs Pre Conversion'!$E446,F_inputs!$N$4:$N$5562,0),MATCH('FD Inputs Pre Conversion'!H$6,F_inputs!$D$2:$M$2,0)))</f>
        <v/>
      </c>
      <c r="I446" s="194" t="str">
        <f>IF(H446=$D$4,$D$4,INDEX(F_inputs!$D$4:$M$5562,MATCH('FD Inputs Pre Conversion'!$C446&amp;'FD Inputs Pre Conversion'!$E446,F_inputs!$N$4:$N$5562,0),MATCH('FD Inputs Pre Conversion'!I$6,F_inputs!$D$2:$M$2,0)))</f>
        <v/>
      </c>
      <c r="J446" s="194" t="str">
        <f>IF(I446=$D$4,$D$4,INDEX(F_inputs!$D$4:$M$5562,MATCH('FD Inputs Pre Conversion'!$C446&amp;'FD Inputs Pre Conversion'!$E446,F_inputs!$N$4:$N$5562,0),MATCH('FD Inputs Pre Conversion'!J$6,F_inputs!$D$2:$M$2,0)))</f>
        <v/>
      </c>
      <c r="K446" s="194" t="str">
        <f>IF(J446=$D$4,$D$4,INDEX(F_inputs!$D$4:$M$5562,MATCH('FD Inputs Pre Conversion'!$C446&amp;'FD Inputs Pre Conversion'!$E446,F_inputs!$N$4:$N$5562,0),MATCH('FD Inputs Pre Conversion'!K$6,F_inputs!$D$2:$M$2,0)))</f>
        <v/>
      </c>
      <c r="L446" s="194" t="str">
        <f>IF(K446=$D$4,$D$4,INDEX(F_inputs!$D$4:$M$5562,MATCH('FD Inputs Pre Conversion'!$C446&amp;'FD Inputs Pre Conversion'!$E446,F_inputs!$N$4:$N$5562,0),MATCH('FD Inputs Pre Conversion'!L$6,F_inputs!$D$2:$M$2,0)))</f>
        <v/>
      </c>
      <c r="M446" s="194" t="str">
        <f>IF(L446=$D$4,$D$4,INDEX(F_inputs!$D$4:$M$5562,MATCH('FD Inputs Pre Conversion'!$C446&amp;'FD Inputs Pre Conversion'!$E446,F_inputs!$N$4:$N$5562,0),MATCH('FD Inputs Pre Conversion'!M$6,F_inputs!$D$2:$M$2,0)))</f>
        <v/>
      </c>
      <c r="N446" s="194"/>
    </row>
    <row r="447" spans="1:14" outlineLevel="1">
      <c r="A447" s="197"/>
      <c r="B447" s="261" t="s">
        <v>166</v>
      </c>
      <c r="C447" s="262" t="s">
        <v>358</v>
      </c>
      <c r="D447" s="262" t="s">
        <v>976</v>
      </c>
      <c r="E447" s="262" t="s">
        <v>168</v>
      </c>
      <c r="F447" s="264" t="s">
        <v>261</v>
      </c>
      <c r="G447" s="265"/>
      <c r="H447" s="194" t="str">
        <f>IF(G447=$D$4,$D$4,INDEX(F_inputs!$D$4:$M$5562,MATCH('FD Inputs Pre Conversion'!$C447&amp;'FD Inputs Pre Conversion'!$E447,F_inputs!$N$4:$N$5562,0),MATCH('FD Inputs Pre Conversion'!H$6,F_inputs!$D$2:$M$2,0)))</f>
        <v/>
      </c>
      <c r="I447" s="194" t="str">
        <f>IF(H447=$D$4,$D$4,INDEX(F_inputs!$D$4:$M$5562,MATCH('FD Inputs Pre Conversion'!$C447&amp;'FD Inputs Pre Conversion'!$E447,F_inputs!$N$4:$N$5562,0),MATCH('FD Inputs Pre Conversion'!I$6,F_inputs!$D$2:$M$2,0)))</f>
        <v/>
      </c>
      <c r="J447" s="194" t="str">
        <f>IF(I447=$D$4,$D$4,INDEX(F_inputs!$D$4:$M$5562,MATCH('FD Inputs Pre Conversion'!$C447&amp;'FD Inputs Pre Conversion'!$E447,F_inputs!$N$4:$N$5562,0),MATCH('FD Inputs Pre Conversion'!J$6,F_inputs!$D$2:$M$2,0)))</f>
        <v/>
      </c>
      <c r="K447" s="194" t="str">
        <f>IF(J447=$D$4,$D$4,INDEX(F_inputs!$D$4:$M$5562,MATCH('FD Inputs Pre Conversion'!$C447&amp;'FD Inputs Pre Conversion'!$E447,F_inputs!$N$4:$N$5562,0),MATCH('FD Inputs Pre Conversion'!K$6,F_inputs!$D$2:$M$2,0)))</f>
        <v/>
      </c>
      <c r="L447" s="194" t="str">
        <f>IF(K447=$D$4,$D$4,INDEX(F_inputs!$D$4:$M$5562,MATCH('FD Inputs Pre Conversion'!$C447&amp;'FD Inputs Pre Conversion'!$E447,F_inputs!$N$4:$N$5562,0),MATCH('FD Inputs Pre Conversion'!L$6,F_inputs!$D$2:$M$2,0)))</f>
        <v/>
      </c>
      <c r="M447" s="194" t="str">
        <f>IF(L447=$D$4,$D$4,INDEX(F_inputs!$D$4:$M$5562,MATCH('FD Inputs Pre Conversion'!$C447&amp;'FD Inputs Pre Conversion'!$E447,F_inputs!$N$4:$N$5562,0),MATCH('FD Inputs Pre Conversion'!M$6,F_inputs!$D$2:$M$2,0)))</f>
        <v/>
      </c>
      <c r="N447" s="194"/>
    </row>
    <row r="448" spans="1:14" outlineLevel="1">
      <c r="A448" s="197"/>
      <c r="B448" s="261" t="s">
        <v>166</v>
      </c>
      <c r="C448" s="262" t="s">
        <v>361</v>
      </c>
      <c r="D448" s="262" t="s">
        <v>976</v>
      </c>
      <c r="E448" s="262" t="s">
        <v>168</v>
      </c>
      <c r="F448" s="264" t="s">
        <v>261</v>
      </c>
      <c r="G448" s="265"/>
      <c r="H448" s="194" t="str">
        <f>IF(G448=$D$4,$D$4,INDEX(F_inputs!$D$4:$M$5562,MATCH('FD Inputs Pre Conversion'!$C448&amp;'FD Inputs Pre Conversion'!$E448,F_inputs!$N$4:$N$5562,0),MATCH('FD Inputs Pre Conversion'!H$6,F_inputs!$D$2:$M$2,0)))</f>
        <v/>
      </c>
      <c r="I448" s="194" t="str">
        <f>IF(H448=$D$4,$D$4,INDEX(F_inputs!$D$4:$M$5562,MATCH('FD Inputs Pre Conversion'!$C448&amp;'FD Inputs Pre Conversion'!$E448,F_inputs!$N$4:$N$5562,0),MATCH('FD Inputs Pre Conversion'!I$6,F_inputs!$D$2:$M$2,0)))</f>
        <v/>
      </c>
      <c r="J448" s="194" t="str">
        <f>IF(I448=$D$4,$D$4,INDEX(F_inputs!$D$4:$M$5562,MATCH('FD Inputs Pre Conversion'!$C448&amp;'FD Inputs Pre Conversion'!$E448,F_inputs!$N$4:$N$5562,0),MATCH('FD Inputs Pre Conversion'!J$6,F_inputs!$D$2:$M$2,0)))</f>
        <v/>
      </c>
      <c r="K448" s="194" t="str">
        <f>IF(J448=$D$4,$D$4,INDEX(F_inputs!$D$4:$M$5562,MATCH('FD Inputs Pre Conversion'!$C448&amp;'FD Inputs Pre Conversion'!$E448,F_inputs!$N$4:$N$5562,0),MATCH('FD Inputs Pre Conversion'!K$6,F_inputs!$D$2:$M$2,0)))</f>
        <v/>
      </c>
      <c r="L448" s="194" t="str">
        <f>IF(K448=$D$4,$D$4,INDEX(F_inputs!$D$4:$M$5562,MATCH('FD Inputs Pre Conversion'!$C448&amp;'FD Inputs Pre Conversion'!$E448,F_inputs!$N$4:$N$5562,0),MATCH('FD Inputs Pre Conversion'!L$6,F_inputs!$D$2:$M$2,0)))</f>
        <v/>
      </c>
      <c r="M448" s="194" t="str">
        <f>IF(L448=$D$4,$D$4,INDEX(F_inputs!$D$4:$M$5562,MATCH('FD Inputs Pre Conversion'!$C448&amp;'FD Inputs Pre Conversion'!$E448,F_inputs!$N$4:$N$5562,0),MATCH('FD Inputs Pre Conversion'!M$6,F_inputs!$D$2:$M$2,0)))</f>
        <v/>
      </c>
      <c r="N448" s="194"/>
    </row>
    <row r="449" spans="1:14" outlineLevel="1">
      <c r="A449" s="197"/>
      <c r="B449" s="261" t="s">
        <v>166</v>
      </c>
      <c r="C449" s="262" t="s">
        <v>364</v>
      </c>
      <c r="D449" s="262" t="s">
        <v>976</v>
      </c>
      <c r="E449" s="262" t="s">
        <v>168</v>
      </c>
      <c r="F449" s="264" t="s">
        <v>261</v>
      </c>
      <c r="G449" s="265"/>
      <c r="H449" s="194" t="str">
        <f>IF(G449=$D$4,$D$4,INDEX(F_inputs!$D$4:$M$5562,MATCH('FD Inputs Pre Conversion'!$C449&amp;'FD Inputs Pre Conversion'!$E449,F_inputs!$N$4:$N$5562,0),MATCH('FD Inputs Pre Conversion'!H$6,F_inputs!$D$2:$M$2,0)))</f>
        <v/>
      </c>
      <c r="I449" s="194" t="str">
        <f>IF(H449=$D$4,$D$4,INDEX(F_inputs!$D$4:$M$5562,MATCH('FD Inputs Pre Conversion'!$C449&amp;'FD Inputs Pre Conversion'!$E449,F_inputs!$N$4:$N$5562,0),MATCH('FD Inputs Pre Conversion'!I$6,F_inputs!$D$2:$M$2,0)))</f>
        <v/>
      </c>
      <c r="J449" s="194" t="str">
        <f>IF(I449=$D$4,$D$4,INDEX(F_inputs!$D$4:$M$5562,MATCH('FD Inputs Pre Conversion'!$C449&amp;'FD Inputs Pre Conversion'!$E449,F_inputs!$N$4:$N$5562,0),MATCH('FD Inputs Pre Conversion'!J$6,F_inputs!$D$2:$M$2,0)))</f>
        <v/>
      </c>
      <c r="K449" s="194" t="str">
        <f>IF(J449=$D$4,$D$4,INDEX(F_inputs!$D$4:$M$5562,MATCH('FD Inputs Pre Conversion'!$C449&amp;'FD Inputs Pre Conversion'!$E449,F_inputs!$N$4:$N$5562,0),MATCH('FD Inputs Pre Conversion'!K$6,F_inputs!$D$2:$M$2,0)))</f>
        <v/>
      </c>
      <c r="L449" s="194" t="str">
        <f>IF(K449=$D$4,$D$4,INDEX(F_inputs!$D$4:$M$5562,MATCH('FD Inputs Pre Conversion'!$C449&amp;'FD Inputs Pre Conversion'!$E449,F_inputs!$N$4:$N$5562,0),MATCH('FD Inputs Pre Conversion'!L$6,F_inputs!$D$2:$M$2,0)))</f>
        <v/>
      </c>
      <c r="M449" s="194" t="str">
        <f>IF(L449=$D$4,$D$4,INDEX(F_inputs!$D$4:$M$5562,MATCH('FD Inputs Pre Conversion'!$C449&amp;'FD Inputs Pre Conversion'!$E449,F_inputs!$N$4:$N$5562,0),MATCH('FD Inputs Pre Conversion'!M$6,F_inputs!$D$2:$M$2,0)))</f>
        <v/>
      </c>
      <c r="N449" s="194"/>
    </row>
    <row r="450" spans="1:14" outlineLevel="1">
      <c r="A450" s="197"/>
      <c r="B450" s="261" t="s">
        <v>166</v>
      </c>
      <c r="C450" s="262" t="s">
        <v>370</v>
      </c>
      <c r="D450" s="262" t="s">
        <v>976</v>
      </c>
      <c r="E450" s="262" t="s">
        <v>168</v>
      </c>
      <c r="F450" s="264" t="s">
        <v>261</v>
      </c>
      <c r="G450" s="265"/>
      <c r="H450" s="194" t="str">
        <f>IF(G450=$D$4,$D$4,INDEX(F_inputs!$D$4:$M$5562,MATCH('FD Inputs Pre Conversion'!$C450&amp;'FD Inputs Pre Conversion'!$E450,F_inputs!$N$4:$N$5562,0),MATCH('FD Inputs Pre Conversion'!H$6,F_inputs!$D$2:$M$2,0)))</f>
        <v/>
      </c>
      <c r="I450" s="194" t="str">
        <f>IF(H450=$D$4,$D$4,INDEX(F_inputs!$D$4:$M$5562,MATCH('FD Inputs Pre Conversion'!$C450&amp;'FD Inputs Pre Conversion'!$E450,F_inputs!$N$4:$N$5562,0),MATCH('FD Inputs Pre Conversion'!I$6,F_inputs!$D$2:$M$2,0)))</f>
        <v/>
      </c>
      <c r="J450" s="194" t="str">
        <f>IF(I450=$D$4,$D$4,INDEX(F_inputs!$D$4:$M$5562,MATCH('FD Inputs Pre Conversion'!$C450&amp;'FD Inputs Pre Conversion'!$E450,F_inputs!$N$4:$N$5562,0),MATCH('FD Inputs Pre Conversion'!J$6,F_inputs!$D$2:$M$2,0)))</f>
        <v/>
      </c>
      <c r="K450" s="194" t="str">
        <f>IF(J450=$D$4,$D$4,INDEX(F_inputs!$D$4:$M$5562,MATCH('FD Inputs Pre Conversion'!$C450&amp;'FD Inputs Pre Conversion'!$E450,F_inputs!$N$4:$N$5562,0),MATCH('FD Inputs Pre Conversion'!K$6,F_inputs!$D$2:$M$2,0)))</f>
        <v/>
      </c>
      <c r="L450" s="194" t="str">
        <f>IF(K450=$D$4,$D$4,INDEX(F_inputs!$D$4:$M$5562,MATCH('FD Inputs Pre Conversion'!$C450&amp;'FD Inputs Pre Conversion'!$E450,F_inputs!$N$4:$N$5562,0),MATCH('FD Inputs Pre Conversion'!L$6,F_inputs!$D$2:$M$2,0)))</f>
        <v/>
      </c>
      <c r="M450" s="194" t="str">
        <f>IF(L450=$D$4,$D$4,INDEX(F_inputs!$D$4:$M$5562,MATCH('FD Inputs Pre Conversion'!$C450&amp;'FD Inputs Pre Conversion'!$E450,F_inputs!$N$4:$N$5562,0),MATCH('FD Inputs Pre Conversion'!M$6,F_inputs!$D$2:$M$2,0)))</f>
        <v/>
      </c>
      <c r="N450" s="194"/>
    </row>
    <row r="451" spans="1:14" outlineLevel="1">
      <c r="A451" s="197"/>
      <c r="B451" s="261" t="s">
        <v>166</v>
      </c>
      <c r="C451" s="262" t="s">
        <v>379</v>
      </c>
      <c r="D451" s="262" t="s">
        <v>976</v>
      </c>
      <c r="E451" s="262" t="s">
        <v>168</v>
      </c>
      <c r="F451" s="264" t="s">
        <v>261</v>
      </c>
      <c r="G451" s="265"/>
      <c r="H451" s="194" t="str">
        <f>IF(G451=$D$4,$D$4,INDEX(F_inputs!$D$4:$M$5562,MATCH('FD Inputs Pre Conversion'!$C451&amp;'FD Inputs Pre Conversion'!$E451,F_inputs!$N$4:$N$5562,0),MATCH('FD Inputs Pre Conversion'!H$6,F_inputs!$D$2:$M$2,0)))</f>
        <v/>
      </c>
      <c r="I451" s="194" t="str">
        <f>IF(H451=$D$4,$D$4,INDEX(F_inputs!$D$4:$M$5562,MATCH('FD Inputs Pre Conversion'!$C451&amp;'FD Inputs Pre Conversion'!$E451,F_inputs!$N$4:$N$5562,0),MATCH('FD Inputs Pre Conversion'!I$6,F_inputs!$D$2:$M$2,0)))</f>
        <v/>
      </c>
      <c r="J451" s="194" t="str">
        <f>IF(I451=$D$4,$D$4,INDEX(F_inputs!$D$4:$M$5562,MATCH('FD Inputs Pre Conversion'!$C451&amp;'FD Inputs Pre Conversion'!$E451,F_inputs!$N$4:$N$5562,0),MATCH('FD Inputs Pre Conversion'!J$6,F_inputs!$D$2:$M$2,0)))</f>
        <v/>
      </c>
      <c r="K451" s="194" t="str">
        <f>IF(J451=$D$4,$D$4,INDEX(F_inputs!$D$4:$M$5562,MATCH('FD Inputs Pre Conversion'!$C451&amp;'FD Inputs Pre Conversion'!$E451,F_inputs!$N$4:$N$5562,0),MATCH('FD Inputs Pre Conversion'!K$6,F_inputs!$D$2:$M$2,0)))</f>
        <v/>
      </c>
      <c r="L451" s="194" t="str">
        <f>IF(K451=$D$4,$D$4,INDEX(F_inputs!$D$4:$M$5562,MATCH('FD Inputs Pre Conversion'!$C451&amp;'FD Inputs Pre Conversion'!$E451,F_inputs!$N$4:$N$5562,0),MATCH('FD Inputs Pre Conversion'!L$6,F_inputs!$D$2:$M$2,0)))</f>
        <v/>
      </c>
      <c r="M451" s="194" t="str">
        <f>IF(L451=$D$4,$D$4,INDEX(F_inputs!$D$4:$M$5562,MATCH('FD Inputs Pre Conversion'!$C451&amp;'FD Inputs Pre Conversion'!$E451,F_inputs!$N$4:$N$5562,0),MATCH('FD Inputs Pre Conversion'!M$6,F_inputs!$D$2:$M$2,0)))</f>
        <v/>
      </c>
      <c r="N451" s="194"/>
    </row>
    <row r="452" spans="1:14" outlineLevel="1">
      <c r="A452" s="197"/>
      <c r="B452" s="261" t="s">
        <v>166</v>
      </c>
      <c r="C452" s="262" t="s">
        <v>382</v>
      </c>
      <c r="D452" s="262" t="s">
        <v>976</v>
      </c>
      <c r="E452" s="262" t="s">
        <v>168</v>
      </c>
      <c r="F452" s="264" t="s">
        <v>261</v>
      </c>
      <c r="G452" s="265"/>
      <c r="H452" s="194" t="str">
        <f>IF(G452=$D$4,$D$4,INDEX(F_inputs!$D$4:$M$5562,MATCH('FD Inputs Pre Conversion'!$C452&amp;'FD Inputs Pre Conversion'!$E452,F_inputs!$N$4:$N$5562,0),MATCH('FD Inputs Pre Conversion'!H$6,F_inputs!$D$2:$M$2,0)))</f>
        <v/>
      </c>
      <c r="I452" s="194" t="str">
        <f>IF(H452=$D$4,$D$4,INDEX(F_inputs!$D$4:$M$5562,MATCH('FD Inputs Pre Conversion'!$C452&amp;'FD Inputs Pre Conversion'!$E452,F_inputs!$N$4:$N$5562,0),MATCH('FD Inputs Pre Conversion'!I$6,F_inputs!$D$2:$M$2,0)))</f>
        <v/>
      </c>
      <c r="J452" s="194" t="str">
        <f>IF(I452=$D$4,$D$4,INDEX(F_inputs!$D$4:$M$5562,MATCH('FD Inputs Pre Conversion'!$C452&amp;'FD Inputs Pre Conversion'!$E452,F_inputs!$N$4:$N$5562,0),MATCH('FD Inputs Pre Conversion'!J$6,F_inputs!$D$2:$M$2,0)))</f>
        <v/>
      </c>
      <c r="K452" s="194" t="str">
        <f>IF(J452=$D$4,$D$4,INDEX(F_inputs!$D$4:$M$5562,MATCH('FD Inputs Pre Conversion'!$C452&amp;'FD Inputs Pre Conversion'!$E452,F_inputs!$N$4:$N$5562,0),MATCH('FD Inputs Pre Conversion'!K$6,F_inputs!$D$2:$M$2,0)))</f>
        <v/>
      </c>
      <c r="L452" s="194" t="str">
        <f>IF(K452=$D$4,$D$4,INDEX(F_inputs!$D$4:$M$5562,MATCH('FD Inputs Pre Conversion'!$C452&amp;'FD Inputs Pre Conversion'!$E452,F_inputs!$N$4:$N$5562,0),MATCH('FD Inputs Pre Conversion'!L$6,F_inputs!$D$2:$M$2,0)))</f>
        <v/>
      </c>
      <c r="M452" s="194" t="str">
        <f>IF(L452=$D$4,$D$4,INDEX(F_inputs!$D$4:$M$5562,MATCH('FD Inputs Pre Conversion'!$C452&amp;'FD Inputs Pre Conversion'!$E452,F_inputs!$N$4:$N$5562,0),MATCH('FD Inputs Pre Conversion'!M$6,F_inputs!$D$2:$M$2,0)))</f>
        <v/>
      </c>
      <c r="N452" s="194"/>
    </row>
    <row r="453" spans="1:14" outlineLevel="1">
      <c r="A453" s="197"/>
      <c r="B453" s="261" t="s">
        <v>166</v>
      </c>
      <c r="C453" s="262" t="s">
        <v>388</v>
      </c>
      <c r="D453" s="262" t="s">
        <v>976</v>
      </c>
      <c r="E453" s="262" t="s">
        <v>168</v>
      </c>
      <c r="F453" s="264" t="s">
        <v>261</v>
      </c>
      <c r="G453" s="265"/>
      <c r="H453" s="194" t="str">
        <f>IF(G453=$D$4,$D$4,INDEX(F_inputs!$D$4:$M$5562,MATCH('FD Inputs Pre Conversion'!$C453&amp;'FD Inputs Pre Conversion'!$E453,F_inputs!$N$4:$N$5562,0),MATCH('FD Inputs Pre Conversion'!H$6,F_inputs!$D$2:$M$2,0)))</f>
        <v/>
      </c>
      <c r="I453" s="194">
        <f>IF(H453=$D$4,$D$4,INDEX(F_inputs!$D$4:$M$5562,MATCH('FD Inputs Pre Conversion'!$C453&amp;'FD Inputs Pre Conversion'!$E453,F_inputs!$N$4:$N$5562,0),MATCH('FD Inputs Pre Conversion'!I$6,F_inputs!$D$2:$M$2,0)))</f>
        <v>0.52</v>
      </c>
      <c r="J453" s="194">
        <f>IF(I453=$D$4,$D$4,INDEX(F_inputs!$D$4:$M$5562,MATCH('FD Inputs Pre Conversion'!$C453&amp;'FD Inputs Pre Conversion'!$E453,F_inputs!$N$4:$N$5562,0),MATCH('FD Inputs Pre Conversion'!J$6,F_inputs!$D$2:$M$2,0)))</f>
        <v>0.5</v>
      </c>
      <c r="K453" s="194">
        <f>IF(J453=$D$4,$D$4,INDEX(F_inputs!$D$4:$M$5562,MATCH('FD Inputs Pre Conversion'!$C453&amp;'FD Inputs Pre Conversion'!$E453,F_inputs!$N$4:$N$5562,0),MATCH('FD Inputs Pre Conversion'!K$6,F_inputs!$D$2:$M$2,0)))</f>
        <v>0.49</v>
      </c>
      <c r="L453" s="194">
        <f>IF(K453=$D$4,$D$4,INDEX(F_inputs!$D$4:$M$5562,MATCH('FD Inputs Pre Conversion'!$C453&amp;'FD Inputs Pre Conversion'!$E453,F_inputs!$N$4:$N$5562,0),MATCH('FD Inputs Pre Conversion'!L$6,F_inputs!$D$2:$M$2,0)))</f>
        <v>0.47</v>
      </c>
      <c r="M453" s="194">
        <f>IF(L453=$D$4,$D$4,INDEX(F_inputs!$D$4:$M$5562,MATCH('FD Inputs Pre Conversion'!$C453&amp;'FD Inputs Pre Conversion'!$E453,F_inputs!$N$4:$N$5562,0),MATCH('FD Inputs Pre Conversion'!M$6,F_inputs!$D$2:$M$2,0)))</f>
        <v>0.45</v>
      </c>
      <c r="N453" s="194"/>
    </row>
    <row r="454" spans="1:14" outlineLevel="1">
      <c r="A454" s="197"/>
      <c r="B454" s="261" t="s">
        <v>166</v>
      </c>
      <c r="C454" s="262" t="s">
        <v>391</v>
      </c>
      <c r="D454" s="262" t="s">
        <v>976</v>
      </c>
      <c r="E454" s="262" t="s">
        <v>168</v>
      </c>
      <c r="F454" s="264" t="s">
        <v>261</v>
      </c>
      <c r="G454" s="265"/>
      <c r="H454" s="194" t="str">
        <f>IF(G454=$D$4,$D$4,INDEX(F_inputs!$D$4:$M$5562,MATCH('FD Inputs Pre Conversion'!$C454&amp;'FD Inputs Pre Conversion'!$E454,F_inputs!$N$4:$N$5562,0),MATCH('FD Inputs Pre Conversion'!H$6,F_inputs!$D$2:$M$2,0)))</f>
        <v/>
      </c>
      <c r="I454" s="194" t="str">
        <f>IF(H454=$D$4,$D$4,INDEX(F_inputs!$D$4:$M$5562,MATCH('FD Inputs Pre Conversion'!$C454&amp;'FD Inputs Pre Conversion'!$E454,F_inputs!$N$4:$N$5562,0),MATCH('FD Inputs Pre Conversion'!I$6,F_inputs!$D$2:$M$2,0)))</f>
        <v/>
      </c>
      <c r="J454" s="194" t="str">
        <f>IF(I454=$D$4,$D$4,INDEX(F_inputs!$D$4:$M$5562,MATCH('FD Inputs Pre Conversion'!$C454&amp;'FD Inputs Pre Conversion'!$E454,F_inputs!$N$4:$N$5562,0),MATCH('FD Inputs Pre Conversion'!J$6,F_inputs!$D$2:$M$2,0)))</f>
        <v/>
      </c>
      <c r="K454" s="194" t="str">
        <f>IF(J454=$D$4,$D$4,INDEX(F_inputs!$D$4:$M$5562,MATCH('FD Inputs Pre Conversion'!$C454&amp;'FD Inputs Pre Conversion'!$E454,F_inputs!$N$4:$N$5562,0),MATCH('FD Inputs Pre Conversion'!K$6,F_inputs!$D$2:$M$2,0)))</f>
        <v/>
      </c>
      <c r="L454" s="194" t="str">
        <f>IF(K454=$D$4,$D$4,INDEX(F_inputs!$D$4:$M$5562,MATCH('FD Inputs Pre Conversion'!$C454&amp;'FD Inputs Pre Conversion'!$E454,F_inputs!$N$4:$N$5562,0),MATCH('FD Inputs Pre Conversion'!L$6,F_inputs!$D$2:$M$2,0)))</f>
        <v/>
      </c>
      <c r="M454" s="194" t="str">
        <f>IF(L454=$D$4,$D$4,INDEX(F_inputs!$D$4:$M$5562,MATCH('FD Inputs Pre Conversion'!$C454&amp;'FD Inputs Pre Conversion'!$E454,F_inputs!$N$4:$N$5562,0),MATCH('FD Inputs Pre Conversion'!M$6,F_inputs!$D$2:$M$2,0)))</f>
        <v/>
      </c>
      <c r="N454" s="194"/>
    </row>
    <row r="455" spans="1:14" outlineLevel="1">
      <c r="A455" s="197"/>
      <c r="B455" s="261" t="s">
        <v>166</v>
      </c>
      <c r="C455" s="262" t="s">
        <v>394</v>
      </c>
      <c r="D455" s="262" t="s">
        <v>976</v>
      </c>
      <c r="E455" s="262" t="s">
        <v>168</v>
      </c>
      <c r="F455" s="264" t="s">
        <v>261</v>
      </c>
      <c r="G455" s="265"/>
      <c r="H455" s="194" t="str">
        <f>IF(G455=$D$4,$D$4,INDEX(F_inputs!$D$4:$M$5562,MATCH('FD Inputs Pre Conversion'!$C455&amp;'FD Inputs Pre Conversion'!$E455,F_inputs!$N$4:$N$5562,0),MATCH('FD Inputs Pre Conversion'!H$6,F_inputs!$D$2:$M$2,0)))</f>
        <v/>
      </c>
      <c r="I455" s="194" t="str">
        <f>IF(H455=$D$4,$D$4,INDEX(F_inputs!$D$4:$M$5562,MATCH('FD Inputs Pre Conversion'!$C455&amp;'FD Inputs Pre Conversion'!$E455,F_inputs!$N$4:$N$5562,0),MATCH('FD Inputs Pre Conversion'!I$6,F_inputs!$D$2:$M$2,0)))</f>
        <v/>
      </c>
      <c r="J455" s="194" t="str">
        <f>IF(I455=$D$4,$D$4,INDEX(F_inputs!$D$4:$M$5562,MATCH('FD Inputs Pre Conversion'!$C455&amp;'FD Inputs Pre Conversion'!$E455,F_inputs!$N$4:$N$5562,0),MATCH('FD Inputs Pre Conversion'!J$6,F_inputs!$D$2:$M$2,0)))</f>
        <v/>
      </c>
      <c r="K455" s="194" t="str">
        <f>IF(J455=$D$4,$D$4,INDEX(F_inputs!$D$4:$M$5562,MATCH('FD Inputs Pre Conversion'!$C455&amp;'FD Inputs Pre Conversion'!$E455,F_inputs!$N$4:$N$5562,0),MATCH('FD Inputs Pre Conversion'!K$6,F_inputs!$D$2:$M$2,0)))</f>
        <v/>
      </c>
      <c r="L455" s="194" t="str">
        <f>IF(K455=$D$4,$D$4,INDEX(F_inputs!$D$4:$M$5562,MATCH('FD Inputs Pre Conversion'!$C455&amp;'FD Inputs Pre Conversion'!$E455,F_inputs!$N$4:$N$5562,0),MATCH('FD Inputs Pre Conversion'!L$6,F_inputs!$D$2:$M$2,0)))</f>
        <v/>
      </c>
      <c r="M455" s="194" t="str">
        <f>IF(L455=$D$4,$D$4,INDEX(F_inputs!$D$4:$M$5562,MATCH('FD Inputs Pre Conversion'!$C455&amp;'FD Inputs Pre Conversion'!$E455,F_inputs!$N$4:$N$5562,0),MATCH('FD Inputs Pre Conversion'!M$6,F_inputs!$D$2:$M$2,0)))</f>
        <v/>
      </c>
      <c r="N455" s="194"/>
    </row>
    <row r="456" spans="1:14" outlineLevel="1">
      <c r="A456" s="197"/>
      <c r="B456" s="261" t="s">
        <v>166</v>
      </c>
      <c r="C456" s="262" t="s">
        <v>397</v>
      </c>
      <c r="D456" s="262" t="s">
        <v>976</v>
      </c>
      <c r="E456" s="262" t="s">
        <v>168</v>
      </c>
      <c r="F456" s="264" t="s">
        <v>261</v>
      </c>
      <c r="G456" s="265"/>
      <c r="H456" s="194" t="str">
        <f>IF(G456=$D$4,$D$4,INDEX(F_inputs!$D$4:$M$5562,MATCH('FD Inputs Pre Conversion'!$C456&amp;'FD Inputs Pre Conversion'!$E456,F_inputs!$N$4:$N$5562,0),MATCH('FD Inputs Pre Conversion'!H$6,F_inputs!$D$2:$M$2,0)))</f>
        <v/>
      </c>
      <c r="I456" s="194" t="str">
        <f>IF(H456=$D$4,$D$4,INDEX(F_inputs!$D$4:$M$5562,MATCH('FD Inputs Pre Conversion'!$C456&amp;'FD Inputs Pre Conversion'!$E456,F_inputs!$N$4:$N$5562,0),MATCH('FD Inputs Pre Conversion'!I$6,F_inputs!$D$2:$M$2,0)))</f>
        <v/>
      </c>
      <c r="J456" s="194" t="str">
        <f>IF(I456=$D$4,$D$4,INDEX(F_inputs!$D$4:$M$5562,MATCH('FD Inputs Pre Conversion'!$C456&amp;'FD Inputs Pre Conversion'!$E456,F_inputs!$N$4:$N$5562,0),MATCH('FD Inputs Pre Conversion'!J$6,F_inputs!$D$2:$M$2,0)))</f>
        <v/>
      </c>
      <c r="K456" s="194" t="str">
        <f>IF(J456=$D$4,$D$4,INDEX(F_inputs!$D$4:$M$5562,MATCH('FD Inputs Pre Conversion'!$C456&amp;'FD Inputs Pre Conversion'!$E456,F_inputs!$N$4:$N$5562,0),MATCH('FD Inputs Pre Conversion'!K$6,F_inputs!$D$2:$M$2,0)))</f>
        <v/>
      </c>
      <c r="L456" s="194" t="str">
        <f>IF(K456=$D$4,$D$4,INDEX(F_inputs!$D$4:$M$5562,MATCH('FD Inputs Pre Conversion'!$C456&amp;'FD Inputs Pre Conversion'!$E456,F_inputs!$N$4:$N$5562,0),MATCH('FD Inputs Pre Conversion'!L$6,F_inputs!$D$2:$M$2,0)))</f>
        <v/>
      </c>
      <c r="M456" s="194" t="str">
        <f>IF(L456=$D$4,$D$4,INDEX(F_inputs!$D$4:$M$5562,MATCH('FD Inputs Pre Conversion'!$C456&amp;'FD Inputs Pre Conversion'!$E456,F_inputs!$N$4:$N$5562,0),MATCH('FD Inputs Pre Conversion'!M$6,F_inputs!$D$2:$M$2,0)))</f>
        <v/>
      </c>
      <c r="N456" s="194"/>
    </row>
    <row r="457" spans="1:14" outlineLevel="1">
      <c r="A457" s="197"/>
      <c r="B457" s="261" t="s">
        <v>166</v>
      </c>
      <c r="C457" s="262" t="s">
        <v>345</v>
      </c>
      <c r="D457" s="262" t="s">
        <v>976</v>
      </c>
      <c r="E457" s="262" t="s">
        <v>168</v>
      </c>
      <c r="F457" s="264" t="s">
        <v>261</v>
      </c>
      <c r="G457" s="265"/>
      <c r="H457" s="194" t="str">
        <f>IF(G457=$D$4,$D$4,INDEX(F_inputs!$D$4:$M$5562,MATCH('FD Inputs Pre Conversion'!$C457&amp;'FD Inputs Pre Conversion'!$E457,F_inputs!$N$4:$N$5562,0),MATCH('FD Inputs Pre Conversion'!H$6,F_inputs!$D$2:$M$2,0)))</f>
        <v/>
      </c>
      <c r="I457" s="194" t="str">
        <f>IF(H457=$D$4,$D$4,INDEX(F_inputs!$D$4:$M$5562,MATCH('FD Inputs Pre Conversion'!$C457&amp;'FD Inputs Pre Conversion'!$E457,F_inputs!$N$4:$N$5562,0),MATCH('FD Inputs Pre Conversion'!I$6,F_inputs!$D$2:$M$2,0)))</f>
        <v/>
      </c>
      <c r="J457" s="194" t="str">
        <f>IF(I457=$D$4,$D$4,INDEX(F_inputs!$D$4:$M$5562,MATCH('FD Inputs Pre Conversion'!$C457&amp;'FD Inputs Pre Conversion'!$E457,F_inputs!$N$4:$N$5562,0),MATCH('FD Inputs Pre Conversion'!J$6,F_inputs!$D$2:$M$2,0)))</f>
        <v/>
      </c>
      <c r="K457" s="194" t="str">
        <f>IF(J457=$D$4,$D$4,INDEX(F_inputs!$D$4:$M$5562,MATCH('FD Inputs Pre Conversion'!$C457&amp;'FD Inputs Pre Conversion'!$E457,F_inputs!$N$4:$N$5562,0),MATCH('FD Inputs Pre Conversion'!K$6,F_inputs!$D$2:$M$2,0)))</f>
        <v/>
      </c>
      <c r="L457" s="194" t="str">
        <f>IF(K457=$D$4,$D$4,INDEX(F_inputs!$D$4:$M$5562,MATCH('FD Inputs Pre Conversion'!$C457&amp;'FD Inputs Pre Conversion'!$E457,F_inputs!$N$4:$N$5562,0),MATCH('FD Inputs Pre Conversion'!L$6,F_inputs!$D$2:$M$2,0)))</f>
        <v/>
      </c>
      <c r="M457" s="194" t="str">
        <f>IF(L457=$D$4,$D$4,INDEX(F_inputs!$D$4:$M$5562,MATCH('FD Inputs Pre Conversion'!$C457&amp;'FD Inputs Pre Conversion'!$E457,F_inputs!$N$4:$N$5562,0),MATCH('FD Inputs Pre Conversion'!M$6,F_inputs!$D$2:$M$2,0)))</f>
        <v/>
      </c>
      <c r="N457" s="194"/>
    </row>
    <row r="458" spans="1:14" outlineLevel="1">
      <c r="A458" s="197"/>
      <c r="B458" s="261" t="s">
        <v>166</v>
      </c>
      <c r="C458" s="262" t="s">
        <v>354</v>
      </c>
      <c r="D458" s="262" t="s">
        <v>976</v>
      </c>
      <c r="E458" s="262" t="s">
        <v>168</v>
      </c>
      <c r="F458" s="264" t="s">
        <v>261</v>
      </c>
      <c r="G458" s="265"/>
      <c r="H458" s="194" t="str">
        <f>IF(G458=$D$4,$D$4,INDEX(F_inputs!$D$4:$M$5562,MATCH('FD Inputs Pre Conversion'!$C458&amp;'FD Inputs Pre Conversion'!$E458,F_inputs!$N$4:$N$5562,0),MATCH('FD Inputs Pre Conversion'!H$6,F_inputs!$D$2:$M$2,0)))</f>
        <v/>
      </c>
      <c r="I458" s="194" t="str">
        <f>IF(H458=$D$4,$D$4,INDEX(F_inputs!$D$4:$M$5562,MATCH('FD Inputs Pre Conversion'!$C458&amp;'FD Inputs Pre Conversion'!$E458,F_inputs!$N$4:$N$5562,0),MATCH('FD Inputs Pre Conversion'!I$6,F_inputs!$D$2:$M$2,0)))</f>
        <v/>
      </c>
      <c r="J458" s="194" t="str">
        <f>IF(I458=$D$4,$D$4,INDEX(F_inputs!$D$4:$M$5562,MATCH('FD Inputs Pre Conversion'!$C458&amp;'FD Inputs Pre Conversion'!$E458,F_inputs!$N$4:$N$5562,0),MATCH('FD Inputs Pre Conversion'!J$6,F_inputs!$D$2:$M$2,0)))</f>
        <v/>
      </c>
      <c r="K458" s="194" t="str">
        <f>IF(J458=$D$4,$D$4,INDEX(F_inputs!$D$4:$M$5562,MATCH('FD Inputs Pre Conversion'!$C458&amp;'FD Inputs Pre Conversion'!$E458,F_inputs!$N$4:$N$5562,0),MATCH('FD Inputs Pre Conversion'!K$6,F_inputs!$D$2:$M$2,0)))</f>
        <v/>
      </c>
      <c r="L458" s="194" t="str">
        <f>IF(K458=$D$4,$D$4,INDEX(F_inputs!$D$4:$M$5562,MATCH('FD Inputs Pre Conversion'!$C458&amp;'FD Inputs Pre Conversion'!$E458,F_inputs!$N$4:$N$5562,0),MATCH('FD Inputs Pre Conversion'!L$6,F_inputs!$D$2:$M$2,0)))</f>
        <v/>
      </c>
      <c r="M458" s="194" t="str">
        <f>IF(L458=$D$4,$D$4,INDEX(F_inputs!$D$4:$M$5562,MATCH('FD Inputs Pre Conversion'!$C458&amp;'FD Inputs Pre Conversion'!$E458,F_inputs!$N$4:$N$5562,0),MATCH('FD Inputs Pre Conversion'!M$6,F_inputs!$D$2:$M$2,0)))</f>
        <v/>
      </c>
      <c r="N458" s="194"/>
    </row>
    <row r="459" spans="1:14" outlineLevel="1">
      <c r="A459" s="197"/>
      <c r="B459" s="261" t="s">
        <v>166</v>
      </c>
      <c r="C459" s="262" t="s">
        <v>367</v>
      </c>
      <c r="D459" s="262" t="s">
        <v>976</v>
      </c>
      <c r="E459" s="262" t="s">
        <v>168</v>
      </c>
      <c r="F459" s="264" t="s">
        <v>261</v>
      </c>
      <c r="G459" s="265"/>
      <c r="H459" s="194" t="str">
        <f>IF(G459=$D$4,$D$4,INDEX(F_inputs!$D$4:$M$5562,MATCH('FD Inputs Pre Conversion'!$C459&amp;'FD Inputs Pre Conversion'!$E459,F_inputs!$N$4:$N$5562,0),MATCH('FD Inputs Pre Conversion'!H$6,F_inputs!$D$2:$M$2,0)))</f>
        <v/>
      </c>
      <c r="I459" s="194">
        <f>IF(H459=$D$4,$D$4,INDEX(F_inputs!$D$4:$M$5562,MATCH('FD Inputs Pre Conversion'!$C459&amp;'FD Inputs Pre Conversion'!$E459,F_inputs!$N$4:$N$5562,0),MATCH('FD Inputs Pre Conversion'!I$6,F_inputs!$D$2:$M$2,0)))</f>
        <v>0.4</v>
      </c>
      <c r="J459" s="194">
        <f>IF(I459=$D$4,$D$4,INDEX(F_inputs!$D$4:$M$5562,MATCH('FD Inputs Pre Conversion'!$C459&amp;'FD Inputs Pre Conversion'!$E459,F_inputs!$N$4:$N$5562,0),MATCH('FD Inputs Pre Conversion'!J$6,F_inputs!$D$2:$M$2,0)))</f>
        <v>0.4</v>
      </c>
      <c r="K459" s="194">
        <f>IF(J459=$D$4,$D$4,INDEX(F_inputs!$D$4:$M$5562,MATCH('FD Inputs Pre Conversion'!$C459&amp;'FD Inputs Pre Conversion'!$E459,F_inputs!$N$4:$N$5562,0),MATCH('FD Inputs Pre Conversion'!K$6,F_inputs!$D$2:$M$2,0)))</f>
        <v>0.4</v>
      </c>
      <c r="L459" s="194">
        <f>IF(K459=$D$4,$D$4,INDEX(F_inputs!$D$4:$M$5562,MATCH('FD Inputs Pre Conversion'!$C459&amp;'FD Inputs Pre Conversion'!$E459,F_inputs!$N$4:$N$5562,0),MATCH('FD Inputs Pre Conversion'!L$6,F_inputs!$D$2:$M$2,0)))</f>
        <v>0.4</v>
      </c>
      <c r="M459" s="194">
        <f>IF(L459=$D$4,$D$4,INDEX(F_inputs!$D$4:$M$5562,MATCH('FD Inputs Pre Conversion'!$C459&amp;'FD Inputs Pre Conversion'!$E459,F_inputs!$N$4:$N$5562,0),MATCH('FD Inputs Pre Conversion'!M$6,F_inputs!$D$2:$M$2,0)))</f>
        <v>0.4</v>
      </c>
      <c r="N459" s="194"/>
    </row>
    <row r="460" spans="1:14" outlineLevel="1">
      <c r="A460" s="197"/>
      <c r="B460" s="261" t="s">
        <v>166</v>
      </c>
      <c r="C460" s="262" t="s">
        <v>373</v>
      </c>
      <c r="D460" s="262" t="s">
        <v>976</v>
      </c>
      <c r="E460" s="262" t="s">
        <v>168</v>
      </c>
      <c r="F460" s="264" t="s">
        <v>261</v>
      </c>
      <c r="G460" s="265"/>
      <c r="H460" s="194" t="str">
        <f>IF(G460=$D$4,$D$4,INDEX(F_inputs!$D$4:$M$5562,MATCH('FD Inputs Pre Conversion'!$C460&amp;'FD Inputs Pre Conversion'!$E460,F_inputs!$N$4:$N$5562,0),MATCH('FD Inputs Pre Conversion'!H$6,F_inputs!$D$2:$M$2,0)))</f>
        <v/>
      </c>
      <c r="I460" s="194" t="str">
        <f>IF(H460=$D$4,$D$4,INDEX(F_inputs!$D$4:$M$5562,MATCH('FD Inputs Pre Conversion'!$C460&amp;'FD Inputs Pre Conversion'!$E460,F_inputs!$N$4:$N$5562,0),MATCH('FD Inputs Pre Conversion'!I$6,F_inputs!$D$2:$M$2,0)))</f>
        <v/>
      </c>
      <c r="J460" s="194" t="str">
        <f>IF(I460=$D$4,$D$4,INDEX(F_inputs!$D$4:$M$5562,MATCH('FD Inputs Pre Conversion'!$C460&amp;'FD Inputs Pre Conversion'!$E460,F_inputs!$N$4:$N$5562,0),MATCH('FD Inputs Pre Conversion'!J$6,F_inputs!$D$2:$M$2,0)))</f>
        <v/>
      </c>
      <c r="K460" s="194" t="str">
        <f>IF(J460=$D$4,$D$4,INDEX(F_inputs!$D$4:$M$5562,MATCH('FD Inputs Pre Conversion'!$C460&amp;'FD Inputs Pre Conversion'!$E460,F_inputs!$N$4:$N$5562,0),MATCH('FD Inputs Pre Conversion'!K$6,F_inputs!$D$2:$M$2,0)))</f>
        <v/>
      </c>
      <c r="L460" s="194" t="str">
        <f>IF(K460=$D$4,$D$4,INDEX(F_inputs!$D$4:$M$5562,MATCH('FD Inputs Pre Conversion'!$C460&amp;'FD Inputs Pre Conversion'!$E460,F_inputs!$N$4:$N$5562,0),MATCH('FD Inputs Pre Conversion'!L$6,F_inputs!$D$2:$M$2,0)))</f>
        <v/>
      </c>
      <c r="M460" s="194" t="str">
        <f>IF(L460=$D$4,$D$4,INDEX(F_inputs!$D$4:$M$5562,MATCH('FD Inputs Pre Conversion'!$C460&amp;'FD Inputs Pre Conversion'!$E460,F_inputs!$N$4:$N$5562,0),MATCH('FD Inputs Pre Conversion'!M$6,F_inputs!$D$2:$M$2,0)))</f>
        <v/>
      </c>
      <c r="N460" s="194"/>
    </row>
    <row r="461" spans="1:14" outlineLevel="1">
      <c r="A461" s="197"/>
      <c r="B461" s="261" t="s">
        <v>166</v>
      </c>
      <c r="C461" s="262" t="s">
        <v>376</v>
      </c>
      <c r="D461" s="262" t="s">
        <v>976</v>
      </c>
      <c r="E461" s="262" t="s">
        <v>168</v>
      </c>
      <c r="F461" s="264" t="s">
        <v>261</v>
      </c>
      <c r="G461" s="265"/>
      <c r="H461" s="194" t="str">
        <f>IF(G461=$D$4,$D$4,INDEX(F_inputs!$D$4:$M$5562,MATCH('FD Inputs Pre Conversion'!$C461&amp;'FD Inputs Pre Conversion'!$E461,F_inputs!$N$4:$N$5562,0),MATCH('FD Inputs Pre Conversion'!H$6,F_inputs!$D$2:$M$2,0)))</f>
        <v/>
      </c>
      <c r="I461" s="194">
        <f>IF(H461=$D$4,$D$4,INDEX(F_inputs!$D$4:$M$5562,MATCH('FD Inputs Pre Conversion'!$C461&amp;'FD Inputs Pre Conversion'!$E461,F_inputs!$N$4:$N$5562,0),MATCH('FD Inputs Pre Conversion'!I$6,F_inputs!$D$2:$M$2,0)))</f>
        <v>0.63</v>
      </c>
      <c r="J461" s="194">
        <f>IF(I461=$D$4,$D$4,INDEX(F_inputs!$D$4:$M$5562,MATCH('FD Inputs Pre Conversion'!$C461&amp;'FD Inputs Pre Conversion'!$E461,F_inputs!$N$4:$N$5562,0),MATCH('FD Inputs Pre Conversion'!J$6,F_inputs!$D$2:$M$2,0)))</f>
        <v>0.57999999999999996</v>
      </c>
      <c r="K461" s="194">
        <f>IF(J461=$D$4,$D$4,INDEX(F_inputs!$D$4:$M$5562,MATCH('FD Inputs Pre Conversion'!$C461&amp;'FD Inputs Pre Conversion'!$E461,F_inputs!$N$4:$N$5562,0),MATCH('FD Inputs Pre Conversion'!K$6,F_inputs!$D$2:$M$2,0)))</f>
        <v>0.52</v>
      </c>
      <c r="L461" s="194">
        <f>IF(K461=$D$4,$D$4,INDEX(F_inputs!$D$4:$M$5562,MATCH('FD Inputs Pre Conversion'!$C461&amp;'FD Inputs Pre Conversion'!$E461,F_inputs!$N$4:$N$5562,0),MATCH('FD Inputs Pre Conversion'!L$6,F_inputs!$D$2:$M$2,0)))</f>
        <v>0.47</v>
      </c>
      <c r="M461" s="194">
        <f>IF(L461=$D$4,$D$4,INDEX(F_inputs!$D$4:$M$5562,MATCH('FD Inputs Pre Conversion'!$C461&amp;'FD Inputs Pre Conversion'!$E461,F_inputs!$N$4:$N$5562,0),MATCH('FD Inputs Pre Conversion'!M$6,F_inputs!$D$2:$M$2,0)))</f>
        <v>0.41</v>
      </c>
      <c r="N461" s="194"/>
    </row>
    <row r="462" spans="1:14" outlineLevel="1">
      <c r="A462" s="197"/>
      <c r="B462" s="261" t="s">
        <v>166</v>
      </c>
      <c r="C462" s="262" t="s">
        <v>385</v>
      </c>
      <c r="D462" s="262" t="s">
        <v>976</v>
      </c>
      <c r="E462" s="262" t="s">
        <v>168</v>
      </c>
      <c r="F462" s="264" t="s">
        <v>261</v>
      </c>
      <c r="G462" s="265"/>
      <c r="H462" s="194" t="str">
        <f>IF(G462=$D$4,$D$4,INDEX(F_inputs!$D$4:$M$5562,MATCH('FD Inputs Pre Conversion'!$C462&amp;'FD Inputs Pre Conversion'!$E462,F_inputs!$N$4:$N$5562,0),MATCH('FD Inputs Pre Conversion'!H$6,F_inputs!$D$2:$M$2,0)))</f>
        <v/>
      </c>
      <c r="I462" s="194">
        <f>IF(H462=$D$4,$D$4,INDEX(F_inputs!$D$4:$M$5562,MATCH('FD Inputs Pre Conversion'!$C462&amp;'FD Inputs Pre Conversion'!$E462,F_inputs!$N$4:$N$5562,0),MATCH('FD Inputs Pre Conversion'!I$6,F_inputs!$D$2:$M$2,0)))</f>
        <v>0.56999999999999995</v>
      </c>
      <c r="J462" s="194">
        <f>IF(I462=$D$4,$D$4,INDEX(F_inputs!$D$4:$M$5562,MATCH('FD Inputs Pre Conversion'!$C462&amp;'FD Inputs Pre Conversion'!$E462,F_inputs!$N$4:$N$5562,0),MATCH('FD Inputs Pre Conversion'!J$6,F_inputs!$D$2:$M$2,0)))</f>
        <v>0.56999999999999995</v>
      </c>
      <c r="K462" s="194">
        <f>IF(J462=$D$4,$D$4,INDEX(F_inputs!$D$4:$M$5562,MATCH('FD Inputs Pre Conversion'!$C462&amp;'FD Inputs Pre Conversion'!$E462,F_inputs!$N$4:$N$5562,0),MATCH('FD Inputs Pre Conversion'!K$6,F_inputs!$D$2:$M$2,0)))</f>
        <v>0.56999999999999995</v>
      </c>
      <c r="L462" s="194">
        <f>IF(K462=$D$4,$D$4,INDEX(F_inputs!$D$4:$M$5562,MATCH('FD Inputs Pre Conversion'!$C462&amp;'FD Inputs Pre Conversion'!$E462,F_inputs!$N$4:$N$5562,0),MATCH('FD Inputs Pre Conversion'!L$6,F_inputs!$D$2:$M$2,0)))</f>
        <v>0.56999999999999995</v>
      </c>
      <c r="M462" s="194">
        <f>IF(L462=$D$4,$D$4,INDEX(F_inputs!$D$4:$M$5562,MATCH('FD Inputs Pre Conversion'!$C462&amp;'FD Inputs Pre Conversion'!$E462,F_inputs!$N$4:$N$5562,0),MATCH('FD Inputs Pre Conversion'!M$6,F_inputs!$D$2:$M$2,0)))</f>
        <v>0.56999999999999995</v>
      </c>
      <c r="N462" s="194"/>
    </row>
    <row r="463" spans="1:14" outlineLevel="1">
      <c r="A463" s="196"/>
      <c r="B463" s="261"/>
      <c r="C463" s="262"/>
      <c r="D463" s="262"/>
      <c r="E463" s="262"/>
      <c r="F463" s="262"/>
      <c r="G463" s="263"/>
      <c r="H463" s="206"/>
      <c r="I463" s="206"/>
      <c r="J463" s="206"/>
      <c r="K463" s="206"/>
      <c r="L463" s="206"/>
      <c r="M463" s="206"/>
      <c r="N463" s="205"/>
    </row>
    <row r="464" spans="1:14" outlineLevel="1">
      <c r="A464" s="197"/>
      <c r="B464" s="261" t="s">
        <v>171</v>
      </c>
      <c r="C464" s="262" t="s">
        <v>350</v>
      </c>
      <c r="D464" s="262" t="s">
        <v>976</v>
      </c>
      <c r="E464" s="262" t="s">
        <v>963</v>
      </c>
      <c r="F464" s="264" t="s">
        <v>963</v>
      </c>
      <c r="G464" s="265" t="s">
        <v>963</v>
      </c>
      <c r="H464" s="194"/>
      <c r="I464" s="204"/>
      <c r="J464" s="204"/>
      <c r="K464" s="204"/>
      <c r="L464" s="204"/>
      <c r="M464" s="204"/>
      <c r="N464" s="194"/>
    </row>
    <row r="465" spans="1:14" outlineLevel="1">
      <c r="A465" s="197"/>
      <c r="B465" s="261" t="s">
        <v>171</v>
      </c>
      <c r="C465" s="262" t="s">
        <v>358</v>
      </c>
      <c r="D465" s="262" t="s">
        <v>976</v>
      </c>
      <c r="E465" s="262" t="s">
        <v>963</v>
      </c>
      <c r="F465" s="264" t="s">
        <v>963</v>
      </c>
      <c r="G465" s="265" t="s">
        <v>963</v>
      </c>
      <c r="H465" s="194"/>
      <c r="I465" s="204"/>
      <c r="J465" s="204"/>
      <c r="K465" s="204"/>
      <c r="L465" s="204"/>
      <c r="M465" s="204"/>
      <c r="N465" s="194"/>
    </row>
    <row r="466" spans="1:14" outlineLevel="1">
      <c r="A466" s="197"/>
      <c r="B466" s="261" t="s">
        <v>171</v>
      </c>
      <c r="C466" s="262" t="s">
        <v>361</v>
      </c>
      <c r="D466" s="262" t="s">
        <v>976</v>
      </c>
      <c r="E466" s="262" t="s">
        <v>963</v>
      </c>
      <c r="F466" s="264" t="s">
        <v>963</v>
      </c>
      <c r="G466" s="265" t="s">
        <v>963</v>
      </c>
      <c r="H466" s="194"/>
      <c r="I466" s="204"/>
      <c r="J466" s="204"/>
      <c r="K466" s="204"/>
      <c r="L466" s="204"/>
      <c r="M466" s="204"/>
      <c r="N466" s="194"/>
    </row>
    <row r="467" spans="1:14" outlineLevel="1">
      <c r="A467" s="197"/>
      <c r="B467" s="261" t="s">
        <v>171</v>
      </c>
      <c r="C467" s="262" t="s">
        <v>364</v>
      </c>
      <c r="D467" s="262" t="s">
        <v>976</v>
      </c>
      <c r="E467" s="262" t="s">
        <v>963</v>
      </c>
      <c r="F467" s="264" t="s">
        <v>963</v>
      </c>
      <c r="G467" s="265" t="s">
        <v>963</v>
      </c>
      <c r="H467" s="194"/>
      <c r="I467" s="204"/>
      <c r="J467" s="204"/>
      <c r="K467" s="204"/>
      <c r="L467" s="204"/>
      <c r="M467" s="204"/>
      <c r="N467" s="194"/>
    </row>
    <row r="468" spans="1:14" outlineLevel="1">
      <c r="A468" s="197"/>
      <c r="B468" s="261" t="s">
        <v>171</v>
      </c>
      <c r="C468" s="262" t="s">
        <v>370</v>
      </c>
      <c r="D468" s="262" t="s">
        <v>976</v>
      </c>
      <c r="E468" s="262" t="s">
        <v>963</v>
      </c>
      <c r="F468" s="264" t="s">
        <v>963</v>
      </c>
      <c r="G468" s="265" t="s">
        <v>963</v>
      </c>
      <c r="H468" s="194"/>
      <c r="I468" s="204"/>
      <c r="J468" s="204"/>
      <c r="K468" s="204"/>
      <c r="L468" s="204"/>
      <c r="M468" s="204"/>
      <c r="N468" s="194"/>
    </row>
    <row r="469" spans="1:14" outlineLevel="1">
      <c r="A469" s="197"/>
      <c r="B469" s="261" t="s">
        <v>171</v>
      </c>
      <c r="C469" s="262" t="s">
        <v>379</v>
      </c>
      <c r="D469" s="262" t="s">
        <v>976</v>
      </c>
      <c r="E469" s="262" t="s">
        <v>963</v>
      </c>
      <c r="F469" s="264" t="s">
        <v>963</v>
      </c>
      <c r="G469" s="265" t="s">
        <v>963</v>
      </c>
      <c r="H469" s="194"/>
      <c r="I469" s="204"/>
      <c r="J469" s="204"/>
      <c r="K469" s="204"/>
      <c r="L469" s="204"/>
      <c r="M469" s="204"/>
      <c r="N469" s="194"/>
    </row>
    <row r="470" spans="1:14" outlineLevel="1">
      <c r="A470" s="197"/>
      <c r="B470" s="261" t="s">
        <v>171</v>
      </c>
      <c r="C470" s="262" t="s">
        <v>382</v>
      </c>
      <c r="D470" s="262" t="s">
        <v>976</v>
      </c>
      <c r="E470" s="262" t="s">
        <v>963</v>
      </c>
      <c r="F470" s="264" t="s">
        <v>963</v>
      </c>
      <c r="G470" s="265" t="s">
        <v>963</v>
      </c>
      <c r="H470" s="194"/>
      <c r="I470" s="204"/>
      <c r="J470" s="204"/>
      <c r="K470" s="204"/>
      <c r="L470" s="204"/>
      <c r="M470" s="204"/>
      <c r="N470" s="194"/>
    </row>
    <row r="471" spans="1:14" outlineLevel="1">
      <c r="A471" s="197"/>
      <c r="B471" s="261" t="s">
        <v>171</v>
      </c>
      <c r="C471" s="262" t="s">
        <v>388</v>
      </c>
      <c r="D471" s="262" t="s">
        <v>976</v>
      </c>
      <c r="E471" s="262" t="s">
        <v>963</v>
      </c>
      <c r="F471" s="264" t="s">
        <v>963</v>
      </c>
      <c r="G471" s="265" t="s">
        <v>963</v>
      </c>
      <c r="H471" s="194"/>
      <c r="I471" s="204"/>
      <c r="J471" s="204"/>
      <c r="K471" s="204"/>
      <c r="L471" s="204"/>
      <c r="M471" s="204"/>
      <c r="N471" s="194"/>
    </row>
    <row r="472" spans="1:14" outlineLevel="1">
      <c r="A472" s="197"/>
      <c r="B472" s="261" t="s">
        <v>171</v>
      </c>
      <c r="C472" s="262" t="s">
        <v>391</v>
      </c>
      <c r="D472" s="262" t="s">
        <v>976</v>
      </c>
      <c r="E472" s="262" t="s">
        <v>963</v>
      </c>
      <c r="F472" s="264" t="s">
        <v>963</v>
      </c>
      <c r="G472" s="265" t="s">
        <v>963</v>
      </c>
      <c r="H472" s="194"/>
      <c r="I472" s="204"/>
      <c r="J472" s="204"/>
      <c r="K472" s="204"/>
      <c r="L472" s="204"/>
      <c r="M472" s="204"/>
      <c r="N472" s="194"/>
    </row>
    <row r="473" spans="1:14" outlineLevel="1">
      <c r="A473" s="197"/>
      <c r="B473" s="261" t="s">
        <v>171</v>
      </c>
      <c r="C473" s="262" t="s">
        <v>394</v>
      </c>
      <c r="D473" s="262" t="s">
        <v>976</v>
      </c>
      <c r="E473" s="262" t="s">
        <v>963</v>
      </c>
      <c r="F473" s="264" t="s">
        <v>963</v>
      </c>
      <c r="G473" s="265" t="s">
        <v>963</v>
      </c>
      <c r="H473" s="194"/>
      <c r="I473" s="204"/>
      <c r="J473" s="204"/>
      <c r="K473" s="204"/>
      <c r="L473" s="204"/>
      <c r="M473" s="204"/>
      <c r="N473" s="194"/>
    </row>
    <row r="474" spans="1:14" outlineLevel="1">
      <c r="A474" s="197"/>
      <c r="B474" s="261" t="s">
        <v>171</v>
      </c>
      <c r="C474" s="262" t="s">
        <v>397</v>
      </c>
      <c r="D474" s="262" t="s">
        <v>976</v>
      </c>
      <c r="E474" s="262" t="s">
        <v>963</v>
      </c>
      <c r="F474" s="264" t="s">
        <v>963</v>
      </c>
      <c r="G474" s="265" t="s">
        <v>963</v>
      </c>
      <c r="H474" s="194"/>
      <c r="I474" s="204"/>
      <c r="J474" s="204"/>
      <c r="K474" s="204"/>
      <c r="L474" s="204"/>
      <c r="M474" s="204"/>
      <c r="N474" s="194"/>
    </row>
    <row r="475" spans="1:14" outlineLevel="1">
      <c r="A475" s="197"/>
      <c r="B475" s="261" t="s">
        <v>171</v>
      </c>
      <c r="C475" s="262" t="s">
        <v>345</v>
      </c>
      <c r="D475" s="262" t="s">
        <v>976</v>
      </c>
      <c r="E475" s="262" t="s">
        <v>963</v>
      </c>
      <c r="F475" s="264" t="s">
        <v>963</v>
      </c>
      <c r="G475" s="265" t="s">
        <v>963</v>
      </c>
      <c r="H475" s="194"/>
      <c r="I475" s="204"/>
      <c r="J475" s="204"/>
      <c r="K475" s="204"/>
      <c r="L475" s="204"/>
      <c r="M475" s="204"/>
      <c r="N475" s="194"/>
    </row>
    <row r="476" spans="1:14" outlineLevel="1">
      <c r="A476" s="197"/>
      <c r="B476" s="261" t="s">
        <v>171</v>
      </c>
      <c r="C476" s="262" t="s">
        <v>354</v>
      </c>
      <c r="D476" s="262" t="s">
        <v>976</v>
      </c>
      <c r="E476" s="262" t="s">
        <v>963</v>
      </c>
      <c r="F476" s="264" t="s">
        <v>963</v>
      </c>
      <c r="G476" s="265" t="s">
        <v>963</v>
      </c>
      <c r="H476" s="194"/>
      <c r="I476" s="204"/>
      <c r="J476" s="204"/>
      <c r="K476" s="204"/>
      <c r="L476" s="204"/>
      <c r="M476" s="204"/>
      <c r="N476" s="194"/>
    </row>
    <row r="477" spans="1:14" outlineLevel="1">
      <c r="A477" s="197"/>
      <c r="B477" s="261" t="s">
        <v>171</v>
      </c>
      <c r="C477" s="262" t="s">
        <v>367</v>
      </c>
      <c r="D477" s="262" t="s">
        <v>976</v>
      </c>
      <c r="E477" s="262" t="s">
        <v>963</v>
      </c>
      <c r="F477" s="264" t="s">
        <v>963</v>
      </c>
      <c r="G477" s="265" t="s">
        <v>963</v>
      </c>
      <c r="H477" s="194"/>
      <c r="I477" s="204"/>
      <c r="J477" s="204"/>
      <c r="K477" s="204"/>
      <c r="L477" s="204"/>
      <c r="M477" s="204"/>
      <c r="N477" s="194"/>
    </row>
    <row r="478" spans="1:14" outlineLevel="1">
      <c r="A478" s="197"/>
      <c r="B478" s="261" t="s">
        <v>171</v>
      </c>
      <c r="C478" s="262" t="s">
        <v>373</v>
      </c>
      <c r="D478" s="262" t="s">
        <v>976</v>
      </c>
      <c r="E478" s="262" t="s">
        <v>963</v>
      </c>
      <c r="F478" s="264" t="s">
        <v>963</v>
      </c>
      <c r="G478" s="265" t="s">
        <v>963</v>
      </c>
      <c r="H478" s="194"/>
      <c r="I478" s="204"/>
      <c r="J478" s="204"/>
      <c r="K478" s="204"/>
      <c r="L478" s="204"/>
      <c r="M478" s="204"/>
      <c r="N478" s="194"/>
    </row>
    <row r="479" spans="1:14" outlineLevel="1">
      <c r="A479" s="197"/>
      <c r="B479" s="261" t="s">
        <v>171</v>
      </c>
      <c r="C479" s="262" t="s">
        <v>376</v>
      </c>
      <c r="D479" s="262" t="s">
        <v>976</v>
      </c>
      <c r="E479" s="262" t="s">
        <v>963</v>
      </c>
      <c r="F479" s="264" t="s">
        <v>963</v>
      </c>
      <c r="G479" s="265" t="s">
        <v>963</v>
      </c>
      <c r="H479" s="194"/>
      <c r="I479" s="204"/>
      <c r="J479" s="204"/>
      <c r="K479" s="204"/>
      <c r="L479" s="204"/>
      <c r="M479" s="204"/>
      <c r="N479" s="194"/>
    </row>
    <row r="480" spans="1:14" outlineLevel="1">
      <c r="A480" s="197"/>
      <c r="B480" s="261" t="s">
        <v>171</v>
      </c>
      <c r="C480" s="262" t="s">
        <v>385</v>
      </c>
      <c r="D480" s="262" t="s">
        <v>976</v>
      </c>
      <c r="E480" s="262" t="s">
        <v>963</v>
      </c>
      <c r="F480" s="264" t="s">
        <v>963</v>
      </c>
      <c r="G480" s="265" t="s">
        <v>963</v>
      </c>
      <c r="H480" s="194"/>
      <c r="I480" s="204"/>
      <c r="J480" s="204"/>
      <c r="K480" s="204"/>
      <c r="L480" s="204"/>
      <c r="M480" s="204"/>
      <c r="N480" s="194"/>
    </row>
    <row r="481" spans="1:14" ht="20.25" customHeight="1" outlineLevel="1">
      <c r="A481" s="196"/>
      <c r="B481" s="261"/>
      <c r="C481" s="262"/>
      <c r="D481" s="262"/>
      <c r="E481" s="262"/>
      <c r="F481" s="262"/>
      <c r="G481" s="263"/>
      <c r="H481" s="194"/>
      <c r="I481" s="194"/>
      <c r="J481" s="194"/>
      <c r="K481" s="194"/>
      <c r="L481" s="194"/>
      <c r="M481" s="194"/>
    </row>
    <row r="482" spans="1:14" outlineLevel="1">
      <c r="A482" s="197"/>
      <c r="B482" s="261" t="s">
        <v>179</v>
      </c>
      <c r="C482" s="262" t="s">
        <v>350</v>
      </c>
      <c r="D482" s="262" t="s">
        <v>976</v>
      </c>
      <c r="E482" s="262" t="s">
        <v>181</v>
      </c>
      <c r="F482" s="264" t="s">
        <v>261</v>
      </c>
      <c r="G482" s="265"/>
      <c r="H482" s="194" t="str">
        <f>IF(G482=$D$4,$D$4,INDEX(F_inputs!$D$4:$M$5562,MATCH('FD Inputs Pre Conversion'!$C482&amp;'FD Inputs Pre Conversion'!$E482,F_inputs!$N$4:$N$5562,0),MATCH('FD Inputs Pre Conversion'!H$6,F_inputs!$D$2:$M$2,0)))</f>
        <v/>
      </c>
      <c r="I482" s="194">
        <f>IF(H482=$D$4,$D$4,INDEX(F_inputs!$D$4:$M$5562,MATCH('FD Inputs Pre Conversion'!$C482&amp;'FD Inputs Pre Conversion'!$E482,F_inputs!$N$4:$N$5562,0),MATCH('FD Inputs Pre Conversion'!I$6,F_inputs!$D$2:$M$2,0)))</f>
        <v>1</v>
      </c>
      <c r="J482" s="194">
        <f>IF(I482=$D$4,$D$4,INDEX(F_inputs!$D$4:$M$5562,MATCH('FD Inputs Pre Conversion'!$C482&amp;'FD Inputs Pre Conversion'!$E482,F_inputs!$N$4:$N$5562,0),MATCH('FD Inputs Pre Conversion'!J$6,F_inputs!$D$2:$M$2,0)))</f>
        <v>1</v>
      </c>
      <c r="K482" s="194">
        <f>IF(J482=$D$4,$D$4,INDEX(F_inputs!$D$4:$M$5562,MATCH('FD Inputs Pre Conversion'!$C482&amp;'FD Inputs Pre Conversion'!$E482,F_inputs!$N$4:$N$5562,0),MATCH('FD Inputs Pre Conversion'!K$6,F_inputs!$D$2:$M$2,0)))</f>
        <v>1</v>
      </c>
      <c r="L482" s="194">
        <f>IF(K482=$D$4,$D$4,INDEX(F_inputs!$D$4:$M$5562,MATCH('FD Inputs Pre Conversion'!$C482&amp;'FD Inputs Pre Conversion'!$E482,F_inputs!$N$4:$N$5562,0),MATCH('FD Inputs Pre Conversion'!L$6,F_inputs!$D$2:$M$2,0)))</f>
        <v>1</v>
      </c>
      <c r="M482" s="194">
        <f>IF(L482=$D$4,$D$4,INDEX(F_inputs!$D$4:$M$5562,MATCH('FD Inputs Pre Conversion'!$C482&amp;'FD Inputs Pre Conversion'!$E482,F_inputs!$N$4:$N$5562,0),MATCH('FD Inputs Pre Conversion'!M$6,F_inputs!$D$2:$M$2,0)))</f>
        <v>1</v>
      </c>
      <c r="N482" s="194"/>
    </row>
    <row r="483" spans="1:14" outlineLevel="1">
      <c r="A483" s="197"/>
      <c r="B483" s="261" t="s">
        <v>179</v>
      </c>
      <c r="C483" s="262" t="s">
        <v>358</v>
      </c>
      <c r="D483" s="262" t="s">
        <v>976</v>
      </c>
      <c r="E483" s="262" t="s">
        <v>181</v>
      </c>
      <c r="F483" s="264" t="s">
        <v>261</v>
      </c>
      <c r="G483" s="265"/>
      <c r="H483" s="194" t="str">
        <f>IF(G483=$D$4,$D$4,INDEX(F_inputs!$D$4:$M$5562,MATCH('FD Inputs Pre Conversion'!$C483&amp;'FD Inputs Pre Conversion'!$E483,F_inputs!$N$4:$N$5562,0),MATCH('FD Inputs Pre Conversion'!H$6,F_inputs!$D$2:$M$2,0)))</f>
        <v/>
      </c>
      <c r="I483" s="194">
        <f>IF(H483=$D$4,$D$4,INDEX(F_inputs!$D$4:$M$5562,MATCH('FD Inputs Pre Conversion'!$C483&amp;'FD Inputs Pre Conversion'!$E483,F_inputs!$N$4:$N$5562,0),MATCH('FD Inputs Pre Conversion'!I$6,F_inputs!$D$2:$M$2,0)))</f>
        <v>1</v>
      </c>
      <c r="J483" s="194">
        <f>IF(I483=$D$4,$D$4,INDEX(F_inputs!$D$4:$M$5562,MATCH('FD Inputs Pre Conversion'!$C483&amp;'FD Inputs Pre Conversion'!$E483,F_inputs!$N$4:$N$5562,0),MATCH('FD Inputs Pre Conversion'!J$6,F_inputs!$D$2:$M$2,0)))</f>
        <v>1</v>
      </c>
      <c r="K483" s="194">
        <f>IF(J483=$D$4,$D$4,INDEX(F_inputs!$D$4:$M$5562,MATCH('FD Inputs Pre Conversion'!$C483&amp;'FD Inputs Pre Conversion'!$E483,F_inputs!$N$4:$N$5562,0),MATCH('FD Inputs Pre Conversion'!K$6,F_inputs!$D$2:$M$2,0)))</f>
        <v>1</v>
      </c>
      <c r="L483" s="194">
        <f>IF(K483=$D$4,$D$4,INDEX(F_inputs!$D$4:$M$5562,MATCH('FD Inputs Pre Conversion'!$C483&amp;'FD Inputs Pre Conversion'!$E483,F_inputs!$N$4:$N$5562,0),MATCH('FD Inputs Pre Conversion'!L$6,F_inputs!$D$2:$M$2,0)))</f>
        <v>1</v>
      </c>
      <c r="M483" s="194">
        <f>IF(L483=$D$4,$D$4,INDEX(F_inputs!$D$4:$M$5562,MATCH('FD Inputs Pre Conversion'!$C483&amp;'FD Inputs Pre Conversion'!$E483,F_inputs!$N$4:$N$5562,0),MATCH('FD Inputs Pre Conversion'!M$6,F_inputs!$D$2:$M$2,0)))</f>
        <v>1</v>
      </c>
      <c r="N483" s="194"/>
    </row>
    <row r="484" spans="1:14" outlineLevel="1">
      <c r="A484" s="197"/>
      <c r="B484" s="261" t="s">
        <v>179</v>
      </c>
      <c r="C484" s="262" t="s">
        <v>361</v>
      </c>
      <c r="D484" s="262" t="s">
        <v>976</v>
      </c>
      <c r="E484" s="262" t="s">
        <v>181</v>
      </c>
      <c r="F484" s="264" t="s">
        <v>261</v>
      </c>
      <c r="G484" s="265"/>
      <c r="H484" s="194" t="str">
        <f>IF(G484=$D$4,$D$4,INDEX(F_inputs!$D$4:$M$5562,MATCH('FD Inputs Pre Conversion'!$C484&amp;'FD Inputs Pre Conversion'!$E484,F_inputs!$N$4:$N$5562,0),MATCH('FD Inputs Pre Conversion'!H$6,F_inputs!$D$2:$M$2,0)))</f>
        <v/>
      </c>
      <c r="I484" s="194">
        <f>IF(H484=$D$4,$D$4,INDEX(F_inputs!$D$4:$M$5562,MATCH('FD Inputs Pre Conversion'!$C484&amp;'FD Inputs Pre Conversion'!$E484,F_inputs!$N$4:$N$5562,0),MATCH('FD Inputs Pre Conversion'!I$6,F_inputs!$D$2:$M$2,0)))</f>
        <v>1</v>
      </c>
      <c r="J484" s="194">
        <f>IF(I484=$D$4,$D$4,INDEX(F_inputs!$D$4:$M$5562,MATCH('FD Inputs Pre Conversion'!$C484&amp;'FD Inputs Pre Conversion'!$E484,F_inputs!$N$4:$N$5562,0),MATCH('FD Inputs Pre Conversion'!J$6,F_inputs!$D$2:$M$2,0)))</f>
        <v>1</v>
      </c>
      <c r="K484" s="194">
        <f>IF(J484=$D$4,$D$4,INDEX(F_inputs!$D$4:$M$5562,MATCH('FD Inputs Pre Conversion'!$C484&amp;'FD Inputs Pre Conversion'!$E484,F_inputs!$N$4:$N$5562,0),MATCH('FD Inputs Pre Conversion'!K$6,F_inputs!$D$2:$M$2,0)))</f>
        <v>1</v>
      </c>
      <c r="L484" s="194">
        <f>IF(K484=$D$4,$D$4,INDEX(F_inputs!$D$4:$M$5562,MATCH('FD Inputs Pre Conversion'!$C484&amp;'FD Inputs Pre Conversion'!$E484,F_inputs!$N$4:$N$5562,0),MATCH('FD Inputs Pre Conversion'!L$6,F_inputs!$D$2:$M$2,0)))</f>
        <v>1</v>
      </c>
      <c r="M484" s="194">
        <f>IF(L484=$D$4,$D$4,INDEX(F_inputs!$D$4:$M$5562,MATCH('FD Inputs Pre Conversion'!$C484&amp;'FD Inputs Pre Conversion'!$E484,F_inputs!$N$4:$N$5562,0),MATCH('FD Inputs Pre Conversion'!M$6,F_inputs!$D$2:$M$2,0)))</f>
        <v>1</v>
      </c>
      <c r="N484" s="194"/>
    </row>
    <row r="485" spans="1:14" outlineLevel="1">
      <c r="A485" s="197"/>
      <c r="B485" s="261" t="s">
        <v>179</v>
      </c>
      <c r="C485" s="262" t="s">
        <v>364</v>
      </c>
      <c r="D485" s="262" t="s">
        <v>976</v>
      </c>
      <c r="E485" s="262" t="s">
        <v>181</v>
      </c>
      <c r="F485" s="264" t="s">
        <v>261</v>
      </c>
      <c r="G485" s="265"/>
      <c r="H485" s="194" t="str">
        <f>IF(G485=$D$4,$D$4,INDEX(F_inputs!$D$4:$M$5562,MATCH('FD Inputs Pre Conversion'!$C485&amp;'FD Inputs Pre Conversion'!$E485,F_inputs!$N$4:$N$5562,0),MATCH('FD Inputs Pre Conversion'!H$6,F_inputs!$D$2:$M$2,0)))</f>
        <v/>
      </c>
      <c r="I485" s="194">
        <f>IF(H485=$D$4,$D$4,INDEX(F_inputs!$D$4:$M$5562,MATCH('FD Inputs Pre Conversion'!$C485&amp;'FD Inputs Pre Conversion'!$E485,F_inputs!$N$4:$N$5562,0),MATCH('FD Inputs Pre Conversion'!I$6,F_inputs!$D$2:$M$2,0)))</f>
        <v>1</v>
      </c>
      <c r="J485" s="194">
        <f>IF(I485=$D$4,$D$4,INDEX(F_inputs!$D$4:$M$5562,MATCH('FD Inputs Pre Conversion'!$C485&amp;'FD Inputs Pre Conversion'!$E485,F_inputs!$N$4:$N$5562,0),MATCH('FD Inputs Pre Conversion'!J$6,F_inputs!$D$2:$M$2,0)))</f>
        <v>1</v>
      </c>
      <c r="K485" s="194">
        <f>IF(J485=$D$4,$D$4,INDEX(F_inputs!$D$4:$M$5562,MATCH('FD Inputs Pre Conversion'!$C485&amp;'FD Inputs Pre Conversion'!$E485,F_inputs!$N$4:$N$5562,0),MATCH('FD Inputs Pre Conversion'!K$6,F_inputs!$D$2:$M$2,0)))</f>
        <v>1</v>
      </c>
      <c r="L485" s="194">
        <f>IF(K485=$D$4,$D$4,INDEX(F_inputs!$D$4:$M$5562,MATCH('FD Inputs Pre Conversion'!$C485&amp;'FD Inputs Pre Conversion'!$E485,F_inputs!$N$4:$N$5562,0),MATCH('FD Inputs Pre Conversion'!L$6,F_inputs!$D$2:$M$2,0)))</f>
        <v>1</v>
      </c>
      <c r="M485" s="194">
        <f>IF(L485=$D$4,$D$4,INDEX(F_inputs!$D$4:$M$5562,MATCH('FD Inputs Pre Conversion'!$C485&amp;'FD Inputs Pre Conversion'!$E485,F_inputs!$N$4:$N$5562,0),MATCH('FD Inputs Pre Conversion'!M$6,F_inputs!$D$2:$M$2,0)))</f>
        <v>1</v>
      </c>
      <c r="N485" s="194"/>
    </row>
    <row r="486" spans="1:14" outlineLevel="1">
      <c r="A486" s="197"/>
      <c r="B486" s="261" t="s">
        <v>179</v>
      </c>
      <c r="C486" s="262" t="s">
        <v>370</v>
      </c>
      <c r="D486" s="262" t="s">
        <v>976</v>
      </c>
      <c r="E486" s="262" t="s">
        <v>181</v>
      </c>
      <c r="F486" s="264" t="s">
        <v>261</v>
      </c>
      <c r="G486" s="265"/>
      <c r="H486" s="194" t="str">
        <f>IF(G486=$D$4,$D$4,INDEX(F_inputs!$D$4:$M$5562,MATCH('FD Inputs Pre Conversion'!$C486&amp;'FD Inputs Pre Conversion'!$E486,F_inputs!$N$4:$N$5562,0),MATCH('FD Inputs Pre Conversion'!H$6,F_inputs!$D$2:$M$2,0)))</f>
        <v/>
      </c>
      <c r="I486" s="194">
        <f>IF(H486=$D$4,$D$4,INDEX(F_inputs!$D$4:$M$5562,MATCH('FD Inputs Pre Conversion'!$C486&amp;'FD Inputs Pre Conversion'!$E486,F_inputs!$N$4:$N$5562,0),MATCH('FD Inputs Pre Conversion'!I$6,F_inputs!$D$2:$M$2,0)))</f>
        <v>1</v>
      </c>
      <c r="J486" s="194">
        <f>IF(I486=$D$4,$D$4,INDEX(F_inputs!$D$4:$M$5562,MATCH('FD Inputs Pre Conversion'!$C486&amp;'FD Inputs Pre Conversion'!$E486,F_inputs!$N$4:$N$5562,0),MATCH('FD Inputs Pre Conversion'!J$6,F_inputs!$D$2:$M$2,0)))</f>
        <v>1</v>
      </c>
      <c r="K486" s="194">
        <f>IF(J486=$D$4,$D$4,INDEX(F_inputs!$D$4:$M$5562,MATCH('FD Inputs Pre Conversion'!$C486&amp;'FD Inputs Pre Conversion'!$E486,F_inputs!$N$4:$N$5562,0),MATCH('FD Inputs Pre Conversion'!K$6,F_inputs!$D$2:$M$2,0)))</f>
        <v>1</v>
      </c>
      <c r="L486" s="194">
        <f>IF(K486=$D$4,$D$4,INDEX(F_inputs!$D$4:$M$5562,MATCH('FD Inputs Pre Conversion'!$C486&amp;'FD Inputs Pre Conversion'!$E486,F_inputs!$N$4:$N$5562,0),MATCH('FD Inputs Pre Conversion'!L$6,F_inputs!$D$2:$M$2,0)))</f>
        <v>1</v>
      </c>
      <c r="M486" s="194">
        <f>IF(L486=$D$4,$D$4,INDEX(F_inputs!$D$4:$M$5562,MATCH('FD Inputs Pre Conversion'!$C486&amp;'FD Inputs Pre Conversion'!$E486,F_inputs!$N$4:$N$5562,0),MATCH('FD Inputs Pre Conversion'!M$6,F_inputs!$D$2:$M$2,0)))</f>
        <v>1</v>
      </c>
      <c r="N486" s="194"/>
    </row>
    <row r="487" spans="1:14" outlineLevel="1">
      <c r="A487" s="197"/>
      <c r="B487" s="261" t="s">
        <v>179</v>
      </c>
      <c r="C487" s="262" t="s">
        <v>379</v>
      </c>
      <c r="D487" s="262" t="s">
        <v>976</v>
      </c>
      <c r="E487" s="262" t="s">
        <v>181</v>
      </c>
      <c r="F487" s="264" t="s">
        <v>261</v>
      </c>
      <c r="G487" s="265"/>
      <c r="H487" s="194" t="str">
        <f>IF(G487=$D$4,$D$4,INDEX(F_inputs!$D$4:$M$5562,MATCH('FD Inputs Pre Conversion'!$C487&amp;'FD Inputs Pre Conversion'!$E487,F_inputs!$N$4:$N$5562,0),MATCH('FD Inputs Pre Conversion'!H$6,F_inputs!$D$2:$M$2,0)))</f>
        <v/>
      </c>
      <c r="I487" s="194">
        <f>IF(H487=$D$4,$D$4,INDEX(F_inputs!$D$4:$M$5562,MATCH('FD Inputs Pre Conversion'!$C487&amp;'FD Inputs Pre Conversion'!$E487,F_inputs!$N$4:$N$5562,0),MATCH('FD Inputs Pre Conversion'!I$6,F_inputs!$D$2:$M$2,0)))</f>
        <v>1</v>
      </c>
      <c r="J487" s="194">
        <f>IF(I487=$D$4,$D$4,INDEX(F_inputs!$D$4:$M$5562,MATCH('FD Inputs Pre Conversion'!$C487&amp;'FD Inputs Pre Conversion'!$E487,F_inputs!$N$4:$N$5562,0),MATCH('FD Inputs Pre Conversion'!J$6,F_inputs!$D$2:$M$2,0)))</f>
        <v>1</v>
      </c>
      <c r="K487" s="194">
        <f>IF(J487=$D$4,$D$4,INDEX(F_inputs!$D$4:$M$5562,MATCH('FD Inputs Pre Conversion'!$C487&amp;'FD Inputs Pre Conversion'!$E487,F_inputs!$N$4:$N$5562,0),MATCH('FD Inputs Pre Conversion'!K$6,F_inputs!$D$2:$M$2,0)))</f>
        <v>1</v>
      </c>
      <c r="L487" s="194">
        <f>IF(K487=$D$4,$D$4,INDEX(F_inputs!$D$4:$M$5562,MATCH('FD Inputs Pre Conversion'!$C487&amp;'FD Inputs Pre Conversion'!$E487,F_inputs!$N$4:$N$5562,0),MATCH('FD Inputs Pre Conversion'!L$6,F_inputs!$D$2:$M$2,0)))</f>
        <v>1</v>
      </c>
      <c r="M487" s="194">
        <f>IF(L487=$D$4,$D$4,INDEX(F_inputs!$D$4:$M$5562,MATCH('FD Inputs Pre Conversion'!$C487&amp;'FD Inputs Pre Conversion'!$E487,F_inputs!$N$4:$N$5562,0),MATCH('FD Inputs Pre Conversion'!M$6,F_inputs!$D$2:$M$2,0)))</f>
        <v>1</v>
      </c>
      <c r="N487" s="194"/>
    </row>
    <row r="488" spans="1:14" outlineLevel="1">
      <c r="A488" s="197"/>
      <c r="B488" s="261" t="s">
        <v>179</v>
      </c>
      <c r="C488" s="262" t="s">
        <v>382</v>
      </c>
      <c r="D488" s="262" t="s">
        <v>976</v>
      </c>
      <c r="E488" s="262" t="s">
        <v>181</v>
      </c>
      <c r="F488" s="264" t="s">
        <v>261</v>
      </c>
      <c r="G488" s="265"/>
      <c r="H488" s="194" t="str">
        <f>IF(G488=$D$4,$D$4,INDEX(F_inputs!$D$4:$M$5562,MATCH('FD Inputs Pre Conversion'!$C488&amp;'FD Inputs Pre Conversion'!$E488,F_inputs!$N$4:$N$5562,0),MATCH('FD Inputs Pre Conversion'!H$6,F_inputs!$D$2:$M$2,0)))</f>
        <v/>
      </c>
      <c r="I488" s="194">
        <f>IF(H488=$D$4,$D$4,INDEX(F_inputs!$D$4:$M$5562,MATCH('FD Inputs Pre Conversion'!$C488&amp;'FD Inputs Pre Conversion'!$E488,F_inputs!$N$4:$N$5562,0),MATCH('FD Inputs Pre Conversion'!I$6,F_inputs!$D$2:$M$2,0)))</f>
        <v>1</v>
      </c>
      <c r="J488" s="194">
        <f>IF(I488=$D$4,$D$4,INDEX(F_inputs!$D$4:$M$5562,MATCH('FD Inputs Pre Conversion'!$C488&amp;'FD Inputs Pre Conversion'!$E488,F_inputs!$N$4:$N$5562,0),MATCH('FD Inputs Pre Conversion'!J$6,F_inputs!$D$2:$M$2,0)))</f>
        <v>1</v>
      </c>
      <c r="K488" s="194">
        <f>IF(J488=$D$4,$D$4,INDEX(F_inputs!$D$4:$M$5562,MATCH('FD Inputs Pre Conversion'!$C488&amp;'FD Inputs Pre Conversion'!$E488,F_inputs!$N$4:$N$5562,0),MATCH('FD Inputs Pre Conversion'!K$6,F_inputs!$D$2:$M$2,0)))</f>
        <v>1</v>
      </c>
      <c r="L488" s="194">
        <f>IF(K488=$D$4,$D$4,INDEX(F_inputs!$D$4:$M$5562,MATCH('FD Inputs Pre Conversion'!$C488&amp;'FD Inputs Pre Conversion'!$E488,F_inputs!$N$4:$N$5562,0),MATCH('FD Inputs Pre Conversion'!L$6,F_inputs!$D$2:$M$2,0)))</f>
        <v>1</v>
      </c>
      <c r="M488" s="194">
        <f>IF(L488=$D$4,$D$4,INDEX(F_inputs!$D$4:$M$5562,MATCH('FD Inputs Pre Conversion'!$C488&amp;'FD Inputs Pre Conversion'!$E488,F_inputs!$N$4:$N$5562,0),MATCH('FD Inputs Pre Conversion'!M$6,F_inputs!$D$2:$M$2,0)))</f>
        <v>1</v>
      </c>
      <c r="N488" s="194"/>
    </row>
    <row r="489" spans="1:14" outlineLevel="1">
      <c r="A489" s="197"/>
      <c r="B489" s="261" t="s">
        <v>179</v>
      </c>
      <c r="C489" s="262" t="s">
        <v>388</v>
      </c>
      <c r="D489" s="262" t="s">
        <v>976</v>
      </c>
      <c r="E489" s="262" t="s">
        <v>181</v>
      </c>
      <c r="F489" s="264" t="s">
        <v>261</v>
      </c>
      <c r="G489" s="265"/>
      <c r="H489" s="194" t="str">
        <f>IF(G489=$D$4,$D$4,INDEX(F_inputs!$D$4:$M$5562,MATCH('FD Inputs Pre Conversion'!$C489&amp;'FD Inputs Pre Conversion'!$E489,F_inputs!$N$4:$N$5562,0),MATCH('FD Inputs Pre Conversion'!H$6,F_inputs!$D$2:$M$2,0)))</f>
        <v/>
      </c>
      <c r="I489" s="194">
        <f>IF(H489=$D$4,$D$4,INDEX(F_inputs!$D$4:$M$5562,MATCH('FD Inputs Pre Conversion'!$C489&amp;'FD Inputs Pre Conversion'!$E489,F_inputs!$N$4:$N$5562,0),MATCH('FD Inputs Pre Conversion'!I$6,F_inputs!$D$2:$M$2,0)))</f>
        <v>1</v>
      </c>
      <c r="J489" s="194">
        <f>IF(I489=$D$4,$D$4,INDEX(F_inputs!$D$4:$M$5562,MATCH('FD Inputs Pre Conversion'!$C489&amp;'FD Inputs Pre Conversion'!$E489,F_inputs!$N$4:$N$5562,0),MATCH('FD Inputs Pre Conversion'!J$6,F_inputs!$D$2:$M$2,0)))</f>
        <v>1</v>
      </c>
      <c r="K489" s="194">
        <f>IF(J489=$D$4,$D$4,INDEX(F_inputs!$D$4:$M$5562,MATCH('FD Inputs Pre Conversion'!$C489&amp;'FD Inputs Pre Conversion'!$E489,F_inputs!$N$4:$N$5562,0),MATCH('FD Inputs Pre Conversion'!K$6,F_inputs!$D$2:$M$2,0)))</f>
        <v>1</v>
      </c>
      <c r="L489" s="194">
        <f>IF(K489=$D$4,$D$4,INDEX(F_inputs!$D$4:$M$5562,MATCH('FD Inputs Pre Conversion'!$C489&amp;'FD Inputs Pre Conversion'!$E489,F_inputs!$N$4:$N$5562,0),MATCH('FD Inputs Pre Conversion'!L$6,F_inputs!$D$2:$M$2,0)))</f>
        <v>1</v>
      </c>
      <c r="M489" s="194">
        <f>IF(L489=$D$4,$D$4,INDEX(F_inputs!$D$4:$M$5562,MATCH('FD Inputs Pre Conversion'!$C489&amp;'FD Inputs Pre Conversion'!$E489,F_inputs!$N$4:$N$5562,0),MATCH('FD Inputs Pre Conversion'!M$6,F_inputs!$D$2:$M$2,0)))</f>
        <v>1</v>
      </c>
      <c r="N489" s="194"/>
    </row>
    <row r="490" spans="1:14" outlineLevel="1">
      <c r="A490" s="197"/>
      <c r="B490" s="261" t="s">
        <v>179</v>
      </c>
      <c r="C490" s="262" t="s">
        <v>391</v>
      </c>
      <c r="D490" s="262" t="s">
        <v>976</v>
      </c>
      <c r="E490" s="262" t="s">
        <v>181</v>
      </c>
      <c r="F490" s="264" t="s">
        <v>261</v>
      </c>
      <c r="G490" s="265"/>
      <c r="H490" s="194" t="str">
        <f>IF(G490=$D$4,$D$4,INDEX(F_inputs!$D$4:$M$5562,MATCH('FD Inputs Pre Conversion'!$C490&amp;'FD Inputs Pre Conversion'!$E490,F_inputs!$N$4:$N$5562,0),MATCH('FD Inputs Pre Conversion'!H$6,F_inputs!$D$2:$M$2,0)))</f>
        <v/>
      </c>
      <c r="I490" s="194">
        <f>IF(H490=$D$4,$D$4,INDEX(F_inputs!$D$4:$M$5562,MATCH('FD Inputs Pre Conversion'!$C490&amp;'FD Inputs Pre Conversion'!$E490,F_inputs!$N$4:$N$5562,0),MATCH('FD Inputs Pre Conversion'!I$6,F_inputs!$D$2:$M$2,0)))</f>
        <v>1</v>
      </c>
      <c r="J490" s="194">
        <f>IF(I490=$D$4,$D$4,INDEX(F_inputs!$D$4:$M$5562,MATCH('FD Inputs Pre Conversion'!$C490&amp;'FD Inputs Pre Conversion'!$E490,F_inputs!$N$4:$N$5562,0),MATCH('FD Inputs Pre Conversion'!J$6,F_inputs!$D$2:$M$2,0)))</f>
        <v>1</v>
      </c>
      <c r="K490" s="194">
        <f>IF(J490=$D$4,$D$4,INDEX(F_inputs!$D$4:$M$5562,MATCH('FD Inputs Pre Conversion'!$C490&amp;'FD Inputs Pre Conversion'!$E490,F_inputs!$N$4:$N$5562,0),MATCH('FD Inputs Pre Conversion'!K$6,F_inputs!$D$2:$M$2,0)))</f>
        <v>1</v>
      </c>
      <c r="L490" s="194">
        <f>IF(K490=$D$4,$D$4,INDEX(F_inputs!$D$4:$M$5562,MATCH('FD Inputs Pre Conversion'!$C490&amp;'FD Inputs Pre Conversion'!$E490,F_inputs!$N$4:$N$5562,0),MATCH('FD Inputs Pre Conversion'!L$6,F_inputs!$D$2:$M$2,0)))</f>
        <v>1</v>
      </c>
      <c r="M490" s="194">
        <f>IF(L490=$D$4,$D$4,INDEX(F_inputs!$D$4:$M$5562,MATCH('FD Inputs Pre Conversion'!$C490&amp;'FD Inputs Pre Conversion'!$E490,F_inputs!$N$4:$N$5562,0),MATCH('FD Inputs Pre Conversion'!M$6,F_inputs!$D$2:$M$2,0)))</f>
        <v>1</v>
      </c>
      <c r="N490" s="194"/>
    </row>
    <row r="491" spans="1:14" outlineLevel="1">
      <c r="A491" s="197"/>
      <c r="B491" s="261" t="s">
        <v>179</v>
      </c>
      <c r="C491" s="262" t="s">
        <v>394</v>
      </c>
      <c r="D491" s="262" t="s">
        <v>976</v>
      </c>
      <c r="E491" s="262" t="s">
        <v>181</v>
      </c>
      <c r="F491" s="264" t="s">
        <v>261</v>
      </c>
      <c r="G491" s="265"/>
      <c r="H491" s="194" t="str">
        <f>IF(G491=$D$4,$D$4,INDEX(F_inputs!$D$4:$M$5562,MATCH('FD Inputs Pre Conversion'!$C491&amp;'FD Inputs Pre Conversion'!$E491,F_inputs!$N$4:$N$5562,0),MATCH('FD Inputs Pre Conversion'!H$6,F_inputs!$D$2:$M$2,0)))</f>
        <v/>
      </c>
      <c r="I491" s="194">
        <f>IF(H491=$D$4,$D$4,INDEX(F_inputs!$D$4:$M$5562,MATCH('FD Inputs Pre Conversion'!$C491&amp;'FD Inputs Pre Conversion'!$E491,F_inputs!$N$4:$N$5562,0),MATCH('FD Inputs Pre Conversion'!I$6,F_inputs!$D$2:$M$2,0)))</f>
        <v>1</v>
      </c>
      <c r="J491" s="194">
        <f>IF(I491=$D$4,$D$4,INDEX(F_inputs!$D$4:$M$5562,MATCH('FD Inputs Pre Conversion'!$C491&amp;'FD Inputs Pre Conversion'!$E491,F_inputs!$N$4:$N$5562,0),MATCH('FD Inputs Pre Conversion'!J$6,F_inputs!$D$2:$M$2,0)))</f>
        <v>1</v>
      </c>
      <c r="K491" s="194">
        <f>IF(J491=$D$4,$D$4,INDEX(F_inputs!$D$4:$M$5562,MATCH('FD Inputs Pre Conversion'!$C491&amp;'FD Inputs Pre Conversion'!$E491,F_inputs!$N$4:$N$5562,0),MATCH('FD Inputs Pre Conversion'!K$6,F_inputs!$D$2:$M$2,0)))</f>
        <v>1</v>
      </c>
      <c r="L491" s="194">
        <f>IF(K491=$D$4,$D$4,INDEX(F_inputs!$D$4:$M$5562,MATCH('FD Inputs Pre Conversion'!$C491&amp;'FD Inputs Pre Conversion'!$E491,F_inputs!$N$4:$N$5562,0),MATCH('FD Inputs Pre Conversion'!L$6,F_inputs!$D$2:$M$2,0)))</f>
        <v>1</v>
      </c>
      <c r="M491" s="194">
        <f>IF(L491=$D$4,$D$4,INDEX(F_inputs!$D$4:$M$5562,MATCH('FD Inputs Pre Conversion'!$C491&amp;'FD Inputs Pre Conversion'!$E491,F_inputs!$N$4:$N$5562,0),MATCH('FD Inputs Pre Conversion'!M$6,F_inputs!$D$2:$M$2,0)))</f>
        <v>1</v>
      </c>
      <c r="N491" s="194"/>
    </row>
    <row r="492" spans="1:14" outlineLevel="1">
      <c r="A492" s="197"/>
      <c r="B492" s="261" t="s">
        <v>179</v>
      </c>
      <c r="C492" s="262" t="s">
        <v>397</v>
      </c>
      <c r="D492" s="262" t="s">
        <v>976</v>
      </c>
      <c r="E492" s="262" t="s">
        <v>181</v>
      </c>
      <c r="F492" s="264" t="s">
        <v>261</v>
      </c>
      <c r="G492" s="265"/>
      <c r="H492" s="194" t="str">
        <f>IF(G492=$D$4,$D$4,INDEX(F_inputs!$D$4:$M$5562,MATCH('FD Inputs Pre Conversion'!$C492&amp;'FD Inputs Pre Conversion'!$E492,F_inputs!$N$4:$N$5562,0),MATCH('FD Inputs Pre Conversion'!H$6,F_inputs!$D$2:$M$2,0)))</f>
        <v/>
      </c>
      <c r="I492" s="194">
        <f>IF(H492=$D$4,$D$4,INDEX(F_inputs!$D$4:$M$5562,MATCH('FD Inputs Pre Conversion'!$C492&amp;'FD Inputs Pre Conversion'!$E492,F_inputs!$N$4:$N$5562,0),MATCH('FD Inputs Pre Conversion'!I$6,F_inputs!$D$2:$M$2,0)))</f>
        <v>1</v>
      </c>
      <c r="J492" s="194">
        <f>IF(I492=$D$4,$D$4,INDEX(F_inputs!$D$4:$M$5562,MATCH('FD Inputs Pre Conversion'!$C492&amp;'FD Inputs Pre Conversion'!$E492,F_inputs!$N$4:$N$5562,0),MATCH('FD Inputs Pre Conversion'!J$6,F_inputs!$D$2:$M$2,0)))</f>
        <v>1</v>
      </c>
      <c r="K492" s="194">
        <f>IF(J492=$D$4,$D$4,INDEX(F_inputs!$D$4:$M$5562,MATCH('FD Inputs Pre Conversion'!$C492&amp;'FD Inputs Pre Conversion'!$E492,F_inputs!$N$4:$N$5562,0),MATCH('FD Inputs Pre Conversion'!K$6,F_inputs!$D$2:$M$2,0)))</f>
        <v>1</v>
      </c>
      <c r="L492" s="194">
        <f>IF(K492=$D$4,$D$4,INDEX(F_inputs!$D$4:$M$5562,MATCH('FD Inputs Pre Conversion'!$C492&amp;'FD Inputs Pre Conversion'!$E492,F_inputs!$N$4:$N$5562,0),MATCH('FD Inputs Pre Conversion'!L$6,F_inputs!$D$2:$M$2,0)))</f>
        <v>1</v>
      </c>
      <c r="M492" s="194">
        <f>IF(L492=$D$4,$D$4,INDEX(F_inputs!$D$4:$M$5562,MATCH('FD Inputs Pre Conversion'!$C492&amp;'FD Inputs Pre Conversion'!$E492,F_inputs!$N$4:$N$5562,0),MATCH('FD Inputs Pre Conversion'!M$6,F_inputs!$D$2:$M$2,0)))</f>
        <v>1</v>
      </c>
      <c r="N492" s="194"/>
    </row>
    <row r="493" spans="1:14" outlineLevel="1">
      <c r="A493" s="197"/>
      <c r="B493" s="261" t="s">
        <v>179</v>
      </c>
      <c r="C493" s="262" t="s">
        <v>345</v>
      </c>
      <c r="D493" s="262" t="s">
        <v>976</v>
      </c>
      <c r="E493" s="262" t="s">
        <v>181</v>
      </c>
      <c r="F493" s="264" t="s">
        <v>261</v>
      </c>
      <c r="G493" s="265"/>
      <c r="H493" s="194" t="str">
        <f>IF(G493=$D$4,$D$4,INDEX(F_inputs!$D$4:$M$5562,MATCH('FD Inputs Pre Conversion'!$C493&amp;'FD Inputs Pre Conversion'!$E493,F_inputs!$N$4:$N$5562,0),MATCH('FD Inputs Pre Conversion'!H$6,F_inputs!$D$2:$M$2,0)))</f>
        <v/>
      </c>
      <c r="I493" s="194">
        <f>IF(H493=$D$4,$D$4,INDEX(F_inputs!$D$4:$M$5562,MATCH('FD Inputs Pre Conversion'!$C493&amp;'FD Inputs Pre Conversion'!$E493,F_inputs!$N$4:$N$5562,0),MATCH('FD Inputs Pre Conversion'!I$6,F_inputs!$D$2:$M$2,0)))</f>
        <v>1</v>
      </c>
      <c r="J493" s="194">
        <f>IF(I493=$D$4,$D$4,INDEX(F_inputs!$D$4:$M$5562,MATCH('FD Inputs Pre Conversion'!$C493&amp;'FD Inputs Pre Conversion'!$E493,F_inputs!$N$4:$N$5562,0),MATCH('FD Inputs Pre Conversion'!J$6,F_inputs!$D$2:$M$2,0)))</f>
        <v>1</v>
      </c>
      <c r="K493" s="194">
        <f>IF(J493=$D$4,$D$4,INDEX(F_inputs!$D$4:$M$5562,MATCH('FD Inputs Pre Conversion'!$C493&amp;'FD Inputs Pre Conversion'!$E493,F_inputs!$N$4:$N$5562,0),MATCH('FD Inputs Pre Conversion'!K$6,F_inputs!$D$2:$M$2,0)))</f>
        <v>1</v>
      </c>
      <c r="L493" s="194">
        <f>IF(K493=$D$4,$D$4,INDEX(F_inputs!$D$4:$M$5562,MATCH('FD Inputs Pre Conversion'!$C493&amp;'FD Inputs Pre Conversion'!$E493,F_inputs!$N$4:$N$5562,0),MATCH('FD Inputs Pre Conversion'!L$6,F_inputs!$D$2:$M$2,0)))</f>
        <v>1</v>
      </c>
      <c r="M493" s="194">
        <f>IF(L493=$D$4,$D$4,INDEX(F_inputs!$D$4:$M$5562,MATCH('FD Inputs Pre Conversion'!$C493&amp;'FD Inputs Pre Conversion'!$E493,F_inputs!$N$4:$N$5562,0),MATCH('FD Inputs Pre Conversion'!M$6,F_inputs!$D$2:$M$2,0)))</f>
        <v>1</v>
      </c>
      <c r="N493" s="194"/>
    </row>
    <row r="494" spans="1:14" outlineLevel="1">
      <c r="A494" s="197"/>
      <c r="B494" s="261" t="s">
        <v>179</v>
      </c>
      <c r="C494" s="262" t="s">
        <v>354</v>
      </c>
      <c r="D494" s="262" t="s">
        <v>976</v>
      </c>
      <c r="E494" s="262" t="s">
        <v>181</v>
      </c>
      <c r="F494" s="264" t="s">
        <v>261</v>
      </c>
      <c r="G494" s="265"/>
      <c r="H494" s="194" t="str">
        <f>IF(G494=$D$4,$D$4,INDEX(F_inputs!$D$4:$M$5562,MATCH('FD Inputs Pre Conversion'!$C494&amp;'FD Inputs Pre Conversion'!$E494,F_inputs!$N$4:$N$5562,0),MATCH('FD Inputs Pre Conversion'!H$6,F_inputs!$D$2:$M$2,0)))</f>
        <v/>
      </c>
      <c r="I494" s="194">
        <f>IF(H494=$D$4,$D$4,INDEX(F_inputs!$D$4:$M$5562,MATCH('FD Inputs Pre Conversion'!$C494&amp;'FD Inputs Pre Conversion'!$E494,F_inputs!$N$4:$N$5562,0),MATCH('FD Inputs Pre Conversion'!I$6,F_inputs!$D$2:$M$2,0)))</f>
        <v>1</v>
      </c>
      <c r="J494" s="194">
        <f>IF(I494=$D$4,$D$4,INDEX(F_inputs!$D$4:$M$5562,MATCH('FD Inputs Pre Conversion'!$C494&amp;'FD Inputs Pre Conversion'!$E494,F_inputs!$N$4:$N$5562,0),MATCH('FD Inputs Pre Conversion'!J$6,F_inputs!$D$2:$M$2,0)))</f>
        <v>1</v>
      </c>
      <c r="K494" s="194">
        <f>IF(J494=$D$4,$D$4,INDEX(F_inputs!$D$4:$M$5562,MATCH('FD Inputs Pre Conversion'!$C494&amp;'FD Inputs Pre Conversion'!$E494,F_inputs!$N$4:$N$5562,0),MATCH('FD Inputs Pre Conversion'!K$6,F_inputs!$D$2:$M$2,0)))</f>
        <v>1</v>
      </c>
      <c r="L494" s="194">
        <f>IF(K494=$D$4,$D$4,INDEX(F_inputs!$D$4:$M$5562,MATCH('FD Inputs Pre Conversion'!$C494&amp;'FD Inputs Pre Conversion'!$E494,F_inputs!$N$4:$N$5562,0),MATCH('FD Inputs Pre Conversion'!L$6,F_inputs!$D$2:$M$2,0)))</f>
        <v>1</v>
      </c>
      <c r="M494" s="194">
        <f>IF(L494=$D$4,$D$4,INDEX(F_inputs!$D$4:$M$5562,MATCH('FD Inputs Pre Conversion'!$C494&amp;'FD Inputs Pre Conversion'!$E494,F_inputs!$N$4:$N$5562,0),MATCH('FD Inputs Pre Conversion'!M$6,F_inputs!$D$2:$M$2,0)))</f>
        <v>1</v>
      </c>
      <c r="N494" s="194"/>
    </row>
    <row r="495" spans="1:14" outlineLevel="1">
      <c r="A495" s="197"/>
      <c r="B495" s="261" t="s">
        <v>179</v>
      </c>
      <c r="C495" s="262" t="s">
        <v>367</v>
      </c>
      <c r="D495" s="262" t="s">
        <v>976</v>
      </c>
      <c r="E495" s="262" t="s">
        <v>181</v>
      </c>
      <c r="F495" s="264" t="s">
        <v>261</v>
      </c>
      <c r="G495" s="265"/>
      <c r="H495" s="194" t="str">
        <f>IF(G495=$D$4,$D$4,INDEX(F_inputs!$D$4:$M$5562,MATCH('FD Inputs Pre Conversion'!$C495&amp;'FD Inputs Pre Conversion'!$E495,F_inputs!$N$4:$N$5562,0),MATCH('FD Inputs Pre Conversion'!H$6,F_inputs!$D$2:$M$2,0)))</f>
        <v/>
      </c>
      <c r="I495" s="194">
        <f>IF(H495=$D$4,$D$4,INDEX(F_inputs!$D$4:$M$5562,MATCH('FD Inputs Pre Conversion'!$C495&amp;'FD Inputs Pre Conversion'!$E495,F_inputs!$N$4:$N$5562,0),MATCH('FD Inputs Pre Conversion'!I$6,F_inputs!$D$2:$M$2,0)))</f>
        <v>1</v>
      </c>
      <c r="J495" s="194">
        <f>IF(I495=$D$4,$D$4,INDEX(F_inputs!$D$4:$M$5562,MATCH('FD Inputs Pre Conversion'!$C495&amp;'FD Inputs Pre Conversion'!$E495,F_inputs!$N$4:$N$5562,0),MATCH('FD Inputs Pre Conversion'!J$6,F_inputs!$D$2:$M$2,0)))</f>
        <v>1</v>
      </c>
      <c r="K495" s="194">
        <f>IF(J495=$D$4,$D$4,INDEX(F_inputs!$D$4:$M$5562,MATCH('FD Inputs Pre Conversion'!$C495&amp;'FD Inputs Pre Conversion'!$E495,F_inputs!$N$4:$N$5562,0),MATCH('FD Inputs Pre Conversion'!K$6,F_inputs!$D$2:$M$2,0)))</f>
        <v>1</v>
      </c>
      <c r="L495" s="194">
        <f>IF(K495=$D$4,$D$4,INDEX(F_inputs!$D$4:$M$5562,MATCH('FD Inputs Pre Conversion'!$C495&amp;'FD Inputs Pre Conversion'!$E495,F_inputs!$N$4:$N$5562,0),MATCH('FD Inputs Pre Conversion'!L$6,F_inputs!$D$2:$M$2,0)))</f>
        <v>1</v>
      </c>
      <c r="M495" s="194">
        <f>IF(L495=$D$4,$D$4,INDEX(F_inputs!$D$4:$M$5562,MATCH('FD Inputs Pre Conversion'!$C495&amp;'FD Inputs Pre Conversion'!$E495,F_inputs!$N$4:$N$5562,0),MATCH('FD Inputs Pre Conversion'!M$6,F_inputs!$D$2:$M$2,0)))</f>
        <v>1</v>
      </c>
      <c r="N495" s="194"/>
    </row>
    <row r="496" spans="1:14" outlineLevel="1">
      <c r="A496" s="197"/>
      <c r="B496" s="261" t="s">
        <v>179</v>
      </c>
      <c r="C496" s="262" t="s">
        <v>373</v>
      </c>
      <c r="D496" s="262" t="s">
        <v>976</v>
      </c>
      <c r="E496" s="262" t="s">
        <v>181</v>
      </c>
      <c r="F496" s="264" t="s">
        <v>261</v>
      </c>
      <c r="G496" s="265"/>
      <c r="H496" s="194" t="str">
        <f>IF(G496=$D$4,$D$4,INDEX(F_inputs!$D$4:$M$5562,MATCH('FD Inputs Pre Conversion'!$C496&amp;'FD Inputs Pre Conversion'!$E496,F_inputs!$N$4:$N$5562,0),MATCH('FD Inputs Pre Conversion'!H$6,F_inputs!$D$2:$M$2,0)))</f>
        <v/>
      </c>
      <c r="I496" s="194">
        <f>IF(H496=$D$4,$D$4,INDEX(F_inputs!$D$4:$M$5562,MATCH('FD Inputs Pre Conversion'!$C496&amp;'FD Inputs Pre Conversion'!$E496,F_inputs!$N$4:$N$5562,0),MATCH('FD Inputs Pre Conversion'!I$6,F_inputs!$D$2:$M$2,0)))</f>
        <v>1</v>
      </c>
      <c r="J496" s="194">
        <f>IF(I496=$D$4,$D$4,INDEX(F_inputs!$D$4:$M$5562,MATCH('FD Inputs Pre Conversion'!$C496&amp;'FD Inputs Pre Conversion'!$E496,F_inputs!$N$4:$N$5562,0),MATCH('FD Inputs Pre Conversion'!J$6,F_inputs!$D$2:$M$2,0)))</f>
        <v>1</v>
      </c>
      <c r="K496" s="194">
        <f>IF(J496=$D$4,$D$4,INDEX(F_inputs!$D$4:$M$5562,MATCH('FD Inputs Pre Conversion'!$C496&amp;'FD Inputs Pre Conversion'!$E496,F_inputs!$N$4:$N$5562,0),MATCH('FD Inputs Pre Conversion'!K$6,F_inputs!$D$2:$M$2,0)))</f>
        <v>1</v>
      </c>
      <c r="L496" s="194">
        <f>IF(K496=$D$4,$D$4,INDEX(F_inputs!$D$4:$M$5562,MATCH('FD Inputs Pre Conversion'!$C496&amp;'FD Inputs Pre Conversion'!$E496,F_inputs!$N$4:$N$5562,0),MATCH('FD Inputs Pre Conversion'!L$6,F_inputs!$D$2:$M$2,0)))</f>
        <v>1</v>
      </c>
      <c r="M496" s="194">
        <f>IF(L496=$D$4,$D$4,INDEX(F_inputs!$D$4:$M$5562,MATCH('FD Inputs Pre Conversion'!$C496&amp;'FD Inputs Pre Conversion'!$E496,F_inputs!$N$4:$N$5562,0),MATCH('FD Inputs Pre Conversion'!M$6,F_inputs!$D$2:$M$2,0)))</f>
        <v>1</v>
      </c>
      <c r="N496" s="194"/>
    </row>
    <row r="497" spans="1:14" outlineLevel="1">
      <c r="A497" s="197"/>
      <c r="B497" s="261" t="s">
        <v>179</v>
      </c>
      <c r="C497" s="262" t="s">
        <v>376</v>
      </c>
      <c r="D497" s="262" t="s">
        <v>976</v>
      </c>
      <c r="E497" s="262" t="s">
        <v>181</v>
      </c>
      <c r="F497" s="264" t="s">
        <v>261</v>
      </c>
      <c r="G497" s="265"/>
      <c r="H497" s="194" t="str">
        <f>IF(G497=$D$4,$D$4,INDEX(F_inputs!$D$4:$M$5562,MATCH('FD Inputs Pre Conversion'!$C497&amp;'FD Inputs Pre Conversion'!$E497,F_inputs!$N$4:$N$5562,0),MATCH('FD Inputs Pre Conversion'!H$6,F_inputs!$D$2:$M$2,0)))</f>
        <v/>
      </c>
      <c r="I497" s="194">
        <f>IF(H497=$D$4,$D$4,INDEX(F_inputs!$D$4:$M$5562,MATCH('FD Inputs Pre Conversion'!$C497&amp;'FD Inputs Pre Conversion'!$E497,F_inputs!$N$4:$N$5562,0),MATCH('FD Inputs Pre Conversion'!I$6,F_inputs!$D$2:$M$2,0)))</f>
        <v>1</v>
      </c>
      <c r="J497" s="194">
        <f>IF(I497=$D$4,$D$4,INDEX(F_inputs!$D$4:$M$5562,MATCH('FD Inputs Pre Conversion'!$C497&amp;'FD Inputs Pre Conversion'!$E497,F_inputs!$N$4:$N$5562,0),MATCH('FD Inputs Pre Conversion'!J$6,F_inputs!$D$2:$M$2,0)))</f>
        <v>1</v>
      </c>
      <c r="K497" s="194">
        <f>IF(J497=$D$4,$D$4,INDEX(F_inputs!$D$4:$M$5562,MATCH('FD Inputs Pre Conversion'!$C497&amp;'FD Inputs Pre Conversion'!$E497,F_inputs!$N$4:$N$5562,0),MATCH('FD Inputs Pre Conversion'!K$6,F_inputs!$D$2:$M$2,0)))</f>
        <v>1</v>
      </c>
      <c r="L497" s="194">
        <f>IF(K497=$D$4,$D$4,INDEX(F_inputs!$D$4:$M$5562,MATCH('FD Inputs Pre Conversion'!$C497&amp;'FD Inputs Pre Conversion'!$E497,F_inputs!$N$4:$N$5562,0),MATCH('FD Inputs Pre Conversion'!L$6,F_inputs!$D$2:$M$2,0)))</f>
        <v>1</v>
      </c>
      <c r="M497" s="194">
        <f>IF(L497=$D$4,$D$4,INDEX(F_inputs!$D$4:$M$5562,MATCH('FD Inputs Pre Conversion'!$C497&amp;'FD Inputs Pre Conversion'!$E497,F_inputs!$N$4:$N$5562,0),MATCH('FD Inputs Pre Conversion'!M$6,F_inputs!$D$2:$M$2,0)))</f>
        <v>1</v>
      </c>
      <c r="N497" s="194"/>
    </row>
    <row r="498" spans="1:14" outlineLevel="1">
      <c r="A498" s="197"/>
      <c r="B498" s="261" t="s">
        <v>179</v>
      </c>
      <c r="C498" s="262" t="s">
        <v>385</v>
      </c>
      <c r="D498" s="262" t="s">
        <v>976</v>
      </c>
      <c r="E498" s="262" t="s">
        <v>181</v>
      </c>
      <c r="F498" s="264" t="s">
        <v>261</v>
      </c>
      <c r="G498" s="265"/>
      <c r="H498" s="194" t="str">
        <f>IF(G498=$D$4,$D$4,INDEX(F_inputs!$D$4:$M$5562,MATCH('FD Inputs Pre Conversion'!$C498&amp;'FD Inputs Pre Conversion'!$E498,F_inputs!$N$4:$N$5562,0),MATCH('FD Inputs Pre Conversion'!H$6,F_inputs!$D$2:$M$2,0)))</f>
        <v/>
      </c>
      <c r="I498" s="194">
        <f>IF(H498=$D$4,$D$4,INDEX(F_inputs!$D$4:$M$5562,MATCH('FD Inputs Pre Conversion'!$C498&amp;'FD Inputs Pre Conversion'!$E498,F_inputs!$N$4:$N$5562,0),MATCH('FD Inputs Pre Conversion'!I$6,F_inputs!$D$2:$M$2,0)))</f>
        <v>1</v>
      </c>
      <c r="J498" s="194">
        <f>IF(I498=$D$4,$D$4,INDEX(F_inputs!$D$4:$M$5562,MATCH('FD Inputs Pre Conversion'!$C498&amp;'FD Inputs Pre Conversion'!$E498,F_inputs!$N$4:$N$5562,0),MATCH('FD Inputs Pre Conversion'!J$6,F_inputs!$D$2:$M$2,0)))</f>
        <v>1</v>
      </c>
      <c r="K498" s="194">
        <f>IF(J498=$D$4,$D$4,INDEX(F_inputs!$D$4:$M$5562,MATCH('FD Inputs Pre Conversion'!$C498&amp;'FD Inputs Pre Conversion'!$E498,F_inputs!$N$4:$N$5562,0),MATCH('FD Inputs Pre Conversion'!K$6,F_inputs!$D$2:$M$2,0)))</f>
        <v>1</v>
      </c>
      <c r="L498" s="194">
        <f>IF(K498=$D$4,$D$4,INDEX(F_inputs!$D$4:$M$5562,MATCH('FD Inputs Pre Conversion'!$C498&amp;'FD Inputs Pre Conversion'!$E498,F_inputs!$N$4:$N$5562,0),MATCH('FD Inputs Pre Conversion'!L$6,F_inputs!$D$2:$M$2,0)))</f>
        <v>1</v>
      </c>
      <c r="M498" s="194">
        <f>IF(L498=$D$4,$D$4,INDEX(F_inputs!$D$4:$M$5562,MATCH('FD Inputs Pre Conversion'!$C498&amp;'FD Inputs Pre Conversion'!$E498,F_inputs!$N$4:$N$5562,0),MATCH('FD Inputs Pre Conversion'!M$6,F_inputs!$D$2:$M$2,0)))</f>
        <v>1</v>
      </c>
      <c r="N498" s="194"/>
    </row>
    <row r="499" spans="1:14" outlineLevel="1">
      <c r="A499" s="196"/>
      <c r="B499" s="261"/>
      <c r="C499" s="262"/>
      <c r="D499" s="262"/>
      <c r="E499" s="262"/>
      <c r="F499" s="262"/>
      <c r="G499" s="263"/>
      <c r="H499" s="194"/>
      <c r="I499" s="194"/>
      <c r="J499" s="194"/>
      <c r="K499" s="194"/>
      <c r="L499" s="194"/>
      <c r="M499" s="194"/>
    </row>
    <row r="500" spans="1:14" outlineLevel="1">
      <c r="A500" s="197"/>
      <c r="B500" s="261" t="s">
        <v>184</v>
      </c>
      <c r="C500" s="262" t="s">
        <v>350</v>
      </c>
      <c r="D500" s="262" t="s">
        <v>976</v>
      </c>
      <c r="E500" s="262" t="s">
        <v>186</v>
      </c>
      <c r="F500" s="264" t="s">
        <v>455</v>
      </c>
      <c r="G500" s="265"/>
      <c r="H500" s="194" t="str">
        <f>IF(G500=$D$4,$D$4,INDEX(F_inputs!$D$4:$M$5562,MATCH('FD Inputs Pre Conversion'!$C500&amp;'FD Inputs Pre Conversion'!$E500,F_inputs!$N$4:$N$5562,0),MATCH('FD Inputs Pre Conversion'!H$6,F_inputs!$D$2:$M$2,0)))</f>
        <v/>
      </c>
      <c r="I500" s="194">
        <f>IF(H500=$D$4,$D$4,INDEX(F_inputs!$D$4:$M$5562,MATCH('FD Inputs Pre Conversion'!$C500&amp;'FD Inputs Pre Conversion'!$E500,F_inputs!$N$4:$N$5562,0),MATCH('FD Inputs Pre Conversion'!I$6,F_inputs!$D$2:$M$2,0)))</f>
        <v>0.99</v>
      </c>
      <c r="J500" s="194">
        <f>IF(I500=$D$4,$D$4,INDEX(F_inputs!$D$4:$M$5562,MATCH('FD Inputs Pre Conversion'!$C500&amp;'FD Inputs Pre Conversion'!$E500,F_inputs!$N$4:$N$5562,0),MATCH('FD Inputs Pre Conversion'!J$6,F_inputs!$D$2:$M$2,0)))</f>
        <v>0.99</v>
      </c>
      <c r="K500" s="194">
        <f>IF(J500=$D$4,$D$4,INDEX(F_inputs!$D$4:$M$5562,MATCH('FD Inputs Pre Conversion'!$C500&amp;'FD Inputs Pre Conversion'!$E500,F_inputs!$N$4:$N$5562,0),MATCH('FD Inputs Pre Conversion'!K$6,F_inputs!$D$2:$M$2,0)))</f>
        <v>0.99</v>
      </c>
      <c r="L500" s="194">
        <f>IF(K500=$D$4,$D$4,INDEX(F_inputs!$D$4:$M$5562,MATCH('FD Inputs Pre Conversion'!$C500&amp;'FD Inputs Pre Conversion'!$E500,F_inputs!$N$4:$N$5562,0),MATCH('FD Inputs Pre Conversion'!L$6,F_inputs!$D$2:$M$2,0)))</f>
        <v>0.99</v>
      </c>
      <c r="M500" s="194">
        <f>IF(L500=$D$4,$D$4,INDEX(F_inputs!$D$4:$M$5562,MATCH('FD Inputs Pre Conversion'!$C500&amp;'FD Inputs Pre Conversion'!$E500,F_inputs!$N$4:$N$5562,0),MATCH('FD Inputs Pre Conversion'!M$6,F_inputs!$D$2:$M$2,0)))</f>
        <v>0.99</v>
      </c>
      <c r="N500" s="194"/>
    </row>
    <row r="501" spans="1:14" outlineLevel="1">
      <c r="A501" s="197"/>
      <c r="B501" s="261" t="s">
        <v>184</v>
      </c>
      <c r="C501" s="262" t="s">
        <v>358</v>
      </c>
      <c r="D501" s="262" t="s">
        <v>976</v>
      </c>
      <c r="E501" s="262" t="s">
        <v>186</v>
      </c>
      <c r="F501" s="264" t="s">
        <v>455</v>
      </c>
      <c r="G501" s="265"/>
      <c r="H501" s="194" t="str">
        <f>IF(G501=$D$4,$D$4,INDEX(F_inputs!$D$4:$M$5562,MATCH('FD Inputs Pre Conversion'!$C501&amp;'FD Inputs Pre Conversion'!$E501,F_inputs!$N$4:$N$5562,0),MATCH('FD Inputs Pre Conversion'!H$6,F_inputs!$D$2:$M$2,0)))</f>
        <v/>
      </c>
      <c r="I501" s="194">
        <f>IF(H501=$D$4,$D$4,INDEX(F_inputs!$D$4:$M$5562,MATCH('FD Inputs Pre Conversion'!$C501&amp;'FD Inputs Pre Conversion'!$E501,F_inputs!$N$4:$N$5562,0),MATCH('FD Inputs Pre Conversion'!I$6,F_inputs!$D$2:$M$2,0)))</f>
        <v>0.99</v>
      </c>
      <c r="J501" s="194">
        <f>IF(I501=$D$4,$D$4,INDEX(F_inputs!$D$4:$M$5562,MATCH('FD Inputs Pre Conversion'!$C501&amp;'FD Inputs Pre Conversion'!$E501,F_inputs!$N$4:$N$5562,0),MATCH('FD Inputs Pre Conversion'!J$6,F_inputs!$D$2:$M$2,0)))</f>
        <v>0.99</v>
      </c>
      <c r="K501" s="194">
        <f>IF(J501=$D$4,$D$4,INDEX(F_inputs!$D$4:$M$5562,MATCH('FD Inputs Pre Conversion'!$C501&amp;'FD Inputs Pre Conversion'!$E501,F_inputs!$N$4:$N$5562,0),MATCH('FD Inputs Pre Conversion'!K$6,F_inputs!$D$2:$M$2,0)))</f>
        <v>0.99</v>
      </c>
      <c r="L501" s="194">
        <f>IF(K501=$D$4,$D$4,INDEX(F_inputs!$D$4:$M$5562,MATCH('FD Inputs Pre Conversion'!$C501&amp;'FD Inputs Pre Conversion'!$E501,F_inputs!$N$4:$N$5562,0),MATCH('FD Inputs Pre Conversion'!L$6,F_inputs!$D$2:$M$2,0)))</f>
        <v>0.99</v>
      </c>
      <c r="M501" s="194">
        <f>IF(L501=$D$4,$D$4,INDEX(F_inputs!$D$4:$M$5562,MATCH('FD Inputs Pre Conversion'!$C501&amp;'FD Inputs Pre Conversion'!$E501,F_inputs!$N$4:$N$5562,0),MATCH('FD Inputs Pre Conversion'!M$6,F_inputs!$D$2:$M$2,0)))</f>
        <v>0.99</v>
      </c>
      <c r="N501" s="194"/>
    </row>
    <row r="502" spans="1:14" outlineLevel="1">
      <c r="A502" s="197"/>
      <c r="B502" s="261" t="s">
        <v>184</v>
      </c>
      <c r="C502" s="262" t="s">
        <v>361</v>
      </c>
      <c r="D502" s="262" t="s">
        <v>976</v>
      </c>
      <c r="E502" s="262" t="s">
        <v>186</v>
      </c>
      <c r="F502" s="264" t="s">
        <v>455</v>
      </c>
      <c r="G502" s="265"/>
      <c r="H502" s="194" t="str">
        <f>IF(G502=$D$4,$D$4,INDEX(F_inputs!$D$4:$M$5562,MATCH('FD Inputs Pre Conversion'!$C502&amp;'FD Inputs Pre Conversion'!$E502,F_inputs!$N$4:$N$5562,0),MATCH('FD Inputs Pre Conversion'!H$6,F_inputs!$D$2:$M$2,0)))</f>
        <v/>
      </c>
      <c r="I502" s="194">
        <f>IF(H502=$D$4,$D$4,INDEX(F_inputs!$D$4:$M$5562,MATCH('FD Inputs Pre Conversion'!$C502&amp;'FD Inputs Pre Conversion'!$E502,F_inputs!$N$4:$N$5562,0),MATCH('FD Inputs Pre Conversion'!I$6,F_inputs!$D$2:$M$2,0)))</f>
        <v>0.97857142857142865</v>
      </c>
      <c r="J502" s="194">
        <f>IF(I502=$D$4,$D$4,INDEX(F_inputs!$D$4:$M$5562,MATCH('FD Inputs Pre Conversion'!$C502&amp;'FD Inputs Pre Conversion'!$E502,F_inputs!$N$4:$N$5562,0),MATCH('FD Inputs Pre Conversion'!J$6,F_inputs!$D$2:$M$2,0)))</f>
        <v>0.97857142857142865</v>
      </c>
      <c r="K502" s="194">
        <f>IF(J502=$D$4,$D$4,INDEX(F_inputs!$D$4:$M$5562,MATCH('FD Inputs Pre Conversion'!$C502&amp;'FD Inputs Pre Conversion'!$E502,F_inputs!$N$4:$N$5562,0),MATCH('FD Inputs Pre Conversion'!K$6,F_inputs!$D$2:$M$2,0)))</f>
        <v>0.97857142857142865</v>
      </c>
      <c r="L502" s="194">
        <f>IF(K502=$D$4,$D$4,INDEX(F_inputs!$D$4:$M$5562,MATCH('FD Inputs Pre Conversion'!$C502&amp;'FD Inputs Pre Conversion'!$E502,F_inputs!$N$4:$N$5562,0),MATCH('FD Inputs Pre Conversion'!L$6,F_inputs!$D$2:$M$2,0)))</f>
        <v>0.97857142857142865</v>
      </c>
      <c r="M502" s="194">
        <f>IF(L502=$D$4,$D$4,INDEX(F_inputs!$D$4:$M$5562,MATCH('FD Inputs Pre Conversion'!$C502&amp;'FD Inputs Pre Conversion'!$E502,F_inputs!$N$4:$N$5562,0),MATCH('FD Inputs Pre Conversion'!M$6,F_inputs!$D$2:$M$2,0)))</f>
        <v>0.97857142857142865</v>
      </c>
      <c r="N502" s="194"/>
    </row>
    <row r="503" spans="1:14" outlineLevel="1">
      <c r="A503" s="197"/>
      <c r="B503" s="261" t="s">
        <v>184</v>
      </c>
      <c r="C503" s="262" t="s">
        <v>364</v>
      </c>
      <c r="D503" s="262" t="s">
        <v>976</v>
      </c>
      <c r="E503" s="262" t="s">
        <v>186</v>
      </c>
      <c r="F503" s="264" t="s">
        <v>455</v>
      </c>
      <c r="G503" s="265"/>
      <c r="H503" s="194" t="str">
        <f>IF(G503=$D$4,$D$4,INDEX(F_inputs!$D$4:$M$5562,MATCH('FD Inputs Pre Conversion'!$C503&amp;'FD Inputs Pre Conversion'!$E503,F_inputs!$N$4:$N$5562,0),MATCH('FD Inputs Pre Conversion'!H$6,F_inputs!$D$2:$M$2,0)))</f>
        <v/>
      </c>
      <c r="I503" s="194">
        <f>IF(H503=$D$4,$D$4,INDEX(F_inputs!$D$4:$M$5562,MATCH('FD Inputs Pre Conversion'!$C503&amp;'FD Inputs Pre Conversion'!$E503,F_inputs!$N$4:$N$5562,0),MATCH('FD Inputs Pre Conversion'!I$6,F_inputs!$D$2:$M$2,0)))</f>
        <v>0.99</v>
      </c>
      <c r="J503" s="194">
        <f>IF(I503=$D$4,$D$4,INDEX(F_inputs!$D$4:$M$5562,MATCH('FD Inputs Pre Conversion'!$C503&amp;'FD Inputs Pre Conversion'!$E503,F_inputs!$N$4:$N$5562,0),MATCH('FD Inputs Pre Conversion'!J$6,F_inputs!$D$2:$M$2,0)))</f>
        <v>0.99</v>
      </c>
      <c r="K503" s="194">
        <f>IF(J503=$D$4,$D$4,INDEX(F_inputs!$D$4:$M$5562,MATCH('FD Inputs Pre Conversion'!$C503&amp;'FD Inputs Pre Conversion'!$E503,F_inputs!$N$4:$N$5562,0),MATCH('FD Inputs Pre Conversion'!K$6,F_inputs!$D$2:$M$2,0)))</f>
        <v>0.99</v>
      </c>
      <c r="L503" s="194">
        <f>IF(K503=$D$4,$D$4,INDEX(F_inputs!$D$4:$M$5562,MATCH('FD Inputs Pre Conversion'!$C503&amp;'FD Inputs Pre Conversion'!$E503,F_inputs!$N$4:$N$5562,0),MATCH('FD Inputs Pre Conversion'!L$6,F_inputs!$D$2:$M$2,0)))</f>
        <v>0.99</v>
      </c>
      <c r="M503" s="194">
        <f>IF(L503=$D$4,$D$4,INDEX(F_inputs!$D$4:$M$5562,MATCH('FD Inputs Pre Conversion'!$C503&amp;'FD Inputs Pre Conversion'!$E503,F_inputs!$N$4:$N$5562,0),MATCH('FD Inputs Pre Conversion'!M$6,F_inputs!$D$2:$M$2,0)))</f>
        <v>0.99</v>
      </c>
      <c r="N503" s="194"/>
    </row>
    <row r="504" spans="1:14" outlineLevel="1">
      <c r="A504" s="197"/>
      <c r="B504" s="261" t="s">
        <v>184</v>
      </c>
      <c r="C504" s="262" t="s">
        <v>370</v>
      </c>
      <c r="D504" s="262" t="s">
        <v>976</v>
      </c>
      <c r="E504" s="262" t="s">
        <v>186</v>
      </c>
      <c r="F504" s="264" t="s">
        <v>455</v>
      </c>
      <c r="G504" s="265"/>
      <c r="H504" s="194" t="str">
        <f>IF(G504=$D$4,$D$4,INDEX(F_inputs!$D$4:$M$5562,MATCH('FD Inputs Pre Conversion'!$C504&amp;'FD Inputs Pre Conversion'!$E504,F_inputs!$N$4:$N$5562,0),MATCH('FD Inputs Pre Conversion'!H$6,F_inputs!$D$2:$M$2,0)))</f>
        <v/>
      </c>
      <c r="I504" s="194">
        <f>IF(H504=$D$4,$D$4,INDEX(F_inputs!$D$4:$M$5562,MATCH('FD Inputs Pre Conversion'!$C504&amp;'FD Inputs Pre Conversion'!$E504,F_inputs!$N$4:$N$5562,0),MATCH('FD Inputs Pre Conversion'!I$6,F_inputs!$D$2:$M$2,0)))</f>
        <v>0.99</v>
      </c>
      <c r="J504" s="194">
        <f>IF(I504=$D$4,$D$4,INDEX(F_inputs!$D$4:$M$5562,MATCH('FD Inputs Pre Conversion'!$C504&amp;'FD Inputs Pre Conversion'!$E504,F_inputs!$N$4:$N$5562,0),MATCH('FD Inputs Pre Conversion'!J$6,F_inputs!$D$2:$M$2,0)))</f>
        <v>0.99</v>
      </c>
      <c r="K504" s="194">
        <f>IF(J504=$D$4,$D$4,INDEX(F_inputs!$D$4:$M$5562,MATCH('FD Inputs Pre Conversion'!$C504&amp;'FD Inputs Pre Conversion'!$E504,F_inputs!$N$4:$N$5562,0),MATCH('FD Inputs Pre Conversion'!K$6,F_inputs!$D$2:$M$2,0)))</f>
        <v>0.99</v>
      </c>
      <c r="L504" s="194">
        <f>IF(K504=$D$4,$D$4,INDEX(F_inputs!$D$4:$M$5562,MATCH('FD Inputs Pre Conversion'!$C504&amp;'FD Inputs Pre Conversion'!$E504,F_inputs!$N$4:$N$5562,0),MATCH('FD Inputs Pre Conversion'!L$6,F_inputs!$D$2:$M$2,0)))</f>
        <v>0.99</v>
      </c>
      <c r="M504" s="194">
        <f>IF(L504=$D$4,$D$4,INDEX(F_inputs!$D$4:$M$5562,MATCH('FD Inputs Pre Conversion'!$C504&amp;'FD Inputs Pre Conversion'!$E504,F_inputs!$N$4:$N$5562,0),MATCH('FD Inputs Pre Conversion'!M$6,F_inputs!$D$2:$M$2,0)))</f>
        <v>0.99</v>
      </c>
      <c r="N504" s="194"/>
    </row>
    <row r="505" spans="1:14" outlineLevel="1">
      <c r="A505" s="197"/>
      <c r="B505" s="261" t="s">
        <v>184</v>
      </c>
      <c r="C505" s="262" t="s">
        <v>379</v>
      </c>
      <c r="D505" s="262" t="s">
        <v>976</v>
      </c>
      <c r="E505" s="262" t="s">
        <v>186</v>
      </c>
      <c r="F505" s="264" t="s">
        <v>455</v>
      </c>
      <c r="G505" s="265"/>
      <c r="H505" s="194" t="str">
        <f>IF(G505=$D$4,$D$4,INDEX(F_inputs!$D$4:$M$5562,MATCH('FD Inputs Pre Conversion'!$C505&amp;'FD Inputs Pre Conversion'!$E505,F_inputs!$N$4:$N$5562,0),MATCH('FD Inputs Pre Conversion'!H$6,F_inputs!$D$2:$M$2,0)))</f>
        <v/>
      </c>
      <c r="I505" s="194">
        <f>IF(H505=$D$4,$D$4,INDEX(F_inputs!$D$4:$M$5562,MATCH('FD Inputs Pre Conversion'!$C505&amp;'FD Inputs Pre Conversion'!$E505,F_inputs!$N$4:$N$5562,0),MATCH('FD Inputs Pre Conversion'!I$6,F_inputs!$D$2:$M$2,0)))</f>
        <v>0.99</v>
      </c>
      <c r="J505" s="194">
        <f>IF(I505=$D$4,$D$4,INDEX(F_inputs!$D$4:$M$5562,MATCH('FD Inputs Pre Conversion'!$C505&amp;'FD Inputs Pre Conversion'!$E505,F_inputs!$N$4:$N$5562,0),MATCH('FD Inputs Pre Conversion'!J$6,F_inputs!$D$2:$M$2,0)))</f>
        <v>0.99</v>
      </c>
      <c r="K505" s="194">
        <f>IF(J505=$D$4,$D$4,INDEX(F_inputs!$D$4:$M$5562,MATCH('FD Inputs Pre Conversion'!$C505&amp;'FD Inputs Pre Conversion'!$E505,F_inputs!$N$4:$N$5562,0),MATCH('FD Inputs Pre Conversion'!K$6,F_inputs!$D$2:$M$2,0)))</f>
        <v>0.99</v>
      </c>
      <c r="L505" s="194">
        <f>IF(K505=$D$4,$D$4,INDEX(F_inputs!$D$4:$M$5562,MATCH('FD Inputs Pre Conversion'!$C505&amp;'FD Inputs Pre Conversion'!$E505,F_inputs!$N$4:$N$5562,0),MATCH('FD Inputs Pre Conversion'!L$6,F_inputs!$D$2:$M$2,0)))</f>
        <v>0.99</v>
      </c>
      <c r="M505" s="194">
        <f>IF(L505=$D$4,$D$4,INDEX(F_inputs!$D$4:$M$5562,MATCH('FD Inputs Pre Conversion'!$C505&amp;'FD Inputs Pre Conversion'!$E505,F_inputs!$N$4:$N$5562,0),MATCH('FD Inputs Pre Conversion'!M$6,F_inputs!$D$2:$M$2,0)))</f>
        <v>0.99</v>
      </c>
      <c r="N505" s="194"/>
    </row>
    <row r="506" spans="1:14" outlineLevel="1">
      <c r="A506" s="197"/>
      <c r="B506" s="261" t="s">
        <v>184</v>
      </c>
      <c r="C506" s="262" t="s">
        <v>382</v>
      </c>
      <c r="D506" s="262" t="s">
        <v>976</v>
      </c>
      <c r="E506" s="262" t="s">
        <v>186</v>
      </c>
      <c r="F506" s="264" t="s">
        <v>455</v>
      </c>
      <c r="G506" s="265"/>
      <c r="H506" s="194" t="str">
        <f>IF(G506=$D$4,$D$4,INDEX(F_inputs!$D$4:$M$5562,MATCH('FD Inputs Pre Conversion'!$C506&amp;'FD Inputs Pre Conversion'!$E506,F_inputs!$N$4:$N$5562,0),MATCH('FD Inputs Pre Conversion'!H$6,F_inputs!$D$2:$M$2,0)))</f>
        <v/>
      </c>
      <c r="I506" s="194">
        <f>IF(H506=$D$4,$D$4,INDEX(F_inputs!$D$4:$M$5562,MATCH('FD Inputs Pre Conversion'!$C506&amp;'FD Inputs Pre Conversion'!$E506,F_inputs!$N$4:$N$5562,0),MATCH('FD Inputs Pre Conversion'!I$6,F_inputs!$D$2:$M$2,0)))</f>
        <v>0.99</v>
      </c>
      <c r="J506" s="194">
        <f>IF(I506=$D$4,$D$4,INDEX(F_inputs!$D$4:$M$5562,MATCH('FD Inputs Pre Conversion'!$C506&amp;'FD Inputs Pre Conversion'!$E506,F_inputs!$N$4:$N$5562,0),MATCH('FD Inputs Pre Conversion'!J$6,F_inputs!$D$2:$M$2,0)))</f>
        <v>0.99</v>
      </c>
      <c r="K506" s="194">
        <f>IF(J506=$D$4,$D$4,INDEX(F_inputs!$D$4:$M$5562,MATCH('FD Inputs Pre Conversion'!$C506&amp;'FD Inputs Pre Conversion'!$E506,F_inputs!$N$4:$N$5562,0),MATCH('FD Inputs Pre Conversion'!K$6,F_inputs!$D$2:$M$2,0)))</f>
        <v>0.99</v>
      </c>
      <c r="L506" s="194">
        <f>IF(K506=$D$4,$D$4,INDEX(F_inputs!$D$4:$M$5562,MATCH('FD Inputs Pre Conversion'!$C506&amp;'FD Inputs Pre Conversion'!$E506,F_inputs!$N$4:$N$5562,0),MATCH('FD Inputs Pre Conversion'!L$6,F_inputs!$D$2:$M$2,0)))</f>
        <v>0.99</v>
      </c>
      <c r="M506" s="194">
        <f>IF(L506=$D$4,$D$4,INDEX(F_inputs!$D$4:$M$5562,MATCH('FD Inputs Pre Conversion'!$C506&amp;'FD Inputs Pre Conversion'!$E506,F_inputs!$N$4:$N$5562,0),MATCH('FD Inputs Pre Conversion'!M$6,F_inputs!$D$2:$M$2,0)))</f>
        <v>0.99</v>
      </c>
      <c r="N506" s="194"/>
    </row>
    <row r="507" spans="1:14" outlineLevel="1">
      <c r="A507" s="197"/>
      <c r="B507" s="261" t="s">
        <v>184</v>
      </c>
      <c r="C507" s="262" t="s">
        <v>388</v>
      </c>
      <c r="D507" s="262" t="s">
        <v>976</v>
      </c>
      <c r="E507" s="262" t="s">
        <v>186</v>
      </c>
      <c r="F507" s="264" t="s">
        <v>455</v>
      </c>
      <c r="G507" s="265"/>
      <c r="H507" s="194" t="str">
        <f>IF(G507=$D$4,$D$4,INDEX(F_inputs!$D$4:$M$5562,MATCH('FD Inputs Pre Conversion'!$C507&amp;'FD Inputs Pre Conversion'!$E507,F_inputs!$N$4:$N$5562,0),MATCH('FD Inputs Pre Conversion'!H$6,F_inputs!$D$2:$M$2,0)))</f>
        <v/>
      </c>
      <c r="I507" s="194">
        <f>IF(H507=$D$4,$D$4,INDEX(F_inputs!$D$4:$M$5562,MATCH('FD Inputs Pre Conversion'!$C507&amp;'FD Inputs Pre Conversion'!$E507,F_inputs!$N$4:$N$5562,0),MATCH('FD Inputs Pre Conversion'!I$6,F_inputs!$D$2:$M$2,0)))</f>
        <v>0.99</v>
      </c>
      <c r="J507" s="194">
        <f>IF(I507=$D$4,$D$4,INDEX(F_inputs!$D$4:$M$5562,MATCH('FD Inputs Pre Conversion'!$C507&amp;'FD Inputs Pre Conversion'!$E507,F_inputs!$N$4:$N$5562,0),MATCH('FD Inputs Pre Conversion'!J$6,F_inputs!$D$2:$M$2,0)))</f>
        <v>0.99</v>
      </c>
      <c r="K507" s="194">
        <f>IF(J507=$D$4,$D$4,INDEX(F_inputs!$D$4:$M$5562,MATCH('FD Inputs Pre Conversion'!$C507&amp;'FD Inputs Pre Conversion'!$E507,F_inputs!$N$4:$N$5562,0),MATCH('FD Inputs Pre Conversion'!K$6,F_inputs!$D$2:$M$2,0)))</f>
        <v>0.99</v>
      </c>
      <c r="L507" s="194">
        <f>IF(K507=$D$4,$D$4,INDEX(F_inputs!$D$4:$M$5562,MATCH('FD Inputs Pre Conversion'!$C507&amp;'FD Inputs Pre Conversion'!$E507,F_inputs!$N$4:$N$5562,0),MATCH('FD Inputs Pre Conversion'!L$6,F_inputs!$D$2:$M$2,0)))</f>
        <v>0.99</v>
      </c>
      <c r="M507" s="194">
        <f>IF(L507=$D$4,$D$4,INDEX(F_inputs!$D$4:$M$5562,MATCH('FD Inputs Pre Conversion'!$C507&amp;'FD Inputs Pre Conversion'!$E507,F_inputs!$N$4:$N$5562,0),MATCH('FD Inputs Pre Conversion'!M$6,F_inputs!$D$2:$M$2,0)))</f>
        <v>0.99</v>
      </c>
      <c r="N507" s="194"/>
    </row>
    <row r="508" spans="1:14" outlineLevel="1">
      <c r="A508" s="197"/>
      <c r="B508" s="261" t="s">
        <v>184</v>
      </c>
      <c r="C508" s="262" t="s">
        <v>391</v>
      </c>
      <c r="D508" s="262" t="s">
        <v>976</v>
      </c>
      <c r="E508" s="262" t="s">
        <v>186</v>
      </c>
      <c r="F508" s="264" t="s">
        <v>455</v>
      </c>
      <c r="G508" s="265"/>
      <c r="H508" s="194" t="str">
        <f>IF(G508=$D$4,$D$4,INDEX(F_inputs!$D$4:$M$5562,MATCH('FD Inputs Pre Conversion'!$C508&amp;'FD Inputs Pre Conversion'!$E508,F_inputs!$N$4:$N$5562,0),MATCH('FD Inputs Pre Conversion'!H$6,F_inputs!$D$2:$M$2,0)))</f>
        <v/>
      </c>
      <c r="I508" s="194">
        <f>IF(H508=$D$4,$D$4,INDEX(F_inputs!$D$4:$M$5562,MATCH('FD Inputs Pre Conversion'!$C508&amp;'FD Inputs Pre Conversion'!$E508,F_inputs!$N$4:$N$5562,0),MATCH('FD Inputs Pre Conversion'!I$6,F_inputs!$D$2:$M$2,0)))</f>
        <v>0.99</v>
      </c>
      <c r="J508" s="194">
        <f>IF(I508=$D$4,$D$4,INDEX(F_inputs!$D$4:$M$5562,MATCH('FD Inputs Pre Conversion'!$C508&amp;'FD Inputs Pre Conversion'!$E508,F_inputs!$N$4:$N$5562,0),MATCH('FD Inputs Pre Conversion'!J$6,F_inputs!$D$2:$M$2,0)))</f>
        <v>0.99</v>
      </c>
      <c r="K508" s="194">
        <f>IF(J508=$D$4,$D$4,INDEX(F_inputs!$D$4:$M$5562,MATCH('FD Inputs Pre Conversion'!$C508&amp;'FD Inputs Pre Conversion'!$E508,F_inputs!$N$4:$N$5562,0),MATCH('FD Inputs Pre Conversion'!K$6,F_inputs!$D$2:$M$2,0)))</f>
        <v>0.99</v>
      </c>
      <c r="L508" s="194">
        <f>IF(K508=$D$4,$D$4,INDEX(F_inputs!$D$4:$M$5562,MATCH('FD Inputs Pre Conversion'!$C508&amp;'FD Inputs Pre Conversion'!$E508,F_inputs!$N$4:$N$5562,0),MATCH('FD Inputs Pre Conversion'!L$6,F_inputs!$D$2:$M$2,0)))</f>
        <v>0.99</v>
      </c>
      <c r="M508" s="194">
        <f>IF(L508=$D$4,$D$4,INDEX(F_inputs!$D$4:$M$5562,MATCH('FD Inputs Pre Conversion'!$C508&amp;'FD Inputs Pre Conversion'!$E508,F_inputs!$N$4:$N$5562,0),MATCH('FD Inputs Pre Conversion'!M$6,F_inputs!$D$2:$M$2,0)))</f>
        <v>0.99</v>
      </c>
      <c r="N508" s="194"/>
    </row>
    <row r="509" spans="1:14" outlineLevel="1">
      <c r="A509" s="197"/>
      <c r="B509" s="261" t="s">
        <v>184</v>
      </c>
      <c r="C509" s="262" t="s">
        <v>394</v>
      </c>
      <c r="D509" s="262" t="s">
        <v>976</v>
      </c>
      <c r="E509" s="262" t="s">
        <v>186</v>
      </c>
      <c r="F509" s="264" t="s">
        <v>455</v>
      </c>
      <c r="G509" s="265"/>
      <c r="H509" s="194" t="str">
        <f>IF(G509=$D$4,$D$4,INDEX(F_inputs!$D$4:$M$5562,MATCH('FD Inputs Pre Conversion'!$C509&amp;'FD Inputs Pre Conversion'!$E509,F_inputs!$N$4:$N$5562,0),MATCH('FD Inputs Pre Conversion'!H$6,F_inputs!$D$2:$M$2,0)))</f>
        <v/>
      </c>
      <c r="I509" s="194">
        <f>IF(H509=$D$4,$D$4,INDEX(F_inputs!$D$4:$M$5562,MATCH('FD Inputs Pre Conversion'!$C509&amp;'FD Inputs Pre Conversion'!$E509,F_inputs!$N$4:$N$5562,0),MATCH('FD Inputs Pre Conversion'!I$6,F_inputs!$D$2:$M$2,0)))</f>
        <v>0.99</v>
      </c>
      <c r="J509" s="194">
        <f>IF(I509=$D$4,$D$4,INDEX(F_inputs!$D$4:$M$5562,MATCH('FD Inputs Pre Conversion'!$C509&amp;'FD Inputs Pre Conversion'!$E509,F_inputs!$N$4:$N$5562,0),MATCH('FD Inputs Pre Conversion'!J$6,F_inputs!$D$2:$M$2,0)))</f>
        <v>0.99</v>
      </c>
      <c r="K509" s="194">
        <f>IF(J509=$D$4,$D$4,INDEX(F_inputs!$D$4:$M$5562,MATCH('FD Inputs Pre Conversion'!$C509&amp;'FD Inputs Pre Conversion'!$E509,F_inputs!$N$4:$N$5562,0),MATCH('FD Inputs Pre Conversion'!K$6,F_inputs!$D$2:$M$2,0)))</f>
        <v>0.99</v>
      </c>
      <c r="L509" s="194">
        <f>IF(K509=$D$4,$D$4,INDEX(F_inputs!$D$4:$M$5562,MATCH('FD Inputs Pre Conversion'!$C509&amp;'FD Inputs Pre Conversion'!$E509,F_inputs!$N$4:$N$5562,0),MATCH('FD Inputs Pre Conversion'!L$6,F_inputs!$D$2:$M$2,0)))</f>
        <v>0.99</v>
      </c>
      <c r="M509" s="194">
        <f>IF(L509=$D$4,$D$4,INDEX(F_inputs!$D$4:$M$5562,MATCH('FD Inputs Pre Conversion'!$C509&amp;'FD Inputs Pre Conversion'!$E509,F_inputs!$N$4:$N$5562,0),MATCH('FD Inputs Pre Conversion'!M$6,F_inputs!$D$2:$M$2,0)))</f>
        <v>0.99</v>
      </c>
      <c r="N509" s="194"/>
    </row>
    <row r="510" spans="1:14" outlineLevel="1">
      <c r="A510" s="197"/>
      <c r="B510" s="261" t="s">
        <v>184</v>
      </c>
      <c r="C510" s="262" t="s">
        <v>397</v>
      </c>
      <c r="D510" s="262" t="s">
        <v>976</v>
      </c>
      <c r="E510" s="262" t="s">
        <v>186</v>
      </c>
      <c r="F510" s="264" t="s">
        <v>455</v>
      </c>
      <c r="G510" s="265"/>
      <c r="H510" s="194" t="str">
        <f>IF(G510=$D$4,$D$4,INDEX(F_inputs!$D$4:$M$5562,MATCH('FD Inputs Pre Conversion'!$C510&amp;'FD Inputs Pre Conversion'!$E510,F_inputs!$N$4:$N$5562,0),MATCH('FD Inputs Pre Conversion'!H$6,F_inputs!$D$2:$M$2,0)))</f>
        <v/>
      </c>
      <c r="I510" s="194">
        <f>IF(H510=$D$4,$D$4,INDEX(F_inputs!$D$4:$M$5562,MATCH('FD Inputs Pre Conversion'!$C510&amp;'FD Inputs Pre Conversion'!$E510,F_inputs!$N$4:$N$5562,0),MATCH('FD Inputs Pre Conversion'!I$6,F_inputs!$D$2:$M$2,0)))</f>
        <v>0.99</v>
      </c>
      <c r="J510" s="194">
        <f>IF(I510=$D$4,$D$4,INDEX(F_inputs!$D$4:$M$5562,MATCH('FD Inputs Pre Conversion'!$C510&amp;'FD Inputs Pre Conversion'!$E510,F_inputs!$N$4:$N$5562,0),MATCH('FD Inputs Pre Conversion'!J$6,F_inputs!$D$2:$M$2,0)))</f>
        <v>0.99</v>
      </c>
      <c r="K510" s="194">
        <f>IF(J510=$D$4,$D$4,INDEX(F_inputs!$D$4:$M$5562,MATCH('FD Inputs Pre Conversion'!$C510&amp;'FD Inputs Pre Conversion'!$E510,F_inputs!$N$4:$N$5562,0),MATCH('FD Inputs Pre Conversion'!K$6,F_inputs!$D$2:$M$2,0)))</f>
        <v>0.99</v>
      </c>
      <c r="L510" s="194">
        <f>IF(K510=$D$4,$D$4,INDEX(F_inputs!$D$4:$M$5562,MATCH('FD Inputs Pre Conversion'!$C510&amp;'FD Inputs Pre Conversion'!$E510,F_inputs!$N$4:$N$5562,0),MATCH('FD Inputs Pre Conversion'!L$6,F_inputs!$D$2:$M$2,0)))</f>
        <v>0.99</v>
      </c>
      <c r="M510" s="194">
        <f>IF(L510=$D$4,$D$4,INDEX(F_inputs!$D$4:$M$5562,MATCH('FD Inputs Pre Conversion'!$C510&amp;'FD Inputs Pre Conversion'!$E510,F_inputs!$N$4:$N$5562,0),MATCH('FD Inputs Pre Conversion'!M$6,F_inputs!$D$2:$M$2,0)))</f>
        <v>0.99</v>
      </c>
      <c r="N510" s="194"/>
    </row>
    <row r="511" spans="1:14" outlineLevel="1">
      <c r="A511" s="197"/>
      <c r="B511" s="261" t="s">
        <v>184</v>
      </c>
      <c r="C511" s="262" t="s">
        <v>345</v>
      </c>
      <c r="D511" s="262" t="s">
        <v>976</v>
      </c>
      <c r="E511" s="262" t="s">
        <v>186</v>
      </c>
      <c r="F511" s="264" t="s">
        <v>455</v>
      </c>
      <c r="G511" s="265"/>
      <c r="H511" s="194" t="str">
        <f>IF(G511=$D$4,$D$4,INDEX(F_inputs!$D$4:$M$5562,MATCH('FD Inputs Pre Conversion'!$C511&amp;'FD Inputs Pre Conversion'!$E511,F_inputs!$N$4:$N$5562,0),MATCH('FD Inputs Pre Conversion'!H$6,F_inputs!$D$2:$M$2,0)))</f>
        <v/>
      </c>
      <c r="I511" s="194">
        <f>IF(H511=$D$4,$D$4,INDEX(F_inputs!$D$4:$M$5562,MATCH('FD Inputs Pre Conversion'!$C511&amp;'FD Inputs Pre Conversion'!$E511,F_inputs!$N$4:$N$5562,0),MATCH('FD Inputs Pre Conversion'!I$6,F_inputs!$D$2:$M$2,0)))</f>
        <v>0.967741935483871</v>
      </c>
      <c r="J511" s="194">
        <f>IF(I511=$D$4,$D$4,INDEX(F_inputs!$D$4:$M$5562,MATCH('FD Inputs Pre Conversion'!$C511&amp;'FD Inputs Pre Conversion'!$E511,F_inputs!$N$4:$N$5562,0),MATCH('FD Inputs Pre Conversion'!J$6,F_inputs!$D$2:$M$2,0)))</f>
        <v>0.967741935483871</v>
      </c>
      <c r="K511" s="194">
        <f>IF(J511=$D$4,$D$4,INDEX(F_inputs!$D$4:$M$5562,MATCH('FD Inputs Pre Conversion'!$C511&amp;'FD Inputs Pre Conversion'!$E511,F_inputs!$N$4:$N$5562,0),MATCH('FD Inputs Pre Conversion'!K$6,F_inputs!$D$2:$M$2,0)))</f>
        <v>0.967741935483871</v>
      </c>
      <c r="L511" s="194">
        <f>IF(K511=$D$4,$D$4,INDEX(F_inputs!$D$4:$M$5562,MATCH('FD Inputs Pre Conversion'!$C511&amp;'FD Inputs Pre Conversion'!$E511,F_inputs!$N$4:$N$5562,0),MATCH('FD Inputs Pre Conversion'!L$6,F_inputs!$D$2:$M$2,0)))</f>
        <v>0.967741935483871</v>
      </c>
      <c r="M511" s="194">
        <f>IF(L511=$D$4,$D$4,INDEX(F_inputs!$D$4:$M$5562,MATCH('FD Inputs Pre Conversion'!$C511&amp;'FD Inputs Pre Conversion'!$E511,F_inputs!$N$4:$N$5562,0),MATCH('FD Inputs Pre Conversion'!M$6,F_inputs!$D$2:$M$2,0)))</f>
        <v>0.967741935483871</v>
      </c>
      <c r="N511" s="194"/>
    </row>
    <row r="512" spans="1:14" outlineLevel="1">
      <c r="A512" s="197"/>
      <c r="B512" s="261" t="s">
        <v>184</v>
      </c>
      <c r="C512" s="262" t="s">
        <v>354</v>
      </c>
      <c r="D512" s="262" t="s">
        <v>976</v>
      </c>
      <c r="E512" s="262" t="s">
        <v>186</v>
      </c>
      <c r="F512" s="264" t="s">
        <v>455</v>
      </c>
      <c r="G512" s="265"/>
      <c r="H512" s="194" t="str">
        <f>IF(G512=$D$4,$D$4,INDEX(F_inputs!$D$4:$M$5562,MATCH('FD Inputs Pre Conversion'!$C512&amp;'FD Inputs Pre Conversion'!$E512,F_inputs!$N$4:$N$5562,0),MATCH('FD Inputs Pre Conversion'!H$6,F_inputs!$D$2:$M$2,0)))</f>
        <v/>
      </c>
      <c r="I512" s="194">
        <f>IF(H512=$D$4,$D$4,INDEX(F_inputs!$D$4:$M$5562,MATCH('FD Inputs Pre Conversion'!$C512&amp;'FD Inputs Pre Conversion'!$E512,F_inputs!$N$4:$N$5562,0),MATCH('FD Inputs Pre Conversion'!I$6,F_inputs!$D$2:$M$2,0)))</f>
        <v>0.91666666666666652</v>
      </c>
      <c r="J512" s="194">
        <f>IF(I512=$D$4,$D$4,INDEX(F_inputs!$D$4:$M$5562,MATCH('FD Inputs Pre Conversion'!$C512&amp;'FD Inputs Pre Conversion'!$E512,F_inputs!$N$4:$N$5562,0),MATCH('FD Inputs Pre Conversion'!J$6,F_inputs!$D$2:$M$2,0)))</f>
        <v>0.91666666666666652</v>
      </c>
      <c r="K512" s="194">
        <f>IF(J512=$D$4,$D$4,INDEX(F_inputs!$D$4:$M$5562,MATCH('FD Inputs Pre Conversion'!$C512&amp;'FD Inputs Pre Conversion'!$E512,F_inputs!$N$4:$N$5562,0),MATCH('FD Inputs Pre Conversion'!K$6,F_inputs!$D$2:$M$2,0)))</f>
        <v>0.91666666666666652</v>
      </c>
      <c r="L512" s="194">
        <f>IF(K512=$D$4,$D$4,INDEX(F_inputs!$D$4:$M$5562,MATCH('FD Inputs Pre Conversion'!$C512&amp;'FD Inputs Pre Conversion'!$E512,F_inputs!$N$4:$N$5562,0),MATCH('FD Inputs Pre Conversion'!L$6,F_inputs!$D$2:$M$2,0)))</f>
        <v>0.91666666666666652</v>
      </c>
      <c r="M512" s="194">
        <f>IF(L512=$D$4,$D$4,INDEX(F_inputs!$D$4:$M$5562,MATCH('FD Inputs Pre Conversion'!$C512&amp;'FD Inputs Pre Conversion'!$E512,F_inputs!$N$4:$N$5562,0),MATCH('FD Inputs Pre Conversion'!M$6,F_inputs!$D$2:$M$2,0)))</f>
        <v>0.91666666666666652</v>
      </c>
      <c r="N512" s="194"/>
    </row>
    <row r="513" spans="1:14" outlineLevel="1">
      <c r="A513" s="197"/>
      <c r="B513" s="261" t="s">
        <v>184</v>
      </c>
      <c r="C513" s="262" t="s">
        <v>367</v>
      </c>
      <c r="D513" s="262" t="s">
        <v>976</v>
      </c>
      <c r="E513" s="262" t="s">
        <v>186</v>
      </c>
      <c r="F513" s="264" t="s">
        <v>455</v>
      </c>
      <c r="G513" s="265"/>
      <c r="H513" s="194" t="str">
        <f>IF(G513=$D$4,$D$4,INDEX(F_inputs!$D$4:$M$5562,MATCH('FD Inputs Pre Conversion'!$C513&amp;'FD Inputs Pre Conversion'!$E513,F_inputs!$N$4:$N$5562,0),MATCH('FD Inputs Pre Conversion'!H$6,F_inputs!$D$2:$M$2,0)))</f>
        <v/>
      </c>
      <c r="I513" s="194">
        <f>IF(H513=$D$4,$D$4,INDEX(F_inputs!$D$4:$M$5562,MATCH('FD Inputs Pre Conversion'!$C513&amp;'FD Inputs Pre Conversion'!$E513,F_inputs!$N$4:$N$5562,0),MATCH('FD Inputs Pre Conversion'!I$6,F_inputs!$D$2:$M$2,0)))</f>
        <v>0.83333333333333348</v>
      </c>
      <c r="J513" s="194">
        <f>IF(I513=$D$4,$D$4,INDEX(F_inputs!$D$4:$M$5562,MATCH('FD Inputs Pre Conversion'!$C513&amp;'FD Inputs Pre Conversion'!$E513,F_inputs!$N$4:$N$5562,0),MATCH('FD Inputs Pre Conversion'!J$6,F_inputs!$D$2:$M$2,0)))</f>
        <v>0.83333333333333348</v>
      </c>
      <c r="K513" s="194">
        <f>IF(J513=$D$4,$D$4,INDEX(F_inputs!$D$4:$M$5562,MATCH('FD Inputs Pre Conversion'!$C513&amp;'FD Inputs Pre Conversion'!$E513,F_inputs!$N$4:$N$5562,0),MATCH('FD Inputs Pre Conversion'!K$6,F_inputs!$D$2:$M$2,0)))</f>
        <v>0.83333333333333348</v>
      </c>
      <c r="L513" s="194">
        <f>IF(K513=$D$4,$D$4,INDEX(F_inputs!$D$4:$M$5562,MATCH('FD Inputs Pre Conversion'!$C513&amp;'FD Inputs Pre Conversion'!$E513,F_inputs!$N$4:$N$5562,0),MATCH('FD Inputs Pre Conversion'!L$6,F_inputs!$D$2:$M$2,0)))</f>
        <v>0.83333333333333348</v>
      </c>
      <c r="M513" s="194">
        <f>IF(L513=$D$4,$D$4,INDEX(F_inputs!$D$4:$M$5562,MATCH('FD Inputs Pre Conversion'!$C513&amp;'FD Inputs Pre Conversion'!$E513,F_inputs!$N$4:$N$5562,0),MATCH('FD Inputs Pre Conversion'!M$6,F_inputs!$D$2:$M$2,0)))</f>
        <v>0.83333333333333348</v>
      </c>
      <c r="N513" s="194"/>
    </row>
    <row r="514" spans="1:14" outlineLevel="1">
      <c r="A514" s="197"/>
      <c r="B514" s="261" t="s">
        <v>184</v>
      </c>
      <c r="C514" s="262" t="s">
        <v>373</v>
      </c>
      <c r="D514" s="262" t="s">
        <v>976</v>
      </c>
      <c r="E514" s="262" t="s">
        <v>186</v>
      </c>
      <c r="F514" s="264" t="s">
        <v>455</v>
      </c>
      <c r="G514" s="265"/>
      <c r="H514" s="194" t="str">
        <f>IF(G514=$D$4,$D$4,INDEX(F_inputs!$D$4:$M$5562,MATCH('FD Inputs Pre Conversion'!$C514&amp;'FD Inputs Pre Conversion'!$E514,F_inputs!$N$4:$N$5562,0),MATCH('FD Inputs Pre Conversion'!H$6,F_inputs!$D$2:$M$2,0)))</f>
        <v/>
      </c>
      <c r="I514" s="194">
        <f>IF(H514=$D$4,$D$4,INDEX(F_inputs!$D$4:$M$5562,MATCH('FD Inputs Pre Conversion'!$C514&amp;'FD Inputs Pre Conversion'!$E514,F_inputs!$N$4:$N$5562,0),MATCH('FD Inputs Pre Conversion'!I$6,F_inputs!$D$2:$M$2,0)))</f>
        <v>0.98684210526315785</v>
      </c>
      <c r="J514" s="194">
        <f>IF(I514=$D$4,$D$4,INDEX(F_inputs!$D$4:$M$5562,MATCH('FD Inputs Pre Conversion'!$C514&amp;'FD Inputs Pre Conversion'!$E514,F_inputs!$N$4:$N$5562,0),MATCH('FD Inputs Pre Conversion'!J$6,F_inputs!$D$2:$M$2,0)))</f>
        <v>0.98684210526315785</v>
      </c>
      <c r="K514" s="194">
        <f>IF(J514=$D$4,$D$4,INDEX(F_inputs!$D$4:$M$5562,MATCH('FD Inputs Pre Conversion'!$C514&amp;'FD Inputs Pre Conversion'!$E514,F_inputs!$N$4:$N$5562,0),MATCH('FD Inputs Pre Conversion'!K$6,F_inputs!$D$2:$M$2,0)))</f>
        <v>0.98684210526315785</v>
      </c>
      <c r="L514" s="194">
        <f>IF(K514=$D$4,$D$4,INDEX(F_inputs!$D$4:$M$5562,MATCH('FD Inputs Pre Conversion'!$C514&amp;'FD Inputs Pre Conversion'!$E514,F_inputs!$N$4:$N$5562,0),MATCH('FD Inputs Pre Conversion'!L$6,F_inputs!$D$2:$M$2,0)))</f>
        <v>0.98684210526315785</v>
      </c>
      <c r="M514" s="194">
        <f>IF(L514=$D$4,$D$4,INDEX(F_inputs!$D$4:$M$5562,MATCH('FD Inputs Pre Conversion'!$C514&amp;'FD Inputs Pre Conversion'!$E514,F_inputs!$N$4:$N$5562,0),MATCH('FD Inputs Pre Conversion'!M$6,F_inputs!$D$2:$M$2,0)))</f>
        <v>0.98684210526315785</v>
      </c>
      <c r="N514" s="194"/>
    </row>
    <row r="515" spans="1:14" outlineLevel="1">
      <c r="A515" s="197"/>
      <c r="B515" s="261" t="s">
        <v>184</v>
      </c>
      <c r="C515" s="262" t="s">
        <v>376</v>
      </c>
      <c r="D515" s="262" t="s">
        <v>976</v>
      </c>
      <c r="E515" s="262" t="s">
        <v>186</v>
      </c>
      <c r="F515" s="264" t="s">
        <v>455</v>
      </c>
      <c r="G515" s="265"/>
      <c r="H515" s="194" t="str">
        <f>IF(G515=$D$4,$D$4,INDEX(F_inputs!$D$4:$M$5562,MATCH('FD Inputs Pre Conversion'!$C515&amp;'FD Inputs Pre Conversion'!$E515,F_inputs!$N$4:$N$5562,0),MATCH('FD Inputs Pre Conversion'!H$6,F_inputs!$D$2:$M$2,0)))</f>
        <v/>
      </c>
      <c r="I515" s="194">
        <f>IF(H515=$D$4,$D$4,INDEX(F_inputs!$D$4:$M$5562,MATCH('FD Inputs Pre Conversion'!$C515&amp;'FD Inputs Pre Conversion'!$E515,F_inputs!$N$4:$N$5562,0),MATCH('FD Inputs Pre Conversion'!I$6,F_inputs!$D$2:$M$2,0)))</f>
        <v>0.96551724137931028</v>
      </c>
      <c r="J515" s="194">
        <f>IF(I515=$D$4,$D$4,INDEX(F_inputs!$D$4:$M$5562,MATCH('FD Inputs Pre Conversion'!$C515&amp;'FD Inputs Pre Conversion'!$E515,F_inputs!$N$4:$N$5562,0),MATCH('FD Inputs Pre Conversion'!J$6,F_inputs!$D$2:$M$2,0)))</f>
        <v>0.96551724137931028</v>
      </c>
      <c r="K515" s="194">
        <f>IF(J515=$D$4,$D$4,INDEX(F_inputs!$D$4:$M$5562,MATCH('FD Inputs Pre Conversion'!$C515&amp;'FD Inputs Pre Conversion'!$E515,F_inputs!$N$4:$N$5562,0),MATCH('FD Inputs Pre Conversion'!K$6,F_inputs!$D$2:$M$2,0)))</f>
        <v>0.96551724137931028</v>
      </c>
      <c r="L515" s="194">
        <f>IF(K515=$D$4,$D$4,INDEX(F_inputs!$D$4:$M$5562,MATCH('FD Inputs Pre Conversion'!$C515&amp;'FD Inputs Pre Conversion'!$E515,F_inputs!$N$4:$N$5562,0),MATCH('FD Inputs Pre Conversion'!L$6,F_inputs!$D$2:$M$2,0)))</f>
        <v>0.96551724137931028</v>
      </c>
      <c r="M515" s="194">
        <f>IF(L515=$D$4,$D$4,INDEX(F_inputs!$D$4:$M$5562,MATCH('FD Inputs Pre Conversion'!$C515&amp;'FD Inputs Pre Conversion'!$E515,F_inputs!$N$4:$N$5562,0),MATCH('FD Inputs Pre Conversion'!M$6,F_inputs!$D$2:$M$2,0)))</f>
        <v>0.96551724137931028</v>
      </c>
      <c r="N515" s="194"/>
    </row>
    <row r="516" spans="1:14" outlineLevel="1">
      <c r="A516" s="197"/>
      <c r="B516" s="261" t="s">
        <v>184</v>
      </c>
      <c r="C516" s="262" t="s">
        <v>385</v>
      </c>
      <c r="D516" s="262" t="s">
        <v>976</v>
      </c>
      <c r="E516" s="262" t="s">
        <v>186</v>
      </c>
      <c r="F516" s="264" t="s">
        <v>455</v>
      </c>
      <c r="G516" s="265"/>
      <c r="H516" s="194" t="str">
        <f>IF(G516=$D$4,$D$4,INDEX(F_inputs!$D$4:$M$5562,MATCH('FD Inputs Pre Conversion'!$C516&amp;'FD Inputs Pre Conversion'!$E516,F_inputs!$N$4:$N$5562,0),MATCH('FD Inputs Pre Conversion'!H$6,F_inputs!$D$2:$M$2,0)))</f>
        <v/>
      </c>
      <c r="I516" s="194">
        <f>IF(H516=$D$4,$D$4,INDEX(F_inputs!$D$4:$M$5562,MATCH('FD Inputs Pre Conversion'!$C516&amp;'FD Inputs Pre Conversion'!$E516,F_inputs!$N$4:$N$5562,0),MATCH('FD Inputs Pre Conversion'!I$6,F_inputs!$D$2:$M$2,0)))</f>
        <v>0.75</v>
      </c>
      <c r="J516" s="194">
        <f>IF(I516=$D$4,$D$4,INDEX(F_inputs!$D$4:$M$5562,MATCH('FD Inputs Pre Conversion'!$C516&amp;'FD Inputs Pre Conversion'!$E516,F_inputs!$N$4:$N$5562,0),MATCH('FD Inputs Pre Conversion'!J$6,F_inputs!$D$2:$M$2,0)))</f>
        <v>0.75</v>
      </c>
      <c r="K516" s="194">
        <f>IF(J516=$D$4,$D$4,INDEX(F_inputs!$D$4:$M$5562,MATCH('FD Inputs Pre Conversion'!$C516&amp;'FD Inputs Pre Conversion'!$E516,F_inputs!$N$4:$N$5562,0),MATCH('FD Inputs Pre Conversion'!K$6,F_inputs!$D$2:$M$2,0)))</f>
        <v>0.75</v>
      </c>
      <c r="L516" s="194">
        <f>IF(K516=$D$4,$D$4,INDEX(F_inputs!$D$4:$M$5562,MATCH('FD Inputs Pre Conversion'!$C516&amp;'FD Inputs Pre Conversion'!$E516,F_inputs!$N$4:$N$5562,0),MATCH('FD Inputs Pre Conversion'!L$6,F_inputs!$D$2:$M$2,0)))</f>
        <v>0.75</v>
      </c>
      <c r="M516" s="194">
        <f>IF(L516=$D$4,$D$4,INDEX(F_inputs!$D$4:$M$5562,MATCH('FD Inputs Pre Conversion'!$C516&amp;'FD Inputs Pre Conversion'!$E516,F_inputs!$N$4:$N$5562,0),MATCH('FD Inputs Pre Conversion'!M$6,F_inputs!$D$2:$M$2,0)))</f>
        <v>0.75</v>
      </c>
      <c r="N516" s="194"/>
    </row>
    <row r="517" spans="1:14" outlineLevel="1">
      <c r="A517" s="196"/>
      <c r="B517" s="261"/>
      <c r="C517" s="262"/>
      <c r="D517" s="262"/>
      <c r="E517" s="262"/>
      <c r="F517" s="262"/>
      <c r="G517" s="263"/>
      <c r="H517" s="194"/>
      <c r="I517" s="194"/>
      <c r="J517" s="194"/>
      <c r="K517" s="194"/>
      <c r="L517" s="194"/>
      <c r="M517" s="194"/>
    </row>
    <row r="518" spans="1:14" outlineLevel="1">
      <c r="A518" s="197"/>
      <c r="B518" s="261" t="s">
        <v>189</v>
      </c>
      <c r="C518" s="262" t="s">
        <v>350</v>
      </c>
      <c r="D518" s="262" t="s">
        <v>976</v>
      </c>
      <c r="E518" s="262" t="s">
        <v>191</v>
      </c>
      <c r="F518" s="264" t="s">
        <v>261</v>
      </c>
      <c r="G518" s="265"/>
      <c r="H518" s="194" t="str">
        <f>IF(G518=$D$4,$D$4,INDEX(F_inputs!$D$4:$M$5562,MATCH('FD Inputs Pre Conversion'!$C518&amp;'FD Inputs Pre Conversion'!$E518,F_inputs!$N$4:$N$5562,0),MATCH('FD Inputs Pre Conversion'!H$6,F_inputs!$D$2:$M$2,0)))</f>
        <v/>
      </c>
      <c r="I518" s="194">
        <f>IF(H518=$D$4,$D$4,INDEX(F_inputs!$D$4:$M$5562,MATCH('FD Inputs Pre Conversion'!$C518&amp;'FD Inputs Pre Conversion'!$E518,F_inputs!$N$4:$N$5562,0),MATCH('FD Inputs Pre Conversion'!I$6,F_inputs!$D$2:$M$2,0)))</f>
        <v>140.60000000000002</v>
      </c>
      <c r="J518" s="194">
        <f>IF(I518=$D$4,$D$4,INDEX(F_inputs!$D$4:$M$5562,MATCH('FD Inputs Pre Conversion'!$C518&amp;'FD Inputs Pre Conversion'!$E518,F_inputs!$N$4:$N$5562,0),MATCH('FD Inputs Pre Conversion'!J$6,F_inputs!$D$2:$M$2,0)))</f>
        <v>138.90000000000003</v>
      </c>
      <c r="K518" s="194">
        <f>IF(J518=$D$4,$D$4,INDEX(F_inputs!$D$4:$M$5562,MATCH('FD Inputs Pre Conversion'!$C518&amp;'FD Inputs Pre Conversion'!$E518,F_inputs!$N$4:$N$5562,0),MATCH('FD Inputs Pre Conversion'!K$6,F_inputs!$D$2:$M$2,0)))</f>
        <v>137.20000000000005</v>
      </c>
      <c r="L518" s="194">
        <f>IF(K518=$D$4,$D$4,INDEX(F_inputs!$D$4:$M$5562,MATCH('FD Inputs Pre Conversion'!$C518&amp;'FD Inputs Pre Conversion'!$E518,F_inputs!$N$4:$N$5562,0),MATCH('FD Inputs Pre Conversion'!L$6,F_inputs!$D$2:$M$2,0)))</f>
        <v>135.50000000000003</v>
      </c>
      <c r="M518" s="194">
        <f>IF(L518=$D$4,$D$4,INDEX(F_inputs!$D$4:$M$5562,MATCH('FD Inputs Pre Conversion'!$C518&amp;'FD Inputs Pre Conversion'!$E518,F_inputs!$N$4:$N$5562,0),MATCH('FD Inputs Pre Conversion'!M$6,F_inputs!$D$2:$M$2,0)))</f>
        <v>133.80000000000001</v>
      </c>
      <c r="N518" s="194"/>
    </row>
    <row r="519" spans="1:14" outlineLevel="1">
      <c r="A519" s="197"/>
      <c r="B519" s="261" t="s">
        <v>189</v>
      </c>
      <c r="C519" s="262" t="s">
        <v>358</v>
      </c>
      <c r="D519" s="262" t="s">
        <v>976</v>
      </c>
      <c r="E519" s="262" t="s">
        <v>191</v>
      </c>
      <c r="F519" s="264" t="s">
        <v>261</v>
      </c>
      <c r="G519" s="265"/>
      <c r="H519" s="194" t="str">
        <f>IF(G519=$D$4,$D$4,INDEX(F_inputs!$D$4:$M$5562,MATCH('FD Inputs Pre Conversion'!$C519&amp;'FD Inputs Pre Conversion'!$E519,F_inputs!$N$4:$N$5562,0),MATCH('FD Inputs Pre Conversion'!H$6,F_inputs!$D$2:$M$2,0)))</f>
        <v/>
      </c>
      <c r="I519" s="194">
        <f>IF(H519=$D$4,$D$4,INDEX(F_inputs!$D$4:$M$5562,MATCH('FD Inputs Pre Conversion'!$C519&amp;'FD Inputs Pre Conversion'!$E519,F_inputs!$N$4:$N$5562,0),MATCH('FD Inputs Pre Conversion'!I$6,F_inputs!$D$2:$M$2,0)))</f>
        <v>143.5</v>
      </c>
      <c r="J519" s="194">
        <f>IF(I519=$D$4,$D$4,INDEX(F_inputs!$D$4:$M$5562,MATCH('FD Inputs Pre Conversion'!$C519&amp;'FD Inputs Pre Conversion'!$E519,F_inputs!$N$4:$N$5562,0),MATCH('FD Inputs Pre Conversion'!J$6,F_inputs!$D$2:$M$2,0)))</f>
        <v>143.5</v>
      </c>
      <c r="K519" s="194">
        <f>IF(J519=$D$4,$D$4,INDEX(F_inputs!$D$4:$M$5562,MATCH('FD Inputs Pre Conversion'!$C519&amp;'FD Inputs Pre Conversion'!$E519,F_inputs!$N$4:$N$5562,0),MATCH('FD Inputs Pre Conversion'!K$6,F_inputs!$D$2:$M$2,0)))</f>
        <v>143.5</v>
      </c>
      <c r="L519" s="194">
        <f>IF(K519=$D$4,$D$4,INDEX(F_inputs!$D$4:$M$5562,MATCH('FD Inputs Pre Conversion'!$C519&amp;'FD Inputs Pre Conversion'!$E519,F_inputs!$N$4:$N$5562,0),MATCH('FD Inputs Pre Conversion'!L$6,F_inputs!$D$2:$M$2,0)))</f>
        <v>143.5</v>
      </c>
      <c r="M519" s="194">
        <f>IF(L519=$D$4,$D$4,INDEX(F_inputs!$D$4:$M$5562,MATCH('FD Inputs Pre Conversion'!$C519&amp;'FD Inputs Pre Conversion'!$E519,F_inputs!$N$4:$N$5562,0),MATCH('FD Inputs Pre Conversion'!M$6,F_inputs!$D$2:$M$2,0)))</f>
        <v>143.5</v>
      </c>
      <c r="N519" s="194"/>
    </row>
    <row r="520" spans="1:14" outlineLevel="1">
      <c r="A520" s="197"/>
      <c r="B520" s="261" t="s">
        <v>189</v>
      </c>
      <c r="C520" s="262" t="s">
        <v>361</v>
      </c>
      <c r="D520" s="262" t="s">
        <v>976</v>
      </c>
      <c r="E520" s="262" t="s">
        <v>191</v>
      </c>
      <c r="F520" s="264" t="s">
        <v>261</v>
      </c>
      <c r="G520" s="265"/>
      <c r="H520" s="194" t="str">
        <f>IF(G520=$D$4,$D$4,INDEX(F_inputs!$D$4:$M$5562,MATCH('FD Inputs Pre Conversion'!$C520&amp;'FD Inputs Pre Conversion'!$E520,F_inputs!$N$4:$N$5562,0),MATCH('FD Inputs Pre Conversion'!H$6,F_inputs!$D$2:$M$2,0)))</f>
        <v/>
      </c>
      <c r="I520" s="194">
        <f>IF(H520=$D$4,$D$4,INDEX(F_inputs!$D$4:$M$5562,MATCH('FD Inputs Pre Conversion'!$C520&amp;'FD Inputs Pre Conversion'!$E520,F_inputs!$N$4:$N$5562,0),MATCH('FD Inputs Pre Conversion'!I$6,F_inputs!$D$2:$M$2,0)))</f>
        <v>122</v>
      </c>
      <c r="J520" s="194">
        <f>IF(I520=$D$4,$D$4,INDEX(F_inputs!$D$4:$M$5562,MATCH('FD Inputs Pre Conversion'!$C520&amp;'FD Inputs Pre Conversion'!$E520,F_inputs!$N$4:$N$5562,0),MATCH('FD Inputs Pre Conversion'!J$6,F_inputs!$D$2:$M$2,0)))</f>
        <v>121.5</v>
      </c>
      <c r="K520" s="194">
        <f>IF(J520=$D$4,$D$4,INDEX(F_inputs!$D$4:$M$5562,MATCH('FD Inputs Pre Conversion'!$C520&amp;'FD Inputs Pre Conversion'!$E520,F_inputs!$N$4:$N$5562,0),MATCH('FD Inputs Pre Conversion'!K$6,F_inputs!$D$2:$M$2,0)))</f>
        <v>121</v>
      </c>
      <c r="L520" s="194">
        <f>IF(K520=$D$4,$D$4,INDEX(F_inputs!$D$4:$M$5562,MATCH('FD Inputs Pre Conversion'!$C520&amp;'FD Inputs Pre Conversion'!$E520,F_inputs!$N$4:$N$5562,0),MATCH('FD Inputs Pre Conversion'!L$6,F_inputs!$D$2:$M$2,0)))</f>
        <v>120.5</v>
      </c>
      <c r="M520" s="194">
        <f>IF(L520=$D$4,$D$4,INDEX(F_inputs!$D$4:$M$5562,MATCH('FD Inputs Pre Conversion'!$C520&amp;'FD Inputs Pre Conversion'!$E520,F_inputs!$N$4:$N$5562,0),MATCH('FD Inputs Pre Conversion'!M$6,F_inputs!$D$2:$M$2,0)))</f>
        <v>120</v>
      </c>
      <c r="N520" s="194"/>
    </row>
    <row r="521" spans="1:14" outlineLevel="1">
      <c r="A521" s="197"/>
      <c r="B521" s="261" t="s">
        <v>189</v>
      </c>
      <c r="C521" s="262" t="s">
        <v>364</v>
      </c>
      <c r="D521" s="262" t="s">
        <v>976</v>
      </c>
      <c r="E521" s="262" t="s">
        <v>191</v>
      </c>
      <c r="F521" s="264" t="s">
        <v>261</v>
      </c>
      <c r="G521" s="265"/>
      <c r="H521" s="194" t="str">
        <f>IF(G521=$D$4,$D$4,INDEX(F_inputs!$D$4:$M$5562,MATCH('FD Inputs Pre Conversion'!$C521&amp;'FD Inputs Pre Conversion'!$E521,F_inputs!$N$4:$N$5562,0),MATCH('FD Inputs Pre Conversion'!H$6,F_inputs!$D$2:$M$2,0)))</f>
        <v/>
      </c>
      <c r="I521" s="194">
        <f>IF(H521=$D$4,$D$4,INDEX(F_inputs!$D$4:$M$5562,MATCH('FD Inputs Pre Conversion'!$C521&amp;'FD Inputs Pre Conversion'!$E521,F_inputs!$N$4:$N$5562,0),MATCH('FD Inputs Pre Conversion'!I$6,F_inputs!$D$2:$M$2,0)))</f>
        <v>133.4</v>
      </c>
      <c r="J521" s="194">
        <f>IF(I521=$D$4,$D$4,INDEX(F_inputs!$D$4:$M$5562,MATCH('FD Inputs Pre Conversion'!$C521&amp;'FD Inputs Pre Conversion'!$E521,F_inputs!$N$4:$N$5562,0),MATCH('FD Inputs Pre Conversion'!J$6,F_inputs!$D$2:$M$2,0)))</f>
        <v>133.4</v>
      </c>
      <c r="K521" s="194">
        <f>IF(J521=$D$4,$D$4,INDEX(F_inputs!$D$4:$M$5562,MATCH('FD Inputs Pre Conversion'!$C521&amp;'FD Inputs Pre Conversion'!$E521,F_inputs!$N$4:$N$5562,0),MATCH('FD Inputs Pre Conversion'!K$6,F_inputs!$D$2:$M$2,0)))</f>
        <v>133.4</v>
      </c>
      <c r="L521" s="194">
        <f>IF(K521=$D$4,$D$4,INDEX(F_inputs!$D$4:$M$5562,MATCH('FD Inputs Pre Conversion'!$C521&amp;'FD Inputs Pre Conversion'!$E521,F_inputs!$N$4:$N$5562,0),MATCH('FD Inputs Pre Conversion'!L$6,F_inputs!$D$2:$M$2,0)))</f>
        <v>133.4</v>
      </c>
      <c r="M521" s="194">
        <f>IF(L521=$D$4,$D$4,INDEX(F_inputs!$D$4:$M$5562,MATCH('FD Inputs Pre Conversion'!$C521&amp;'FD Inputs Pre Conversion'!$E521,F_inputs!$N$4:$N$5562,0),MATCH('FD Inputs Pre Conversion'!M$6,F_inputs!$D$2:$M$2,0)))</f>
        <v>133.4</v>
      </c>
      <c r="N521" s="194"/>
    </row>
    <row r="522" spans="1:14" outlineLevel="1">
      <c r="A522" s="197"/>
      <c r="B522" s="261" t="s">
        <v>189</v>
      </c>
      <c r="C522" s="262" t="s">
        <v>370</v>
      </c>
      <c r="D522" s="262" t="s">
        <v>976</v>
      </c>
      <c r="E522" s="262" t="s">
        <v>191</v>
      </c>
      <c r="F522" s="264" t="s">
        <v>261</v>
      </c>
      <c r="G522" s="265"/>
      <c r="H522" s="194" t="str">
        <f>IF(G522=$D$4,$D$4,INDEX(F_inputs!$D$4:$M$5562,MATCH('FD Inputs Pre Conversion'!$C522&amp;'FD Inputs Pre Conversion'!$E522,F_inputs!$N$4:$N$5562,0),MATCH('FD Inputs Pre Conversion'!H$6,F_inputs!$D$2:$M$2,0)))</f>
        <v/>
      </c>
      <c r="I522" s="194">
        <f>IF(H522=$D$4,$D$4,INDEX(F_inputs!$D$4:$M$5562,MATCH('FD Inputs Pre Conversion'!$C522&amp;'FD Inputs Pre Conversion'!$E522,F_inputs!$N$4:$N$5562,0),MATCH('FD Inputs Pre Conversion'!I$6,F_inputs!$D$2:$M$2,0)))</f>
        <v>126.7</v>
      </c>
      <c r="J522" s="194">
        <f>IF(I522=$D$4,$D$4,INDEX(F_inputs!$D$4:$M$5562,MATCH('FD Inputs Pre Conversion'!$C522&amp;'FD Inputs Pre Conversion'!$E522,F_inputs!$N$4:$N$5562,0),MATCH('FD Inputs Pre Conversion'!J$6,F_inputs!$D$2:$M$2,0)))</f>
        <v>126.7</v>
      </c>
      <c r="K522" s="194">
        <f>IF(J522=$D$4,$D$4,INDEX(F_inputs!$D$4:$M$5562,MATCH('FD Inputs Pre Conversion'!$C522&amp;'FD Inputs Pre Conversion'!$E522,F_inputs!$N$4:$N$5562,0),MATCH('FD Inputs Pre Conversion'!K$6,F_inputs!$D$2:$M$2,0)))</f>
        <v>126.7</v>
      </c>
      <c r="L522" s="194">
        <f>IF(K522=$D$4,$D$4,INDEX(F_inputs!$D$4:$M$5562,MATCH('FD Inputs Pre Conversion'!$C522&amp;'FD Inputs Pre Conversion'!$E522,F_inputs!$N$4:$N$5562,0),MATCH('FD Inputs Pre Conversion'!L$6,F_inputs!$D$2:$M$2,0)))</f>
        <v>126.7</v>
      </c>
      <c r="M522" s="194">
        <f>IF(L522=$D$4,$D$4,INDEX(F_inputs!$D$4:$M$5562,MATCH('FD Inputs Pre Conversion'!$C522&amp;'FD Inputs Pre Conversion'!$E522,F_inputs!$N$4:$N$5562,0),MATCH('FD Inputs Pre Conversion'!M$6,F_inputs!$D$2:$M$2,0)))</f>
        <v>126.6</v>
      </c>
      <c r="N522" s="194"/>
    </row>
    <row r="523" spans="1:14" outlineLevel="1">
      <c r="A523" s="197"/>
      <c r="B523" s="261" t="s">
        <v>189</v>
      </c>
      <c r="C523" s="262" t="s">
        <v>379</v>
      </c>
      <c r="D523" s="262" t="s">
        <v>976</v>
      </c>
      <c r="E523" s="262" t="s">
        <v>191</v>
      </c>
      <c r="F523" s="264" t="s">
        <v>261</v>
      </c>
      <c r="G523" s="265"/>
      <c r="H523" s="194" t="str">
        <f>IF(G523=$D$4,$D$4,INDEX(F_inputs!$D$4:$M$5562,MATCH('FD Inputs Pre Conversion'!$C523&amp;'FD Inputs Pre Conversion'!$E523,F_inputs!$N$4:$N$5562,0),MATCH('FD Inputs Pre Conversion'!H$6,F_inputs!$D$2:$M$2,0)))</f>
        <v/>
      </c>
      <c r="I523" s="194">
        <f>IF(H523=$D$4,$D$4,INDEX(F_inputs!$D$4:$M$5562,MATCH('FD Inputs Pre Conversion'!$C523&amp;'FD Inputs Pre Conversion'!$E523,F_inputs!$N$4:$N$5562,0),MATCH('FD Inputs Pre Conversion'!I$6,F_inputs!$D$2:$M$2,0)))</f>
        <v>141.29999999999998</v>
      </c>
      <c r="J523" s="194">
        <f>IF(I523=$D$4,$D$4,INDEX(F_inputs!$D$4:$M$5562,MATCH('FD Inputs Pre Conversion'!$C523&amp;'FD Inputs Pre Conversion'!$E523,F_inputs!$N$4:$N$5562,0),MATCH('FD Inputs Pre Conversion'!J$6,F_inputs!$D$2:$M$2,0)))</f>
        <v>140.99999999999997</v>
      </c>
      <c r="K523" s="194">
        <f>IF(J523=$D$4,$D$4,INDEX(F_inputs!$D$4:$M$5562,MATCH('FD Inputs Pre Conversion'!$C523&amp;'FD Inputs Pre Conversion'!$E523,F_inputs!$N$4:$N$5562,0),MATCH('FD Inputs Pre Conversion'!K$6,F_inputs!$D$2:$M$2,0)))</f>
        <v>140.69999999999996</v>
      </c>
      <c r="L523" s="194">
        <f>IF(K523=$D$4,$D$4,INDEX(F_inputs!$D$4:$M$5562,MATCH('FD Inputs Pre Conversion'!$C523&amp;'FD Inputs Pre Conversion'!$E523,F_inputs!$N$4:$N$5562,0),MATCH('FD Inputs Pre Conversion'!L$6,F_inputs!$D$2:$M$2,0)))</f>
        <v>140.39999999999995</v>
      </c>
      <c r="M523" s="194">
        <f>IF(L523=$D$4,$D$4,INDEX(F_inputs!$D$4:$M$5562,MATCH('FD Inputs Pre Conversion'!$C523&amp;'FD Inputs Pre Conversion'!$E523,F_inputs!$N$4:$N$5562,0),MATCH('FD Inputs Pre Conversion'!M$6,F_inputs!$D$2:$M$2,0)))</f>
        <v>140</v>
      </c>
      <c r="N523" s="194"/>
    </row>
    <row r="524" spans="1:14" outlineLevel="1">
      <c r="A524" s="197"/>
      <c r="B524" s="261" t="s">
        <v>189</v>
      </c>
      <c r="C524" s="262" t="s">
        <v>382</v>
      </c>
      <c r="D524" s="262" t="s">
        <v>976</v>
      </c>
      <c r="E524" s="262" t="s">
        <v>191</v>
      </c>
      <c r="F524" s="264" t="s">
        <v>261</v>
      </c>
      <c r="G524" s="265"/>
      <c r="H524" s="194" t="str">
        <f>IF(G524=$D$4,$D$4,INDEX(F_inputs!$D$4:$M$5562,MATCH('FD Inputs Pre Conversion'!$C524&amp;'FD Inputs Pre Conversion'!$E524,F_inputs!$N$4:$N$5562,0),MATCH('FD Inputs Pre Conversion'!H$6,F_inputs!$D$2:$M$2,0)))</f>
        <v/>
      </c>
      <c r="I524" s="194">
        <f>IF(H524=$D$4,$D$4,INDEX(F_inputs!$D$4:$M$5562,MATCH('FD Inputs Pre Conversion'!$C524&amp;'FD Inputs Pre Conversion'!$E524,F_inputs!$N$4:$N$5562,0),MATCH('FD Inputs Pre Conversion'!I$6,F_inputs!$D$2:$M$2,0)))</f>
        <v>135.6</v>
      </c>
      <c r="J524" s="194">
        <f>IF(I524=$D$4,$D$4,INDEX(F_inputs!$D$4:$M$5562,MATCH('FD Inputs Pre Conversion'!$C524&amp;'FD Inputs Pre Conversion'!$E524,F_inputs!$N$4:$N$5562,0),MATCH('FD Inputs Pre Conversion'!J$6,F_inputs!$D$2:$M$2,0)))</f>
        <v>132.69999999999999</v>
      </c>
      <c r="K524" s="194">
        <f>IF(J524=$D$4,$D$4,INDEX(F_inputs!$D$4:$M$5562,MATCH('FD Inputs Pre Conversion'!$C524&amp;'FD Inputs Pre Conversion'!$E524,F_inputs!$N$4:$N$5562,0),MATCH('FD Inputs Pre Conversion'!K$6,F_inputs!$D$2:$M$2,0)))</f>
        <v>129.79999999999998</v>
      </c>
      <c r="L524" s="194">
        <f>IF(K524=$D$4,$D$4,INDEX(F_inputs!$D$4:$M$5562,MATCH('FD Inputs Pre Conversion'!$C524&amp;'FD Inputs Pre Conversion'!$E524,F_inputs!$N$4:$N$5562,0),MATCH('FD Inputs Pre Conversion'!L$6,F_inputs!$D$2:$M$2,0)))</f>
        <v>126.89999999999998</v>
      </c>
      <c r="M524" s="194">
        <f>IF(L524=$D$4,$D$4,INDEX(F_inputs!$D$4:$M$5562,MATCH('FD Inputs Pre Conversion'!$C524&amp;'FD Inputs Pre Conversion'!$E524,F_inputs!$N$4:$N$5562,0),MATCH('FD Inputs Pre Conversion'!M$6,F_inputs!$D$2:$M$2,0)))</f>
        <v>123.9</v>
      </c>
      <c r="N524" s="194"/>
    </row>
    <row r="525" spans="1:14" outlineLevel="1">
      <c r="A525" s="197"/>
      <c r="B525" s="261" t="s">
        <v>189</v>
      </c>
      <c r="C525" s="262" t="s">
        <v>388</v>
      </c>
      <c r="D525" s="262" t="s">
        <v>976</v>
      </c>
      <c r="E525" s="262" t="s">
        <v>191</v>
      </c>
      <c r="F525" s="264" t="s">
        <v>261</v>
      </c>
      <c r="G525" s="265"/>
      <c r="H525" s="194" t="str">
        <f>IF(G525=$D$4,$D$4,INDEX(F_inputs!$D$4:$M$5562,MATCH('FD Inputs Pre Conversion'!$C525&amp;'FD Inputs Pre Conversion'!$E525,F_inputs!$N$4:$N$5562,0),MATCH('FD Inputs Pre Conversion'!H$6,F_inputs!$D$2:$M$2,0)))</f>
        <v/>
      </c>
      <c r="I525" s="194">
        <f>IF(H525=$D$4,$D$4,INDEX(F_inputs!$D$4:$M$5562,MATCH('FD Inputs Pre Conversion'!$C525&amp;'FD Inputs Pre Conversion'!$E525,F_inputs!$N$4:$N$5562,0),MATCH('FD Inputs Pre Conversion'!I$6,F_inputs!$D$2:$M$2,0)))</f>
        <v>258.39999999999998</v>
      </c>
      <c r="J525" s="194">
        <f>IF(I525=$D$4,$D$4,INDEX(F_inputs!$D$4:$M$5562,MATCH('FD Inputs Pre Conversion'!$C525&amp;'FD Inputs Pre Conversion'!$E525,F_inputs!$N$4:$N$5562,0),MATCH('FD Inputs Pre Conversion'!J$6,F_inputs!$D$2:$M$2,0)))</f>
        <v>255.70000000000002</v>
      </c>
      <c r="K525" s="194">
        <f>IF(J525=$D$4,$D$4,INDEX(F_inputs!$D$4:$M$5562,MATCH('FD Inputs Pre Conversion'!$C525&amp;'FD Inputs Pre Conversion'!$E525,F_inputs!$N$4:$N$5562,0),MATCH('FD Inputs Pre Conversion'!K$6,F_inputs!$D$2:$M$2,0)))</f>
        <v>253.00000000000003</v>
      </c>
      <c r="L525" s="194">
        <f>IF(K525=$D$4,$D$4,INDEX(F_inputs!$D$4:$M$5562,MATCH('FD Inputs Pre Conversion'!$C525&amp;'FD Inputs Pre Conversion'!$E525,F_inputs!$N$4:$N$5562,0),MATCH('FD Inputs Pre Conversion'!L$6,F_inputs!$D$2:$M$2,0)))</f>
        <v>250.30000000000004</v>
      </c>
      <c r="M525" s="194">
        <f>IF(L525=$D$4,$D$4,INDEX(F_inputs!$D$4:$M$5562,MATCH('FD Inputs Pre Conversion'!$C525&amp;'FD Inputs Pre Conversion'!$E525,F_inputs!$N$4:$N$5562,0),MATCH('FD Inputs Pre Conversion'!M$6,F_inputs!$D$2:$M$2,0)))</f>
        <v>247.7</v>
      </c>
      <c r="N525" s="194"/>
    </row>
    <row r="526" spans="1:14" outlineLevel="1">
      <c r="A526" s="197"/>
      <c r="B526" s="261" t="s">
        <v>189</v>
      </c>
      <c r="C526" s="262" t="s">
        <v>391</v>
      </c>
      <c r="D526" s="262" t="s">
        <v>976</v>
      </c>
      <c r="E526" s="262" t="s">
        <v>191</v>
      </c>
      <c r="F526" s="264" t="s">
        <v>261</v>
      </c>
      <c r="G526" s="265"/>
      <c r="H526" s="194" t="str">
        <f>IF(G526=$D$4,$D$4,INDEX(F_inputs!$D$4:$M$5562,MATCH('FD Inputs Pre Conversion'!$C526&amp;'FD Inputs Pre Conversion'!$E526,F_inputs!$N$4:$N$5562,0),MATCH('FD Inputs Pre Conversion'!H$6,F_inputs!$D$2:$M$2,0)))</f>
        <v/>
      </c>
      <c r="I526" s="194">
        <f>IF(H526=$D$4,$D$4,INDEX(F_inputs!$D$4:$M$5562,MATCH('FD Inputs Pre Conversion'!$C526&amp;'FD Inputs Pre Conversion'!$E526,F_inputs!$N$4:$N$5562,0),MATCH('FD Inputs Pre Conversion'!I$6,F_inputs!$D$2:$M$2,0)))</f>
        <v>121.3</v>
      </c>
      <c r="J526" s="194">
        <f>IF(I526=$D$4,$D$4,INDEX(F_inputs!$D$4:$M$5562,MATCH('FD Inputs Pre Conversion'!$C526&amp;'FD Inputs Pre Conversion'!$E526,F_inputs!$N$4:$N$5562,0),MATCH('FD Inputs Pre Conversion'!J$6,F_inputs!$D$2:$M$2,0)))</f>
        <v>119.3</v>
      </c>
      <c r="K526" s="194">
        <f>IF(J526=$D$4,$D$4,INDEX(F_inputs!$D$4:$M$5562,MATCH('FD Inputs Pre Conversion'!$C526&amp;'FD Inputs Pre Conversion'!$E526,F_inputs!$N$4:$N$5562,0),MATCH('FD Inputs Pre Conversion'!K$6,F_inputs!$D$2:$M$2,0)))</f>
        <v>117.3</v>
      </c>
      <c r="L526" s="194">
        <f>IF(K526=$D$4,$D$4,INDEX(F_inputs!$D$4:$M$5562,MATCH('FD Inputs Pre Conversion'!$C526&amp;'FD Inputs Pre Conversion'!$E526,F_inputs!$N$4:$N$5562,0),MATCH('FD Inputs Pre Conversion'!L$6,F_inputs!$D$2:$M$2,0)))</f>
        <v>115.3</v>
      </c>
      <c r="M526" s="194">
        <f>IF(L526=$D$4,$D$4,INDEX(F_inputs!$D$4:$M$5562,MATCH('FD Inputs Pre Conversion'!$C526&amp;'FD Inputs Pre Conversion'!$E526,F_inputs!$N$4:$N$5562,0),MATCH('FD Inputs Pre Conversion'!M$6,F_inputs!$D$2:$M$2,0)))</f>
        <v>113.1</v>
      </c>
      <c r="N526" s="194"/>
    </row>
    <row r="527" spans="1:14" outlineLevel="1">
      <c r="A527" s="197"/>
      <c r="B527" s="261" t="s">
        <v>189</v>
      </c>
      <c r="C527" s="262" t="s">
        <v>394</v>
      </c>
      <c r="D527" s="262" t="s">
        <v>976</v>
      </c>
      <c r="E527" s="262" t="s">
        <v>191</v>
      </c>
      <c r="F527" s="264" t="s">
        <v>261</v>
      </c>
      <c r="G527" s="265"/>
      <c r="H527" s="194" t="str">
        <f>IF(G527=$D$4,$D$4,INDEX(F_inputs!$D$4:$M$5562,MATCH('FD Inputs Pre Conversion'!$C527&amp;'FD Inputs Pre Conversion'!$E527,F_inputs!$N$4:$N$5562,0),MATCH('FD Inputs Pre Conversion'!H$6,F_inputs!$D$2:$M$2,0)))</f>
        <v/>
      </c>
      <c r="I527" s="194">
        <f>IF(H527=$D$4,$D$4,INDEX(F_inputs!$D$4:$M$5562,MATCH('FD Inputs Pre Conversion'!$C527&amp;'FD Inputs Pre Conversion'!$E527,F_inputs!$N$4:$N$5562,0),MATCH('FD Inputs Pre Conversion'!I$6,F_inputs!$D$2:$M$2,0)))</f>
        <v>161.70000000000002</v>
      </c>
      <c r="J527" s="194">
        <f>IF(I527=$D$4,$D$4,INDEX(F_inputs!$D$4:$M$5562,MATCH('FD Inputs Pre Conversion'!$C527&amp;'FD Inputs Pre Conversion'!$E527,F_inputs!$N$4:$N$5562,0),MATCH('FD Inputs Pre Conversion'!J$6,F_inputs!$D$2:$M$2,0)))</f>
        <v>161.00000000000003</v>
      </c>
      <c r="K527" s="194">
        <f>IF(J527=$D$4,$D$4,INDEX(F_inputs!$D$4:$M$5562,MATCH('FD Inputs Pre Conversion'!$C527&amp;'FD Inputs Pre Conversion'!$E527,F_inputs!$N$4:$N$5562,0),MATCH('FD Inputs Pre Conversion'!K$6,F_inputs!$D$2:$M$2,0)))</f>
        <v>160.30000000000004</v>
      </c>
      <c r="L527" s="194">
        <f>IF(K527=$D$4,$D$4,INDEX(F_inputs!$D$4:$M$5562,MATCH('FD Inputs Pre Conversion'!$C527&amp;'FD Inputs Pre Conversion'!$E527,F_inputs!$N$4:$N$5562,0),MATCH('FD Inputs Pre Conversion'!L$6,F_inputs!$D$2:$M$2,0)))</f>
        <v>159.60000000000005</v>
      </c>
      <c r="M527" s="194">
        <f>IF(L527=$D$4,$D$4,INDEX(F_inputs!$D$4:$M$5562,MATCH('FD Inputs Pre Conversion'!$C527&amp;'FD Inputs Pre Conversion'!$E527,F_inputs!$N$4:$N$5562,0),MATCH('FD Inputs Pre Conversion'!M$6,F_inputs!$D$2:$M$2,0)))</f>
        <v>158.69999999999999</v>
      </c>
      <c r="N527" s="194"/>
    </row>
    <row r="528" spans="1:14" outlineLevel="1">
      <c r="A528" s="197"/>
      <c r="B528" s="261" t="s">
        <v>189</v>
      </c>
      <c r="C528" s="262" t="s">
        <v>397</v>
      </c>
      <c r="D528" s="262" t="s">
        <v>976</v>
      </c>
      <c r="E528" s="262" t="s">
        <v>191</v>
      </c>
      <c r="F528" s="264" t="s">
        <v>261</v>
      </c>
      <c r="G528" s="265"/>
      <c r="H528" s="194" t="str">
        <f>IF(G528=$D$4,$D$4,INDEX(F_inputs!$D$4:$M$5562,MATCH('FD Inputs Pre Conversion'!$C528&amp;'FD Inputs Pre Conversion'!$E528,F_inputs!$N$4:$N$5562,0),MATCH('FD Inputs Pre Conversion'!H$6,F_inputs!$D$2:$M$2,0)))</f>
        <v/>
      </c>
      <c r="I528" s="194">
        <f>IF(H528=$D$4,$D$4,INDEX(F_inputs!$D$4:$M$5562,MATCH('FD Inputs Pre Conversion'!$C528&amp;'FD Inputs Pre Conversion'!$E528,F_inputs!$N$4:$N$5562,0),MATCH('FD Inputs Pre Conversion'!I$6,F_inputs!$D$2:$M$2,0)))</f>
        <v>195.29999999999998</v>
      </c>
      <c r="J528" s="194">
        <f>IF(I528=$D$4,$D$4,INDEX(F_inputs!$D$4:$M$5562,MATCH('FD Inputs Pre Conversion'!$C528&amp;'FD Inputs Pre Conversion'!$E528,F_inputs!$N$4:$N$5562,0),MATCH('FD Inputs Pre Conversion'!J$6,F_inputs!$D$2:$M$2,0)))</f>
        <v>190.39999999999998</v>
      </c>
      <c r="K528" s="194">
        <f>IF(J528=$D$4,$D$4,INDEX(F_inputs!$D$4:$M$5562,MATCH('FD Inputs Pre Conversion'!$C528&amp;'FD Inputs Pre Conversion'!$E528,F_inputs!$N$4:$N$5562,0),MATCH('FD Inputs Pre Conversion'!K$6,F_inputs!$D$2:$M$2,0)))</f>
        <v>185.49999999999997</v>
      </c>
      <c r="L528" s="194">
        <f>IF(K528=$D$4,$D$4,INDEX(F_inputs!$D$4:$M$5562,MATCH('FD Inputs Pre Conversion'!$C528&amp;'FD Inputs Pre Conversion'!$E528,F_inputs!$N$4:$N$5562,0),MATCH('FD Inputs Pre Conversion'!L$6,F_inputs!$D$2:$M$2,0)))</f>
        <v>180.59999999999997</v>
      </c>
      <c r="M528" s="194">
        <f>IF(L528=$D$4,$D$4,INDEX(F_inputs!$D$4:$M$5562,MATCH('FD Inputs Pre Conversion'!$C528&amp;'FD Inputs Pre Conversion'!$E528,F_inputs!$N$4:$N$5562,0),MATCH('FD Inputs Pre Conversion'!M$6,F_inputs!$D$2:$M$2,0)))</f>
        <v>175.5</v>
      </c>
      <c r="N528" s="194"/>
    </row>
    <row r="529" spans="1:14" outlineLevel="1">
      <c r="A529" s="197"/>
      <c r="B529" s="261" t="s">
        <v>189</v>
      </c>
      <c r="C529" s="262" t="s">
        <v>345</v>
      </c>
      <c r="D529" s="262" t="s">
        <v>976</v>
      </c>
      <c r="E529" s="262" t="s">
        <v>191</v>
      </c>
      <c r="F529" s="264" t="s">
        <v>261</v>
      </c>
      <c r="G529" s="265"/>
      <c r="H529" s="194" t="str">
        <f>IF(G529=$D$4,$D$4,INDEX(F_inputs!$D$4:$M$5562,MATCH('FD Inputs Pre Conversion'!$C529&amp;'FD Inputs Pre Conversion'!$E529,F_inputs!$N$4:$N$5562,0),MATCH('FD Inputs Pre Conversion'!H$6,F_inputs!$D$2:$M$2,0)))</f>
        <v/>
      </c>
      <c r="I529" s="194">
        <f>IF(H529=$D$4,$D$4,INDEX(F_inputs!$D$4:$M$5562,MATCH('FD Inputs Pre Conversion'!$C529&amp;'FD Inputs Pre Conversion'!$E529,F_inputs!$N$4:$N$5562,0),MATCH('FD Inputs Pre Conversion'!I$6,F_inputs!$D$2:$M$2,0)))</f>
        <v>150.30000000000001</v>
      </c>
      <c r="J529" s="194">
        <f>IF(I529=$D$4,$D$4,INDEX(F_inputs!$D$4:$M$5562,MATCH('FD Inputs Pre Conversion'!$C529&amp;'FD Inputs Pre Conversion'!$E529,F_inputs!$N$4:$N$5562,0),MATCH('FD Inputs Pre Conversion'!J$6,F_inputs!$D$2:$M$2,0)))</f>
        <v>148.30000000000001</v>
      </c>
      <c r="K529" s="194">
        <f>IF(J529=$D$4,$D$4,INDEX(F_inputs!$D$4:$M$5562,MATCH('FD Inputs Pre Conversion'!$C529&amp;'FD Inputs Pre Conversion'!$E529,F_inputs!$N$4:$N$5562,0),MATCH('FD Inputs Pre Conversion'!K$6,F_inputs!$D$2:$M$2,0)))</f>
        <v>146.30000000000001</v>
      </c>
      <c r="L529" s="194">
        <f>IF(K529=$D$4,$D$4,INDEX(F_inputs!$D$4:$M$5562,MATCH('FD Inputs Pre Conversion'!$C529&amp;'FD Inputs Pre Conversion'!$E529,F_inputs!$N$4:$N$5562,0),MATCH('FD Inputs Pre Conversion'!L$6,F_inputs!$D$2:$M$2,0)))</f>
        <v>144.30000000000001</v>
      </c>
      <c r="M529" s="194">
        <f>IF(L529=$D$4,$D$4,INDEX(F_inputs!$D$4:$M$5562,MATCH('FD Inputs Pre Conversion'!$C529&amp;'FD Inputs Pre Conversion'!$E529,F_inputs!$N$4:$N$5562,0),MATCH('FD Inputs Pre Conversion'!M$6,F_inputs!$D$2:$M$2,0)))</f>
        <v>142.19999999999999</v>
      </c>
      <c r="N529" s="194"/>
    </row>
    <row r="530" spans="1:14" outlineLevel="1">
      <c r="A530" s="197"/>
      <c r="B530" s="261" t="s">
        <v>189</v>
      </c>
      <c r="C530" s="262" t="s">
        <v>354</v>
      </c>
      <c r="D530" s="262" t="s">
        <v>976</v>
      </c>
      <c r="E530" s="262" t="s">
        <v>191</v>
      </c>
      <c r="F530" s="264" t="s">
        <v>261</v>
      </c>
      <c r="G530" s="265"/>
      <c r="H530" s="194" t="str">
        <f>IF(G530=$D$4,$D$4,INDEX(F_inputs!$D$4:$M$5562,MATCH('FD Inputs Pre Conversion'!$C530&amp;'FD Inputs Pre Conversion'!$E530,F_inputs!$N$4:$N$5562,0),MATCH('FD Inputs Pre Conversion'!H$6,F_inputs!$D$2:$M$2,0)))</f>
        <v/>
      </c>
      <c r="I530" s="194">
        <f>IF(H530=$D$4,$D$4,INDEX(F_inputs!$D$4:$M$5562,MATCH('FD Inputs Pre Conversion'!$C530&amp;'FD Inputs Pre Conversion'!$E530,F_inputs!$N$4:$N$5562,0),MATCH('FD Inputs Pre Conversion'!I$6,F_inputs!$D$2:$M$2,0)))</f>
        <v>140.19999999999999</v>
      </c>
      <c r="J530" s="194">
        <f>IF(I530=$D$4,$D$4,INDEX(F_inputs!$D$4:$M$5562,MATCH('FD Inputs Pre Conversion'!$C530&amp;'FD Inputs Pre Conversion'!$E530,F_inputs!$N$4:$N$5562,0),MATCH('FD Inputs Pre Conversion'!J$6,F_inputs!$D$2:$M$2,0)))</f>
        <v>139.69999999999999</v>
      </c>
      <c r="K530" s="194">
        <f>IF(J530=$D$4,$D$4,INDEX(F_inputs!$D$4:$M$5562,MATCH('FD Inputs Pre Conversion'!$C530&amp;'FD Inputs Pre Conversion'!$E530,F_inputs!$N$4:$N$5562,0),MATCH('FD Inputs Pre Conversion'!K$6,F_inputs!$D$2:$M$2,0)))</f>
        <v>139.19999999999999</v>
      </c>
      <c r="L530" s="194">
        <f>IF(K530=$D$4,$D$4,INDEX(F_inputs!$D$4:$M$5562,MATCH('FD Inputs Pre Conversion'!$C530&amp;'FD Inputs Pre Conversion'!$E530,F_inputs!$N$4:$N$5562,0),MATCH('FD Inputs Pre Conversion'!L$6,F_inputs!$D$2:$M$2,0)))</f>
        <v>138.69999999999999</v>
      </c>
      <c r="M530" s="194">
        <f>IF(L530=$D$4,$D$4,INDEX(F_inputs!$D$4:$M$5562,MATCH('FD Inputs Pre Conversion'!$C530&amp;'FD Inputs Pre Conversion'!$E530,F_inputs!$N$4:$N$5562,0),MATCH('FD Inputs Pre Conversion'!M$6,F_inputs!$D$2:$M$2,0)))</f>
        <v>138.19999999999999</v>
      </c>
      <c r="N530" s="194"/>
    </row>
    <row r="531" spans="1:14" outlineLevel="1">
      <c r="A531" s="197"/>
      <c r="B531" s="261" t="s">
        <v>189</v>
      </c>
      <c r="C531" s="262" t="s">
        <v>367</v>
      </c>
      <c r="D531" s="262" t="s">
        <v>976</v>
      </c>
      <c r="E531" s="262" t="s">
        <v>191</v>
      </c>
      <c r="F531" s="264" t="s">
        <v>261</v>
      </c>
      <c r="G531" s="265"/>
      <c r="H531" s="194" t="str">
        <f>IF(G531=$D$4,$D$4,INDEX(F_inputs!$D$4:$M$5562,MATCH('FD Inputs Pre Conversion'!$C531&amp;'FD Inputs Pre Conversion'!$E531,F_inputs!$N$4:$N$5562,0),MATCH('FD Inputs Pre Conversion'!H$6,F_inputs!$D$2:$M$2,0)))</f>
        <v/>
      </c>
      <c r="I531" s="194">
        <f>IF(H531=$D$4,$D$4,INDEX(F_inputs!$D$4:$M$5562,MATCH('FD Inputs Pre Conversion'!$C531&amp;'FD Inputs Pre Conversion'!$E531,F_inputs!$N$4:$N$5562,0),MATCH('FD Inputs Pre Conversion'!I$6,F_inputs!$D$2:$M$2,0)))</f>
        <v>77.3</v>
      </c>
      <c r="J531" s="194">
        <f>IF(I531=$D$4,$D$4,INDEX(F_inputs!$D$4:$M$5562,MATCH('FD Inputs Pre Conversion'!$C531&amp;'FD Inputs Pre Conversion'!$E531,F_inputs!$N$4:$N$5562,0),MATCH('FD Inputs Pre Conversion'!J$6,F_inputs!$D$2:$M$2,0)))</f>
        <v>76</v>
      </c>
      <c r="K531" s="194">
        <f>IF(J531=$D$4,$D$4,INDEX(F_inputs!$D$4:$M$5562,MATCH('FD Inputs Pre Conversion'!$C531&amp;'FD Inputs Pre Conversion'!$E531,F_inputs!$N$4:$N$5562,0),MATCH('FD Inputs Pre Conversion'!K$6,F_inputs!$D$2:$M$2,0)))</f>
        <v>74.7</v>
      </c>
      <c r="L531" s="194">
        <f>IF(K531=$D$4,$D$4,INDEX(F_inputs!$D$4:$M$5562,MATCH('FD Inputs Pre Conversion'!$C531&amp;'FD Inputs Pre Conversion'!$E531,F_inputs!$N$4:$N$5562,0),MATCH('FD Inputs Pre Conversion'!L$6,F_inputs!$D$2:$M$2,0)))</f>
        <v>73.400000000000006</v>
      </c>
      <c r="M531" s="194">
        <f>IF(L531=$D$4,$D$4,INDEX(F_inputs!$D$4:$M$5562,MATCH('FD Inputs Pre Conversion'!$C531&amp;'FD Inputs Pre Conversion'!$E531,F_inputs!$N$4:$N$5562,0),MATCH('FD Inputs Pre Conversion'!M$6,F_inputs!$D$2:$M$2,0)))</f>
        <v>72.2</v>
      </c>
      <c r="N531" s="194"/>
    </row>
    <row r="532" spans="1:14" outlineLevel="1">
      <c r="A532" s="197"/>
      <c r="B532" s="261" t="s">
        <v>189</v>
      </c>
      <c r="C532" s="262" t="s">
        <v>373</v>
      </c>
      <c r="D532" s="262" t="s">
        <v>976</v>
      </c>
      <c r="E532" s="262" t="s">
        <v>191</v>
      </c>
      <c r="F532" s="264" t="s">
        <v>261</v>
      </c>
      <c r="G532" s="265"/>
      <c r="H532" s="194" t="str">
        <f>IF(G532=$D$4,$D$4,INDEX(F_inputs!$D$4:$M$5562,MATCH('FD Inputs Pre Conversion'!$C532&amp;'FD Inputs Pre Conversion'!$E532,F_inputs!$N$4:$N$5562,0),MATCH('FD Inputs Pre Conversion'!H$6,F_inputs!$D$2:$M$2,0)))</f>
        <v/>
      </c>
      <c r="I532" s="194">
        <f>IF(H532=$D$4,$D$4,INDEX(F_inputs!$D$4:$M$5562,MATCH('FD Inputs Pre Conversion'!$C532&amp;'FD Inputs Pre Conversion'!$E532,F_inputs!$N$4:$N$5562,0),MATCH('FD Inputs Pre Conversion'!I$6,F_inputs!$D$2:$M$2,0)))</f>
        <v>172.20000000000002</v>
      </c>
      <c r="J532" s="194">
        <f>IF(I532=$D$4,$D$4,INDEX(F_inputs!$D$4:$M$5562,MATCH('FD Inputs Pre Conversion'!$C532&amp;'FD Inputs Pre Conversion'!$E532,F_inputs!$N$4:$N$5562,0),MATCH('FD Inputs Pre Conversion'!J$6,F_inputs!$D$2:$M$2,0)))</f>
        <v>170.10000000000002</v>
      </c>
      <c r="K532" s="194">
        <f>IF(J532=$D$4,$D$4,INDEX(F_inputs!$D$4:$M$5562,MATCH('FD Inputs Pre Conversion'!$C532&amp;'FD Inputs Pre Conversion'!$E532,F_inputs!$N$4:$N$5562,0),MATCH('FD Inputs Pre Conversion'!K$6,F_inputs!$D$2:$M$2,0)))</f>
        <v>168.00000000000003</v>
      </c>
      <c r="L532" s="194">
        <f>IF(K532=$D$4,$D$4,INDEX(F_inputs!$D$4:$M$5562,MATCH('FD Inputs Pre Conversion'!$C532&amp;'FD Inputs Pre Conversion'!$E532,F_inputs!$N$4:$N$5562,0),MATCH('FD Inputs Pre Conversion'!L$6,F_inputs!$D$2:$M$2,0)))</f>
        <v>165.90000000000003</v>
      </c>
      <c r="M532" s="194">
        <f>IF(L532=$D$4,$D$4,INDEX(F_inputs!$D$4:$M$5562,MATCH('FD Inputs Pre Conversion'!$C532&amp;'FD Inputs Pre Conversion'!$E532,F_inputs!$N$4:$N$5562,0),MATCH('FD Inputs Pre Conversion'!M$6,F_inputs!$D$2:$M$2,0)))</f>
        <v>163.80000000000001</v>
      </c>
      <c r="N532" s="194"/>
    </row>
    <row r="533" spans="1:14" outlineLevel="1">
      <c r="A533" s="197"/>
      <c r="B533" s="261" t="s">
        <v>189</v>
      </c>
      <c r="C533" s="262" t="s">
        <v>376</v>
      </c>
      <c r="D533" s="262" t="s">
        <v>976</v>
      </c>
      <c r="E533" s="262" t="s">
        <v>191</v>
      </c>
      <c r="F533" s="264" t="s">
        <v>261</v>
      </c>
      <c r="G533" s="265"/>
      <c r="H533" s="194" t="str">
        <f>IF(G533=$D$4,$D$4,INDEX(F_inputs!$D$4:$M$5562,MATCH('FD Inputs Pre Conversion'!$C533&amp;'FD Inputs Pre Conversion'!$E533,F_inputs!$N$4:$N$5562,0),MATCH('FD Inputs Pre Conversion'!H$6,F_inputs!$D$2:$M$2,0)))</f>
        <v/>
      </c>
      <c r="I533" s="194">
        <f>IF(H533=$D$4,$D$4,INDEX(F_inputs!$D$4:$M$5562,MATCH('FD Inputs Pre Conversion'!$C533&amp;'FD Inputs Pre Conversion'!$E533,F_inputs!$N$4:$N$5562,0),MATCH('FD Inputs Pre Conversion'!I$6,F_inputs!$D$2:$M$2,0)))</f>
        <v>130.60000000000002</v>
      </c>
      <c r="J533" s="194">
        <f>IF(I533=$D$4,$D$4,INDEX(F_inputs!$D$4:$M$5562,MATCH('FD Inputs Pre Conversion'!$C533&amp;'FD Inputs Pre Conversion'!$E533,F_inputs!$N$4:$N$5562,0),MATCH('FD Inputs Pre Conversion'!J$6,F_inputs!$D$2:$M$2,0)))</f>
        <v>128.80000000000001</v>
      </c>
      <c r="K533" s="194">
        <f>IF(J533=$D$4,$D$4,INDEX(F_inputs!$D$4:$M$5562,MATCH('FD Inputs Pre Conversion'!$C533&amp;'FD Inputs Pre Conversion'!$E533,F_inputs!$N$4:$N$5562,0),MATCH('FD Inputs Pre Conversion'!K$6,F_inputs!$D$2:$M$2,0)))</f>
        <v>127.00000000000001</v>
      </c>
      <c r="L533" s="194">
        <f>IF(K533=$D$4,$D$4,INDEX(F_inputs!$D$4:$M$5562,MATCH('FD Inputs Pre Conversion'!$C533&amp;'FD Inputs Pre Conversion'!$E533,F_inputs!$N$4:$N$5562,0),MATCH('FD Inputs Pre Conversion'!L$6,F_inputs!$D$2:$M$2,0)))</f>
        <v>125.20000000000002</v>
      </c>
      <c r="M533" s="194">
        <f>IF(L533=$D$4,$D$4,INDEX(F_inputs!$D$4:$M$5562,MATCH('FD Inputs Pre Conversion'!$C533&amp;'FD Inputs Pre Conversion'!$E533,F_inputs!$N$4:$N$5562,0),MATCH('FD Inputs Pre Conversion'!M$6,F_inputs!$D$2:$M$2,0)))</f>
        <v>123.4</v>
      </c>
      <c r="N533" s="194"/>
    </row>
    <row r="534" spans="1:14" outlineLevel="1">
      <c r="A534" s="197"/>
      <c r="B534" s="261" t="s">
        <v>189</v>
      </c>
      <c r="C534" s="262" t="s">
        <v>385</v>
      </c>
      <c r="D534" s="262" t="s">
        <v>976</v>
      </c>
      <c r="E534" s="262" t="s">
        <v>191</v>
      </c>
      <c r="F534" s="264" t="s">
        <v>261</v>
      </c>
      <c r="G534" s="265"/>
      <c r="H534" s="194" t="str">
        <f>IF(G534=$D$4,$D$4,INDEX(F_inputs!$D$4:$M$5562,MATCH('FD Inputs Pre Conversion'!$C534&amp;'FD Inputs Pre Conversion'!$E534,F_inputs!$N$4:$N$5562,0),MATCH('FD Inputs Pre Conversion'!H$6,F_inputs!$D$2:$M$2,0)))</f>
        <v/>
      </c>
      <c r="I534" s="194">
        <f>IF(H534=$D$4,$D$4,INDEX(F_inputs!$D$4:$M$5562,MATCH('FD Inputs Pre Conversion'!$C534&amp;'FD Inputs Pre Conversion'!$E534,F_inputs!$N$4:$N$5562,0),MATCH('FD Inputs Pre Conversion'!I$6,F_inputs!$D$2:$M$2,0)))</f>
        <v>68</v>
      </c>
      <c r="J534" s="194">
        <f>IF(I534=$D$4,$D$4,INDEX(F_inputs!$D$4:$M$5562,MATCH('FD Inputs Pre Conversion'!$C534&amp;'FD Inputs Pre Conversion'!$E534,F_inputs!$N$4:$N$5562,0),MATCH('FD Inputs Pre Conversion'!J$6,F_inputs!$D$2:$M$2,0)))</f>
        <v>67</v>
      </c>
      <c r="K534" s="194">
        <f>IF(J534=$D$4,$D$4,INDEX(F_inputs!$D$4:$M$5562,MATCH('FD Inputs Pre Conversion'!$C534&amp;'FD Inputs Pre Conversion'!$E534,F_inputs!$N$4:$N$5562,0),MATCH('FD Inputs Pre Conversion'!K$6,F_inputs!$D$2:$M$2,0)))</f>
        <v>66</v>
      </c>
      <c r="L534" s="194">
        <f>IF(K534=$D$4,$D$4,INDEX(F_inputs!$D$4:$M$5562,MATCH('FD Inputs Pre Conversion'!$C534&amp;'FD Inputs Pre Conversion'!$E534,F_inputs!$N$4:$N$5562,0),MATCH('FD Inputs Pre Conversion'!L$6,F_inputs!$D$2:$M$2,0)))</f>
        <v>65</v>
      </c>
      <c r="M534" s="194">
        <f>IF(L534=$D$4,$D$4,INDEX(F_inputs!$D$4:$M$5562,MATCH('FD Inputs Pre Conversion'!$C534&amp;'FD Inputs Pre Conversion'!$E534,F_inputs!$N$4:$N$5562,0),MATCH('FD Inputs Pre Conversion'!M$6,F_inputs!$D$2:$M$2,0)))</f>
        <v>64</v>
      </c>
      <c r="N534" s="194"/>
    </row>
    <row r="535" spans="1:14" outlineLevel="1">
      <c r="A535" s="196"/>
      <c r="B535" s="261"/>
      <c r="C535" s="262"/>
      <c r="D535" s="262"/>
      <c r="E535" s="262"/>
      <c r="F535" s="262"/>
      <c r="G535" s="263"/>
      <c r="H535" s="194"/>
      <c r="I535" s="194"/>
      <c r="J535" s="194"/>
      <c r="K535" s="194"/>
      <c r="L535" s="194"/>
      <c r="M535" s="194"/>
    </row>
    <row r="536" spans="1:14" outlineLevel="1">
      <c r="A536" s="197"/>
      <c r="B536" s="261" t="s">
        <v>196</v>
      </c>
      <c r="C536" s="262" t="s">
        <v>350</v>
      </c>
      <c r="D536" s="262" t="s">
        <v>976</v>
      </c>
      <c r="E536" s="262" t="s">
        <v>963</v>
      </c>
      <c r="F536" s="264" t="s">
        <v>963</v>
      </c>
      <c r="G536" s="265" t="s">
        <v>963</v>
      </c>
      <c r="H536" s="194"/>
      <c r="I536" s="204"/>
      <c r="J536" s="204"/>
      <c r="K536" s="204"/>
      <c r="L536" s="204"/>
      <c r="M536" s="204"/>
      <c r="N536" s="194"/>
    </row>
    <row r="537" spans="1:14" outlineLevel="1">
      <c r="A537" s="197"/>
      <c r="B537" s="261" t="s">
        <v>196</v>
      </c>
      <c r="C537" s="262" t="s">
        <v>358</v>
      </c>
      <c r="D537" s="262" t="s">
        <v>976</v>
      </c>
      <c r="E537" s="262" t="s">
        <v>963</v>
      </c>
      <c r="F537" s="264" t="s">
        <v>963</v>
      </c>
      <c r="G537" s="265" t="s">
        <v>963</v>
      </c>
      <c r="H537" s="194"/>
      <c r="I537" s="204"/>
      <c r="J537" s="204"/>
      <c r="K537" s="204"/>
      <c r="L537" s="204"/>
      <c r="M537" s="204"/>
      <c r="N537" s="194"/>
    </row>
    <row r="538" spans="1:14" outlineLevel="1">
      <c r="A538" s="197"/>
      <c r="B538" s="261" t="s">
        <v>196</v>
      </c>
      <c r="C538" s="262" t="s">
        <v>361</v>
      </c>
      <c r="D538" s="262" t="s">
        <v>976</v>
      </c>
      <c r="E538" s="262" t="s">
        <v>963</v>
      </c>
      <c r="F538" s="264" t="s">
        <v>963</v>
      </c>
      <c r="G538" s="265" t="s">
        <v>963</v>
      </c>
      <c r="H538" s="194"/>
      <c r="I538" s="204"/>
      <c r="J538" s="204"/>
      <c r="K538" s="204"/>
      <c r="L538" s="204"/>
      <c r="M538" s="204"/>
      <c r="N538" s="194"/>
    </row>
    <row r="539" spans="1:14" outlineLevel="1">
      <c r="A539" s="197"/>
      <c r="B539" s="261" t="s">
        <v>196</v>
      </c>
      <c r="C539" s="262" t="s">
        <v>364</v>
      </c>
      <c r="D539" s="262" t="s">
        <v>976</v>
      </c>
      <c r="E539" s="262" t="s">
        <v>963</v>
      </c>
      <c r="F539" s="264" t="s">
        <v>963</v>
      </c>
      <c r="G539" s="265" t="s">
        <v>963</v>
      </c>
      <c r="H539" s="194"/>
      <c r="I539" s="204"/>
      <c r="J539" s="204"/>
      <c r="K539" s="204"/>
      <c r="L539" s="204"/>
      <c r="M539" s="204"/>
      <c r="N539" s="194"/>
    </row>
    <row r="540" spans="1:14" outlineLevel="1">
      <c r="A540" s="197"/>
      <c r="B540" s="261" t="s">
        <v>196</v>
      </c>
      <c r="C540" s="262" t="s">
        <v>370</v>
      </c>
      <c r="D540" s="262" t="s">
        <v>976</v>
      </c>
      <c r="E540" s="262" t="s">
        <v>963</v>
      </c>
      <c r="F540" s="264" t="s">
        <v>963</v>
      </c>
      <c r="G540" s="265" t="s">
        <v>963</v>
      </c>
      <c r="H540" s="194"/>
      <c r="I540" s="204"/>
      <c r="J540" s="204"/>
      <c r="K540" s="204"/>
      <c r="L540" s="204"/>
      <c r="M540" s="204"/>
      <c r="N540" s="194"/>
    </row>
    <row r="541" spans="1:14" outlineLevel="1">
      <c r="A541" s="197"/>
      <c r="B541" s="261" t="s">
        <v>196</v>
      </c>
      <c r="C541" s="262" t="s">
        <v>379</v>
      </c>
      <c r="D541" s="262" t="s">
        <v>976</v>
      </c>
      <c r="E541" s="262" t="s">
        <v>963</v>
      </c>
      <c r="F541" s="264" t="s">
        <v>963</v>
      </c>
      <c r="G541" s="265" t="s">
        <v>963</v>
      </c>
      <c r="H541" s="194"/>
      <c r="I541" s="204"/>
      <c r="J541" s="204"/>
      <c r="K541" s="204"/>
      <c r="L541" s="204"/>
      <c r="M541" s="204"/>
      <c r="N541" s="194"/>
    </row>
    <row r="542" spans="1:14" outlineLevel="1">
      <c r="A542" s="197"/>
      <c r="B542" s="261" t="s">
        <v>196</v>
      </c>
      <c r="C542" s="262" t="s">
        <v>382</v>
      </c>
      <c r="D542" s="262" t="s">
        <v>976</v>
      </c>
      <c r="E542" s="262" t="s">
        <v>963</v>
      </c>
      <c r="F542" s="264" t="s">
        <v>963</v>
      </c>
      <c r="G542" s="265" t="s">
        <v>963</v>
      </c>
      <c r="H542" s="194"/>
      <c r="I542" s="204"/>
      <c r="J542" s="204"/>
      <c r="K542" s="204"/>
      <c r="L542" s="204"/>
      <c r="M542" s="204"/>
      <c r="N542" s="194"/>
    </row>
    <row r="543" spans="1:14" outlineLevel="1">
      <c r="A543" s="197"/>
      <c r="B543" s="261" t="s">
        <v>196</v>
      </c>
      <c r="C543" s="262" t="s">
        <v>388</v>
      </c>
      <c r="D543" s="262" t="s">
        <v>976</v>
      </c>
      <c r="E543" s="262" t="s">
        <v>963</v>
      </c>
      <c r="F543" s="264" t="s">
        <v>963</v>
      </c>
      <c r="G543" s="265" t="s">
        <v>963</v>
      </c>
      <c r="H543" s="194"/>
      <c r="I543" s="204"/>
      <c r="J543" s="204"/>
      <c r="K543" s="204"/>
      <c r="L543" s="204"/>
      <c r="M543" s="204"/>
      <c r="N543" s="194"/>
    </row>
    <row r="544" spans="1:14" outlineLevel="1">
      <c r="A544" s="197"/>
      <c r="B544" s="261" t="s">
        <v>196</v>
      </c>
      <c r="C544" s="262" t="s">
        <v>391</v>
      </c>
      <c r="D544" s="262" t="s">
        <v>976</v>
      </c>
      <c r="E544" s="262" t="s">
        <v>963</v>
      </c>
      <c r="F544" s="264" t="s">
        <v>963</v>
      </c>
      <c r="G544" s="265" t="s">
        <v>963</v>
      </c>
      <c r="H544" s="194"/>
      <c r="I544" s="204"/>
      <c r="J544" s="204"/>
      <c r="K544" s="204"/>
      <c r="L544" s="204"/>
      <c r="M544" s="204"/>
      <c r="N544" s="194"/>
    </row>
    <row r="545" spans="1:14" outlineLevel="1">
      <c r="A545" s="197"/>
      <c r="B545" s="261" t="s">
        <v>196</v>
      </c>
      <c r="C545" s="262" t="s">
        <v>394</v>
      </c>
      <c r="D545" s="262" t="s">
        <v>976</v>
      </c>
      <c r="E545" s="262" t="s">
        <v>963</v>
      </c>
      <c r="F545" s="264" t="s">
        <v>963</v>
      </c>
      <c r="G545" s="265" t="s">
        <v>963</v>
      </c>
      <c r="H545" s="194"/>
      <c r="I545" s="204"/>
      <c r="J545" s="204"/>
      <c r="K545" s="204"/>
      <c r="L545" s="204"/>
      <c r="M545" s="204"/>
      <c r="N545" s="194"/>
    </row>
    <row r="546" spans="1:14" outlineLevel="1">
      <c r="A546" s="197"/>
      <c r="B546" s="261" t="s">
        <v>196</v>
      </c>
      <c r="C546" s="262" t="s">
        <v>397</v>
      </c>
      <c r="D546" s="262" t="s">
        <v>976</v>
      </c>
      <c r="E546" s="262" t="s">
        <v>963</v>
      </c>
      <c r="F546" s="264" t="s">
        <v>963</v>
      </c>
      <c r="G546" s="265" t="s">
        <v>963</v>
      </c>
      <c r="H546" s="194"/>
      <c r="I546" s="204"/>
      <c r="J546" s="204"/>
      <c r="K546" s="204"/>
      <c r="L546" s="204"/>
      <c r="M546" s="204"/>
      <c r="N546" s="194"/>
    </row>
    <row r="547" spans="1:14" outlineLevel="1">
      <c r="A547" s="197"/>
      <c r="B547" s="261" t="s">
        <v>196</v>
      </c>
      <c r="C547" s="262" t="s">
        <v>345</v>
      </c>
      <c r="D547" s="262" t="s">
        <v>976</v>
      </c>
      <c r="E547" s="262" t="s">
        <v>963</v>
      </c>
      <c r="F547" s="264" t="s">
        <v>963</v>
      </c>
      <c r="G547" s="265" t="s">
        <v>963</v>
      </c>
      <c r="H547" s="194"/>
      <c r="I547" s="204"/>
      <c r="J547" s="204"/>
      <c r="K547" s="204"/>
      <c r="L547" s="204"/>
      <c r="M547" s="204"/>
      <c r="N547" s="194"/>
    </row>
    <row r="548" spans="1:14" outlineLevel="1">
      <c r="A548" s="197"/>
      <c r="B548" s="261" t="s">
        <v>196</v>
      </c>
      <c r="C548" s="262" t="s">
        <v>354</v>
      </c>
      <c r="D548" s="262" t="s">
        <v>976</v>
      </c>
      <c r="E548" s="262" t="s">
        <v>963</v>
      </c>
      <c r="F548" s="264" t="s">
        <v>963</v>
      </c>
      <c r="G548" s="265" t="s">
        <v>963</v>
      </c>
      <c r="H548" s="194"/>
      <c r="I548" s="204"/>
      <c r="J548" s="204"/>
      <c r="K548" s="204"/>
      <c r="L548" s="204"/>
      <c r="M548" s="204"/>
      <c r="N548" s="194"/>
    </row>
    <row r="549" spans="1:14" outlineLevel="1">
      <c r="A549" s="197"/>
      <c r="B549" s="261" t="s">
        <v>196</v>
      </c>
      <c r="C549" s="262" t="s">
        <v>367</v>
      </c>
      <c r="D549" s="262" t="s">
        <v>976</v>
      </c>
      <c r="E549" s="262" t="s">
        <v>963</v>
      </c>
      <c r="F549" s="264" t="s">
        <v>963</v>
      </c>
      <c r="G549" s="265" t="s">
        <v>963</v>
      </c>
      <c r="H549" s="194"/>
      <c r="I549" s="204"/>
      <c r="J549" s="204"/>
      <c r="K549" s="204"/>
      <c r="L549" s="204"/>
      <c r="M549" s="204"/>
      <c r="N549" s="194"/>
    </row>
    <row r="550" spans="1:14" outlineLevel="1">
      <c r="A550" s="197"/>
      <c r="B550" s="261" t="s">
        <v>196</v>
      </c>
      <c r="C550" s="262" t="s">
        <v>373</v>
      </c>
      <c r="D550" s="262" t="s">
        <v>976</v>
      </c>
      <c r="E550" s="262" t="s">
        <v>963</v>
      </c>
      <c r="F550" s="264" t="s">
        <v>963</v>
      </c>
      <c r="G550" s="265" t="s">
        <v>963</v>
      </c>
      <c r="H550" s="194"/>
      <c r="I550" s="204"/>
      <c r="J550" s="204"/>
      <c r="K550" s="204"/>
      <c r="L550" s="204"/>
      <c r="M550" s="204"/>
      <c r="N550" s="194"/>
    </row>
    <row r="551" spans="1:14" outlineLevel="1">
      <c r="A551" s="197"/>
      <c r="B551" s="261" t="s">
        <v>196</v>
      </c>
      <c r="C551" s="262" t="s">
        <v>376</v>
      </c>
      <c r="D551" s="262" t="s">
        <v>976</v>
      </c>
      <c r="E551" s="262" t="s">
        <v>963</v>
      </c>
      <c r="F551" s="264" t="s">
        <v>963</v>
      </c>
      <c r="G551" s="265" t="s">
        <v>963</v>
      </c>
      <c r="H551" s="194"/>
      <c r="I551" s="204"/>
      <c r="J551" s="204"/>
      <c r="K551" s="204"/>
      <c r="L551" s="204"/>
      <c r="M551" s="204"/>
      <c r="N551" s="194"/>
    </row>
    <row r="552" spans="1:14" outlineLevel="1">
      <c r="A552" s="197"/>
      <c r="B552" s="261" t="s">
        <v>196</v>
      </c>
      <c r="C552" s="262" t="s">
        <v>385</v>
      </c>
      <c r="D552" s="262" t="s">
        <v>976</v>
      </c>
      <c r="E552" s="262" t="s">
        <v>963</v>
      </c>
      <c r="F552" s="264" t="s">
        <v>963</v>
      </c>
      <c r="G552" s="265" t="s">
        <v>963</v>
      </c>
      <c r="H552" s="194"/>
      <c r="I552" s="204"/>
      <c r="J552" s="204"/>
      <c r="K552" s="204"/>
      <c r="L552" s="204"/>
      <c r="M552" s="204"/>
      <c r="N552" s="194"/>
    </row>
    <row r="553" spans="1:14" outlineLevel="1">
      <c r="A553" s="196"/>
      <c r="B553" s="261"/>
      <c r="C553" s="262"/>
      <c r="D553" s="262"/>
      <c r="E553" s="262"/>
      <c r="F553" s="262"/>
      <c r="G553" s="263"/>
      <c r="H553" s="194"/>
      <c r="I553" s="194"/>
      <c r="J553" s="194"/>
      <c r="K553" s="194"/>
      <c r="L553" s="194"/>
      <c r="M553" s="194"/>
    </row>
    <row r="554" spans="1:14" outlineLevel="1">
      <c r="A554" s="197"/>
      <c r="B554" s="261" t="s">
        <v>202</v>
      </c>
      <c r="C554" s="262" t="s">
        <v>350</v>
      </c>
      <c r="D554" s="262" t="s">
        <v>976</v>
      </c>
      <c r="E554" s="262" t="s">
        <v>205</v>
      </c>
      <c r="F554" s="264" t="s">
        <v>491</v>
      </c>
      <c r="G554" s="265"/>
      <c r="H554" s="194" t="str">
        <f>IF(G554=$D$4,$D$4,INDEX(F_inputs!$D$4:$M$5562,MATCH('FD Inputs Pre Conversion'!$C554&amp;'FD Inputs Pre Conversion'!$E554,F_inputs!$N$4:$N$5562,0),MATCH('FD Inputs Pre Conversion'!H$6,F_inputs!$D$2:$M$2,0)))</f>
        <v/>
      </c>
      <c r="I554" s="194" t="str">
        <f>IF(H554=$D$4,$D$4,INDEX(F_inputs!$D$4:$M$5562,MATCH('FD Inputs Pre Conversion'!$C554&amp;'FD Inputs Pre Conversion'!$E554,F_inputs!$N$4:$N$5562,0),MATCH('FD Inputs Pre Conversion'!I$6,F_inputs!$D$2:$M$2,0)))</f>
        <v/>
      </c>
      <c r="J554" s="194" t="str">
        <f>IF(I554=$D$4,$D$4,INDEX(F_inputs!$D$4:$M$5562,MATCH('FD Inputs Pre Conversion'!$C554&amp;'FD Inputs Pre Conversion'!$E554,F_inputs!$N$4:$N$5562,0),MATCH('FD Inputs Pre Conversion'!J$6,F_inputs!$D$2:$M$2,0)))</f>
        <v/>
      </c>
      <c r="K554" s="194" t="str">
        <f>IF(J554=$D$4,$D$4,INDEX(F_inputs!$D$4:$M$5562,MATCH('FD Inputs Pre Conversion'!$C554&amp;'FD Inputs Pre Conversion'!$E554,F_inputs!$N$4:$N$5562,0),MATCH('FD Inputs Pre Conversion'!K$6,F_inputs!$D$2:$M$2,0)))</f>
        <v/>
      </c>
      <c r="L554" s="194" t="str">
        <f>IF(K554=$D$4,$D$4,INDEX(F_inputs!$D$4:$M$5562,MATCH('FD Inputs Pre Conversion'!$C554&amp;'FD Inputs Pre Conversion'!$E554,F_inputs!$N$4:$N$5562,0),MATCH('FD Inputs Pre Conversion'!L$6,F_inputs!$D$2:$M$2,0)))</f>
        <v/>
      </c>
      <c r="M554" s="194" t="str">
        <f>IF(L554=$D$4,$D$4,INDEX(F_inputs!$D$4:$M$5562,MATCH('FD Inputs Pre Conversion'!$C554&amp;'FD Inputs Pre Conversion'!$E554,F_inputs!$N$4:$N$5562,0),MATCH('FD Inputs Pre Conversion'!M$6,F_inputs!$D$2:$M$2,0)))</f>
        <v/>
      </c>
      <c r="N554" s="194"/>
    </row>
    <row r="555" spans="1:14" outlineLevel="1">
      <c r="A555" s="197"/>
      <c r="B555" s="261" t="s">
        <v>202</v>
      </c>
      <c r="C555" s="262" t="s">
        <v>358</v>
      </c>
      <c r="D555" s="262" t="s">
        <v>976</v>
      </c>
      <c r="E555" s="262" t="s">
        <v>205</v>
      </c>
      <c r="F555" s="264" t="s">
        <v>491</v>
      </c>
      <c r="G555" s="265"/>
      <c r="H555" s="194" t="str">
        <f>IF(G555=$D$4,$D$4,INDEX(F_inputs!$D$4:$M$5562,MATCH('FD Inputs Pre Conversion'!$C555&amp;'FD Inputs Pre Conversion'!$E555,F_inputs!$N$4:$N$5562,0),MATCH('FD Inputs Pre Conversion'!H$6,F_inputs!$D$2:$M$2,0)))</f>
        <v/>
      </c>
      <c r="I555" s="194" t="str">
        <f>IF(H555=$D$4,$D$4,INDEX(F_inputs!$D$4:$M$5562,MATCH('FD Inputs Pre Conversion'!$C555&amp;'FD Inputs Pre Conversion'!$E555,F_inputs!$N$4:$N$5562,0),MATCH('FD Inputs Pre Conversion'!I$6,F_inputs!$D$2:$M$2,0)))</f>
        <v/>
      </c>
      <c r="J555" s="194" t="str">
        <f>IF(I555=$D$4,$D$4,INDEX(F_inputs!$D$4:$M$5562,MATCH('FD Inputs Pre Conversion'!$C555&amp;'FD Inputs Pre Conversion'!$E555,F_inputs!$N$4:$N$5562,0),MATCH('FD Inputs Pre Conversion'!J$6,F_inputs!$D$2:$M$2,0)))</f>
        <v/>
      </c>
      <c r="K555" s="194" t="str">
        <f>IF(J555=$D$4,$D$4,INDEX(F_inputs!$D$4:$M$5562,MATCH('FD Inputs Pre Conversion'!$C555&amp;'FD Inputs Pre Conversion'!$E555,F_inputs!$N$4:$N$5562,0),MATCH('FD Inputs Pre Conversion'!K$6,F_inputs!$D$2:$M$2,0)))</f>
        <v/>
      </c>
      <c r="L555" s="194" t="str">
        <f>IF(K555=$D$4,$D$4,INDEX(F_inputs!$D$4:$M$5562,MATCH('FD Inputs Pre Conversion'!$C555&amp;'FD Inputs Pre Conversion'!$E555,F_inputs!$N$4:$N$5562,0),MATCH('FD Inputs Pre Conversion'!L$6,F_inputs!$D$2:$M$2,0)))</f>
        <v/>
      </c>
      <c r="M555" s="194" t="str">
        <f>IF(L555=$D$4,$D$4,INDEX(F_inputs!$D$4:$M$5562,MATCH('FD Inputs Pre Conversion'!$C555&amp;'FD Inputs Pre Conversion'!$E555,F_inputs!$N$4:$N$5562,0),MATCH('FD Inputs Pre Conversion'!M$6,F_inputs!$D$2:$M$2,0)))</f>
        <v/>
      </c>
      <c r="N555" s="194"/>
    </row>
    <row r="556" spans="1:14" outlineLevel="1">
      <c r="A556" s="197"/>
      <c r="B556" s="261" t="s">
        <v>202</v>
      </c>
      <c r="C556" s="262" t="s">
        <v>361</v>
      </c>
      <c r="D556" s="262" t="s">
        <v>976</v>
      </c>
      <c r="E556" s="262" t="s">
        <v>205</v>
      </c>
      <c r="F556" s="264" t="s">
        <v>491</v>
      </c>
      <c r="G556" s="265"/>
      <c r="H556" s="194" t="str">
        <f>IF(G556=$D$4,$D$4,INDEX(F_inputs!$D$4:$M$5562,MATCH('FD Inputs Pre Conversion'!$C556&amp;'FD Inputs Pre Conversion'!$E556,F_inputs!$N$4:$N$5562,0),MATCH('FD Inputs Pre Conversion'!H$6,F_inputs!$D$2:$M$2,0)))</f>
        <v/>
      </c>
      <c r="I556" s="194" t="str">
        <f>IF(H556=$D$4,$D$4,INDEX(F_inputs!$D$4:$M$5562,MATCH('FD Inputs Pre Conversion'!$C556&amp;'FD Inputs Pre Conversion'!$E556,F_inputs!$N$4:$N$5562,0),MATCH('FD Inputs Pre Conversion'!I$6,F_inputs!$D$2:$M$2,0)))</f>
        <v/>
      </c>
      <c r="J556" s="194" t="str">
        <f>IF(I556=$D$4,$D$4,INDEX(F_inputs!$D$4:$M$5562,MATCH('FD Inputs Pre Conversion'!$C556&amp;'FD Inputs Pre Conversion'!$E556,F_inputs!$N$4:$N$5562,0),MATCH('FD Inputs Pre Conversion'!J$6,F_inputs!$D$2:$M$2,0)))</f>
        <v/>
      </c>
      <c r="K556" s="194" t="str">
        <f>IF(J556=$D$4,$D$4,INDEX(F_inputs!$D$4:$M$5562,MATCH('FD Inputs Pre Conversion'!$C556&amp;'FD Inputs Pre Conversion'!$E556,F_inputs!$N$4:$N$5562,0),MATCH('FD Inputs Pre Conversion'!K$6,F_inputs!$D$2:$M$2,0)))</f>
        <v/>
      </c>
      <c r="L556" s="194" t="str">
        <f>IF(K556=$D$4,$D$4,INDEX(F_inputs!$D$4:$M$5562,MATCH('FD Inputs Pre Conversion'!$C556&amp;'FD Inputs Pre Conversion'!$E556,F_inputs!$N$4:$N$5562,0),MATCH('FD Inputs Pre Conversion'!L$6,F_inputs!$D$2:$M$2,0)))</f>
        <v/>
      </c>
      <c r="M556" s="194" t="str">
        <f>IF(L556=$D$4,$D$4,INDEX(F_inputs!$D$4:$M$5562,MATCH('FD Inputs Pre Conversion'!$C556&amp;'FD Inputs Pre Conversion'!$E556,F_inputs!$N$4:$N$5562,0),MATCH('FD Inputs Pre Conversion'!M$6,F_inputs!$D$2:$M$2,0)))</f>
        <v/>
      </c>
      <c r="N556" s="194"/>
    </row>
    <row r="557" spans="1:14" outlineLevel="1">
      <c r="A557" s="197"/>
      <c r="B557" s="261" t="s">
        <v>202</v>
      </c>
      <c r="C557" s="262" t="s">
        <v>364</v>
      </c>
      <c r="D557" s="262" t="s">
        <v>976</v>
      </c>
      <c r="E557" s="262" t="s">
        <v>205</v>
      </c>
      <c r="F557" s="264" t="s">
        <v>491</v>
      </c>
      <c r="G557" s="265"/>
      <c r="H557" s="194" t="str">
        <f>IF(G557=$D$4,$D$4,INDEX(F_inputs!$D$4:$M$5562,MATCH('FD Inputs Pre Conversion'!$C557&amp;'FD Inputs Pre Conversion'!$E557,F_inputs!$N$4:$N$5562,0),MATCH('FD Inputs Pre Conversion'!H$6,F_inputs!$D$2:$M$2,0)))</f>
        <v/>
      </c>
      <c r="I557" s="194" t="str">
        <f>IF(H557=$D$4,$D$4,INDEX(F_inputs!$D$4:$M$5562,MATCH('FD Inputs Pre Conversion'!$C557&amp;'FD Inputs Pre Conversion'!$E557,F_inputs!$N$4:$N$5562,0),MATCH('FD Inputs Pre Conversion'!I$6,F_inputs!$D$2:$M$2,0)))</f>
        <v/>
      </c>
      <c r="J557" s="194" t="str">
        <f>IF(I557=$D$4,$D$4,INDEX(F_inputs!$D$4:$M$5562,MATCH('FD Inputs Pre Conversion'!$C557&amp;'FD Inputs Pre Conversion'!$E557,F_inputs!$N$4:$N$5562,0),MATCH('FD Inputs Pre Conversion'!J$6,F_inputs!$D$2:$M$2,0)))</f>
        <v/>
      </c>
      <c r="K557" s="194" t="str">
        <f>IF(J557=$D$4,$D$4,INDEX(F_inputs!$D$4:$M$5562,MATCH('FD Inputs Pre Conversion'!$C557&amp;'FD Inputs Pre Conversion'!$E557,F_inputs!$N$4:$N$5562,0),MATCH('FD Inputs Pre Conversion'!K$6,F_inputs!$D$2:$M$2,0)))</f>
        <v/>
      </c>
      <c r="L557" s="194" t="str">
        <f>IF(K557=$D$4,$D$4,INDEX(F_inputs!$D$4:$M$5562,MATCH('FD Inputs Pre Conversion'!$C557&amp;'FD Inputs Pre Conversion'!$E557,F_inputs!$N$4:$N$5562,0),MATCH('FD Inputs Pre Conversion'!L$6,F_inputs!$D$2:$M$2,0)))</f>
        <v/>
      </c>
      <c r="M557" s="194" t="str">
        <f>IF(L557=$D$4,$D$4,INDEX(F_inputs!$D$4:$M$5562,MATCH('FD Inputs Pre Conversion'!$C557&amp;'FD Inputs Pre Conversion'!$E557,F_inputs!$N$4:$N$5562,0),MATCH('FD Inputs Pre Conversion'!M$6,F_inputs!$D$2:$M$2,0)))</f>
        <v/>
      </c>
      <c r="N557" s="194"/>
    </row>
    <row r="558" spans="1:14" outlineLevel="1">
      <c r="A558" s="197"/>
      <c r="B558" s="261" t="s">
        <v>202</v>
      </c>
      <c r="C558" s="262" t="s">
        <v>370</v>
      </c>
      <c r="D558" s="262" t="s">
        <v>976</v>
      </c>
      <c r="E558" s="262" t="s">
        <v>205</v>
      </c>
      <c r="F558" s="264" t="s">
        <v>491</v>
      </c>
      <c r="G558" s="265"/>
      <c r="H558" s="194" t="str">
        <f>IF(G558=$D$4,$D$4,INDEX(F_inputs!$D$4:$M$5562,MATCH('FD Inputs Pre Conversion'!$C558&amp;'FD Inputs Pre Conversion'!$E558,F_inputs!$N$4:$N$5562,0),MATCH('FD Inputs Pre Conversion'!H$6,F_inputs!$D$2:$M$2,0)))</f>
        <v/>
      </c>
      <c r="I558" s="194">
        <f>IF(H558=$D$4,$D$4,INDEX(F_inputs!$D$4:$M$5562,MATCH('FD Inputs Pre Conversion'!$C558&amp;'FD Inputs Pre Conversion'!$E558,F_inputs!$N$4:$N$5562,0),MATCH('FD Inputs Pre Conversion'!I$6,F_inputs!$D$2:$M$2,0)))</f>
        <v>188875.94</v>
      </c>
      <c r="J558" s="194">
        <f>IF(I558=$D$4,$D$4,INDEX(F_inputs!$D$4:$M$5562,MATCH('FD Inputs Pre Conversion'!$C558&amp;'FD Inputs Pre Conversion'!$E558,F_inputs!$N$4:$N$5562,0),MATCH('FD Inputs Pre Conversion'!J$6,F_inputs!$D$2:$M$2,0)))</f>
        <v>188875.94</v>
      </c>
      <c r="K558" s="194">
        <f>IF(J558=$D$4,$D$4,INDEX(F_inputs!$D$4:$M$5562,MATCH('FD Inputs Pre Conversion'!$C558&amp;'FD Inputs Pre Conversion'!$E558,F_inputs!$N$4:$N$5562,0),MATCH('FD Inputs Pre Conversion'!K$6,F_inputs!$D$2:$M$2,0)))</f>
        <v>188875.94</v>
      </c>
      <c r="L558" s="194">
        <f>IF(K558=$D$4,$D$4,INDEX(F_inputs!$D$4:$M$5562,MATCH('FD Inputs Pre Conversion'!$C558&amp;'FD Inputs Pre Conversion'!$E558,F_inputs!$N$4:$N$5562,0),MATCH('FD Inputs Pre Conversion'!L$6,F_inputs!$D$2:$M$2,0)))</f>
        <v>188875.94</v>
      </c>
      <c r="M558" s="194">
        <f>IF(L558=$D$4,$D$4,INDEX(F_inputs!$D$4:$M$5562,MATCH('FD Inputs Pre Conversion'!$C558&amp;'FD Inputs Pre Conversion'!$E558,F_inputs!$N$4:$N$5562,0),MATCH('FD Inputs Pre Conversion'!M$6,F_inputs!$D$2:$M$2,0)))</f>
        <v>188875.94</v>
      </c>
      <c r="N558" s="194"/>
    </row>
    <row r="559" spans="1:14" outlineLevel="1">
      <c r="A559" s="197"/>
      <c r="B559" s="261" t="s">
        <v>202</v>
      </c>
      <c r="C559" s="262" t="s">
        <v>379</v>
      </c>
      <c r="D559" s="262" t="s">
        <v>976</v>
      </c>
      <c r="E559" s="262" t="s">
        <v>205</v>
      </c>
      <c r="F559" s="264" t="s">
        <v>491</v>
      </c>
      <c r="G559" s="265"/>
      <c r="H559" s="194" t="str">
        <f>IF(G559=$D$4,$D$4,INDEX(F_inputs!$D$4:$M$5562,MATCH('FD Inputs Pre Conversion'!$C559&amp;'FD Inputs Pre Conversion'!$E559,F_inputs!$N$4:$N$5562,0),MATCH('FD Inputs Pre Conversion'!H$6,F_inputs!$D$2:$M$2,0)))</f>
        <v/>
      </c>
      <c r="I559" s="194" t="str">
        <f>IF(H559=$D$4,$D$4,INDEX(F_inputs!$D$4:$M$5562,MATCH('FD Inputs Pre Conversion'!$C559&amp;'FD Inputs Pre Conversion'!$E559,F_inputs!$N$4:$N$5562,0),MATCH('FD Inputs Pre Conversion'!I$6,F_inputs!$D$2:$M$2,0)))</f>
        <v/>
      </c>
      <c r="J559" s="194" t="str">
        <f>IF(I559=$D$4,$D$4,INDEX(F_inputs!$D$4:$M$5562,MATCH('FD Inputs Pre Conversion'!$C559&amp;'FD Inputs Pre Conversion'!$E559,F_inputs!$N$4:$N$5562,0),MATCH('FD Inputs Pre Conversion'!J$6,F_inputs!$D$2:$M$2,0)))</f>
        <v/>
      </c>
      <c r="K559" s="194" t="str">
        <f>IF(J559=$D$4,$D$4,INDEX(F_inputs!$D$4:$M$5562,MATCH('FD Inputs Pre Conversion'!$C559&amp;'FD Inputs Pre Conversion'!$E559,F_inputs!$N$4:$N$5562,0),MATCH('FD Inputs Pre Conversion'!K$6,F_inputs!$D$2:$M$2,0)))</f>
        <v/>
      </c>
      <c r="L559" s="194">
        <f>IF(K559=$D$4,$D$4,INDEX(F_inputs!$D$4:$M$5562,MATCH('FD Inputs Pre Conversion'!$C559&amp;'FD Inputs Pre Conversion'!$E559,F_inputs!$N$4:$N$5562,0),MATCH('FD Inputs Pre Conversion'!L$6,F_inputs!$D$2:$M$2,0)))</f>
        <v>67329</v>
      </c>
      <c r="M559" s="194">
        <f>IF(L559=$D$4,$D$4,INDEX(F_inputs!$D$4:$M$5562,MATCH('FD Inputs Pre Conversion'!$C559&amp;'FD Inputs Pre Conversion'!$E559,F_inputs!$N$4:$N$5562,0),MATCH('FD Inputs Pre Conversion'!M$6,F_inputs!$D$2:$M$2,0)))</f>
        <v>67329</v>
      </c>
      <c r="N559" s="194"/>
    </row>
    <row r="560" spans="1:14" outlineLevel="1">
      <c r="A560" s="197"/>
      <c r="B560" s="261" t="s">
        <v>202</v>
      </c>
      <c r="C560" s="262" t="s">
        <v>382</v>
      </c>
      <c r="D560" s="262" t="s">
        <v>976</v>
      </c>
      <c r="E560" s="262" t="s">
        <v>205</v>
      </c>
      <c r="F560" s="264" t="s">
        <v>491</v>
      </c>
      <c r="G560" s="265"/>
      <c r="H560" s="194" t="str">
        <f>IF(G560=$D$4,$D$4,INDEX(F_inputs!$D$4:$M$5562,MATCH('FD Inputs Pre Conversion'!$C560&amp;'FD Inputs Pre Conversion'!$E560,F_inputs!$N$4:$N$5562,0),MATCH('FD Inputs Pre Conversion'!H$6,F_inputs!$D$2:$M$2,0)))</f>
        <v/>
      </c>
      <c r="I560" s="194">
        <f>IF(H560=$D$4,$D$4,INDEX(F_inputs!$D$4:$M$5562,MATCH('FD Inputs Pre Conversion'!$C560&amp;'FD Inputs Pre Conversion'!$E560,F_inputs!$N$4:$N$5562,0),MATCH('FD Inputs Pre Conversion'!I$6,F_inputs!$D$2:$M$2,0)))</f>
        <v>50342.33</v>
      </c>
      <c r="J560" s="194">
        <f>IF(I560=$D$4,$D$4,INDEX(F_inputs!$D$4:$M$5562,MATCH('FD Inputs Pre Conversion'!$C560&amp;'FD Inputs Pre Conversion'!$E560,F_inputs!$N$4:$N$5562,0),MATCH('FD Inputs Pre Conversion'!J$6,F_inputs!$D$2:$M$2,0)))</f>
        <v>50342.33</v>
      </c>
      <c r="K560" s="194">
        <f>IF(J560=$D$4,$D$4,INDEX(F_inputs!$D$4:$M$5562,MATCH('FD Inputs Pre Conversion'!$C560&amp;'FD Inputs Pre Conversion'!$E560,F_inputs!$N$4:$N$5562,0),MATCH('FD Inputs Pre Conversion'!K$6,F_inputs!$D$2:$M$2,0)))</f>
        <v>50342.33</v>
      </c>
      <c r="L560" s="194">
        <f>IF(K560=$D$4,$D$4,INDEX(F_inputs!$D$4:$M$5562,MATCH('FD Inputs Pre Conversion'!$C560&amp;'FD Inputs Pre Conversion'!$E560,F_inputs!$N$4:$N$5562,0),MATCH('FD Inputs Pre Conversion'!L$6,F_inputs!$D$2:$M$2,0)))</f>
        <v>50342.33</v>
      </c>
      <c r="M560" s="194">
        <f>IF(L560=$D$4,$D$4,INDEX(F_inputs!$D$4:$M$5562,MATCH('FD Inputs Pre Conversion'!$C560&amp;'FD Inputs Pre Conversion'!$E560,F_inputs!$N$4:$N$5562,0),MATCH('FD Inputs Pre Conversion'!M$6,F_inputs!$D$2:$M$2,0)))</f>
        <v>50342.33</v>
      </c>
      <c r="N560" s="194"/>
    </row>
    <row r="561" spans="1:14" outlineLevel="1">
      <c r="A561" s="197"/>
      <c r="B561" s="261" t="s">
        <v>202</v>
      </c>
      <c r="C561" s="262" t="s">
        <v>388</v>
      </c>
      <c r="D561" s="262" t="s">
        <v>976</v>
      </c>
      <c r="E561" s="262" t="s">
        <v>205</v>
      </c>
      <c r="F561" s="264" t="s">
        <v>491</v>
      </c>
      <c r="G561" s="265"/>
      <c r="H561" s="194" t="str">
        <f>IF(G561=$D$4,$D$4,INDEX(F_inputs!$D$4:$M$5562,MATCH('FD Inputs Pre Conversion'!$C561&amp;'FD Inputs Pre Conversion'!$E561,F_inputs!$N$4:$N$5562,0),MATCH('FD Inputs Pre Conversion'!H$6,F_inputs!$D$2:$M$2,0)))</f>
        <v/>
      </c>
      <c r="I561" s="194" t="str">
        <f>IF(H561=$D$4,$D$4,INDEX(F_inputs!$D$4:$M$5562,MATCH('FD Inputs Pre Conversion'!$C561&amp;'FD Inputs Pre Conversion'!$E561,F_inputs!$N$4:$N$5562,0),MATCH('FD Inputs Pre Conversion'!I$6,F_inputs!$D$2:$M$2,0)))</f>
        <v/>
      </c>
      <c r="J561" s="194">
        <f>IF(I561=$D$4,$D$4,INDEX(F_inputs!$D$4:$M$5562,MATCH('FD Inputs Pre Conversion'!$C561&amp;'FD Inputs Pre Conversion'!$E561,F_inputs!$N$4:$N$5562,0),MATCH('FD Inputs Pre Conversion'!J$6,F_inputs!$D$2:$M$2,0)))</f>
        <v>179919.07</v>
      </c>
      <c r="K561" s="194">
        <f>IF(J561=$D$4,$D$4,INDEX(F_inputs!$D$4:$M$5562,MATCH('FD Inputs Pre Conversion'!$C561&amp;'FD Inputs Pre Conversion'!$E561,F_inputs!$N$4:$N$5562,0),MATCH('FD Inputs Pre Conversion'!K$6,F_inputs!$D$2:$M$2,0)))</f>
        <v>179919.07</v>
      </c>
      <c r="L561" s="194">
        <f>IF(K561=$D$4,$D$4,INDEX(F_inputs!$D$4:$M$5562,MATCH('FD Inputs Pre Conversion'!$C561&amp;'FD Inputs Pre Conversion'!$E561,F_inputs!$N$4:$N$5562,0),MATCH('FD Inputs Pre Conversion'!L$6,F_inputs!$D$2:$M$2,0)))</f>
        <v>179919.07</v>
      </c>
      <c r="M561" s="194" t="str">
        <f>IF(L561=$D$4,$D$4,INDEX(F_inputs!$D$4:$M$5562,MATCH('FD Inputs Pre Conversion'!$C561&amp;'FD Inputs Pre Conversion'!$E561,F_inputs!$N$4:$N$5562,0),MATCH('FD Inputs Pre Conversion'!M$6,F_inputs!$D$2:$M$2,0)))</f>
        <v/>
      </c>
      <c r="N561" s="194"/>
    </row>
    <row r="562" spans="1:14" outlineLevel="1">
      <c r="A562" s="197"/>
      <c r="B562" s="261" t="s">
        <v>202</v>
      </c>
      <c r="C562" s="262" t="s">
        <v>391</v>
      </c>
      <c r="D562" s="262" t="s">
        <v>976</v>
      </c>
      <c r="E562" s="262" t="s">
        <v>205</v>
      </c>
      <c r="F562" s="264" t="s">
        <v>491</v>
      </c>
      <c r="G562" s="265"/>
      <c r="H562" s="194" t="str">
        <f>IF(G562=$D$4,$D$4,INDEX(F_inputs!$D$4:$M$5562,MATCH('FD Inputs Pre Conversion'!$C562&amp;'FD Inputs Pre Conversion'!$E562,F_inputs!$N$4:$N$5562,0),MATCH('FD Inputs Pre Conversion'!H$6,F_inputs!$D$2:$M$2,0)))</f>
        <v/>
      </c>
      <c r="I562" s="194">
        <f>IF(H562=$D$4,$D$4,INDEX(F_inputs!$D$4:$M$5562,MATCH('FD Inputs Pre Conversion'!$C562&amp;'FD Inputs Pre Conversion'!$E562,F_inputs!$N$4:$N$5562,0),MATCH('FD Inputs Pre Conversion'!I$6,F_inputs!$D$2:$M$2,0)))</f>
        <v>150831</v>
      </c>
      <c r="J562" s="194">
        <f>IF(I562=$D$4,$D$4,INDEX(F_inputs!$D$4:$M$5562,MATCH('FD Inputs Pre Conversion'!$C562&amp;'FD Inputs Pre Conversion'!$E562,F_inputs!$N$4:$N$5562,0),MATCH('FD Inputs Pre Conversion'!J$6,F_inputs!$D$2:$M$2,0)))</f>
        <v>150831</v>
      </c>
      <c r="K562" s="194">
        <f>IF(J562=$D$4,$D$4,INDEX(F_inputs!$D$4:$M$5562,MATCH('FD Inputs Pre Conversion'!$C562&amp;'FD Inputs Pre Conversion'!$E562,F_inputs!$N$4:$N$5562,0),MATCH('FD Inputs Pre Conversion'!K$6,F_inputs!$D$2:$M$2,0)))</f>
        <v>150831</v>
      </c>
      <c r="L562" s="194">
        <f>IF(K562=$D$4,$D$4,INDEX(F_inputs!$D$4:$M$5562,MATCH('FD Inputs Pre Conversion'!$C562&amp;'FD Inputs Pre Conversion'!$E562,F_inputs!$N$4:$N$5562,0),MATCH('FD Inputs Pre Conversion'!L$6,F_inputs!$D$2:$M$2,0)))</f>
        <v>150831</v>
      </c>
      <c r="M562" s="194" t="str">
        <f>IF(L562=$D$4,$D$4,INDEX(F_inputs!$D$4:$M$5562,MATCH('FD Inputs Pre Conversion'!$C562&amp;'FD Inputs Pre Conversion'!$E562,F_inputs!$N$4:$N$5562,0),MATCH('FD Inputs Pre Conversion'!M$6,F_inputs!$D$2:$M$2,0)))</f>
        <v/>
      </c>
      <c r="N562" s="194"/>
    </row>
    <row r="563" spans="1:14" outlineLevel="1">
      <c r="A563" s="197"/>
      <c r="B563" s="261" t="s">
        <v>202</v>
      </c>
      <c r="C563" s="262" t="s">
        <v>394</v>
      </c>
      <c r="D563" s="262" t="s">
        <v>976</v>
      </c>
      <c r="E563" s="262" t="s">
        <v>205</v>
      </c>
      <c r="F563" s="264" t="s">
        <v>491</v>
      </c>
      <c r="G563" s="265"/>
      <c r="H563" s="194" t="str">
        <f>IF(G563=$D$4,$D$4,INDEX(F_inputs!$D$4:$M$5562,MATCH('FD Inputs Pre Conversion'!$C563&amp;'FD Inputs Pre Conversion'!$E563,F_inputs!$N$4:$N$5562,0),MATCH('FD Inputs Pre Conversion'!H$6,F_inputs!$D$2:$M$2,0)))</f>
        <v/>
      </c>
      <c r="I563" s="194">
        <f>IF(H563=$D$4,$D$4,INDEX(F_inputs!$D$4:$M$5562,MATCH('FD Inputs Pre Conversion'!$C563&amp;'FD Inputs Pre Conversion'!$E563,F_inputs!$N$4:$N$5562,0),MATCH('FD Inputs Pre Conversion'!I$6,F_inputs!$D$2:$M$2,0)))</f>
        <v>31049.39</v>
      </c>
      <c r="J563" s="194" t="str">
        <f>IF(I563=$D$4,$D$4,INDEX(F_inputs!$D$4:$M$5562,MATCH('FD Inputs Pre Conversion'!$C563&amp;'FD Inputs Pre Conversion'!$E563,F_inputs!$N$4:$N$5562,0),MATCH('FD Inputs Pre Conversion'!J$6,F_inputs!$D$2:$M$2,0)))</f>
        <v/>
      </c>
      <c r="K563" s="194" t="str">
        <f>IF(J563=$D$4,$D$4,INDEX(F_inputs!$D$4:$M$5562,MATCH('FD Inputs Pre Conversion'!$C563&amp;'FD Inputs Pre Conversion'!$E563,F_inputs!$N$4:$N$5562,0),MATCH('FD Inputs Pre Conversion'!K$6,F_inputs!$D$2:$M$2,0)))</f>
        <v/>
      </c>
      <c r="L563" s="194" t="str">
        <f>IF(K563=$D$4,$D$4,INDEX(F_inputs!$D$4:$M$5562,MATCH('FD Inputs Pre Conversion'!$C563&amp;'FD Inputs Pre Conversion'!$E563,F_inputs!$N$4:$N$5562,0),MATCH('FD Inputs Pre Conversion'!L$6,F_inputs!$D$2:$M$2,0)))</f>
        <v/>
      </c>
      <c r="M563" s="194" t="str">
        <f>IF(L563=$D$4,$D$4,INDEX(F_inputs!$D$4:$M$5562,MATCH('FD Inputs Pre Conversion'!$C563&amp;'FD Inputs Pre Conversion'!$E563,F_inputs!$N$4:$N$5562,0),MATCH('FD Inputs Pre Conversion'!M$6,F_inputs!$D$2:$M$2,0)))</f>
        <v/>
      </c>
      <c r="N563" s="194"/>
    </row>
    <row r="564" spans="1:14" outlineLevel="1">
      <c r="A564" s="197"/>
      <c r="B564" s="261" t="s">
        <v>202</v>
      </c>
      <c r="C564" s="262" t="s">
        <v>397</v>
      </c>
      <c r="D564" s="262" t="s">
        <v>976</v>
      </c>
      <c r="E564" s="262" t="s">
        <v>205</v>
      </c>
      <c r="F564" s="264" t="s">
        <v>491</v>
      </c>
      <c r="G564" s="265"/>
      <c r="H564" s="194" t="str">
        <f>IF(G564=$D$4,$D$4,INDEX(F_inputs!$D$4:$M$5562,MATCH('FD Inputs Pre Conversion'!$C564&amp;'FD Inputs Pre Conversion'!$E564,F_inputs!$N$4:$N$5562,0),MATCH('FD Inputs Pre Conversion'!H$6,F_inputs!$D$2:$M$2,0)))</f>
        <v/>
      </c>
      <c r="I564" s="194" t="str">
        <f>IF(H564=$D$4,$D$4,INDEX(F_inputs!$D$4:$M$5562,MATCH('FD Inputs Pre Conversion'!$C564&amp;'FD Inputs Pre Conversion'!$E564,F_inputs!$N$4:$N$5562,0),MATCH('FD Inputs Pre Conversion'!I$6,F_inputs!$D$2:$M$2,0)))</f>
        <v/>
      </c>
      <c r="J564" s="194" t="str">
        <f>IF(I564=$D$4,$D$4,INDEX(F_inputs!$D$4:$M$5562,MATCH('FD Inputs Pre Conversion'!$C564&amp;'FD Inputs Pre Conversion'!$E564,F_inputs!$N$4:$N$5562,0),MATCH('FD Inputs Pre Conversion'!J$6,F_inputs!$D$2:$M$2,0)))</f>
        <v/>
      </c>
      <c r="K564" s="194">
        <f>IF(J564=$D$4,$D$4,INDEX(F_inputs!$D$4:$M$5562,MATCH('FD Inputs Pre Conversion'!$C564&amp;'FD Inputs Pre Conversion'!$E564,F_inputs!$N$4:$N$5562,0),MATCH('FD Inputs Pre Conversion'!K$6,F_inputs!$D$2:$M$2,0)))</f>
        <v>111475.3</v>
      </c>
      <c r="L564" s="194">
        <f>IF(K564=$D$4,$D$4,INDEX(F_inputs!$D$4:$M$5562,MATCH('FD Inputs Pre Conversion'!$C564&amp;'FD Inputs Pre Conversion'!$E564,F_inputs!$N$4:$N$5562,0),MATCH('FD Inputs Pre Conversion'!L$6,F_inputs!$D$2:$M$2,0)))</f>
        <v>111475.3</v>
      </c>
      <c r="M564" s="194" t="str">
        <f>IF(L564=$D$4,$D$4,INDEX(F_inputs!$D$4:$M$5562,MATCH('FD Inputs Pre Conversion'!$C564&amp;'FD Inputs Pre Conversion'!$E564,F_inputs!$N$4:$N$5562,0),MATCH('FD Inputs Pre Conversion'!M$6,F_inputs!$D$2:$M$2,0)))</f>
        <v/>
      </c>
      <c r="N564" s="194"/>
    </row>
    <row r="565" spans="1:14" outlineLevel="1">
      <c r="A565" s="197"/>
      <c r="B565" s="261" t="s">
        <v>202</v>
      </c>
      <c r="C565" s="262" t="s">
        <v>345</v>
      </c>
      <c r="D565" s="262" t="s">
        <v>976</v>
      </c>
      <c r="E565" s="262" t="s">
        <v>205</v>
      </c>
      <c r="F565" s="264" t="s">
        <v>491</v>
      </c>
      <c r="G565" s="265"/>
      <c r="H565" s="194" t="str">
        <f>IF(G565=$D$4,$D$4,INDEX(F_inputs!$D$4:$M$5562,MATCH('FD Inputs Pre Conversion'!$C565&amp;'FD Inputs Pre Conversion'!$E565,F_inputs!$N$4:$N$5562,0),MATCH('FD Inputs Pre Conversion'!H$6,F_inputs!$D$2:$M$2,0)))</f>
        <v/>
      </c>
      <c r="I565" s="194" t="str">
        <f>IF(H565=$D$4,$D$4,INDEX(F_inputs!$D$4:$M$5562,MATCH('FD Inputs Pre Conversion'!$C565&amp;'FD Inputs Pre Conversion'!$E565,F_inputs!$N$4:$N$5562,0),MATCH('FD Inputs Pre Conversion'!I$6,F_inputs!$D$2:$M$2,0)))</f>
        <v/>
      </c>
      <c r="J565" s="194" t="str">
        <f>IF(I565=$D$4,$D$4,INDEX(F_inputs!$D$4:$M$5562,MATCH('FD Inputs Pre Conversion'!$C565&amp;'FD Inputs Pre Conversion'!$E565,F_inputs!$N$4:$N$5562,0),MATCH('FD Inputs Pre Conversion'!J$6,F_inputs!$D$2:$M$2,0)))</f>
        <v/>
      </c>
      <c r="K565" s="194" t="str">
        <f>IF(J565=$D$4,$D$4,INDEX(F_inputs!$D$4:$M$5562,MATCH('FD Inputs Pre Conversion'!$C565&amp;'FD Inputs Pre Conversion'!$E565,F_inputs!$N$4:$N$5562,0),MATCH('FD Inputs Pre Conversion'!K$6,F_inputs!$D$2:$M$2,0)))</f>
        <v/>
      </c>
      <c r="L565" s="194">
        <f>IF(K565=$D$4,$D$4,INDEX(F_inputs!$D$4:$M$5562,MATCH('FD Inputs Pre Conversion'!$C565&amp;'FD Inputs Pre Conversion'!$E565,F_inputs!$N$4:$N$5562,0),MATCH('FD Inputs Pre Conversion'!L$6,F_inputs!$D$2:$M$2,0)))</f>
        <v>74787.460000000006</v>
      </c>
      <c r="M565" s="194" t="str">
        <f>IF(L565=$D$4,$D$4,INDEX(F_inputs!$D$4:$M$5562,MATCH('FD Inputs Pre Conversion'!$C565&amp;'FD Inputs Pre Conversion'!$E565,F_inputs!$N$4:$N$5562,0),MATCH('FD Inputs Pre Conversion'!M$6,F_inputs!$D$2:$M$2,0)))</f>
        <v/>
      </c>
      <c r="N565" s="194"/>
    </row>
    <row r="566" spans="1:14" outlineLevel="1">
      <c r="A566" s="197"/>
      <c r="B566" s="261" t="s">
        <v>202</v>
      </c>
      <c r="C566" s="262" t="s">
        <v>354</v>
      </c>
      <c r="D566" s="262" t="s">
        <v>976</v>
      </c>
      <c r="E566" s="262" t="s">
        <v>205</v>
      </c>
      <c r="F566" s="264" t="s">
        <v>491</v>
      </c>
      <c r="G566" s="265"/>
      <c r="H566" s="194" t="str">
        <f>IF(G566=$D$4,$D$4,INDEX(F_inputs!$D$4:$M$5562,MATCH('FD Inputs Pre Conversion'!$C566&amp;'FD Inputs Pre Conversion'!$E566,F_inputs!$N$4:$N$5562,0),MATCH('FD Inputs Pre Conversion'!H$6,F_inputs!$D$2:$M$2,0)))</f>
        <v/>
      </c>
      <c r="I566" s="194" t="str">
        <f>IF(H566=$D$4,$D$4,INDEX(F_inputs!$D$4:$M$5562,MATCH('FD Inputs Pre Conversion'!$C566&amp;'FD Inputs Pre Conversion'!$E566,F_inputs!$N$4:$N$5562,0),MATCH('FD Inputs Pre Conversion'!I$6,F_inputs!$D$2:$M$2,0)))</f>
        <v/>
      </c>
      <c r="J566" s="194" t="str">
        <f>IF(I566=$D$4,$D$4,INDEX(F_inputs!$D$4:$M$5562,MATCH('FD Inputs Pre Conversion'!$C566&amp;'FD Inputs Pre Conversion'!$E566,F_inputs!$N$4:$N$5562,0),MATCH('FD Inputs Pre Conversion'!J$6,F_inputs!$D$2:$M$2,0)))</f>
        <v/>
      </c>
      <c r="K566" s="194" t="str">
        <f>IF(J566=$D$4,$D$4,INDEX(F_inputs!$D$4:$M$5562,MATCH('FD Inputs Pre Conversion'!$C566&amp;'FD Inputs Pre Conversion'!$E566,F_inputs!$N$4:$N$5562,0),MATCH('FD Inputs Pre Conversion'!K$6,F_inputs!$D$2:$M$2,0)))</f>
        <v/>
      </c>
      <c r="L566" s="194" t="str">
        <f>IF(K566=$D$4,$D$4,INDEX(F_inputs!$D$4:$M$5562,MATCH('FD Inputs Pre Conversion'!$C566&amp;'FD Inputs Pre Conversion'!$E566,F_inputs!$N$4:$N$5562,0),MATCH('FD Inputs Pre Conversion'!L$6,F_inputs!$D$2:$M$2,0)))</f>
        <v/>
      </c>
      <c r="M566" s="194" t="str">
        <f>IF(L566=$D$4,$D$4,INDEX(F_inputs!$D$4:$M$5562,MATCH('FD Inputs Pre Conversion'!$C566&amp;'FD Inputs Pre Conversion'!$E566,F_inputs!$N$4:$N$5562,0),MATCH('FD Inputs Pre Conversion'!M$6,F_inputs!$D$2:$M$2,0)))</f>
        <v/>
      </c>
      <c r="N566" s="194"/>
    </row>
    <row r="567" spans="1:14" outlineLevel="1">
      <c r="A567" s="197"/>
      <c r="B567" s="261" t="s">
        <v>202</v>
      </c>
      <c r="C567" s="262" t="s">
        <v>367</v>
      </c>
      <c r="D567" s="262" t="s">
        <v>976</v>
      </c>
      <c r="E567" s="262" t="s">
        <v>205</v>
      </c>
      <c r="F567" s="264" t="s">
        <v>491</v>
      </c>
      <c r="G567" s="265"/>
      <c r="H567" s="194" t="str">
        <f>IF(G567=$D$4,$D$4,INDEX(F_inputs!$D$4:$M$5562,MATCH('FD Inputs Pre Conversion'!$C567&amp;'FD Inputs Pre Conversion'!$E567,F_inputs!$N$4:$N$5562,0),MATCH('FD Inputs Pre Conversion'!H$6,F_inputs!$D$2:$M$2,0)))</f>
        <v/>
      </c>
      <c r="I567" s="194" t="str">
        <f>IF(H567=$D$4,$D$4,INDEX(F_inputs!$D$4:$M$5562,MATCH('FD Inputs Pre Conversion'!$C567&amp;'FD Inputs Pre Conversion'!$E567,F_inputs!$N$4:$N$5562,0),MATCH('FD Inputs Pre Conversion'!I$6,F_inputs!$D$2:$M$2,0)))</f>
        <v/>
      </c>
      <c r="J567" s="194" t="str">
        <f>IF(I567=$D$4,$D$4,INDEX(F_inputs!$D$4:$M$5562,MATCH('FD Inputs Pre Conversion'!$C567&amp;'FD Inputs Pre Conversion'!$E567,F_inputs!$N$4:$N$5562,0),MATCH('FD Inputs Pre Conversion'!J$6,F_inputs!$D$2:$M$2,0)))</f>
        <v/>
      </c>
      <c r="K567" s="194" t="str">
        <f>IF(J567=$D$4,$D$4,INDEX(F_inputs!$D$4:$M$5562,MATCH('FD Inputs Pre Conversion'!$C567&amp;'FD Inputs Pre Conversion'!$E567,F_inputs!$N$4:$N$5562,0),MATCH('FD Inputs Pre Conversion'!K$6,F_inputs!$D$2:$M$2,0)))</f>
        <v/>
      </c>
      <c r="L567" s="194" t="str">
        <f>IF(K567=$D$4,$D$4,INDEX(F_inputs!$D$4:$M$5562,MATCH('FD Inputs Pre Conversion'!$C567&amp;'FD Inputs Pre Conversion'!$E567,F_inputs!$N$4:$N$5562,0),MATCH('FD Inputs Pre Conversion'!L$6,F_inputs!$D$2:$M$2,0)))</f>
        <v/>
      </c>
      <c r="M567" s="194" t="str">
        <f>IF(L567=$D$4,$D$4,INDEX(F_inputs!$D$4:$M$5562,MATCH('FD Inputs Pre Conversion'!$C567&amp;'FD Inputs Pre Conversion'!$E567,F_inputs!$N$4:$N$5562,0),MATCH('FD Inputs Pre Conversion'!M$6,F_inputs!$D$2:$M$2,0)))</f>
        <v/>
      </c>
      <c r="N567" s="194"/>
    </row>
    <row r="568" spans="1:14" outlineLevel="1">
      <c r="A568" s="197"/>
      <c r="B568" s="261" t="s">
        <v>202</v>
      </c>
      <c r="C568" s="262" t="s">
        <v>373</v>
      </c>
      <c r="D568" s="262" t="s">
        <v>976</v>
      </c>
      <c r="E568" s="262" t="s">
        <v>205</v>
      </c>
      <c r="F568" s="264" t="s">
        <v>491</v>
      </c>
      <c r="G568" s="265"/>
      <c r="H568" s="194" t="str">
        <f>IF(G568=$D$4,$D$4,INDEX(F_inputs!$D$4:$M$5562,MATCH('FD Inputs Pre Conversion'!$C568&amp;'FD Inputs Pre Conversion'!$E568,F_inputs!$N$4:$N$5562,0),MATCH('FD Inputs Pre Conversion'!H$6,F_inputs!$D$2:$M$2,0)))</f>
        <v/>
      </c>
      <c r="I568" s="194" t="str">
        <f>IF(H568=$D$4,$D$4,INDEX(F_inputs!$D$4:$M$5562,MATCH('FD Inputs Pre Conversion'!$C568&amp;'FD Inputs Pre Conversion'!$E568,F_inputs!$N$4:$N$5562,0),MATCH('FD Inputs Pre Conversion'!I$6,F_inputs!$D$2:$M$2,0)))</f>
        <v/>
      </c>
      <c r="J568" s="194" t="str">
        <f>IF(I568=$D$4,$D$4,INDEX(F_inputs!$D$4:$M$5562,MATCH('FD Inputs Pre Conversion'!$C568&amp;'FD Inputs Pre Conversion'!$E568,F_inputs!$N$4:$N$5562,0),MATCH('FD Inputs Pre Conversion'!J$6,F_inputs!$D$2:$M$2,0)))</f>
        <v/>
      </c>
      <c r="K568" s="194" t="str">
        <f>IF(J568=$D$4,$D$4,INDEX(F_inputs!$D$4:$M$5562,MATCH('FD Inputs Pre Conversion'!$C568&amp;'FD Inputs Pre Conversion'!$E568,F_inputs!$N$4:$N$5562,0),MATCH('FD Inputs Pre Conversion'!K$6,F_inputs!$D$2:$M$2,0)))</f>
        <v/>
      </c>
      <c r="L568" s="194" t="str">
        <f>IF(K568=$D$4,$D$4,INDEX(F_inputs!$D$4:$M$5562,MATCH('FD Inputs Pre Conversion'!$C568&amp;'FD Inputs Pre Conversion'!$E568,F_inputs!$N$4:$N$5562,0),MATCH('FD Inputs Pre Conversion'!L$6,F_inputs!$D$2:$M$2,0)))</f>
        <v/>
      </c>
      <c r="M568" s="194" t="str">
        <f>IF(L568=$D$4,$D$4,INDEX(F_inputs!$D$4:$M$5562,MATCH('FD Inputs Pre Conversion'!$C568&amp;'FD Inputs Pre Conversion'!$E568,F_inputs!$N$4:$N$5562,0),MATCH('FD Inputs Pre Conversion'!M$6,F_inputs!$D$2:$M$2,0)))</f>
        <v/>
      </c>
      <c r="N568" s="194"/>
    </row>
    <row r="569" spans="1:14" outlineLevel="1">
      <c r="A569" s="197"/>
      <c r="B569" s="261" t="s">
        <v>202</v>
      </c>
      <c r="C569" s="262" t="s">
        <v>376</v>
      </c>
      <c r="D569" s="262" t="s">
        <v>976</v>
      </c>
      <c r="E569" s="262" t="s">
        <v>205</v>
      </c>
      <c r="F569" s="264" t="s">
        <v>491</v>
      </c>
      <c r="G569" s="265"/>
      <c r="H569" s="194" t="str">
        <f>IF(G569=$D$4,$D$4,INDEX(F_inputs!$D$4:$M$5562,MATCH('FD Inputs Pre Conversion'!$C569&amp;'FD Inputs Pre Conversion'!$E569,F_inputs!$N$4:$N$5562,0),MATCH('FD Inputs Pre Conversion'!H$6,F_inputs!$D$2:$M$2,0)))</f>
        <v/>
      </c>
      <c r="I569" s="194" t="str">
        <f>IF(H569=$D$4,$D$4,INDEX(F_inputs!$D$4:$M$5562,MATCH('FD Inputs Pre Conversion'!$C569&amp;'FD Inputs Pre Conversion'!$E569,F_inputs!$N$4:$N$5562,0),MATCH('FD Inputs Pre Conversion'!I$6,F_inputs!$D$2:$M$2,0)))</f>
        <v/>
      </c>
      <c r="J569" s="194" t="str">
        <f>IF(I569=$D$4,$D$4,INDEX(F_inputs!$D$4:$M$5562,MATCH('FD Inputs Pre Conversion'!$C569&amp;'FD Inputs Pre Conversion'!$E569,F_inputs!$N$4:$N$5562,0),MATCH('FD Inputs Pre Conversion'!J$6,F_inputs!$D$2:$M$2,0)))</f>
        <v/>
      </c>
      <c r="K569" s="194" t="str">
        <f>IF(J569=$D$4,$D$4,INDEX(F_inputs!$D$4:$M$5562,MATCH('FD Inputs Pre Conversion'!$C569&amp;'FD Inputs Pre Conversion'!$E569,F_inputs!$N$4:$N$5562,0),MATCH('FD Inputs Pre Conversion'!K$6,F_inputs!$D$2:$M$2,0)))</f>
        <v/>
      </c>
      <c r="L569" s="194" t="str">
        <f>IF(K569=$D$4,$D$4,INDEX(F_inputs!$D$4:$M$5562,MATCH('FD Inputs Pre Conversion'!$C569&amp;'FD Inputs Pre Conversion'!$E569,F_inputs!$N$4:$N$5562,0),MATCH('FD Inputs Pre Conversion'!L$6,F_inputs!$D$2:$M$2,0)))</f>
        <v/>
      </c>
      <c r="M569" s="194" t="str">
        <f>IF(L569=$D$4,$D$4,INDEX(F_inputs!$D$4:$M$5562,MATCH('FD Inputs Pre Conversion'!$C569&amp;'FD Inputs Pre Conversion'!$E569,F_inputs!$N$4:$N$5562,0),MATCH('FD Inputs Pre Conversion'!M$6,F_inputs!$D$2:$M$2,0)))</f>
        <v/>
      </c>
      <c r="N569" s="194"/>
    </row>
    <row r="570" spans="1:14" outlineLevel="1">
      <c r="A570" s="197"/>
      <c r="B570" s="261" t="s">
        <v>202</v>
      </c>
      <c r="C570" s="262" t="s">
        <v>385</v>
      </c>
      <c r="D570" s="262" t="s">
        <v>976</v>
      </c>
      <c r="E570" s="262" t="s">
        <v>205</v>
      </c>
      <c r="F570" s="264" t="s">
        <v>491</v>
      </c>
      <c r="G570" s="265"/>
      <c r="H570" s="194" t="str">
        <f>IF(G570=$D$4,$D$4,INDEX(F_inputs!$D$4:$M$5562,MATCH('FD Inputs Pre Conversion'!$C570&amp;'FD Inputs Pre Conversion'!$E570,F_inputs!$N$4:$N$5562,0),MATCH('FD Inputs Pre Conversion'!H$6,F_inputs!$D$2:$M$2,0)))</f>
        <v/>
      </c>
      <c r="I570" s="194" t="str">
        <f>IF(H570=$D$4,$D$4,INDEX(F_inputs!$D$4:$M$5562,MATCH('FD Inputs Pre Conversion'!$C570&amp;'FD Inputs Pre Conversion'!$E570,F_inputs!$N$4:$N$5562,0),MATCH('FD Inputs Pre Conversion'!I$6,F_inputs!$D$2:$M$2,0)))</f>
        <v/>
      </c>
      <c r="J570" s="194" t="str">
        <f>IF(I570=$D$4,$D$4,INDEX(F_inputs!$D$4:$M$5562,MATCH('FD Inputs Pre Conversion'!$C570&amp;'FD Inputs Pre Conversion'!$E570,F_inputs!$N$4:$N$5562,0),MATCH('FD Inputs Pre Conversion'!J$6,F_inputs!$D$2:$M$2,0)))</f>
        <v/>
      </c>
      <c r="K570" s="194" t="str">
        <f>IF(J570=$D$4,$D$4,INDEX(F_inputs!$D$4:$M$5562,MATCH('FD Inputs Pre Conversion'!$C570&amp;'FD Inputs Pre Conversion'!$E570,F_inputs!$N$4:$N$5562,0),MATCH('FD Inputs Pre Conversion'!K$6,F_inputs!$D$2:$M$2,0)))</f>
        <v/>
      </c>
      <c r="L570" s="194" t="str">
        <f>IF(K570=$D$4,$D$4,INDEX(F_inputs!$D$4:$M$5562,MATCH('FD Inputs Pre Conversion'!$C570&amp;'FD Inputs Pre Conversion'!$E570,F_inputs!$N$4:$N$5562,0),MATCH('FD Inputs Pre Conversion'!L$6,F_inputs!$D$2:$M$2,0)))</f>
        <v/>
      </c>
      <c r="M570" s="194" t="str">
        <f>IF(L570=$D$4,$D$4,INDEX(F_inputs!$D$4:$M$5562,MATCH('FD Inputs Pre Conversion'!$C570&amp;'FD Inputs Pre Conversion'!$E570,F_inputs!$N$4:$N$5562,0),MATCH('FD Inputs Pre Conversion'!M$6,F_inputs!$D$2:$M$2,0)))</f>
        <v/>
      </c>
      <c r="N570" s="194"/>
    </row>
    <row r="571" spans="1:14" outlineLevel="1">
      <c r="A571" s="196"/>
      <c r="B571" s="261"/>
      <c r="C571" s="262"/>
      <c r="D571" s="262"/>
      <c r="E571" s="262"/>
      <c r="F571" s="262"/>
      <c r="G571" s="263"/>
      <c r="H571" s="194"/>
      <c r="I571" s="194"/>
      <c r="J571" s="194"/>
      <c r="K571" s="194"/>
      <c r="L571" s="194"/>
      <c r="M571" s="194"/>
    </row>
    <row r="572" spans="1:14" outlineLevel="1">
      <c r="A572" s="197"/>
      <c r="B572" s="261" t="s">
        <v>211</v>
      </c>
      <c r="C572" s="262" t="s">
        <v>350</v>
      </c>
      <c r="D572" s="262" t="s">
        <v>976</v>
      </c>
      <c r="E572" s="262" t="s">
        <v>963</v>
      </c>
      <c r="F572" s="264" t="s">
        <v>963</v>
      </c>
      <c r="G572" s="265" t="s">
        <v>963</v>
      </c>
      <c r="H572" s="194"/>
      <c r="I572" s="204"/>
      <c r="J572" s="204"/>
      <c r="K572" s="204"/>
      <c r="L572" s="204"/>
      <c r="M572" s="204"/>
      <c r="N572" s="194"/>
    </row>
    <row r="573" spans="1:14" outlineLevel="1">
      <c r="A573" s="197"/>
      <c r="B573" s="261" t="s">
        <v>211</v>
      </c>
      <c r="C573" s="262" t="s">
        <v>358</v>
      </c>
      <c r="D573" s="262" t="s">
        <v>976</v>
      </c>
      <c r="E573" s="262" t="s">
        <v>963</v>
      </c>
      <c r="F573" s="264" t="s">
        <v>963</v>
      </c>
      <c r="G573" s="265" t="s">
        <v>963</v>
      </c>
      <c r="H573" s="194"/>
      <c r="I573" s="204"/>
      <c r="J573" s="204"/>
      <c r="K573" s="204"/>
      <c r="L573" s="204"/>
      <c r="M573" s="204"/>
      <c r="N573" s="194"/>
    </row>
    <row r="574" spans="1:14" outlineLevel="1">
      <c r="A574" s="197"/>
      <c r="B574" s="261" t="s">
        <v>211</v>
      </c>
      <c r="C574" s="262" t="s">
        <v>361</v>
      </c>
      <c r="D574" s="262" t="s">
        <v>976</v>
      </c>
      <c r="E574" s="262" t="s">
        <v>963</v>
      </c>
      <c r="F574" s="264" t="s">
        <v>963</v>
      </c>
      <c r="G574" s="265" t="s">
        <v>963</v>
      </c>
      <c r="H574" s="194"/>
      <c r="I574" s="204"/>
      <c r="J574" s="204"/>
      <c r="K574" s="204"/>
      <c r="L574" s="204"/>
      <c r="M574" s="204"/>
      <c r="N574" s="194"/>
    </row>
    <row r="575" spans="1:14" outlineLevel="1">
      <c r="A575" s="197"/>
      <c r="B575" s="261" t="s">
        <v>211</v>
      </c>
      <c r="C575" s="262" t="s">
        <v>364</v>
      </c>
      <c r="D575" s="262" t="s">
        <v>976</v>
      </c>
      <c r="E575" s="262" t="s">
        <v>963</v>
      </c>
      <c r="F575" s="264" t="s">
        <v>963</v>
      </c>
      <c r="G575" s="265" t="s">
        <v>963</v>
      </c>
      <c r="H575" s="194"/>
      <c r="I575" s="204"/>
      <c r="J575" s="204"/>
      <c r="K575" s="204"/>
      <c r="L575" s="204"/>
      <c r="M575" s="204"/>
      <c r="N575" s="194"/>
    </row>
    <row r="576" spans="1:14" outlineLevel="1">
      <c r="A576" s="197"/>
      <c r="B576" s="261" t="s">
        <v>211</v>
      </c>
      <c r="C576" s="262" t="s">
        <v>370</v>
      </c>
      <c r="D576" s="262" t="s">
        <v>976</v>
      </c>
      <c r="E576" s="262" t="s">
        <v>963</v>
      </c>
      <c r="F576" s="264" t="s">
        <v>963</v>
      </c>
      <c r="G576" s="265" t="s">
        <v>963</v>
      </c>
      <c r="H576" s="194"/>
      <c r="I576" s="204"/>
      <c r="J576" s="204"/>
      <c r="K576" s="204"/>
      <c r="L576" s="204"/>
      <c r="M576" s="204"/>
      <c r="N576" s="194"/>
    </row>
    <row r="577" spans="1:14" outlineLevel="1">
      <c r="A577" s="197"/>
      <c r="B577" s="261" t="s">
        <v>211</v>
      </c>
      <c r="C577" s="262" t="s">
        <v>379</v>
      </c>
      <c r="D577" s="262" t="s">
        <v>976</v>
      </c>
      <c r="E577" s="262" t="s">
        <v>963</v>
      </c>
      <c r="F577" s="264" t="s">
        <v>963</v>
      </c>
      <c r="G577" s="265" t="s">
        <v>963</v>
      </c>
      <c r="H577" s="194"/>
      <c r="I577" s="204"/>
      <c r="J577" s="204"/>
      <c r="K577" s="204"/>
      <c r="L577" s="204"/>
      <c r="M577" s="204"/>
      <c r="N577" s="194"/>
    </row>
    <row r="578" spans="1:14" outlineLevel="1">
      <c r="A578" s="197"/>
      <c r="B578" s="261" t="s">
        <v>211</v>
      </c>
      <c r="C578" s="262" t="s">
        <v>382</v>
      </c>
      <c r="D578" s="262" t="s">
        <v>976</v>
      </c>
      <c r="E578" s="262" t="s">
        <v>963</v>
      </c>
      <c r="F578" s="264" t="s">
        <v>963</v>
      </c>
      <c r="G578" s="265" t="s">
        <v>963</v>
      </c>
      <c r="H578" s="194"/>
      <c r="I578" s="204"/>
      <c r="J578" s="204"/>
      <c r="K578" s="204"/>
      <c r="L578" s="204"/>
      <c r="M578" s="204"/>
      <c r="N578" s="194"/>
    </row>
    <row r="579" spans="1:14" outlineLevel="1">
      <c r="A579" s="197"/>
      <c r="B579" s="261" t="s">
        <v>211</v>
      </c>
      <c r="C579" s="262" t="s">
        <v>388</v>
      </c>
      <c r="D579" s="262" t="s">
        <v>976</v>
      </c>
      <c r="E579" s="262" t="s">
        <v>963</v>
      </c>
      <c r="F579" s="264" t="s">
        <v>963</v>
      </c>
      <c r="G579" s="265" t="s">
        <v>963</v>
      </c>
      <c r="H579" s="194"/>
      <c r="I579" s="204"/>
      <c r="J579" s="204"/>
      <c r="K579" s="204"/>
      <c r="L579" s="204"/>
      <c r="M579" s="204"/>
      <c r="N579" s="194"/>
    </row>
    <row r="580" spans="1:14" outlineLevel="1">
      <c r="A580" s="197"/>
      <c r="B580" s="261" t="s">
        <v>211</v>
      </c>
      <c r="C580" s="262" t="s">
        <v>391</v>
      </c>
      <c r="D580" s="262" t="s">
        <v>976</v>
      </c>
      <c r="E580" s="262" t="s">
        <v>963</v>
      </c>
      <c r="F580" s="264" t="s">
        <v>963</v>
      </c>
      <c r="G580" s="265" t="s">
        <v>963</v>
      </c>
      <c r="H580" s="194"/>
      <c r="I580" s="204"/>
      <c r="J580" s="204"/>
      <c r="K580" s="204"/>
      <c r="L580" s="204"/>
      <c r="M580" s="204"/>
      <c r="N580" s="194"/>
    </row>
    <row r="581" spans="1:14" outlineLevel="1">
      <c r="A581" s="197"/>
      <c r="B581" s="261" t="s">
        <v>211</v>
      </c>
      <c r="C581" s="262" t="s">
        <v>394</v>
      </c>
      <c r="D581" s="262" t="s">
        <v>976</v>
      </c>
      <c r="E581" s="262" t="s">
        <v>963</v>
      </c>
      <c r="F581" s="264" t="s">
        <v>963</v>
      </c>
      <c r="G581" s="265" t="s">
        <v>963</v>
      </c>
      <c r="H581" s="194"/>
      <c r="I581" s="204"/>
      <c r="J581" s="204"/>
      <c r="K581" s="204"/>
      <c r="L581" s="204"/>
      <c r="M581" s="204"/>
      <c r="N581" s="194"/>
    </row>
    <row r="582" spans="1:14" outlineLevel="1">
      <c r="A582" s="197"/>
      <c r="B582" s="261" t="s">
        <v>211</v>
      </c>
      <c r="C582" s="262" t="s">
        <v>397</v>
      </c>
      <c r="D582" s="262" t="s">
        <v>976</v>
      </c>
      <c r="E582" s="262" t="s">
        <v>963</v>
      </c>
      <c r="F582" s="264" t="s">
        <v>963</v>
      </c>
      <c r="G582" s="265" t="s">
        <v>963</v>
      </c>
      <c r="H582" s="194"/>
      <c r="I582" s="204"/>
      <c r="J582" s="204"/>
      <c r="K582" s="204"/>
      <c r="L582" s="204"/>
      <c r="M582" s="204"/>
      <c r="N582" s="194"/>
    </row>
    <row r="583" spans="1:14" outlineLevel="1">
      <c r="A583" s="197"/>
      <c r="B583" s="261" t="s">
        <v>211</v>
      </c>
      <c r="C583" s="262" t="s">
        <v>345</v>
      </c>
      <c r="D583" s="262" t="s">
        <v>976</v>
      </c>
      <c r="E583" s="262" t="s">
        <v>963</v>
      </c>
      <c r="F583" s="264" t="s">
        <v>963</v>
      </c>
      <c r="G583" s="265" t="s">
        <v>963</v>
      </c>
      <c r="H583" s="194"/>
      <c r="I583" s="204"/>
      <c r="J583" s="204"/>
      <c r="K583" s="204"/>
      <c r="L583" s="204"/>
      <c r="M583" s="204"/>
      <c r="N583" s="194"/>
    </row>
    <row r="584" spans="1:14" outlineLevel="1">
      <c r="A584" s="197"/>
      <c r="B584" s="261" t="s">
        <v>211</v>
      </c>
      <c r="C584" s="262" t="s">
        <v>354</v>
      </c>
      <c r="D584" s="262" t="s">
        <v>976</v>
      </c>
      <c r="E584" s="262" t="s">
        <v>963</v>
      </c>
      <c r="F584" s="264" t="s">
        <v>963</v>
      </c>
      <c r="G584" s="265" t="s">
        <v>963</v>
      </c>
      <c r="H584" s="194"/>
      <c r="I584" s="204"/>
      <c r="J584" s="204"/>
      <c r="K584" s="204"/>
      <c r="L584" s="204"/>
      <c r="M584" s="204"/>
      <c r="N584" s="194"/>
    </row>
    <row r="585" spans="1:14" outlineLevel="1">
      <c r="A585" s="197"/>
      <c r="B585" s="261" t="s">
        <v>211</v>
      </c>
      <c r="C585" s="262" t="s">
        <v>367</v>
      </c>
      <c r="D585" s="262" t="s">
        <v>976</v>
      </c>
      <c r="E585" s="262" t="s">
        <v>963</v>
      </c>
      <c r="F585" s="264" t="s">
        <v>963</v>
      </c>
      <c r="G585" s="265" t="s">
        <v>963</v>
      </c>
      <c r="H585" s="194"/>
      <c r="I585" s="204"/>
      <c r="J585" s="204"/>
      <c r="K585" s="204"/>
      <c r="L585" s="204"/>
      <c r="M585" s="204"/>
      <c r="N585" s="194"/>
    </row>
    <row r="586" spans="1:14" outlineLevel="1">
      <c r="A586" s="197"/>
      <c r="B586" s="261" t="s">
        <v>211</v>
      </c>
      <c r="C586" s="262" t="s">
        <v>373</v>
      </c>
      <c r="D586" s="262" t="s">
        <v>976</v>
      </c>
      <c r="E586" s="262" t="s">
        <v>963</v>
      </c>
      <c r="F586" s="264" t="s">
        <v>963</v>
      </c>
      <c r="G586" s="265" t="s">
        <v>963</v>
      </c>
      <c r="H586" s="194"/>
      <c r="I586" s="204"/>
      <c r="J586" s="204"/>
      <c r="K586" s="204"/>
      <c r="L586" s="204"/>
      <c r="M586" s="204"/>
      <c r="N586" s="194"/>
    </row>
    <row r="587" spans="1:14" outlineLevel="1">
      <c r="A587" s="197"/>
      <c r="B587" s="261" t="s">
        <v>211</v>
      </c>
      <c r="C587" s="262" t="s">
        <v>376</v>
      </c>
      <c r="D587" s="262" t="s">
        <v>976</v>
      </c>
      <c r="E587" s="262" t="s">
        <v>963</v>
      </c>
      <c r="F587" s="264" t="s">
        <v>963</v>
      </c>
      <c r="G587" s="265" t="s">
        <v>963</v>
      </c>
      <c r="H587" s="194"/>
      <c r="I587" s="204"/>
      <c r="J587" s="204"/>
      <c r="K587" s="204"/>
      <c r="L587" s="204"/>
      <c r="M587" s="204"/>
      <c r="N587" s="194"/>
    </row>
    <row r="588" spans="1:14" outlineLevel="1">
      <c r="A588" s="197"/>
      <c r="B588" s="261" t="s">
        <v>211</v>
      </c>
      <c r="C588" s="262" t="s">
        <v>385</v>
      </c>
      <c r="D588" s="262" t="s">
        <v>976</v>
      </c>
      <c r="E588" s="262" t="s">
        <v>963</v>
      </c>
      <c r="F588" s="264" t="s">
        <v>963</v>
      </c>
      <c r="G588" s="265" t="s">
        <v>963</v>
      </c>
      <c r="H588" s="194"/>
      <c r="I588" s="204"/>
      <c r="J588" s="204"/>
      <c r="K588" s="204"/>
      <c r="L588" s="204"/>
      <c r="M588" s="204"/>
      <c r="N588" s="194"/>
    </row>
    <row r="589" spans="1:14" outlineLevel="1">
      <c r="A589" s="196"/>
      <c r="B589" s="261"/>
      <c r="C589" s="262"/>
      <c r="D589" s="262"/>
      <c r="E589" s="262"/>
      <c r="F589" s="262"/>
      <c r="G589" s="263"/>
      <c r="H589" s="194"/>
      <c r="I589" s="194"/>
      <c r="J589" s="194"/>
      <c r="K589" s="194"/>
      <c r="L589" s="194"/>
      <c r="M589" s="194"/>
    </row>
    <row r="590" spans="1:14" outlineLevel="1">
      <c r="A590" s="197"/>
      <c r="B590" s="261" t="s">
        <v>216</v>
      </c>
      <c r="C590" s="262" t="s">
        <v>350</v>
      </c>
      <c r="D590" s="262" t="s">
        <v>976</v>
      </c>
      <c r="E590" s="262" t="s">
        <v>218</v>
      </c>
      <c r="F590" s="264" t="s">
        <v>491</v>
      </c>
      <c r="G590" s="265"/>
      <c r="H590" s="194" t="str">
        <f>IF(G590=$D$4,$D$4,INDEX(F_inputs!$D$4:$M$5562,MATCH('FD Inputs Pre Conversion'!$C590&amp;'FD Inputs Pre Conversion'!$E590,F_inputs!$N$4:$N$5562,0),MATCH('FD Inputs Pre Conversion'!H$6,F_inputs!$D$2:$M$2,0)))</f>
        <v/>
      </c>
      <c r="I590" s="194">
        <f>IF(H590=$D$4,$D$4,INDEX(F_inputs!$D$4:$M$5562,MATCH('FD Inputs Pre Conversion'!$C590&amp;'FD Inputs Pre Conversion'!$E590,F_inputs!$N$4:$N$5562,0),MATCH('FD Inputs Pre Conversion'!I$6,F_inputs!$D$2:$M$2,0)))</f>
        <v>249849.31</v>
      </c>
      <c r="J590" s="194">
        <f>IF(I590=$D$4,$D$4,INDEX(F_inputs!$D$4:$M$5562,MATCH('FD Inputs Pre Conversion'!$C590&amp;'FD Inputs Pre Conversion'!$E590,F_inputs!$N$4:$N$5562,0),MATCH('FD Inputs Pre Conversion'!J$6,F_inputs!$D$2:$M$2,0)))</f>
        <v>249849.31</v>
      </c>
      <c r="K590" s="194" t="str">
        <f>IF(J590=$D$4,$D$4,INDEX(F_inputs!$D$4:$M$5562,MATCH('FD Inputs Pre Conversion'!$C590&amp;'FD Inputs Pre Conversion'!$E590,F_inputs!$N$4:$N$5562,0),MATCH('FD Inputs Pre Conversion'!K$6,F_inputs!$D$2:$M$2,0)))</f>
        <v/>
      </c>
      <c r="L590" s="194">
        <f>IF(K590=$D$4,$D$4,INDEX(F_inputs!$D$4:$M$5562,MATCH('FD Inputs Pre Conversion'!$C590&amp;'FD Inputs Pre Conversion'!$E590,F_inputs!$N$4:$N$5562,0),MATCH('FD Inputs Pre Conversion'!L$6,F_inputs!$D$2:$M$2,0)))</f>
        <v>249849.31</v>
      </c>
      <c r="M590" s="194">
        <f>IF(L590=$D$4,$D$4,INDEX(F_inputs!$D$4:$M$5562,MATCH('FD Inputs Pre Conversion'!$C590&amp;'FD Inputs Pre Conversion'!$E590,F_inputs!$N$4:$N$5562,0),MATCH('FD Inputs Pre Conversion'!M$6,F_inputs!$D$2:$M$2,0)))</f>
        <v>249849.31</v>
      </c>
      <c r="N590" s="194"/>
    </row>
    <row r="591" spans="1:14" outlineLevel="1">
      <c r="A591" s="197"/>
      <c r="B591" s="261" t="s">
        <v>216</v>
      </c>
      <c r="C591" s="262" t="s">
        <v>358</v>
      </c>
      <c r="D591" s="262" t="s">
        <v>976</v>
      </c>
      <c r="E591" s="262" t="s">
        <v>218</v>
      </c>
      <c r="F591" s="264" t="s">
        <v>491</v>
      </c>
      <c r="G591" s="265"/>
      <c r="H591" s="194" t="str">
        <f>IF(G591=$D$4,$D$4,INDEX(F_inputs!$D$4:$M$5562,MATCH('FD Inputs Pre Conversion'!$C591&amp;'FD Inputs Pre Conversion'!$E591,F_inputs!$N$4:$N$5562,0),MATCH('FD Inputs Pre Conversion'!H$6,F_inputs!$D$2:$M$2,0)))</f>
        <v/>
      </c>
      <c r="I591" s="194">
        <f>IF(H591=$D$4,$D$4,INDEX(F_inputs!$D$4:$M$5562,MATCH('FD Inputs Pre Conversion'!$C591&amp;'FD Inputs Pre Conversion'!$E591,F_inputs!$N$4:$N$5562,0),MATCH('FD Inputs Pre Conversion'!I$6,F_inputs!$D$2:$M$2,0)))</f>
        <v>103013.5</v>
      </c>
      <c r="J591" s="194">
        <f>IF(I591=$D$4,$D$4,INDEX(F_inputs!$D$4:$M$5562,MATCH('FD Inputs Pre Conversion'!$C591&amp;'FD Inputs Pre Conversion'!$E591,F_inputs!$N$4:$N$5562,0),MATCH('FD Inputs Pre Conversion'!J$6,F_inputs!$D$2:$M$2,0)))</f>
        <v>103013.5</v>
      </c>
      <c r="K591" s="194">
        <f>IF(J591=$D$4,$D$4,INDEX(F_inputs!$D$4:$M$5562,MATCH('FD Inputs Pre Conversion'!$C591&amp;'FD Inputs Pre Conversion'!$E591,F_inputs!$N$4:$N$5562,0),MATCH('FD Inputs Pre Conversion'!K$6,F_inputs!$D$2:$M$2,0)))</f>
        <v>103013.5</v>
      </c>
      <c r="L591" s="194">
        <f>IF(K591=$D$4,$D$4,INDEX(F_inputs!$D$4:$M$5562,MATCH('FD Inputs Pre Conversion'!$C591&amp;'FD Inputs Pre Conversion'!$E591,F_inputs!$N$4:$N$5562,0),MATCH('FD Inputs Pre Conversion'!L$6,F_inputs!$D$2:$M$2,0)))</f>
        <v>103013.5</v>
      </c>
      <c r="M591" s="194">
        <f>IF(L591=$D$4,$D$4,INDEX(F_inputs!$D$4:$M$5562,MATCH('FD Inputs Pre Conversion'!$C591&amp;'FD Inputs Pre Conversion'!$E591,F_inputs!$N$4:$N$5562,0),MATCH('FD Inputs Pre Conversion'!M$6,F_inputs!$D$2:$M$2,0)))</f>
        <v>103013.5</v>
      </c>
      <c r="N591" s="194"/>
    </row>
    <row r="592" spans="1:14" outlineLevel="1">
      <c r="A592" s="197"/>
      <c r="B592" s="261" t="s">
        <v>216</v>
      </c>
      <c r="C592" s="262" t="s">
        <v>361</v>
      </c>
      <c r="D592" s="262" t="s">
        <v>976</v>
      </c>
      <c r="E592" s="262" t="s">
        <v>218</v>
      </c>
      <c r="F592" s="264" t="s">
        <v>491</v>
      </c>
      <c r="G592" s="265"/>
      <c r="H592" s="194" t="str">
        <f>IF(G592=$D$4,$D$4,INDEX(F_inputs!$D$4:$M$5562,MATCH('FD Inputs Pre Conversion'!$C592&amp;'FD Inputs Pre Conversion'!$E592,F_inputs!$N$4:$N$5562,0),MATCH('FD Inputs Pre Conversion'!H$6,F_inputs!$D$2:$M$2,0)))</f>
        <v/>
      </c>
      <c r="I592" s="194">
        <f>IF(H592=$D$4,$D$4,INDEX(F_inputs!$D$4:$M$5562,MATCH('FD Inputs Pre Conversion'!$C592&amp;'FD Inputs Pre Conversion'!$E592,F_inputs!$N$4:$N$5562,0),MATCH('FD Inputs Pre Conversion'!I$6,F_inputs!$D$2:$M$2,0)))</f>
        <v>1917.92</v>
      </c>
      <c r="J592" s="194">
        <f>IF(I592=$D$4,$D$4,INDEX(F_inputs!$D$4:$M$5562,MATCH('FD Inputs Pre Conversion'!$C592&amp;'FD Inputs Pre Conversion'!$E592,F_inputs!$N$4:$N$5562,0),MATCH('FD Inputs Pre Conversion'!J$6,F_inputs!$D$2:$M$2,0)))</f>
        <v>1917.92</v>
      </c>
      <c r="K592" s="194">
        <f>IF(J592=$D$4,$D$4,INDEX(F_inputs!$D$4:$M$5562,MATCH('FD Inputs Pre Conversion'!$C592&amp;'FD Inputs Pre Conversion'!$E592,F_inputs!$N$4:$N$5562,0),MATCH('FD Inputs Pre Conversion'!K$6,F_inputs!$D$2:$M$2,0)))</f>
        <v>1917.92</v>
      </c>
      <c r="L592" s="194">
        <f>IF(K592=$D$4,$D$4,INDEX(F_inputs!$D$4:$M$5562,MATCH('FD Inputs Pre Conversion'!$C592&amp;'FD Inputs Pre Conversion'!$E592,F_inputs!$N$4:$N$5562,0),MATCH('FD Inputs Pre Conversion'!L$6,F_inputs!$D$2:$M$2,0)))</f>
        <v>1917.92</v>
      </c>
      <c r="M592" s="194">
        <f>IF(L592=$D$4,$D$4,INDEX(F_inputs!$D$4:$M$5562,MATCH('FD Inputs Pre Conversion'!$C592&amp;'FD Inputs Pre Conversion'!$E592,F_inputs!$N$4:$N$5562,0),MATCH('FD Inputs Pre Conversion'!M$6,F_inputs!$D$2:$M$2,0)))</f>
        <v>1917.92</v>
      </c>
      <c r="N592" s="194"/>
    </row>
    <row r="593" spans="1:14" outlineLevel="1">
      <c r="A593" s="197"/>
      <c r="B593" s="261" t="s">
        <v>216</v>
      </c>
      <c r="C593" s="262" t="s">
        <v>364</v>
      </c>
      <c r="D593" s="262" t="s">
        <v>976</v>
      </c>
      <c r="E593" s="262" t="s">
        <v>218</v>
      </c>
      <c r="F593" s="264" t="s">
        <v>491</v>
      </c>
      <c r="G593" s="265"/>
      <c r="H593" s="194" t="str">
        <f>IF(G593=$D$4,$D$4,INDEX(F_inputs!$D$4:$M$5562,MATCH('FD Inputs Pre Conversion'!$C593&amp;'FD Inputs Pre Conversion'!$E593,F_inputs!$N$4:$N$5562,0),MATCH('FD Inputs Pre Conversion'!H$6,F_inputs!$D$2:$M$2,0)))</f>
        <v/>
      </c>
      <c r="I593" s="194" t="str">
        <f>IF(H593=$D$4,$D$4,INDEX(F_inputs!$D$4:$M$5562,MATCH('FD Inputs Pre Conversion'!$C593&amp;'FD Inputs Pre Conversion'!$E593,F_inputs!$N$4:$N$5562,0),MATCH('FD Inputs Pre Conversion'!I$6,F_inputs!$D$2:$M$2,0)))</f>
        <v/>
      </c>
      <c r="J593" s="194" t="str">
        <f>IF(I593=$D$4,$D$4,INDEX(F_inputs!$D$4:$M$5562,MATCH('FD Inputs Pre Conversion'!$C593&amp;'FD Inputs Pre Conversion'!$E593,F_inputs!$N$4:$N$5562,0),MATCH('FD Inputs Pre Conversion'!J$6,F_inputs!$D$2:$M$2,0)))</f>
        <v/>
      </c>
      <c r="K593" s="194" t="str">
        <f>IF(J593=$D$4,$D$4,INDEX(F_inputs!$D$4:$M$5562,MATCH('FD Inputs Pre Conversion'!$C593&amp;'FD Inputs Pre Conversion'!$E593,F_inputs!$N$4:$N$5562,0),MATCH('FD Inputs Pre Conversion'!K$6,F_inputs!$D$2:$M$2,0)))</f>
        <v/>
      </c>
      <c r="L593" s="194" t="str">
        <f>IF(K593=$D$4,$D$4,INDEX(F_inputs!$D$4:$M$5562,MATCH('FD Inputs Pre Conversion'!$C593&amp;'FD Inputs Pre Conversion'!$E593,F_inputs!$N$4:$N$5562,0),MATCH('FD Inputs Pre Conversion'!L$6,F_inputs!$D$2:$M$2,0)))</f>
        <v/>
      </c>
      <c r="M593" s="194" t="str">
        <f>IF(L593=$D$4,$D$4,INDEX(F_inputs!$D$4:$M$5562,MATCH('FD Inputs Pre Conversion'!$C593&amp;'FD Inputs Pre Conversion'!$E593,F_inputs!$N$4:$N$5562,0),MATCH('FD Inputs Pre Conversion'!M$6,F_inputs!$D$2:$M$2,0)))</f>
        <v/>
      </c>
      <c r="N593" s="194"/>
    </row>
    <row r="594" spans="1:14" outlineLevel="1">
      <c r="A594" s="197"/>
      <c r="B594" s="261" t="s">
        <v>216</v>
      </c>
      <c r="C594" s="262" t="s">
        <v>370</v>
      </c>
      <c r="D594" s="262" t="s">
        <v>976</v>
      </c>
      <c r="E594" s="262" t="s">
        <v>218</v>
      </c>
      <c r="F594" s="264" t="s">
        <v>491</v>
      </c>
      <c r="G594" s="265"/>
      <c r="H594" s="194" t="str">
        <f>IF(G594=$D$4,$D$4,INDEX(F_inputs!$D$4:$M$5562,MATCH('FD Inputs Pre Conversion'!$C594&amp;'FD Inputs Pre Conversion'!$E594,F_inputs!$N$4:$N$5562,0),MATCH('FD Inputs Pre Conversion'!H$6,F_inputs!$D$2:$M$2,0)))</f>
        <v/>
      </c>
      <c r="I594" s="194">
        <f>IF(H594=$D$4,$D$4,INDEX(F_inputs!$D$4:$M$5562,MATCH('FD Inputs Pre Conversion'!$C594&amp;'FD Inputs Pre Conversion'!$E594,F_inputs!$N$4:$N$5562,0),MATCH('FD Inputs Pre Conversion'!I$6,F_inputs!$D$2:$M$2,0)))</f>
        <v>359485.74</v>
      </c>
      <c r="J594" s="194">
        <f>IF(I594=$D$4,$D$4,INDEX(F_inputs!$D$4:$M$5562,MATCH('FD Inputs Pre Conversion'!$C594&amp;'FD Inputs Pre Conversion'!$E594,F_inputs!$N$4:$N$5562,0),MATCH('FD Inputs Pre Conversion'!J$6,F_inputs!$D$2:$M$2,0)))</f>
        <v>359485.74</v>
      </c>
      <c r="K594" s="194">
        <f>IF(J594=$D$4,$D$4,INDEX(F_inputs!$D$4:$M$5562,MATCH('FD Inputs Pre Conversion'!$C594&amp;'FD Inputs Pre Conversion'!$E594,F_inputs!$N$4:$N$5562,0),MATCH('FD Inputs Pre Conversion'!K$6,F_inputs!$D$2:$M$2,0)))</f>
        <v>359485.74</v>
      </c>
      <c r="L594" s="194">
        <f>IF(K594=$D$4,$D$4,INDEX(F_inputs!$D$4:$M$5562,MATCH('FD Inputs Pre Conversion'!$C594&amp;'FD Inputs Pre Conversion'!$E594,F_inputs!$N$4:$N$5562,0),MATCH('FD Inputs Pre Conversion'!L$6,F_inputs!$D$2:$M$2,0)))</f>
        <v>359485.74</v>
      </c>
      <c r="M594" s="194">
        <f>IF(L594=$D$4,$D$4,INDEX(F_inputs!$D$4:$M$5562,MATCH('FD Inputs Pre Conversion'!$C594&amp;'FD Inputs Pre Conversion'!$E594,F_inputs!$N$4:$N$5562,0),MATCH('FD Inputs Pre Conversion'!M$6,F_inputs!$D$2:$M$2,0)))</f>
        <v>359485.74</v>
      </c>
      <c r="N594" s="194"/>
    </row>
    <row r="595" spans="1:14" outlineLevel="1">
      <c r="A595" s="197"/>
      <c r="B595" s="261" t="s">
        <v>216</v>
      </c>
      <c r="C595" s="262" t="s">
        <v>379</v>
      </c>
      <c r="D595" s="262" t="s">
        <v>976</v>
      </c>
      <c r="E595" s="262" t="s">
        <v>218</v>
      </c>
      <c r="F595" s="264" t="s">
        <v>491</v>
      </c>
      <c r="G595" s="265"/>
      <c r="H595" s="194" t="str">
        <f>IF(G595=$D$4,$D$4,INDEX(F_inputs!$D$4:$M$5562,MATCH('FD Inputs Pre Conversion'!$C595&amp;'FD Inputs Pre Conversion'!$E595,F_inputs!$N$4:$N$5562,0),MATCH('FD Inputs Pre Conversion'!H$6,F_inputs!$D$2:$M$2,0)))</f>
        <v/>
      </c>
      <c r="I595" s="194" t="str">
        <f>IF(H595=$D$4,$D$4,INDEX(F_inputs!$D$4:$M$5562,MATCH('FD Inputs Pre Conversion'!$C595&amp;'FD Inputs Pre Conversion'!$E595,F_inputs!$N$4:$N$5562,0),MATCH('FD Inputs Pre Conversion'!I$6,F_inputs!$D$2:$M$2,0)))</f>
        <v/>
      </c>
      <c r="J595" s="194" t="str">
        <f>IF(I595=$D$4,$D$4,INDEX(F_inputs!$D$4:$M$5562,MATCH('FD Inputs Pre Conversion'!$C595&amp;'FD Inputs Pre Conversion'!$E595,F_inputs!$N$4:$N$5562,0),MATCH('FD Inputs Pre Conversion'!J$6,F_inputs!$D$2:$M$2,0)))</f>
        <v/>
      </c>
      <c r="K595" s="194">
        <f>IF(J595=$D$4,$D$4,INDEX(F_inputs!$D$4:$M$5562,MATCH('FD Inputs Pre Conversion'!$C595&amp;'FD Inputs Pre Conversion'!$E595,F_inputs!$N$4:$N$5562,0),MATCH('FD Inputs Pre Conversion'!K$6,F_inputs!$D$2:$M$2,0)))</f>
        <v>83752</v>
      </c>
      <c r="L595" s="194">
        <f>IF(K595=$D$4,$D$4,INDEX(F_inputs!$D$4:$M$5562,MATCH('FD Inputs Pre Conversion'!$C595&amp;'FD Inputs Pre Conversion'!$E595,F_inputs!$N$4:$N$5562,0),MATCH('FD Inputs Pre Conversion'!L$6,F_inputs!$D$2:$M$2,0)))</f>
        <v>83752</v>
      </c>
      <c r="M595" s="194">
        <f>IF(L595=$D$4,$D$4,INDEX(F_inputs!$D$4:$M$5562,MATCH('FD Inputs Pre Conversion'!$C595&amp;'FD Inputs Pre Conversion'!$E595,F_inputs!$N$4:$N$5562,0),MATCH('FD Inputs Pre Conversion'!M$6,F_inputs!$D$2:$M$2,0)))</f>
        <v>83752</v>
      </c>
      <c r="N595" s="194"/>
    </row>
    <row r="596" spans="1:14" outlineLevel="1">
      <c r="A596" s="197"/>
      <c r="B596" s="261" t="s">
        <v>216</v>
      </c>
      <c r="C596" s="262" t="s">
        <v>382</v>
      </c>
      <c r="D596" s="262" t="s">
        <v>976</v>
      </c>
      <c r="E596" s="262" t="s">
        <v>218</v>
      </c>
      <c r="F596" s="264" t="s">
        <v>491</v>
      </c>
      <c r="G596" s="265"/>
      <c r="H596" s="194" t="str">
        <f>IF(G596=$D$4,$D$4,INDEX(F_inputs!$D$4:$M$5562,MATCH('FD Inputs Pre Conversion'!$C596&amp;'FD Inputs Pre Conversion'!$E596,F_inputs!$N$4:$N$5562,0),MATCH('FD Inputs Pre Conversion'!H$6,F_inputs!$D$2:$M$2,0)))</f>
        <v/>
      </c>
      <c r="I596" s="194">
        <f>IF(H596=$D$4,$D$4,INDEX(F_inputs!$D$4:$M$5562,MATCH('FD Inputs Pre Conversion'!$C596&amp;'FD Inputs Pre Conversion'!$E596,F_inputs!$N$4:$N$5562,0),MATCH('FD Inputs Pre Conversion'!I$6,F_inputs!$D$2:$M$2,0)))</f>
        <v>173572.63</v>
      </c>
      <c r="J596" s="194">
        <f>IF(I596=$D$4,$D$4,INDEX(F_inputs!$D$4:$M$5562,MATCH('FD Inputs Pre Conversion'!$C596&amp;'FD Inputs Pre Conversion'!$E596,F_inputs!$N$4:$N$5562,0),MATCH('FD Inputs Pre Conversion'!J$6,F_inputs!$D$2:$M$2,0)))</f>
        <v>173572.63</v>
      </c>
      <c r="K596" s="194">
        <f>IF(J596=$D$4,$D$4,INDEX(F_inputs!$D$4:$M$5562,MATCH('FD Inputs Pre Conversion'!$C596&amp;'FD Inputs Pre Conversion'!$E596,F_inputs!$N$4:$N$5562,0),MATCH('FD Inputs Pre Conversion'!K$6,F_inputs!$D$2:$M$2,0)))</f>
        <v>173572.63</v>
      </c>
      <c r="L596" s="194">
        <f>IF(K596=$D$4,$D$4,INDEX(F_inputs!$D$4:$M$5562,MATCH('FD Inputs Pre Conversion'!$C596&amp;'FD Inputs Pre Conversion'!$E596,F_inputs!$N$4:$N$5562,0),MATCH('FD Inputs Pre Conversion'!L$6,F_inputs!$D$2:$M$2,0)))</f>
        <v>173572.63</v>
      </c>
      <c r="M596" s="194">
        <f>IF(L596=$D$4,$D$4,INDEX(F_inputs!$D$4:$M$5562,MATCH('FD Inputs Pre Conversion'!$C596&amp;'FD Inputs Pre Conversion'!$E596,F_inputs!$N$4:$N$5562,0),MATCH('FD Inputs Pre Conversion'!M$6,F_inputs!$D$2:$M$2,0)))</f>
        <v>173572.63</v>
      </c>
      <c r="N596" s="194"/>
    </row>
    <row r="597" spans="1:14" outlineLevel="1">
      <c r="A597" s="197"/>
      <c r="B597" s="261" t="s">
        <v>216</v>
      </c>
      <c r="C597" s="262" t="s">
        <v>388</v>
      </c>
      <c r="D597" s="262" t="s">
        <v>976</v>
      </c>
      <c r="E597" s="262" t="s">
        <v>218</v>
      </c>
      <c r="F597" s="264" t="s">
        <v>491</v>
      </c>
      <c r="G597" s="265"/>
      <c r="H597" s="194" t="str">
        <f>IF(G597=$D$4,$D$4,INDEX(F_inputs!$D$4:$M$5562,MATCH('FD Inputs Pre Conversion'!$C597&amp;'FD Inputs Pre Conversion'!$E597,F_inputs!$N$4:$N$5562,0),MATCH('FD Inputs Pre Conversion'!H$6,F_inputs!$D$2:$M$2,0)))</f>
        <v/>
      </c>
      <c r="I597" s="194" t="str">
        <f>IF(H597=$D$4,$D$4,INDEX(F_inputs!$D$4:$M$5562,MATCH('FD Inputs Pre Conversion'!$C597&amp;'FD Inputs Pre Conversion'!$E597,F_inputs!$N$4:$N$5562,0),MATCH('FD Inputs Pre Conversion'!I$6,F_inputs!$D$2:$M$2,0)))</f>
        <v/>
      </c>
      <c r="J597" s="194" t="str">
        <f>IF(I597=$D$4,$D$4,INDEX(F_inputs!$D$4:$M$5562,MATCH('FD Inputs Pre Conversion'!$C597&amp;'FD Inputs Pre Conversion'!$E597,F_inputs!$N$4:$N$5562,0),MATCH('FD Inputs Pre Conversion'!J$6,F_inputs!$D$2:$M$2,0)))</f>
        <v/>
      </c>
      <c r="K597" s="194" t="str">
        <f>IF(J597=$D$4,$D$4,INDEX(F_inputs!$D$4:$M$5562,MATCH('FD Inputs Pre Conversion'!$C597&amp;'FD Inputs Pre Conversion'!$E597,F_inputs!$N$4:$N$5562,0),MATCH('FD Inputs Pre Conversion'!K$6,F_inputs!$D$2:$M$2,0)))</f>
        <v/>
      </c>
      <c r="L597" s="194" t="str">
        <f>IF(K597=$D$4,$D$4,INDEX(F_inputs!$D$4:$M$5562,MATCH('FD Inputs Pre Conversion'!$C597&amp;'FD Inputs Pre Conversion'!$E597,F_inputs!$N$4:$N$5562,0),MATCH('FD Inputs Pre Conversion'!L$6,F_inputs!$D$2:$M$2,0)))</f>
        <v/>
      </c>
      <c r="M597" s="194" t="str">
        <f>IF(L597=$D$4,$D$4,INDEX(F_inputs!$D$4:$M$5562,MATCH('FD Inputs Pre Conversion'!$C597&amp;'FD Inputs Pre Conversion'!$E597,F_inputs!$N$4:$N$5562,0),MATCH('FD Inputs Pre Conversion'!M$6,F_inputs!$D$2:$M$2,0)))</f>
        <v/>
      </c>
      <c r="N597" s="194"/>
    </row>
    <row r="598" spans="1:14" outlineLevel="1">
      <c r="A598" s="197"/>
      <c r="B598" s="261" t="s">
        <v>216</v>
      </c>
      <c r="C598" s="262" t="s">
        <v>391</v>
      </c>
      <c r="D598" s="262" t="s">
        <v>976</v>
      </c>
      <c r="E598" s="262" t="s">
        <v>218</v>
      </c>
      <c r="F598" s="264" t="s">
        <v>491</v>
      </c>
      <c r="G598" s="265"/>
      <c r="H598" s="194" t="str">
        <f>IF(G598=$D$4,$D$4,INDEX(F_inputs!$D$4:$M$5562,MATCH('FD Inputs Pre Conversion'!$C598&amp;'FD Inputs Pre Conversion'!$E598,F_inputs!$N$4:$N$5562,0),MATCH('FD Inputs Pre Conversion'!H$6,F_inputs!$D$2:$M$2,0)))</f>
        <v/>
      </c>
      <c r="I598" s="194">
        <f>IF(H598=$D$4,$D$4,INDEX(F_inputs!$D$4:$M$5562,MATCH('FD Inputs Pre Conversion'!$C598&amp;'FD Inputs Pre Conversion'!$E598,F_inputs!$N$4:$N$5562,0),MATCH('FD Inputs Pre Conversion'!I$6,F_inputs!$D$2:$M$2,0)))</f>
        <v>306961.58</v>
      </c>
      <c r="J598" s="194">
        <f>IF(I598=$D$4,$D$4,INDEX(F_inputs!$D$4:$M$5562,MATCH('FD Inputs Pre Conversion'!$C598&amp;'FD Inputs Pre Conversion'!$E598,F_inputs!$N$4:$N$5562,0),MATCH('FD Inputs Pre Conversion'!J$6,F_inputs!$D$2:$M$2,0)))</f>
        <v>306961.58</v>
      </c>
      <c r="K598" s="194">
        <f>IF(J598=$D$4,$D$4,INDEX(F_inputs!$D$4:$M$5562,MATCH('FD Inputs Pre Conversion'!$C598&amp;'FD Inputs Pre Conversion'!$E598,F_inputs!$N$4:$N$5562,0),MATCH('FD Inputs Pre Conversion'!K$6,F_inputs!$D$2:$M$2,0)))</f>
        <v>306961.58</v>
      </c>
      <c r="L598" s="194">
        <f>IF(K598=$D$4,$D$4,INDEX(F_inputs!$D$4:$M$5562,MATCH('FD Inputs Pre Conversion'!$C598&amp;'FD Inputs Pre Conversion'!$E598,F_inputs!$N$4:$N$5562,0),MATCH('FD Inputs Pre Conversion'!L$6,F_inputs!$D$2:$M$2,0)))</f>
        <v>306961.58</v>
      </c>
      <c r="M598" s="194">
        <f>IF(L598=$D$4,$D$4,INDEX(F_inputs!$D$4:$M$5562,MATCH('FD Inputs Pre Conversion'!$C598&amp;'FD Inputs Pre Conversion'!$E598,F_inputs!$N$4:$N$5562,0),MATCH('FD Inputs Pre Conversion'!M$6,F_inputs!$D$2:$M$2,0)))</f>
        <v>306961.58</v>
      </c>
      <c r="N598" s="194"/>
    </row>
    <row r="599" spans="1:14" outlineLevel="1">
      <c r="A599" s="197"/>
      <c r="B599" s="261" t="s">
        <v>216</v>
      </c>
      <c r="C599" s="262" t="s">
        <v>394</v>
      </c>
      <c r="D599" s="262" t="s">
        <v>976</v>
      </c>
      <c r="E599" s="262" t="s">
        <v>218</v>
      </c>
      <c r="F599" s="264" t="s">
        <v>491</v>
      </c>
      <c r="G599" s="265"/>
      <c r="H599" s="194" t="str">
        <f>IF(G599=$D$4,$D$4,INDEX(F_inputs!$D$4:$M$5562,MATCH('FD Inputs Pre Conversion'!$C599&amp;'FD Inputs Pre Conversion'!$E599,F_inputs!$N$4:$N$5562,0),MATCH('FD Inputs Pre Conversion'!H$6,F_inputs!$D$2:$M$2,0)))</f>
        <v/>
      </c>
      <c r="I599" s="194">
        <f>IF(H599=$D$4,$D$4,INDEX(F_inputs!$D$4:$M$5562,MATCH('FD Inputs Pre Conversion'!$C599&amp;'FD Inputs Pre Conversion'!$E599,F_inputs!$N$4:$N$5562,0),MATCH('FD Inputs Pre Conversion'!I$6,F_inputs!$D$2:$M$2,0)))</f>
        <v>113337.45</v>
      </c>
      <c r="J599" s="194">
        <f>IF(I599=$D$4,$D$4,INDEX(F_inputs!$D$4:$M$5562,MATCH('FD Inputs Pre Conversion'!$C599&amp;'FD Inputs Pre Conversion'!$E599,F_inputs!$N$4:$N$5562,0),MATCH('FD Inputs Pre Conversion'!J$6,F_inputs!$D$2:$M$2,0)))</f>
        <v>113337.45</v>
      </c>
      <c r="K599" s="194">
        <f>IF(J599=$D$4,$D$4,INDEX(F_inputs!$D$4:$M$5562,MATCH('FD Inputs Pre Conversion'!$C599&amp;'FD Inputs Pre Conversion'!$E599,F_inputs!$N$4:$N$5562,0),MATCH('FD Inputs Pre Conversion'!K$6,F_inputs!$D$2:$M$2,0)))</f>
        <v>113337.45</v>
      </c>
      <c r="L599" s="194">
        <f>IF(K599=$D$4,$D$4,INDEX(F_inputs!$D$4:$M$5562,MATCH('FD Inputs Pre Conversion'!$C599&amp;'FD Inputs Pre Conversion'!$E599,F_inputs!$N$4:$N$5562,0),MATCH('FD Inputs Pre Conversion'!L$6,F_inputs!$D$2:$M$2,0)))</f>
        <v>113337.45</v>
      </c>
      <c r="M599" s="194" t="str">
        <f>IF(L599=$D$4,$D$4,INDEX(F_inputs!$D$4:$M$5562,MATCH('FD Inputs Pre Conversion'!$C599&amp;'FD Inputs Pre Conversion'!$E599,F_inputs!$N$4:$N$5562,0),MATCH('FD Inputs Pre Conversion'!M$6,F_inputs!$D$2:$M$2,0)))</f>
        <v/>
      </c>
      <c r="N599" s="194"/>
    </row>
    <row r="600" spans="1:14" outlineLevel="1">
      <c r="A600" s="197"/>
      <c r="B600" s="261" t="s">
        <v>216</v>
      </c>
      <c r="C600" s="262" t="s">
        <v>397</v>
      </c>
      <c r="D600" s="262" t="s">
        <v>976</v>
      </c>
      <c r="E600" s="262" t="s">
        <v>218</v>
      </c>
      <c r="F600" s="264" t="s">
        <v>491</v>
      </c>
      <c r="G600" s="265"/>
      <c r="H600" s="194" t="str">
        <f>IF(G600=$D$4,$D$4,INDEX(F_inputs!$D$4:$M$5562,MATCH('FD Inputs Pre Conversion'!$C600&amp;'FD Inputs Pre Conversion'!$E600,F_inputs!$N$4:$N$5562,0),MATCH('FD Inputs Pre Conversion'!H$6,F_inputs!$D$2:$M$2,0)))</f>
        <v/>
      </c>
      <c r="I600" s="194">
        <f>IF(H600=$D$4,$D$4,INDEX(F_inputs!$D$4:$M$5562,MATCH('FD Inputs Pre Conversion'!$C600&amp;'FD Inputs Pre Conversion'!$E600,F_inputs!$N$4:$N$5562,0),MATCH('FD Inputs Pre Conversion'!I$6,F_inputs!$D$2:$M$2,0)))</f>
        <v>171566.8</v>
      </c>
      <c r="J600" s="194">
        <f>IF(I600=$D$4,$D$4,INDEX(F_inputs!$D$4:$M$5562,MATCH('FD Inputs Pre Conversion'!$C600&amp;'FD Inputs Pre Conversion'!$E600,F_inputs!$N$4:$N$5562,0),MATCH('FD Inputs Pre Conversion'!J$6,F_inputs!$D$2:$M$2,0)))</f>
        <v>171566.8</v>
      </c>
      <c r="K600" s="194">
        <f>IF(J600=$D$4,$D$4,INDEX(F_inputs!$D$4:$M$5562,MATCH('FD Inputs Pre Conversion'!$C600&amp;'FD Inputs Pre Conversion'!$E600,F_inputs!$N$4:$N$5562,0),MATCH('FD Inputs Pre Conversion'!K$6,F_inputs!$D$2:$M$2,0)))</f>
        <v>171566.8</v>
      </c>
      <c r="L600" s="194">
        <f>IF(K600=$D$4,$D$4,INDEX(F_inputs!$D$4:$M$5562,MATCH('FD Inputs Pre Conversion'!$C600&amp;'FD Inputs Pre Conversion'!$E600,F_inputs!$N$4:$N$5562,0),MATCH('FD Inputs Pre Conversion'!L$6,F_inputs!$D$2:$M$2,0)))</f>
        <v>171566.8</v>
      </c>
      <c r="M600" s="194">
        <f>IF(L600=$D$4,$D$4,INDEX(F_inputs!$D$4:$M$5562,MATCH('FD Inputs Pre Conversion'!$C600&amp;'FD Inputs Pre Conversion'!$E600,F_inputs!$N$4:$N$5562,0),MATCH('FD Inputs Pre Conversion'!M$6,F_inputs!$D$2:$M$2,0)))</f>
        <v>171566.8</v>
      </c>
      <c r="N600" s="194"/>
    </row>
    <row r="601" spans="1:14" outlineLevel="1">
      <c r="A601" s="197"/>
      <c r="B601" s="261" t="s">
        <v>216</v>
      </c>
      <c r="C601" s="262" t="s">
        <v>345</v>
      </c>
      <c r="D601" s="262" t="s">
        <v>976</v>
      </c>
      <c r="E601" s="262" t="s">
        <v>218</v>
      </c>
      <c r="F601" s="264" t="s">
        <v>491</v>
      </c>
      <c r="G601" s="265"/>
      <c r="H601" s="194" t="str">
        <f>IF(G601=$D$4,$D$4,INDEX(F_inputs!$D$4:$M$5562,MATCH('FD Inputs Pre Conversion'!$C601&amp;'FD Inputs Pre Conversion'!$E601,F_inputs!$N$4:$N$5562,0),MATCH('FD Inputs Pre Conversion'!H$6,F_inputs!$D$2:$M$2,0)))</f>
        <v/>
      </c>
      <c r="I601" s="194" t="str">
        <f>IF(H601=$D$4,$D$4,INDEX(F_inputs!$D$4:$M$5562,MATCH('FD Inputs Pre Conversion'!$C601&amp;'FD Inputs Pre Conversion'!$E601,F_inputs!$N$4:$N$5562,0),MATCH('FD Inputs Pre Conversion'!I$6,F_inputs!$D$2:$M$2,0)))</f>
        <v/>
      </c>
      <c r="J601" s="194" t="str">
        <f>IF(I601=$D$4,$D$4,INDEX(F_inputs!$D$4:$M$5562,MATCH('FD Inputs Pre Conversion'!$C601&amp;'FD Inputs Pre Conversion'!$E601,F_inputs!$N$4:$N$5562,0),MATCH('FD Inputs Pre Conversion'!J$6,F_inputs!$D$2:$M$2,0)))</f>
        <v/>
      </c>
      <c r="K601" s="194" t="str">
        <f>IF(J601=$D$4,$D$4,INDEX(F_inputs!$D$4:$M$5562,MATCH('FD Inputs Pre Conversion'!$C601&amp;'FD Inputs Pre Conversion'!$E601,F_inputs!$N$4:$N$5562,0),MATCH('FD Inputs Pre Conversion'!K$6,F_inputs!$D$2:$M$2,0)))</f>
        <v/>
      </c>
      <c r="L601" s="194" t="str">
        <f>IF(K601=$D$4,$D$4,INDEX(F_inputs!$D$4:$M$5562,MATCH('FD Inputs Pre Conversion'!$C601&amp;'FD Inputs Pre Conversion'!$E601,F_inputs!$N$4:$N$5562,0),MATCH('FD Inputs Pre Conversion'!L$6,F_inputs!$D$2:$M$2,0)))</f>
        <v/>
      </c>
      <c r="M601" s="194" t="str">
        <f>IF(L601=$D$4,$D$4,INDEX(F_inputs!$D$4:$M$5562,MATCH('FD Inputs Pre Conversion'!$C601&amp;'FD Inputs Pre Conversion'!$E601,F_inputs!$N$4:$N$5562,0),MATCH('FD Inputs Pre Conversion'!M$6,F_inputs!$D$2:$M$2,0)))</f>
        <v/>
      </c>
      <c r="N601" s="194"/>
    </row>
    <row r="602" spans="1:14" outlineLevel="1">
      <c r="A602" s="197"/>
      <c r="B602" s="261" t="s">
        <v>216</v>
      </c>
      <c r="C602" s="262" t="s">
        <v>354</v>
      </c>
      <c r="D602" s="262" t="s">
        <v>976</v>
      </c>
      <c r="E602" s="262" t="s">
        <v>218</v>
      </c>
      <c r="F602" s="264" t="s">
        <v>491</v>
      </c>
      <c r="G602" s="265"/>
      <c r="H602" s="194" t="str">
        <f>IF(G602=$D$4,$D$4,INDEX(F_inputs!$D$4:$M$5562,MATCH('FD Inputs Pre Conversion'!$C602&amp;'FD Inputs Pre Conversion'!$E602,F_inputs!$N$4:$N$5562,0),MATCH('FD Inputs Pre Conversion'!H$6,F_inputs!$D$2:$M$2,0)))</f>
        <v/>
      </c>
      <c r="I602" s="194" t="str">
        <f>IF(H602=$D$4,$D$4,INDEX(F_inputs!$D$4:$M$5562,MATCH('FD Inputs Pre Conversion'!$C602&amp;'FD Inputs Pre Conversion'!$E602,F_inputs!$N$4:$N$5562,0),MATCH('FD Inputs Pre Conversion'!I$6,F_inputs!$D$2:$M$2,0)))</f>
        <v/>
      </c>
      <c r="J602" s="194" t="str">
        <f>IF(I602=$D$4,$D$4,INDEX(F_inputs!$D$4:$M$5562,MATCH('FD Inputs Pre Conversion'!$C602&amp;'FD Inputs Pre Conversion'!$E602,F_inputs!$N$4:$N$5562,0),MATCH('FD Inputs Pre Conversion'!J$6,F_inputs!$D$2:$M$2,0)))</f>
        <v/>
      </c>
      <c r="K602" s="194" t="str">
        <f>IF(J602=$D$4,$D$4,INDEX(F_inputs!$D$4:$M$5562,MATCH('FD Inputs Pre Conversion'!$C602&amp;'FD Inputs Pre Conversion'!$E602,F_inputs!$N$4:$N$5562,0),MATCH('FD Inputs Pre Conversion'!K$6,F_inputs!$D$2:$M$2,0)))</f>
        <v/>
      </c>
      <c r="L602" s="194" t="str">
        <f>IF(K602=$D$4,$D$4,INDEX(F_inputs!$D$4:$M$5562,MATCH('FD Inputs Pre Conversion'!$C602&amp;'FD Inputs Pre Conversion'!$E602,F_inputs!$N$4:$N$5562,0),MATCH('FD Inputs Pre Conversion'!L$6,F_inputs!$D$2:$M$2,0)))</f>
        <v/>
      </c>
      <c r="M602" s="194" t="str">
        <f>IF(L602=$D$4,$D$4,INDEX(F_inputs!$D$4:$M$5562,MATCH('FD Inputs Pre Conversion'!$C602&amp;'FD Inputs Pre Conversion'!$E602,F_inputs!$N$4:$N$5562,0),MATCH('FD Inputs Pre Conversion'!M$6,F_inputs!$D$2:$M$2,0)))</f>
        <v/>
      </c>
      <c r="N602" s="194"/>
    </row>
    <row r="603" spans="1:14" outlineLevel="1">
      <c r="A603" s="197"/>
      <c r="B603" s="261" t="s">
        <v>216</v>
      </c>
      <c r="C603" s="262" t="s">
        <v>367</v>
      </c>
      <c r="D603" s="262" t="s">
        <v>976</v>
      </c>
      <c r="E603" s="262" t="s">
        <v>218</v>
      </c>
      <c r="F603" s="264" t="s">
        <v>491</v>
      </c>
      <c r="G603" s="265"/>
      <c r="H603" s="194" t="str">
        <f>IF(G603=$D$4,$D$4,INDEX(F_inputs!$D$4:$M$5562,MATCH('FD Inputs Pre Conversion'!$C603&amp;'FD Inputs Pre Conversion'!$E603,F_inputs!$N$4:$N$5562,0),MATCH('FD Inputs Pre Conversion'!H$6,F_inputs!$D$2:$M$2,0)))</f>
        <v/>
      </c>
      <c r="I603" s="194" t="str">
        <f>IF(H603=$D$4,$D$4,INDEX(F_inputs!$D$4:$M$5562,MATCH('FD Inputs Pre Conversion'!$C603&amp;'FD Inputs Pre Conversion'!$E603,F_inputs!$N$4:$N$5562,0),MATCH('FD Inputs Pre Conversion'!I$6,F_inputs!$D$2:$M$2,0)))</f>
        <v/>
      </c>
      <c r="J603" s="194" t="str">
        <f>IF(I603=$D$4,$D$4,INDEX(F_inputs!$D$4:$M$5562,MATCH('FD Inputs Pre Conversion'!$C603&amp;'FD Inputs Pre Conversion'!$E603,F_inputs!$N$4:$N$5562,0),MATCH('FD Inputs Pre Conversion'!J$6,F_inputs!$D$2:$M$2,0)))</f>
        <v/>
      </c>
      <c r="K603" s="194" t="str">
        <f>IF(J603=$D$4,$D$4,INDEX(F_inputs!$D$4:$M$5562,MATCH('FD Inputs Pre Conversion'!$C603&amp;'FD Inputs Pre Conversion'!$E603,F_inputs!$N$4:$N$5562,0),MATCH('FD Inputs Pre Conversion'!K$6,F_inputs!$D$2:$M$2,0)))</f>
        <v/>
      </c>
      <c r="L603" s="194" t="str">
        <f>IF(K603=$D$4,$D$4,INDEX(F_inputs!$D$4:$M$5562,MATCH('FD Inputs Pre Conversion'!$C603&amp;'FD Inputs Pre Conversion'!$E603,F_inputs!$N$4:$N$5562,0),MATCH('FD Inputs Pre Conversion'!L$6,F_inputs!$D$2:$M$2,0)))</f>
        <v/>
      </c>
      <c r="M603" s="194" t="str">
        <f>IF(L603=$D$4,$D$4,INDEX(F_inputs!$D$4:$M$5562,MATCH('FD Inputs Pre Conversion'!$C603&amp;'FD Inputs Pre Conversion'!$E603,F_inputs!$N$4:$N$5562,0),MATCH('FD Inputs Pre Conversion'!M$6,F_inputs!$D$2:$M$2,0)))</f>
        <v/>
      </c>
      <c r="N603" s="194"/>
    </row>
    <row r="604" spans="1:14" outlineLevel="1">
      <c r="A604" s="197"/>
      <c r="B604" s="261" t="s">
        <v>216</v>
      </c>
      <c r="C604" s="262" t="s">
        <v>373</v>
      </c>
      <c r="D604" s="262" t="s">
        <v>976</v>
      </c>
      <c r="E604" s="262" t="s">
        <v>218</v>
      </c>
      <c r="F604" s="264" t="s">
        <v>491</v>
      </c>
      <c r="G604" s="265"/>
      <c r="H604" s="194" t="str">
        <f>IF(G604=$D$4,$D$4,INDEX(F_inputs!$D$4:$M$5562,MATCH('FD Inputs Pre Conversion'!$C604&amp;'FD Inputs Pre Conversion'!$E604,F_inputs!$N$4:$N$5562,0),MATCH('FD Inputs Pre Conversion'!H$6,F_inputs!$D$2:$M$2,0)))</f>
        <v/>
      </c>
      <c r="I604" s="194" t="str">
        <f>IF(H604=$D$4,$D$4,INDEX(F_inputs!$D$4:$M$5562,MATCH('FD Inputs Pre Conversion'!$C604&amp;'FD Inputs Pre Conversion'!$E604,F_inputs!$N$4:$N$5562,0),MATCH('FD Inputs Pre Conversion'!I$6,F_inputs!$D$2:$M$2,0)))</f>
        <v/>
      </c>
      <c r="J604" s="194" t="str">
        <f>IF(I604=$D$4,$D$4,INDEX(F_inputs!$D$4:$M$5562,MATCH('FD Inputs Pre Conversion'!$C604&amp;'FD Inputs Pre Conversion'!$E604,F_inputs!$N$4:$N$5562,0),MATCH('FD Inputs Pre Conversion'!J$6,F_inputs!$D$2:$M$2,0)))</f>
        <v/>
      </c>
      <c r="K604" s="194" t="str">
        <f>IF(J604=$D$4,$D$4,INDEX(F_inputs!$D$4:$M$5562,MATCH('FD Inputs Pre Conversion'!$C604&amp;'FD Inputs Pre Conversion'!$E604,F_inputs!$N$4:$N$5562,0),MATCH('FD Inputs Pre Conversion'!K$6,F_inputs!$D$2:$M$2,0)))</f>
        <v/>
      </c>
      <c r="L604" s="194" t="str">
        <f>IF(K604=$D$4,$D$4,INDEX(F_inputs!$D$4:$M$5562,MATCH('FD Inputs Pre Conversion'!$C604&amp;'FD Inputs Pre Conversion'!$E604,F_inputs!$N$4:$N$5562,0),MATCH('FD Inputs Pre Conversion'!L$6,F_inputs!$D$2:$M$2,0)))</f>
        <v/>
      </c>
      <c r="M604" s="194" t="str">
        <f>IF(L604=$D$4,$D$4,INDEX(F_inputs!$D$4:$M$5562,MATCH('FD Inputs Pre Conversion'!$C604&amp;'FD Inputs Pre Conversion'!$E604,F_inputs!$N$4:$N$5562,0),MATCH('FD Inputs Pre Conversion'!M$6,F_inputs!$D$2:$M$2,0)))</f>
        <v/>
      </c>
      <c r="N604" s="194"/>
    </row>
    <row r="605" spans="1:14" outlineLevel="1">
      <c r="A605" s="197"/>
      <c r="B605" s="261" t="s">
        <v>216</v>
      </c>
      <c r="C605" s="262" t="s">
        <v>376</v>
      </c>
      <c r="D605" s="262" t="s">
        <v>976</v>
      </c>
      <c r="E605" s="262" t="s">
        <v>218</v>
      </c>
      <c r="F605" s="264" t="s">
        <v>491</v>
      </c>
      <c r="G605" s="265"/>
      <c r="H605" s="194" t="str">
        <f>IF(G605=$D$4,$D$4,INDEX(F_inputs!$D$4:$M$5562,MATCH('FD Inputs Pre Conversion'!$C605&amp;'FD Inputs Pre Conversion'!$E605,F_inputs!$N$4:$N$5562,0),MATCH('FD Inputs Pre Conversion'!H$6,F_inputs!$D$2:$M$2,0)))</f>
        <v/>
      </c>
      <c r="I605" s="194" t="str">
        <f>IF(H605=$D$4,$D$4,INDEX(F_inputs!$D$4:$M$5562,MATCH('FD Inputs Pre Conversion'!$C605&amp;'FD Inputs Pre Conversion'!$E605,F_inputs!$N$4:$N$5562,0),MATCH('FD Inputs Pre Conversion'!I$6,F_inputs!$D$2:$M$2,0)))</f>
        <v/>
      </c>
      <c r="J605" s="194" t="str">
        <f>IF(I605=$D$4,$D$4,INDEX(F_inputs!$D$4:$M$5562,MATCH('FD Inputs Pre Conversion'!$C605&amp;'FD Inputs Pre Conversion'!$E605,F_inputs!$N$4:$N$5562,0),MATCH('FD Inputs Pre Conversion'!J$6,F_inputs!$D$2:$M$2,0)))</f>
        <v/>
      </c>
      <c r="K605" s="194" t="str">
        <f>IF(J605=$D$4,$D$4,INDEX(F_inputs!$D$4:$M$5562,MATCH('FD Inputs Pre Conversion'!$C605&amp;'FD Inputs Pre Conversion'!$E605,F_inputs!$N$4:$N$5562,0),MATCH('FD Inputs Pre Conversion'!K$6,F_inputs!$D$2:$M$2,0)))</f>
        <v/>
      </c>
      <c r="L605" s="194" t="str">
        <f>IF(K605=$D$4,$D$4,INDEX(F_inputs!$D$4:$M$5562,MATCH('FD Inputs Pre Conversion'!$C605&amp;'FD Inputs Pre Conversion'!$E605,F_inputs!$N$4:$N$5562,0),MATCH('FD Inputs Pre Conversion'!L$6,F_inputs!$D$2:$M$2,0)))</f>
        <v/>
      </c>
      <c r="M605" s="194" t="str">
        <f>IF(L605=$D$4,$D$4,INDEX(F_inputs!$D$4:$M$5562,MATCH('FD Inputs Pre Conversion'!$C605&amp;'FD Inputs Pre Conversion'!$E605,F_inputs!$N$4:$N$5562,0),MATCH('FD Inputs Pre Conversion'!M$6,F_inputs!$D$2:$M$2,0)))</f>
        <v/>
      </c>
      <c r="N605" s="194"/>
    </row>
    <row r="606" spans="1:14" outlineLevel="1">
      <c r="A606" s="197"/>
      <c r="B606" s="261" t="s">
        <v>216</v>
      </c>
      <c r="C606" s="262" t="s">
        <v>385</v>
      </c>
      <c r="D606" s="262" t="s">
        <v>976</v>
      </c>
      <c r="E606" s="262" t="s">
        <v>218</v>
      </c>
      <c r="F606" s="264" t="s">
        <v>491</v>
      </c>
      <c r="G606" s="265"/>
      <c r="H606" s="194" t="str">
        <f>IF(G606=$D$4,$D$4,INDEX(F_inputs!$D$4:$M$5562,MATCH('FD Inputs Pre Conversion'!$C606&amp;'FD Inputs Pre Conversion'!$E606,F_inputs!$N$4:$N$5562,0),MATCH('FD Inputs Pre Conversion'!H$6,F_inputs!$D$2:$M$2,0)))</f>
        <v/>
      </c>
      <c r="I606" s="194" t="str">
        <f>IF(H606=$D$4,$D$4,INDEX(F_inputs!$D$4:$M$5562,MATCH('FD Inputs Pre Conversion'!$C606&amp;'FD Inputs Pre Conversion'!$E606,F_inputs!$N$4:$N$5562,0),MATCH('FD Inputs Pre Conversion'!I$6,F_inputs!$D$2:$M$2,0)))</f>
        <v/>
      </c>
      <c r="J606" s="194" t="str">
        <f>IF(I606=$D$4,$D$4,INDEX(F_inputs!$D$4:$M$5562,MATCH('FD Inputs Pre Conversion'!$C606&amp;'FD Inputs Pre Conversion'!$E606,F_inputs!$N$4:$N$5562,0),MATCH('FD Inputs Pre Conversion'!J$6,F_inputs!$D$2:$M$2,0)))</f>
        <v/>
      </c>
      <c r="K606" s="194" t="str">
        <f>IF(J606=$D$4,$D$4,INDEX(F_inputs!$D$4:$M$5562,MATCH('FD Inputs Pre Conversion'!$C606&amp;'FD Inputs Pre Conversion'!$E606,F_inputs!$N$4:$N$5562,0),MATCH('FD Inputs Pre Conversion'!K$6,F_inputs!$D$2:$M$2,0)))</f>
        <v/>
      </c>
      <c r="L606" s="194" t="str">
        <f>IF(K606=$D$4,$D$4,INDEX(F_inputs!$D$4:$M$5562,MATCH('FD Inputs Pre Conversion'!$C606&amp;'FD Inputs Pre Conversion'!$E606,F_inputs!$N$4:$N$5562,0),MATCH('FD Inputs Pre Conversion'!L$6,F_inputs!$D$2:$M$2,0)))</f>
        <v/>
      </c>
      <c r="M606" s="194" t="str">
        <f>IF(L606=$D$4,$D$4,INDEX(F_inputs!$D$4:$M$5562,MATCH('FD Inputs Pre Conversion'!$C606&amp;'FD Inputs Pre Conversion'!$E606,F_inputs!$N$4:$N$5562,0),MATCH('FD Inputs Pre Conversion'!M$6,F_inputs!$D$2:$M$2,0)))</f>
        <v/>
      </c>
      <c r="N606" s="194"/>
    </row>
    <row r="607" spans="1:14" outlineLevel="1">
      <c r="A607" s="196"/>
      <c r="B607" s="261"/>
      <c r="C607" s="262"/>
      <c r="D607" s="262"/>
      <c r="E607" s="262"/>
      <c r="F607" s="262"/>
      <c r="G607" s="263"/>
      <c r="H607" s="194"/>
      <c r="I607" s="194"/>
      <c r="J607" s="194"/>
      <c r="K607" s="194"/>
      <c r="L607" s="194"/>
      <c r="M607" s="194"/>
    </row>
    <row r="608" spans="1:14" outlineLevel="1">
      <c r="A608" s="197"/>
      <c r="B608" s="261" t="s">
        <v>223</v>
      </c>
      <c r="C608" s="262" t="s">
        <v>350</v>
      </c>
      <c r="D608" s="262" t="s">
        <v>976</v>
      </c>
      <c r="E608" s="262" t="s">
        <v>225</v>
      </c>
      <c r="F608" s="264" t="s">
        <v>455</v>
      </c>
      <c r="G608" s="265"/>
      <c r="H608" s="194" t="str">
        <f>IF(G608=$D$4,$D$4,INDEX(F_inputs!$D$4:$M$5562,MATCH('FD Inputs Pre Conversion'!$C608&amp;'FD Inputs Pre Conversion'!$E608,F_inputs!$N$4:$N$5562,0),MATCH('FD Inputs Pre Conversion'!H$6,F_inputs!$D$2:$M$2,0)))</f>
        <v/>
      </c>
      <c r="I608" s="194" t="str">
        <f>IF(H608=$D$4,$D$4,INDEX(F_inputs!$D$4:$M$5562,MATCH('FD Inputs Pre Conversion'!$C608&amp;'FD Inputs Pre Conversion'!$E608,F_inputs!$N$4:$N$5562,0),MATCH('FD Inputs Pre Conversion'!I$6,F_inputs!$D$2:$M$2,0)))</f>
        <v/>
      </c>
      <c r="J608" s="194" t="str">
        <f>IF(I608=$D$4,$D$4,INDEX(F_inputs!$D$4:$M$5562,MATCH('FD Inputs Pre Conversion'!$C608&amp;'FD Inputs Pre Conversion'!$E608,F_inputs!$N$4:$N$5562,0),MATCH('FD Inputs Pre Conversion'!J$6,F_inputs!$D$2:$M$2,0)))</f>
        <v/>
      </c>
      <c r="K608" s="194" t="str">
        <f>IF(J608=$D$4,$D$4,INDEX(F_inputs!$D$4:$M$5562,MATCH('FD Inputs Pre Conversion'!$C608&amp;'FD Inputs Pre Conversion'!$E608,F_inputs!$N$4:$N$5562,0),MATCH('FD Inputs Pre Conversion'!K$6,F_inputs!$D$2:$M$2,0)))</f>
        <v/>
      </c>
      <c r="L608" s="194" t="str">
        <f>IF(K608=$D$4,$D$4,INDEX(F_inputs!$D$4:$M$5562,MATCH('FD Inputs Pre Conversion'!$C608&amp;'FD Inputs Pre Conversion'!$E608,F_inputs!$N$4:$N$5562,0),MATCH('FD Inputs Pre Conversion'!L$6,F_inputs!$D$2:$M$2,0)))</f>
        <v/>
      </c>
      <c r="M608" s="194" t="str">
        <f>IF(L608=$D$4,$D$4,INDEX(F_inputs!$D$4:$M$5562,MATCH('FD Inputs Pre Conversion'!$C608&amp;'FD Inputs Pre Conversion'!$E608,F_inputs!$N$4:$N$5562,0),MATCH('FD Inputs Pre Conversion'!M$6,F_inputs!$D$2:$M$2,0)))</f>
        <v/>
      </c>
      <c r="N608" s="194"/>
    </row>
    <row r="609" spans="1:14" outlineLevel="1">
      <c r="A609" s="197"/>
      <c r="B609" s="261" t="s">
        <v>223</v>
      </c>
      <c r="C609" s="262" t="s">
        <v>358</v>
      </c>
      <c r="D609" s="262" t="s">
        <v>976</v>
      </c>
      <c r="E609" s="262" t="s">
        <v>225</v>
      </c>
      <c r="F609" s="264" t="s">
        <v>455</v>
      </c>
      <c r="G609" s="265"/>
      <c r="H609" s="194" t="str">
        <f>IF(G609=$D$4,$D$4,INDEX(F_inputs!$D$4:$M$5562,MATCH('FD Inputs Pre Conversion'!$C609&amp;'FD Inputs Pre Conversion'!$E609,F_inputs!$N$4:$N$5562,0),MATCH('FD Inputs Pre Conversion'!H$6,F_inputs!$D$2:$M$2,0)))</f>
        <v/>
      </c>
      <c r="I609" s="194">
        <f>IF(H609=$D$4,$D$4,INDEX(F_inputs!$D$4:$M$5562,MATCH('FD Inputs Pre Conversion'!$C609&amp;'FD Inputs Pre Conversion'!$E609,F_inputs!$N$4:$N$5562,0),MATCH('FD Inputs Pre Conversion'!I$6,F_inputs!$D$2:$M$2,0)))</f>
        <v>0.87599999999999989</v>
      </c>
      <c r="J609" s="194">
        <f>IF(I609=$D$4,$D$4,INDEX(F_inputs!$D$4:$M$5562,MATCH('FD Inputs Pre Conversion'!$C609&amp;'FD Inputs Pre Conversion'!$E609,F_inputs!$N$4:$N$5562,0),MATCH('FD Inputs Pre Conversion'!J$6,F_inputs!$D$2:$M$2,0)))</f>
        <v>0.87599999999999989</v>
      </c>
      <c r="K609" s="194">
        <f>IF(J609=$D$4,$D$4,INDEX(F_inputs!$D$4:$M$5562,MATCH('FD Inputs Pre Conversion'!$C609&amp;'FD Inputs Pre Conversion'!$E609,F_inputs!$N$4:$N$5562,0),MATCH('FD Inputs Pre Conversion'!K$6,F_inputs!$D$2:$M$2,0)))</f>
        <v>0.87599999999999989</v>
      </c>
      <c r="L609" s="194">
        <f>IF(K609=$D$4,$D$4,INDEX(F_inputs!$D$4:$M$5562,MATCH('FD Inputs Pre Conversion'!$C609&amp;'FD Inputs Pre Conversion'!$E609,F_inputs!$N$4:$N$5562,0),MATCH('FD Inputs Pre Conversion'!L$6,F_inputs!$D$2:$M$2,0)))</f>
        <v>0.879</v>
      </c>
      <c r="M609" s="194">
        <f>IF(L609=$D$4,$D$4,INDEX(F_inputs!$D$4:$M$5562,MATCH('FD Inputs Pre Conversion'!$C609&amp;'FD Inputs Pre Conversion'!$E609,F_inputs!$N$4:$N$5562,0),MATCH('FD Inputs Pre Conversion'!M$6,F_inputs!$D$2:$M$2,0)))</f>
        <v>0.879</v>
      </c>
      <c r="N609" s="194"/>
    </row>
    <row r="610" spans="1:14" outlineLevel="1">
      <c r="A610" s="197"/>
      <c r="B610" s="261" t="s">
        <v>223</v>
      </c>
      <c r="C610" s="262" t="s">
        <v>361</v>
      </c>
      <c r="D610" s="262" t="s">
        <v>976</v>
      </c>
      <c r="E610" s="262" t="s">
        <v>225</v>
      </c>
      <c r="F610" s="264" t="s">
        <v>455</v>
      </c>
      <c r="G610" s="265"/>
      <c r="H610" s="194" t="str">
        <f>IF(G610=$D$4,$D$4,INDEX(F_inputs!$D$4:$M$5562,MATCH('FD Inputs Pre Conversion'!$C610&amp;'FD Inputs Pre Conversion'!$E610,F_inputs!$N$4:$N$5562,0),MATCH('FD Inputs Pre Conversion'!H$6,F_inputs!$D$2:$M$2,0)))</f>
        <v/>
      </c>
      <c r="I610" s="194" t="str">
        <f>IF(H610=$D$4,$D$4,INDEX(F_inputs!$D$4:$M$5562,MATCH('FD Inputs Pre Conversion'!$C610&amp;'FD Inputs Pre Conversion'!$E610,F_inputs!$N$4:$N$5562,0),MATCH('FD Inputs Pre Conversion'!I$6,F_inputs!$D$2:$M$2,0)))</f>
        <v/>
      </c>
      <c r="J610" s="194" t="str">
        <f>IF(I610=$D$4,$D$4,INDEX(F_inputs!$D$4:$M$5562,MATCH('FD Inputs Pre Conversion'!$C610&amp;'FD Inputs Pre Conversion'!$E610,F_inputs!$N$4:$N$5562,0),MATCH('FD Inputs Pre Conversion'!J$6,F_inputs!$D$2:$M$2,0)))</f>
        <v/>
      </c>
      <c r="K610" s="194" t="str">
        <f>IF(J610=$D$4,$D$4,INDEX(F_inputs!$D$4:$M$5562,MATCH('FD Inputs Pre Conversion'!$C610&amp;'FD Inputs Pre Conversion'!$E610,F_inputs!$N$4:$N$5562,0),MATCH('FD Inputs Pre Conversion'!K$6,F_inputs!$D$2:$M$2,0)))</f>
        <v/>
      </c>
      <c r="L610" s="194" t="str">
        <f>IF(K610=$D$4,$D$4,INDEX(F_inputs!$D$4:$M$5562,MATCH('FD Inputs Pre Conversion'!$C610&amp;'FD Inputs Pre Conversion'!$E610,F_inputs!$N$4:$N$5562,0),MATCH('FD Inputs Pre Conversion'!L$6,F_inputs!$D$2:$M$2,0)))</f>
        <v/>
      </c>
      <c r="M610" s="194" t="str">
        <f>IF(L610=$D$4,$D$4,INDEX(F_inputs!$D$4:$M$5562,MATCH('FD Inputs Pre Conversion'!$C610&amp;'FD Inputs Pre Conversion'!$E610,F_inputs!$N$4:$N$5562,0),MATCH('FD Inputs Pre Conversion'!M$6,F_inputs!$D$2:$M$2,0)))</f>
        <v/>
      </c>
      <c r="N610" s="194"/>
    </row>
    <row r="611" spans="1:14" outlineLevel="1">
      <c r="A611" s="197"/>
      <c r="B611" s="261" t="s">
        <v>223</v>
      </c>
      <c r="C611" s="262" t="s">
        <v>364</v>
      </c>
      <c r="D611" s="262" t="s">
        <v>976</v>
      </c>
      <c r="E611" s="262" t="s">
        <v>225</v>
      </c>
      <c r="F611" s="264" t="s">
        <v>455</v>
      </c>
      <c r="G611" s="265"/>
      <c r="H611" s="194" t="str">
        <f>IF(G611=$D$4,$D$4,INDEX(F_inputs!$D$4:$M$5562,MATCH('FD Inputs Pre Conversion'!$C611&amp;'FD Inputs Pre Conversion'!$E611,F_inputs!$N$4:$N$5562,0),MATCH('FD Inputs Pre Conversion'!H$6,F_inputs!$D$2:$M$2,0)))</f>
        <v/>
      </c>
      <c r="I611" s="194" t="str">
        <f>IF(H611=$D$4,$D$4,INDEX(F_inputs!$D$4:$M$5562,MATCH('FD Inputs Pre Conversion'!$C611&amp;'FD Inputs Pre Conversion'!$E611,F_inputs!$N$4:$N$5562,0),MATCH('FD Inputs Pre Conversion'!I$6,F_inputs!$D$2:$M$2,0)))</f>
        <v/>
      </c>
      <c r="J611" s="194" t="str">
        <f>IF(I611=$D$4,$D$4,INDEX(F_inputs!$D$4:$M$5562,MATCH('FD Inputs Pre Conversion'!$C611&amp;'FD Inputs Pre Conversion'!$E611,F_inputs!$N$4:$N$5562,0),MATCH('FD Inputs Pre Conversion'!J$6,F_inputs!$D$2:$M$2,0)))</f>
        <v/>
      </c>
      <c r="K611" s="194" t="str">
        <f>IF(J611=$D$4,$D$4,INDEX(F_inputs!$D$4:$M$5562,MATCH('FD Inputs Pre Conversion'!$C611&amp;'FD Inputs Pre Conversion'!$E611,F_inputs!$N$4:$N$5562,0),MATCH('FD Inputs Pre Conversion'!K$6,F_inputs!$D$2:$M$2,0)))</f>
        <v/>
      </c>
      <c r="L611" s="194" t="str">
        <f>IF(K611=$D$4,$D$4,INDEX(F_inputs!$D$4:$M$5562,MATCH('FD Inputs Pre Conversion'!$C611&amp;'FD Inputs Pre Conversion'!$E611,F_inputs!$N$4:$N$5562,0),MATCH('FD Inputs Pre Conversion'!L$6,F_inputs!$D$2:$M$2,0)))</f>
        <v/>
      </c>
      <c r="M611" s="194" t="str">
        <f>IF(L611=$D$4,$D$4,INDEX(F_inputs!$D$4:$M$5562,MATCH('FD Inputs Pre Conversion'!$C611&amp;'FD Inputs Pre Conversion'!$E611,F_inputs!$N$4:$N$5562,0),MATCH('FD Inputs Pre Conversion'!M$6,F_inputs!$D$2:$M$2,0)))</f>
        <v/>
      </c>
      <c r="N611" s="194"/>
    </row>
    <row r="612" spans="1:14" outlineLevel="1">
      <c r="A612" s="197"/>
      <c r="B612" s="261" t="s">
        <v>223</v>
      </c>
      <c r="C612" s="262" t="s">
        <v>370</v>
      </c>
      <c r="D612" s="262" t="s">
        <v>976</v>
      </c>
      <c r="E612" s="262" t="s">
        <v>225</v>
      </c>
      <c r="F612" s="264" t="s">
        <v>455</v>
      </c>
      <c r="G612" s="265"/>
      <c r="H612" s="194" t="str">
        <f>IF(G612=$D$4,$D$4,INDEX(F_inputs!$D$4:$M$5562,MATCH('FD Inputs Pre Conversion'!$C612&amp;'FD Inputs Pre Conversion'!$E612,F_inputs!$N$4:$N$5562,0),MATCH('FD Inputs Pre Conversion'!H$6,F_inputs!$D$2:$M$2,0)))</f>
        <v/>
      </c>
      <c r="I612" s="194" t="str">
        <f>IF(H612=$D$4,$D$4,INDEX(F_inputs!$D$4:$M$5562,MATCH('FD Inputs Pre Conversion'!$C612&amp;'FD Inputs Pre Conversion'!$E612,F_inputs!$N$4:$N$5562,0),MATCH('FD Inputs Pre Conversion'!I$6,F_inputs!$D$2:$M$2,0)))</f>
        <v/>
      </c>
      <c r="J612" s="194" t="str">
        <f>IF(I612=$D$4,$D$4,INDEX(F_inputs!$D$4:$M$5562,MATCH('FD Inputs Pre Conversion'!$C612&amp;'FD Inputs Pre Conversion'!$E612,F_inputs!$N$4:$N$5562,0),MATCH('FD Inputs Pre Conversion'!J$6,F_inputs!$D$2:$M$2,0)))</f>
        <v/>
      </c>
      <c r="K612" s="194" t="str">
        <f>IF(J612=$D$4,$D$4,INDEX(F_inputs!$D$4:$M$5562,MATCH('FD Inputs Pre Conversion'!$C612&amp;'FD Inputs Pre Conversion'!$E612,F_inputs!$N$4:$N$5562,0),MATCH('FD Inputs Pre Conversion'!K$6,F_inputs!$D$2:$M$2,0)))</f>
        <v/>
      </c>
      <c r="L612" s="194" t="str">
        <f>IF(K612=$D$4,$D$4,INDEX(F_inputs!$D$4:$M$5562,MATCH('FD Inputs Pre Conversion'!$C612&amp;'FD Inputs Pre Conversion'!$E612,F_inputs!$N$4:$N$5562,0),MATCH('FD Inputs Pre Conversion'!L$6,F_inputs!$D$2:$M$2,0)))</f>
        <v/>
      </c>
      <c r="M612" s="194" t="str">
        <f>IF(L612=$D$4,$D$4,INDEX(F_inputs!$D$4:$M$5562,MATCH('FD Inputs Pre Conversion'!$C612&amp;'FD Inputs Pre Conversion'!$E612,F_inputs!$N$4:$N$5562,0),MATCH('FD Inputs Pre Conversion'!M$6,F_inputs!$D$2:$M$2,0)))</f>
        <v/>
      </c>
      <c r="N612" s="194"/>
    </row>
    <row r="613" spans="1:14" outlineLevel="1">
      <c r="A613" s="197"/>
      <c r="B613" s="261" t="s">
        <v>223</v>
      </c>
      <c r="C613" s="262" t="s">
        <v>379</v>
      </c>
      <c r="D613" s="262" t="s">
        <v>976</v>
      </c>
      <c r="E613" s="262" t="s">
        <v>225</v>
      </c>
      <c r="F613" s="264" t="s">
        <v>455</v>
      </c>
      <c r="G613" s="265"/>
      <c r="H613" s="194" t="str">
        <f>IF(G613=$D$4,$D$4,INDEX(F_inputs!$D$4:$M$5562,MATCH('FD Inputs Pre Conversion'!$C613&amp;'FD Inputs Pre Conversion'!$E613,F_inputs!$N$4:$N$5562,0),MATCH('FD Inputs Pre Conversion'!H$6,F_inputs!$D$2:$M$2,0)))</f>
        <v/>
      </c>
      <c r="I613" s="194">
        <f>IF(H613=$D$4,$D$4,INDEX(F_inputs!$D$4:$M$5562,MATCH('FD Inputs Pre Conversion'!$C613&amp;'FD Inputs Pre Conversion'!$E613,F_inputs!$N$4:$N$5562,0),MATCH('FD Inputs Pre Conversion'!I$6,F_inputs!$D$2:$M$2,0)))</f>
        <v>0.89900000000000002</v>
      </c>
      <c r="J613" s="194">
        <f>IF(I613=$D$4,$D$4,INDEX(F_inputs!$D$4:$M$5562,MATCH('FD Inputs Pre Conversion'!$C613&amp;'FD Inputs Pre Conversion'!$E613,F_inputs!$N$4:$N$5562,0),MATCH('FD Inputs Pre Conversion'!J$6,F_inputs!$D$2:$M$2,0)))</f>
        <v>0.89900000000000002</v>
      </c>
      <c r="K613" s="194">
        <f>IF(J613=$D$4,$D$4,INDEX(F_inputs!$D$4:$M$5562,MATCH('FD Inputs Pre Conversion'!$C613&amp;'FD Inputs Pre Conversion'!$E613,F_inputs!$N$4:$N$5562,0),MATCH('FD Inputs Pre Conversion'!K$6,F_inputs!$D$2:$M$2,0)))</f>
        <v>0.90500000000000003</v>
      </c>
      <c r="L613" s="194">
        <f>IF(K613=$D$4,$D$4,INDEX(F_inputs!$D$4:$M$5562,MATCH('FD Inputs Pre Conversion'!$C613&amp;'FD Inputs Pre Conversion'!$E613,F_inputs!$N$4:$N$5562,0),MATCH('FD Inputs Pre Conversion'!L$6,F_inputs!$D$2:$M$2,0)))</f>
        <v>0.90799999999999992</v>
      </c>
      <c r="M613" s="194">
        <f>IF(L613=$D$4,$D$4,INDEX(F_inputs!$D$4:$M$5562,MATCH('FD Inputs Pre Conversion'!$C613&amp;'FD Inputs Pre Conversion'!$E613,F_inputs!$N$4:$N$5562,0),MATCH('FD Inputs Pre Conversion'!M$6,F_inputs!$D$2:$M$2,0)))</f>
        <v>0.91</v>
      </c>
      <c r="N613" s="194"/>
    </row>
    <row r="614" spans="1:14" outlineLevel="1">
      <c r="A614" s="197"/>
      <c r="B614" s="261" t="s">
        <v>223</v>
      </c>
      <c r="C614" s="262" t="s">
        <v>382</v>
      </c>
      <c r="D614" s="262" t="s">
        <v>976</v>
      </c>
      <c r="E614" s="262" t="s">
        <v>225</v>
      </c>
      <c r="F614" s="264" t="s">
        <v>455</v>
      </c>
      <c r="G614" s="265"/>
      <c r="H614" s="194" t="str">
        <f>IF(G614=$D$4,$D$4,INDEX(F_inputs!$D$4:$M$5562,MATCH('FD Inputs Pre Conversion'!$C614&amp;'FD Inputs Pre Conversion'!$E614,F_inputs!$N$4:$N$5562,0),MATCH('FD Inputs Pre Conversion'!H$6,F_inputs!$D$2:$M$2,0)))</f>
        <v/>
      </c>
      <c r="I614" s="194" t="str">
        <f>IF(H614=$D$4,$D$4,INDEX(F_inputs!$D$4:$M$5562,MATCH('FD Inputs Pre Conversion'!$C614&amp;'FD Inputs Pre Conversion'!$E614,F_inputs!$N$4:$N$5562,0),MATCH('FD Inputs Pre Conversion'!I$6,F_inputs!$D$2:$M$2,0)))</f>
        <v/>
      </c>
      <c r="J614" s="194" t="str">
        <f>IF(I614=$D$4,$D$4,INDEX(F_inputs!$D$4:$M$5562,MATCH('FD Inputs Pre Conversion'!$C614&amp;'FD Inputs Pre Conversion'!$E614,F_inputs!$N$4:$N$5562,0),MATCH('FD Inputs Pre Conversion'!J$6,F_inputs!$D$2:$M$2,0)))</f>
        <v/>
      </c>
      <c r="K614" s="194" t="str">
        <f>IF(J614=$D$4,$D$4,INDEX(F_inputs!$D$4:$M$5562,MATCH('FD Inputs Pre Conversion'!$C614&amp;'FD Inputs Pre Conversion'!$E614,F_inputs!$N$4:$N$5562,0),MATCH('FD Inputs Pre Conversion'!K$6,F_inputs!$D$2:$M$2,0)))</f>
        <v/>
      </c>
      <c r="L614" s="194" t="str">
        <f>IF(K614=$D$4,$D$4,INDEX(F_inputs!$D$4:$M$5562,MATCH('FD Inputs Pre Conversion'!$C614&amp;'FD Inputs Pre Conversion'!$E614,F_inputs!$N$4:$N$5562,0),MATCH('FD Inputs Pre Conversion'!L$6,F_inputs!$D$2:$M$2,0)))</f>
        <v/>
      </c>
      <c r="M614" s="194" t="str">
        <f>IF(L614=$D$4,$D$4,INDEX(F_inputs!$D$4:$M$5562,MATCH('FD Inputs Pre Conversion'!$C614&amp;'FD Inputs Pre Conversion'!$E614,F_inputs!$N$4:$N$5562,0),MATCH('FD Inputs Pre Conversion'!M$6,F_inputs!$D$2:$M$2,0)))</f>
        <v/>
      </c>
      <c r="N614" s="194"/>
    </row>
    <row r="615" spans="1:14" outlineLevel="1">
      <c r="A615" s="197"/>
      <c r="B615" s="261" t="s">
        <v>223</v>
      </c>
      <c r="C615" s="262" t="s">
        <v>388</v>
      </c>
      <c r="D615" s="262" t="s">
        <v>976</v>
      </c>
      <c r="E615" s="262" t="s">
        <v>225</v>
      </c>
      <c r="F615" s="264" t="s">
        <v>455</v>
      </c>
      <c r="G615" s="265"/>
      <c r="H615" s="194" t="str">
        <f>IF(G615=$D$4,$D$4,INDEX(F_inputs!$D$4:$M$5562,MATCH('FD Inputs Pre Conversion'!$C615&amp;'FD Inputs Pre Conversion'!$E615,F_inputs!$N$4:$N$5562,0),MATCH('FD Inputs Pre Conversion'!H$6,F_inputs!$D$2:$M$2,0)))</f>
        <v/>
      </c>
      <c r="I615" s="194" t="str">
        <f>IF(H615=$D$4,$D$4,INDEX(F_inputs!$D$4:$M$5562,MATCH('FD Inputs Pre Conversion'!$C615&amp;'FD Inputs Pre Conversion'!$E615,F_inputs!$N$4:$N$5562,0),MATCH('FD Inputs Pre Conversion'!I$6,F_inputs!$D$2:$M$2,0)))</f>
        <v/>
      </c>
      <c r="J615" s="194" t="str">
        <f>IF(I615=$D$4,$D$4,INDEX(F_inputs!$D$4:$M$5562,MATCH('FD Inputs Pre Conversion'!$C615&amp;'FD Inputs Pre Conversion'!$E615,F_inputs!$N$4:$N$5562,0),MATCH('FD Inputs Pre Conversion'!J$6,F_inputs!$D$2:$M$2,0)))</f>
        <v/>
      </c>
      <c r="K615" s="194" t="str">
        <f>IF(J615=$D$4,$D$4,INDEX(F_inputs!$D$4:$M$5562,MATCH('FD Inputs Pre Conversion'!$C615&amp;'FD Inputs Pre Conversion'!$E615,F_inputs!$N$4:$N$5562,0),MATCH('FD Inputs Pre Conversion'!K$6,F_inputs!$D$2:$M$2,0)))</f>
        <v/>
      </c>
      <c r="L615" s="194" t="str">
        <f>IF(K615=$D$4,$D$4,INDEX(F_inputs!$D$4:$M$5562,MATCH('FD Inputs Pre Conversion'!$C615&amp;'FD Inputs Pre Conversion'!$E615,F_inputs!$N$4:$N$5562,0),MATCH('FD Inputs Pre Conversion'!L$6,F_inputs!$D$2:$M$2,0)))</f>
        <v/>
      </c>
      <c r="M615" s="194" t="str">
        <f>IF(L615=$D$4,$D$4,INDEX(F_inputs!$D$4:$M$5562,MATCH('FD Inputs Pre Conversion'!$C615&amp;'FD Inputs Pre Conversion'!$E615,F_inputs!$N$4:$N$5562,0),MATCH('FD Inputs Pre Conversion'!M$6,F_inputs!$D$2:$M$2,0)))</f>
        <v/>
      </c>
      <c r="N615" s="194"/>
    </row>
    <row r="616" spans="1:14" outlineLevel="1">
      <c r="A616" s="197"/>
      <c r="B616" s="261" t="s">
        <v>223</v>
      </c>
      <c r="C616" s="262" t="s">
        <v>391</v>
      </c>
      <c r="D616" s="262" t="s">
        <v>976</v>
      </c>
      <c r="E616" s="262" t="s">
        <v>225</v>
      </c>
      <c r="F616" s="264" t="s">
        <v>455</v>
      </c>
      <c r="G616" s="265"/>
      <c r="H616" s="194" t="str">
        <f>IF(G616=$D$4,$D$4,INDEX(F_inputs!$D$4:$M$5562,MATCH('FD Inputs Pre Conversion'!$C616&amp;'FD Inputs Pre Conversion'!$E616,F_inputs!$N$4:$N$5562,0),MATCH('FD Inputs Pre Conversion'!H$6,F_inputs!$D$2:$M$2,0)))</f>
        <v/>
      </c>
      <c r="I616" s="194" t="str">
        <f>IF(H616=$D$4,$D$4,INDEX(F_inputs!$D$4:$M$5562,MATCH('FD Inputs Pre Conversion'!$C616&amp;'FD Inputs Pre Conversion'!$E616,F_inputs!$N$4:$N$5562,0),MATCH('FD Inputs Pre Conversion'!I$6,F_inputs!$D$2:$M$2,0)))</f>
        <v/>
      </c>
      <c r="J616" s="194" t="str">
        <f>IF(I616=$D$4,$D$4,INDEX(F_inputs!$D$4:$M$5562,MATCH('FD Inputs Pre Conversion'!$C616&amp;'FD Inputs Pre Conversion'!$E616,F_inputs!$N$4:$N$5562,0),MATCH('FD Inputs Pre Conversion'!J$6,F_inputs!$D$2:$M$2,0)))</f>
        <v/>
      </c>
      <c r="K616" s="194" t="str">
        <f>IF(J616=$D$4,$D$4,INDEX(F_inputs!$D$4:$M$5562,MATCH('FD Inputs Pre Conversion'!$C616&amp;'FD Inputs Pre Conversion'!$E616,F_inputs!$N$4:$N$5562,0),MATCH('FD Inputs Pre Conversion'!K$6,F_inputs!$D$2:$M$2,0)))</f>
        <v/>
      </c>
      <c r="L616" s="194" t="str">
        <f>IF(K616=$D$4,$D$4,INDEX(F_inputs!$D$4:$M$5562,MATCH('FD Inputs Pre Conversion'!$C616&amp;'FD Inputs Pre Conversion'!$E616,F_inputs!$N$4:$N$5562,0),MATCH('FD Inputs Pre Conversion'!L$6,F_inputs!$D$2:$M$2,0)))</f>
        <v/>
      </c>
      <c r="M616" s="194" t="str">
        <f>IF(L616=$D$4,$D$4,INDEX(F_inputs!$D$4:$M$5562,MATCH('FD Inputs Pre Conversion'!$C616&amp;'FD Inputs Pre Conversion'!$E616,F_inputs!$N$4:$N$5562,0),MATCH('FD Inputs Pre Conversion'!M$6,F_inputs!$D$2:$M$2,0)))</f>
        <v/>
      </c>
      <c r="N616" s="194"/>
    </row>
    <row r="617" spans="1:14" outlineLevel="1">
      <c r="A617" s="197"/>
      <c r="B617" s="261" t="s">
        <v>223</v>
      </c>
      <c r="C617" s="262" t="s">
        <v>394</v>
      </c>
      <c r="D617" s="262" t="s">
        <v>976</v>
      </c>
      <c r="E617" s="262" t="s">
        <v>225</v>
      </c>
      <c r="F617" s="264" t="s">
        <v>455</v>
      </c>
      <c r="G617" s="265"/>
      <c r="H617" s="194" t="str">
        <f>IF(G617=$D$4,$D$4,INDEX(F_inputs!$D$4:$M$5562,MATCH('FD Inputs Pre Conversion'!$C617&amp;'FD Inputs Pre Conversion'!$E617,F_inputs!$N$4:$N$5562,0),MATCH('FD Inputs Pre Conversion'!H$6,F_inputs!$D$2:$M$2,0)))</f>
        <v/>
      </c>
      <c r="I617" s="194" t="str">
        <f>IF(H617=$D$4,$D$4,INDEX(F_inputs!$D$4:$M$5562,MATCH('FD Inputs Pre Conversion'!$C617&amp;'FD Inputs Pre Conversion'!$E617,F_inputs!$N$4:$N$5562,0),MATCH('FD Inputs Pre Conversion'!I$6,F_inputs!$D$2:$M$2,0)))</f>
        <v/>
      </c>
      <c r="J617" s="194" t="str">
        <f>IF(I617=$D$4,$D$4,INDEX(F_inputs!$D$4:$M$5562,MATCH('FD Inputs Pre Conversion'!$C617&amp;'FD Inputs Pre Conversion'!$E617,F_inputs!$N$4:$N$5562,0),MATCH('FD Inputs Pre Conversion'!J$6,F_inputs!$D$2:$M$2,0)))</f>
        <v/>
      </c>
      <c r="K617" s="194" t="str">
        <f>IF(J617=$D$4,$D$4,INDEX(F_inputs!$D$4:$M$5562,MATCH('FD Inputs Pre Conversion'!$C617&amp;'FD Inputs Pre Conversion'!$E617,F_inputs!$N$4:$N$5562,0),MATCH('FD Inputs Pre Conversion'!K$6,F_inputs!$D$2:$M$2,0)))</f>
        <v/>
      </c>
      <c r="L617" s="194" t="str">
        <f>IF(K617=$D$4,$D$4,INDEX(F_inputs!$D$4:$M$5562,MATCH('FD Inputs Pre Conversion'!$C617&amp;'FD Inputs Pre Conversion'!$E617,F_inputs!$N$4:$N$5562,0),MATCH('FD Inputs Pre Conversion'!L$6,F_inputs!$D$2:$M$2,0)))</f>
        <v/>
      </c>
      <c r="M617" s="194" t="str">
        <f>IF(L617=$D$4,$D$4,INDEX(F_inputs!$D$4:$M$5562,MATCH('FD Inputs Pre Conversion'!$C617&amp;'FD Inputs Pre Conversion'!$E617,F_inputs!$N$4:$N$5562,0),MATCH('FD Inputs Pre Conversion'!M$6,F_inputs!$D$2:$M$2,0)))</f>
        <v/>
      </c>
      <c r="N617" s="194"/>
    </row>
    <row r="618" spans="1:14" outlineLevel="1">
      <c r="A618" s="197"/>
      <c r="B618" s="261" t="s">
        <v>223</v>
      </c>
      <c r="C618" s="262" t="s">
        <v>397</v>
      </c>
      <c r="D618" s="262" t="s">
        <v>976</v>
      </c>
      <c r="E618" s="262" t="s">
        <v>225</v>
      </c>
      <c r="F618" s="264" t="s">
        <v>455</v>
      </c>
      <c r="G618" s="265"/>
      <c r="H618" s="194" t="str">
        <f>IF(G618=$D$4,$D$4,INDEX(F_inputs!$D$4:$M$5562,MATCH('FD Inputs Pre Conversion'!$C618&amp;'FD Inputs Pre Conversion'!$E618,F_inputs!$N$4:$N$5562,0),MATCH('FD Inputs Pre Conversion'!H$6,F_inputs!$D$2:$M$2,0)))</f>
        <v/>
      </c>
      <c r="I618" s="194" t="str">
        <f>IF(H618=$D$4,$D$4,INDEX(F_inputs!$D$4:$M$5562,MATCH('FD Inputs Pre Conversion'!$C618&amp;'FD Inputs Pre Conversion'!$E618,F_inputs!$N$4:$N$5562,0),MATCH('FD Inputs Pre Conversion'!I$6,F_inputs!$D$2:$M$2,0)))</f>
        <v/>
      </c>
      <c r="J618" s="194" t="str">
        <f>IF(I618=$D$4,$D$4,INDEX(F_inputs!$D$4:$M$5562,MATCH('FD Inputs Pre Conversion'!$C618&amp;'FD Inputs Pre Conversion'!$E618,F_inputs!$N$4:$N$5562,0),MATCH('FD Inputs Pre Conversion'!J$6,F_inputs!$D$2:$M$2,0)))</f>
        <v/>
      </c>
      <c r="K618" s="194" t="str">
        <f>IF(J618=$D$4,$D$4,INDEX(F_inputs!$D$4:$M$5562,MATCH('FD Inputs Pre Conversion'!$C618&amp;'FD Inputs Pre Conversion'!$E618,F_inputs!$N$4:$N$5562,0),MATCH('FD Inputs Pre Conversion'!K$6,F_inputs!$D$2:$M$2,0)))</f>
        <v/>
      </c>
      <c r="L618" s="194" t="str">
        <f>IF(K618=$D$4,$D$4,INDEX(F_inputs!$D$4:$M$5562,MATCH('FD Inputs Pre Conversion'!$C618&amp;'FD Inputs Pre Conversion'!$E618,F_inputs!$N$4:$N$5562,0),MATCH('FD Inputs Pre Conversion'!L$6,F_inputs!$D$2:$M$2,0)))</f>
        <v/>
      </c>
      <c r="M618" s="194" t="str">
        <f>IF(L618=$D$4,$D$4,INDEX(F_inputs!$D$4:$M$5562,MATCH('FD Inputs Pre Conversion'!$C618&amp;'FD Inputs Pre Conversion'!$E618,F_inputs!$N$4:$N$5562,0),MATCH('FD Inputs Pre Conversion'!M$6,F_inputs!$D$2:$M$2,0)))</f>
        <v/>
      </c>
      <c r="N618" s="194"/>
    </row>
    <row r="619" spans="1:14" outlineLevel="1">
      <c r="A619" s="197"/>
      <c r="B619" s="261" t="s">
        <v>223</v>
      </c>
      <c r="C619" s="262" t="s">
        <v>345</v>
      </c>
      <c r="D619" s="262" t="s">
        <v>976</v>
      </c>
      <c r="E619" s="262" t="s">
        <v>225</v>
      </c>
      <c r="F619" s="264" t="s">
        <v>455</v>
      </c>
      <c r="G619" s="265"/>
      <c r="H619" s="194" t="str">
        <f>IF(G619=$D$4,$D$4,INDEX(F_inputs!$D$4:$M$5562,MATCH('FD Inputs Pre Conversion'!$C619&amp;'FD Inputs Pre Conversion'!$E619,F_inputs!$N$4:$N$5562,0),MATCH('FD Inputs Pre Conversion'!H$6,F_inputs!$D$2:$M$2,0)))</f>
        <v/>
      </c>
      <c r="I619" s="194" t="str">
        <f>IF(H619=$D$4,$D$4,INDEX(F_inputs!$D$4:$M$5562,MATCH('FD Inputs Pre Conversion'!$C619&amp;'FD Inputs Pre Conversion'!$E619,F_inputs!$N$4:$N$5562,0),MATCH('FD Inputs Pre Conversion'!I$6,F_inputs!$D$2:$M$2,0)))</f>
        <v/>
      </c>
      <c r="J619" s="194" t="str">
        <f>IF(I619=$D$4,$D$4,INDEX(F_inputs!$D$4:$M$5562,MATCH('FD Inputs Pre Conversion'!$C619&amp;'FD Inputs Pre Conversion'!$E619,F_inputs!$N$4:$N$5562,0),MATCH('FD Inputs Pre Conversion'!J$6,F_inputs!$D$2:$M$2,0)))</f>
        <v/>
      </c>
      <c r="K619" s="194" t="str">
        <f>IF(J619=$D$4,$D$4,INDEX(F_inputs!$D$4:$M$5562,MATCH('FD Inputs Pre Conversion'!$C619&amp;'FD Inputs Pre Conversion'!$E619,F_inputs!$N$4:$N$5562,0),MATCH('FD Inputs Pre Conversion'!K$6,F_inputs!$D$2:$M$2,0)))</f>
        <v/>
      </c>
      <c r="L619" s="194" t="str">
        <f>IF(K619=$D$4,$D$4,INDEX(F_inputs!$D$4:$M$5562,MATCH('FD Inputs Pre Conversion'!$C619&amp;'FD Inputs Pre Conversion'!$E619,F_inputs!$N$4:$N$5562,0),MATCH('FD Inputs Pre Conversion'!L$6,F_inputs!$D$2:$M$2,0)))</f>
        <v/>
      </c>
      <c r="M619" s="194" t="str">
        <f>IF(L619=$D$4,$D$4,INDEX(F_inputs!$D$4:$M$5562,MATCH('FD Inputs Pre Conversion'!$C619&amp;'FD Inputs Pre Conversion'!$E619,F_inputs!$N$4:$N$5562,0),MATCH('FD Inputs Pre Conversion'!M$6,F_inputs!$D$2:$M$2,0)))</f>
        <v/>
      </c>
      <c r="N619" s="194"/>
    </row>
    <row r="620" spans="1:14" outlineLevel="1">
      <c r="A620" s="197"/>
      <c r="B620" s="261" t="s">
        <v>223</v>
      </c>
      <c r="C620" s="262" t="s">
        <v>354</v>
      </c>
      <c r="D620" s="262" t="s">
        <v>976</v>
      </c>
      <c r="E620" s="262" t="s">
        <v>225</v>
      </c>
      <c r="F620" s="264" t="s">
        <v>455</v>
      </c>
      <c r="G620" s="265"/>
      <c r="H620" s="194" t="str">
        <f>IF(G620=$D$4,$D$4,INDEX(F_inputs!$D$4:$M$5562,MATCH('FD Inputs Pre Conversion'!$C620&amp;'FD Inputs Pre Conversion'!$E620,F_inputs!$N$4:$N$5562,0),MATCH('FD Inputs Pre Conversion'!H$6,F_inputs!$D$2:$M$2,0)))</f>
        <v/>
      </c>
      <c r="I620" s="194" t="str">
        <f>IF(H620=$D$4,$D$4,INDEX(F_inputs!$D$4:$M$5562,MATCH('FD Inputs Pre Conversion'!$C620&amp;'FD Inputs Pre Conversion'!$E620,F_inputs!$N$4:$N$5562,0),MATCH('FD Inputs Pre Conversion'!I$6,F_inputs!$D$2:$M$2,0)))</f>
        <v/>
      </c>
      <c r="J620" s="194" t="str">
        <f>IF(I620=$D$4,$D$4,INDEX(F_inputs!$D$4:$M$5562,MATCH('FD Inputs Pre Conversion'!$C620&amp;'FD Inputs Pre Conversion'!$E620,F_inputs!$N$4:$N$5562,0),MATCH('FD Inputs Pre Conversion'!J$6,F_inputs!$D$2:$M$2,0)))</f>
        <v/>
      </c>
      <c r="K620" s="194" t="str">
        <f>IF(J620=$D$4,$D$4,INDEX(F_inputs!$D$4:$M$5562,MATCH('FD Inputs Pre Conversion'!$C620&amp;'FD Inputs Pre Conversion'!$E620,F_inputs!$N$4:$N$5562,0),MATCH('FD Inputs Pre Conversion'!K$6,F_inputs!$D$2:$M$2,0)))</f>
        <v/>
      </c>
      <c r="L620" s="194" t="str">
        <f>IF(K620=$D$4,$D$4,INDEX(F_inputs!$D$4:$M$5562,MATCH('FD Inputs Pre Conversion'!$C620&amp;'FD Inputs Pre Conversion'!$E620,F_inputs!$N$4:$N$5562,0),MATCH('FD Inputs Pre Conversion'!L$6,F_inputs!$D$2:$M$2,0)))</f>
        <v/>
      </c>
      <c r="M620" s="194" t="str">
        <f>IF(L620=$D$4,$D$4,INDEX(F_inputs!$D$4:$M$5562,MATCH('FD Inputs Pre Conversion'!$C620&amp;'FD Inputs Pre Conversion'!$E620,F_inputs!$N$4:$N$5562,0),MATCH('FD Inputs Pre Conversion'!M$6,F_inputs!$D$2:$M$2,0)))</f>
        <v/>
      </c>
      <c r="N620" s="194"/>
    </row>
    <row r="621" spans="1:14" outlineLevel="1">
      <c r="A621" s="197"/>
      <c r="B621" s="261" t="s">
        <v>223</v>
      </c>
      <c r="C621" s="262" t="s">
        <v>367</v>
      </c>
      <c r="D621" s="262" t="s">
        <v>976</v>
      </c>
      <c r="E621" s="262" t="s">
        <v>225</v>
      </c>
      <c r="F621" s="264" t="s">
        <v>455</v>
      </c>
      <c r="G621" s="265"/>
      <c r="H621" s="194" t="str">
        <f>IF(G621=$D$4,$D$4,INDEX(F_inputs!$D$4:$M$5562,MATCH('FD Inputs Pre Conversion'!$C621&amp;'FD Inputs Pre Conversion'!$E621,F_inputs!$N$4:$N$5562,0),MATCH('FD Inputs Pre Conversion'!H$6,F_inputs!$D$2:$M$2,0)))</f>
        <v/>
      </c>
      <c r="I621" s="194" t="str">
        <f>IF(H621=$D$4,$D$4,INDEX(F_inputs!$D$4:$M$5562,MATCH('FD Inputs Pre Conversion'!$C621&amp;'FD Inputs Pre Conversion'!$E621,F_inputs!$N$4:$N$5562,0),MATCH('FD Inputs Pre Conversion'!I$6,F_inputs!$D$2:$M$2,0)))</f>
        <v/>
      </c>
      <c r="J621" s="194" t="str">
        <f>IF(I621=$D$4,$D$4,INDEX(F_inputs!$D$4:$M$5562,MATCH('FD Inputs Pre Conversion'!$C621&amp;'FD Inputs Pre Conversion'!$E621,F_inputs!$N$4:$N$5562,0),MATCH('FD Inputs Pre Conversion'!J$6,F_inputs!$D$2:$M$2,0)))</f>
        <v/>
      </c>
      <c r="K621" s="194" t="str">
        <f>IF(J621=$D$4,$D$4,INDEX(F_inputs!$D$4:$M$5562,MATCH('FD Inputs Pre Conversion'!$C621&amp;'FD Inputs Pre Conversion'!$E621,F_inputs!$N$4:$N$5562,0),MATCH('FD Inputs Pre Conversion'!K$6,F_inputs!$D$2:$M$2,0)))</f>
        <v/>
      </c>
      <c r="L621" s="194" t="str">
        <f>IF(K621=$D$4,$D$4,INDEX(F_inputs!$D$4:$M$5562,MATCH('FD Inputs Pre Conversion'!$C621&amp;'FD Inputs Pre Conversion'!$E621,F_inputs!$N$4:$N$5562,0),MATCH('FD Inputs Pre Conversion'!L$6,F_inputs!$D$2:$M$2,0)))</f>
        <v/>
      </c>
      <c r="M621" s="194" t="str">
        <f>IF(L621=$D$4,$D$4,INDEX(F_inputs!$D$4:$M$5562,MATCH('FD Inputs Pre Conversion'!$C621&amp;'FD Inputs Pre Conversion'!$E621,F_inputs!$N$4:$N$5562,0),MATCH('FD Inputs Pre Conversion'!M$6,F_inputs!$D$2:$M$2,0)))</f>
        <v/>
      </c>
      <c r="N621" s="194"/>
    </row>
    <row r="622" spans="1:14" outlineLevel="1">
      <c r="A622" s="197"/>
      <c r="B622" s="261" t="s">
        <v>223</v>
      </c>
      <c r="C622" s="262" t="s">
        <v>373</v>
      </c>
      <c r="D622" s="262" t="s">
        <v>976</v>
      </c>
      <c r="E622" s="262" t="s">
        <v>225</v>
      </c>
      <c r="F622" s="264" t="s">
        <v>455</v>
      </c>
      <c r="G622" s="265"/>
      <c r="H622" s="194" t="str">
        <f>IF(G622=$D$4,$D$4,INDEX(F_inputs!$D$4:$M$5562,MATCH('FD Inputs Pre Conversion'!$C622&amp;'FD Inputs Pre Conversion'!$E622,F_inputs!$N$4:$N$5562,0),MATCH('FD Inputs Pre Conversion'!H$6,F_inputs!$D$2:$M$2,0)))</f>
        <v/>
      </c>
      <c r="I622" s="194" t="str">
        <f>IF(H622=$D$4,$D$4,INDEX(F_inputs!$D$4:$M$5562,MATCH('FD Inputs Pre Conversion'!$C622&amp;'FD Inputs Pre Conversion'!$E622,F_inputs!$N$4:$N$5562,0),MATCH('FD Inputs Pre Conversion'!I$6,F_inputs!$D$2:$M$2,0)))</f>
        <v/>
      </c>
      <c r="J622" s="194" t="str">
        <f>IF(I622=$D$4,$D$4,INDEX(F_inputs!$D$4:$M$5562,MATCH('FD Inputs Pre Conversion'!$C622&amp;'FD Inputs Pre Conversion'!$E622,F_inputs!$N$4:$N$5562,0),MATCH('FD Inputs Pre Conversion'!J$6,F_inputs!$D$2:$M$2,0)))</f>
        <v/>
      </c>
      <c r="K622" s="194" t="str">
        <f>IF(J622=$D$4,$D$4,INDEX(F_inputs!$D$4:$M$5562,MATCH('FD Inputs Pre Conversion'!$C622&amp;'FD Inputs Pre Conversion'!$E622,F_inputs!$N$4:$N$5562,0),MATCH('FD Inputs Pre Conversion'!K$6,F_inputs!$D$2:$M$2,0)))</f>
        <v/>
      </c>
      <c r="L622" s="194" t="str">
        <f>IF(K622=$D$4,$D$4,INDEX(F_inputs!$D$4:$M$5562,MATCH('FD Inputs Pre Conversion'!$C622&amp;'FD Inputs Pre Conversion'!$E622,F_inputs!$N$4:$N$5562,0),MATCH('FD Inputs Pre Conversion'!L$6,F_inputs!$D$2:$M$2,0)))</f>
        <v/>
      </c>
      <c r="M622" s="194" t="str">
        <f>IF(L622=$D$4,$D$4,INDEX(F_inputs!$D$4:$M$5562,MATCH('FD Inputs Pre Conversion'!$C622&amp;'FD Inputs Pre Conversion'!$E622,F_inputs!$N$4:$N$5562,0),MATCH('FD Inputs Pre Conversion'!M$6,F_inputs!$D$2:$M$2,0)))</f>
        <v/>
      </c>
      <c r="N622" s="194"/>
    </row>
    <row r="623" spans="1:14" outlineLevel="1">
      <c r="A623" s="197"/>
      <c r="B623" s="261" t="s">
        <v>223</v>
      </c>
      <c r="C623" s="262" t="s">
        <v>376</v>
      </c>
      <c r="D623" s="262" t="s">
        <v>976</v>
      </c>
      <c r="E623" s="262" t="s">
        <v>225</v>
      </c>
      <c r="F623" s="264" t="s">
        <v>455</v>
      </c>
      <c r="G623" s="265"/>
      <c r="H623" s="194" t="str">
        <f>IF(G623=$D$4,$D$4,INDEX(F_inputs!$D$4:$M$5562,MATCH('FD Inputs Pre Conversion'!$C623&amp;'FD Inputs Pre Conversion'!$E623,F_inputs!$N$4:$N$5562,0),MATCH('FD Inputs Pre Conversion'!H$6,F_inputs!$D$2:$M$2,0)))</f>
        <v/>
      </c>
      <c r="I623" s="194" t="str">
        <f>IF(H623=$D$4,$D$4,INDEX(F_inputs!$D$4:$M$5562,MATCH('FD Inputs Pre Conversion'!$C623&amp;'FD Inputs Pre Conversion'!$E623,F_inputs!$N$4:$N$5562,0),MATCH('FD Inputs Pre Conversion'!I$6,F_inputs!$D$2:$M$2,0)))</f>
        <v/>
      </c>
      <c r="J623" s="194" t="str">
        <f>IF(I623=$D$4,$D$4,INDEX(F_inputs!$D$4:$M$5562,MATCH('FD Inputs Pre Conversion'!$C623&amp;'FD Inputs Pre Conversion'!$E623,F_inputs!$N$4:$N$5562,0),MATCH('FD Inputs Pre Conversion'!J$6,F_inputs!$D$2:$M$2,0)))</f>
        <v/>
      </c>
      <c r="K623" s="194" t="str">
        <f>IF(J623=$D$4,$D$4,INDEX(F_inputs!$D$4:$M$5562,MATCH('FD Inputs Pre Conversion'!$C623&amp;'FD Inputs Pre Conversion'!$E623,F_inputs!$N$4:$N$5562,0),MATCH('FD Inputs Pre Conversion'!K$6,F_inputs!$D$2:$M$2,0)))</f>
        <v/>
      </c>
      <c r="L623" s="194" t="str">
        <f>IF(K623=$D$4,$D$4,INDEX(F_inputs!$D$4:$M$5562,MATCH('FD Inputs Pre Conversion'!$C623&amp;'FD Inputs Pre Conversion'!$E623,F_inputs!$N$4:$N$5562,0),MATCH('FD Inputs Pre Conversion'!L$6,F_inputs!$D$2:$M$2,0)))</f>
        <v/>
      </c>
      <c r="M623" s="194" t="str">
        <f>IF(L623=$D$4,$D$4,INDEX(F_inputs!$D$4:$M$5562,MATCH('FD Inputs Pre Conversion'!$C623&amp;'FD Inputs Pre Conversion'!$E623,F_inputs!$N$4:$N$5562,0),MATCH('FD Inputs Pre Conversion'!M$6,F_inputs!$D$2:$M$2,0)))</f>
        <v/>
      </c>
      <c r="N623" s="194"/>
    </row>
    <row r="624" spans="1:14" outlineLevel="1">
      <c r="A624" s="197"/>
      <c r="B624" s="261" t="s">
        <v>223</v>
      </c>
      <c r="C624" s="262" t="s">
        <v>385</v>
      </c>
      <c r="D624" s="262" t="s">
        <v>976</v>
      </c>
      <c r="E624" s="262" t="s">
        <v>225</v>
      </c>
      <c r="F624" s="264" t="s">
        <v>455</v>
      </c>
      <c r="G624" s="265"/>
      <c r="H624" s="194" t="s">
        <v>449</v>
      </c>
      <c r="I624" s="194" t="s">
        <v>449</v>
      </c>
      <c r="J624" s="194" t="s">
        <v>449</v>
      </c>
      <c r="K624" s="194" t="s">
        <v>449</v>
      </c>
      <c r="L624" s="194" t="s">
        <v>449</v>
      </c>
      <c r="M624" s="194" t="s">
        <v>449</v>
      </c>
      <c r="N624" s="194"/>
    </row>
    <row r="625" spans="1:14" outlineLevel="1">
      <c r="A625" s="196"/>
      <c r="B625" s="261"/>
      <c r="C625" s="262"/>
      <c r="D625" s="262"/>
      <c r="E625" s="262"/>
      <c r="F625" s="262"/>
      <c r="G625" s="263"/>
      <c r="H625" s="184"/>
      <c r="I625" s="184"/>
      <c r="J625" s="184"/>
      <c r="K625" s="184"/>
      <c r="L625" s="184"/>
      <c r="M625" s="184"/>
    </row>
    <row r="626" spans="1:14" outlineLevel="1">
      <c r="A626" s="197"/>
      <c r="B626" s="261" t="s">
        <v>230</v>
      </c>
      <c r="C626" s="262" t="s">
        <v>350</v>
      </c>
      <c r="D626" s="262" t="s">
        <v>976</v>
      </c>
      <c r="E626" s="262" t="s">
        <v>963</v>
      </c>
      <c r="F626" s="264" t="s">
        <v>963</v>
      </c>
      <c r="G626" s="265" t="s">
        <v>963</v>
      </c>
      <c r="H626" s="204"/>
      <c r="I626" s="204"/>
      <c r="J626" s="204"/>
      <c r="K626" s="204"/>
      <c r="L626" s="204"/>
      <c r="M626" s="204"/>
      <c r="N626" s="194"/>
    </row>
    <row r="627" spans="1:14" outlineLevel="1">
      <c r="A627" s="197"/>
      <c r="B627" s="261" t="s">
        <v>230</v>
      </c>
      <c r="C627" s="262" t="s">
        <v>358</v>
      </c>
      <c r="D627" s="262" t="s">
        <v>976</v>
      </c>
      <c r="E627" s="262" t="s">
        <v>963</v>
      </c>
      <c r="F627" s="264" t="s">
        <v>963</v>
      </c>
      <c r="G627" s="265" t="s">
        <v>963</v>
      </c>
      <c r="H627" s="204"/>
      <c r="I627" s="204"/>
      <c r="J627" s="204"/>
      <c r="K627" s="204"/>
      <c r="L627" s="204"/>
      <c r="M627" s="204"/>
      <c r="N627" s="194"/>
    </row>
    <row r="628" spans="1:14" outlineLevel="1">
      <c r="A628" s="197"/>
      <c r="B628" s="261" t="s">
        <v>230</v>
      </c>
      <c r="C628" s="262" t="s">
        <v>361</v>
      </c>
      <c r="D628" s="262" t="s">
        <v>976</v>
      </c>
      <c r="E628" s="262" t="s">
        <v>963</v>
      </c>
      <c r="F628" s="264" t="s">
        <v>963</v>
      </c>
      <c r="G628" s="265" t="s">
        <v>963</v>
      </c>
      <c r="H628" s="204"/>
      <c r="I628" s="204"/>
      <c r="J628" s="204"/>
      <c r="K628" s="204"/>
      <c r="L628" s="204"/>
      <c r="M628" s="204"/>
      <c r="N628" s="194"/>
    </row>
    <row r="629" spans="1:14" outlineLevel="1">
      <c r="A629" s="197"/>
      <c r="B629" s="261" t="s">
        <v>230</v>
      </c>
      <c r="C629" s="262" t="s">
        <v>364</v>
      </c>
      <c r="D629" s="262" t="s">
        <v>976</v>
      </c>
      <c r="E629" s="262" t="s">
        <v>963</v>
      </c>
      <c r="F629" s="264" t="s">
        <v>963</v>
      </c>
      <c r="G629" s="265" t="s">
        <v>963</v>
      </c>
      <c r="H629" s="204"/>
      <c r="I629" s="204"/>
      <c r="J629" s="204"/>
      <c r="K629" s="204"/>
      <c r="L629" s="204"/>
      <c r="M629" s="204"/>
      <c r="N629" s="194"/>
    </row>
    <row r="630" spans="1:14" outlineLevel="1">
      <c r="A630" s="197"/>
      <c r="B630" s="261" t="s">
        <v>230</v>
      </c>
      <c r="C630" s="262" t="s">
        <v>370</v>
      </c>
      <c r="D630" s="262" t="s">
        <v>976</v>
      </c>
      <c r="E630" s="262" t="s">
        <v>963</v>
      </c>
      <c r="F630" s="264" t="s">
        <v>963</v>
      </c>
      <c r="G630" s="265" t="s">
        <v>963</v>
      </c>
      <c r="H630" s="204"/>
      <c r="I630" s="204"/>
      <c r="J630" s="204"/>
      <c r="K630" s="204"/>
      <c r="L630" s="204"/>
      <c r="M630" s="204"/>
      <c r="N630" s="194"/>
    </row>
    <row r="631" spans="1:14" outlineLevel="1">
      <c r="A631" s="197"/>
      <c r="B631" s="261" t="s">
        <v>230</v>
      </c>
      <c r="C631" s="262" t="s">
        <v>379</v>
      </c>
      <c r="D631" s="262" t="s">
        <v>976</v>
      </c>
      <c r="E631" s="262" t="s">
        <v>963</v>
      </c>
      <c r="F631" s="264" t="s">
        <v>963</v>
      </c>
      <c r="G631" s="265" t="s">
        <v>963</v>
      </c>
      <c r="H631" s="204"/>
      <c r="I631" s="204"/>
      <c r="J631" s="204"/>
      <c r="K631" s="204"/>
      <c r="L631" s="204"/>
      <c r="M631" s="204"/>
      <c r="N631" s="194"/>
    </row>
    <row r="632" spans="1:14" outlineLevel="1">
      <c r="A632" s="197"/>
      <c r="B632" s="261" t="s">
        <v>230</v>
      </c>
      <c r="C632" s="262" t="s">
        <v>382</v>
      </c>
      <c r="D632" s="262" t="s">
        <v>976</v>
      </c>
      <c r="E632" s="262" t="s">
        <v>963</v>
      </c>
      <c r="F632" s="264" t="s">
        <v>963</v>
      </c>
      <c r="G632" s="265" t="s">
        <v>963</v>
      </c>
      <c r="H632" s="204"/>
      <c r="I632" s="204"/>
      <c r="J632" s="204"/>
      <c r="K632" s="204"/>
      <c r="L632" s="204"/>
      <c r="M632" s="204"/>
      <c r="N632" s="194"/>
    </row>
    <row r="633" spans="1:14" outlineLevel="1">
      <c r="A633" s="197"/>
      <c r="B633" s="261" t="s">
        <v>230</v>
      </c>
      <c r="C633" s="262" t="s">
        <v>388</v>
      </c>
      <c r="D633" s="262" t="s">
        <v>976</v>
      </c>
      <c r="E633" s="262" t="s">
        <v>963</v>
      </c>
      <c r="F633" s="264" t="s">
        <v>963</v>
      </c>
      <c r="G633" s="265" t="s">
        <v>963</v>
      </c>
      <c r="H633" s="204"/>
      <c r="I633" s="204"/>
      <c r="J633" s="204"/>
      <c r="K633" s="204"/>
      <c r="L633" s="204"/>
      <c r="M633" s="204"/>
      <c r="N633" s="194"/>
    </row>
    <row r="634" spans="1:14" outlineLevel="1">
      <c r="A634" s="197"/>
      <c r="B634" s="261" t="s">
        <v>230</v>
      </c>
      <c r="C634" s="262" t="s">
        <v>391</v>
      </c>
      <c r="D634" s="262" t="s">
        <v>976</v>
      </c>
      <c r="E634" s="262" t="s">
        <v>963</v>
      </c>
      <c r="F634" s="264" t="s">
        <v>963</v>
      </c>
      <c r="G634" s="265" t="s">
        <v>963</v>
      </c>
      <c r="H634" s="204"/>
      <c r="I634" s="204"/>
      <c r="J634" s="204"/>
      <c r="K634" s="204"/>
      <c r="L634" s="204"/>
      <c r="M634" s="204"/>
      <c r="N634" s="194"/>
    </row>
    <row r="635" spans="1:14" outlineLevel="1">
      <c r="A635" s="197"/>
      <c r="B635" s="261" t="s">
        <v>230</v>
      </c>
      <c r="C635" s="262" t="s">
        <v>394</v>
      </c>
      <c r="D635" s="262" t="s">
        <v>976</v>
      </c>
      <c r="E635" s="262" t="s">
        <v>963</v>
      </c>
      <c r="F635" s="264" t="s">
        <v>963</v>
      </c>
      <c r="G635" s="265" t="s">
        <v>963</v>
      </c>
      <c r="H635" s="204"/>
      <c r="I635" s="204"/>
      <c r="J635" s="204"/>
      <c r="K635" s="204"/>
      <c r="L635" s="204"/>
      <c r="M635" s="204"/>
      <c r="N635" s="194"/>
    </row>
    <row r="636" spans="1:14" outlineLevel="1">
      <c r="A636" s="197"/>
      <c r="B636" s="261" t="s">
        <v>230</v>
      </c>
      <c r="C636" s="262" t="s">
        <v>397</v>
      </c>
      <c r="D636" s="262" t="s">
        <v>976</v>
      </c>
      <c r="E636" s="262" t="s">
        <v>963</v>
      </c>
      <c r="F636" s="264" t="s">
        <v>963</v>
      </c>
      <c r="G636" s="265" t="s">
        <v>963</v>
      </c>
      <c r="H636" s="204"/>
      <c r="I636" s="204"/>
      <c r="J636" s="204"/>
      <c r="K636" s="204"/>
      <c r="L636" s="204"/>
      <c r="M636" s="204"/>
      <c r="N636" s="194"/>
    </row>
    <row r="637" spans="1:14" outlineLevel="1">
      <c r="A637" s="197"/>
      <c r="B637" s="261" t="s">
        <v>230</v>
      </c>
      <c r="C637" s="262" t="s">
        <v>345</v>
      </c>
      <c r="D637" s="262" t="s">
        <v>976</v>
      </c>
      <c r="E637" s="262" t="s">
        <v>963</v>
      </c>
      <c r="F637" s="264" t="s">
        <v>963</v>
      </c>
      <c r="G637" s="265" t="s">
        <v>963</v>
      </c>
      <c r="H637" s="204"/>
      <c r="I637" s="204"/>
      <c r="J637" s="204"/>
      <c r="K637" s="204"/>
      <c r="L637" s="204"/>
      <c r="M637" s="204"/>
      <c r="N637" s="194"/>
    </row>
    <row r="638" spans="1:14" outlineLevel="1">
      <c r="A638" s="197"/>
      <c r="B638" s="261" t="s">
        <v>230</v>
      </c>
      <c r="C638" s="262" t="s">
        <v>354</v>
      </c>
      <c r="D638" s="262" t="s">
        <v>976</v>
      </c>
      <c r="E638" s="262" t="s">
        <v>963</v>
      </c>
      <c r="F638" s="264" t="s">
        <v>963</v>
      </c>
      <c r="G638" s="265" t="s">
        <v>963</v>
      </c>
      <c r="H638" s="204"/>
      <c r="I638" s="204"/>
      <c r="J638" s="204"/>
      <c r="K638" s="204"/>
      <c r="L638" s="204"/>
      <c r="M638" s="204"/>
      <c r="N638" s="194"/>
    </row>
    <row r="639" spans="1:14" outlineLevel="1">
      <c r="A639" s="197"/>
      <c r="B639" s="261" t="s">
        <v>230</v>
      </c>
      <c r="C639" s="262" t="s">
        <v>367</v>
      </c>
      <c r="D639" s="262" t="s">
        <v>976</v>
      </c>
      <c r="E639" s="262" t="s">
        <v>963</v>
      </c>
      <c r="F639" s="264" t="s">
        <v>963</v>
      </c>
      <c r="G639" s="265" t="s">
        <v>963</v>
      </c>
      <c r="H639" s="204"/>
      <c r="I639" s="204"/>
      <c r="J639" s="204"/>
      <c r="K639" s="204"/>
      <c r="L639" s="204"/>
      <c r="M639" s="204"/>
      <c r="N639" s="194"/>
    </row>
    <row r="640" spans="1:14" outlineLevel="1">
      <c r="A640" s="197"/>
      <c r="B640" s="261" t="s">
        <v>230</v>
      </c>
      <c r="C640" s="262" t="s">
        <v>373</v>
      </c>
      <c r="D640" s="262" t="s">
        <v>976</v>
      </c>
      <c r="E640" s="262" t="s">
        <v>963</v>
      </c>
      <c r="F640" s="264" t="s">
        <v>963</v>
      </c>
      <c r="G640" s="265" t="s">
        <v>963</v>
      </c>
      <c r="H640" s="204"/>
      <c r="I640" s="204"/>
      <c r="J640" s="204"/>
      <c r="K640" s="204"/>
      <c r="L640" s="204"/>
      <c r="M640" s="204"/>
      <c r="N640" s="194"/>
    </row>
    <row r="641" spans="1:14" outlineLevel="1">
      <c r="A641" s="197"/>
      <c r="B641" s="261" t="s">
        <v>230</v>
      </c>
      <c r="C641" s="262" t="s">
        <v>376</v>
      </c>
      <c r="D641" s="262" t="s">
        <v>976</v>
      </c>
      <c r="E641" s="262" t="s">
        <v>963</v>
      </c>
      <c r="F641" s="264" t="s">
        <v>963</v>
      </c>
      <c r="G641" s="265" t="s">
        <v>963</v>
      </c>
      <c r="H641" s="204"/>
      <c r="I641" s="204"/>
      <c r="J641" s="204"/>
      <c r="K641" s="204"/>
      <c r="L641" s="204"/>
      <c r="M641" s="204"/>
      <c r="N641" s="194"/>
    </row>
    <row r="642" spans="1:14" outlineLevel="1">
      <c r="A642" s="197"/>
      <c r="B642" s="261" t="s">
        <v>230</v>
      </c>
      <c r="C642" s="262" t="s">
        <v>385</v>
      </c>
      <c r="D642" s="262" t="s">
        <v>976</v>
      </c>
      <c r="E642" s="262" t="s">
        <v>963</v>
      </c>
      <c r="F642" s="264" t="s">
        <v>963</v>
      </c>
      <c r="G642" s="265" t="s">
        <v>963</v>
      </c>
      <c r="H642" s="204"/>
      <c r="I642" s="204"/>
      <c r="J642" s="204"/>
      <c r="K642" s="204"/>
      <c r="L642" s="204"/>
      <c r="M642" s="204"/>
      <c r="N642" s="194"/>
    </row>
    <row r="643" spans="1:14" outlineLevel="1">
      <c r="A643" s="196"/>
      <c r="B643" s="261"/>
      <c r="C643" s="262"/>
      <c r="D643" s="262"/>
      <c r="E643" s="262"/>
      <c r="F643" s="262"/>
      <c r="G643" s="263"/>
      <c r="H643" s="184"/>
      <c r="I643" s="184"/>
      <c r="J643" s="184"/>
      <c r="K643" s="184"/>
      <c r="L643" s="184"/>
      <c r="M643" s="184"/>
    </row>
    <row r="644" spans="1:14" outlineLevel="1">
      <c r="A644" s="197"/>
      <c r="B644" s="261" t="s">
        <v>235</v>
      </c>
      <c r="C644" s="262" t="s">
        <v>350</v>
      </c>
      <c r="D644" s="262" t="s">
        <v>976</v>
      </c>
      <c r="E644" s="262" t="s">
        <v>963</v>
      </c>
      <c r="F644" s="264" t="s">
        <v>963</v>
      </c>
      <c r="G644" s="265" t="s">
        <v>963</v>
      </c>
      <c r="H644" s="204"/>
      <c r="I644" s="204"/>
      <c r="J644" s="204"/>
      <c r="K644" s="204"/>
      <c r="L644" s="204"/>
      <c r="M644" s="204"/>
      <c r="N644" s="194"/>
    </row>
    <row r="645" spans="1:14" outlineLevel="1">
      <c r="A645" s="197"/>
      <c r="B645" s="261" t="s">
        <v>235</v>
      </c>
      <c r="C645" s="262" t="s">
        <v>358</v>
      </c>
      <c r="D645" s="262" t="s">
        <v>976</v>
      </c>
      <c r="E645" s="262" t="s">
        <v>963</v>
      </c>
      <c r="F645" s="264" t="s">
        <v>963</v>
      </c>
      <c r="G645" s="265" t="s">
        <v>963</v>
      </c>
      <c r="H645" s="204"/>
      <c r="I645" s="204"/>
      <c r="J645" s="204"/>
      <c r="K645" s="204"/>
      <c r="L645" s="204"/>
      <c r="M645" s="204"/>
      <c r="N645" s="194"/>
    </row>
    <row r="646" spans="1:14" outlineLevel="1">
      <c r="A646" s="197"/>
      <c r="B646" s="261" t="s">
        <v>235</v>
      </c>
      <c r="C646" s="262" t="s">
        <v>361</v>
      </c>
      <c r="D646" s="262" t="s">
        <v>976</v>
      </c>
      <c r="E646" s="262" t="s">
        <v>963</v>
      </c>
      <c r="F646" s="264" t="s">
        <v>963</v>
      </c>
      <c r="G646" s="265" t="s">
        <v>963</v>
      </c>
      <c r="H646" s="204"/>
      <c r="I646" s="204"/>
      <c r="J646" s="204"/>
      <c r="K646" s="204"/>
      <c r="L646" s="204"/>
      <c r="M646" s="204"/>
      <c r="N646" s="194"/>
    </row>
    <row r="647" spans="1:14" outlineLevel="1">
      <c r="A647" s="197"/>
      <c r="B647" s="261" t="s">
        <v>235</v>
      </c>
      <c r="C647" s="262" t="s">
        <v>364</v>
      </c>
      <c r="D647" s="262" t="s">
        <v>976</v>
      </c>
      <c r="E647" s="262" t="s">
        <v>963</v>
      </c>
      <c r="F647" s="264" t="s">
        <v>963</v>
      </c>
      <c r="G647" s="265" t="s">
        <v>963</v>
      </c>
      <c r="H647" s="204"/>
      <c r="I647" s="204"/>
      <c r="J647" s="204"/>
      <c r="K647" s="204"/>
      <c r="L647" s="204"/>
      <c r="M647" s="204"/>
      <c r="N647" s="194"/>
    </row>
    <row r="648" spans="1:14" outlineLevel="1">
      <c r="A648" s="197"/>
      <c r="B648" s="261" t="s">
        <v>235</v>
      </c>
      <c r="C648" s="262" t="s">
        <v>370</v>
      </c>
      <c r="D648" s="262" t="s">
        <v>976</v>
      </c>
      <c r="E648" s="262" t="s">
        <v>963</v>
      </c>
      <c r="F648" s="264" t="s">
        <v>963</v>
      </c>
      <c r="G648" s="265" t="s">
        <v>963</v>
      </c>
      <c r="H648" s="204"/>
      <c r="I648" s="204"/>
      <c r="J648" s="204"/>
      <c r="K648" s="204"/>
      <c r="L648" s="204"/>
      <c r="M648" s="204"/>
      <c r="N648" s="194"/>
    </row>
    <row r="649" spans="1:14" outlineLevel="1">
      <c r="A649" s="197"/>
      <c r="B649" s="261" t="s">
        <v>235</v>
      </c>
      <c r="C649" s="262" t="s">
        <v>379</v>
      </c>
      <c r="D649" s="262" t="s">
        <v>976</v>
      </c>
      <c r="E649" s="262" t="s">
        <v>963</v>
      </c>
      <c r="F649" s="264" t="s">
        <v>963</v>
      </c>
      <c r="G649" s="265" t="s">
        <v>963</v>
      </c>
      <c r="H649" s="204"/>
      <c r="I649" s="204"/>
      <c r="J649" s="204"/>
      <c r="K649" s="204"/>
      <c r="L649" s="204"/>
      <c r="M649" s="204"/>
      <c r="N649" s="194"/>
    </row>
    <row r="650" spans="1:14" outlineLevel="1">
      <c r="A650" s="197"/>
      <c r="B650" s="261" t="s">
        <v>235</v>
      </c>
      <c r="C650" s="262" t="s">
        <v>382</v>
      </c>
      <c r="D650" s="262" t="s">
        <v>976</v>
      </c>
      <c r="E650" s="262" t="s">
        <v>963</v>
      </c>
      <c r="F650" s="264" t="s">
        <v>963</v>
      </c>
      <c r="G650" s="265" t="s">
        <v>963</v>
      </c>
      <c r="H650" s="204"/>
      <c r="I650" s="204"/>
      <c r="J650" s="204"/>
      <c r="K650" s="204"/>
      <c r="L650" s="204"/>
      <c r="M650" s="204"/>
      <c r="N650" s="194"/>
    </row>
    <row r="651" spans="1:14" outlineLevel="1">
      <c r="A651" s="197"/>
      <c r="B651" s="261" t="s">
        <v>235</v>
      </c>
      <c r="C651" s="262" t="s">
        <v>388</v>
      </c>
      <c r="D651" s="262" t="s">
        <v>976</v>
      </c>
      <c r="E651" s="262" t="s">
        <v>963</v>
      </c>
      <c r="F651" s="264" t="s">
        <v>963</v>
      </c>
      <c r="G651" s="265" t="s">
        <v>963</v>
      </c>
      <c r="H651" s="204"/>
      <c r="I651" s="204"/>
      <c r="J651" s="204"/>
      <c r="K651" s="204"/>
      <c r="L651" s="204"/>
      <c r="M651" s="204"/>
      <c r="N651" s="194"/>
    </row>
    <row r="652" spans="1:14" outlineLevel="1">
      <c r="A652" s="197"/>
      <c r="B652" s="261" t="s">
        <v>235</v>
      </c>
      <c r="C652" s="262" t="s">
        <v>391</v>
      </c>
      <c r="D652" s="262" t="s">
        <v>976</v>
      </c>
      <c r="E652" s="262" t="s">
        <v>963</v>
      </c>
      <c r="F652" s="264" t="s">
        <v>963</v>
      </c>
      <c r="G652" s="265" t="s">
        <v>963</v>
      </c>
      <c r="H652" s="204"/>
      <c r="I652" s="204"/>
      <c r="J652" s="204"/>
      <c r="K652" s="204"/>
      <c r="L652" s="204"/>
      <c r="M652" s="204"/>
      <c r="N652" s="194"/>
    </row>
    <row r="653" spans="1:14" outlineLevel="1">
      <c r="A653" s="197"/>
      <c r="B653" s="261" t="s">
        <v>235</v>
      </c>
      <c r="C653" s="262" t="s">
        <v>394</v>
      </c>
      <c r="D653" s="262" t="s">
        <v>976</v>
      </c>
      <c r="E653" s="262" t="s">
        <v>963</v>
      </c>
      <c r="F653" s="264" t="s">
        <v>963</v>
      </c>
      <c r="G653" s="265" t="s">
        <v>963</v>
      </c>
      <c r="H653" s="204"/>
      <c r="I653" s="204"/>
      <c r="J653" s="204"/>
      <c r="K653" s="204"/>
      <c r="L653" s="204"/>
      <c r="M653" s="204"/>
      <c r="N653" s="194"/>
    </row>
    <row r="654" spans="1:14" outlineLevel="1">
      <c r="A654" s="197"/>
      <c r="B654" s="261" t="s">
        <v>235</v>
      </c>
      <c r="C654" s="262" t="s">
        <v>397</v>
      </c>
      <c r="D654" s="262" t="s">
        <v>976</v>
      </c>
      <c r="E654" s="262" t="s">
        <v>963</v>
      </c>
      <c r="F654" s="264" t="s">
        <v>963</v>
      </c>
      <c r="G654" s="265" t="s">
        <v>963</v>
      </c>
      <c r="H654" s="204"/>
      <c r="I654" s="204"/>
      <c r="J654" s="204"/>
      <c r="K654" s="204"/>
      <c r="L654" s="204"/>
      <c r="M654" s="204"/>
      <c r="N654" s="194"/>
    </row>
    <row r="655" spans="1:14" outlineLevel="1">
      <c r="A655" s="197"/>
      <c r="B655" s="261" t="s">
        <v>235</v>
      </c>
      <c r="C655" s="262" t="s">
        <v>345</v>
      </c>
      <c r="D655" s="262" t="s">
        <v>976</v>
      </c>
      <c r="E655" s="262" t="s">
        <v>963</v>
      </c>
      <c r="F655" s="264" t="s">
        <v>963</v>
      </c>
      <c r="G655" s="265" t="s">
        <v>963</v>
      </c>
      <c r="H655" s="204"/>
      <c r="I655" s="204"/>
      <c r="J655" s="204"/>
      <c r="K655" s="204"/>
      <c r="L655" s="204"/>
      <c r="M655" s="204"/>
      <c r="N655" s="194"/>
    </row>
    <row r="656" spans="1:14" outlineLevel="1">
      <c r="A656" s="197"/>
      <c r="B656" s="261" t="s">
        <v>235</v>
      </c>
      <c r="C656" s="262" t="s">
        <v>354</v>
      </c>
      <c r="D656" s="262" t="s">
        <v>976</v>
      </c>
      <c r="E656" s="262" t="s">
        <v>963</v>
      </c>
      <c r="F656" s="264" t="s">
        <v>963</v>
      </c>
      <c r="G656" s="265" t="s">
        <v>963</v>
      </c>
      <c r="H656" s="204"/>
      <c r="I656" s="204"/>
      <c r="J656" s="204"/>
      <c r="K656" s="204"/>
      <c r="L656" s="204"/>
      <c r="M656" s="204"/>
      <c r="N656" s="194"/>
    </row>
    <row r="657" spans="1:14" outlineLevel="1">
      <c r="A657" s="197"/>
      <c r="B657" s="261" t="s">
        <v>235</v>
      </c>
      <c r="C657" s="262" t="s">
        <v>367</v>
      </c>
      <c r="D657" s="262" t="s">
        <v>976</v>
      </c>
      <c r="E657" s="262" t="s">
        <v>963</v>
      </c>
      <c r="F657" s="264" t="s">
        <v>963</v>
      </c>
      <c r="G657" s="265" t="s">
        <v>963</v>
      </c>
      <c r="H657" s="204"/>
      <c r="I657" s="204"/>
      <c r="J657" s="204"/>
      <c r="K657" s="204"/>
      <c r="L657" s="204"/>
      <c r="M657" s="204"/>
      <c r="N657" s="194"/>
    </row>
    <row r="658" spans="1:14" outlineLevel="1">
      <c r="A658" s="197"/>
      <c r="B658" s="261" t="s">
        <v>235</v>
      </c>
      <c r="C658" s="262" t="s">
        <v>373</v>
      </c>
      <c r="D658" s="262" t="s">
        <v>976</v>
      </c>
      <c r="E658" s="262" t="s">
        <v>963</v>
      </c>
      <c r="F658" s="264" t="s">
        <v>963</v>
      </c>
      <c r="G658" s="265" t="s">
        <v>963</v>
      </c>
      <c r="H658" s="204"/>
      <c r="I658" s="204"/>
      <c r="J658" s="204"/>
      <c r="K658" s="204"/>
      <c r="L658" s="204"/>
      <c r="M658" s="204"/>
      <c r="N658" s="194"/>
    </row>
    <row r="659" spans="1:14" outlineLevel="1">
      <c r="A659" s="197"/>
      <c r="B659" s="261" t="s">
        <v>235</v>
      </c>
      <c r="C659" s="262" t="s">
        <v>376</v>
      </c>
      <c r="D659" s="262" t="s">
        <v>976</v>
      </c>
      <c r="E659" s="262" t="s">
        <v>963</v>
      </c>
      <c r="F659" s="264" t="s">
        <v>963</v>
      </c>
      <c r="G659" s="265" t="s">
        <v>963</v>
      </c>
      <c r="H659" s="204"/>
      <c r="I659" s="204"/>
      <c r="J659" s="204"/>
      <c r="K659" s="204"/>
      <c r="L659" s="204"/>
      <c r="M659" s="204"/>
      <c r="N659" s="194"/>
    </row>
    <row r="660" spans="1:14" outlineLevel="1">
      <c r="A660" s="197"/>
      <c r="B660" s="261" t="s">
        <v>235</v>
      </c>
      <c r="C660" s="262" t="s">
        <v>385</v>
      </c>
      <c r="D660" s="262" t="s">
        <v>976</v>
      </c>
      <c r="E660" s="262" t="s">
        <v>963</v>
      </c>
      <c r="F660" s="264" t="s">
        <v>963</v>
      </c>
      <c r="G660" s="265" t="s">
        <v>963</v>
      </c>
      <c r="H660" s="204"/>
      <c r="I660" s="204"/>
      <c r="J660" s="204"/>
      <c r="K660" s="204"/>
      <c r="L660" s="204"/>
      <c r="M660" s="204"/>
      <c r="N660" s="194"/>
    </row>
    <row r="661" spans="1:14" outlineLevel="1">
      <c r="A661" s="196"/>
      <c r="B661" s="261"/>
      <c r="C661" s="262"/>
      <c r="D661" s="262"/>
      <c r="E661" s="262"/>
      <c r="F661" s="262"/>
      <c r="G661" s="263"/>
      <c r="H661" s="184"/>
      <c r="I661" s="184"/>
      <c r="J661" s="184"/>
      <c r="K661" s="184"/>
      <c r="L661" s="184"/>
      <c r="M661" s="184"/>
    </row>
    <row r="662" spans="1:14" outlineLevel="1">
      <c r="A662" s="197"/>
      <c r="B662" s="261" t="s">
        <v>241</v>
      </c>
      <c r="C662" s="262" t="s">
        <v>350</v>
      </c>
      <c r="D662" s="262" t="s">
        <v>976</v>
      </c>
      <c r="E662" s="262" t="s">
        <v>963</v>
      </c>
      <c r="F662" s="264" t="s">
        <v>963</v>
      </c>
      <c r="G662" s="265" t="s">
        <v>963</v>
      </c>
      <c r="H662" s="204"/>
      <c r="I662" s="204"/>
      <c r="J662" s="204"/>
      <c r="K662" s="204"/>
      <c r="L662" s="204"/>
      <c r="M662" s="204"/>
      <c r="N662" s="194"/>
    </row>
    <row r="663" spans="1:14" outlineLevel="1">
      <c r="A663" s="197"/>
      <c r="B663" s="261" t="s">
        <v>241</v>
      </c>
      <c r="C663" s="262" t="s">
        <v>358</v>
      </c>
      <c r="D663" s="262" t="s">
        <v>976</v>
      </c>
      <c r="E663" s="262" t="s">
        <v>963</v>
      </c>
      <c r="F663" s="264" t="s">
        <v>963</v>
      </c>
      <c r="G663" s="265" t="s">
        <v>963</v>
      </c>
      <c r="H663" s="204"/>
      <c r="I663" s="204"/>
      <c r="J663" s="204"/>
      <c r="K663" s="204"/>
      <c r="L663" s="204"/>
      <c r="M663" s="204"/>
      <c r="N663" s="194"/>
    </row>
    <row r="664" spans="1:14" outlineLevel="1">
      <c r="A664" s="197"/>
      <c r="B664" s="261" t="s">
        <v>241</v>
      </c>
      <c r="C664" s="262" t="s">
        <v>361</v>
      </c>
      <c r="D664" s="262" t="s">
        <v>976</v>
      </c>
      <c r="E664" s="262" t="s">
        <v>963</v>
      </c>
      <c r="F664" s="264" t="s">
        <v>963</v>
      </c>
      <c r="G664" s="265" t="s">
        <v>963</v>
      </c>
      <c r="H664" s="204"/>
      <c r="I664" s="204"/>
      <c r="J664" s="204"/>
      <c r="K664" s="204"/>
      <c r="L664" s="204"/>
      <c r="M664" s="204"/>
      <c r="N664" s="194"/>
    </row>
    <row r="665" spans="1:14" outlineLevel="1">
      <c r="A665" s="197"/>
      <c r="B665" s="261" t="s">
        <v>241</v>
      </c>
      <c r="C665" s="262" t="s">
        <v>364</v>
      </c>
      <c r="D665" s="262" t="s">
        <v>976</v>
      </c>
      <c r="E665" s="262" t="s">
        <v>963</v>
      </c>
      <c r="F665" s="264" t="s">
        <v>963</v>
      </c>
      <c r="G665" s="265" t="s">
        <v>963</v>
      </c>
      <c r="H665" s="204"/>
      <c r="I665" s="204"/>
      <c r="J665" s="204"/>
      <c r="K665" s="204"/>
      <c r="L665" s="204"/>
      <c r="M665" s="204"/>
      <c r="N665" s="194"/>
    </row>
    <row r="666" spans="1:14" outlineLevel="1">
      <c r="A666" s="197"/>
      <c r="B666" s="261" t="s">
        <v>241</v>
      </c>
      <c r="C666" s="262" t="s">
        <v>370</v>
      </c>
      <c r="D666" s="262" t="s">
        <v>976</v>
      </c>
      <c r="E666" s="262" t="s">
        <v>963</v>
      </c>
      <c r="F666" s="264" t="s">
        <v>963</v>
      </c>
      <c r="G666" s="265" t="s">
        <v>963</v>
      </c>
      <c r="H666" s="204"/>
      <c r="I666" s="204"/>
      <c r="J666" s="204"/>
      <c r="K666" s="204"/>
      <c r="L666" s="204"/>
      <c r="M666" s="204"/>
      <c r="N666" s="194"/>
    </row>
    <row r="667" spans="1:14" outlineLevel="1">
      <c r="A667" s="197"/>
      <c r="B667" s="261" t="s">
        <v>241</v>
      </c>
      <c r="C667" s="262" t="s">
        <v>379</v>
      </c>
      <c r="D667" s="262" t="s">
        <v>976</v>
      </c>
      <c r="E667" s="262" t="s">
        <v>963</v>
      </c>
      <c r="F667" s="264" t="s">
        <v>963</v>
      </c>
      <c r="G667" s="265" t="s">
        <v>963</v>
      </c>
      <c r="H667" s="204"/>
      <c r="I667" s="204"/>
      <c r="J667" s="204"/>
      <c r="K667" s="204"/>
      <c r="L667" s="204"/>
      <c r="M667" s="204"/>
      <c r="N667" s="194"/>
    </row>
    <row r="668" spans="1:14" outlineLevel="1">
      <c r="A668" s="197"/>
      <c r="B668" s="261" t="s">
        <v>241</v>
      </c>
      <c r="C668" s="262" t="s">
        <v>382</v>
      </c>
      <c r="D668" s="262" t="s">
        <v>976</v>
      </c>
      <c r="E668" s="262" t="s">
        <v>963</v>
      </c>
      <c r="F668" s="264" t="s">
        <v>963</v>
      </c>
      <c r="G668" s="265" t="s">
        <v>963</v>
      </c>
      <c r="H668" s="204"/>
      <c r="I668" s="204"/>
      <c r="J668" s="204"/>
      <c r="K668" s="204"/>
      <c r="L668" s="204"/>
      <c r="M668" s="204"/>
      <c r="N668" s="194"/>
    </row>
    <row r="669" spans="1:14" outlineLevel="1">
      <c r="A669" s="197"/>
      <c r="B669" s="261" t="s">
        <v>241</v>
      </c>
      <c r="C669" s="262" t="s">
        <v>388</v>
      </c>
      <c r="D669" s="262" t="s">
        <v>976</v>
      </c>
      <c r="E669" s="262" t="s">
        <v>963</v>
      </c>
      <c r="F669" s="264" t="s">
        <v>963</v>
      </c>
      <c r="G669" s="265" t="s">
        <v>963</v>
      </c>
      <c r="H669" s="204"/>
      <c r="I669" s="204"/>
      <c r="J669" s="204"/>
      <c r="K669" s="204"/>
      <c r="L669" s="204"/>
      <c r="M669" s="204"/>
      <c r="N669" s="194"/>
    </row>
    <row r="670" spans="1:14" outlineLevel="1">
      <c r="A670" s="197"/>
      <c r="B670" s="261" t="s">
        <v>241</v>
      </c>
      <c r="C670" s="262" t="s">
        <v>391</v>
      </c>
      <c r="D670" s="262" t="s">
        <v>976</v>
      </c>
      <c r="E670" s="262" t="s">
        <v>963</v>
      </c>
      <c r="F670" s="264" t="s">
        <v>963</v>
      </c>
      <c r="G670" s="265" t="s">
        <v>963</v>
      </c>
      <c r="H670" s="204"/>
      <c r="I670" s="204"/>
      <c r="J670" s="204"/>
      <c r="K670" s="204"/>
      <c r="L670" s="204"/>
      <c r="M670" s="204"/>
      <c r="N670" s="194"/>
    </row>
    <row r="671" spans="1:14" outlineLevel="1">
      <c r="A671" s="197"/>
      <c r="B671" s="261" t="s">
        <v>241</v>
      </c>
      <c r="C671" s="262" t="s">
        <v>394</v>
      </c>
      <c r="D671" s="262" t="s">
        <v>976</v>
      </c>
      <c r="E671" s="262" t="s">
        <v>963</v>
      </c>
      <c r="F671" s="264" t="s">
        <v>963</v>
      </c>
      <c r="G671" s="265" t="s">
        <v>963</v>
      </c>
      <c r="H671" s="204"/>
      <c r="I671" s="204"/>
      <c r="J671" s="204"/>
      <c r="K671" s="204"/>
      <c r="L671" s="204"/>
      <c r="M671" s="204"/>
      <c r="N671" s="194"/>
    </row>
    <row r="672" spans="1:14" outlineLevel="1">
      <c r="A672" s="197"/>
      <c r="B672" s="261" t="s">
        <v>241</v>
      </c>
      <c r="C672" s="262" t="s">
        <v>397</v>
      </c>
      <c r="D672" s="262" t="s">
        <v>976</v>
      </c>
      <c r="E672" s="262" t="s">
        <v>963</v>
      </c>
      <c r="F672" s="264" t="s">
        <v>963</v>
      </c>
      <c r="G672" s="265" t="s">
        <v>963</v>
      </c>
      <c r="H672" s="204"/>
      <c r="I672" s="204"/>
      <c r="J672" s="204"/>
      <c r="K672" s="204"/>
      <c r="L672" s="204"/>
      <c r="M672" s="204"/>
      <c r="N672" s="194"/>
    </row>
    <row r="673" spans="1:14" outlineLevel="1">
      <c r="A673" s="197"/>
      <c r="B673" s="261" t="s">
        <v>241</v>
      </c>
      <c r="C673" s="262" t="s">
        <v>345</v>
      </c>
      <c r="D673" s="262" t="s">
        <v>976</v>
      </c>
      <c r="E673" s="262" t="s">
        <v>963</v>
      </c>
      <c r="F673" s="264" t="s">
        <v>963</v>
      </c>
      <c r="G673" s="265" t="s">
        <v>963</v>
      </c>
      <c r="H673" s="204"/>
      <c r="I673" s="204"/>
      <c r="J673" s="204"/>
      <c r="K673" s="204"/>
      <c r="L673" s="204"/>
      <c r="M673" s="204"/>
      <c r="N673" s="194"/>
    </row>
    <row r="674" spans="1:14" outlineLevel="1">
      <c r="A674" s="197"/>
      <c r="B674" s="261" t="s">
        <v>241</v>
      </c>
      <c r="C674" s="262" t="s">
        <v>354</v>
      </c>
      <c r="D674" s="262" t="s">
        <v>976</v>
      </c>
      <c r="E674" s="262" t="s">
        <v>963</v>
      </c>
      <c r="F674" s="264" t="s">
        <v>963</v>
      </c>
      <c r="G674" s="265" t="s">
        <v>963</v>
      </c>
      <c r="H674" s="204"/>
      <c r="I674" s="204"/>
      <c r="J674" s="204"/>
      <c r="K674" s="204"/>
      <c r="L674" s="204"/>
      <c r="M674" s="204"/>
      <c r="N674" s="194"/>
    </row>
    <row r="675" spans="1:14" outlineLevel="1">
      <c r="A675" s="197"/>
      <c r="B675" s="261" t="s">
        <v>241</v>
      </c>
      <c r="C675" s="262" t="s">
        <v>367</v>
      </c>
      <c r="D675" s="262" t="s">
        <v>976</v>
      </c>
      <c r="E675" s="262" t="s">
        <v>963</v>
      </c>
      <c r="F675" s="264" t="s">
        <v>963</v>
      </c>
      <c r="G675" s="265" t="s">
        <v>963</v>
      </c>
      <c r="H675" s="204"/>
      <c r="I675" s="204"/>
      <c r="J675" s="204"/>
      <c r="K675" s="204"/>
      <c r="L675" s="204"/>
      <c r="M675" s="204"/>
      <c r="N675" s="194"/>
    </row>
    <row r="676" spans="1:14" outlineLevel="1">
      <c r="A676" s="197"/>
      <c r="B676" s="261" t="s">
        <v>241</v>
      </c>
      <c r="C676" s="262" t="s">
        <v>373</v>
      </c>
      <c r="D676" s="262" t="s">
        <v>976</v>
      </c>
      <c r="E676" s="262" t="s">
        <v>963</v>
      </c>
      <c r="F676" s="264" t="s">
        <v>963</v>
      </c>
      <c r="G676" s="265" t="s">
        <v>963</v>
      </c>
      <c r="H676" s="204"/>
      <c r="I676" s="204"/>
      <c r="J676" s="204"/>
      <c r="K676" s="204"/>
      <c r="L676" s="204"/>
      <c r="M676" s="204"/>
      <c r="N676" s="194"/>
    </row>
    <row r="677" spans="1:14" outlineLevel="1">
      <c r="A677" s="197"/>
      <c r="B677" s="261" t="s">
        <v>241</v>
      </c>
      <c r="C677" s="262" t="s">
        <v>376</v>
      </c>
      <c r="D677" s="262" t="s">
        <v>976</v>
      </c>
      <c r="E677" s="262" t="s">
        <v>963</v>
      </c>
      <c r="F677" s="264" t="s">
        <v>963</v>
      </c>
      <c r="G677" s="265" t="s">
        <v>963</v>
      </c>
      <c r="H677" s="204"/>
      <c r="I677" s="204"/>
      <c r="J677" s="204"/>
      <c r="K677" s="204"/>
      <c r="L677" s="204"/>
      <c r="M677" s="204"/>
      <c r="N677" s="194"/>
    </row>
    <row r="678" spans="1:14" outlineLevel="1">
      <c r="A678" s="197"/>
      <c r="B678" s="261" t="s">
        <v>241</v>
      </c>
      <c r="C678" s="262" t="s">
        <v>385</v>
      </c>
      <c r="D678" s="262" t="s">
        <v>976</v>
      </c>
      <c r="E678" s="262" t="s">
        <v>963</v>
      </c>
      <c r="F678" s="264" t="s">
        <v>963</v>
      </c>
      <c r="G678" s="265" t="s">
        <v>963</v>
      </c>
      <c r="H678" s="204"/>
      <c r="I678" s="204"/>
      <c r="J678" s="204"/>
      <c r="K678" s="204"/>
      <c r="L678" s="204"/>
      <c r="M678" s="204"/>
      <c r="N678" s="194"/>
    </row>
    <row r="679" spans="1:14" outlineLevel="1">
      <c r="A679" s="196"/>
      <c r="B679" s="261"/>
      <c r="C679" s="262"/>
      <c r="D679" s="262"/>
      <c r="E679" s="262"/>
      <c r="F679" s="262"/>
      <c r="G679" s="263"/>
      <c r="H679" s="184"/>
      <c r="I679" s="184"/>
      <c r="J679" s="184"/>
      <c r="K679" s="184"/>
      <c r="L679" s="184"/>
      <c r="M679" s="184"/>
    </row>
    <row r="680" spans="1:14" outlineLevel="1">
      <c r="A680" s="197"/>
      <c r="B680" s="261" t="s">
        <v>247</v>
      </c>
      <c r="C680" s="262" t="s">
        <v>350</v>
      </c>
      <c r="D680" s="262" t="s">
        <v>976</v>
      </c>
      <c r="E680" s="262" t="s">
        <v>963</v>
      </c>
      <c r="F680" s="264" t="s">
        <v>963</v>
      </c>
      <c r="G680" s="265" t="s">
        <v>963</v>
      </c>
      <c r="H680" s="204"/>
      <c r="I680" s="204"/>
      <c r="J680" s="204"/>
      <c r="K680" s="204"/>
      <c r="L680" s="204"/>
      <c r="M680" s="204"/>
      <c r="N680" s="194"/>
    </row>
    <row r="681" spans="1:14" outlineLevel="1">
      <c r="A681" s="197"/>
      <c r="B681" s="261" t="s">
        <v>247</v>
      </c>
      <c r="C681" s="262" t="s">
        <v>358</v>
      </c>
      <c r="D681" s="262" t="s">
        <v>976</v>
      </c>
      <c r="E681" s="262" t="s">
        <v>963</v>
      </c>
      <c r="F681" s="264" t="s">
        <v>963</v>
      </c>
      <c r="G681" s="265" t="s">
        <v>963</v>
      </c>
      <c r="H681" s="204"/>
      <c r="I681" s="204"/>
      <c r="J681" s="204"/>
      <c r="K681" s="204"/>
      <c r="L681" s="204"/>
      <c r="M681" s="204"/>
      <c r="N681" s="194"/>
    </row>
    <row r="682" spans="1:14" outlineLevel="1">
      <c r="A682" s="197"/>
      <c r="B682" s="261" t="s">
        <v>247</v>
      </c>
      <c r="C682" s="262" t="s">
        <v>361</v>
      </c>
      <c r="D682" s="262" t="s">
        <v>976</v>
      </c>
      <c r="E682" s="262" t="s">
        <v>963</v>
      </c>
      <c r="F682" s="264" t="s">
        <v>963</v>
      </c>
      <c r="G682" s="265" t="s">
        <v>963</v>
      </c>
      <c r="H682" s="204"/>
      <c r="I682" s="204"/>
      <c r="J682" s="204"/>
      <c r="K682" s="204"/>
      <c r="L682" s="204"/>
      <c r="M682" s="204"/>
      <c r="N682" s="194"/>
    </row>
    <row r="683" spans="1:14" outlineLevel="1">
      <c r="A683" s="197"/>
      <c r="B683" s="261" t="s">
        <v>247</v>
      </c>
      <c r="C683" s="262" t="s">
        <v>364</v>
      </c>
      <c r="D683" s="262" t="s">
        <v>976</v>
      </c>
      <c r="E683" s="262" t="s">
        <v>963</v>
      </c>
      <c r="F683" s="264" t="s">
        <v>963</v>
      </c>
      <c r="G683" s="265" t="s">
        <v>963</v>
      </c>
      <c r="H683" s="204"/>
      <c r="I683" s="204"/>
      <c r="J683" s="204"/>
      <c r="K683" s="204"/>
      <c r="L683" s="204"/>
      <c r="M683" s="204"/>
      <c r="N683" s="194"/>
    </row>
    <row r="684" spans="1:14" outlineLevel="1">
      <c r="A684" s="197"/>
      <c r="B684" s="261" t="s">
        <v>247</v>
      </c>
      <c r="C684" s="262" t="s">
        <v>370</v>
      </c>
      <c r="D684" s="262" t="s">
        <v>976</v>
      </c>
      <c r="E684" s="262" t="s">
        <v>963</v>
      </c>
      <c r="F684" s="264" t="s">
        <v>963</v>
      </c>
      <c r="G684" s="265" t="s">
        <v>963</v>
      </c>
      <c r="H684" s="204"/>
      <c r="I684" s="204"/>
      <c r="J684" s="204"/>
      <c r="K684" s="204"/>
      <c r="L684" s="204"/>
      <c r="M684" s="204"/>
      <c r="N684" s="194"/>
    </row>
    <row r="685" spans="1:14" outlineLevel="1">
      <c r="A685" s="197"/>
      <c r="B685" s="261" t="s">
        <v>247</v>
      </c>
      <c r="C685" s="262" t="s">
        <v>379</v>
      </c>
      <c r="D685" s="262" t="s">
        <v>976</v>
      </c>
      <c r="E685" s="262" t="s">
        <v>963</v>
      </c>
      <c r="F685" s="264" t="s">
        <v>963</v>
      </c>
      <c r="G685" s="265" t="s">
        <v>963</v>
      </c>
      <c r="H685" s="204"/>
      <c r="I685" s="204"/>
      <c r="J685" s="204"/>
      <c r="K685" s="204"/>
      <c r="L685" s="204"/>
      <c r="M685" s="204"/>
      <c r="N685" s="194"/>
    </row>
    <row r="686" spans="1:14" outlineLevel="1">
      <c r="A686" s="197"/>
      <c r="B686" s="261" t="s">
        <v>247</v>
      </c>
      <c r="C686" s="262" t="s">
        <v>382</v>
      </c>
      <c r="D686" s="262" t="s">
        <v>976</v>
      </c>
      <c r="E686" s="262" t="s">
        <v>963</v>
      </c>
      <c r="F686" s="264" t="s">
        <v>963</v>
      </c>
      <c r="G686" s="265" t="s">
        <v>963</v>
      </c>
      <c r="H686" s="204"/>
      <c r="I686" s="204"/>
      <c r="J686" s="204"/>
      <c r="K686" s="204"/>
      <c r="L686" s="204"/>
      <c r="M686" s="204"/>
      <c r="N686" s="194"/>
    </row>
    <row r="687" spans="1:14" outlineLevel="1">
      <c r="A687" s="197"/>
      <c r="B687" s="261" t="s">
        <v>247</v>
      </c>
      <c r="C687" s="262" t="s">
        <v>388</v>
      </c>
      <c r="D687" s="262" t="s">
        <v>976</v>
      </c>
      <c r="E687" s="262" t="s">
        <v>963</v>
      </c>
      <c r="F687" s="264" t="s">
        <v>963</v>
      </c>
      <c r="G687" s="265" t="s">
        <v>963</v>
      </c>
      <c r="H687" s="204"/>
      <c r="I687" s="204"/>
      <c r="J687" s="204"/>
      <c r="K687" s="204"/>
      <c r="L687" s="204"/>
      <c r="M687" s="204"/>
      <c r="N687" s="194"/>
    </row>
    <row r="688" spans="1:14" outlineLevel="1">
      <c r="A688" s="197"/>
      <c r="B688" s="261" t="s">
        <v>247</v>
      </c>
      <c r="C688" s="262" t="s">
        <v>391</v>
      </c>
      <c r="D688" s="262" t="s">
        <v>976</v>
      </c>
      <c r="E688" s="262" t="s">
        <v>963</v>
      </c>
      <c r="F688" s="264" t="s">
        <v>963</v>
      </c>
      <c r="G688" s="265" t="s">
        <v>963</v>
      </c>
      <c r="H688" s="204"/>
      <c r="I688" s="204"/>
      <c r="J688" s="204"/>
      <c r="K688" s="204"/>
      <c r="L688" s="204"/>
      <c r="M688" s="204"/>
      <c r="N688" s="194"/>
    </row>
    <row r="689" spans="1:14" outlineLevel="1">
      <c r="A689" s="197"/>
      <c r="B689" s="261" t="s">
        <v>247</v>
      </c>
      <c r="C689" s="262" t="s">
        <v>394</v>
      </c>
      <c r="D689" s="262" t="s">
        <v>976</v>
      </c>
      <c r="E689" s="262" t="s">
        <v>963</v>
      </c>
      <c r="F689" s="264" t="s">
        <v>963</v>
      </c>
      <c r="G689" s="265" t="s">
        <v>963</v>
      </c>
      <c r="H689" s="204"/>
      <c r="I689" s="204"/>
      <c r="J689" s="204"/>
      <c r="K689" s="204"/>
      <c r="L689" s="204"/>
      <c r="M689" s="204"/>
      <c r="N689" s="194"/>
    </row>
    <row r="690" spans="1:14" outlineLevel="1">
      <c r="A690" s="197"/>
      <c r="B690" s="261" t="s">
        <v>247</v>
      </c>
      <c r="C690" s="262" t="s">
        <v>397</v>
      </c>
      <c r="D690" s="262" t="s">
        <v>976</v>
      </c>
      <c r="E690" s="262" t="s">
        <v>963</v>
      </c>
      <c r="F690" s="264" t="s">
        <v>963</v>
      </c>
      <c r="G690" s="265" t="s">
        <v>963</v>
      </c>
      <c r="H690" s="204"/>
      <c r="I690" s="204"/>
      <c r="J690" s="204"/>
      <c r="K690" s="204"/>
      <c r="L690" s="204"/>
      <c r="M690" s="204"/>
      <c r="N690" s="194"/>
    </row>
    <row r="691" spans="1:14" outlineLevel="1">
      <c r="A691" s="197"/>
      <c r="B691" s="261" t="s">
        <v>247</v>
      </c>
      <c r="C691" s="262" t="s">
        <v>345</v>
      </c>
      <c r="D691" s="262" t="s">
        <v>976</v>
      </c>
      <c r="E691" s="262" t="s">
        <v>963</v>
      </c>
      <c r="F691" s="264" t="s">
        <v>963</v>
      </c>
      <c r="G691" s="265" t="s">
        <v>963</v>
      </c>
      <c r="H691" s="204"/>
      <c r="I691" s="204"/>
      <c r="J691" s="204"/>
      <c r="K691" s="204"/>
      <c r="L691" s="204"/>
      <c r="M691" s="204"/>
      <c r="N691" s="194"/>
    </row>
    <row r="692" spans="1:14" outlineLevel="1">
      <c r="A692" s="197"/>
      <c r="B692" s="261" t="s">
        <v>247</v>
      </c>
      <c r="C692" s="262" t="s">
        <v>354</v>
      </c>
      <c r="D692" s="262" t="s">
        <v>976</v>
      </c>
      <c r="E692" s="262" t="s">
        <v>963</v>
      </c>
      <c r="F692" s="264" t="s">
        <v>963</v>
      </c>
      <c r="G692" s="265" t="s">
        <v>963</v>
      </c>
      <c r="H692" s="204"/>
      <c r="I692" s="204"/>
      <c r="J692" s="204"/>
      <c r="K692" s="204"/>
      <c r="L692" s="204"/>
      <c r="M692" s="204"/>
      <c r="N692" s="194"/>
    </row>
    <row r="693" spans="1:14" outlineLevel="1">
      <c r="A693" s="197"/>
      <c r="B693" s="261" t="s">
        <v>247</v>
      </c>
      <c r="C693" s="262" t="s">
        <v>367</v>
      </c>
      <c r="D693" s="262" t="s">
        <v>976</v>
      </c>
      <c r="E693" s="262" t="s">
        <v>963</v>
      </c>
      <c r="F693" s="264" t="s">
        <v>963</v>
      </c>
      <c r="G693" s="265" t="s">
        <v>963</v>
      </c>
      <c r="H693" s="204"/>
      <c r="I693" s="204"/>
      <c r="J693" s="204"/>
      <c r="K693" s="204"/>
      <c r="L693" s="204"/>
      <c r="M693" s="204"/>
      <c r="N693" s="194"/>
    </row>
    <row r="694" spans="1:14" outlineLevel="1">
      <c r="A694" s="197"/>
      <c r="B694" s="261" t="s">
        <v>247</v>
      </c>
      <c r="C694" s="262" t="s">
        <v>373</v>
      </c>
      <c r="D694" s="262" t="s">
        <v>976</v>
      </c>
      <c r="E694" s="262" t="s">
        <v>963</v>
      </c>
      <c r="F694" s="264" t="s">
        <v>963</v>
      </c>
      <c r="G694" s="265" t="s">
        <v>963</v>
      </c>
      <c r="H694" s="204"/>
      <c r="I694" s="204"/>
      <c r="J694" s="204"/>
      <c r="K694" s="204"/>
      <c r="L694" s="204"/>
      <c r="M694" s="204"/>
      <c r="N694" s="194"/>
    </row>
    <row r="695" spans="1:14" outlineLevel="1">
      <c r="A695" s="197"/>
      <c r="B695" s="261" t="s">
        <v>247</v>
      </c>
      <c r="C695" s="262" t="s">
        <v>376</v>
      </c>
      <c r="D695" s="262" t="s">
        <v>976</v>
      </c>
      <c r="E695" s="262" t="s">
        <v>963</v>
      </c>
      <c r="F695" s="264" t="s">
        <v>963</v>
      </c>
      <c r="G695" s="265" t="s">
        <v>963</v>
      </c>
      <c r="H695" s="204"/>
      <c r="I695" s="204"/>
      <c r="J695" s="204"/>
      <c r="K695" s="204"/>
      <c r="L695" s="204"/>
      <c r="M695" s="204"/>
      <c r="N695" s="194"/>
    </row>
    <row r="696" spans="1:14" outlineLevel="1">
      <c r="A696" s="197"/>
      <c r="B696" s="261" t="s">
        <v>247</v>
      </c>
      <c r="C696" s="262" t="s">
        <v>385</v>
      </c>
      <c r="D696" s="262" t="s">
        <v>976</v>
      </c>
      <c r="E696" s="262" t="s">
        <v>963</v>
      </c>
      <c r="F696" s="264" t="s">
        <v>963</v>
      </c>
      <c r="G696" s="265" t="s">
        <v>963</v>
      </c>
      <c r="H696" s="204"/>
      <c r="I696" s="204"/>
      <c r="J696" s="204"/>
      <c r="K696" s="204"/>
      <c r="L696" s="204"/>
      <c r="M696" s="204"/>
      <c r="N696" s="194"/>
    </row>
    <row r="697" spans="1:14" outlineLevel="1">
      <c r="A697" s="196"/>
      <c r="B697" s="261"/>
      <c r="C697" s="262"/>
      <c r="D697" s="262"/>
      <c r="E697" s="262"/>
      <c r="F697" s="262"/>
      <c r="G697" s="263"/>
      <c r="H697" s="184"/>
      <c r="I697" s="184"/>
      <c r="J697" s="184"/>
      <c r="K697" s="184"/>
      <c r="L697" s="184"/>
      <c r="M697" s="184"/>
    </row>
    <row r="698" spans="1:14" outlineLevel="1">
      <c r="A698" s="197"/>
      <c r="B698" s="261" t="s">
        <v>254</v>
      </c>
      <c r="C698" s="262" t="s">
        <v>350</v>
      </c>
      <c r="D698" s="262" t="s">
        <v>976</v>
      </c>
      <c r="E698" s="262" t="s">
        <v>963</v>
      </c>
      <c r="F698" s="264" t="s">
        <v>963</v>
      </c>
      <c r="G698" s="265" t="s">
        <v>963</v>
      </c>
      <c r="H698" s="204"/>
      <c r="I698" s="204"/>
      <c r="J698" s="204"/>
      <c r="K698" s="204"/>
      <c r="L698" s="204"/>
      <c r="M698" s="204"/>
      <c r="N698" s="194"/>
    </row>
    <row r="699" spans="1:14" outlineLevel="1">
      <c r="A699" s="197"/>
      <c r="B699" s="261" t="s">
        <v>254</v>
      </c>
      <c r="C699" s="262" t="s">
        <v>358</v>
      </c>
      <c r="D699" s="262" t="s">
        <v>976</v>
      </c>
      <c r="E699" s="262" t="s">
        <v>963</v>
      </c>
      <c r="F699" s="264" t="s">
        <v>963</v>
      </c>
      <c r="G699" s="265" t="s">
        <v>963</v>
      </c>
      <c r="H699" s="204"/>
      <c r="I699" s="204"/>
      <c r="J699" s="204"/>
      <c r="K699" s="204"/>
      <c r="L699" s="204"/>
      <c r="M699" s="204"/>
      <c r="N699" s="194"/>
    </row>
    <row r="700" spans="1:14" outlineLevel="1">
      <c r="A700" s="197"/>
      <c r="B700" s="261" t="s">
        <v>254</v>
      </c>
      <c r="C700" s="262" t="s">
        <v>361</v>
      </c>
      <c r="D700" s="262" t="s">
        <v>976</v>
      </c>
      <c r="E700" s="262" t="s">
        <v>963</v>
      </c>
      <c r="F700" s="264" t="s">
        <v>963</v>
      </c>
      <c r="G700" s="265" t="s">
        <v>963</v>
      </c>
      <c r="H700" s="204"/>
      <c r="I700" s="204"/>
      <c r="J700" s="204"/>
      <c r="K700" s="204"/>
      <c r="L700" s="204"/>
      <c r="M700" s="204"/>
      <c r="N700" s="194"/>
    </row>
    <row r="701" spans="1:14" outlineLevel="1">
      <c r="A701" s="197"/>
      <c r="B701" s="261" t="s">
        <v>254</v>
      </c>
      <c r="C701" s="262" t="s">
        <v>364</v>
      </c>
      <c r="D701" s="262" t="s">
        <v>976</v>
      </c>
      <c r="E701" s="262" t="s">
        <v>963</v>
      </c>
      <c r="F701" s="264" t="s">
        <v>963</v>
      </c>
      <c r="G701" s="265" t="s">
        <v>963</v>
      </c>
      <c r="H701" s="204"/>
      <c r="I701" s="204"/>
      <c r="J701" s="204"/>
      <c r="K701" s="204"/>
      <c r="L701" s="204"/>
      <c r="M701" s="204"/>
      <c r="N701" s="194"/>
    </row>
    <row r="702" spans="1:14" outlineLevel="1">
      <c r="A702" s="197"/>
      <c r="B702" s="261" t="s">
        <v>254</v>
      </c>
      <c r="C702" s="262" t="s">
        <v>370</v>
      </c>
      <c r="D702" s="262" t="s">
        <v>976</v>
      </c>
      <c r="E702" s="262" t="s">
        <v>963</v>
      </c>
      <c r="F702" s="264" t="s">
        <v>963</v>
      </c>
      <c r="G702" s="265" t="s">
        <v>963</v>
      </c>
      <c r="H702" s="204"/>
      <c r="I702" s="204"/>
      <c r="J702" s="204"/>
      <c r="K702" s="204"/>
      <c r="L702" s="204"/>
      <c r="M702" s="204"/>
      <c r="N702" s="194"/>
    </row>
    <row r="703" spans="1:14" outlineLevel="1">
      <c r="A703" s="197"/>
      <c r="B703" s="261" t="s">
        <v>254</v>
      </c>
      <c r="C703" s="262" t="s">
        <v>379</v>
      </c>
      <c r="D703" s="262" t="s">
        <v>976</v>
      </c>
      <c r="E703" s="262" t="s">
        <v>963</v>
      </c>
      <c r="F703" s="264" t="s">
        <v>963</v>
      </c>
      <c r="G703" s="265" t="s">
        <v>963</v>
      </c>
      <c r="H703" s="204"/>
      <c r="I703" s="204"/>
      <c r="J703" s="204"/>
      <c r="K703" s="204"/>
      <c r="L703" s="204"/>
      <c r="M703" s="204"/>
      <c r="N703" s="194"/>
    </row>
    <row r="704" spans="1:14" outlineLevel="1">
      <c r="A704" s="197"/>
      <c r="B704" s="261" t="s">
        <v>254</v>
      </c>
      <c r="C704" s="262" t="s">
        <v>382</v>
      </c>
      <c r="D704" s="262" t="s">
        <v>976</v>
      </c>
      <c r="E704" s="262" t="s">
        <v>963</v>
      </c>
      <c r="F704" s="264" t="s">
        <v>963</v>
      </c>
      <c r="G704" s="265" t="s">
        <v>963</v>
      </c>
      <c r="H704" s="204"/>
      <c r="I704" s="204"/>
      <c r="J704" s="204"/>
      <c r="K704" s="204"/>
      <c r="L704" s="204"/>
      <c r="M704" s="204"/>
      <c r="N704" s="194"/>
    </row>
    <row r="705" spans="1:14" outlineLevel="1">
      <c r="A705" s="197"/>
      <c r="B705" s="261" t="s">
        <v>254</v>
      </c>
      <c r="C705" s="262" t="s">
        <v>388</v>
      </c>
      <c r="D705" s="262" t="s">
        <v>976</v>
      </c>
      <c r="E705" s="262" t="s">
        <v>963</v>
      </c>
      <c r="F705" s="264" t="s">
        <v>963</v>
      </c>
      <c r="G705" s="265" t="s">
        <v>963</v>
      </c>
      <c r="H705" s="204"/>
      <c r="I705" s="204"/>
      <c r="J705" s="204"/>
      <c r="K705" s="204"/>
      <c r="L705" s="204"/>
      <c r="M705" s="204"/>
      <c r="N705" s="194"/>
    </row>
    <row r="706" spans="1:14" outlineLevel="1">
      <c r="A706" s="197"/>
      <c r="B706" s="261" t="s">
        <v>254</v>
      </c>
      <c r="C706" s="262" t="s">
        <v>391</v>
      </c>
      <c r="D706" s="262" t="s">
        <v>976</v>
      </c>
      <c r="E706" s="262" t="s">
        <v>963</v>
      </c>
      <c r="F706" s="264" t="s">
        <v>963</v>
      </c>
      <c r="G706" s="265" t="s">
        <v>963</v>
      </c>
      <c r="H706" s="204"/>
      <c r="I706" s="204"/>
      <c r="J706" s="204"/>
      <c r="K706" s="204"/>
      <c r="L706" s="204"/>
      <c r="M706" s="204"/>
      <c r="N706" s="194"/>
    </row>
    <row r="707" spans="1:14" outlineLevel="1">
      <c r="A707" s="197"/>
      <c r="B707" s="261" t="s">
        <v>254</v>
      </c>
      <c r="C707" s="262" t="s">
        <v>394</v>
      </c>
      <c r="D707" s="262" t="s">
        <v>976</v>
      </c>
      <c r="E707" s="262" t="s">
        <v>963</v>
      </c>
      <c r="F707" s="264" t="s">
        <v>963</v>
      </c>
      <c r="G707" s="265" t="s">
        <v>963</v>
      </c>
      <c r="H707" s="204"/>
      <c r="I707" s="204"/>
      <c r="J707" s="204"/>
      <c r="K707" s="204"/>
      <c r="L707" s="204"/>
      <c r="M707" s="204"/>
      <c r="N707" s="194"/>
    </row>
    <row r="708" spans="1:14" outlineLevel="1">
      <c r="A708" s="197"/>
      <c r="B708" s="261" t="s">
        <v>254</v>
      </c>
      <c r="C708" s="262" t="s">
        <v>397</v>
      </c>
      <c r="D708" s="262" t="s">
        <v>976</v>
      </c>
      <c r="E708" s="262" t="s">
        <v>963</v>
      </c>
      <c r="F708" s="264" t="s">
        <v>963</v>
      </c>
      <c r="G708" s="265" t="s">
        <v>963</v>
      </c>
      <c r="H708" s="204"/>
      <c r="I708" s="204"/>
      <c r="J708" s="204"/>
      <c r="K708" s="204"/>
      <c r="L708" s="204"/>
      <c r="M708" s="204"/>
      <c r="N708" s="194"/>
    </row>
    <row r="709" spans="1:14" outlineLevel="1">
      <c r="A709" s="197"/>
      <c r="B709" s="261" t="s">
        <v>254</v>
      </c>
      <c r="C709" s="262" t="s">
        <v>345</v>
      </c>
      <c r="D709" s="262" t="s">
        <v>976</v>
      </c>
      <c r="E709" s="262" t="s">
        <v>963</v>
      </c>
      <c r="F709" s="264" t="s">
        <v>963</v>
      </c>
      <c r="G709" s="265" t="s">
        <v>963</v>
      </c>
      <c r="H709" s="204"/>
      <c r="I709" s="204"/>
      <c r="J709" s="204"/>
      <c r="K709" s="204"/>
      <c r="L709" s="204"/>
      <c r="M709" s="204"/>
      <c r="N709" s="194"/>
    </row>
    <row r="710" spans="1:14" outlineLevel="1">
      <c r="A710" s="197"/>
      <c r="B710" s="261" t="s">
        <v>254</v>
      </c>
      <c r="C710" s="262" t="s">
        <v>354</v>
      </c>
      <c r="D710" s="262" t="s">
        <v>976</v>
      </c>
      <c r="E710" s="262" t="s">
        <v>963</v>
      </c>
      <c r="F710" s="264" t="s">
        <v>963</v>
      </c>
      <c r="G710" s="265" t="s">
        <v>963</v>
      </c>
      <c r="H710" s="204"/>
      <c r="I710" s="204"/>
      <c r="J710" s="204"/>
      <c r="K710" s="204"/>
      <c r="L710" s="204"/>
      <c r="M710" s="204"/>
      <c r="N710" s="194"/>
    </row>
    <row r="711" spans="1:14" outlineLevel="1">
      <c r="A711" s="197"/>
      <c r="B711" s="261" t="s">
        <v>254</v>
      </c>
      <c r="C711" s="262" t="s">
        <v>367</v>
      </c>
      <c r="D711" s="262" t="s">
        <v>976</v>
      </c>
      <c r="E711" s="262" t="s">
        <v>963</v>
      </c>
      <c r="F711" s="264" t="s">
        <v>963</v>
      </c>
      <c r="G711" s="265" t="s">
        <v>963</v>
      </c>
      <c r="H711" s="204"/>
      <c r="I711" s="204"/>
      <c r="J711" s="204"/>
      <c r="K711" s="204"/>
      <c r="L711" s="204"/>
      <c r="M711" s="204"/>
      <c r="N711" s="194"/>
    </row>
    <row r="712" spans="1:14" outlineLevel="1">
      <c r="A712" s="197"/>
      <c r="B712" s="261" t="s">
        <v>254</v>
      </c>
      <c r="C712" s="262" t="s">
        <v>373</v>
      </c>
      <c r="D712" s="262" t="s">
        <v>976</v>
      </c>
      <c r="E712" s="262" t="s">
        <v>963</v>
      </c>
      <c r="F712" s="264" t="s">
        <v>963</v>
      </c>
      <c r="G712" s="265" t="s">
        <v>963</v>
      </c>
      <c r="H712" s="204"/>
      <c r="I712" s="204"/>
      <c r="J712" s="204"/>
      <c r="K712" s="204"/>
      <c r="L712" s="204"/>
      <c r="M712" s="204"/>
      <c r="N712" s="194"/>
    </row>
    <row r="713" spans="1:14" outlineLevel="1">
      <c r="A713" s="197"/>
      <c r="B713" s="261" t="s">
        <v>254</v>
      </c>
      <c r="C713" s="262" t="s">
        <v>376</v>
      </c>
      <c r="D713" s="262" t="s">
        <v>976</v>
      </c>
      <c r="E713" s="262" t="s">
        <v>963</v>
      </c>
      <c r="F713" s="264" t="s">
        <v>963</v>
      </c>
      <c r="G713" s="265" t="s">
        <v>963</v>
      </c>
      <c r="H713" s="204"/>
      <c r="I713" s="204"/>
      <c r="J713" s="204"/>
      <c r="K713" s="204"/>
      <c r="L713" s="204"/>
      <c r="M713" s="204"/>
      <c r="N713" s="194"/>
    </row>
    <row r="714" spans="1:14" outlineLevel="1">
      <c r="A714" s="197"/>
      <c r="B714" s="261" t="s">
        <v>254</v>
      </c>
      <c r="C714" s="262" t="s">
        <v>385</v>
      </c>
      <c r="D714" s="262" t="s">
        <v>976</v>
      </c>
      <c r="E714" s="262" t="s">
        <v>963</v>
      </c>
      <c r="F714" s="264" t="s">
        <v>963</v>
      </c>
      <c r="G714" s="265" t="s">
        <v>963</v>
      </c>
      <c r="H714" s="204"/>
      <c r="I714" s="204"/>
      <c r="J714" s="204"/>
      <c r="K714" s="204"/>
      <c r="L714" s="204"/>
      <c r="M714" s="204"/>
      <c r="N714" s="194"/>
    </row>
    <row r="715" spans="1:14" outlineLevel="1">
      <c r="A715" s="196"/>
      <c r="B715" s="261"/>
      <c r="C715" s="262"/>
      <c r="D715" s="262"/>
      <c r="E715" s="262"/>
      <c r="F715" s="262"/>
      <c r="G715" s="263"/>
      <c r="H715" s="184"/>
      <c r="I715" s="184"/>
      <c r="J715" s="184"/>
      <c r="K715" s="184"/>
      <c r="L715" s="184"/>
      <c r="M715" s="184"/>
    </row>
    <row r="716" spans="1:14" outlineLevel="1">
      <c r="A716" s="196"/>
      <c r="B716" s="261"/>
      <c r="C716" s="262"/>
      <c r="D716" s="262"/>
      <c r="E716" s="262"/>
      <c r="F716" s="262"/>
      <c r="G716" s="263"/>
      <c r="H716" s="184"/>
      <c r="I716" s="184"/>
      <c r="J716" s="184"/>
      <c r="K716" s="184"/>
      <c r="L716" s="184"/>
      <c r="M716" s="184"/>
    </row>
    <row r="717" spans="1:14" outlineLevel="1">
      <c r="A717" s="197"/>
      <c r="B717" s="261" t="s">
        <v>266</v>
      </c>
      <c r="C717" s="262" t="s">
        <v>350</v>
      </c>
      <c r="D717" s="262" t="s">
        <v>976</v>
      </c>
      <c r="E717" s="262" t="s">
        <v>963</v>
      </c>
      <c r="F717" s="264" t="s">
        <v>963</v>
      </c>
      <c r="G717" s="265" t="s">
        <v>963</v>
      </c>
      <c r="H717" s="204"/>
      <c r="I717" s="204"/>
      <c r="J717" s="204"/>
      <c r="K717" s="204"/>
      <c r="L717" s="204"/>
      <c r="M717" s="204"/>
      <c r="N717" s="194"/>
    </row>
    <row r="718" spans="1:14" outlineLevel="1">
      <c r="A718" s="197"/>
      <c r="B718" s="261" t="s">
        <v>266</v>
      </c>
      <c r="C718" s="262" t="s">
        <v>358</v>
      </c>
      <c r="D718" s="262" t="s">
        <v>976</v>
      </c>
      <c r="E718" s="262" t="s">
        <v>963</v>
      </c>
      <c r="F718" s="264" t="s">
        <v>963</v>
      </c>
      <c r="G718" s="265" t="s">
        <v>963</v>
      </c>
      <c r="H718" s="204"/>
      <c r="I718" s="204"/>
      <c r="J718" s="204"/>
      <c r="K718" s="204"/>
      <c r="L718" s="204"/>
      <c r="M718" s="204"/>
      <c r="N718" s="194"/>
    </row>
    <row r="719" spans="1:14" outlineLevel="1">
      <c r="A719" s="197"/>
      <c r="B719" s="261" t="s">
        <v>266</v>
      </c>
      <c r="C719" s="262" t="s">
        <v>361</v>
      </c>
      <c r="D719" s="262" t="s">
        <v>976</v>
      </c>
      <c r="E719" s="262" t="s">
        <v>963</v>
      </c>
      <c r="F719" s="264" t="s">
        <v>963</v>
      </c>
      <c r="G719" s="265" t="s">
        <v>963</v>
      </c>
      <c r="H719" s="204"/>
      <c r="I719" s="204"/>
      <c r="J719" s="204"/>
      <c r="K719" s="204"/>
      <c r="L719" s="204"/>
      <c r="M719" s="204"/>
      <c r="N719" s="194"/>
    </row>
    <row r="720" spans="1:14" outlineLevel="1">
      <c r="A720" s="197"/>
      <c r="B720" s="261" t="s">
        <v>266</v>
      </c>
      <c r="C720" s="262" t="s">
        <v>364</v>
      </c>
      <c r="D720" s="262" t="s">
        <v>976</v>
      </c>
      <c r="E720" s="262" t="s">
        <v>963</v>
      </c>
      <c r="F720" s="264" t="s">
        <v>963</v>
      </c>
      <c r="G720" s="265" t="s">
        <v>963</v>
      </c>
      <c r="H720" s="204"/>
      <c r="I720" s="204"/>
      <c r="J720" s="204"/>
      <c r="K720" s="204"/>
      <c r="L720" s="204"/>
      <c r="M720" s="204"/>
      <c r="N720" s="194"/>
    </row>
    <row r="721" spans="1:14" outlineLevel="1">
      <c r="A721" s="197"/>
      <c r="B721" s="261" t="s">
        <v>266</v>
      </c>
      <c r="C721" s="262" t="s">
        <v>370</v>
      </c>
      <c r="D721" s="262" t="s">
        <v>976</v>
      </c>
      <c r="E721" s="262" t="s">
        <v>963</v>
      </c>
      <c r="F721" s="264" t="s">
        <v>963</v>
      </c>
      <c r="G721" s="265" t="s">
        <v>963</v>
      </c>
      <c r="H721" s="204"/>
      <c r="I721" s="204"/>
      <c r="J721" s="204"/>
      <c r="K721" s="204"/>
      <c r="L721" s="204"/>
      <c r="M721" s="204"/>
      <c r="N721" s="194"/>
    </row>
    <row r="722" spans="1:14" outlineLevel="1">
      <c r="A722" s="197"/>
      <c r="B722" s="261" t="s">
        <v>266</v>
      </c>
      <c r="C722" s="262" t="s">
        <v>379</v>
      </c>
      <c r="D722" s="262" t="s">
        <v>976</v>
      </c>
      <c r="E722" s="262" t="s">
        <v>963</v>
      </c>
      <c r="F722" s="264" t="s">
        <v>963</v>
      </c>
      <c r="G722" s="265" t="s">
        <v>963</v>
      </c>
      <c r="H722" s="204"/>
      <c r="I722" s="204"/>
      <c r="J722" s="204"/>
      <c r="K722" s="204"/>
      <c r="L722" s="204"/>
      <c r="M722" s="204"/>
      <c r="N722" s="194"/>
    </row>
    <row r="723" spans="1:14" outlineLevel="1">
      <c r="A723" s="197"/>
      <c r="B723" s="261" t="s">
        <v>266</v>
      </c>
      <c r="C723" s="262" t="s">
        <v>382</v>
      </c>
      <c r="D723" s="262" t="s">
        <v>976</v>
      </c>
      <c r="E723" s="262" t="s">
        <v>963</v>
      </c>
      <c r="F723" s="264" t="s">
        <v>963</v>
      </c>
      <c r="G723" s="265" t="s">
        <v>963</v>
      </c>
      <c r="H723" s="204"/>
      <c r="I723" s="204"/>
      <c r="J723" s="204"/>
      <c r="K723" s="204"/>
      <c r="L723" s="204"/>
      <c r="M723" s="204"/>
      <c r="N723" s="194"/>
    </row>
    <row r="724" spans="1:14" outlineLevel="1">
      <c r="A724" s="197"/>
      <c r="B724" s="261" t="s">
        <v>266</v>
      </c>
      <c r="C724" s="262" t="s">
        <v>388</v>
      </c>
      <c r="D724" s="262" t="s">
        <v>976</v>
      </c>
      <c r="E724" s="262" t="s">
        <v>963</v>
      </c>
      <c r="F724" s="264" t="s">
        <v>963</v>
      </c>
      <c r="G724" s="265" t="s">
        <v>963</v>
      </c>
      <c r="H724" s="204"/>
      <c r="I724" s="204"/>
      <c r="J724" s="204"/>
      <c r="K724" s="204"/>
      <c r="L724" s="204"/>
      <c r="M724" s="204"/>
      <c r="N724" s="194"/>
    </row>
    <row r="725" spans="1:14" outlineLevel="1">
      <c r="A725" s="197"/>
      <c r="B725" s="261" t="s">
        <v>266</v>
      </c>
      <c r="C725" s="262" t="s">
        <v>391</v>
      </c>
      <c r="D725" s="262" t="s">
        <v>976</v>
      </c>
      <c r="E725" s="262" t="s">
        <v>963</v>
      </c>
      <c r="F725" s="264" t="s">
        <v>963</v>
      </c>
      <c r="G725" s="265" t="s">
        <v>963</v>
      </c>
      <c r="H725" s="204"/>
      <c r="I725" s="204"/>
      <c r="J725" s="204"/>
      <c r="K725" s="204"/>
      <c r="L725" s="204"/>
      <c r="M725" s="204"/>
      <c r="N725" s="194"/>
    </row>
    <row r="726" spans="1:14" outlineLevel="1">
      <c r="A726" s="197"/>
      <c r="B726" s="261" t="s">
        <v>266</v>
      </c>
      <c r="C726" s="262" t="s">
        <v>394</v>
      </c>
      <c r="D726" s="262" t="s">
        <v>976</v>
      </c>
      <c r="E726" s="262" t="s">
        <v>963</v>
      </c>
      <c r="F726" s="264" t="s">
        <v>963</v>
      </c>
      <c r="G726" s="265" t="s">
        <v>963</v>
      </c>
      <c r="H726" s="204"/>
      <c r="I726" s="204"/>
      <c r="J726" s="204"/>
      <c r="K726" s="204"/>
      <c r="L726" s="204"/>
      <c r="M726" s="204"/>
      <c r="N726" s="194"/>
    </row>
    <row r="727" spans="1:14" outlineLevel="1">
      <c r="A727" s="197"/>
      <c r="B727" s="261" t="s">
        <v>266</v>
      </c>
      <c r="C727" s="262" t="s">
        <v>397</v>
      </c>
      <c r="D727" s="262" t="s">
        <v>976</v>
      </c>
      <c r="E727" s="262" t="s">
        <v>963</v>
      </c>
      <c r="F727" s="264" t="s">
        <v>963</v>
      </c>
      <c r="G727" s="265" t="s">
        <v>963</v>
      </c>
      <c r="H727" s="204"/>
      <c r="I727" s="204"/>
      <c r="J727" s="204"/>
      <c r="K727" s="204"/>
      <c r="L727" s="204"/>
      <c r="M727" s="204"/>
      <c r="N727" s="194"/>
    </row>
    <row r="728" spans="1:14" outlineLevel="1">
      <c r="A728" s="197"/>
      <c r="B728" s="261" t="s">
        <v>266</v>
      </c>
      <c r="C728" s="262" t="s">
        <v>345</v>
      </c>
      <c r="D728" s="262" t="s">
        <v>976</v>
      </c>
      <c r="E728" s="262" t="s">
        <v>963</v>
      </c>
      <c r="F728" s="264" t="s">
        <v>963</v>
      </c>
      <c r="G728" s="265" t="s">
        <v>963</v>
      </c>
      <c r="H728" s="204"/>
      <c r="I728" s="204"/>
      <c r="J728" s="204"/>
      <c r="K728" s="204"/>
      <c r="L728" s="204"/>
      <c r="M728" s="204"/>
      <c r="N728" s="194"/>
    </row>
    <row r="729" spans="1:14" outlineLevel="1">
      <c r="A729" s="197"/>
      <c r="B729" s="261" t="s">
        <v>266</v>
      </c>
      <c r="C729" s="262" t="s">
        <v>354</v>
      </c>
      <c r="D729" s="262" t="s">
        <v>976</v>
      </c>
      <c r="E729" s="262" t="s">
        <v>963</v>
      </c>
      <c r="F729" s="264" t="s">
        <v>963</v>
      </c>
      <c r="G729" s="265" t="s">
        <v>963</v>
      </c>
      <c r="H729" s="204"/>
      <c r="I729" s="204"/>
      <c r="J729" s="204"/>
      <c r="K729" s="204"/>
      <c r="L729" s="204"/>
      <c r="M729" s="204"/>
      <c r="N729" s="194"/>
    </row>
    <row r="730" spans="1:14" outlineLevel="1">
      <c r="A730" s="197"/>
      <c r="B730" s="261" t="s">
        <v>266</v>
      </c>
      <c r="C730" s="262" t="s">
        <v>367</v>
      </c>
      <c r="D730" s="262" t="s">
        <v>976</v>
      </c>
      <c r="E730" s="262" t="s">
        <v>963</v>
      </c>
      <c r="F730" s="264" t="s">
        <v>963</v>
      </c>
      <c r="G730" s="265" t="s">
        <v>963</v>
      </c>
      <c r="H730" s="204"/>
      <c r="I730" s="204"/>
      <c r="J730" s="204"/>
      <c r="K730" s="204"/>
      <c r="L730" s="204"/>
      <c r="M730" s="204"/>
      <c r="N730" s="194"/>
    </row>
    <row r="731" spans="1:14" outlineLevel="1">
      <c r="A731" s="197"/>
      <c r="B731" s="261" t="s">
        <v>266</v>
      </c>
      <c r="C731" s="262" t="s">
        <v>373</v>
      </c>
      <c r="D731" s="262" t="s">
        <v>976</v>
      </c>
      <c r="E731" s="262" t="s">
        <v>963</v>
      </c>
      <c r="F731" s="264" t="s">
        <v>963</v>
      </c>
      <c r="G731" s="265" t="s">
        <v>963</v>
      </c>
      <c r="H731" s="204"/>
      <c r="I731" s="204"/>
      <c r="J731" s="204"/>
      <c r="K731" s="204"/>
      <c r="L731" s="204"/>
      <c r="M731" s="204"/>
      <c r="N731" s="194"/>
    </row>
    <row r="732" spans="1:14" outlineLevel="1">
      <c r="A732" s="197"/>
      <c r="B732" s="261" t="s">
        <v>266</v>
      </c>
      <c r="C732" s="262" t="s">
        <v>376</v>
      </c>
      <c r="D732" s="262" t="s">
        <v>976</v>
      </c>
      <c r="E732" s="262" t="s">
        <v>963</v>
      </c>
      <c r="F732" s="264" t="s">
        <v>963</v>
      </c>
      <c r="G732" s="265" t="s">
        <v>963</v>
      </c>
      <c r="H732" s="204"/>
      <c r="I732" s="204"/>
      <c r="J732" s="204"/>
      <c r="K732" s="204"/>
      <c r="L732" s="204"/>
      <c r="M732" s="204"/>
      <c r="N732" s="194"/>
    </row>
    <row r="733" spans="1:14" outlineLevel="1">
      <c r="A733" s="197"/>
      <c r="B733" s="261" t="s">
        <v>266</v>
      </c>
      <c r="C733" s="262" t="s">
        <v>385</v>
      </c>
      <c r="D733" s="262" t="s">
        <v>976</v>
      </c>
      <c r="E733" s="262" t="s">
        <v>963</v>
      </c>
      <c r="F733" s="264" t="s">
        <v>963</v>
      </c>
      <c r="G733" s="265" t="s">
        <v>963</v>
      </c>
      <c r="H733" s="204"/>
      <c r="I733" s="204"/>
      <c r="J733" s="204"/>
      <c r="K733" s="204"/>
      <c r="L733" s="204"/>
      <c r="M733" s="204"/>
      <c r="N733" s="194"/>
    </row>
    <row r="734" spans="1:14" outlineLevel="1">
      <c r="A734" s="196"/>
      <c r="B734" s="261"/>
      <c r="C734" s="262"/>
      <c r="D734" s="262"/>
      <c r="E734" s="262"/>
      <c r="F734" s="262"/>
      <c r="G734" s="263"/>
      <c r="H734" s="184"/>
      <c r="I734" s="184"/>
      <c r="J734" s="184"/>
      <c r="K734" s="184"/>
      <c r="L734" s="184"/>
      <c r="M734" s="184"/>
    </row>
    <row r="735" spans="1:14" outlineLevel="1">
      <c r="A735" s="197"/>
      <c r="B735" s="261" t="s">
        <v>273</v>
      </c>
      <c r="C735" s="262" t="s">
        <v>350</v>
      </c>
      <c r="D735" s="262" t="s">
        <v>976</v>
      </c>
      <c r="E735" s="262" t="s">
        <v>963</v>
      </c>
      <c r="F735" s="264" t="s">
        <v>963</v>
      </c>
      <c r="G735" s="265" t="s">
        <v>963</v>
      </c>
      <c r="H735" s="204"/>
      <c r="I735" s="204"/>
      <c r="J735" s="204"/>
      <c r="K735" s="204"/>
      <c r="L735" s="204"/>
      <c r="M735" s="204"/>
      <c r="N735" s="194"/>
    </row>
    <row r="736" spans="1:14" outlineLevel="1">
      <c r="A736" s="197"/>
      <c r="B736" s="261" t="s">
        <v>273</v>
      </c>
      <c r="C736" s="262" t="s">
        <v>358</v>
      </c>
      <c r="D736" s="262" t="s">
        <v>976</v>
      </c>
      <c r="E736" s="262" t="s">
        <v>963</v>
      </c>
      <c r="F736" s="264" t="s">
        <v>963</v>
      </c>
      <c r="G736" s="265" t="s">
        <v>963</v>
      </c>
      <c r="H736" s="204"/>
      <c r="I736" s="204"/>
      <c r="J736" s="204"/>
      <c r="K736" s="204"/>
      <c r="L736" s="204"/>
      <c r="M736" s="204"/>
      <c r="N736" s="194"/>
    </row>
    <row r="737" spans="1:14" outlineLevel="1">
      <c r="A737" s="197"/>
      <c r="B737" s="261" t="s">
        <v>273</v>
      </c>
      <c r="C737" s="262" t="s">
        <v>361</v>
      </c>
      <c r="D737" s="262" t="s">
        <v>976</v>
      </c>
      <c r="E737" s="262" t="s">
        <v>963</v>
      </c>
      <c r="F737" s="264" t="s">
        <v>963</v>
      </c>
      <c r="G737" s="265" t="s">
        <v>963</v>
      </c>
      <c r="H737" s="204"/>
      <c r="I737" s="204"/>
      <c r="J737" s="204"/>
      <c r="K737" s="204"/>
      <c r="L737" s="204"/>
      <c r="M737" s="204"/>
      <c r="N737" s="194"/>
    </row>
    <row r="738" spans="1:14" outlineLevel="1">
      <c r="A738" s="197"/>
      <c r="B738" s="261" t="s">
        <v>273</v>
      </c>
      <c r="C738" s="262" t="s">
        <v>364</v>
      </c>
      <c r="D738" s="262" t="s">
        <v>976</v>
      </c>
      <c r="E738" s="262" t="s">
        <v>963</v>
      </c>
      <c r="F738" s="264" t="s">
        <v>963</v>
      </c>
      <c r="G738" s="265" t="s">
        <v>963</v>
      </c>
      <c r="H738" s="204"/>
      <c r="I738" s="204"/>
      <c r="J738" s="204"/>
      <c r="K738" s="204"/>
      <c r="L738" s="204"/>
      <c r="M738" s="204"/>
      <c r="N738" s="194"/>
    </row>
    <row r="739" spans="1:14" outlineLevel="1">
      <c r="A739" s="197"/>
      <c r="B739" s="261" t="s">
        <v>273</v>
      </c>
      <c r="C739" s="262" t="s">
        <v>370</v>
      </c>
      <c r="D739" s="262" t="s">
        <v>976</v>
      </c>
      <c r="E739" s="262" t="s">
        <v>963</v>
      </c>
      <c r="F739" s="264" t="s">
        <v>963</v>
      </c>
      <c r="G739" s="265" t="s">
        <v>963</v>
      </c>
      <c r="H739" s="204"/>
      <c r="I739" s="204"/>
      <c r="J739" s="204"/>
      <c r="K739" s="204"/>
      <c r="L739" s="204"/>
      <c r="M739" s="204"/>
      <c r="N739" s="194"/>
    </row>
    <row r="740" spans="1:14" outlineLevel="1">
      <c r="A740" s="197"/>
      <c r="B740" s="261" t="s">
        <v>273</v>
      </c>
      <c r="C740" s="262" t="s">
        <v>379</v>
      </c>
      <c r="D740" s="262" t="s">
        <v>976</v>
      </c>
      <c r="E740" s="262" t="s">
        <v>963</v>
      </c>
      <c r="F740" s="264" t="s">
        <v>963</v>
      </c>
      <c r="G740" s="265" t="s">
        <v>963</v>
      </c>
      <c r="H740" s="204"/>
      <c r="I740" s="204"/>
      <c r="J740" s="204"/>
      <c r="K740" s="204"/>
      <c r="L740" s="204"/>
      <c r="M740" s="204"/>
      <c r="N740" s="194"/>
    </row>
    <row r="741" spans="1:14" outlineLevel="1">
      <c r="A741" s="197"/>
      <c r="B741" s="261" t="s">
        <v>273</v>
      </c>
      <c r="C741" s="262" t="s">
        <v>382</v>
      </c>
      <c r="D741" s="262" t="s">
        <v>976</v>
      </c>
      <c r="E741" s="262" t="s">
        <v>963</v>
      </c>
      <c r="F741" s="264" t="s">
        <v>963</v>
      </c>
      <c r="G741" s="265" t="s">
        <v>963</v>
      </c>
      <c r="H741" s="204"/>
      <c r="I741" s="204"/>
      <c r="J741" s="204"/>
      <c r="K741" s="204"/>
      <c r="L741" s="204"/>
      <c r="M741" s="204"/>
      <c r="N741" s="194"/>
    </row>
    <row r="742" spans="1:14" outlineLevel="1">
      <c r="A742" s="197"/>
      <c r="B742" s="261" t="s">
        <v>273</v>
      </c>
      <c r="C742" s="262" t="s">
        <v>388</v>
      </c>
      <c r="D742" s="262" t="s">
        <v>976</v>
      </c>
      <c r="E742" s="262" t="s">
        <v>963</v>
      </c>
      <c r="F742" s="264" t="s">
        <v>963</v>
      </c>
      <c r="G742" s="265" t="s">
        <v>963</v>
      </c>
      <c r="H742" s="204"/>
      <c r="I742" s="204"/>
      <c r="J742" s="204"/>
      <c r="K742" s="204"/>
      <c r="L742" s="204"/>
      <c r="M742" s="204"/>
      <c r="N742" s="194"/>
    </row>
    <row r="743" spans="1:14" outlineLevel="1">
      <c r="A743" s="197"/>
      <c r="B743" s="261" t="s">
        <v>273</v>
      </c>
      <c r="C743" s="262" t="s">
        <v>391</v>
      </c>
      <c r="D743" s="262" t="s">
        <v>976</v>
      </c>
      <c r="E743" s="262" t="s">
        <v>963</v>
      </c>
      <c r="F743" s="264" t="s">
        <v>963</v>
      </c>
      <c r="G743" s="265" t="s">
        <v>963</v>
      </c>
      <c r="H743" s="204"/>
      <c r="I743" s="204"/>
      <c r="J743" s="204"/>
      <c r="K743" s="204"/>
      <c r="L743" s="204"/>
      <c r="M743" s="204"/>
      <c r="N743" s="194"/>
    </row>
    <row r="744" spans="1:14" outlineLevel="1">
      <c r="A744" s="197"/>
      <c r="B744" s="261" t="s">
        <v>273</v>
      </c>
      <c r="C744" s="262" t="s">
        <v>394</v>
      </c>
      <c r="D744" s="262" t="s">
        <v>976</v>
      </c>
      <c r="E744" s="262" t="s">
        <v>963</v>
      </c>
      <c r="F744" s="264" t="s">
        <v>963</v>
      </c>
      <c r="G744" s="265" t="s">
        <v>963</v>
      </c>
      <c r="H744" s="204"/>
      <c r="I744" s="204"/>
      <c r="J744" s="204"/>
      <c r="K744" s="204"/>
      <c r="L744" s="204"/>
      <c r="M744" s="204"/>
      <c r="N744" s="194"/>
    </row>
    <row r="745" spans="1:14" outlineLevel="1">
      <c r="A745" s="197"/>
      <c r="B745" s="261" t="s">
        <v>273</v>
      </c>
      <c r="C745" s="262" t="s">
        <v>397</v>
      </c>
      <c r="D745" s="262" t="s">
        <v>976</v>
      </c>
      <c r="E745" s="262" t="s">
        <v>963</v>
      </c>
      <c r="F745" s="264" t="s">
        <v>963</v>
      </c>
      <c r="G745" s="265" t="s">
        <v>963</v>
      </c>
      <c r="H745" s="204"/>
      <c r="I745" s="204"/>
      <c r="J745" s="204"/>
      <c r="K745" s="204"/>
      <c r="L745" s="204"/>
      <c r="M745" s="204"/>
      <c r="N745" s="194"/>
    </row>
    <row r="746" spans="1:14" outlineLevel="1">
      <c r="A746" s="197"/>
      <c r="B746" s="261" t="s">
        <v>273</v>
      </c>
      <c r="C746" s="262" t="s">
        <v>345</v>
      </c>
      <c r="D746" s="262" t="s">
        <v>976</v>
      </c>
      <c r="E746" s="262" t="s">
        <v>963</v>
      </c>
      <c r="F746" s="264" t="s">
        <v>963</v>
      </c>
      <c r="G746" s="265" t="s">
        <v>963</v>
      </c>
      <c r="H746" s="204"/>
      <c r="I746" s="204"/>
      <c r="J746" s="204"/>
      <c r="K746" s="204"/>
      <c r="L746" s="204"/>
      <c r="M746" s="204"/>
      <c r="N746" s="194"/>
    </row>
    <row r="747" spans="1:14" outlineLevel="1">
      <c r="A747" s="197"/>
      <c r="B747" s="261" t="s">
        <v>273</v>
      </c>
      <c r="C747" s="262" t="s">
        <v>354</v>
      </c>
      <c r="D747" s="262" t="s">
        <v>976</v>
      </c>
      <c r="E747" s="262" t="s">
        <v>963</v>
      </c>
      <c r="F747" s="264" t="s">
        <v>963</v>
      </c>
      <c r="G747" s="265" t="s">
        <v>963</v>
      </c>
      <c r="H747" s="204"/>
      <c r="I747" s="204"/>
      <c r="J747" s="204"/>
      <c r="K747" s="204"/>
      <c r="L747" s="204"/>
      <c r="M747" s="204"/>
      <c r="N747" s="194"/>
    </row>
    <row r="748" spans="1:14" outlineLevel="1">
      <c r="A748" s="197"/>
      <c r="B748" s="261" t="s">
        <v>273</v>
      </c>
      <c r="C748" s="262" t="s">
        <v>367</v>
      </c>
      <c r="D748" s="262" t="s">
        <v>976</v>
      </c>
      <c r="E748" s="262" t="s">
        <v>963</v>
      </c>
      <c r="F748" s="264" t="s">
        <v>963</v>
      </c>
      <c r="G748" s="265" t="s">
        <v>963</v>
      </c>
      <c r="H748" s="204"/>
      <c r="I748" s="204"/>
      <c r="J748" s="204"/>
      <c r="K748" s="204"/>
      <c r="L748" s="204"/>
      <c r="M748" s="204"/>
      <c r="N748" s="194"/>
    </row>
    <row r="749" spans="1:14" outlineLevel="1">
      <c r="A749" s="197"/>
      <c r="B749" s="261" t="s">
        <v>273</v>
      </c>
      <c r="C749" s="262" t="s">
        <v>373</v>
      </c>
      <c r="D749" s="262" t="s">
        <v>976</v>
      </c>
      <c r="E749" s="262" t="s">
        <v>963</v>
      </c>
      <c r="F749" s="264" t="s">
        <v>963</v>
      </c>
      <c r="G749" s="265" t="s">
        <v>963</v>
      </c>
      <c r="H749" s="204"/>
      <c r="I749" s="204"/>
      <c r="J749" s="204"/>
      <c r="K749" s="204"/>
      <c r="L749" s="204"/>
      <c r="M749" s="204"/>
      <c r="N749" s="194"/>
    </row>
    <row r="750" spans="1:14" outlineLevel="1">
      <c r="A750" s="197"/>
      <c r="B750" s="261" t="s">
        <v>273</v>
      </c>
      <c r="C750" s="262" t="s">
        <v>376</v>
      </c>
      <c r="D750" s="262" t="s">
        <v>976</v>
      </c>
      <c r="E750" s="262" t="s">
        <v>963</v>
      </c>
      <c r="F750" s="264" t="s">
        <v>963</v>
      </c>
      <c r="G750" s="265" t="s">
        <v>963</v>
      </c>
      <c r="H750" s="204"/>
      <c r="I750" s="204"/>
      <c r="J750" s="204"/>
      <c r="K750" s="204"/>
      <c r="L750" s="204"/>
      <c r="M750" s="204"/>
      <c r="N750" s="194"/>
    </row>
    <row r="751" spans="1:14" outlineLevel="1">
      <c r="A751" s="197"/>
      <c r="B751" s="261" t="s">
        <v>273</v>
      </c>
      <c r="C751" s="262" t="s">
        <v>385</v>
      </c>
      <c r="D751" s="262" t="s">
        <v>976</v>
      </c>
      <c r="E751" s="262" t="s">
        <v>963</v>
      </c>
      <c r="F751" s="264" t="s">
        <v>963</v>
      </c>
      <c r="G751" s="265" t="s">
        <v>963</v>
      </c>
      <c r="H751" s="204"/>
      <c r="I751" s="204"/>
      <c r="J751" s="204"/>
      <c r="K751" s="204"/>
      <c r="L751" s="204"/>
      <c r="M751" s="204"/>
      <c r="N751" s="194"/>
    </row>
    <row r="752" spans="1:14" outlineLevel="1">
      <c r="A752" s="196"/>
      <c r="B752" s="261"/>
      <c r="C752" s="262"/>
      <c r="D752" s="262"/>
      <c r="E752" s="262"/>
      <c r="F752" s="262"/>
      <c r="G752" s="263"/>
      <c r="H752" s="184"/>
      <c r="I752" s="184"/>
      <c r="J752" s="184"/>
      <c r="K752" s="184"/>
      <c r="L752" s="184"/>
      <c r="M752" s="184"/>
    </row>
    <row r="753" spans="1:14" outlineLevel="1">
      <c r="A753" s="197"/>
      <c r="B753" s="261" t="s">
        <v>281</v>
      </c>
      <c r="C753" s="262" t="s">
        <v>350</v>
      </c>
      <c r="D753" s="262" t="s">
        <v>976</v>
      </c>
      <c r="E753" s="262" t="s">
        <v>963</v>
      </c>
      <c r="F753" s="264" t="s">
        <v>963</v>
      </c>
      <c r="G753" s="265" t="s">
        <v>963</v>
      </c>
      <c r="H753" s="204"/>
      <c r="I753" s="204"/>
      <c r="J753" s="204"/>
      <c r="K753" s="204"/>
      <c r="L753" s="204"/>
      <c r="M753" s="204"/>
      <c r="N753" s="194"/>
    </row>
    <row r="754" spans="1:14" outlineLevel="1">
      <c r="A754" s="197"/>
      <c r="B754" s="261" t="s">
        <v>281</v>
      </c>
      <c r="C754" s="262" t="s">
        <v>358</v>
      </c>
      <c r="D754" s="262" t="s">
        <v>976</v>
      </c>
      <c r="E754" s="262" t="s">
        <v>963</v>
      </c>
      <c r="F754" s="264" t="s">
        <v>963</v>
      </c>
      <c r="G754" s="265" t="s">
        <v>963</v>
      </c>
      <c r="H754" s="204"/>
      <c r="I754" s="204"/>
      <c r="J754" s="204"/>
      <c r="K754" s="204"/>
      <c r="L754" s="204"/>
      <c r="M754" s="204"/>
      <c r="N754" s="194"/>
    </row>
    <row r="755" spans="1:14" outlineLevel="1">
      <c r="A755" s="197"/>
      <c r="B755" s="261" t="s">
        <v>281</v>
      </c>
      <c r="C755" s="262" t="s">
        <v>361</v>
      </c>
      <c r="D755" s="262" t="s">
        <v>976</v>
      </c>
      <c r="E755" s="262" t="s">
        <v>963</v>
      </c>
      <c r="F755" s="264" t="s">
        <v>963</v>
      </c>
      <c r="G755" s="265" t="s">
        <v>963</v>
      </c>
      <c r="H755" s="204"/>
      <c r="I755" s="204"/>
      <c r="J755" s="204"/>
      <c r="K755" s="204"/>
      <c r="L755" s="204"/>
      <c r="M755" s="204"/>
      <c r="N755" s="194"/>
    </row>
    <row r="756" spans="1:14" outlineLevel="1">
      <c r="A756" s="197"/>
      <c r="B756" s="261" t="s">
        <v>281</v>
      </c>
      <c r="C756" s="262" t="s">
        <v>364</v>
      </c>
      <c r="D756" s="262" t="s">
        <v>976</v>
      </c>
      <c r="E756" s="262" t="s">
        <v>963</v>
      </c>
      <c r="F756" s="264" t="s">
        <v>963</v>
      </c>
      <c r="G756" s="265" t="s">
        <v>963</v>
      </c>
      <c r="H756" s="204"/>
      <c r="I756" s="204"/>
      <c r="J756" s="204"/>
      <c r="K756" s="204"/>
      <c r="L756" s="204"/>
      <c r="M756" s="204"/>
      <c r="N756" s="194"/>
    </row>
    <row r="757" spans="1:14" outlineLevel="1">
      <c r="A757" s="197"/>
      <c r="B757" s="261" t="s">
        <v>281</v>
      </c>
      <c r="C757" s="262" t="s">
        <v>370</v>
      </c>
      <c r="D757" s="262" t="s">
        <v>976</v>
      </c>
      <c r="E757" s="262" t="s">
        <v>963</v>
      </c>
      <c r="F757" s="264" t="s">
        <v>963</v>
      </c>
      <c r="G757" s="265" t="s">
        <v>963</v>
      </c>
      <c r="H757" s="204"/>
      <c r="I757" s="204"/>
      <c r="J757" s="204"/>
      <c r="K757" s="204"/>
      <c r="L757" s="204"/>
      <c r="M757" s="204"/>
      <c r="N757" s="194"/>
    </row>
    <row r="758" spans="1:14" outlineLevel="1">
      <c r="A758" s="197"/>
      <c r="B758" s="261" t="s">
        <v>281</v>
      </c>
      <c r="C758" s="262" t="s">
        <v>379</v>
      </c>
      <c r="D758" s="262" t="s">
        <v>976</v>
      </c>
      <c r="E758" s="262" t="s">
        <v>963</v>
      </c>
      <c r="F758" s="264" t="s">
        <v>963</v>
      </c>
      <c r="G758" s="265" t="s">
        <v>963</v>
      </c>
      <c r="H758" s="204"/>
      <c r="I758" s="204"/>
      <c r="J758" s="204"/>
      <c r="K758" s="204"/>
      <c r="L758" s="204"/>
      <c r="M758" s="204"/>
      <c r="N758" s="194"/>
    </row>
    <row r="759" spans="1:14" outlineLevel="1">
      <c r="A759" s="197"/>
      <c r="B759" s="261" t="s">
        <v>281</v>
      </c>
      <c r="C759" s="262" t="s">
        <v>382</v>
      </c>
      <c r="D759" s="262" t="s">
        <v>976</v>
      </c>
      <c r="E759" s="262" t="s">
        <v>963</v>
      </c>
      <c r="F759" s="264" t="s">
        <v>963</v>
      </c>
      <c r="G759" s="265" t="s">
        <v>963</v>
      </c>
      <c r="H759" s="204"/>
      <c r="I759" s="204"/>
      <c r="J759" s="204"/>
      <c r="K759" s="204"/>
      <c r="L759" s="204"/>
      <c r="M759" s="204"/>
      <c r="N759" s="194"/>
    </row>
    <row r="760" spans="1:14" outlineLevel="1">
      <c r="A760" s="197"/>
      <c r="B760" s="261" t="s">
        <v>281</v>
      </c>
      <c r="C760" s="262" t="s">
        <v>388</v>
      </c>
      <c r="D760" s="262" t="s">
        <v>976</v>
      </c>
      <c r="E760" s="262" t="s">
        <v>963</v>
      </c>
      <c r="F760" s="264" t="s">
        <v>963</v>
      </c>
      <c r="G760" s="265" t="s">
        <v>963</v>
      </c>
      <c r="H760" s="204"/>
      <c r="I760" s="204"/>
      <c r="J760" s="204"/>
      <c r="K760" s="204"/>
      <c r="L760" s="204"/>
      <c r="M760" s="204"/>
      <c r="N760" s="194"/>
    </row>
    <row r="761" spans="1:14" outlineLevel="1">
      <c r="A761" s="197"/>
      <c r="B761" s="261" t="s">
        <v>281</v>
      </c>
      <c r="C761" s="262" t="s">
        <v>391</v>
      </c>
      <c r="D761" s="262" t="s">
        <v>976</v>
      </c>
      <c r="E761" s="262" t="s">
        <v>963</v>
      </c>
      <c r="F761" s="264" t="s">
        <v>963</v>
      </c>
      <c r="G761" s="265" t="s">
        <v>963</v>
      </c>
      <c r="H761" s="204"/>
      <c r="I761" s="204"/>
      <c r="J761" s="204"/>
      <c r="K761" s="204"/>
      <c r="L761" s="204"/>
      <c r="M761" s="204"/>
      <c r="N761" s="194"/>
    </row>
    <row r="762" spans="1:14" outlineLevel="1">
      <c r="A762" s="197"/>
      <c r="B762" s="261" t="s">
        <v>281</v>
      </c>
      <c r="C762" s="262" t="s">
        <v>394</v>
      </c>
      <c r="D762" s="262" t="s">
        <v>976</v>
      </c>
      <c r="E762" s="262" t="s">
        <v>963</v>
      </c>
      <c r="F762" s="264" t="s">
        <v>963</v>
      </c>
      <c r="G762" s="265" t="s">
        <v>963</v>
      </c>
      <c r="H762" s="204"/>
      <c r="I762" s="204"/>
      <c r="J762" s="204"/>
      <c r="K762" s="204"/>
      <c r="L762" s="204"/>
      <c r="M762" s="204"/>
      <c r="N762" s="194"/>
    </row>
    <row r="763" spans="1:14" outlineLevel="1">
      <c r="A763" s="197"/>
      <c r="B763" s="261" t="s">
        <v>281</v>
      </c>
      <c r="C763" s="262" t="s">
        <v>397</v>
      </c>
      <c r="D763" s="262" t="s">
        <v>976</v>
      </c>
      <c r="E763" s="262" t="s">
        <v>963</v>
      </c>
      <c r="F763" s="264" t="s">
        <v>963</v>
      </c>
      <c r="G763" s="265" t="s">
        <v>963</v>
      </c>
      <c r="H763" s="204"/>
      <c r="I763" s="204"/>
      <c r="J763" s="204"/>
      <c r="K763" s="204"/>
      <c r="L763" s="204"/>
      <c r="M763" s="204"/>
      <c r="N763" s="194"/>
    </row>
    <row r="764" spans="1:14" outlineLevel="1">
      <c r="A764" s="197"/>
      <c r="B764" s="261" t="s">
        <v>281</v>
      </c>
      <c r="C764" s="262" t="s">
        <v>345</v>
      </c>
      <c r="D764" s="262" t="s">
        <v>976</v>
      </c>
      <c r="E764" s="262" t="s">
        <v>963</v>
      </c>
      <c r="F764" s="264" t="s">
        <v>963</v>
      </c>
      <c r="G764" s="265" t="s">
        <v>963</v>
      </c>
      <c r="H764" s="204"/>
      <c r="I764" s="204"/>
      <c r="J764" s="204"/>
      <c r="K764" s="204"/>
      <c r="L764" s="204"/>
      <c r="M764" s="204"/>
      <c r="N764" s="194"/>
    </row>
    <row r="765" spans="1:14" outlineLevel="1">
      <c r="A765" s="197"/>
      <c r="B765" s="261" t="s">
        <v>281</v>
      </c>
      <c r="C765" s="262" t="s">
        <v>354</v>
      </c>
      <c r="D765" s="262" t="s">
        <v>976</v>
      </c>
      <c r="E765" s="262" t="s">
        <v>963</v>
      </c>
      <c r="F765" s="264" t="s">
        <v>963</v>
      </c>
      <c r="G765" s="265" t="s">
        <v>963</v>
      </c>
      <c r="H765" s="204"/>
      <c r="I765" s="204"/>
      <c r="J765" s="204"/>
      <c r="K765" s="204"/>
      <c r="L765" s="204"/>
      <c r="M765" s="204"/>
      <c r="N765" s="194"/>
    </row>
    <row r="766" spans="1:14" outlineLevel="1">
      <c r="A766" s="197"/>
      <c r="B766" s="261" t="s">
        <v>281</v>
      </c>
      <c r="C766" s="262" t="s">
        <v>367</v>
      </c>
      <c r="D766" s="262" t="s">
        <v>976</v>
      </c>
      <c r="E766" s="262" t="s">
        <v>963</v>
      </c>
      <c r="F766" s="264" t="s">
        <v>963</v>
      </c>
      <c r="G766" s="265" t="s">
        <v>963</v>
      </c>
      <c r="H766" s="204"/>
      <c r="I766" s="204"/>
      <c r="J766" s="204"/>
      <c r="K766" s="204"/>
      <c r="L766" s="204"/>
      <c r="M766" s="204"/>
      <c r="N766" s="194"/>
    </row>
    <row r="767" spans="1:14" outlineLevel="1">
      <c r="A767" s="197"/>
      <c r="B767" s="261" t="s">
        <v>281</v>
      </c>
      <c r="C767" s="262" t="s">
        <v>373</v>
      </c>
      <c r="D767" s="262" t="s">
        <v>976</v>
      </c>
      <c r="E767" s="262" t="s">
        <v>963</v>
      </c>
      <c r="F767" s="264" t="s">
        <v>963</v>
      </c>
      <c r="G767" s="265" t="s">
        <v>963</v>
      </c>
      <c r="H767" s="204"/>
      <c r="I767" s="204"/>
      <c r="J767" s="204"/>
      <c r="K767" s="204"/>
      <c r="L767" s="204"/>
      <c r="M767" s="204"/>
      <c r="N767" s="194"/>
    </row>
    <row r="768" spans="1:14" outlineLevel="1">
      <c r="A768" s="197"/>
      <c r="B768" s="261" t="s">
        <v>281</v>
      </c>
      <c r="C768" s="262" t="s">
        <v>376</v>
      </c>
      <c r="D768" s="262" t="s">
        <v>976</v>
      </c>
      <c r="E768" s="262" t="s">
        <v>963</v>
      </c>
      <c r="F768" s="264" t="s">
        <v>963</v>
      </c>
      <c r="G768" s="265" t="s">
        <v>963</v>
      </c>
      <c r="H768" s="204"/>
      <c r="I768" s="204"/>
      <c r="J768" s="204"/>
      <c r="K768" s="204"/>
      <c r="L768" s="204"/>
      <c r="M768" s="204"/>
      <c r="N768" s="194"/>
    </row>
    <row r="769" spans="1:14" outlineLevel="1">
      <c r="A769" s="197"/>
      <c r="B769" s="261" t="s">
        <v>281</v>
      </c>
      <c r="C769" s="262" t="s">
        <v>385</v>
      </c>
      <c r="D769" s="262" t="s">
        <v>976</v>
      </c>
      <c r="E769" s="262" t="s">
        <v>963</v>
      </c>
      <c r="F769" s="264" t="s">
        <v>963</v>
      </c>
      <c r="G769" s="265" t="s">
        <v>963</v>
      </c>
      <c r="H769" s="204"/>
      <c r="I769" s="204"/>
      <c r="J769" s="204"/>
      <c r="K769" s="204"/>
      <c r="L769" s="204"/>
      <c r="M769" s="204"/>
      <c r="N769" s="194"/>
    </row>
    <row r="770" spans="1:14" outlineLevel="1">
      <c r="A770" s="196"/>
      <c r="B770" s="261"/>
      <c r="C770" s="262"/>
      <c r="D770" s="262"/>
      <c r="E770" s="262"/>
      <c r="F770" s="262"/>
      <c r="G770" s="263"/>
      <c r="H770" s="184"/>
      <c r="I770" s="184"/>
      <c r="J770" s="184"/>
      <c r="K770" s="184"/>
      <c r="L770" s="184"/>
      <c r="M770" s="184"/>
    </row>
    <row r="771" spans="1:14" outlineLevel="1">
      <c r="A771" s="197"/>
      <c r="B771" s="261" t="s">
        <v>288</v>
      </c>
      <c r="C771" s="262" t="s">
        <v>350</v>
      </c>
      <c r="D771" s="262" t="s">
        <v>976</v>
      </c>
      <c r="E771" s="262" t="s">
        <v>963</v>
      </c>
      <c r="F771" s="264" t="s">
        <v>963</v>
      </c>
      <c r="G771" s="265" t="s">
        <v>963</v>
      </c>
      <c r="H771" s="204"/>
      <c r="I771" s="204"/>
      <c r="J771" s="204"/>
      <c r="K771" s="204"/>
      <c r="L771" s="204"/>
      <c r="M771" s="204"/>
      <c r="N771" s="194"/>
    </row>
    <row r="772" spans="1:14" outlineLevel="1">
      <c r="A772" s="197"/>
      <c r="B772" s="261" t="s">
        <v>288</v>
      </c>
      <c r="C772" s="262" t="s">
        <v>358</v>
      </c>
      <c r="D772" s="262" t="s">
        <v>976</v>
      </c>
      <c r="E772" s="262" t="s">
        <v>963</v>
      </c>
      <c r="F772" s="264" t="s">
        <v>963</v>
      </c>
      <c r="G772" s="265" t="s">
        <v>963</v>
      </c>
      <c r="H772" s="204"/>
      <c r="I772" s="204"/>
      <c r="J772" s="204"/>
      <c r="K772" s="204"/>
      <c r="L772" s="204"/>
      <c r="M772" s="204"/>
      <c r="N772" s="194"/>
    </row>
    <row r="773" spans="1:14" outlineLevel="1">
      <c r="A773" s="197"/>
      <c r="B773" s="261" t="s">
        <v>288</v>
      </c>
      <c r="C773" s="262" t="s">
        <v>361</v>
      </c>
      <c r="D773" s="262" t="s">
        <v>976</v>
      </c>
      <c r="E773" s="262" t="s">
        <v>963</v>
      </c>
      <c r="F773" s="264" t="s">
        <v>963</v>
      </c>
      <c r="G773" s="265" t="s">
        <v>963</v>
      </c>
      <c r="H773" s="204"/>
      <c r="I773" s="204"/>
      <c r="J773" s="204"/>
      <c r="K773" s="204"/>
      <c r="L773" s="204"/>
      <c r="M773" s="204"/>
      <c r="N773" s="194"/>
    </row>
    <row r="774" spans="1:14" outlineLevel="1">
      <c r="A774" s="197"/>
      <c r="B774" s="261" t="s">
        <v>288</v>
      </c>
      <c r="C774" s="262" t="s">
        <v>364</v>
      </c>
      <c r="D774" s="262" t="s">
        <v>976</v>
      </c>
      <c r="E774" s="262" t="s">
        <v>963</v>
      </c>
      <c r="F774" s="264" t="s">
        <v>963</v>
      </c>
      <c r="G774" s="265" t="s">
        <v>963</v>
      </c>
      <c r="H774" s="204"/>
      <c r="I774" s="204"/>
      <c r="J774" s="204"/>
      <c r="K774" s="204"/>
      <c r="L774" s="204"/>
      <c r="M774" s="204"/>
      <c r="N774" s="194"/>
    </row>
    <row r="775" spans="1:14" outlineLevel="1">
      <c r="A775" s="197"/>
      <c r="B775" s="261" t="s">
        <v>288</v>
      </c>
      <c r="C775" s="262" t="s">
        <v>370</v>
      </c>
      <c r="D775" s="262" t="s">
        <v>976</v>
      </c>
      <c r="E775" s="262" t="s">
        <v>963</v>
      </c>
      <c r="F775" s="264" t="s">
        <v>963</v>
      </c>
      <c r="G775" s="265" t="s">
        <v>963</v>
      </c>
      <c r="H775" s="204"/>
      <c r="I775" s="204"/>
      <c r="J775" s="204"/>
      <c r="K775" s="204"/>
      <c r="L775" s="204"/>
      <c r="M775" s="204"/>
      <c r="N775" s="194"/>
    </row>
    <row r="776" spans="1:14" outlineLevel="1">
      <c r="A776" s="197"/>
      <c r="B776" s="261" t="s">
        <v>288</v>
      </c>
      <c r="C776" s="262" t="s">
        <v>379</v>
      </c>
      <c r="D776" s="262" t="s">
        <v>976</v>
      </c>
      <c r="E776" s="262" t="s">
        <v>963</v>
      </c>
      <c r="F776" s="264" t="s">
        <v>963</v>
      </c>
      <c r="G776" s="265" t="s">
        <v>963</v>
      </c>
      <c r="H776" s="204"/>
      <c r="I776" s="204"/>
      <c r="J776" s="204"/>
      <c r="K776" s="204"/>
      <c r="L776" s="204"/>
      <c r="M776" s="204"/>
      <c r="N776" s="194"/>
    </row>
    <row r="777" spans="1:14" outlineLevel="1">
      <c r="A777" s="197"/>
      <c r="B777" s="261" t="s">
        <v>288</v>
      </c>
      <c r="C777" s="262" t="s">
        <v>382</v>
      </c>
      <c r="D777" s="262" t="s">
        <v>976</v>
      </c>
      <c r="E777" s="262" t="s">
        <v>963</v>
      </c>
      <c r="F777" s="264" t="s">
        <v>963</v>
      </c>
      <c r="G777" s="265" t="s">
        <v>963</v>
      </c>
      <c r="H777" s="204"/>
      <c r="I777" s="204"/>
      <c r="J777" s="204"/>
      <c r="K777" s="204"/>
      <c r="L777" s="204"/>
      <c r="M777" s="204"/>
      <c r="N777" s="194"/>
    </row>
    <row r="778" spans="1:14" outlineLevel="1">
      <c r="A778" s="197"/>
      <c r="B778" s="261" t="s">
        <v>288</v>
      </c>
      <c r="C778" s="262" t="s">
        <v>388</v>
      </c>
      <c r="D778" s="262" t="s">
        <v>976</v>
      </c>
      <c r="E778" s="262" t="s">
        <v>963</v>
      </c>
      <c r="F778" s="264" t="s">
        <v>963</v>
      </c>
      <c r="G778" s="265" t="s">
        <v>963</v>
      </c>
      <c r="H778" s="204"/>
      <c r="I778" s="204"/>
      <c r="J778" s="204"/>
      <c r="K778" s="204"/>
      <c r="L778" s="204"/>
      <c r="M778" s="204"/>
      <c r="N778" s="194"/>
    </row>
    <row r="779" spans="1:14" outlineLevel="1">
      <c r="A779" s="197"/>
      <c r="B779" s="261" t="s">
        <v>288</v>
      </c>
      <c r="C779" s="262" t="s">
        <v>391</v>
      </c>
      <c r="D779" s="262" t="s">
        <v>976</v>
      </c>
      <c r="E779" s="262" t="s">
        <v>963</v>
      </c>
      <c r="F779" s="264" t="s">
        <v>963</v>
      </c>
      <c r="G779" s="265" t="s">
        <v>963</v>
      </c>
      <c r="H779" s="204"/>
      <c r="I779" s="204"/>
      <c r="J779" s="204"/>
      <c r="K779" s="204"/>
      <c r="L779" s="204"/>
      <c r="M779" s="204"/>
      <c r="N779" s="194"/>
    </row>
    <row r="780" spans="1:14" outlineLevel="1">
      <c r="A780" s="197"/>
      <c r="B780" s="261" t="s">
        <v>288</v>
      </c>
      <c r="C780" s="262" t="s">
        <v>394</v>
      </c>
      <c r="D780" s="262" t="s">
        <v>976</v>
      </c>
      <c r="E780" s="262" t="s">
        <v>963</v>
      </c>
      <c r="F780" s="264" t="s">
        <v>963</v>
      </c>
      <c r="G780" s="265" t="s">
        <v>963</v>
      </c>
      <c r="H780" s="204"/>
      <c r="I780" s="204"/>
      <c r="J780" s="204"/>
      <c r="K780" s="204"/>
      <c r="L780" s="204"/>
      <c r="M780" s="204"/>
      <c r="N780" s="194"/>
    </row>
    <row r="781" spans="1:14" outlineLevel="1">
      <c r="A781" s="197"/>
      <c r="B781" s="261" t="s">
        <v>288</v>
      </c>
      <c r="C781" s="262" t="s">
        <v>397</v>
      </c>
      <c r="D781" s="262" t="s">
        <v>976</v>
      </c>
      <c r="E781" s="262" t="s">
        <v>963</v>
      </c>
      <c r="F781" s="264" t="s">
        <v>963</v>
      </c>
      <c r="G781" s="265" t="s">
        <v>963</v>
      </c>
      <c r="H781" s="204"/>
      <c r="I781" s="204"/>
      <c r="J781" s="204"/>
      <c r="K781" s="204"/>
      <c r="L781" s="204"/>
      <c r="M781" s="204"/>
      <c r="N781" s="194"/>
    </row>
    <row r="782" spans="1:14" outlineLevel="1">
      <c r="A782" s="197"/>
      <c r="B782" s="261" t="s">
        <v>288</v>
      </c>
      <c r="C782" s="262" t="s">
        <v>345</v>
      </c>
      <c r="D782" s="262" t="s">
        <v>976</v>
      </c>
      <c r="E782" s="262" t="s">
        <v>963</v>
      </c>
      <c r="F782" s="264" t="s">
        <v>963</v>
      </c>
      <c r="G782" s="265" t="s">
        <v>963</v>
      </c>
      <c r="H782" s="204"/>
      <c r="I782" s="204"/>
      <c r="J782" s="204"/>
      <c r="K782" s="204"/>
      <c r="L782" s="204"/>
      <c r="M782" s="204"/>
      <c r="N782" s="194"/>
    </row>
    <row r="783" spans="1:14" outlineLevel="1">
      <c r="A783" s="197"/>
      <c r="B783" s="261" t="s">
        <v>288</v>
      </c>
      <c r="C783" s="262" t="s">
        <v>354</v>
      </c>
      <c r="D783" s="262" t="s">
        <v>976</v>
      </c>
      <c r="E783" s="262" t="s">
        <v>963</v>
      </c>
      <c r="F783" s="264" t="s">
        <v>963</v>
      </c>
      <c r="G783" s="265" t="s">
        <v>963</v>
      </c>
      <c r="H783" s="204"/>
      <c r="I783" s="204"/>
      <c r="J783" s="204"/>
      <c r="K783" s="204"/>
      <c r="L783" s="204"/>
      <c r="M783" s="204"/>
      <c r="N783" s="194"/>
    </row>
    <row r="784" spans="1:14" outlineLevel="1">
      <c r="A784" s="197"/>
      <c r="B784" s="261" t="s">
        <v>288</v>
      </c>
      <c r="C784" s="262" t="s">
        <v>367</v>
      </c>
      <c r="D784" s="262" t="s">
        <v>976</v>
      </c>
      <c r="E784" s="262" t="s">
        <v>963</v>
      </c>
      <c r="F784" s="264" t="s">
        <v>963</v>
      </c>
      <c r="G784" s="265" t="s">
        <v>963</v>
      </c>
      <c r="H784" s="204"/>
      <c r="I784" s="204"/>
      <c r="J784" s="204"/>
      <c r="K784" s="204"/>
      <c r="L784" s="204"/>
      <c r="M784" s="204"/>
      <c r="N784" s="194"/>
    </row>
    <row r="785" spans="1:14" outlineLevel="1">
      <c r="A785" s="197"/>
      <c r="B785" s="261" t="s">
        <v>288</v>
      </c>
      <c r="C785" s="262" t="s">
        <v>373</v>
      </c>
      <c r="D785" s="262" t="s">
        <v>976</v>
      </c>
      <c r="E785" s="262" t="s">
        <v>963</v>
      </c>
      <c r="F785" s="264" t="s">
        <v>963</v>
      </c>
      <c r="G785" s="265" t="s">
        <v>963</v>
      </c>
      <c r="H785" s="204"/>
      <c r="I785" s="204"/>
      <c r="J785" s="204"/>
      <c r="K785" s="204"/>
      <c r="L785" s="204"/>
      <c r="M785" s="204"/>
      <c r="N785" s="194"/>
    </row>
    <row r="786" spans="1:14" outlineLevel="1">
      <c r="A786" s="197"/>
      <c r="B786" s="261" t="s">
        <v>288</v>
      </c>
      <c r="C786" s="262" t="s">
        <v>376</v>
      </c>
      <c r="D786" s="262" t="s">
        <v>976</v>
      </c>
      <c r="E786" s="262" t="s">
        <v>963</v>
      </c>
      <c r="F786" s="264" t="s">
        <v>963</v>
      </c>
      <c r="G786" s="265" t="s">
        <v>963</v>
      </c>
      <c r="H786" s="204"/>
      <c r="I786" s="204"/>
      <c r="J786" s="204"/>
      <c r="K786" s="204"/>
      <c r="L786" s="204"/>
      <c r="M786" s="204"/>
      <c r="N786" s="194"/>
    </row>
    <row r="787" spans="1:14" outlineLevel="1">
      <c r="A787" s="197"/>
      <c r="B787" s="261" t="s">
        <v>288</v>
      </c>
      <c r="C787" s="262" t="s">
        <v>385</v>
      </c>
      <c r="D787" s="262" t="s">
        <v>976</v>
      </c>
      <c r="E787" s="262" t="s">
        <v>963</v>
      </c>
      <c r="F787" s="264" t="s">
        <v>963</v>
      </c>
      <c r="G787" s="265" t="s">
        <v>963</v>
      </c>
      <c r="H787" s="204"/>
      <c r="I787" s="204"/>
      <c r="J787" s="204"/>
      <c r="K787" s="204"/>
      <c r="L787" s="204"/>
      <c r="M787" s="204"/>
      <c r="N787" s="194"/>
    </row>
    <row r="788" spans="1:14">
      <c r="B788" s="261"/>
      <c r="C788" s="262"/>
      <c r="D788" s="262"/>
      <c r="E788" s="262"/>
      <c r="F788" s="262"/>
      <c r="G788" s="263"/>
      <c r="H788" s="184"/>
      <c r="I788" s="184"/>
      <c r="J788" s="184"/>
      <c r="K788" s="184"/>
      <c r="L788" s="184"/>
      <c r="M788" s="184"/>
    </row>
    <row r="789" spans="1:14" s="190" customFormat="1" ht="15.75">
      <c r="A789" s="198"/>
      <c r="B789" s="198" t="s">
        <v>977</v>
      </c>
      <c r="C789" s="199"/>
      <c r="D789" s="199"/>
      <c r="E789" s="199"/>
      <c r="F789" s="199"/>
      <c r="G789" s="200"/>
      <c r="H789" s="328"/>
      <c r="I789" s="328"/>
      <c r="J789" s="328"/>
      <c r="K789" s="328"/>
      <c r="L789" s="328"/>
      <c r="M789" s="328"/>
    </row>
    <row r="790" spans="1:14" ht="12.75">
      <c r="A790" s="9"/>
      <c r="B790" s="259"/>
      <c r="C790" s="259"/>
      <c r="D790" s="9"/>
      <c r="E790" s="9"/>
      <c r="F790" s="9"/>
      <c r="G790" s="180"/>
      <c r="H790" s="181"/>
      <c r="I790" s="181"/>
      <c r="J790" s="181"/>
      <c r="K790" s="181"/>
      <c r="L790" s="181"/>
      <c r="M790" s="181"/>
    </row>
    <row r="791" spans="1:14">
      <c r="A791" s="196"/>
      <c r="B791" s="261"/>
      <c r="C791" s="262"/>
    </row>
    <row r="792" spans="1:14">
      <c r="A792" s="197"/>
      <c r="B792" s="261" t="s">
        <v>150</v>
      </c>
      <c r="C792" s="262" t="s">
        <v>350</v>
      </c>
      <c r="D792" s="177" t="s">
        <v>978</v>
      </c>
      <c r="E792" s="177" t="s">
        <v>153</v>
      </c>
      <c r="F792" s="194" t="s">
        <v>453</v>
      </c>
      <c r="G792" s="195">
        <f>IF(F792=$D$4,$D$4,INDEX(F_inputs!$D$4:$M$5562,MATCH('FD Inputs Pre Conversion'!$C792&amp;'FD Inputs Pre Conversion'!$E792,F_inputs!$N$4:$N$5562,0),MATCH('FD Inputs Pre Conversion'!G$6,F_inputs!$D$2:$M$2,0)))</f>
        <v>1048463.710476717</v>
      </c>
      <c r="H792" s="204"/>
      <c r="I792" s="204"/>
      <c r="J792" s="204"/>
      <c r="K792" s="204"/>
      <c r="L792" s="204"/>
      <c r="M792" s="204"/>
    </row>
    <row r="793" spans="1:14" outlineLevel="1">
      <c r="A793" s="197"/>
      <c r="B793" s="261" t="s">
        <v>150</v>
      </c>
      <c r="C793" s="262" t="s">
        <v>358</v>
      </c>
      <c r="D793" s="177" t="s">
        <v>978</v>
      </c>
      <c r="E793" s="177" t="s">
        <v>153</v>
      </c>
      <c r="F793" s="194" t="s">
        <v>453</v>
      </c>
      <c r="G793" s="195">
        <f>IF(F793=$D$4,$D$4,INDEX(F_inputs!$D$4:$M$5562,MATCH('FD Inputs Pre Conversion'!$C793&amp;'FD Inputs Pre Conversion'!$E793,F_inputs!$N$4:$N$5562,0),MATCH('FD Inputs Pre Conversion'!G$6,F_inputs!$D$2:$M$2,0)))</f>
        <v>667405.43268670863</v>
      </c>
      <c r="H793" s="204"/>
      <c r="I793" s="204"/>
      <c r="J793" s="204"/>
      <c r="K793" s="204"/>
      <c r="L793" s="204"/>
      <c r="M793" s="204"/>
    </row>
    <row r="794" spans="1:14" outlineLevel="1">
      <c r="A794" s="197"/>
      <c r="B794" s="261" t="s">
        <v>150</v>
      </c>
      <c r="C794" s="262" t="s">
        <v>361</v>
      </c>
      <c r="D794" s="177" t="s">
        <v>978</v>
      </c>
      <c r="E794" s="177" t="s">
        <v>153</v>
      </c>
      <c r="F794" s="194" t="s">
        <v>453</v>
      </c>
      <c r="G794" s="195">
        <f>IF(F794=$D$4,$D$4,INDEX(F_inputs!$D$4:$M$5562,MATCH('FD Inputs Pre Conversion'!$C794&amp;'FD Inputs Pre Conversion'!$E794,F_inputs!$N$4:$N$5562,0),MATCH('FD Inputs Pre Conversion'!G$6,F_inputs!$D$2:$M$2,0)))</f>
        <v>33342.736453781945</v>
      </c>
      <c r="H794" s="204"/>
      <c r="I794" s="204"/>
      <c r="J794" s="204"/>
      <c r="K794" s="204"/>
      <c r="L794" s="204"/>
      <c r="M794" s="204"/>
    </row>
    <row r="795" spans="1:14" outlineLevel="1">
      <c r="A795" s="197"/>
      <c r="B795" s="261" t="s">
        <v>150</v>
      </c>
      <c r="C795" s="262" t="s">
        <v>364</v>
      </c>
      <c r="D795" s="177" t="s">
        <v>978</v>
      </c>
      <c r="E795" s="177" t="s">
        <v>153</v>
      </c>
      <c r="F795" s="194" t="s">
        <v>453</v>
      </c>
      <c r="G795" s="195">
        <f>IF(F795=$D$4,$D$4,INDEX(F_inputs!$D$4:$M$5562,MATCH('FD Inputs Pre Conversion'!$C795&amp;'FD Inputs Pre Conversion'!$E795,F_inputs!$N$4:$N$5562,0),MATCH('FD Inputs Pre Conversion'!G$6,F_inputs!$D$2:$M$2,0)))</f>
        <v>610135.97247775621</v>
      </c>
      <c r="H795" s="204"/>
      <c r="I795" s="204"/>
      <c r="J795" s="204"/>
      <c r="K795" s="204"/>
      <c r="L795" s="204"/>
      <c r="M795" s="204"/>
    </row>
    <row r="796" spans="1:14" outlineLevel="1">
      <c r="A796" s="197"/>
      <c r="B796" s="261" t="s">
        <v>150</v>
      </c>
      <c r="C796" s="262" t="s">
        <v>370</v>
      </c>
      <c r="D796" s="177" t="s">
        <v>978</v>
      </c>
      <c r="E796" s="177" t="s">
        <v>153</v>
      </c>
      <c r="F796" s="194" t="s">
        <v>453</v>
      </c>
      <c r="G796" s="195">
        <f>IF(F796=$D$4,$D$4,INDEX(F_inputs!$D$4:$M$5562,MATCH('FD Inputs Pre Conversion'!$C796&amp;'FD Inputs Pre Conversion'!$E796,F_inputs!$N$4:$N$5562,0),MATCH('FD Inputs Pre Conversion'!G$6,F_inputs!$D$2:$M$2,0)))</f>
        <v>1631244.4532826394</v>
      </c>
      <c r="H796" s="204"/>
      <c r="I796" s="204"/>
      <c r="J796" s="204"/>
      <c r="K796" s="204"/>
      <c r="L796" s="204"/>
      <c r="M796" s="204"/>
    </row>
    <row r="797" spans="1:14" outlineLevel="1">
      <c r="A797" s="197"/>
      <c r="B797" s="261" t="s">
        <v>150</v>
      </c>
      <c r="C797" s="262" t="s">
        <v>379</v>
      </c>
      <c r="D797" s="177" t="s">
        <v>978</v>
      </c>
      <c r="E797" s="177" t="s">
        <v>153</v>
      </c>
      <c r="F797" s="194" t="s">
        <v>453</v>
      </c>
      <c r="G797" s="195">
        <f>IF(F797=$D$4,$D$4,INDEX(F_inputs!$D$4:$M$5562,MATCH('FD Inputs Pre Conversion'!$C797&amp;'FD Inputs Pre Conversion'!$E797,F_inputs!$N$4:$N$5562,0),MATCH('FD Inputs Pre Conversion'!G$6,F_inputs!$D$2:$M$2,0)))</f>
        <v>510426.13875096856</v>
      </c>
      <c r="H797" s="204"/>
      <c r="I797" s="204"/>
      <c r="J797" s="204"/>
      <c r="K797" s="204"/>
      <c r="L797" s="204"/>
      <c r="M797" s="204"/>
    </row>
    <row r="798" spans="1:14" outlineLevel="1">
      <c r="A798" s="197"/>
      <c r="B798" s="261" t="s">
        <v>150</v>
      </c>
      <c r="C798" s="262" t="s">
        <v>382</v>
      </c>
      <c r="D798" s="177" t="s">
        <v>978</v>
      </c>
      <c r="E798" s="177" t="s">
        <v>153</v>
      </c>
      <c r="F798" s="194" t="s">
        <v>453</v>
      </c>
      <c r="G798" s="195">
        <f>IF(F798=$D$4,$D$4,INDEX(F_inputs!$D$4:$M$5562,MATCH('FD Inputs Pre Conversion'!$C798&amp;'FD Inputs Pre Conversion'!$E798,F_inputs!$N$4:$N$5562,0),MATCH('FD Inputs Pre Conversion'!G$6,F_inputs!$D$2:$M$2,0)))</f>
        <v>477025.06216080301</v>
      </c>
      <c r="H798" s="204"/>
      <c r="I798" s="204"/>
      <c r="J798" s="204"/>
      <c r="K798" s="204"/>
      <c r="L798" s="204"/>
      <c r="M798" s="204"/>
    </row>
    <row r="799" spans="1:14" outlineLevel="1">
      <c r="A799" s="197"/>
      <c r="B799" s="261" t="s">
        <v>150</v>
      </c>
      <c r="C799" s="262" t="s">
        <v>388</v>
      </c>
      <c r="D799" s="177" t="s">
        <v>978</v>
      </c>
      <c r="E799" s="177" t="s">
        <v>153</v>
      </c>
      <c r="F799" s="194" t="s">
        <v>453</v>
      </c>
      <c r="G799" s="195">
        <f>IF(F799=$D$4,$D$4,INDEX(F_inputs!$D$4:$M$5562,MATCH('FD Inputs Pre Conversion'!$C799&amp;'FD Inputs Pre Conversion'!$E799,F_inputs!$N$4:$N$5562,0),MATCH('FD Inputs Pre Conversion'!G$6,F_inputs!$D$2:$M$2,0)))</f>
        <v>1882353.9429432265</v>
      </c>
      <c r="H799" s="204"/>
      <c r="I799" s="204"/>
      <c r="J799" s="204"/>
      <c r="K799" s="204"/>
      <c r="L799" s="204"/>
      <c r="M799" s="204"/>
    </row>
    <row r="800" spans="1:14" outlineLevel="1">
      <c r="A800" s="197"/>
      <c r="B800" s="261" t="s">
        <v>150</v>
      </c>
      <c r="C800" s="262" t="s">
        <v>391</v>
      </c>
      <c r="D800" s="177" t="s">
        <v>978</v>
      </c>
      <c r="E800" s="177" t="s">
        <v>153</v>
      </c>
      <c r="F800" s="194" t="s">
        <v>453</v>
      </c>
      <c r="G800" s="195">
        <f>IF(F800=$D$4,$D$4,INDEX(F_inputs!$D$4:$M$5562,MATCH('FD Inputs Pre Conversion'!$C800&amp;'FD Inputs Pre Conversion'!$E800,F_inputs!$N$4:$N$5562,0),MATCH('FD Inputs Pre Conversion'!G$6,F_inputs!$D$2:$M$2,0)))</f>
        <v>1168656.8050296581</v>
      </c>
      <c r="H800" s="204"/>
      <c r="I800" s="204"/>
      <c r="J800" s="204"/>
      <c r="K800" s="204"/>
      <c r="L800" s="204"/>
      <c r="M800" s="204"/>
    </row>
    <row r="801" spans="1:13" outlineLevel="1">
      <c r="A801" s="197"/>
      <c r="B801" s="261" t="s">
        <v>150</v>
      </c>
      <c r="C801" s="262" t="s">
        <v>394</v>
      </c>
      <c r="D801" s="177" t="s">
        <v>978</v>
      </c>
      <c r="E801" s="177" t="s">
        <v>153</v>
      </c>
      <c r="F801" s="194" t="s">
        <v>453</v>
      </c>
      <c r="G801" s="195">
        <f>IF(F801=$D$4,$D$4,INDEX(F_inputs!$D$4:$M$5562,MATCH('FD Inputs Pre Conversion'!$C801&amp;'FD Inputs Pre Conversion'!$E801,F_inputs!$N$4:$N$5562,0),MATCH('FD Inputs Pre Conversion'!G$6,F_inputs!$D$2:$M$2,0)))</f>
        <v>266258.63208967174</v>
      </c>
      <c r="H801" s="204"/>
      <c r="I801" s="204"/>
      <c r="J801" s="204"/>
      <c r="K801" s="204"/>
      <c r="L801" s="204"/>
      <c r="M801" s="204"/>
    </row>
    <row r="802" spans="1:13" outlineLevel="1">
      <c r="A802" s="197"/>
      <c r="B802" s="261" t="s">
        <v>150</v>
      </c>
      <c r="C802" s="262" t="s">
        <v>397</v>
      </c>
      <c r="D802" s="177" t="s">
        <v>978</v>
      </c>
      <c r="E802" s="177" t="s">
        <v>153</v>
      </c>
      <c r="F802" s="194" t="s">
        <v>453</v>
      </c>
      <c r="G802" s="195">
        <f>IF(F802=$D$4,$D$4,INDEX(F_inputs!$D$4:$M$5562,MATCH('FD Inputs Pre Conversion'!$C802&amp;'FD Inputs Pre Conversion'!$E802,F_inputs!$N$4:$N$5562,0),MATCH('FD Inputs Pre Conversion'!G$6,F_inputs!$D$2:$M$2,0)))</f>
        <v>879726.5767567096</v>
      </c>
      <c r="H802" s="204"/>
      <c r="I802" s="204"/>
      <c r="J802" s="204"/>
      <c r="K802" s="204"/>
      <c r="L802" s="204"/>
      <c r="M802" s="204"/>
    </row>
    <row r="803" spans="1:13" outlineLevel="1">
      <c r="A803" s="197"/>
      <c r="B803" s="261" t="s">
        <v>150</v>
      </c>
      <c r="C803" s="262" t="s">
        <v>345</v>
      </c>
      <c r="D803" s="177" t="s">
        <v>978</v>
      </c>
      <c r="E803" s="177" t="s">
        <v>153</v>
      </c>
      <c r="F803" s="194" t="s">
        <v>453</v>
      </c>
      <c r="G803" s="195">
        <f>IF(F803=$D$4,$D$4,INDEX(F_inputs!$D$4:$M$5562,MATCH('FD Inputs Pre Conversion'!$C803&amp;'FD Inputs Pre Conversion'!$E803,F_inputs!$N$4:$N$5562,0),MATCH('FD Inputs Pre Conversion'!G$6,F_inputs!$D$2:$M$2,0)))</f>
        <v>480939.83541958302</v>
      </c>
      <c r="H803" s="204"/>
      <c r="I803" s="204"/>
      <c r="J803" s="204"/>
      <c r="K803" s="204"/>
      <c r="L803" s="204"/>
      <c r="M803" s="204"/>
    </row>
    <row r="804" spans="1:13" outlineLevel="1">
      <c r="A804" s="197"/>
      <c r="B804" s="261" t="s">
        <v>150</v>
      </c>
      <c r="C804" s="262" t="s">
        <v>354</v>
      </c>
      <c r="D804" s="177" t="s">
        <v>978</v>
      </c>
      <c r="E804" s="177" t="s">
        <v>153</v>
      </c>
      <c r="F804" s="194" t="s">
        <v>453</v>
      </c>
      <c r="G804" s="195">
        <f>IF(F804=$D$4,$D$4,INDEX(F_inputs!$D$4:$M$5562,MATCH('FD Inputs Pre Conversion'!$C804&amp;'FD Inputs Pre Conversion'!$E804,F_inputs!$N$4:$N$5562,0),MATCH('FD Inputs Pre Conversion'!G$6,F_inputs!$D$2:$M$2,0)))</f>
        <v>164913.16540703559</v>
      </c>
      <c r="H804" s="204"/>
      <c r="I804" s="204"/>
      <c r="J804" s="204"/>
      <c r="K804" s="204"/>
      <c r="L804" s="204"/>
      <c r="M804" s="204"/>
    </row>
    <row r="805" spans="1:13" outlineLevel="1">
      <c r="A805" s="197"/>
      <c r="B805" s="261" t="s">
        <v>150</v>
      </c>
      <c r="C805" s="262" t="s">
        <v>367</v>
      </c>
      <c r="D805" s="177" t="s">
        <v>978</v>
      </c>
      <c r="E805" s="177" t="s">
        <v>153</v>
      </c>
      <c r="F805" s="194" t="s">
        <v>453</v>
      </c>
      <c r="G805" s="195">
        <f>IF(F805=$D$4,$D$4,INDEX(F_inputs!$D$4:$M$5562,MATCH('FD Inputs Pre Conversion'!$C805&amp;'FD Inputs Pre Conversion'!$E805,F_inputs!$N$4:$N$5562,0),MATCH('FD Inputs Pre Conversion'!G$6,F_inputs!$D$2:$M$2,0)))</f>
        <v>66890.04913213996</v>
      </c>
      <c r="H805" s="204"/>
      <c r="I805" s="204"/>
      <c r="J805" s="204"/>
      <c r="K805" s="204"/>
      <c r="L805" s="204"/>
      <c r="M805" s="204"/>
    </row>
    <row r="806" spans="1:13" outlineLevel="1">
      <c r="A806" s="197"/>
      <c r="B806" s="261" t="s">
        <v>150</v>
      </c>
      <c r="C806" s="262" t="s">
        <v>373</v>
      </c>
      <c r="D806" s="177" t="s">
        <v>978</v>
      </c>
      <c r="E806" s="177" t="s">
        <v>153</v>
      </c>
      <c r="F806" s="194" t="s">
        <v>453</v>
      </c>
      <c r="G806" s="195">
        <f>IF(F806=$D$4,$D$4,INDEX(F_inputs!$D$4:$M$5562,MATCH('FD Inputs Pre Conversion'!$C806&amp;'FD Inputs Pre Conversion'!$E806,F_inputs!$N$4:$N$5562,0),MATCH('FD Inputs Pre Conversion'!G$6,F_inputs!$D$2:$M$2,0)))</f>
        <v>310155.12475790503</v>
      </c>
      <c r="H806" s="204"/>
      <c r="I806" s="204"/>
      <c r="J806" s="204"/>
      <c r="K806" s="204"/>
      <c r="L806" s="204"/>
      <c r="M806" s="204"/>
    </row>
    <row r="807" spans="1:13" outlineLevel="1">
      <c r="A807" s="197"/>
      <c r="B807" s="261" t="s">
        <v>150</v>
      </c>
      <c r="C807" s="262" t="s">
        <v>376</v>
      </c>
      <c r="D807" s="177" t="s">
        <v>978</v>
      </c>
      <c r="E807" s="177" t="s">
        <v>153</v>
      </c>
      <c r="F807" s="177" t="s">
        <v>453</v>
      </c>
      <c r="G807" s="195">
        <f>IF(F807=$D$4,$D$4,INDEX(F_inputs!$D$4:$M$5562,MATCH('FD Inputs Pre Conversion'!$C807&amp;'FD Inputs Pre Conversion'!$E807,F_inputs!$N$4:$N$5562,0),MATCH('FD Inputs Pre Conversion'!G$6,F_inputs!$D$2:$M$2,0)))</f>
        <v>149040.34831960205</v>
      </c>
      <c r="H807" s="204"/>
      <c r="I807" s="204"/>
      <c r="J807" s="204"/>
      <c r="K807" s="204"/>
      <c r="L807" s="204"/>
      <c r="M807" s="204"/>
    </row>
    <row r="808" spans="1:13" outlineLevel="1">
      <c r="A808" s="197"/>
      <c r="B808" s="261" t="s">
        <v>150</v>
      </c>
      <c r="C808" s="262" t="s">
        <v>385</v>
      </c>
      <c r="D808" s="177" t="s">
        <v>978</v>
      </c>
      <c r="E808" s="177" t="s">
        <v>153</v>
      </c>
      <c r="F808" s="194" t="s">
        <v>453</v>
      </c>
      <c r="G808" s="195">
        <f>IF(F808=$D$4,$D$4,INDEX(F_inputs!$D$4:$M$5562,MATCH('FD Inputs Pre Conversion'!$C808&amp;'FD Inputs Pre Conversion'!$E808,F_inputs!$N$4:$N$5562,0),MATCH('FD Inputs Pre Conversion'!G$6,F_inputs!$D$2:$M$2,0)))</f>
        <v>83501.50581986703</v>
      </c>
      <c r="H808" s="204"/>
      <c r="I808" s="204"/>
      <c r="J808" s="204"/>
      <c r="K808" s="204"/>
      <c r="L808" s="204"/>
      <c r="M808" s="204"/>
    </row>
    <row r="809" spans="1:13" outlineLevel="1">
      <c r="A809" s="196"/>
      <c r="B809" s="261"/>
      <c r="C809" s="262"/>
      <c r="F809" s="194"/>
      <c r="G809" s="195"/>
    </row>
    <row r="810" spans="1:13" outlineLevel="1">
      <c r="A810" s="197"/>
      <c r="B810" s="261" t="s">
        <v>161</v>
      </c>
      <c r="C810" s="262" t="s">
        <v>350</v>
      </c>
      <c r="D810" s="177" t="s">
        <v>978</v>
      </c>
      <c r="E810" s="177" t="s">
        <v>164</v>
      </c>
      <c r="F810" s="194" t="s">
        <v>453</v>
      </c>
      <c r="G810" s="195">
        <f>IF(F810=$D$4,$D$4,INDEX(F_inputs!$D$4:$M$5562,MATCH('FD Inputs Pre Conversion'!$C810&amp;'FD Inputs Pre Conversion'!$E810,F_inputs!$N$4:$N$5562,0),MATCH('FD Inputs Pre Conversion'!G$6,F_inputs!$D$2:$M$2,0)))</f>
        <v>1300187.0571650681</v>
      </c>
      <c r="H810" s="204"/>
      <c r="I810" s="204"/>
      <c r="J810" s="204"/>
      <c r="K810" s="204"/>
      <c r="L810" s="204"/>
      <c r="M810" s="204"/>
    </row>
    <row r="811" spans="1:13" outlineLevel="1">
      <c r="A811" s="197"/>
      <c r="B811" s="261" t="s">
        <v>161</v>
      </c>
      <c r="C811" s="262" t="s">
        <v>358</v>
      </c>
      <c r="D811" s="177" t="s">
        <v>978</v>
      </c>
      <c r="E811" s="177" t="s">
        <v>164</v>
      </c>
      <c r="F811" s="194" t="s">
        <v>453</v>
      </c>
      <c r="G811" s="195">
        <f>IF(F811=$D$4,$D$4,INDEX(F_inputs!$D$4:$M$5562,MATCH('FD Inputs Pre Conversion'!$C811&amp;'FD Inputs Pre Conversion'!$E811,F_inputs!$N$4:$N$5562,0),MATCH('FD Inputs Pre Conversion'!G$6,F_inputs!$D$2:$M$2,0)))</f>
        <v>848599.0056752098</v>
      </c>
      <c r="H811" s="204"/>
      <c r="I811" s="204"/>
      <c r="J811" s="204"/>
      <c r="K811" s="204"/>
      <c r="L811" s="204"/>
      <c r="M811" s="204"/>
    </row>
    <row r="812" spans="1:13" outlineLevel="1">
      <c r="A812" s="197"/>
      <c r="B812" s="261" t="s">
        <v>161</v>
      </c>
      <c r="C812" s="262" t="s">
        <v>361</v>
      </c>
      <c r="D812" s="177" t="s">
        <v>978</v>
      </c>
      <c r="E812" s="177" t="s">
        <v>164</v>
      </c>
      <c r="F812" s="194" t="s">
        <v>453</v>
      </c>
      <c r="G812" s="195">
        <f>IF(F812=$D$4,$D$4,INDEX(F_inputs!$D$4:$M$5562,MATCH('FD Inputs Pre Conversion'!$C812&amp;'FD Inputs Pre Conversion'!$E812,F_inputs!$N$4:$N$5562,0),MATCH('FD Inputs Pre Conversion'!G$6,F_inputs!$D$2:$M$2,0)))</f>
        <v>27998.873933291063</v>
      </c>
      <c r="H812" s="204"/>
      <c r="I812" s="204"/>
      <c r="J812" s="204"/>
      <c r="K812" s="204"/>
      <c r="L812" s="204"/>
      <c r="M812" s="204"/>
    </row>
    <row r="813" spans="1:13" outlineLevel="1">
      <c r="A813" s="197"/>
      <c r="B813" s="261" t="s">
        <v>161</v>
      </c>
      <c r="C813" s="262" t="s">
        <v>364</v>
      </c>
      <c r="D813" s="177" t="s">
        <v>978</v>
      </c>
      <c r="E813" s="177" t="s">
        <v>164</v>
      </c>
      <c r="F813" s="194" t="s">
        <v>453</v>
      </c>
      <c r="G813" s="195">
        <f>IF(F813=$D$4,$D$4,INDEX(F_inputs!$D$4:$M$5562,MATCH('FD Inputs Pre Conversion'!$C813&amp;'FD Inputs Pre Conversion'!$E813,F_inputs!$N$4:$N$5562,0),MATCH('FD Inputs Pre Conversion'!G$6,F_inputs!$D$2:$M$2,0)))</f>
        <v>1215064.2435159178</v>
      </c>
      <c r="H813" s="204"/>
      <c r="I813" s="204"/>
      <c r="J813" s="204"/>
      <c r="K813" s="204"/>
      <c r="L813" s="204"/>
      <c r="M813" s="204"/>
    </row>
    <row r="814" spans="1:13" outlineLevel="1">
      <c r="A814" s="197"/>
      <c r="B814" s="261" t="s">
        <v>161</v>
      </c>
      <c r="C814" s="262" t="s">
        <v>370</v>
      </c>
      <c r="D814" s="177" t="s">
        <v>978</v>
      </c>
      <c r="E814" s="177" t="s">
        <v>164</v>
      </c>
      <c r="F814" s="194" t="s">
        <v>453</v>
      </c>
      <c r="G814" s="195">
        <f>IF(F814=$D$4,$D$4,INDEX(F_inputs!$D$4:$M$5562,MATCH('FD Inputs Pre Conversion'!$C814&amp;'FD Inputs Pre Conversion'!$E814,F_inputs!$N$4:$N$5562,0),MATCH('FD Inputs Pre Conversion'!G$6,F_inputs!$D$2:$M$2,0)))</f>
        <v>2304946.8476537294</v>
      </c>
      <c r="H814" s="204"/>
      <c r="I814" s="204"/>
      <c r="J814" s="204"/>
      <c r="K814" s="204"/>
      <c r="L814" s="204"/>
      <c r="M814" s="204"/>
    </row>
    <row r="815" spans="1:13" outlineLevel="1">
      <c r="A815" s="197"/>
      <c r="B815" s="261" t="s">
        <v>161</v>
      </c>
      <c r="C815" s="262" t="s">
        <v>379</v>
      </c>
      <c r="D815" s="177" t="s">
        <v>978</v>
      </c>
      <c r="E815" s="177" t="s">
        <v>164</v>
      </c>
      <c r="F815" s="194" t="s">
        <v>453</v>
      </c>
      <c r="G815" s="195">
        <f>IF(F815=$D$4,$D$4,INDEX(F_inputs!$D$4:$M$5562,MATCH('FD Inputs Pre Conversion'!$C815&amp;'FD Inputs Pre Conversion'!$E815,F_inputs!$N$4:$N$5562,0),MATCH('FD Inputs Pre Conversion'!G$6,F_inputs!$D$2:$M$2,0)))</f>
        <v>617013.88757363905</v>
      </c>
      <c r="H815" s="204"/>
      <c r="I815" s="204"/>
      <c r="J815" s="204"/>
      <c r="K815" s="204"/>
      <c r="L815" s="204"/>
      <c r="M815" s="204"/>
    </row>
    <row r="816" spans="1:13" outlineLevel="1">
      <c r="A816" s="197"/>
      <c r="B816" s="261" t="s">
        <v>161</v>
      </c>
      <c r="C816" s="262" t="s">
        <v>382</v>
      </c>
      <c r="D816" s="177" t="s">
        <v>978</v>
      </c>
      <c r="E816" s="177" t="s">
        <v>164</v>
      </c>
      <c r="F816" s="194" t="s">
        <v>453</v>
      </c>
      <c r="G816" s="195">
        <f>IF(F816=$D$4,$D$4,INDEX(F_inputs!$D$4:$M$5562,MATCH('FD Inputs Pre Conversion'!$C816&amp;'FD Inputs Pre Conversion'!$E816,F_inputs!$N$4:$N$5562,0),MATCH('FD Inputs Pre Conversion'!G$6,F_inputs!$D$2:$M$2,0)))</f>
        <v>708218.31431358517</v>
      </c>
      <c r="H816" s="204"/>
      <c r="I816" s="204"/>
      <c r="J816" s="204"/>
      <c r="K816" s="204"/>
      <c r="L816" s="204"/>
      <c r="M816" s="204"/>
    </row>
    <row r="817" spans="1:13" outlineLevel="1">
      <c r="A817" s="197"/>
      <c r="B817" s="261" t="s">
        <v>161</v>
      </c>
      <c r="C817" s="262" t="s">
        <v>388</v>
      </c>
      <c r="D817" s="177" t="s">
        <v>978</v>
      </c>
      <c r="E817" s="177" t="s">
        <v>164</v>
      </c>
      <c r="F817" s="194" t="s">
        <v>453</v>
      </c>
      <c r="G817" s="195">
        <f>IF(F817=$D$4,$D$4,INDEX(F_inputs!$D$4:$M$5562,MATCH('FD Inputs Pre Conversion'!$C817&amp;'FD Inputs Pre Conversion'!$E817,F_inputs!$N$4:$N$5562,0),MATCH('FD Inputs Pre Conversion'!G$6,F_inputs!$D$2:$M$2,0)))</f>
        <v>2722068.4042310119</v>
      </c>
      <c r="H817" s="204"/>
      <c r="I817" s="204"/>
      <c r="J817" s="204"/>
      <c r="K817" s="204"/>
      <c r="L817" s="204"/>
      <c r="M817" s="204"/>
    </row>
    <row r="818" spans="1:13" outlineLevel="1">
      <c r="A818" s="197"/>
      <c r="B818" s="261" t="s">
        <v>161</v>
      </c>
      <c r="C818" s="262" t="s">
        <v>391</v>
      </c>
      <c r="D818" s="177" t="s">
        <v>978</v>
      </c>
      <c r="E818" s="177" t="s">
        <v>164</v>
      </c>
      <c r="F818" s="194" t="s">
        <v>453</v>
      </c>
      <c r="G818" s="195">
        <f>IF(F818=$D$4,$D$4,INDEX(F_inputs!$D$4:$M$5562,MATCH('FD Inputs Pre Conversion'!$C818&amp;'FD Inputs Pre Conversion'!$E818,F_inputs!$N$4:$N$5562,0),MATCH('FD Inputs Pre Conversion'!G$6,F_inputs!$D$2:$M$2,0)))</f>
        <v>1974321.9716309973</v>
      </c>
      <c r="H818" s="204"/>
      <c r="I818" s="204"/>
      <c r="J818" s="204"/>
      <c r="K818" s="204"/>
      <c r="L818" s="204"/>
      <c r="M818" s="204"/>
    </row>
    <row r="819" spans="1:13" outlineLevel="1">
      <c r="A819" s="197"/>
      <c r="B819" s="261" t="s">
        <v>161</v>
      </c>
      <c r="C819" s="262" t="s">
        <v>394</v>
      </c>
      <c r="D819" s="177" t="s">
        <v>978</v>
      </c>
      <c r="E819" s="177" t="s">
        <v>164</v>
      </c>
      <c r="F819" s="194" t="s">
        <v>453</v>
      </c>
      <c r="G819" s="195">
        <f>IF(F819=$D$4,$D$4,INDEX(F_inputs!$D$4:$M$5562,MATCH('FD Inputs Pre Conversion'!$C819&amp;'FD Inputs Pre Conversion'!$E819,F_inputs!$N$4:$N$5562,0),MATCH('FD Inputs Pre Conversion'!G$6,F_inputs!$D$2:$M$2,0)))</f>
        <v>359549.74352202343</v>
      </c>
      <c r="H819" s="204"/>
      <c r="I819" s="204"/>
      <c r="J819" s="204"/>
      <c r="K819" s="204"/>
      <c r="L819" s="204"/>
      <c r="M819" s="204"/>
    </row>
    <row r="820" spans="1:13" outlineLevel="1">
      <c r="A820" s="197"/>
      <c r="B820" s="261" t="s">
        <v>161</v>
      </c>
      <c r="C820" s="262" t="s">
        <v>397</v>
      </c>
      <c r="D820" s="177" t="s">
        <v>978</v>
      </c>
      <c r="E820" s="177" t="s">
        <v>164</v>
      </c>
      <c r="F820" s="194" t="s">
        <v>453</v>
      </c>
      <c r="G820" s="195">
        <f>IF(F820=$D$4,$D$4,INDEX(F_inputs!$D$4:$M$5562,MATCH('FD Inputs Pre Conversion'!$C820&amp;'FD Inputs Pre Conversion'!$E820,F_inputs!$N$4:$N$5562,0),MATCH('FD Inputs Pre Conversion'!G$6,F_inputs!$D$2:$M$2,0)))</f>
        <v>1473820.3344909041</v>
      </c>
      <c r="H820" s="204"/>
      <c r="I820" s="204"/>
      <c r="J820" s="204"/>
      <c r="K820" s="204"/>
      <c r="L820" s="204"/>
      <c r="M820" s="204"/>
    </row>
    <row r="821" spans="1:13" outlineLevel="1">
      <c r="A821" s="197"/>
      <c r="B821" s="261" t="s">
        <v>161</v>
      </c>
      <c r="C821" s="262" t="s">
        <v>345</v>
      </c>
      <c r="D821" s="177" t="s">
        <v>978</v>
      </c>
      <c r="E821" s="177" t="s">
        <v>164</v>
      </c>
      <c r="F821" s="194" t="s">
        <v>453</v>
      </c>
      <c r="G821" s="195">
        <f>IF(F821=$D$4,$D$4,INDEX(F_inputs!$D$4:$M$5562,MATCH('FD Inputs Pre Conversion'!$C821&amp;'FD Inputs Pre Conversion'!$E821,F_inputs!$N$4:$N$5562,0),MATCH('FD Inputs Pre Conversion'!G$6,F_inputs!$D$2:$M$2,0)))</f>
        <v>1049075.3476649357</v>
      </c>
      <c r="H821" s="204"/>
      <c r="I821" s="204"/>
      <c r="J821" s="204"/>
      <c r="K821" s="204"/>
      <c r="L821" s="204"/>
      <c r="M821" s="204"/>
    </row>
    <row r="822" spans="1:13" outlineLevel="1">
      <c r="A822" s="197"/>
      <c r="B822" s="261" t="s">
        <v>161</v>
      </c>
      <c r="C822" s="262" t="s">
        <v>354</v>
      </c>
      <c r="D822" s="177" t="s">
        <v>978</v>
      </c>
      <c r="E822" s="177" t="s">
        <v>164</v>
      </c>
      <c r="F822" s="194" t="s">
        <v>453</v>
      </c>
      <c r="G822" s="195">
        <f>IF(F822=$D$4,$D$4,INDEX(F_inputs!$D$4:$M$5562,MATCH('FD Inputs Pre Conversion'!$C822&amp;'FD Inputs Pre Conversion'!$E822,F_inputs!$N$4:$N$5562,0),MATCH('FD Inputs Pre Conversion'!G$6,F_inputs!$D$2:$M$2,0)))</f>
        <v>235032.21845505355</v>
      </c>
      <c r="H822" s="204"/>
      <c r="I822" s="204"/>
      <c r="J822" s="204"/>
      <c r="K822" s="204"/>
      <c r="L822" s="204"/>
      <c r="M822" s="204"/>
    </row>
    <row r="823" spans="1:13" outlineLevel="1">
      <c r="A823" s="197"/>
      <c r="B823" s="261" t="s">
        <v>161</v>
      </c>
      <c r="C823" s="262" t="s">
        <v>367</v>
      </c>
      <c r="D823" s="177" t="s">
        <v>978</v>
      </c>
      <c r="E823" s="177" t="s">
        <v>164</v>
      </c>
      <c r="F823" s="194" t="s">
        <v>453</v>
      </c>
      <c r="G823" s="195">
        <f>IF(F823=$D$4,$D$4,INDEX(F_inputs!$D$4:$M$5562,MATCH('FD Inputs Pre Conversion'!$C823&amp;'FD Inputs Pre Conversion'!$E823,F_inputs!$N$4:$N$5562,0),MATCH('FD Inputs Pre Conversion'!G$6,F_inputs!$D$2:$M$2,0)))</f>
        <v>136349.98460880751</v>
      </c>
      <c r="H823" s="204"/>
      <c r="I823" s="204"/>
      <c r="J823" s="204"/>
      <c r="K823" s="204"/>
      <c r="L823" s="204"/>
      <c r="M823" s="204"/>
    </row>
    <row r="824" spans="1:13" outlineLevel="1">
      <c r="A824" s="197"/>
      <c r="B824" s="261" t="s">
        <v>161</v>
      </c>
      <c r="C824" s="262" t="s">
        <v>373</v>
      </c>
      <c r="D824" s="177" t="s">
        <v>978</v>
      </c>
      <c r="E824" s="177" t="s">
        <v>164</v>
      </c>
      <c r="F824" s="194" t="s">
        <v>453</v>
      </c>
      <c r="G824" s="195">
        <f>IF(F824=$D$4,$D$4,INDEX(F_inputs!$D$4:$M$5562,MATCH('FD Inputs Pre Conversion'!$C824&amp;'FD Inputs Pre Conversion'!$E824,F_inputs!$N$4:$N$5562,0),MATCH('FD Inputs Pre Conversion'!G$6,F_inputs!$D$2:$M$2,0)))</f>
        <v>623528.53868295264</v>
      </c>
      <c r="H824" s="204"/>
      <c r="I824" s="204"/>
      <c r="J824" s="204"/>
      <c r="K824" s="204"/>
      <c r="L824" s="204"/>
      <c r="M824" s="204"/>
    </row>
    <row r="825" spans="1:13" outlineLevel="1">
      <c r="A825" s="197"/>
      <c r="B825" s="261" t="s">
        <v>161</v>
      </c>
      <c r="C825" s="262" t="s">
        <v>376</v>
      </c>
      <c r="D825" s="177" t="s">
        <v>978</v>
      </c>
      <c r="E825" s="177" t="s">
        <v>164</v>
      </c>
      <c r="F825" s="177" t="s">
        <v>453</v>
      </c>
      <c r="G825" s="195">
        <f>IF(F825=$D$4,$D$4,INDEX(F_inputs!$D$4:$M$5562,MATCH('FD Inputs Pre Conversion'!$C825&amp;'FD Inputs Pre Conversion'!$E825,F_inputs!$N$4:$N$5562,0),MATCH('FD Inputs Pre Conversion'!G$6,F_inputs!$D$2:$M$2,0)))</f>
        <v>328356.63394100976</v>
      </c>
      <c r="H825" s="204"/>
      <c r="I825" s="204"/>
      <c r="J825" s="204"/>
      <c r="K825" s="204"/>
      <c r="L825" s="204"/>
      <c r="M825" s="204"/>
    </row>
    <row r="826" spans="1:13" outlineLevel="1">
      <c r="A826" s="197"/>
      <c r="B826" s="261" t="s">
        <v>161</v>
      </c>
      <c r="C826" s="262" t="s">
        <v>385</v>
      </c>
      <c r="D826" s="177" t="s">
        <v>978</v>
      </c>
      <c r="E826" s="177" t="s">
        <v>164</v>
      </c>
      <c r="F826" s="194" t="s">
        <v>453</v>
      </c>
      <c r="G826" s="195">
        <f>IF(F826=$D$4,$D$4,INDEX(F_inputs!$D$4:$M$5562,MATCH('FD Inputs Pre Conversion'!$C826&amp;'FD Inputs Pre Conversion'!$E826,F_inputs!$N$4:$N$5562,0),MATCH('FD Inputs Pre Conversion'!G$6,F_inputs!$D$2:$M$2,0)))</f>
        <v>140400.04105625889</v>
      </c>
      <c r="H826" s="204"/>
      <c r="I826" s="204"/>
      <c r="J826" s="204"/>
      <c r="K826" s="204"/>
      <c r="L826" s="204"/>
      <c r="M826" s="204"/>
    </row>
    <row r="827" spans="1:13" outlineLevel="1">
      <c r="A827" s="197"/>
      <c r="B827" s="261"/>
      <c r="C827" s="262"/>
      <c r="F827" s="194"/>
      <c r="G827" s="195"/>
    </row>
    <row r="828" spans="1:13" outlineLevel="1">
      <c r="A828" s="197"/>
      <c r="B828" s="261" t="s">
        <v>166</v>
      </c>
      <c r="C828" s="262" t="s">
        <v>350</v>
      </c>
      <c r="D828" s="177" t="s">
        <v>978</v>
      </c>
      <c r="E828" s="177" t="s">
        <v>169</v>
      </c>
      <c r="F828" s="194" t="s">
        <v>453</v>
      </c>
      <c r="G828" s="195">
        <f>IF(F828=$D$4,$D$4,INDEX(F_inputs!$D$4:$M$5562,MATCH('FD Inputs Pre Conversion'!$C828&amp;'FD Inputs Pre Conversion'!$E828,F_inputs!$N$4:$N$5562,0),MATCH('FD Inputs Pre Conversion'!G$6,F_inputs!$D$2:$M$2,0)))</f>
        <v>3470297.8314523669</v>
      </c>
      <c r="H828" s="204"/>
      <c r="I828" s="204"/>
      <c r="J828" s="204"/>
      <c r="K828" s="204"/>
      <c r="L828" s="204"/>
      <c r="M828" s="204"/>
    </row>
    <row r="829" spans="1:13" outlineLevel="1">
      <c r="A829" s="197"/>
      <c r="B829" s="261" t="s">
        <v>166</v>
      </c>
      <c r="C829" s="262" t="s">
        <v>358</v>
      </c>
      <c r="D829" s="177" t="s">
        <v>978</v>
      </c>
      <c r="E829" s="177" t="s">
        <v>169</v>
      </c>
      <c r="F829" s="194" t="s">
        <v>453</v>
      </c>
      <c r="G829" s="195">
        <f>IF(F829=$D$4,$D$4,INDEX(F_inputs!$D$4:$M$5562,MATCH('FD Inputs Pre Conversion'!$C829&amp;'FD Inputs Pre Conversion'!$E829,F_inputs!$N$4:$N$5562,0),MATCH('FD Inputs Pre Conversion'!G$6,F_inputs!$D$2:$M$2,0)))</f>
        <v>2264975.0841147169</v>
      </c>
      <c r="H829" s="204"/>
      <c r="I829" s="204"/>
      <c r="J829" s="204"/>
      <c r="K829" s="204"/>
      <c r="L829" s="204"/>
      <c r="M829" s="204"/>
    </row>
    <row r="830" spans="1:13" outlineLevel="1">
      <c r="A830" s="197"/>
      <c r="B830" s="261" t="s">
        <v>166</v>
      </c>
      <c r="C830" s="262" t="s">
        <v>361</v>
      </c>
      <c r="D830" s="177" t="s">
        <v>978</v>
      </c>
      <c r="E830" s="177" t="s">
        <v>169</v>
      </c>
      <c r="F830" s="194" t="s">
        <v>453</v>
      </c>
      <c r="G830" s="195">
        <f>IF(F830=$D$4,$D$4,INDEX(F_inputs!$D$4:$M$5562,MATCH('FD Inputs Pre Conversion'!$C830&amp;'FD Inputs Pre Conversion'!$E830,F_inputs!$N$4:$N$5562,0),MATCH('FD Inputs Pre Conversion'!G$6,F_inputs!$D$2:$M$2,0)))</f>
        <v>149237.69376412424</v>
      </c>
      <c r="H830" s="204"/>
      <c r="I830" s="204"/>
      <c r="J830" s="204"/>
      <c r="K830" s="204"/>
      <c r="L830" s="204"/>
      <c r="M830" s="204"/>
    </row>
    <row r="831" spans="1:13" outlineLevel="1">
      <c r="A831" s="197"/>
      <c r="B831" s="261" t="s">
        <v>166</v>
      </c>
      <c r="C831" s="262" t="s">
        <v>364</v>
      </c>
      <c r="D831" s="177" t="s">
        <v>978</v>
      </c>
      <c r="E831" s="177" t="s">
        <v>169</v>
      </c>
      <c r="F831" s="194" t="s">
        <v>453</v>
      </c>
      <c r="G831" s="195">
        <f>IF(F831=$D$4,$D$4,INDEX(F_inputs!$D$4:$M$5562,MATCH('FD Inputs Pre Conversion'!$C831&amp;'FD Inputs Pre Conversion'!$E831,F_inputs!$N$4:$N$5562,0),MATCH('FD Inputs Pre Conversion'!G$6,F_inputs!$D$2:$M$2,0)))</f>
        <v>3243098.5880928277</v>
      </c>
      <c r="H831" s="204"/>
      <c r="I831" s="204"/>
      <c r="J831" s="204"/>
      <c r="K831" s="204"/>
      <c r="L831" s="204"/>
      <c r="M831" s="204"/>
    </row>
    <row r="832" spans="1:13" outlineLevel="1">
      <c r="A832" s="197"/>
      <c r="B832" s="261" t="s">
        <v>166</v>
      </c>
      <c r="C832" s="262" t="s">
        <v>370</v>
      </c>
      <c r="D832" s="177" t="s">
        <v>978</v>
      </c>
      <c r="E832" s="177" t="s">
        <v>169</v>
      </c>
      <c r="F832" s="194" t="s">
        <v>453</v>
      </c>
      <c r="G832" s="195">
        <f>IF(F832=$D$4,$D$4,INDEX(F_inputs!$D$4:$M$5562,MATCH('FD Inputs Pre Conversion'!$C832&amp;'FD Inputs Pre Conversion'!$E832,F_inputs!$N$4:$N$5562,0),MATCH('FD Inputs Pre Conversion'!G$6,F_inputs!$D$2:$M$2,0)))</f>
        <v>6152077.8898279676</v>
      </c>
      <c r="H832" s="204"/>
      <c r="I832" s="204"/>
      <c r="J832" s="204"/>
      <c r="K832" s="204"/>
      <c r="L832" s="204"/>
      <c r="M832" s="204"/>
    </row>
    <row r="833" spans="1:13" outlineLevel="1">
      <c r="A833" s="197"/>
      <c r="B833" s="261" t="s">
        <v>166</v>
      </c>
      <c r="C833" s="262" t="s">
        <v>379</v>
      </c>
      <c r="D833" s="177" t="s">
        <v>978</v>
      </c>
      <c r="E833" s="177" t="s">
        <v>169</v>
      </c>
      <c r="F833" s="194" t="s">
        <v>453</v>
      </c>
      <c r="G833" s="195">
        <f>IF(F833=$D$4,$D$4,INDEX(F_inputs!$D$4:$M$5562,MATCH('FD Inputs Pre Conversion'!$C833&amp;'FD Inputs Pre Conversion'!$E833,F_inputs!$N$4:$N$5562,0),MATCH('FD Inputs Pre Conversion'!G$6,F_inputs!$D$2:$M$2,0)))</f>
        <v>1646856.8458845615</v>
      </c>
      <c r="H833" s="204"/>
      <c r="I833" s="204"/>
      <c r="J833" s="204"/>
      <c r="K833" s="204"/>
      <c r="L833" s="204"/>
      <c r="M833" s="204"/>
    </row>
    <row r="834" spans="1:13" outlineLevel="1">
      <c r="A834" s="197"/>
      <c r="B834" s="261" t="s">
        <v>166</v>
      </c>
      <c r="C834" s="262" t="s">
        <v>382</v>
      </c>
      <c r="D834" s="177" t="s">
        <v>978</v>
      </c>
      <c r="E834" s="177" t="s">
        <v>169</v>
      </c>
      <c r="F834" s="194" t="s">
        <v>453</v>
      </c>
      <c r="G834" s="195">
        <f>IF(F834=$D$4,$D$4,INDEX(F_inputs!$D$4:$M$5562,MATCH('FD Inputs Pre Conversion'!$C834&amp;'FD Inputs Pre Conversion'!$E834,F_inputs!$N$4:$N$5562,0),MATCH('FD Inputs Pre Conversion'!G$6,F_inputs!$D$2:$M$2,0)))</f>
        <v>1890288.3756712088</v>
      </c>
      <c r="H834" s="204"/>
      <c r="I834" s="204"/>
      <c r="J834" s="204"/>
      <c r="K834" s="204"/>
      <c r="L834" s="204"/>
      <c r="M834" s="204"/>
    </row>
    <row r="835" spans="1:13" outlineLevel="1">
      <c r="A835" s="197"/>
      <c r="B835" s="261" t="s">
        <v>166</v>
      </c>
      <c r="C835" s="262" t="s">
        <v>388</v>
      </c>
      <c r="D835" s="177" t="s">
        <v>978</v>
      </c>
      <c r="E835" s="177" t="s">
        <v>169</v>
      </c>
      <c r="F835" s="194" t="s">
        <v>453</v>
      </c>
      <c r="G835" s="195">
        <f>IF(F835=$D$4,$D$4,INDEX(F_inputs!$D$4:$M$5562,MATCH('FD Inputs Pre Conversion'!$C835&amp;'FD Inputs Pre Conversion'!$E835,F_inputs!$N$4:$N$5562,0),MATCH('FD Inputs Pre Conversion'!G$6,F_inputs!$D$2:$M$2,0)))</f>
        <v>7265406.9491083985</v>
      </c>
      <c r="H835" s="204"/>
      <c r="I835" s="204"/>
      <c r="J835" s="204"/>
      <c r="K835" s="204"/>
      <c r="L835" s="204"/>
      <c r="M835" s="204"/>
    </row>
    <row r="836" spans="1:13" outlineLevel="1">
      <c r="A836" s="197"/>
      <c r="B836" s="261" t="s">
        <v>166</v>
      </c>
      <c r="C836" s="262" t="s">
        <v>391</v>
      </c>
      <c r="D836" s="177" t="s">
        <v>978</v>
      </c>
      <c r="E836" s="177" t="s">
        <v>169</v>
      </c>
      <c r="F836" s="194" t="s">
        <v>453</v>
      </c>
      <c r="G836" s="195">
        <f>IF(F836=$D$4,$D$4,INDEX(F_inputs!$D$4:$M$5562,MATCH('FD Inputs Pre Conversion'!$C836&amp;'FD Inputs Pre Conversion'!$E836,F_inputs!$N$4:$N$5562,0),MATCH('FD Inputs Pre Conversion'!G$6,F_inputs!$D$2:$M$2,0)))</f>
        <v>5269615.0288396282</v>
      </c>
      <c r="H836" s="204"/>
      <c r="I836" s="204"/>
      <c r="J836" s="204"/>
      <c r="K836" s="204"/>
      <c r="L836" s="204"/>
      <c r="M836" s="204"/>
    </row>
    <row r="837" spans="1:13" outlineLevel="1">
      <c r="A837" s="197"/>
      <c r="B837" s="261" t="s">
        <v>166</v>
      </c>
      <c r="C837" s="262" t="s">
        <v>394</v>
      </c>
      <c r="D837" s="177" t="s">
        <v>978</v>
      </c>
      <c r="E837" s="177" t="s">
        <v>169</v>
      </c>
      <c r="F837" s="194" t="s">
        <v>453</v>
      </c>
      <c r="G837" s="195">
        <f>IF(F837=$D$4,$D$4,INDEX(F_inputs!$D$4:$M$5562,MATCH('FD Inputs Pre Conversion'!$C837&amp;'FD Inputs Pre Conversion'!$E837,F_inputs!$N$4:$N$5562,0),MATCH('FD Inputs Pre Conversion'!G$6,F_inputs!$D$2:$M$2,0)))</f>
        <v>959665.52533165424</v>
      </c>
      <c r="H837" s="204"/>
      <c r="I837" s="204"/>
      <c r="J837" s="204"/>
      <c r="K837" s="204"/>
      <c r="L837" s="204"/>
      <c r="M837" s="204"/>
    </row>
    <row r="838" spans="1:13" outlineLevel="1">
      <c r="A838" s="197"/>
      <c r="B838" s="261" t="s">
        <v>166</v>
      </c>
      <c r="C838" s="262" t="s">
        <v>397</v>
      </c>
      <c r="D838" s="177" t="s">
        <v>978</v>
      </c>
      <c r="E838" s="177" t="s">
        <v>169</v>
      </c>
      <c r="F838" s="194" t="s">
        <v>453</v>
      </c>
      <c r="G838" s="195">
        <f>IF(F838=$D$4,$D$4,INDEX(F_inputs!$D$4:$M$5562,MATCH('FD Inputs Pre Conversion'!$C838&amp;'FD Inputs Pre Conversion'!$E838,F_inputs!$N$4:$N$5562,0),MATCH('FD Inputs Pre Conversion'!G$6,F_inputs!$D$2:$M$2,0)))</f>
        <v>3933738.2129353508</v>
      </c>
      <c r="H838" s="204"/>
      <c r="I838" s="204"/>
      <c r="J838" s="204"/>
      <c r="K838" s="204"/>
      <c r="L838" s="204"/>
      <c r="M838" s="204"/>
    </row>
    <row r="839" spans="1:13" outlineLevel="1">
      <c r="A839" s="197"/>
      <c r="B839" s="261" t="s">
        <v>166</v>
      </c>
      <c r="C839" s="262" t="s">
        <v>345</v>
      </c>
      <c r="D839" s="177" t="s">
        <v>978</v>
      </c>
      <c r="E839" s="177" t="s">
        <v>169</v>
      </c>
      <c r="F839" s="194" t="s">
        <v>453</v>
      </c>
      <c r="G839" s="195">
        <f>IF(F839=$D$4,$D$4,INDEX(F_inputs!$D$4:$M$5562,MATCH('FD Inputs Pre Conversion'!$C839&amp;'FD Inputs Pre Conversion'!$E839,F_inputs!$N$4:$N$5562,0),MATCH('FD Inputs Pre Conversion'!G$6,F_inputs!$D$2:$M$2,0)))</f>
        <v>2721438.7991968351</v>
      </c>
      <c r="H839" s="204"/>
      <c r="I839" s="204"/>
      <c r="J839" s="204"/>
      <c r="K839" s="204"/>
      <c r="L839" s="204"/>
      <c r="M839" s="204"/>
    </row>
    <row r="840" spans="1:13" outlineLevel="1">
      <c r="A840" s="197"/>
      <c r="B840" s="261" t="s">
        <v>166</v>
      </c>
      <c r="C840" s="262" t="s">
        <v>354</v>
      </c>
      <c r="D840" s="177" t="s">
        <v>978</v>
      </c>
      <c r="E840" s="177" t="s">
        <v>169</v>
      </c>
      <c r="F840" s="194" t="s">
        <v>453</v>
      </c>
      <c r="G840" s="195">
        <f>IF(F840=$D$4,$D$4,INDEX(F_inputs!$D$4:$M$5562,MATCH('FD Inputs Pre Conversion'!$C840&amp;'FD Inputs Pre Conversion'!$E840,F_inputs!$N$4:$N$5562,0),MATCH('FD Inputs Pre Conversion'!G$6,F_inputs!$D$2:$M$2,0)))</f>
        <v>887526.16659976821</v>
      </c>
      <c r="H840" s="204"/>
      <c r="I840" s="204"/>
      <c r="J840" s="204"/>
      <c r="K840" s="204"/>
      <c r="L840" s="204"/>
      <c r="M840" s="204"/>
    </row>
    <row r="841" spans="1:13" outlineLevel="1">
      <c r="A841" s="197"/>
      <c r="B841" s="261" t="s">
        <v>166</v>
      </c>
      <c r="C841" s="262" t="s">
        <v>367</v>
      </c>
      <c r="D841" s="177" t="s">
        <v>978</v>
      </c>
      <c r="E841" s="177" t="s">
        <v>169</v>
      </c>
      <c r="F841" s="194" t="s">
        <v>453</v>
      </c>
      <c r="G841" s="195">
        <f>IF(F841=$D$4,$D$4,INDEX(F_inputs!$D$4:$M$5562,MATCH('FD Inputs Pre Conversion'!$C841&amp;'FD Inputs Pre Conversion'!$E841,F_inputs!$N$4:$N$5562,0),MATCH('FD Inputs Pre Conversion'!G$6,F_inputs!$D$2:$M$2,0)))</f>
        <v>533644.83649984247</v>
      </c>
      <c r="H841" s="204"/>
      <c r="I841" s="204"/>
      <c r="J841" s="204"/>
      <c r="K841" s="204"/>
      <c r="L841" s="204"/>
      <c r="M841" s="204"/>
    </row>
    <row r="842" spans="1:13" outlineLevel="1">
      <c r="A842" s="197"/>
      <c r="B842" s="261" t="s">
        <v>166</v>
      </c>
      <c r="C842" s="262" t="s">
        <v>373</v>
      </c>
      <c r="D842" s="177" t="s">
        <v>978</v>
      </c>
      <c r="E842" s="177" t="s">
        <v>169</v>
      </c>
      <c r="F842" s="194" t="s">
        <v>453</v>
      </c>
      <c r="G842" s="195">
        <f>IF(F842=$D$4,$D$4,INDEX(F_inputs!$D$4:$M$5562,MATCH('FD Inputs Pre Conversion'!$C842&amp;'FD Inputs Pre Conversion'!$E842,F_inputs!$N$4:$N$5562,0),MATCH('FD Inputs Pre Conversion'!G$6,F_inputs!$D$2:$M$2,0)))</f>
        <v>1617514.6631319602</v>
      </c>
      <c r="H842" s="204"/>
      <c r="I842" s="204"/>
      <c r="J842" s="204"/>
      <c r="K842" s="204"/>
      <c r="L842" s="204"/>
      <c r="M842" s="204"/>
    </row>
    <row r="843" spans="1:13" outlineLevel="1">
      <c r="A843" s="197"/>
      <c r="B843" s="261" t="s">
        <v>166</v>
      </c>
      <c r="C843" s="262" t="s">
        <v>376</v>
      </c>
      <c r="D843" s="177" t="s">
        <v>978</v>
      </c>
      <c r="E843" s="177" t="s">
        <v>169</v>
      </c>
      <c r="F843" s="177" t="s">
        <v>453</v>
      </c>
      <c r="G843" s="195">
        <f>IF(F843=$D$4,$D$4,INDEX(F_inputs!$D$4:$M$5562,MATCH('FD Inputs Pre Conversion'!$C843&amp;'FD Inputs Pre Conversion'!$E843,F_inputs!$N$4:$N$5562,0),MATCH('FD Inputs Pre Conversion'!G$6,F_inputs!$D$2:$M$2,0)))</f>
        <v>1239936.8329793413</v>
      </c>
      <c r="H843" s="204"/>
      <c r="I843" s="204"/>
      <c r="J843" s="204"/>
      <c r="K843" s="204"/>
      <c r="L843" s="204"/>
      <c r="M843" s="204"/>
    </row>
    <row r="844" spans="1:13" outlineLevel="1">
      <c r="A844" s="197"/>
      <c r="B844" s="261" t="s">
        <v>166</v>
      </c>
      <c r="C844" s="262" t="s">
        <v>385</v>
      </c>
      <c r="D844" s="177" t="s">
        <v>978</v>
      </c>
      <c r="E844" s="177" t="s">
        <v>169</v>
      </c>
      <c r="F844" s="194" t="s">
        <v>453</v>
      </c>
      <c r="G844" s="195">
        <f>IF(F844=$D$4,$D$4,INDEX(F_inputs!$D$4:$M$5562,MATCH('FD Inputs Pre Conversion'!$C844&amp;'FD Inputs Pre Conversion'!$E844,F_inputs!$N$4:$N$5562,0),MATCH('FD Inputs Pre Conversion'!G$6,F_inputs!$D$2:$M$2,0)))</f>
        <v>530177.14357719477</v>
      </c>
      <c r="H844" s="204"/>
      <c r="I844" s="204"/>
      <c r="J844" s="204"/>
      <c r="K844" s="204"/>
      <c r="L844" s="204"/>
      <c r="M844" s="204"/>
    </row>
    <row r="845" spans="1:13" outlineLevel="1">
      <c r="A845" s="196"/>
      <c r="B845" s="261"/>
      <c r="C845" s="262"/>
      <c r="F845" s="194"/>
      <c r="G845" s="195"/>
    </row>
    <row r="846" spans="1:13" outlineLevel="1">
      <c r="A846" s="197"/>
      <c r="B846" s="261" t="s">
        <v>171</v>
      </c>
      <c r="C846" s="262" t="s">
        <v>350</v>
      </c>
      <c r="D846" s="177" t="s">
        <v>978</v>
      </c>
      <c r="E846" s="177" t="s">
        <v>173</v>
      </c>
      <c r="F846" s="194" t="s">
        <v>453</v>
      </c>
      <c r="G846" s="195">
        <f>IF(F846=$D$4,$D$4,INDEX(F_inputs!$D$4:$M$5562,MATCH('FD Inputs Pre Conversion'!$C846&amp;'FD Inputs Pre Conversion'!$E846,F_inputs!$N$4:$N$5562,0),MATCH('FD Inputs Pre Conversion'!G$6,F_inputs!$D$2:$M$2,0)))</f>
        <v>14014340.929912964</v>
      </c>
      <c r="H846" s="204"/>
      <c r="I846" s="204"/>
      <c r="J846" s="204"/>
      <c r="K846" s="204"/>
      <c r="L846" s="204"/>
      <c r="M846" s="204"/>
    </row>
    <row r="847" spans="1:13" outlineLevel="1">
      <c r="A847" s="197"/>
      <c r="B847" s="261" t="s">
        <v>171</v>
      </c>
      <c r="C847" s="262" t="s">
        <v>358</v>
      </c>
      <c r="D847" s="177" t="s">
        <v>978</v>
      </c>
      <c r="E847" s="177" t="s">
        <v>173</v>
      </c>
      <c r="F847" s="194" t="s">
        <v>453</v>
      </c>
      <c r="G847" s="195">
        <f>IF(F847=$D$4,$D$4,INDEX(F_inputs!$D$4:$M$5562,MATCH('FD Inputs Pre Conversion'!$C847&amp;'FD Inputs Pre Conversion'!$E847,F_inputs!$N$4:$N$5562,0),MATCH('FD Inputs Pre Conversion'!G$6,F_inputs!$D$2:$M$2,0)))</f>
        <v>11622672.81264315</v>
      </c>
      <c r="H847" s="204"/>
      <c r="I847" s="204"/>
      <c r="J847" s="204"/>
      <c r="K847" s="204"/>
      <c r="L847" s="204"/>
      <c r="M847" s="204"/>
    </row>
    <row r="848" spans="1:13" outlineLevel="1">
      <c r="A848" s="197"/>
      <c r="B848" s="261" t="s">
        <v>171</v>
      </c>
      <c r="C848" s="262" t="s">
        <v>361</v>
      </c>
      <c r="D848" s="177" t="s">
        <v>978</v>
      </c>
      <c r="E848" s="177" t="s">
        <v>173</v>
      </c>
      <c r="F848" s="194" t="s">
        <v>453</v>
      </c>
      <c r="G848" s="195">
        <f>IF(F848=$D$4,$D$4,INDEX(F_inputs!$D$4:$M$5562,MATCH('FD Inputs Pre Conversion'!$C848&amp;'FD Inputs Pre Conversion'!$E848,F_inputs!$N$4:$N$5562,0),MATCH('FD Inputs Pre Conversion'!G$6,F_inputs!$D$2:$M$2,0)))</f>
        <v>220000</v>
      </c>
      <c r="H848" s="204"/>
      <c r="I848" s="204"/>
      <c r="J848" s="204"/>
      <c r="K848" s="204"/>
      <c r="L848" s="204"/>
      <c r="M848" s="204"/>
    </row>
    <row r="849" spans="1:13" outlineLevel="1">
      <c r="A849" s="197"/>
      <c r="B849" s="261" t="s">
        <v>171</v>
      </c>
      <c r="C849" s="262" t="s">
        <v>364</v>
      </c>
      <c r="D849" s="177" t="s">
        <v>978</v>
      </c>
      <c r="E849" s="177" t="s">
        <v>173</v>
      </c>
      <c r="F849" s="194" t="s">
        <v>453</v>
      </c>
      <c r="G849" s="195">
        <f>IF(F849=$D$4,$D$4,INDEX(F_inputs!$D$4:$M$5562,MATCH('FD Inputs Pre Conversion'!$C849&amp;'FD Inputs Pre Conversion'!$E849,F_inputs!$N$4:$N$5562,0),MATCH('FD Inputs Pre Conversion'!G$6,F_inputs!$D$2:$M$2,0)))</f>
        <v>5946248.9223545576</v>
      </c>
      <c r="H849" s="204"/>
      <c r="I849" s="204"/>
      <c r="J849" s="204"/>
      <c r="K849" s="204"/>
      <c r="L849" s="204"/>
      <c r="M849" s="204"/>
    </row>
    <row r="850" spans="1:13" outlineLevel="1">
      <c r="A850" s="197"/>
      <c r="B850" s="261" t="s">
        <v>171</v>
      </c>
      <c r="C850" s="262" t="s">
        <v>370</v>
      </c>
      <c r="D850" s="177" t="s">
        <v>978</v>
      </c>
      <c r="E850" s="177" t="s">
        <v>173</v>
      </c>
      <c r="F850" s="194" t="s">
        <v>453</v>
      </c>
      <c r="G850" s="195">
        <f>IF(F850=$D$4,$D$4,INDEX(F_inputs!$D$4:$M$5562,MATCH('FD Inputs Pre Conversion'!$C850&amp;'FD Inputs Pre Conversion'!$E850,F_inputs!$N$4:$N$5562,0),MATCH('FD Inputs Pre Conversion'!G$6,F_inputs!$D$2:$M$2,0)))</f>
        <v>10486024.507558407</v>
      </c>
      <c r="H850" s="204"/>
      <c r="I850" s="204"/>
      <c r="J850" s="204"/>
      <c r="K850" s="204"/>
      <c r="L850" s="204"/>
      <c r="M850" s="204"/>
    </row>
    <row r="851" spans="1:13" outlineLevel="1">
      <c r="A851" s="197"/>
      <c r="B851" s="261" t="s">
        <v>171</v>
      </c>
      <c r="C851" s="262" t="s">
        <v>379</v>
      </c>
      <c r="D851" s="177" t="s">
        <v>978</v>
      </c>
      <c r="E851" s="177" t="s">
        <v>173</v>
      </c>
      <c r="F851" s="194" t="s">
        <v>453</v>
      </c>
      <c r="G851" s="195">
        <f>IF(F851=$D$4,$D$4,INDEX(F_inputs!$D$4:$M$5562,MATCH('FD Inputs Pre Conversion'!$C851&amp;'FD Inputs Pre Conversion'!$E851,F_inputs!$N$4:$N$5562,0),MATCH('FD Inputs Pre Conversion'!G$6,F_inputs!$D$2:$M$2,0)))</f>
        <v>3478431.2872194229</v>
      </c>
      <c r="H851" s="204"/>
      <c r="I851" s="204"/>
      <c r="J851" s="204"/>
      <c r="K851" s="204"/>
      <c r="L851" s="204"/>
      <c r="M851" s="204"/>
    </row>
    <row r="852" spans="1:13" outlineLevel="1">
      <c r="A852" s="197"/>
      <c r="B852" s="261" t="s">
        <v>171</v>
      </c>
      <c r="C852" s="262" t="s">
        <v>382</v>
      </c>
      <c r="D852" s="177" t="s">
        <v>978</v>
      </c>
      <c r="E852" s="177" t="s">
        <v>173</v>
      </c>
      <c r="F852" s="194" t="s">
        <v>453</v>
      </c>
      <c r="G852" s="195">
        <f>IF(F852=$D$4,$D$4,INDEX(F_inputs!$D$4:$M$5562,MATCH('FD Inputs Pre Conversion'!$C852&amp;'FD Inputs Pre Conversion'!$E852,F_inputs!$N$4:$N$5562,0),MATCH('FD Inputs Pre Conversion'!G$6,F_inputs!$D$2:$M$2,0)))</f>
        <v>4158467.1404031147</v>
      </c>
      <c r="H852" s="204"/>
      <c r="I852" s="204"/>
      <c r="J852" s="204"/>
      <c r="K852" s="204"/>
      <c r="L852" s="204"/>
      <c r="M852" s="204"/>
    </row>
    <row r="853" spans="1:13" outlineLevel="1">
      <c r="A853" s="197"/>
      <c r="B853" s="261" t="s">
        <v>171</v>
      </c>
      <c r="C853" s="262" t="s">
        <v>388</v>
      </c>
      <c r="D853" s="177" t="s">
        <v>978</v>
      </c>
      <c r="E853" s="177" t="s">
        <v>173</v>
      </c>
      <c r="F853" s="194" t="s">
        <v>453</v>
      </c>
      <c r="G853" s="195">
        <f>IF(F853=$D$4,$D$4,INDEX(F_inputs!$D$4:$M$5562,MATCH('FD Inputs Pre Conversion'!$C853&amp;'FD Inputs Pre Conversion'!$E853,F_inputs!$N$4:$N$5562,0),MATCH('FD Inputs Pre Conversion'!G$6,F_inputs!$D$2:$M$2,0)))</f>
        <v>3876511.8472285843</v>
      </c>
      <c r="H853" s="204"/>
      <c r="I853" s="204"/>
      <c r="J853" s="204"/>
      <c r="K853" s="204"/>
      <c r="L853" s="204"/>
      <c r="M853" s="204"/>
    </row>
    <row r="854" spans="1:13" outlineLevel="1">
      <c r="A854" s="197"/>
      <c r="B854" s="261" t="s">
        <v>171</v>
      </c>
      <c r="C854" s="262" t="s">
        <v>391</v>
      </c>
      <c r="D854" s="177" t="s">
        <v>978</v>
      </c>
      <c r="E854" s="177" t="s">
        <v>173</v>
      </c>
      <c r="F854" s="194" t="s">
        <v>453</v>
      </c>
      <c r="G854" s="195">
        <f>IF(F854=$D$4,$D$4,INDEX(F_inputs!$D$4:$M$5562,MATCH('FD Inputs Pre Conversion'!$C854&amp;'FD Inputs Pre Conversion'!$E854,F_inputs!$N$4:$N$5562,0),MATCH('FD Inputs Pre Conversion'!G$6,F_inputs!$D$2:$M$2,0)))</f>
        <v>8318061.6284929002</v>
      </c>
      <c r="H854" s="204"/>
      <c r="I854" s="204"/>
      <c r="J854" s="204"/>
      <c r="K854" s="204"/>
      <c r="L854" s="204"/>
      <c r="M854" s="204"/>
    </row>
    <row r="855" spans="1:13" outlineLevel="1">
      <c r="A855" s="197"/>
      <c r="B855" s="261" t="s">
        <v>171</v>
      </c>
      <c r="C855" s="262" t="s">
        <v>394</v>
      </c>
      <c r="D855" s="177" t="s">
        <v>978</v>
      </c>
      <c r="E855" s="177" t="s">
        <v>173</v>
      </c>
      <c r="F855" s="194" t="s">
        <v>453</v>
      </c>
      <c r="G855" s="195">
        <f>IF(F855=$D$4,$D$4,INDEX(F_inputs!$D$4:$M$5562,MATCH('FD Inputs Pre Conversion'!$C855&amp;'FD Inputs Pre Conversion'!$E855,F_inputs!$N$4:$N$5562,0),MATCH('FD Inputs Pre Conversion'!G$6,F_inputs!$D$2:$M$2,0)))</f>
        <v>4877018.8273018785</v>
      </c>
      <c r="H855" s="204"/>
      <c r="I855" s="204"/>
      <c r="J855" s="204"/>
      <c r="K855" s="204"/>
      <c r="L855" s="204"/>
      <c r="M855" s="204"/>
    </row>
    <row r="856" spans="1:13" outlineLevel="1">
      <c r="A856" s="197"/>
      <c r="B856" s="261" t="s">
        <v>171</v>
      </c>
      <c r="C856" s="262" t="s">
        <v>397</v>
      </c>
      <c r="D856" s="177" t="s">
        <v>978</v>
      </c>
      <c r="E856" s="177" t="s">
        <v>173</v>
      </c>
      <c r="F856" s="194" t="s">
        <v>453</v>
      </c>
      <c r="G856" s="195">
        <f>IF(F856=$D$4,$D$4,INDEX(F_inputs!$D$4:$M$5562,MATCH('FD Inputs Pre Conversion'!$C856&amp;'FD Inputs Pre Conversion'!$E856,F_inputs!$N$4:$N$5562,0),MATCH('FD Inputs Pre Conversion'!G$6,F_inputs!$D$2:$M$2,0)))</f>
        <v>7858639.262482821</v>
      </c>
      <c r="H856" s="204"/>
      <c r="I856" s="204"/>
      <c r="J856" s="204"/>
      <c r="K856" s="204"/>
      <c r="L856" s="204"/>
      <c r="M856" s="204"/>
    </row>
    <row r="857" spans="1:13" outlineLevel="1">
      <c r="A857" s="197"/>
      <c r="B857" s="261" t="s">
        <v>171</v>
      </c>
      <c r="C857" s="262" t="s">
        <v>345</v>
      </c>
      <c r="D857" s="177" t="s">
        <v>978</v>
      </c>
      <c r="E857" s="177" t="s">
        <v>173</v>
      </c>
      <c r="F857" s="194" t="s">
        <v>453</v>
      </c>
      <c r="G857" s="195">
        <f>IF(F857=$D$4,$D$4,INDEX(F_inputs!$D$4:$M$5562,MATCH('FD Inputs Pre Conversion'!$C857&amp;'FD Inputs Pre Conversion'!$E857,F_inputs!$N$4:$N$5562,0),MATCH('FD Inputs Pre Conversion'!G$6,F_inputs!$D$2:$M$2,0)))</f>
        <v>1272493.7013284469</v>
      </c>
      <c r="H857" s="204"/>
      <c r="I857" s="204"/>
      <c r="J857" s="204"/>
      <c r="K857" s="204"/>
      <c r="L857" s="204"/>
      <c r="M857" s="204"/>
    </row>
    <row r="858" spans="1:13" outlineLevel="1">
      <c r="A858" s="197"/>
      <c r="B858" s="261" t="s">
        <v>171</v>
      </c>
      <c r="C858" s="262" t="s">
        <v>354</v>
      </c>
      <c r="D858" s="177" t="s">
        <v>978</v>
      </c>
      <c r="E858" s="177" t="s">
        <v>173</v>
      </c>
      <c r="F858" s="194" t="s">
        <v>453</v>
      </c>
      <c r="G858" s="195">
        <f>IF(F858=$D$4,$D$4,INDEX(F_inputs!$D$4:$M$5562,MATCH('FD Inputs Pre Conversion'!$C858&amp;'FD Inputs Pre Conversion'!$E858,F_inputs!$N$4:$N$5562,0),MATCH('FD Inputs Pre Conversion'!G$6,F_inputs!$D$2:$M$2,0)))</f>
        <v>665698.80897847004</v>
      </c>
      <c r="H858" s="204"/>
      <c r="I858" s="204"/>
      <c r="J858" s="204"/>
      <c r="K858" s="204"/>
      <c r="L858" s="204"/>
      <c r="M858" s="204"/>
    </row>
    <row r="859" spans="1:13" outlineLevel="1">
      <c r="A859" s="197"/>
      <c r="B859" s="261" t="s">
        <v>171</v>
      </c>
      <c r="C859" s="262" t="s">
        <v>367</v>
      </c>
      <c r="D859" s="177" t="s">
        <v>978</v>
      </c>
      <c r="E859" s="177" t="s">
        <v>173</v>
      </c>
      <c r="F859" s="194" t="s">
        <v>453</v>
      </c>
      <c r="G859" s="195">
        <f>IF(F859=$D$4,$D$4,INDEX(F_inputs!$D$4:$M$5562,MATCH('FD Inputs Pre Conversion'!$C859&amp;'FD Inputs Pre Conversion'!$E859,F_inputs!$N$4:$N$5562,0),MATCH('FD Inputs Pre Conversion'!G$6,F_inputs!$D$2:$M$2,0)))</f>
        <v>243507.10032065964</v>
      </c>
      <c r="H859" s="204"/>
      <c r="I859" s="204"/>
      <c r="J859" s="204"/>
      <c r="K859" s="204"/>
      <c r="L859" s="204"/>
      <c r="M859" s="204"/>
    </row>
    <row r="860" spans="1:13" outlineLevel="1">
      <c r="A860" s="197"/>
      <c r="B860" s="261" t="s">
        <v>171</v>
      </c>
      <c r="C860" s="262" t="s">
        <v>373</v>
      </c>
      <c r="D860" s="177" t="s">
        <v>978</v>
      </c>
      <c r="E860" s="177" t="s">
        <v>173</v>
      </c>
      <c r="F860" s="194" t="s">
        <v>453</v>
      </c>
      <c r="G860" s="195">
        <f>IF(F860=$D$4,$D$4,INDEX(F_inputs!$D$4:$M$5562,MATCH('FD Inputs Pre Conversion'!$C860&amp;'FD Inputs Pre Conversion'!$E860,F_inputs!$N$4:$N$5562,0),MATCH('FD Inputs Pre Conversion'!G$6,F_inputs!$D$2:$M$2,0)))</f>
        <v>1571757.6279769633</v>
      </c>
      <c r="H860" s="204"/>
      <c r="I860" s="204"/>
      <c r="J860" s="204"/>
      <c r="K860" s="204"/>
      <c r="L860" s="204"/>
      <c r="M860" s="204"/>
    </row>
    <row r="861" spans="1:13" outlineLevel="1">
      <c r="A861" s="197"/>
      <c r="B861" s="261" t="s">
        <v>171</v>
      </c>
      <c r="C861" s="262" t="s">
        <v>376</v>
      </c>
      <c r="D861" s="177" t="s">
        <v>978</v>
      </c>
      <c r="E861" s="177" t="s">
        <v>173</v>
      </c>
      <c r="F861" s="177" t="s">
        <v>453</v>
      </c>
      <c r="G861" s="195">
        <f>IF(F861=$D$4,$D$4,INDEX(F_inputs!$D$4:$M$5562,MATCH('FD Inputs Pre Conversion'!$C861&amp;'FD Inputs Pre Conversion'!$E861,F_inputs!$N$4:$N$5562,0),MATCH('FD Inputs Pre Conversion'!G$6,F_inputs!$D$2:$M$2,0)))</f>
        <v>753068.25469537335</v>
      </c>
      <c r="H861" s="204"/>
      <c r="I861" s="204"/>
      <c r="J861" s="204"/>
      <c r="K861" s="204"/>
      <c r="L861" s="204"/>
      <c r="M861" s="204"/>
    </row>
    <row r="862" spans="1:13" outlineLevel="1">
      <c r="A862" s="197"/>
      <c r="B862" s="261" t="s">
        <v>171</v>
      </c>
      <c r="C862" s="262" t="s">
        <v>385</v>
      </c>
      <c r="D862" s="177" t="s">
        <v>978</v>
      </c>
      <c r="E862" s="177" t="s">
        <v>173</v>
      </c>
      <c r="F862" s="194" t="s">
        <v>453</v>
      </c>
      <c r="G862" s="195">
        <f>IF(F862=$D$4,$D$4,INDEX(F_inputs!$D$4:$M$5562,MATCH('FD Inputs Pre Conversion'!$C862&amp;'FD Inputs Pre Conversion'!$E862,F_inputs!$N$4:$N$5562,0),MATCH('FD Inputs Pre Conversion'!G$6,F_inputs!$D$2:$M$2,0)))</f>
        <v>235333.82959230416</v>
      </c>
      <c r="H862" s="204"/>
      <c r="I862" s="204"/>
      <c r="J862" s="204"/>
      <c r="K862" s="204"/>
      <c r="L862" s="204"/>
      <c r="M862" s="204"/>
    </row>
    <row r="863" spans="1:13" outlineLevel="1">
      <c r="A863" s="196"/>
      <c r="B863" s="261"/>
      <c r="C863" s="262"/>
      <c r="F863" s="194"/>
      <c r="G863" s="195"/>
    </row>
    <row r="864" spans="1:13" outlineLevel="1">
      <c r="A864" s="197"/>
      <c r="B864" s="261" t="s">
        <v>179</v>
      </c>
      <c r="C864" s="262" t="s">
        <v>350</v>
      </c>
      <c r="D864" s="177" t="s">
        <v>978</v>
      </c>
      <c r="E864" s="177" t="s">
        <v>182</v>
      </c>
      <c r="F864" s="194" t="s">
        <v>453</v>
      </c>
      <c r="G864" s="195">
        <f>IF(F864=$D$4,$D$4,INDEX(F_inputs!$D$4:$M$5562,MATCH('FD Inputs Pre Conversion'!$C864&amp;'FD Inputs Pre Conversion'!$E864,F_inputs!$N$4:$N$5562,0),MATCH('FD Inputs Pre Conversion'!G$6,F_inputs!$D$2:$M$2,0)))</f>
        <v>1556875.7725911823</v>
      </c>
      <c r="H864" s="204"/>
      <c r="I864" s="204"/>
      <c r="J864" s="204"/>
      <c r="K864" s="204"/>
      <c r="L864" s="204"/>
      <c r="M864" s="204"/>
    </row>
    <row r="865" spans="1:13" outlineLevel="1">
      <c r="A865" s="197"/>
      <c r="B865" s="261" t="s">
        <v>179</v>
      </c>
      <c r="C865" s="262" t="s">
        <v>358</v>
      </c>
      <c r="D865" s="177" t="s">
        <v>978</v>
      </c>
      <c r="E865" s="177" t="s">
        <v>182</v>
      </c>
      <c r="F865" s="194" t="s">
        <v>453</v>
      </c>
      <c r="G865" s="195">
        <f>IF(F865=$D$4,$D$4,INDEX(F_inputs!$D$4:$M$5562,MATCH('FD Inputs Pre Conversion'!$C865&amp;'FD Inputs Pre Conversion'!$E865,F_inputs!$N$4:$N$5562,0),MATCH('FD Inputs Pre Conversion'!G$6,F_inputs!$D$2:$M$2,0)))</f>
        <v>1556875.7725911823</v>
      </c>
      <c r="H865" s="204"/>
      <c r="I865" s="204"/>
      <c r="J865" s="204"/>
      <c r="K865" s="204"/>
      <c r="L865" s="204"/>
      <c r="M865" s="204"/>
    </row>
    <row r="866" spans="1:13" outlineLevel="1">
      <c r="A866" s="197"/>
      <c r="B866" s="261" t="s">
        <v>179</v>
      </c>
      <c r="C866" s="262" t="s">
        <v>361</v>
      </c>
      <c r="D866" s="177" t="s">
        <v>978</v>
      </c>
      <c r="E866" s="177" t="s">
        <v>182</v>
      </c>
      <c r="F866" s="194" t="s">
        <v>453</v>
      </c>
      <c r="G866" s="195">
        <f>IF(F866=$D$4,$D$4,INDEX(F_inputs!$D$4:$M$5562,MATCH('FD Inputs Pre Conversion'!$C866&amp;'FD Inputs Pre Conversion'!$E866,F_inputs!$N$4:$N$5562,0),MATCH('FD Inputs Pre Conversion'!G$6,F_inputs!$D$2:$M$2,0)))</f>
        <v>5669.4113843801069</v>
      </c>
      <c r="H866" s="204"/>
      <c r="I866" s="204"/>
      <c r="J866" s="204"/>
      <c r="K866" s="204"/>
      <c r="L866" s="204"/>
      <c r="M866" s="204"/>
    </row>
    <row r="867" spans="1:13" outlineLevel="1">
      <c r="A867" s="197"/>
      <c r="B867" s="261" t="s">
        <v>179</v>
      </c>
      <c r="C867" s="262" t="s">
        <v>364</v>
      </c>
      <c r="D867" s="177" t="s">
        <v>978</v>
      </c>
      <c r="E867" s="177" t="s">
        <v>182</v>
      </c>
      <c r="F867" s="194" t="s">
        <v>453</v>
      </c>
      <c r="G867" s="195">
        <f>IF(F867=$D$4,$D$4,INDEX(F_inputs!$D$4:$M$5562,MATCH('FD Inputs Pre Conversion'!$C867&amp;'FD Inputs Pre Conversion'!$E867,F_inputs!$N$4:$N$5562,0),MATCH('FD Inputs Pre Conversion'!G$6,F_inputs!$D$2:$M$2,0)))</f>
        <v>1556875.7725911823</v>
      </c>
      <c r="H867" s="204"/>
      <c r="I867" s="204"/>
      <c r="J867" s="204"/>
      <c r="K867" s="204"/>
      <c r="L867" s="204"/>
      <c r="M867" s="204"/>
    </row>
    <row r="868" spans="1:13" outlineLevel="1">
      <c r="A868" s="197"/>
      <c r="B868" s="261" t="s">
        <v>179</v>
      </c>
      <c r="C868" s="262" t="s">
        <v>370</v>
      </c>
      <c r="D868" s="177" t="s">
        <v>978</v>
      </c>
      <c r="E868" s="177" t="s">
        <v>182</v>
      </c>
      <c r="F868" s="194" t="s">
        <v>453</v>
      </c>
      <c r="G868" s="195">
        <f>IF(F868=$D$4,$D$4,INDEX(F_inputs!$D$4:$M$5562,MATCH('FD Inputs Pre Conversion'!$C868&amp;'FD Inputs Pre Conversion'!$E868,F_inputs!$N$4:$N$5562,0),MATCH('FD Inputs Pre Conversion'!G$6,F_inputs!$D$2:$M$2,0)))</f>
        <v>1556875.7725911823</v>
      </c>
      <c r="H868" s="204"/>
      <c r="I868" s="204"/>
      <c r="J868" s="204"/>
      <c r="K868" s="204"/>
      <c r="L868" s="204"/>
      <c r="M868" s="204"/>
    </row>
    <row r="869" spans="1:13" outlineLevel="1">
      <c r="A869" s="197"/>
      <c r="B869" s="261" t="s">
        <v>179</v>
      </c>
      <c r="C869" s="262" t="s">
        <v>379</v>
      </c>
      <c r="D869" s="177" t="s">
        <v>978</v>
      </c>
      <c r="E869" s="177" t="s">
        <v>182</v>
      </c>
      <c r="F869" s="194" t="s">
        <v>453</v>
      </c>
      <c r="G869" s="195">
        <f>IF(F869=$D$4,$D$4,INDEX(F_inputs!$D$4:$M$5562,MATCH('FD Inputs Pre Conversion'!$C869&amp;'FD Inputs Pre Conversion'!$E869,F_inputs!$N$4:$N$5562,0),MATCH('FD Inputs Pre Conversion'!G$6,F_inputs!$D$2:$M$2,0)))</f>
        <v>1556875.7725911823</v>
      </c>
      <c r="H869" s="204"/>
      <c r="I869" s="204"/>
      <c r="J869" s="204"/>
      <c r="K869" s="204"/>
      <c r="L869" s="204"/>
      <c r="M869" s="204"/>
    </row>
    <row r="870" spans="1:13" outlineLevel="1">
      <c r="A870" s="197"/>
      <c r="B870" s="261" t="s">
        <v>179</v>
      </c>
      <c r="C870" s="262" t="s">
        <v>382</v>
      </c>
      <c r="D870" s="177" t="s">
        <v>978</v>
      </c>
      <c r="E870" s="177" t="s">
        <v>182</v>
      </c>
      <c r="F870" s="194" t="s">
        <v>453</v>
      </c>
      <c r="G870" s="195">
        <f>IF(F870=$D$4,$D$4,INDEX(F_inputs!$D$4:$M$5562,MATCH('FD Inputs Pre Conversion'!$C870&amp;'FD Inputs Pre Conversion'!$E870,F_inputs!$N$4:$N$5562,0),MATCH('FD Inputs Pre Conversion'!G$6,F_inputs!$D$2:$M$2,0)))</f>
        <v>1556875.7725911823</v>
      </c>
      <c r="H870" s="204"/>
      <c r="I870" s="204"/>
      <c r="J870" s="204"/>
      <c r="K870" s="204"/>
      <c r="L870" s="204"/>
      <c r="M870" s="204"/>
    </row>
    <row r="871" spans="1:13" outlineLevel="1">
      <c r="A871" s="197"/>
      <c r="B871" s="261" t="s">
        <v>179</v>
      </c>
      <c r="C871" s="262" t="s">
        <v>388</v>
      </c>
      <c r="D871" s="177" t="s">
        <v>978</v>
      </c>
      <c r="E871" s="177" t="s">
        <v>182</v>
      </c>
      <c r="F871" s="194" t="s">
        <v>453</v>
      </c>
      <c r="G871" s="195">
        <f>IF(F871=$D$4,$D$4,INDEX(F_inputs!$D$4:$M$5562,MATCH('FD Inputs Pre Conversion'!$C871&amp;'FD Inputs Pre Conversion'!$E871,F_inputs!$N$4:$N$5562,0),MATCH('FD Inputs Pre Conversion'!G$6,F_inputs!$D$2:$M$2,0)))</f>
        <v>1556875.7725911823</v>
      </c>
      <c r="H871" s="204"/>
      <c r="I871" s="204"/>
      <c r="J871" s="204"/>
      <c r="K871" s="204"/>
      <c r="L871" s="204"/>
      <c r="M871" s="204"/>
    </row>
    <row r="872" spans="1:13" outlineLevel="1">
      <c r="A872" s="197"/>
      <c r="B872" s="261" t="s">
        <v>179</v>
      </c>
      <c r="C872" s="262" t="s">
        <v>391</v>
      </c>
      <c r="D872" s="177" t="s">
        <v>978</v>
      </c>
      <c r="E872" s="177" t="s">
        <v>182</v>
      </c>
      <c r="F872" s="194" t="s">
        <v>453</v>
      </c>
      <c r="G872" s="195">
        <f>IF(F872=$D$4,$D$4,INDEX(F_inputs!$D$4:$M$5562,MATCH('FD Inputs Pre Conversion'!$C872&amp;'FD Inputs Pre Conversion'!$E872,F_inputs!$N$4:$N$5562,0),MATCH('FD Inputs Pre Conversion'!G$6,F_inputs!$D$2:$M$2,0)))</f>
        <v>1556875.7725911823</v>
      </c>
      <c r="H872" s="204"/>
      <c r="I872" s="204"/>
      <c r="J872" s="204"/>
      <c r="K872" s="204"/>
      <c r="L872" s="204"/>
      <c r="M872" s="204"/>
    </row>
    <row r="873" spans="1:13" outlineLevel="1">
      <c r="A873" s="197"/>
      <c r="B873" s="261" t="s">
        <v>179</v>
      </c>
      <c r="C873" s="262" t="s">
        <v>394</v>
      </c>
      <c r="D873" s="177" t="s">
        <v>978</v>
      </c>
      <c r="E873" s="177" t="s">
        <v>182</v>
      </c>
      <c r="F873" s="194" t="s">
        <v>453</v>
      </c>
      <c r="G873" s="195">
        <f>IF(F873=$D$4,$D$4,INDEX(F_inputs!$D$4:$M$5562,MATCH('FD Inputs Pre Conversion'!$C873&amp;'FD Inputs Pre Conversion'!$E873,F_inputs!$N$4:$N$5562,0),MATCH('FD Inputs Pre Conversion'!G$6,F_inputs!$D$2:$M$2,0)))</f>
        <v>1556875.7725911823</v>
      </c>
      <c r="H873" s="204"/>
      <c r="I873" s="204"/>
      <c r="J873" s="204"/>
      <c r="K873" s="204"/>
      <c r="L873" s="204"/>
      <c r="M873" s="204"/>
    </row>
    <row r="874" spans="1:13" outlineLevel="1">
      <c r="A874" s="197"/>
      <c r="B874" s="261" t="s">
        <v>179</v>
      </c>
      <c r="C874" s="262" t="s">
        <v>397</v>
      </c>
      <c r="D874" s="177" t="s">
        <v>978</v>
      </c>
      <c r="E874" s="177" t="s">
        <v>182</v>
      </c>
      <c r="F874" s="194" t="s">
        <v>453</v>
      </c>
      <c r="G874" s="195">
        <f>IF(F874=$D$4,$D$4,INDEX(F_inputs!$D$4:$M$5562,MATCH('FD Inputs Pre Conversion'!$C874&amp;'FD Inputs Pre Conversion'!$E874,F_inputs!$N$4:$N$5562,0),MATCH('FD Inputs Pre Conversion'!G$6,F_inputs!$D$2:$M$2,0)))</f>
        <v>1556875.7725911823</v>
      </c>
      <c r="H874" s="204"/>
      <c r="I874" s="204"/>
      <c r="J874" s="204"/>
      <c r="K874" s="204"/>
      <c r="L874" s="204"/>
      <c r="M874" s="204"/>
    </row>
    <row r="875" spans="1:13" outlineLevel="1">
      <c r="A875" s="197"/>
      <c r="B875" s="261" t="s">
        <v>179</v>
      </c>
      <c r="C875" s="262" t="s">
        <v>345</v>
      </c>
      <c r="D875" s="177" t="s">
        <v>978</v>
      </c>
      <c r="E875" s="177" t="s">
        <v>182</v>
      </c>
      <c r="F875" s="194" t="s">
        <v>453</v>
      </c>
      <c r="G875" s="195">
        <f>IF(F875=$D$4,$D$4,INDEX(F_inputs!$D$4:$M$5562,MATCH('FD Inputs Pre Conversion'!$C875&amp;'FD Inputs Pre Conversion'!$E875,F_inputs!$N$4:$N$5562,0),MATCH('FD Inputs Pre Conversion'!G$6,F_inputs!$D$2:$M$2,0)))</f>
        <v>742038.28693272197</v>
      </c>
      <c r="H875" s="204"/>
      <c r="I875" s="204"/>
      <c r="J875" s="204"/>
      <c r="K875" s="204"/>
      <c r="L875" s="204"/>
      <c r="M875" s="204"/>
    </row>
    <row r="876" spans="1:13" outlineLevel="1">
      <c r="A876" s="197"/>
      <c r="B876" s="261" t="s">
        <v>179</v>
      </c>
      <c r="C876" s="262" t="s">
        <v>354</v>
      </c>
      <c r="D876" s="177" t="s">
        <v>978</v>
      </c>
      <c r="E876" s="177" t="s">
        <v>182</v>
      </c>
      <c r="F876" s="194" t="s">
        <v>453</v>
      </c>
      <c r="G876" s="195">
        <f>IF(F876=$D$4,$D$4,INDEX(F_inputs!$D$4:$M$5562,MATCH('FD Inputs Pre Conversion'!$C876&amp;'FD Inputs Pre Conversion'!$E876,F_inputs!$N$4:$N$5562,0),MATCH('FD Inputs Pre Conversion'!G$6,F_inputs!$D$2:$M$2,0)))</f>
        <v>236130.46228506396</v>
      </c>
      <c r="H876" s="204"/>
      <c r="I876" s="204"/>
      <c r="J876" s="204"/>
      <c r="K876" s="204"/>
      <c r="L876" s="204"/>
      <c r="M876" s="204"/>
    </row>
    <row r="877" spans="1:13" outlineLevel="1">
      <c r="A877" s="197"/>
      <c r="B877" s="261" t="s">
        <v>179</v>
      </c>
      <c r="C877" s="262" t="s">
        <v>367</v>
      </c>
      <c r="D877" s="177" t="s">
        <v>978</v>
      </c>
      <c r="E877" s="177" t="s">
        <v>182</v>
      </c>
      <c r="F877" s="194" t="s">
        <v>453</v>
      </c>
      <c r="G877" s="195">
        <f>IF(F877=$D$4,$D$4,INDEX(F_inputs!$D$4:$M$5562,MATCH('FD Inputs Pre Conversion'!$C877&amp;'FD Inputs Pre Conversion'!$E877,F_inputs!$N$4:$N$5562,0),MATCH('FD Inputs Pre Conversion'!G$6,F_inputs!$D$2:$M$2,0)))</f>
        <v>105976.52516198187</v>
      </c>
      <c r="H877" s="204"/>
      <c r="I877" s="204"/>
      <c r="J877" s="204"/>
      <c r="K877" s="204"/>
      <c r="L877" s="204"/>
      <c r="M877" s="204"/>
    </row>
    <row r="878" spans="1:13" outlineLevel="1">
      <c r="A878" s="197"/>
      <c r="B878" s="261" t="s">
        <v>179</v>
      </c>
      <c r="C878" s="262" t="s">
        <v>373</v>
      </c>
      <c r="D878" s="177" t="s">
        <v>978</v>
      </c>
      <c r="E878" s="177" t="s">
        <v>182</v>
      </c>
      <c r="F878" s="194" t="s">
        <v>453</v>
      </c>
      <c r="G878" s="195">
        <f>IF(F878=$D$4,$D$4,INDEX(F_inputs!$D$4:$M$5562,MATCH('FD Inputs Pre Conversion'!$C878&amp;'FD Inputs Pre Conversion'!$E878,F_inputs!$N$4:$N$5562,0),MATCH('FD Inputs Pre Conversion'!G$6,F_inputs!$D$2:$M$2,0)))</f>
        <v>742038.28693272197</v>
      </c>
      <c r="H878" s="204"/>
      <c r="I878" s="204"/>
      <c r="J878" s="204"/>
      <c r="K878" s="204"/>
      <c r="L878" s="204"/>
      <c r="M878" s="204"/>
    </row>
    <row r="879" spans="1:13" outlineLevel="1">
      <c r="A879" s="197"/>
      <c r="B879" s="261" t="s">
        <v>179</v>
      </c>
      <c r="C879" s="262" t="s">
        <v>376</v>
      </c>
      <c r="D879" s="177" t="s">
        <v>978</v>
      </c>
      <c r="E879" s="177" t="s">
        <v>182</v>
      </c>
      <c r="F879" s="177" t="s">
        <v>453</v>
      </c>
      <c r="G879" s="195">
        <f>IF(F879=$D$4,$D$4,INDEX(F_inputs!$D$4:$M$5562,MATCH('FD Inputs Pre Conversion'!$C879&amp;'FD Inputs Pre Conversion'!$E879,F_inputs!$N$4:$N$5562,0),MATCH('FD Inputs Pre Conversion'!G$6,F_inputs!$D$2:$M$2,0)))</f>
        <v>236130.46228506396</v>
      </c>
      <c r="H879" s="204"/>
      <c r="I879" s="204"/>
      <c r="J879" s="204"/>
      <c r="K879" s="204"/>
      <c r="L879" s="204"/>
      <c r="M879" s="204"/>
    </row>
    <row r="880" spans="1:13" outlineLevel="1">
      <c r="A880" s="197"/>
      <c r="B880" s="261" t="s">
        <v>179</v>
      </c>
      <c r="C880" s="262" t="s">
        <v>385</v>
      </c>
      <c r="D880" s="177" t="s">
        <v>978</v>
      </c>
      <c r="E880" s="177" t="s">
        <v>182</v>
      </c>
      <c r="F880" s="194" t="s">
        <v>453</v>
      </c>
      <c r="G880" s="195">
        <f>IF(F880=$D$4,$D$4,INDEX(F_inputs!$D$4:$M$5562,MATCH('FD Inputs Pre Conversion'!$C880&amp;'FD Inputs Pre Conversion'!$E880,F_inputs!$N$4:$N$5562,0),MATCH('FD Inputs Pre Conversion'!G$6,F_inputs!$D$2:$M$2,0)))</f>
        <v>198442.06008358052</v>
      </c>
      <c r="H880" s="204"/>
      <c r="I880" s="204"/>
      <c r="J880" s="204"/>
      <c r="K880" s="204"/>
      <c r="L880" s="204"/>
      <c r="M880" s="204"/>
    </row>
    <row r="881" spans="1:13" outlineLevel="1">
      <c r="A881" s="196"/>
      <c r="B881" s="261"/>
      <c r="C881" s="262"/>
      <c r="F881" s="194"/>
      <c r="G881" s="195"/>
    </row>
    <row r="882" spans="1:13" outlineLevel="1">
      <c r="A882" s="197"/>
      <c r="B882" s="261" t="s">
        <v>184</v>
      </c>
      <c r="C882" s="262" t="s">
        <v>350</v>
      </c>
      <c r="D882" s="177" t="s">
        <v>978</v>
      </c>
      <c r="E882" s="177" t="s">
        <v>187</v>
      </c>
      <c r="F882" s="194" t="s">
        <v>453</v>
      </c>
      <c r="G882" s="195">
        <f>IF(F882=$D$4,$D$4,INDEX(F_inputs!$D$4:$M$5562,MATCH('FD Inputs Pre Conversion'!$C882&amp;'FD Inputs Pre Conversion'!$E882,F_inputs!$N$4:$N$5562,0),MATCH('FD Inputs Pre Conversion'!G$6,F_inputs!$D$2:$M$2,0)))</f>
        <v>2684588.0017166007</v>
      </c>
      <c r="H882" s="204"/>
      <c r="I882" s="204"/>
      <c r="J882" s="204"/>
      <c r="K882" s="204"/>
      <c r="L882" s="204"/>
      <c r="M882" s="204"/>
    </row>
    <row r="883" spans="1:13" outlineLevel="1">
      <c r="A883" s="197"/>
      <c r="B883" s="261" t="s">
        <v>184</v>
      </c>
      <c r="C883" s="262" t="s">
        <v>358</v>
      </c>
      <c r="D883" s="177" t="s">
        <v>978</v>
      </c>
      <c r="E883" s="177" t="s">
        <v>187</v>
      </c>
      <c r="F883" s="194" t="s">
        <v>453</v>
      </c>
      <c r="G883" s="195">
        <f>IF(F883=$D$4,$D$4,INDEX(F_inputs!$D$4:$M$5562,MATCH('FD Inputs Pre Conversion'!$C883&amp;'FD Inputs Pre Conversion'!$E883,F_inputs!$N$4:$N$5562,0),MATCH('FD Inputs Pre Conversion'!G$6,F_inputs!$D$2:$M$2,0)))</f>
        <v>1906184.9141935515</v>
      </c>
      <c r="H883" s="204"/>
      <c r="I883" s="204"/>
      <c r="J883" s="204"/>
      <c r="K883" s="204"/>
      <c r="L883" s="204"/>
      <c r="M883" s="204"/>
    </row>
    <row r="884" spans="1:13" outlineLevel="1">
      <c r="A884" s="197"/>
      <c r="B884" s="261" t="s">
        <v>184</v>
      </c>
      <c r="C884" s="262" t="s">
        <v>361</v>
      </c>
      <c r="D884" s="177" t="s">
        <v>978</v>
      </c>
      <c r="E884" s="177" t="s">
        <v>187</v>
      </c>
      <c r="F884" s="194" t="s">
        <v>453</v>
      </c>
      <c r="G884" s="195">
        <f>IF(F884=$D$4,$D$4,INDEX(F_inputs!$D$4:$M$5562,MATCH('FD Inputs Pre Conversion'!$C884&amp;'FD Inputs Pre Conversion'!$E884,F_inputs!$N$4:$N$5562,0),MATCH('FD Inputs Pre Conversion'!G$6,F_inputs!$D$2:$M$2,0)))</f>
        <v>26174.039560843001</v>
      </c>
      <c r="H884" s="204"/>
      <c r="I884" s="204"/>
      <c r="J884" s="204"/>
      <c r="K884" s="204"/>
      <c r="L884" s="204"/>
      <c r="M884" s="204"/>
    </row>
    <row r="885" spans="1:13" outlineLevel="1">
      <c r="A885" s="197"/>
      <c r="B885" s="261" t="s">
        <v>184</v>
      </c>
      <c r="C885" s="262" t="s">
        <v>364</v>
      </c>
      <c r="D885" s="177" t="s">
        <v>978</v>
      </c>
      <c r="E885" s="177" t="s">
        <v>187</v>
      </c>
      <c r="F885" s="194" t="s">
        <v>453</v>
      </c>
      <c r="G885" s="195">
        <f>IF(F885=$D$4,$D$4,INDEX(F_inputs!$D$4:$M$5562,MATCH('FD Inputs Pre Conversion'!$C885&amp;'FD Inputs Pre Conversion'!$E885,F_inputs!$N$4:$N$5562,0),MATCH('FD Inputs Pre Conversion'!G$6,F_inputs!$D$2:$M$2,0)))</f>
        <v>650970.11275802064</v>
      </c>
      <c r="H885" s="204"/>
      <c r="I885" s="204"/>
      <c r="J885" s="204"/>
      <c r="K885" s="204"/>
      <c r="L885" s="204"/>
      <c r="M885" s="204"/>
    </row>
    <row r="886" spans="1:13" outlineLevel="1">
      <c r="A886" s="197"/>
      <c r="B886" s="261" t="s">
        <v>184</v>
      </c>
      <c r="C886" s="262" t="s">
        <v>370</v>
      </c>
      <c r="D886" s="177" t="s">
        <v>978</v>
      </c>
      <c r="E886" s="177" t="s">
        <v>187</v>
      </c>
      <c r="F886" s="194" t="s">
        <v>453</v>
      </c>
      <c r="G886" s="195">
        <f>IF(F886=$D$4,$D$4,INDEX(F_inputs!$D$4:$M$5562,MATCH('FD Inputs Pre Conversion'!$C886&amp;'FD Inputs Pre Conversion'!$E886,F_inputs!$N$4:$N$5562,0),MATCH('FD Inputs Pre Conversion'!G$6,F_inputs!$D$2:$M$2,0)))</f>
        <v>2387244.3939315341</v>
      </c>
      <c r="H886" s="204"/>
      <c r="I886" s="204"/>
      <c r="J886" s="204"/>
      <c r="K886" s="204"/>
      <c r="L886" s="204"/>
      <c r="M886" s="204"/>
    </row>
    <row r="887" spans="1:13" outlineLevel="1">
      <c r="A887" s="197"/>
      <c r="B887" s="261" t="s">
        <v>184</v>
      </c>
      <c r="C887" s="262" t="s">
        <v>379</v>
      </c>
      <c r="D887" s="177" t="s">
        <v>978</v>
      </c>
      <c r="E887" s="177" t="s">
        <v>187</v>
      </c>
      <c r="F887" s="194" t="s">
        <v>453</v>
      </c>
      <c r="G887" s="195">
        <f>IF(F887=$D$4,$D$4,INDEX(F_inputs!$D$4:$M$5562,MATCH('FD Inputs Pre Conversion'!$C887&amp;'FD Inputs Pre Conversion'!$E887,F_inputs!$N$4:$N$5562,0),MATCH('FD Inputs Pre Conversion'!G$6,F_inputs!$D$2:$M$2,0)))</f>
        <v>999286.91044909833</v>
      </c>
      <c r="H887" s="204"/>
      <c r="I887" s="204"/>
      <c r="J887" s="204"/>
      <c r="K887" s="204"/>
      <c r="L887" s="204"/>
      <c r="M887" s="204"/>
    </row>
    <row r="888" spans="1:13" outlineLevel="1">
      <c r="A888" s="197"/>
      <c r="B888" s="261" t="s">
        <v>184</v>
      </c>
      <c r="C888" s="262" t="s">
        <v>382</v>
      </c>
      <c r="D888" s="177" t="s">
        <v>978</v>
      </c>
      <c r="E888" s="177" t="s">
        <v>187</v>
      </c>
      <c r="F888" s="194" t="s">
        <v>453</v>
      </c>
      <c r="G888" s="195">
        <f>IF(F888=$D$4,$D$4,INDEX(F_inputs!$D$4:$M$5562,MATCH('FD Inputs Pre Conversion'!$C888&amp;'FD Inputs Pre Conversion'!$E888,F_inputs!$N$4:$N$5562,0),MATCH('FD Inputs Pre Conversion'!G$6,F_inputs!$D$2:$M$2,0)))</f>
        <v>1078932.5196772418</v>
      </c>
      <c r="H888" s="204"/>
      <c r="I888" s="204"/>
      <c r="J888" s="204"/>
      <c r="K888" s="204"/>
      <c r="L888" s="204"/>
      <c r="M888" s="204"/>
    </row>
    <row r="889" spans="1:13" outlineLevel="1">
      <c r="A889" s="197"/>
      <c r="B889" s="261" t="s">
        <v>184</v>
      </c>
      <c r="C889" s="262" t="s">
        <v>388</v>
      </c>
      <c r="D889" s="177" t="s">
        <v>978</v>
      </c>
      <c r="E889" s="177" t="s">
        <v>187</v>
      </c>
      <c r="F889" s="194" t="s">
        <v>453</v>
      </c>
      <c r="G889" s="195">
        <f>IF(F889=$D$4,$D$4,INDEX(F_inputs!$D$4:$M$5562,MATCH('FD Inputs Pre Conversion'!$C889&amp;'FD Inputs Pre Conversion'!$E889,F_inputs!$N$4:$N$5562,0),MATCH('FD Inputs Pre Conversion'!G$6,F_inputs!$D$2:$M$2,0)))</f>
        <v>1224418.4992006489</v>
      </c>
      <c r="H889" s="204"/>
      <c r="I889" s="204"/>
      <c r="J889" s="204"/>
      <c r="K889" s="204"/>
      <c r="L889" s="204"/>
      <c r="M889" s="204"/>
    </row>
    <row r="890" spans="1:13" outlineLevel="1">
      <c r="A890" s="197"/>
      <c r="B890" s="261" t="s">
        <v>184</v>
      </c>
      <c r="C890" s="262" t="s">
        <v>391</v>
      </c>
      <c r="D890" s="177" t="s">
        <v>978</v>
      </c>
      <c r="E890" s="177" t="s">
        <v>187</v>
      </c>
      <c r="F890" s="194" t="s">
        <v>453</v>
      </c>
      <c r="G890" s="195">
        <f>IF(F890=$D$4,$D$4,INDEX(F_inputs!$D$4:$M$5562,MATCH('FD Inputs Pre Conversion'!$C890&amp;'FD Inputs Pre Conversion'!$E890,F_inputs!$N$4:$N$5562,0),MATCH('FD Inputs Pre Conversion'!G$6,F_inputs!$D$2:$M$2,0)))</f>
        <v>1248843.1526972794</v>
      </c>
      <c r="H890" s="204"/>
      <c r="I890" s="204"/>
      <c r="J890" s="204"/>
      <c r="K890" s="204"/>
      <c r="L890" s="204"/>
      <c r="M890" s="204"/>
    </row>
    <row r="891" spans="1:13" outlineLevel="1">
      <c r="A891" s="197"/>
      <c r="B891" s="261" t="s">
        <v>184</v>
      </c>
      <c r="C891" s="262" t="s">
        <v>394</v>
      </c>
      <c r="D891" s="177" t="s">
        <v>978</v>
      </c>
      <c r="E891" s="177" t="s">
        <v>187</v>
      </c>
      <c r="F891" s="194" t="s">
        <v>453</v>
      </c>
      <c r="G891" s="195">
        <f>IF(F891=$D$4,$D$4,INDEX(F_inputs!$D$4:$M$5562,MATCH('FD Inputs Pre Conversion'!$C891&amp;'FD Inputs Pre Conversion'!$E891,F_inputs!$N$4:$N$5562,0),MATCH('FD Inputs Pre Conversion'!G$6,F_inputs!$D$2:$M$2,0)))</f>
        <v>1006720.5006437252</v>
      </c>
      <c r="H891" s="204"/>
      <c r="I891" s="204"/>
      <c r="J891" s="204"/>
      <c r="K891" s="204"/>
      <c r="L891" s="204"/>
      <c r="M891" s="204"/>
    </row>
    <row r="892" spans="1:13" outlineLevel="1">
      <c r="A892" s="197"/>
      <c r="B892" s="261" t="s">
        <v>184</v>
      </c>
      <c r="C892" s="262" t="s">
        <v>397</v>
      </c>
      <c r="D892" s="177" t="s">
        <v>978</v>
      </c>
      <c r="E892" s="177" t="s">
        <v>187</v>
      </c>
      <c r="F892" s="194" t="s">
        <v>453</v>
      </c>
      <c r="G892" s="195">
        <f>IF(F892=$D$4,$D$4,INDEX(F_inputs!$D$4:$M$5562,MATCH('FD Inputs Pre Conversion'!$C892&amp;'FD Inputs Pre Conversion'!$E892,F_inputs!$N$4:$N$5562,0),MATCH('FD Inputs Pre Conversion'!G$6,F_inputs!$D$2:$M$2,0)))</f>
        <v>992915.26171084715</v>
      </c>
      <c r="H892" s="204"/>
      <c r="I892" s="204"/>
      <c r="J892" s="204"/>
      <c r="K892" s="204"/>
      <c r="L892" s="204"/>
      <c r="M892" s="204"/>
    </row>
    <row r="893" spans="1:13" outlineLevel="1">
      <c r="A893" s="197"/>
      <c r="B893" s="261" t="s">
        <v>184</v>
      </c>
      <c r="C893" s="262" t="s">
        <v>345</v>
      </c>
      <c r="D893" s="177" t="s">
        <v>978</v>
      </c>
      <c r="E893" s="177" t="s">
        <v>187</v>
      </c>
      <c r="F893" s="194" t="s">
        <v>453</v>
      </c>
      <c r="G893" s="195">
        <f>IF(F893=$D$4,$D$4,INDEX(F_inputs!$D$4:$M$5562,MATCH('FD Inputs Pre Conversion'!$C893&amp;'FD Inputs Pre Conversion'!$E893,F_inputs!$N$4:$N$5562,0),MATCH('FD Inputs Pre Conversion'!G$6,F_inputs!$D$2:$M$2,0)))</f>
        <v>163804.32622759551</v>
      </c>
      <c r="H893" s="204"/>
      <c r="I893" s="204"/>
      <c r="J893" s="204"/>
      <c r="K893" s="204"/>
      <c r="L893" s="204"/>
      <c r="M893" s="204"/>
    </row>
    <row r="894" spans="1:13" outlineLevel="1">
      <c r="A894" s="197"/>
      <c r="B894" s="261" t="s">
        <v>184</v>
      </c>
      <c r="C894" s="262" t="s">
        <v>354</v>
      </c>
      <c r="D894" s="177" t="s">
        <v>978</v>
      </c>
      <c r="E894" s="177" t="s">
        <v>187</v>
      </c>
      <c r="F894" s="194" t="s">
        <v>453</v>
      </c>
      <c r="G894" s="195">
        <f>IF(F894=$D$4,$D$4,INDEX(F_inputs!$D$4:$M$5562,MATCH('FD Inputs Pre Conversion'!$C894&amp;'FD Inputs Pre Conversion'!$E894,F_inputs!$N$4:$N$5562,0),MATCH('FD Inputs Pre Conversion'!G$6,F_inputs!$D$2:$M$2,0)))</f>
        <v>12326.01013128034</v>
      </c>
      <c r="H894" s="204"/>
      <c r="I894" s="204"/>
      <c r="J894" s="204"/>
      <c r="K894" s="204"/>
      <c r="L894" s="204"/>
      <c r="M894" s="204"/>
    </row>
    <row r="895" spans="1:13" outlineLevel="1">
      <c r="A895" s="197"/>
      <c r="B895" s="261" t="s">
        <v>184</v>
      </c>
      <c r="C895" s="262" t="s">
        <v>367</v>
      </c>
      <c r="D895" s="177" t="s">
        <v>978</v>
      </c>
      <c r="E895" s="177" t="s">
        <v>187</v>
      </c>
      <c r="F895" s="194" t="s">
        <v>453</v>
      </c>
      <c r="G895" s="195">
        <f>IF(F895=$D$4,$D$4,INDEX(F_inputs!$D$4:$M$5562,MATCH('FD Inputs Pre Conversion'!$C895&amp;'FD Inputs Pre Conversion'!$E895,F_inputs!$N$4:$N$5562,0),MATCH('FD Inputs Pre Conversion'!G$6,F_inputs!$D$2:$M$2,0)))</f>
        <v>2289.0929434988084</v>
      </c>
      <c r="H895" s="204"/>
      <c r="I895" s="204"/>
      <c r="J895" s="204"/>
      <c r="K895" s="204"/>
      <c r="L895" s="204"/>
      <c r="M895" s="204"/>
    </row>
    <row r="896" spans="1:13" outlineLevel="1">
      <c r="A896" s="197"/>
      <c r="B896" s="261" t="s">
        <v>184</v>
      </c>
      <c r="C896" s="262" t="s">
        <v>373</v>
      </c>
      <c r="D896" s="177" t="s">
        <v>978</v>
      </c>
      <c r="E896" s="177" t="s">
        <v>187</v>
      </c>
      <c r="F896" s="194" t="s">
        <v>453</v>
      </c>
      <c r="G896" s="195">
        <f>IF(F896=$D$4,$D$4,INDEX(F_inputs!$D$4:$M$5562,MATCH('FD Inputs Pre Conversion'!$C896&amp;'FD Inputs Pre Conversion'!$E896,F_inputs!$N$4:$N$5562,0),MATCH('FD Inputs Pre Conversion'!G$6,F_inputs!$D$2:$M$2,0)))</f>
        <v>359109.48442203633</v>
      </c>
      <c r="H896" s="204"/>
      <c r="I896" s="204"/>
      <c r="J896" s="204"/>
      <c r="K896" s="204"/>
      <c r="L896" s="204"/>
      <c r="M896" s="204"/>
    </row>
    <row r="897" spans="1:13" outlineLevel="1">
      <c r="A897" s="197"/>
      <c r="B897" s="261" t="s">
        <v>184</v>
      </c>
      <c r="C897" s="262" t="s">
        <v>376</v>
      </c>
      <c r="D897" s="177" t="s">
        <v>978</v>
      </c>
      <c r="E897" s="177" t="s">
        <v>187</v>
      </c>
      <c r="F897" s="177" t="s">
        <v>453</v>
      </c>
      <c r="G897" s="195">
        <f>IF(F897=$D$4,$D$4,INDEX(F_inputs!$D$4:$M$5562,MATCH('FD Inputs Pre Conversion'!$C897&amp;'FD Inputs Pre Conversion'!$E897,F_inputs!$N$4:$N$5562,0),MATCH('FD Inputs Pre Conversion'!G$6,F_inputs!$D$2:$M$2,0)))</f>
        <v>29787.857817260818</v>
      </c>
      <c r="H897" s="204"/>
      <c r="I897" s="204"/>
      <c r="J897" s="204"/>
      <c r="K897" s="204"/>
      <c r="L897" s="204"/>
      <c r="M897" s="204"/>
    </row>
    <row r="898" spans="1:13" outlineLevel="1">
      <c r="A898" s="197"/>
      <c r="B898" s="261" t="s">
        <v>184</v>
      </c>
      <c r="C898" s="262" t="s">
        <v>385</v>
      </c>
      <c r="D898" s="177" t="s">
        <v>978</v>
      </c>
      <c r="E898" s="177" t="s">
        <v>187</v>
      </c>
      <c r="F898" s="194" t="s">
        <v>453</v>
      </c>
      <c r="G898" s="195">
        <f>IF(F898=$D$4,$D$4,INDEX(F_inputs!$D$4:$M$5562,MATCH('FD Inputs Pre Conversion'!$C898&amp;'FD Inputs Pre Conversion'!$E898,F_inputs!$N$4:$N$5562,0),MATCH('FD Inputs Pre Conversion'!G$6,F_inputs!$D$2:$M$2,0)))</f>
        <v>4108.6700437601139</v>
      </c>
      <c r="H898" s="204"/>
      <c r="I898" s="204"/>
      <c r="J898" s="204"/>
      <c r="K898" s="204"/>
      <c r="L898" s="204"/>
      <c r="M898" s="204"/>
    </row>
    <row r="899" spans="1:13" outlineLevel="1">
      <c r="A899" s="196"/>
      <c r="B899" s="261"/>
      <c r="C899" s="262"/>
      <c r="F899" s="194"/>
      <c r="G899" s="195"/>
    </row>
    <row r="900" spans="1:13" outlineLevel="1">
      <c r="A900" s="197"/>
      <c r="B900" s="261" t="s">
        <v>189</v>
      </c>
      <c r="C900" s="262" t="s">
        <v>350</v>
      </c>
      <c r="D900" s="177" t="s">
        <v>978</v>
      </c>
      <c r="E900" s="177" t="s">
        <v>192</v>
      </c>
      <c r="F900" s="194" t="s">
        <v>453</v>
      </c>
      <c r="G900" s="195">
        <f>IF(F900=$D$4,$D$4,INDEX(F_inputs!$D$4:$M$5562,MATCH('FD Inputs Pre Conversion'!$C900&amp;'FD Inputs Pre Conversion'!$E900,F_inputs!$N$4:$N$5562,0),MATCH('FD Inputs Pre Conversion'!G$6,F_inputs!$D$2:$M$2,0)))</f>
        <v>312612.20875120658</v>
      </c>
      <c r="H900" s="204"/>
      <c r="I900" s="204"/>
      <c r="J900" s="204"/>
      <c r="K900" s="204"/>
      <c r="L900" s="204"/>
      <c r="M900" s="204"/>
    </row>
    <row r="901" spans="1:13" outlineLevel="1">
      <c r="A901" s="197"/>
      <c r="B901" s="261" t="s">
        <v>189</v>
      </c>
      <c r="C901" s="262" t="s">
        <v>358</v>
      </c>
      <c r="D901" s="177" t="s">
        <v>978</v>
      </c>
      <c r="E901" s="177" t="s">
        <v>192</v>
      </c>
      <c r="F901" s="194" t="s">
        <v>453</v>
      </c>
      <c r="G901" s="195">
        <f>IF(F901=$D$4,$D$4,INDEX(F_inputs!$D$4:$M$5562,MATCH('FD Inputs Pre Conversion'!$C901&amp;'FD Inputs Pre Conversion'!$E901,F_inputs!$N$4:$N$5562,0),MATCH('FD Inputs Pre Conversion'!G$6,F_inputs!$D$2:$M$2,0)))</f>
        <v>222027.54025296791</v>
      </c>
      <c r="H901" s="204"/>
      <c r="I901" s="204"/>
      <c r="J901" s="204"/>
      <c r="K901" s="204"/>
      <c r="L901" s="204"/>
      <c r="M901" s="204"/>
    </row>
    <row r="902" spans="1:13" outlineLevel="1">
      <c r="A902" s="197"/>
      <c r="B902" s="261" t="s">
        <v>189</v>
      </c>
      <c r="C902" s="262" t="s">
        <v>361</v>
      </c>
      <c r="D902" s="177" t="s">
        <v>978</v>
      </c>
      <c r="E902" s="177" t="s">
        <v>192</v>
      </c>
      <c r="F902" s="194" t="s">
        <v>453</v>
      </c>
      <c r="G902" s="195">
        <f>IF(F902=$D$4,$D$4,INDEX(F_inputs!$D$4:$M$5562,MATCH('FD Inputs Pre Conversion'!$C902&amp;'FD Inputs Pre Conversion'!$E902,F_inputs!$N$4:$N$5562,0),MATCH('FD Inputs Pre Conversion'!G$6,F_inputs!$D$2:$M$2,0)))</f>
        <v>12010.029598323048</v>
      </c>
      <c r="H902" s="204"/>
      <c r="I902" s="204"/>
      <c r="J902" s="204"/>
      <c r="K902" s="204"/>
      <c r="L902" s="204"/>
      <c r="M902" s="204"/>
    </row>
    <row r="903" spans="1:13" outlineLevel="1">
      <c r="A903" s="197"/>
      <c r="B903" s="261" t="s">
        <v>189</v>
      </c>
      <c r="C903" s="262" t="s">
        <v>364</v>
      </c>
      <c r="D903" s="177" t="s">
        <v>978</v>
      </c>
      <c r="E903" s="177" t="s">
        <v>192</v>
      </c>
      <c r="F903" s="194" t="s">
        <v>453</v>
      </c>
      <c r="G903" s="195">
        <f>IF(F903=$D$4,$D$4,INDEX(F_inputs!$D$4:$M$5562,MATCH('FD Inputs Pre Conversion'!$C903&amp;'FD Inputs Pre Conversion'!$E903,F_inputs!$N$4:$N$5562,0),MATCH('FD Inputs Pre Conversion'!G$6,F_inputs!$D$2:$M$2,0)))</f>
        <v>210679.7651044169</v>
      </c>
      <c r="H903" s="204"/>
      <c r="I903" s="204"/>
      <c r="J903" s="204"/>
      <c r="K903" s="204"/>
      <c r="L903" s="204"/>
      <c r="M903" s="204"/>
    </row>
    <row r="904" spans="1:13" outlineLevel="1">
      <c r="A904" s="197"/>
      <c r="B904" s="261" t="s">
        <v>189</v>
      </c>
      <c r="C904" s="262" t="s">
        <v>370</v>
      </c>
      <c r="D904" s="177" t="s">
        <v>978</v>
      </c>
      <c r="E904" s="177" t="s">
        <v>192</v>
      </c>
      <c r="F904" s="194" t="s">
        <v>453</v>
      </c>
      <c r="G904" s="195">
        <f>IF(F904=$D$4,$D$4,INDEX(F_inputs!$D$4:$M$5562,MATCH('FD Inputs Pre Conversion'!$C904&amp;'FD Inputs Pre Conversion'!$E904,F_inputs!$N$4:$N$5562,0),MATCH('FD Inputs Pre Conversion'!G$6,F_inputs!$D$2:$M$2,0)))</f>
        <v>381312.96328815952</v>
      </c>
      <c r="H904" s="204"/>
      <c r="I904" s="204"/>
      <c r="J904" s="204"/>
      <c r="K904" s="204"/>
      <c r="L904" s="204"/>
      <c r="M904" s="204"/>
    </row>
    <row r="905" spans="1:13" outlineLevel="1">
      <c r="A905" s="197"/>
      <c r="B905" s="261" t="s">
        <v>189</v>
      </c>
      <c r="C905" s="262" t="s">
        <v>379</v>
      </c>
      <c r="D905" s="177" t="s">
        <v>978</v>
      </c>
      <c r="E905" s="177" t="s">
        <v>192</v>
      </c>
      <c r="F905" s="194" t="s">
        <v>453</v>
      </c>
      <c r="G905" s="195">
        <f>IF(F905=$D$4,$D$4,INDEX(F_inputs!$D$4:$M$5562,MATCH('FD Inputs Pre Conversion'!$C905&amp;'FD Inputs Pre Conversion'!$E905,F_inputs!$N$4:$N$5562,0),MATCH('FD Inputs Pre Conversion'!G$6,F_inputs!$D$2:$M$2,0)))</f>
        <v>147718.60962133206</v>
      </c>
      <c r="H905" s="204"/>
      <c r="I905" s="204"/>
      <c r="J905" s="204"/>
      <c r="K905" s="204"/>
      <c r="L905" s="204"/>
      <c r="M905" s="204"/>
    </row>
    <row r="906" spans="1:13" outlineLevel="1">
      <c r="A906" s="197"/>
      <c r="B906" s="261" t="s">
        <v>189</v>
      </c>
      <c r="C906" s="262" t="s">
        <v>382</v>
      </c>
      <c r="D906" s="177" t="s">
        <v>978</v>
      </c>
      <c r="E906" s="177" t="s">
        <v>192</v>
      </c>
      <c r="F906" s="194" t="s">
        <v>453</v>
      </c>
      <c r="G906" s="195">
        <f>IF(F906=$D$4,$D$4,INDEX(F_inputs!$D$4:$M$5562,MATCH('FD Inputs Pre Conversion'!$C906&amp;'FD Inputs Pre Conversion'!$E906,F_inputs!$N$4:$N$5562,0),MATCH('FD Inputs Pre Conversion'!G$6,F_inputs!$D$2:$M$2,0)))</f>
        <v>110865.22235746558</v>
      </c>
      <c r="H906" s="204"/>
      <c r="I906" s="204"/>
      <c r="J906" s="204"/>
      <c r="K906" s="204"/>
      <c r="L906" s="204"/>
      <c r="M906" s="204"/>
    </row>
    <row r="907" spans="1:13" outlineLevel="1">
      <c r="A907" s="197"/>
      <c r="B907" s="261" t="s">
        <v>189</v>
      </c>
      <c r="C907" s="262" t="s">
        <v>388</v>
      </c>
      <c r="D907" s="177" t="s">
        <v>978</v>
      </c>
      <c r="E907" s="177" t="s">
        <v>192</v>
      </c>
      <c r="F907" s="194" t="s">
        <v>453</v>
      </c>
      <c r="G907" s="195">
        <f>IF(F907=$D$4,$D$4,INDEX(F_inputs!$D$4:$M$5562,MATCH('FD Inputs Pre Conversion'!$C907&amp;'FD Inputs Pre Conversion'!$E907,F_inputs!$N$4:$N$5562,0),MATCH('FD Inputs Pre Conversion'!G$6,F_inputs!$D$2:$M$2,0)))</f>
        <v>254297.05400101276</v>
      </c>
      <c r="H907" s="204"/>
      <c r="I907" s="204"/>
      <c r="J907" s="204"/>
      <c r="K907" s="204"/>
      <c r="L907" s="204"/>
      <c r="M907" s="204"/>
    </row>
    <row r="908" spans="1:13" outlineLevel="1">
      <c r="A908" s="197"/>
      <c r="B908" s="261" t="s">
        <v>189</v>
      </c>
      <c r="C908" s="262" t="s">
        <v>391</v>
      </c>
      <c r="D908" s="177" t="s">
        <v>978</v>
      </c>
      <c r="E908" s="177" t="s">
        <v>192</v>
      </c>
      <c r="F908" s="194" t="s">
        <v>453</v>
      </c>
      <c r="G908" s="195">
        <f>IF(F908=$D$4,$D$4,INDEX(F_inputs!$D$4:$M$5562,MATCH('FD Inputs Pre Conversion'!$C908&amp;'FD Inputs Pre Conversion'!$E908,F_inputs!$N$4:$N$5562,0),MATCH('FD Inputs Pre Conversion'!G$6,F_inputs!$D$2:$M$2,0)))</f>
        <v>341517.45404466812</v>
      </c>
      <c r="H908" s="204"/>
      <c r="I908" s="204"/>
      <c r="J908" s="204"/>
      <c r="K908" s="204"/>
      <c r="L908" s="204"/>
      <c r="M908" s="204"/>
    </row>
    <row r="909" spans="1:13" outlineLevel="1">
      <c r="A909" s="197"/>
      <c r="B909" s="261" t="s">
        <v>189</v>
      </c>
      <c r="C909" s="262" t="s">
        <v>394</v>
      </c>
      <c r="D909" s="177" t="s">
        <v>978</v>
      </c>
      <c r="E909" s="177" t="s">
        <v>192</v>
      </c>
      <c r="F909" s="194" t="s">
        <v>453</v>
      </c>
      <c r="G909" s="195">
        <f>IF(F909=$D$4,$D$4,INDEX(F_inputs!$D$4:$M$5562,MATCH('FD Inputs Pre Conversion'!$C909&amp;'FD Inputs Pre Conversion'!$E909,F_inputs!$N$4:$N$5562,0),MATCH('FD Inputs Pre Conversion'!G$6,F_inputs!$D$2:$M$2,0)))</f>
        <v>96506.66668940011</v>
      </c>
      <c r="H909" s="204"/>
      <c r="I909" s="204"/>
      <c r="J909" s="204"/>
      <c r="K909" s="204"/>
      <c r="L909" s="204"/>
      <c r="M909" s="204"/>
    </row>
    <row r="910" spans="1:13" outlineLevel="1">
      <c r="A910" s="197"/>
      <c r="B910" s="261" t="s">
        <v>189</v>
      </c>
      <c r="C910" s="262" t="s">
        <v>397</v>
      </c>
      <c r="D910" s="177" t="s">
        <v>978</v>
      </c>
      <c r="E910" s="177" t="s">
        <v>192</v>
      </c>
      <c r="F910" s="194" t="s">
        <v>453</v>
      </c>
      <c r="G910" s="195">
        <f>IF(F910=$D$4,$D$4,INDEX(F_inputs!$D$4:$M$5562,MATCH('FD Inputs Pre Conversion'!$C910&amp;'FD Inputs Pre Conversion'!$E910,F_inputs!$N$4:$N$5562,0),MATCH('FD Inputs Pre Conversion'!G$6,F_inputs!$D$2:$M$2,0)))</f>
        <v>256361.89075713573</v>
      </c>
      <c r="H910" s="204"/>
      <c r="I910" s="204"/>
      <c r="J910" s="204"/>
      <c r="K910" s="204"/>
      <c r="L910" s="204"/>
      <c r="M910" s="204"/>
    </row>
    <row r="911" spans="1:13" outlineLevel="1">
      <c r="A911" s="197"/>
      <c r="B911" s="261" t="s">
        <v>189</v>
      </c>
      <c r="C911" s="262" t="s">
        <v>345</v>
      </c>
      <c r="D911" s="177" t="s">
        <v>978</v>
      </c>
      <c r="E911" s="177" t="s">
        <v>192</v>
      </c>
      <c r="F911" s="194" t="s">
        <v>453</v>
      </c>
      <c r="G911" s="195">
        <f>IF(F911=$D$4,$D$4,INDEX(F_inputs!$D$4:$M$5562,MATCH('FD Inputs Pre Conversion'!$C911&amp;'FD Inputs Pre Conversion'!$E911,F_inputs!$N$4:$N$5562,0),MATCH('FD Inputs Pre Conversion'!G$6,F_inputs!$D$2:$M$2,0)))</f>
        <v>114037.18640964616</v>
      </c>
      <c r="H911" s="204"/>
      <c r="I911" s="204"/>
      <c r="J911" s="204"/>
      <c r="K911" s="204"/>
      <c r="L911" s="204"/>
      <c r="M911" s="204"/>
    </row>
    <row r="912" spans="1:13" outlineLevel="1">
      <c r="A912" s="197"/>
      <c r="B912" s="261" t="s">
        <v>189</v>
      </c>
      <c r="C912" s="262" t="s">
        <v>354</v>
      </c>
      <c r="D912" s="177" t="s">
        <v>978</v>
      </c>
      <c r="E912" s="177" t="s">
        <v>192</v>
      </c>
      <c r="F912" s="194" t="s">
        <v>453</v>
      </c>
      <c r="G912" s="195">
        <f>IF(F912=$D$4,$D$4,INDEX(F_inputs!$D$4:$M$5562,MATCH('FD Inputs Pre Conversion'!$C912&amp;'FD Inputs Pre Conversion'!$E912,F_inputs!$N$4:$N$5562,0),MATCH('FD Inputs Pre Conversion'!G$6,F_inputs!$D$2:$M$2,0)))</f>
        <v>48120.896286826181</v>
      </c>
      <c r="H912" s="204"/>
      <c r="I912" s="204"/>
      <c r="J912" s="204"/>
      <c r="K912" s="204"/>
      <c r="L912" s="204"/>
      <c r="M912" s="204"/>
    </row>
    <row r="913" spans="1:13" outlineLevel="1">
      <c r="A913" s="197"/>
      <c r="B913" s="261" t="s">
        <v>189</v>
      </c>
      <c r="C913" s="262" t="s">
        <v>367</v>
      </c>
      <c r="D913" s="177" t="s">
        <v>978</v>
      </c>
      <c r="E913" s="177" t="s">
        <v>192</v>
      </c>
      <c r="F913" s="194" t="s">
        <v>453</v>
      </c>
      <c r="G913" s="195">
        <f>IF(F913=$D$4,$D$4,INDEX(F_inputs!$D$4:$M$5562,MATCH('FD Inputs Pre Conversion'!$C913&amp;'FD Inputs Pre Conversion'!$E913,F_inputs!$N$4:$N$5562,0),MATCH('FD Inputs Pre Conversion'!G$6,F_inputs!$D$2:$M$2,0)))</f>
        <v>33302.034363200801</v>
      </c>
      <c r="H913" s="204"/>
      <c r="I913" s="204"/>
      <c r="J913" s="204"/>
      <c r="K913" s="204"/>
      <c r="L913" s="204"/>
      <c r="M913" s="204"/>
    </row>
    <row r="914" spans="1:13" outlineLevel="1">
      <c r="A914" s="197"/>
      <c r="B914" s="261" t="s">
        <v>189</v>
      </c>
      <c r="C914" s="262" t="s">
        <v>373</v>
      </c>
      <c r="D914" s="177" t="s">
        <v>978</v>
      </c>
      <c r="E914" s="177" t="s">
        <v>192</v>
      </c>
      <c r="F914" s="194" t="s">
        <v>453</v>
      </c>
      <c r="G914" s="195">
        <f>IF(F914=$D$4,$D$4,INDEX(F_inputs!$D$4:$M$5562,MATCH('FD Inputs Pre Conversion'!$C914&amp;'FD Inputs Pre Conversion'!$E914,F_inputs!$N$4:$N$5562,0),MATCH('FD Inputs Pre Conversion'!G$6,F_inputs!$D$2:$M$2,0)))</f>
        <v>101109.45054135323</v>
      </c>
      <c r="H914" s="204"/>
      <c r="I914" s="204"/>
      <c r="J914" s="204"/>
      <c r="K914" s="204"/>
      <c r="L914" s="204"/>
      <c r="M914" s="204"/>
    </row>
    <row r="915" spans="1:13" outlineLevel="1">
      <c r="A915" s="197"/>
      <c r="B915" s="261" t="s">
        <v>189</v>
      </c>
      <c r="C915" s="262" t="s">
        <v>376</v>
      </c>
      <c r="D915" s="177" t="s">
        <v>978</v>
      </c>
      <c r="E915" s="177" t="s">
        <v>192</v>
      </c>
      <c r="F915" s="177" t="s">
        <v>453</v>
      </c>
      <c r="G915" s="195">
        <f>IF(F915=$D$4,$D$4,INDEX(F_inputs!$D$4:$M$5562,MATCH('FD Inputs Pre Conversion'!$C915&amp;'FD Inputs Pre Conversion'!$E915,F_inputs!$N$4:$N$5562,0),MATCH('FD Inputs Pre Conversion'!G$6,F_inputs!$D$2:$M$2,0)))</f>
        <v>60202.105997434075</v>
      </c>
      <c r="H915" s="204"/>
      <c r="I915" s="204"/>
      <c r="J915" s="204"/>
      <c r="K915" s="204"/>
      <c r="L915" s="204"/>
      <c r="M915" s="204"/>
    </row>
    <row r="916" spans="1:13" outlineLevel="1">
      <c r="A916" s="197"/>
      <c r="B916" s="261" t="s">
        <v>189</v>
      </c>
      <c r="C916" s="262" t="s">
        <v>385</v>
      </c>
      <c r="D916" s="177" t="s">
        <v>978</v>
      </c>
      <c r="E916" s="177" t="s">
        <v>192</v>
      </c>
      <c r="F916" s="194" t="s">
        <v>453</v>
      </c>
      <c r="G916" s="195">
        <f>IF(F916=$D$4,$D$4,INDEX(F_inputs!$D$4:$M$5562,MATCH('FD Inputs Pre Conversion'!$C916&amp;'FD Inputs Pre Conversion'!$E916,F_inputs!$N$4:$N$5562,0),MATCH('FD Inputs Pre Conversion'!G$6,F_inputs!$D$2:$M$2,0)))</f>
        <v>24405.794560503382</v>
      </c>
      <c r="H916" s="204"/>
      <c r="I916" s="204"/>
      <c r="J916" s="204"/>
      <c r="K916" s="204"/>
      <c r="L916" s="204"/>
      <c r="M916" s="204"/>
    </row>
    <row r="917" spans="1:13" outlineLevel="1">
      <c r="A917" s="196"/>
      <c r="B917" s="261"/>
      <c r="C917" s="262"/>
      <c r="F917" s="194"/>
      <c r="G917" s="195"/>
    </row>
    <row r="918" spans="1:13" outlineLevel="1">
      <c r="A918" s="197"/>
      <c r="B918" s="261" t="s">
        <v>196</v>
      </c>
      <c r="C918" s="262" t="s">
        <v>350</v>
      </c>
      <c r="D918" s="177" t="s">
        <v>978</v>
      </c>
      <c r="E918" s="177" t="s">
        <v>198</v>
      </c>
      <c r="F918" s="194" t="s">
        <v>453</v>
      </c>
      <c r="G918" s="195">
        <f>IF(F918=$D$4,$D$4,INDEX(F_inputs!$D$4:$M$5562,MATCH('FD Inputs Pre Conversion'!$C918&amp;'FD Inputs Pre Conversion'!$E918,F_inputs!$N$4:$N$5562,0),MATCH('FD Inputs Pre Conversion'!G$6,F_inputs!$D$2:$M$2,0)))</f>
        <v>2294283.532580025</v>
      </c>
      <c r="H918" s="204"/>
      <c r="I918" s="204"/>
      <c r="J918" s="204"/>
      <c r="K918" s="204"/>
      <c r="L918" s="204"/>
      <c r="M918" s="204"/>
    </row>
    <row r="919" spans="1:13" outlineLevel="1">
      <c r="A919" s="197"/>
      <c r="B919" s="261" t="s">
        <v>196</v>
      </c>
      <c r="C919" s="262" t="s">
        <v>358</v>
      </c>
      <c r="D919" s="177" t="s">
        <v>978</v>
      </c>
      <c r="E919" s="177" t="s">
        <v>198</v>
      </c>
      <c r="F919" s="194" t="s">
        <v>453</v>
      </c>
      <c r="G919" s="195">
        <f>IF(F919=$D$4,$D$4,INDEX(F_inputs!$D$4:$M$5562,MATCH('FD Inputs Pre Conversion'!$C919&amp;'FD Inputs Pre Conversion'!$E919,F_inputs!$N$4:$N$5562,0),MATCH('FD Inputs Pre Conversion'!G$6,F_inputs!$D$2:$M$2,0)))</f>
        <v>1691587.6770305466</v>
      </c>
      <c r="H919" s="204"/>
      <c r="I919" s="204"/>
      <c r="J919" s="204"/>
      <c r="K919" s="204"/>
      <c r="L919" s="204"/>
      <c r="M919" s="204"/>
    </row>
    <row r="920" spans="1:13" outlineLevel="1">
      <c r="A920" s="197"/>
      <c r="B920" s="261" t="s">
        <v>196</v>
      </c>
      <c r="C920" s="262" t="s">
        <v>361</v>
      </c>
      <c r="D920" s="177" t="s">
        <v>978</v>
      </c>
      <c r="E920" s="177" t="s">
        <v>198</v>
      </c>
      <c r="F920" s="194" t="s">
        <v>453</v>
      </c>
      <c r="G920" s="195">
        <f>IF(F920=$D$4,$D$4,INDEX(F_inputs!$D$4:$M$5562,MATCH('FD Inputs Pre Conversion'!$C920&amp;'FD Inputs Pre Conversion'!$E920,F_inputs!$N$4:$N$5562,0),MATCH('FD Inputs Pre Conversion'!G$6,F_inputs!$D$2:$M$2,0)))</f>
        <v>85024.952015355098</v>
      </c>
      <c r="H920" s="204"/>
      <c r="I920" s="204"/>
      <c r="J920" s="204"/>
      <c r="K920" s="204"/>
      <c r="L920" s="204"/>
      <c r="M920" s="204"/>
    </row>
    <row r="921" spans="1:13" outlineLevel="1">
      <c r="A921" s="197"/>
      <c r="B921" s="261" t="s">
        <v>196</v>
      </c>
      <c r="C921" s="262" t="s">
        <v>364</v>
      </c>
      <c r="D921" s="177" t="s">
        <v>978</v>
      </c>
      <c r="E921" s="177" t="s">
        <v>198</v>
      </c>
      <c r="F921" s="194" t="s">
        <v>453</v>
      </c>
      <c r="G921" s="195">
        <f>IF(F921=$D$4,$D$4,INDEX(F_inputs!$D$4:$M$5562,MATCH('FD Inputs Pre Conversion'!$C921&amp;'FD Inputs Pre Conversion'!$E921,F_inputs!$N$4:$N$5562,0),MATCH('FD Inputs Pre Conversion'!G$6,F_inputs!$D$2:$M$2,0)))</f>
        <v>2013815.1070932581</v>
      </c>
      <c r="H921" s="204"/>
      <c r="I921" s="204"/>
      <c r="J921" s="204"/>
      <c r="K921" s="204"/>
      <c r="L921" s="204"/>
      <c r="M921" s="204"/>
    </row>
    <row r="922" spans="1:13" outlineLevel="1">
      <c r="A922" s="197"/>
      <c r="B922" s="261" t="s">
        <v>196</v>
      </c>
      <c r="C922" s="262" t="s">
        <v>370</v>
      </c>
      <c r="D922" s="177" t="s">
        <v>978</v>
      </c>
      <c r="E922" s="177" t="s">
        <v>198</v>
      </c>
      <c r="F922" s="194" t="s">
        <v>453</v>
      </c>
      <c r="G922" s="195">
        <f>IF(F922=$D$4,$D$4,INDEX(F_inputs!$D$4:$M$5562,MATCH('FD Inputs Pre Conversion'!$C922&amp;'FD Inputs Pre Conversion'!$E922,F_inputs!$N$4:$N$5562,0),MATCH('FD Inputs Pre Conversion'!G$6,F_inputs!$D$2:$M$2,0)))</f>
        <v>3236529.0719422367</v>
      </c>
      <c r="H922" s="204"/>
      <c r="I922" s="204"/>
      <c r="J922" s="204"/>
      <c r="K922" s="204"/>
      <c r="L922" s="204"/>
      <c r="M922" s="204"/>
    </row>
    <row r="923" spans="1:13" outlineLevel="1">
      <c r="A923" s="197"/>
      <c r="B923" s="261" t="s">
        <v>196</v>
      </c>
      <c r="C923" s="262" t="s">
        <v>379</v>
      </c>
      <c r="D923" s="177" t="s">
        <v>978</v>
      </c>
      <c r="E923" s="177" t="s">
        <v>198</v>
      </c>
      <c r="F923" s="194" t="s">
        <v>453</v>
      </c>
      <c r="G923" s="195">
        <f>IF(F923=$D$4,$D$4,INDEX(F_inputs!$D$4:$M$5562,MATCH('FD Inputs Pre Conversion'!$C923&amp;'FD Inputs Pre Conversion'!$E923,F_inputs!$N$4:$N$5562,0),MATCH('FD Inputs Pre Conversion'!G$6,F_inputs!$D$2:$M$2,0)))</f>
        <v>1156247.5492322673</v>
      </c>
      <c r="H923" s="204"/>
      <c r="I923" s="204"/>
      <c r="J923" s="204"/>
      <c r="K923" s="204"/>
      <c r="L923" s="204"/>
      <c r="M923" s="204"/>
    </row>
    <row r="924" spans="1:13" outlineLevel="1">
      <c r="A924" s="197"/>
      <c r="B924" s="261" t="s">
        <v>196</v>
      </c>
      <c r="C924" s="262" t="s">
        <v>382</v>
      </c>
      <c r="D924" s="177" t="s">
        <v>978</v>
      </c>
      <c r="E924" s="177" t="s">
        <v>198</v>
      </c>
      <c r="F924" s="194" t="s">
        <v>453</v>
      </c>
      <c r="G924" s="195">
        <f>IF(F924=$D$4,$D$4,INDEX(F_inputs!$D$4:$M$5562,MATCH('FD Inputs Pre Conversion'!$C924&amp;'FD Inputs Pre Conversion'!$E924,F_inputs!$N$4:$N$5562,0),MATCH('FD Inputs Pre Conversion'!G$6,F_inputs!$D$2:$M$2,0)))</f>
        <v>1118303.5648274585</v>
      </c>
      <c r="H924" s="204"/>
      <c r="I924" s="204"/>
      <c r="J924" s="204"/>
      <c r="K924" s="204"/>
      <c r="L924" s="204"/>
      <c r="M924" s="204"/>
    </row>
    <row r="925" spans="1:13" outlineLevel="1">
      <c r="A925" s="197"/>
      <c r="B925" s="261" t="s">
        <v>196</v>
      </c>
      <c r="C925" s="262" t="s">
        <v>388</v>
      </c>
      <c r="D925" s="177" t="s">
        <v>978</v>
      </c>
      <c r="E925" s="177" t="s">
        <v>198</v>
      </c>
      <c r="F925" s="194" t="s">
        <v>453</v>
      </c>
      <c r="G925" s="195">
        <f>IF(F925=$D$4,$D$4,INDEX(F_inputs!$D$4:$M$5562,MATCH('FD Inputs Pre Conversion'!$C925&amp;'FD Inputs Pre Conversion'!$E925,F_inputs!$N$4:$N$5562,0),MATCH('FD Inputs Pre Conversion'!G$6,F_inputs!$D$2:$M$2,0)))</f>
        <v>4387144.3109894153</v>
      </c>
      <c r="H925" s="204"/>
      <c r="I925" s="204"/>
      <c r="J925" s="204"/>
      <c r="K925" s="204"/>
      <c r="L925" s="204"/>
      <c r="M925" s="204"/>
    </row>
    <row r="926" spans="1:13" outlineLevel="1">
      <c r="A926" s="197"/>
      <c r="B926" s="261" t="s">
        <v>196</v>
      </c>
      <c r="C926" s="262" t="s">
        <v>391</v>
      </c>
      <c r="D926" s="177" t="s">
        <v>978</v>
      </c>
      <c r="E926" s="177" t="s">
        <v>198</v>
      </c>
      <c r="F926" s="194" t="s">
        <v>453</v>
      </c>
      <c r="G926" s="195">
        <f>IF(F926=$D$4,$D$4,INDEX(F_inputs!$D$4:$M$5562,MATCH('FD Inputs Pre Conversion'!$C926&amp;'FD Inputs Pre Conversion'!$E926,F_inputs!$N$4:$N$5562,0),MATCH('FD Inputs Pre Conversion'!G$6,F_inputs!$D$2:$M$2,0)))</f>
        <v>4468381.0411876179</v>
      </c>
      <c r="H926" s="204"/>
      <c r="I926" s="204"/>
      <c r="J926" s="204"/>
      <c r="K926" s="204"/>
      <c r="L926" s="204"/>
      <c r="M926" s="204"/>
    </row>
    <row r="927" spans="1:13" outlineLevel="1">
      <c r="A927" s="197"/>
      <c r="B927" s="261" t="s">
        <v>196</v>
      </c>
      <c r="C927" s="262" t="s">
        <v>394</v>
      </c>
      <c r="D927" s="177" t="s">
        <v>978</v>
      </c>
      <c r="E927" s="177" t="s">
        <v>198</v>
      </c>
      <c r="F927" s="194" t="s">
        <v>453</v>
      </c>
      <c r="G927" s="195">
        <f>IF(F927=$D$4,$D$4,INDEX(F_inputs!$D$4:$M$5562,MATCH('FD Inputs Pre Conversion'!$C927&amp;'FD Inputs Pre Conversion'!$E927,F_inputs!$N$4:$N$5562,0),MATCH('FD Inputs Pre Conversion'!G$6,F_inputs!$D$2:$M$2,0)))</f>
        <v>743864.49046315718</v>
      </c>
      <c r="H927" s="204"/>
      <c r="I927" s="204"/>
      <c r="J927" s="204"/>
      <c r="K927" s="204"/>
      <c r="L927" s="204"/>
      <c r="M927" s="204"/>
    </row>
    <row r="928" spans="1:13" outlineLevel="1">
      <c r="A928" s="197"/>
      <c r="B928" s="261" t="s">
        <v>196</v>
      </c>
      <c r="C928" s="262" t="s">
        <v>397</v>
      </c>
      <c r="D928" s="177" t="s">
        <v>978</v>
      </c>
      <c r="E928" s="177" t="s">
        <v>198</v>
      </c>
      <c r="F928" s="194" t="s">
        <v>453</v>
      </c>
      <c r="G928" s="195">
        <f>IF(F928=$D$4,$D$4,INDEX(F_inputs!$D$4:$M$5562,MATCH('FD Inputs Pre Conversion'!$C928&amp;'FD Inputs Pre Conversion'!$E928,F_inputs!$N$4:$N$5562,0),MATCH('FD Inputs Pre Conversion'!G$6,F_inputs!$D$2:$M$2,0)))</f>
        <v>2112567.4197663707</v>
      </c>
      <c r="H928" s="204"/>
      <c r="I928" s="204"/>
      <c r="J928" s="204"/>
      <c r="K928" s="204"/>
      <c r="L928" s="204"/>
      <c r="M928" s="204"/>
    </row>
    <row r="929" spans="1:13" outlineLevel="1">
      <c r="A929" s="197"/>
      <c r="B929" s="261" t="s">
        <v>196</v>
      </c>
      <c r="C929" s="262" t="s">
        <v>345</v>
      </c>
      <c r="D929" s="177" t="s">
        <v>978</v>
      </c>
      <c r="E929" s="177" t="s">
        <v>198</v>
      </c>
      <c r="F929" s="194" t="s">
        <v>453</v>
      </c>
      <c r="G929" s="195">
        <f>IF(F929=$D$4,$D$4,INDEX(F_inputs!$D$4:$M$5562,MATCH('FD Inputs Pre Conversion'!$C929&amp;'FD Inputs Pre Conversion'!$E929,F_inputs!$N$4:$N$5562,0),MATCH('FD Inputs Pre Conversion'!G$6,F_inputs!$D$2:$M$2,0)))</f>
        <v>1675106.8292736609</v>
      </c>
      <c r="H929" s="204"/>
      <c r="I929" s="204"/>
      <c r="J929" s="204"/>
      <c r="K929" s="204"/>
      <c r="L929" s="204"/>
      <c r="M929" s="204"/>
    </row>
    <row r="930" spans="1:13" outlineLevel="1">
      <c r="A930" s="197"/>
      <c r="B930" s="261" t="s">
        <v>196</v>
      </c>
      <c r="C930" s="262" t="s">
        <v>354</v>
      </c>
      <c r="D930" s="177" t="s">
        <v>978</v>
      </c>
      <c r="E930" s="177" t="s">
        <v>198</v>
      </c>
      <c r="F930" s="194" t="s">
        <v>453</v>
      </c>
      <c r="G930" s="195">
        <f>IF(F930=$D$4,$D$4,INDEX(F_inputs!$D$4:$M$5562,MATCH('FD Inputs Pre Conversion'!$C930&amp;'FD Inputs Pre Conversion'!$E930,F_inputs!$N$4:$N$5562,0),MATCH('FD Inputs Pre Conversion'!G$6,F_inputs!$D$2:$M$2,0)))</f>
        <v>553683.61461531988</v>
      </c>
      <c r="H930" s="204"/>
      <c r="I930" s="204"/>
      <c r="J930" s="204"/>
      <c r="K930" s="204"/>
      <c r="L930" s="204"/>
      <c r="M930" s="204"/>
    </row>
    <row r="931" spans="1:13" outlineLevel="1">
      <c r="A931" s="197"/>
      <c r="B931" s="261" t="s">
        <v>196</v>
      </c>
      <c r="C931" s="262" t="s">
        <v>367</v>
      </c>
      <c r="D931" s="177" t="s">
        <v>978</v>
      </c>
      <c r="E931" s="177" t="s">
        <v>198</v>
      </c>
      <c r="F931" s="194" t="s">
        <v>453</v>
      </c>
      <c r="G931" s="195">
        <f>IF(F931=$D$4,$D$4,INDEX(F_inputs!$D$4:$M$5562,MATCH('FD Inputs Pre Conversion'!$C931&amp;'FD Inputs Pre Conversion'!$E931,F_inputs!$N$4:$N$5562,0),MATCH('FD Inputs Pre Conversion'!G$6,F_inputs!$D$2:$M$2,0)))</f>
        <v>273328.86768847005</v>
      </c>
      <c r="H931" s="204"/>
      <c r="I931" s="204"/>
      <c r="J931" s="204"/>
      <c r="K931" s="204"/>
      <c r="L931" s="204"/>
      <c r="M931" s="204"/>
    </row>
    <row r="932" spans="1:13" outlineLevel="1">
      <c r="A932" s="197"/>
      <c r="B932" s="261" t="s">
        <v>196</v>
      </c>
      <c r="C932" s="262" t="s">
        <v>373</v>
      </c>
      <c r="D932" s="177" t="s">
        <v>978</v>
      </c>
      <c r="E932" s="177" t="s">
        <v>198</v>
      </c>
      <c r="F932" s="194" t="s">
        <v>453</v>
      </c>
      <c r="G932" s="195">
        <f>IF(F932=$D$4,$D$4,INDEX(F_inputs!$D$4:$M$5562,MATCH('FD Inputs Pre Conversion'!$C932&amp;'FD Inputs Pre Conversion'!$E932,F_inputs!$N$4:$N$5562,0),MATCH('FD Inputs Pre Conversion'!G$6,F_inputs!$D$2:$M$2,0)))</f>
        <v>1029756.5992493227</v>
      </c>
      <c r="H932" s="204"/>
      <c r="I932" s="204"/>
      <c r="J932" s="204"/>
      <c r="K932" s="204"/>
      <c r="L932" s="204"/>
      <c r="M932" s="204"/>
    </row>
    <row r="933" spans="1:13" outlineLevel="1">
      <c r="A933" s="197"/>
      <c r="B933" s="261" t="s">
        <v>196</v>
      </c>
      <c r="C933" s="262" t="s">
        <v>376</v>
      </c>
      <c r="D933" s="177" t="s">
        <v>978</v>
      </c>
      <c r="E933" s="177" t="s">
        <v>198</v>
      </c>
      <c r="F933" s="177" t="s">
        <v>453</v>
      </c>
      <c r="G933" s="195">
        <f>IF(F933=$D$4,$D$4,INDEX(F_inputs!$D$4:$M$5562,MATCH('FD Inputs Pre Conversion'!$C933&amp;'FD Inputs Pre Conversion'!$E933,F_inputs!$N$4:$N$5562,0),MATCH('FD Inputs Pre Conversion'!G$6,F_inputs!$D$2:$M$2,0)))</f>
        <v>631114.78881190496</v>
      </c>
      <c r="H933" s="204"/>
      <c r="I933" s="204"/>
      <c r="J933" s="204"/>
      <c r="K933" s="204"/>
      <c r="L933" s="204"/>
      <c r="M933" s="204"/>
    </row>
    <row r="934" spans="1:13" outlineLevel="1">
      <c r="A934" s="197"/>
      <c r="B934" s="261" t="s">
        <v>196</v>
      </c>
      <c r="C934" s="262" t="s">
        <v>385</v>
      </c>
      <c r="D934" s="177" t="s">
        <v>978</v>
      </c>
      <c r="E934" s="177" t="s">
        <v>198</v>
      </c>
      <c r="F934" s="194" t="s">
        <v>453</v>
      </c>
      <c r="G934" s="195">
        <f>IF(F934=$D$4,$D$4,INDEX(F_inputs!$D$4:$M$5562,MATCH('FD Inputs Pre Conversion'!$C934&amp;'FD Inputs Pre Conversion'!$E934,F_inputs!$N$4:$N$5562,0),MATCH('FD Inputs Pre Conversion'!G$6,F_inputs!$D$2:$M$2,0)))</f>
        <v>256659.82822530763</v>
      </c>
      <c r="H934" s="204"/>
      <c r="I934" s="204"/>
      <c r="J934" s="204"/>
      <c r="K934" s="204"/>
      <c r="L934" s="204"/>
      <c r="M934" s="204"/>
    </row>
    <row r="935" spans="1:13" outlineLevel="1">
      <c r="A935" s="196"/>
      <c r="B935" s="261"/>
      <c r="C935" s="262"/>
      <c r="F935" s="194"/>
      <c r="G935" s="195"/>
    </row>
    <row r="936" spans="1:13" outlineLevel="1">
      <c r="A936" s="197"/>
      <c r="B936" s="261" t="s">
        <v>202</v>
      </c>
      <c r="C936" s="262" t="s">
        <v>350</v>
      </c>
      <c r="D936" s="177" t="s">
        <v>978</v>
      </c>
      <c r="E936" s="177" t="s">
        <v>206</v>
      </c>
      <c r="F936" s="194" t="s">
        <v>453</v>
      </c>
      <c r="G936" s="195">
        <f>IF(F936=$D$4,$D$4,INDEX(F_inputs!$D$4:$M$5562,MATCH('FD Inputs Pre Conversion'!$C936&amp;'FD Inputs Pre Conversion'!$E936,F_inputs!$N$4:$N$5562,0),MATCH('FD Inputs Pre Conversion'!G$6,F_inputs!$D$2:$M$2,0)))</f>
        <v>188</v>
      </c>
      <c r="H936" s="204"/>
      <c r="I936" s="204"/>
      <c r="J936" s="204"/>
      <c r="K936" s="204"/>
      <c r="L936" s="204"/>
      <c r="M936" s="204"/>
    </row>
    <row r="937" spans="1:13" outlineLevel="1">
      <c r="A937" s="197"/>
      <c r="B937" s="261" t="s">
        <v>202</v>
      </c>
      <c r="C937" s="262" t="s">
        <v>358</v>
      </c>
      <c r="D937" s="177" t="s">
        <v>978</v>
      </c>
      <c r="E937" s="177" t="s">
        <v>206</v>
      </c>
      <c r="F937" s="194" t="s">
        <v>453</v>
      </c>
      <c r="G937" s="195">
        <f>IF(F937=$D$4,$D$4,INDEX(F_inputs!$D$4:$M$5562,MATCH('FD Inputs Pre Conversion'!$C937&amp;'FD Inputs Pre Conversion'!$E937,F_inputs!$N$4:$N$5562,0),MATCH('FD Inputs Pre Conversion'!G$6,F_inputs!$D$2:$M$2,0)))</f>
        <v>188</v>
      </c>
      <c r="H937" s="204"/>
      <c r="I937" s="204"/>
      <c r="J937" s="204"/>
      <c r="K937" s="204"/>
      <c r="L937" s="204"/>
      <c r="M937" s="204"/>
    </row>
    <row r="938" spans="1:13" outlineLevel="1">
      <c r="A938" s="197"/>
      <c r="B938" s="261" t="s">
        <v>202</v>
      </c>
      <c r="C938" s="262" t="s">
        <v>361</v>
      </c>
      <c r="D938" s="177" t="s">
        <v>978</v>
      </c>
      <c r="E938" s="177" t="s">
        <v>206</v>
      </c>
      <c r="F938" s="194" t="s">
        <v>453</v>
      </c>
      <c r="G938" s="195">
        <f>IF(F938=$D$4,$D$4,INDEX(F_inputs!$D$4:$M$5562,MATCH('FD Inputs Pre Conversion'!$C938&amp;'FD Inputs Pre Conversion'!$E938,F_inputs!$N$4:$N$5562,0),MATCH('FD Inputs Pre Conversion'!G$6,F_inputs!$D$2:$M$2,0)))</f>
        <v>188</v>
      </c>
      <c r="H938" s="204"/>
      <c r="I938" s="204"/>
      <c r="J938" s="204"/>
      <c r="K938" s="204"/>
      <c r="L938" s="204"/>
      <c r="M938" s="204"/>
    </row>
    <row r="939" spans="1:13" outlineLevel="1">
      <c r="A939" s="197"/>
      <c r="B939" s="261" t="s">
        <v>202</v>
      </c>
      <c r="C939" s="262" t="s">
        <v>364</v>
      </c>
      <c r="D939" s="177" t="s">
        <v>978</v>
      </c>
      <c r="E939" s="177" t="s">
        <v>206</v>
      </c>
      <c r="F939" s="194" t="s">
        <v>453</v>
      </c>
      <c r="G939" s="195">
        <f>IF(F939=$D$4,$D$4,INDEX(F_inputs!$D$4:$M$5562,MATCH('FD Inputs Pre Conversion'!$C939&amp;'FD Inputs Pre Conversion'!$E939,F_inputs!$N$4:$N$5562,0),MATCH('FD Inputs Pre Conversion'!G$6,F_inputs!$D$2:$M$2,0)))</f>
        <v>188</v>
      </c>
      <c r="H939" s="204"/>
      <c r="I939" s="204"/>
      <c r="J939" s="204"/>
      <c r="K939" s="204"/>
      <c r="L939" s="204"/>
      <c r="M939" s="204"/>
    </row>
    <row r="940" spans="1:13" outlineLevel="1">
      <c r="A940" s="197"/>
      <c r="B940" s="261" t="s">
        <v>202</v>
      </c>
      <c r="C940" s="262" t="s">
        <v>370</v>
      </c>
      <c r="D940" s="177" t="s">
        <v>978</v>
      </c>
      <c r="E940" s="177" t="s">
        <v>206</v>
      </c>
      <c r="F940" s="194" t="s">
        <v>453</v>
      </c>
      <c r="G940" s="195">
        <f>IF(F940=$D$4,$D$4,INDEX(F_inputs!$D$4:$M$5562,MATCH('FD Inputs Pre Conversion'!$C940&amp;'FD Inputs Pre Conversion'!$E940,F_inputs!$N$4:$N$5562,0),MATCH('FD Inputs Pre Conversion'!G$6,F_inputs!$D$2:$M$2,0)))</f>
        <v>188</v>
      </c>
      <c r="H940" s="204"/>
      <c r="I940" s="204"/>
      <c r="J940" s="204"/>
      <c r="K940" s="204"/>
      <c r="L940" s="204"/>
      <c r="M940" s="204"/>
    </row>
    <row r="941" spans="1:13" outlineLevel="1">
      <c r="A941" s="197"/>
      <c r="B941" s="261" t="s">
        <v>202</v>
      </c>
      <c r="C941" s="262" t="s">
        <v>379</v>
      </c>
      <c r="D941" s="177" t="s">
        <v>978</v>
      </c>
      <c r="E941" s="177" t="s">
        <v>206</v>
      </c>
      <c r="F941" s="194" t="s">
        <v>453</v>
      </c>
      <c r="G941" s="195">
        <f>IF(F941=$D$4,$D$4,INDEX(F_inputs!$D$4:$M$5562,MATCH('FD Inputs Pre Conversion'!$C941&amp;'FD Inputs Pre Conversion'!$E941,F_inputs!$N$4:$N$5562,0),MATCH('FD Inputs Pre Conversion'!G$6,F_inputs!$D$2:$M$2,0)))</f>
        <v>188</v>
      </c>
      <c r="H941" s="204"/>
      <c r="I941" s="204"/>
      <c r="J941" s="204"/>
      <c r="K941" s="204"/>
      <c r="L941" s="204"/>
      <c r="M941" s="204"/>
    </row>
    <row r="942" spans="1:13" outlineLevel="1">
      <c r="A942" s="197"/>
      <c r="B942" s="261" t="s">
        <v>202</v>
      </c>
      <c r="C942" s="262" t="s">
        <v>382</v>
      </c>
      <c r="D942" s="177" t="s">
        <v>978</v>
      </c>
      <c r="E942" s="177" t="s">
        <v>206</v>
      </c>
      <c r="F942" s="194" t="s">
        <v>453</v>
      </c>
      <c r="G942" s="195">
        <f>IF(F942=$D$4,$D$4,INDEX(F_inputs!$D$4:$M$5562,MATCH('FD Inputs Pre Conversion'!$C942&amp;'FD Inputs Pre Conversion'!$E942,F_inputs!$N$4:$N$5562,0),MATCH('FD Inputs Pre Conversion'!G$6,F_inputs!$D$2:$M$2,0)))</f>
        <v>188</v>
      </c>
      <c r="H942" s="204"/>
      <c r="I942" s="204"/>
      <c r="J942" s="204"/>
      <c r="K942" s="204"/>
      <c r="L942" s="204"/>
      <c r="M942" s="204"/>
    </row>
    <row r="943" spans="1:13" outlineLevel="1">
      <c r="A943" s="197"/>
      <c r="B943" s="261" t="s">
        <v>202</v>
      </c>
      <c r="C943" s="262" t="s">
        <v>388</v>
      </c>
      <c r="D943" s="177" t="s">
        <v>978</v>
      </c>
      <c r="E943" s="177" t="s">
        <v>206</v>
      </c>
      <c r="F943" s="194" t="s">
        <v>453</v>
      </c>
      <c r="G943" s="195">
        <f>IF(F943=$D$4,$D$4,INDEX(F_inputs!$D$4:$M$5562,MATCH('FD Inputs Pre Conversion'!$C943&amp;'FD Inputs Pre Conversion'!$E943,F_inputs!$N$4:$N$5562,0),MATCH('FD Inputs Pre Conversion'!G$6,F_inputs!$D$2:$M$2,0)))</f>
        <v>188</v>
      </c>
      <c r="H943" s="204"/>
      <c r="I943" s="204"/>
      <c r="J943" s="204"/>
      <c r="K943" s="204"/>
      <c r="L943" s="204"/>
      <c r="M943" s="204"/>
    </row>
    <row r="944" spans="1:13" outlineLevel="1">
      <c r="A944" s="197"/>
      <c r="B944" s="261" t="s">
        <v>202</v>
      </c>
      <c r="C944" s="262" t="s">
        <v>391</v>
      </c>
      <c r="D944" s="177" t="s">
        <v>978</v>
      </c>
      <c r="E944" s="177" t="s">
        <v>206</v>
      </c>
      <c r="F944" s="194" t="s">
        <v>453</v>
      </c>
      <c r="G944" s="195">
        <f>IF(F944=$D$4,$D$4,INDEX(F_inputs!$D$4:$M$5562,MATCH('FD Inputs Pre Conversion'!$C944&amp;'FD Inputs Pre Conversion'!$E944,F_inputs!$N$4:$N$5562,0),MATCH('FD Inputs Pre Conversion'!G$6,F_inputs!$D$2:$M$2,0)))</f>
        <v>188</v>
      </c>
      <c r="H944" s="204"/>
      <c r="I944" s="204"/>
      <c r="J944" s="204"/>
      <c r="K944" s="204"/>
      <c r="L944" s="204"/>
      <c r="M944" s="204"/>
    </row>
    <row r="945" spans="1:13" outlineLevel="1">
      <c r="A945" s="197"/>
      <c r="B945" s="261" t="s">
        <v>202</v>
      </c>
      <c r="C945" s="262" t="s">
        <v>394</v>
      </c>
      <c r="D945" s="177" t="s">
        <v>978</v>
      </c>
      <c r="E945" s="177" t="s">
        <v>206</v>
      </c>
      <c r="F945" s="194" t="s">
        <v>453</v>
      </c>
      <c r="G945" s="195">
        <f>IF(F945=$D$4,$D$4,INDEX(F_inputs!$D$4:$M$5562,MATCH('FD Inputs Pre Conversion'!$C945&amp;'FD Inputs Pre Conversion'!$E945,F_inputs!$N$4:$N$5562,0),MATCH('FD Inputs Pre Conversion'!G$6,F_inputs!$D$2:$M$2,0)))</f>
        <v>188</v>
      </c>
      <c r="H945" s="204"/>
      <c r="I945" s="204"/>
      <c r="J945" s="204"/>
      <c r="K945" s="204"/>
      <c r="L945" s="204"/>
      <c r="M945" s="204"/>
    </row>
    <row r="946" spans="1:13" outlineLevel="1">
      <c r="A946" s="197"/>
      <c r="B946" s="261" t="s">
        <v>202</v>
      </c>
      <c r="C946" s="262" t="s">
        <v>397</v>
      </c>
      <c r="D946" s="177" t="s">
        <v>978</v>
      </c>
      <c r="E946" s="177" t="s">
        <v>206</v>
      </c>
      <c r="F946" s="194" t="s">
        <v>453</v>
      </c>
      <c r="G946" s="195">
        <f>IF(F946=$D$4,$D$4,INDEX(F_inputs!$D$4:$M$5562,MATCH('FD Inputs Pre Conversion'!$C946&amp;'FD Inputs Pre Conversion'!$E946,F_inputs!$N$4:$N$5562,0),MATCH('FD Inputs Pre Conversion'!G$6,F_inputs!$D$2:$M$2,0)))</f>
        <v>188</v>
      </c>
      <c r="H946" s="204"/>
      <c r="I946" s="204"/>
      <c r="J946" s="204"/>
      <c r="K946" s="204"/>
      <c r="L946" s="204"/>
      <c r="M946" s="204"/>
    </row>
    <row r="947" spans="1:13" outlineLevel="1">
      <c r="A947" s="197"/>
      <c r="B947" s="261" t="s">
        <v>202</v>
      </c>
      <c r="C947" s="262" t="s">
        <v>345</v>
      </c>
      <c r="D947" s="177" t="s">
        <v>978</v>
      </c>
      <c r="E947" s="177" t="s">
        <v>206</v>
      </c>
      <c r="F947" s="194" t="s">
        <v>453</v>
      </c>
      <c r="G947" s="195">
        <f>IF(F947=$D$4,$D$4,INDEX(F_inputs!$D$4:$M$5562,MATCH('FD Inputs Pre Conversion'!$C947&amp;'FD Inputs Pre Conversion'!$E947,F_inputs!$N$4:$N$5562,0),MATCH('FD Inputs Pre Conversion'!G$6,F_inputs!$D$2:$M$2,0)))</f>
        <v>188</v>
      </c>
      <c r="H947" s="204"/>
      <c r="I947" s="204"/>
      <c r="J947" s="204"/>
      <c r="K947" s="204"/>
      <c r="L947" s="204"/>
      <c r="M947" s="204"/>
    </row>
    <row r="948" spans="1:13" outlineLevel="1">
      <c r="A948" s="197"/>
      <c r="B948" s="261" t="s">
        <v>202</v>
      </c>
      <c r="C948" s="262" t="s">
        <v>354</v>
      </c>
      <c r="D948" s="177" t="s">
        <v>978</v>
      </c>
      <c r="E948" s="177" t="s">
        <v>206</v>
      </c>
      <c r="F948" s="194" t="s">
        <v>453</v>
      </c>
      <c r="G948" s="195">
        <f>IF(F948=$D$4,$D$4,INDEX(F_inputs!$D$4:$M$5562,MATCH('FD Inputs Pre Conversion'!$C948&amp;'FD Inputs Pre Conversion'!$E948,F_inputs!$N$4:$N$5562,0),MATCH('FD Inputs Pre Conversion'!G$6,F_inputs!$D$2:$M$2,0)))</f>
        <v>188</v>
      </c>
      <c r="H948" s="204"/>
      <c r="I948" s="204"/>
      <c r="J948" s="204"/>
      <c r="K948" s="204"/>
      <c r="L948" s="204"/>
      <c r="M948" s="204"/>
    </row>
    <row r="949" spans="1:13" outlineLevel="1">
      <c r="A949" s="197"/>
      <c r="B949" s="261" t="s">
        <v>202</v>
      </c>
      <c r="C949" s="262" t="s">
        <v>367</v>
      </c>
      <c r="D949" s="177" t="s">
        <v>978</v>
      </c>
      <c r="E949" s="177" t="s">
        <v>206</v>
      </c>
      <c r="F949" s="194" t="s">
        <v>453</v>
      </c>
      <c r="G949" s="195">
        <f>IF(F949=$D$4,$D$4,INDEX(F_inputs!$D$4:$M$5562,MATCH('FD Inputs Pre Conversion'!$C949&amp;'FD Inputs Pre Conversion'!$E949,F_inputs!$N$4:$N$5562,0),MATCH('FD Inputs Pre Conversion'!G$6,F_inputs!$D$2:$M$2,0)))</f>
        <v>188</v>
      </c>
      <c r="H949" s="204"/>
      <c r="I949" s="204"/>
      <c r="J949" s="204"/>
      <c r="K949" s="204"/>
      <c r="L949" s="204"/>
      <c r="M949" s="204"/>
    </row>
    <row r="950" spans="1:13" outlineLevel="1">
      <c r="A950" s="197"/>
      <c r="B950" s="261" t="s">
        <v>202</v>
      </c>
      <c r="C950" s="262" t="s">
        <v>373</v>
      </c>
      <c r="D950" s="177" t="s">
        <v>978</v>
      </c>
      <c r="E950" s="177" t="s">
        <v>206</v>
      </c>
      <c r="F950" s="194" t="s">
        <v>453</v>
      </c>
      <c r="G950" s="195">
        <f>IF(F950=$D$4,$D$4,INDEX(F_inputs!$D$4:$M$5562,MATCH('FD Inputs Pre Conversion'!$C950&amp;'FD Inputs Pre Conversion'!$E950,F_inputs!$N$4:$N$5562,0),MATCH('FD Inputs Pre Conversion'!G$6,F_inputs!$D$2:$M$2,0)))</f>
        <v>188</v>
      </c>
      <c r="H950" s="204"/>
      <c r="I950" s="204"/>
      <c r="J950" s="204"/>
      <c r="K950" s="204"/>
      <c r="L950" s="204"/>
      <c r="M950" s="204"/>
    </row>
    <row r="951" spans="1:13" outlineLevel="1">
      <c r="A951" s="197"/>
      <c r="B951" s="261" t="s">
        <v>202</v>
      </c>
      <c r="C951" s="262" t="s">
        <v>376</v>
      </c>
      <c r="D951" s="177" t="s">
        <v>978</v>
      </c>
      <c r="E951" s="177" t="s">
        <v>206</v>
      </c>
      <c r="F951" s="177" t="s">
        <v>453</v>
      </c>
      <c r="G951" s="195">
        <f>IF(F951=$D$4,$D$4,INDEX(F_inputs!$D$4:$M$5562,MATCH('FD Inputs Pre Conversion'!$C951&amp;'FD Inputs Pre Conversion'!$E951,F_inputs!$N$4:$N$5562,0),MATCH('FD Inputs Pre Conversion'!G$6,F_inputs!$D$2:$M$2,0)))</f>
        <v>188</v>
      </c>
      <c r="H951" s="204"/>
      <c r="I951" s="204"/>
      <c r="J951" s="204"/>
      <c r="K951" s="204"/>
      <c r="L951" s="204"/>
      <c r="M951" s="204"/>
    </row>
    <row r="952" spans="1:13" outlineLevel="1">
      <c r="A952" s="197"/>
      <c r="B952" s="261" t="s">
        <v>202</v>
      </c>
      <c r="C952" s="262" t="s">
        <v>385</v>
      </c>
      <c r="D952" s="177" t="s">
        <v>978</v>
      </c>
      <c r="E952" s="177" t="s">
        <v>206</v>
      </c>
      <c r="F952" s="194" t="s">
        <v>453</v>
      </c>
      <c r="G952" s="195">
        <f>IF(F952=$D$4,$D$4,INDEX(F_inputs!$D$4:$M$5562,MATCH('FD Inputs Pre Conversion'!$C952&amp;'FD Inputs Pre Conversion'!$E952,F_inputs!$N$4:$N$5562,0),MATCH('FD Inputs Pre Conversion'!G$6,F_inputs!$D$2:$M$2,0)))</f>
        <v>188</v>
      </c>
      <c r="H952" s="204"/>
      <c r="I952" s="204"/>
      <c r="J952" s="204"/>
      <c r="K952" s="204"/>
      <c r="L952" s="204"/>
      <c r="M952" s="204"/>
    </row>
    <row r="953" spans="1:13" outlineLevel="1">
      <c r="A953" s="196"/>
      <c r="B953" s="261"/>
      <c r="C953" s="262"/>
      <c r="F953" s="194"/>
      <c r="G953" s="195"/>
    </row>
    <row r="954" spans="1:13" outlineLevel="1">
      <c r="A954" s="197"/>
      <c r="B954" s="261" t="s">
        <v>211</v>
      </c>
      <c r="C954" s="262" t="s">
        <v>350</v>
      </c>
      <c r="D954" s="177" t="s">
        <v>978</v>
      </c>
      <c r="E954" s="177" t="s">
        <v>213</v>
      </c>
      <c r="F954" s="194" t="s">
        <v>453</v>
      </c>
      <c r="G954" s="195">
        <f>IF(F954=$D$4,$D$4,INDEX(F_inputs!$D$4:$M$5562,MATCH('FD Inputs Pre Conversion'!$C954&amp;'FD Inputs Pre Conversion'!$E954,F_inputs!$N$4:$N$5562,0),MATCH('FD Inputs Pre Conversion'!G$6,F_inputs!$D$2:$M$2,0)))</f>
        <v>741564.69463146257</v>
      </c>
      <c r="H954" s="204"/>
      <c r="I954" s="204"/>
      <c r="J954" s="204"/>
      <c r="K954" s="204"/>
      <c r="L954" s="204"/>
      <c r="M954" s="204"/>
    </row>
    <row r="955" spans="1:13" outlineLevel="1">
      <c r="A955" s="197"/>
      <c r="B955" s="261" t="s">
        <v>211</v>
      </c>
      <c r="C955" s="262" t="s">
        <v>358</v>
      </c>
      <c r="D955" s="177" t="s">
        <v>978</v>
      </c>
      <c r="E955" s="177" t="s">
        <v>213</v>
      </c>
      <c r="F955" s="194" t="s">
        <v>453</v>
      </c>
      <c r="G955" s="195">
        <f>IF(F955=$D$4,$D$4,INDEX(F_inputs!$D$4:$M$5562,MATCH('FD Inputs Pre Conversion'!$C955&amp;'FD Inputs Pre Conversion'!$E955,F_inputs!$N$4:$N$5562,0),MATCH('FD Inputs Pre Conversion'!G$6,F_inputs!$D$2:$M$2,0)))</f>
        <v>898182.74054962769</v>
      </c>
      <c r="H955" s="204"/>
      <c r="I955" s="204"/>
      <c r="J955" s="204"/>
      <c r="K955" s="204"/>
      <c r="L955" s="204"/>
      <c r="M955" s="204"/>
    </row>
    <row r="956" spans="1:13" outlineLevel="1">
      <c r="A956" s="197"/>
      <c r="B956" s="261" t="s">
        <v>211</v>
      </c>
      <c r="C956" s="262" t="s">
        <v>361</v>
      </c>
      <c r="D956" s="177" t="s">
        <v>978</v>
      </c>
      <c r="E956" s="177" t="s">
        <v>213</v>
      </c>
      <c r="F956" s="194" t="s">
        <v>453</v>
      </c>
      <c r="G956" s="195">
        <f>IF(F956=$D$4,$D$4,INDEX(F_inputs!$D$4:$M$5562,MATCH('FD Inputs Pre Conversion'!$C956&amp;'FD Inputs Pre Conversion'!$E956,F_inputs!$N$4:$N$5562,0),MATCH('FD Inputs Pre Conversion'!G$6,F_inputs!$D$2:$M$2,0)))</f>
        <v>1343.2637929213536</v>
      </c>
      <c r="H956" s="204"/>
      <c r="I956" s="204"/>
      <c r="J956" s="204"/>
      <c r="K956" s="204"/>
      <c r="L956" s="204"/>
      <c r="M956" s="204"/>
    </row>
    <row r="957" spans="1:13" outlineLevel="1">
      <c r="A957" s="197"/>
      <c r="B957" s="261" t="s">
        <v>211</v>
      </c>
      <c r="C957" s="262" t="s">
        <v>364</v>
      </c>
      <c r="D957" s="177" t="s">
        <v>978</v>
      </c>
      <c r="E957" s="177" t="s">
        <v>213</v>
      </c>
      <c r="F957" s="194" t="s">
        <v>453</v>
      </c>
      <c r="G957" s="195">
        <f>IF(F957=$D$4,$D$4,INDEX(F_inputs!$D$4:$M$5562,MATCH('FD Inputs Pre Conversion'!$C957&amp;'FD Inputs Pre Conversion'!$E957,F_inputs!$N$4:$N$5562,0),MATCH('FD Inputs Pre Conversion'!G$6,F_inputs!$D$2:$M$2,0)))</f>
        <v>291301.61467619473</v>
      </c>
      <c r="H957" s="204"/>
      <c r="I957" s="204"/>
      <c r="J957" s="204"/>
      <c r="K957" s="204"/>
      <c r="L957" s="204"/>
      <c r="M957" s="204"/>
    </row>
    <row r="958" spans="1:13" outlineLevel="1">
      <c r="A958" s="197"/>
      <c r="B958" s="261" t="s">
        <v>211</v>
      </c>
      <c r="C958" s="262" t="s">
        <v>370</v>
      </c>
      <c r="D958" s="177" t="s">
        <v>978</v>
      </c>
      <c r="E958" s="177" t="s">
        <v>213</v>
      </c>
      <c r="F958" s="194" t="s">
        <v>453</v>
      </c>
      <c r="G958" s="195">
        <f>IF(F958=$D$4,$D$4,INDEX(F_inputs!$D$4:$M$5562,MATCH('FD Inputs Pre Conversion'!$C958&amp;'FD Inputs Pre Conversion'!$E958,F_inputs!$N$4:$N$5562,0),MATCH('FD Inputs Pre Conversion'!G$6,F_inputs!$D$2:$M$2,0)))</f>
        <v>2317375.398215231</v>
      </c>
      <c r="H958" s="204"/>
      <c r="I958" s="204"/>
      <c r="J958" s="204"/>
      <c r="K958" s="204"/>
      <c r="L958" s="204"/>
      <c r="M958" s="204"/>
    </row>
    <row r="959" spans="1:13" outlineLevel="1">
      <c r="A959" s="197"/>
      <c r="B959" s="261" t="s">
        <v>211</v>
      </c>
      <c r="C959" s="262" t="s">
        <v>379</v>
      </c>
      <c r="D959" s="177" t="s">
        <v>978</v>
      </c>
      <c r="E959" s="177" t="s">
        <v>213</v>
      </c>
      <c r="F959" s="194" t="s">
        <v>453</v>
      </c>
      <c r="G959" s="195">
        <f>IF(F959=$D$4,$D$4,INDEX(F_inputs!$D$4:$M$5562,MATCH('FD Inputs Pre Conversion'!$C959&amp;'FD Inputs Pre Conversion'!$E959,F_inputs!$N$4:$N$5562,0),MATCH('FD Inputs Pre Conversion'!G$6,F_inputs!$D$2:$M$2,0)))</f>
        <v>432130.73450813838</v>
      </c>
      <c r="H959" s="204"/>
      <c r="I959" s="204"/>
      <c r="J959" s="204"/>
      <c r="K959" s="204"/>
      <c r="L959" s="204"/>
      <c r="M959" s="204"/>
    </row>
    <row r="960" spans="1:13" outlineLevel="1">
      <c r="A960" s="197"/>
      <c r="B960" s="261" t="s">
        <v>211</v>
      </c>
      <c r="C960" s="262" t="s">
        <v>382</v>
      </c>
      <c r="D960" s="177" t="s">
        <v>978</v>
      </c>
      <c r="E960" s="177" t="s">
        <v>213</v>
      </c>
      <c r="F960" s="194" t="s">
        <v>453</v>
      </c>
      <c r="G960" s="195">
        <f>IF(F960=$D$4,$D$4,INDEX(F_inputs!$D$4:$M$5562,MATCH('FD Inputs Pre Conversion'!$C960&amp;'FD Inputs Pre Conversion'!$E960,F_inputs!$N$4:$N$5562,0),MATCH('FD Inputs Pre Conversion'!G$6,F_inputs!$D$2:$M$2,0)))</f>
        <v>385436.6831902531</v>
      </c>
      <c r="H960" s="204"/>
      <c r="I960" s="204"/>
      <c r="J960" s="204"/>
      <c r="K960" s="204"/>
      <c r="L960" s="204"/>
      <c r="M960" s="204"/>
    </row>
    <row r="961" spans="1:13" outlineLevel="1">
      <c r="A961" s="197"/>
      <c r="B961" s="261" t="s">
        <v>211</v>
      </c>
      <c r="C961" s="262" t="s">
        <v>388</v>
      </c>
      <c r="D961" s="177" t="s">
        <v>978</v>
      </c>
      <c r="E961" s="177" t="s">
        <v>213</v>
      </c>
      <c r="F961" s="194" t="s">
        <v>453</v>
      </c>
      <c r="G961" s="195">
        <f>IF(F961=$D$4,$D$4,INDEX(F_inputs!$D$4:$M$5562,MATCH('FD Inputs Pre Conversion'!$C961&amp;'FD Inputs Pre Conversion'!$E961,F_inputs!$N$4:$N$5562,0),MATCH('FD Inputs Pre Conversion'!G$6,F_inputs!$D$2:$M$2,0)))</f>
        <v>2700321.5279069329</v>
      </c>
      <c r="H961" s="204"/>
      <c r="I961" s="204"/>
      <c r="J961" s="204"/>
      <c r="K961" s="204"/>
      <c r="L961" s="204"/>
      <c r="M961" s="204"/>
    </row>
    <row r="962" spans="1:13" outlineLevel="1">
      <c r="A962" s="197"/>
      <c r="B962" s="261" t="s">
        <v>211</v>
      </c>
      <c r="C962" s="262" t="s">
        <v>391</v>
      </c>
      <c r="D962" s="177" t="s">
        <v>978</v>
      </c>
      <c r="E962" s="177" t="s">
        <v>213</v>
      </c>
      <c r="F962" s="194" t="s">
        <v>453</v>
      </c>
      <c r="G962" s="195">
        <f>IF(F962=$D$4,$D$4,INDEX(F_inputs!$D$4:$M$5562,MATCH('FD Inputs Pre Conversion'!$C962&amp;'FD Inputs Pre Conversion'!$E962,F_inputs!$N$4:$N$5562,0),MATCH('FD Inputs Pre Conversion'!G$6,F_inputs!$D$2:$M$2,0)))</f>
        <v>1916316.4493190891</v>
      </c>
      <c r="H962" s="204"/>
      <c r="I962" s="204"/>
      <c r="J962" s="204"/>
      <c r="K962" s="204"/>
      <c r="L962" s="204"/>
      <c r="M962" s="204"/>
    </row>
    <row r="963" spans="1:13" outlineLevel="1">
      <c r="A963" s="197"/>
      <c r="B963" s="261" t="s">
        <v>211</v>
      </c>
      <c r="C963" s="262" t="s">
        <v>394</v>
      </c>
      <c r="D963" s="177" t="s">
        <v>978</v>
      </c>
      <c r="E963" s="177" t="s">
        <v>213</v>
      </c>
      <c r="F963" s="194" t="s">
        <v>453</v>
      </c>
      <c r="G963" s="195">
        <f>IF(F963=$D$4,$D$4,INDEX(F_inputs!$D$4:$M$5562,MATCH('FD Inputs Pre Conversion'!$C963&amp;'FD Inputs Pre Conversion'!$E963,F_inputs!$N$4:$N$5562,0),MATCH('FD Inputs Pre Conversion'!G$6,F_inputs!$D$2:$M$2,0)))</f>
        <v>339014.30837424059</v>
      </c>
      <c r="H963" s="204"/>
      <c r="I963" s="204"/>
      <c r="J963" s="204"/>
      <c r="K963" s="204"/>
      <c r="L963" s="204"/>
      <c r="M963" s="204"/>
    </row>
    <row r="964" spans="1:13" outlineLevel="1">
      <c r="A964" s="197"/>
      <c r="B964" s="261" t="s">
        <v>211</v>
      </c>
      <c r="C964" s="262" t="s">
        <v>397</v>
      </c>
      <c r="D964" s="177" t="s">
        <v>978</v>
      </c>
      <c r="E964" s="177" t="s">
        <v>213</v>
      </c>
      <c r="F964" s="194" t="s">
        <v>453</v>
      </c>
      <c r="G964" s="195">
        <f>IF(F964=$D$4,$D$4,INDEX(F_inputs!$D$4:$M$5562,MATCH('FD Inputs Pre Conversion'!$C964&amp;'FD Inputs Pre Conversion'!$E964,F_inputs!$N$4:$N$5562,0),MATCH('FD Inputs Pre Conversion'!G$6,F_inputs!$D$2:$M$2,0)))</f>
        <v>1294979.8496329605</v>
      </c>
      <c r="H964" s="204"/>
      <c r="I964" s="204"/>
      <c r="J964" s="204"/>
      <c r="K964" s="204"/>
      <c r="L964" s="204"/>
      <c r="M964" s="204"/>
    </row>
    <row r="965" spans="1:13" outlineLevel="1">
      <c r="A965" s="197"/>
      <c r="B965" s="261" t="s">
        <v>211</v>
      </c>
      <c r="C965" s="262" t="s">
        <v>345</v>
      </c>
      <c r="D965" s="177" t="s">
        <v>978</v>
      </c>
      <c r="E965" s="177" t="s">
        <v>213</v>
      </c>
      <c r="F965" s="194" t="s">
        <v>453</v>
      </c>
      <c r="G965" s="195" t="str">
        <f>IF(F965=$D$4,$D$4,INDEX(F_inputs!$D$4:$M$5562,MATCH('FD Inputs Pre Conversion'!$C965&amp;'FD Inputs Pre Conversion'!$E965,F_inputs!$N$4:$N$5562,0),MATCH('FD Inputs Pre Conversion'!G$6,F_inputs!$D$2:$M$2,0)))</f>
        <v/>
      </c>
      <c r="H965" s="204"/>
      <c r="I965" s="204"/>
      <c r="J965" s="204"/>
      <c r="K965" s="204"/>
      <c r="L965" s="204"/>
      <c r="M965" s="204"/>
    </row>
    <row r="966" spans="1:13" outlineLevel="1">
      <c r="A966" s="197"/>
      <c r="B966" s="261" t="s">
        <v>211</v>
      </c>
      <c r="C966" s="262" t="s">
        <v>354</v>
      </c>
      <c r="D966" s="177" t="s">
        <v>978</v>
      </c>
      <c r="E966" s="177" t="s">
        <v>213</v>
      </c>
      <c r="F966" s="194" t="s">
        <v>453</v>
      </c>
      <c r="G966" s="195" t="str">
        <f>IF(F966=$D$4,$D$4,INDEX(F_inputs!$D$4:$M$5562,MATCH('FD Inputs Pre Conversion'!$C966&amp;'FD Inputs Pre Conversion'!$E966,F_inputs!$N$4:$N$5562,0),MATCH('FD Inputs Pre Conversion'!G$6,F_inputs!$D$2:$M$2,0)))</f>
        <v/>
      </c>
      <c r="H966" s="204"/>
      <c r="I966" s="204"/>
      <c r="J966" s="204"/>
      <c r="K966" s="204"/>
      <c r="L966" s="204"/>
      <c r="M966" s="204"/>
    </row>
    <row r="967" spans="1:13" outlineLevel="1">
      <c r="A967" s="197"/>
      <c r="B967" s="261" t="s">
        <v>211</v>
      </c>
      <c r="C967" s="262" t="s">
        <v>367</v>
      </c>
      <c r="D967" s="177" t="s">
        <v>978</v>
      </c>
      <c r="E967" s="177" t="s">
        <v>213</v>
      </c>
      <c r="F967" s="194" t="s">
        <v>453</v>
      </c>
      <c r="G967" s="195" t="str">
        <f>IF(F967=$D$4,$D$4,INDEX(F_inputs!$D$4:$M$5562,MATCH('FD Inputs Pre Conversion'!$C967&amp;'FD Inputs Pre Conversion'!$E967,F_inputs!$N$4:$N$5562,0),MATCH('FD Inputs Pre Conversion'!G$6,F_inputs!$D$2:$M$2,0)))</f>
        <v/>
      </c>
      <c r="H967" s="204"/>
      <c r="I967" s="204"/>
      <c r="J967" s="204"/>
      <c r="K967" s="204"/>
      <c r="L967" s="204"/>
      <c r="M967" s="204"/>
    </row>
    <row r="968" spans="1:13" outlineLevel="1">
      <c r="A968" s="197"/>
      <c r="B968" s="261" t="s">
        <v>211</v>
      </c>
      <c r="C968" s="262" t="s">
        <v>373</v>
      </c>
      <c r="D968" s="177" t="s">
        <v>978</v>
      </c>
      <c r="E968" s="177" t="s">
        <v>213</v>
      </c>
      <c r="F968" s="194" t="s">
        <v>453</v>
      </c>
      <c r="G968" s="195" t="str">
        <f>IF(F968=$D$4,$D$4,INDEX(F_inputs!$D$4:$M$5562,MATCH('FD Inputs Pre Conversion'!$C968&amp;'FD Inputs Pre Conversion'!$E968,F_inputs!$N$4:$N$5562,0),MATCH('FD Inputs Pre Conversion'!G$6,F_inputs!$D$2:$M$2,0)))</f>
        <v/>
      </c>
      <c r="H968" s="204"/>
      <c r="I968" s="204"/>
      <c r="J968" s="204"/>
      <c r="K968" s="204"/>
      <c r="L968" s="204"/>
      <c r="M968" s="204"/>
    </row>
    <row r="969" spans="1:13" outlineLevel="1">
      <c r="A969" s="197"/>
      <c r="B969" s="261" t="s">
        <v>211</v>
      </c>
      <c r="C969" s="262" t="s">
        <v>376</v>
      </c>
      <c r="D969" s="177" t="s">
        <v>978</v>
      </c>
      <c r="E969" s="177" t="s">
        <v>213</v>
      </c>
      <c r="F969" s="177" t="s">
        <v>453</v>
      </c>
      <c r="G969" s="195" t="str">
        <f>IF(F969=$D$4,$D$4,INDEX(F_inputs!$D$4:$M$5562,MATCH('FD Inputs Pre Conversion'!$C969&amp;'FD Inputs Pre Conversion'!$E969,F_inputs!$N$4:$N$5562,0),MATCH('FD Inputs Pre Conversion'!G$6,F_inputs!$D$2:$M$2,0)))</f>
        <v/>
      </c>
      <c r="H969" s="204"/>
      <c r="I969" s="204"/>
      <c r="J969" s="204"/>
      <c r="K969" s="204"/>
      <c r="L969" s="204"/>
      <c r="M969" s="204"/>
    </row>
    <row r="970" spans="1:13" outlineLevel="1">
      <c r="A970" s="197"/>
      <c r="B970" s="261" t="s">
        <v>211</v>
      </c>
      <c r="C970" s="262" t="s">
        <v>385</v>
      </c>
      <c r="D970" s="177" t="s">
        <v>978</v>
      </c>
      <c r="E970" s="177" t="s">
        <v>213</v>
      </c>
      <c r="F970" s="194" t="s">
        <v>453</v>
      </c>
      <c r="G970" s="195" t="str">
        <f>IF(F970=$D$4,$D$4,INDEX(F_inputs!$D$4:$M$5562,MATCH('FD Inputs Pre Conversion'!$C970&amp;'FD Inputs Pre Conversion'!$E970,F_inputs!$N$4:$N$5562,0),MATCH('FD Inputs Pre Conversion'!G$6,F_inputs!$D$2:$M$2,0)))</f>
        <v/>
      </c>
      <c r="H970" s="204"/>
      <c r="I970" s="204"/>
      <c r="J970" s="204"/>
      <c r="K970" s="204"/>
      <c r="L970" s="204"/>
      <c r="M970" s="204"/>
    </row>
    <row r="971" spans="1:13" outlineLevel="1">
      <c r="A971" s="196"/>
      <c r="B971" s="261"/>
      <c r="C971" s="262"/>
      <c r="F971" s="194"/>
      <c r="G971" s="195"/>
    </row>
    <row r="972" spans="1:13" outlineLevel="1">
      <c r="A972" s="197"/>
      <c r="B972" s="261" t="s">
        <v>216</v>
      </c>
      <c r="C972" s="262" t="s">
        <v>350</v>
      </c>
      <c r="D972" s="177" t="s">
        <v>978</v>
      </c>
      <c r="E972" s="177" t="s">
        <v>219</v>
      </c>
      <c r="F972" s="194" t="s">
        <v>453</v>
      </c>
      <c r="G972" s="195">
        <f>IF(F972=$D$4,$D$4,INDEX(F_inputs!$D$4:$M$5562,MATCH('FD Inputs Pre Conversion'!$C972&amp;'FD Inputs Pre Conversion'!$E972,F_inputs!$N$4:$N$5562,0),MATCH('FD Inputs Pre Conversion'!G$6,F_inputs!$D$2:$M$2,0)))</f>
        <v>188</v>
      </c>
      <c r="H972" s="204"/>
      <c r="I972" s="204"/>
      <c r="J972" s="204"/>
      <c r="K972" s="204"/>
      <c r="L972" s="204"/>
      <c r="M972" s="204"/>
    </row>
    <row r="973" spans="1:13" outlineLevel="1">
      <c r="A973" s="197"/>
      <c r="B973" s="261" t="s">
        <v>216</v>
      </c>
      <c r="C973" s="262" t="s">
        <v>358</v>
      </c>
      <c r="D973" s="177" t="s">
        <v>978</v>
      </c>
      <c r="E973" s="177" t="s">
        <v>219</v>
      </c>
      <c r="F973" s="194" t="s">
        <v>453</v>
      </c>
      <c r="G973" s="195">
        <f>IF(F973=$D$4,$D$4,INDEX(F_inputs!$D$4:$M$5562,MATCH('FD Inputs Pre Conversion'!$C973&amp;'FD Inputs Pre Conversion'!$E973,F_inputs!$N$4:$N$5562,0),MATCH('FD Inputs Pre Conversion'!G$6,F_inputs!$D$2:$M$2,0)))</f>
        <v>188</v>
      </c>
      <c r="H973" s="204"/>
      <c r="I973" s="204"/>
      <c r="J973" s="204"/>
      <c r="K973" s="204"/>
      <c r="L973" s="204"/>
      <c r="M973" s="204"/>
    </row>
    <row r="974" spans="1:13" outlineLevel="1">
      <c r="A974" s="197"/>
      <c r="B974" s="261" t="s">
        <v>216</v>
      </c>
      <c r="C974" s="262" t="s">
        <v>361</v>
      </c>
      <c r="D974" s="177" t="s">
        <v>978</v>
      </c>
      <c r="E974" s="177" t="s">
        <v>219</v>
      </c>
      <c r="F974" s="194" t="s">
        <v>453</v>
      </c>
      <c r="G974" s="195">
        <f>IF(F974=$D$4,$D$4,INDEX(F_inputs!$D$4:$M$5562,MATCH('FD Inputs Pre Conversion'!$C974&amp;'FD Inputs Pre Conversion'!$E974,F_inputs!$N$4:$N$5562,0),MATCH('FD Inputs Pre Conversion'!G$6,F_inputs!$D$2:$M$2,0)))</f>
        <v>188</v>
      </c>
      <c r="H974" s="204"/>
      <c r="I974" s="204"/>
      <c r="J974" s="204"/>
      <c r="K974" s="204"/>
      <c r="L974" s="204"/>
      <c r="M974" s="204"/>
    </row>
    <row r="975" spans="1:13" outlineLevel="1">
      <c r="A975" s="197"/>
      <c r="B975" s="261" t="s">
        <v>216</v>
      </c>
      <c r="C975" s="262" t="s">
        <v>364</v>
      </c>
      <c r="D975" s="177" t="s">
        <v>978</v>
      </c>
      <c r="E975" s="177" t="s">
        <v>219</v>
      </c>
      <c r="F975" s="194" t="s">
        <v>453</v>
      </c>
      <c r="G975" s="195">
        <f>IF(F975=$D$4,$D$4,INDEX(F_inputs!$D$4:$M$5562,MATCH('FD Inputs Pre Conversion'!$C975&amp;'FD Inputs Pre Conversion'!$E975,F_inputs!$N$4:$N$5562,0),MATCH('FD Inputs Pre Conversion'!G$6,F_inputs!$D$2:$M$2,0)))</f>
        <v>188</v>
      </c>
      <c r="H975" s="204"/>
      <c r="I975" s="204"/>
      <c r="J975" s="204"/>
      <c r="K975" s="204"/>
      <c r="L975" s="204"/>
      <c r="M975" s="204"/>
    </row>
    <row r="976" spans="1:13" outlineLevel="1">
      <c r="A976" s="197"/>
      <c r="B976" s="261" t="s">
        <v>216</v>
      </c>
      <c r="C976" s="262" t="s">
        <v>370</v>
      </c>
      <c r="D976" s="177" t="s">
        <v>978</v>
      </c>
      <c r="E976" s="177" t="s">
        <v>219</v>
      </c>
      <c r="F976" s="194" t="s">
        <v>453</v>
      </c>
      <c r="G976" s="195">
        <f>IF(F976=$D$4,$D$4,INDEX(F_inputs!$D$4:$M$5562,MATCH('FD Inputs Pre Conversion'!$C976&amp;'FD Inputs Pre Conversion'!$E976,F_inputs!$N$4:$N$5562,0),MATCH('FD Inputs Pre Conversion'!G$6,F_inputs!$D$2:$M$2,0)))</f>
        <v>188</v>
      </c>
      <c r="H976" s="204"/>
      <c r="I976" s="204"/>
      <c r="J976" s="204"/>
      <c r="K976" s="204"/>
      <c r="L976" s="204"/>
      <c r="M976" s="204"/>
    </row>
    <row r="977" spans="1:13" outlineLevel="1">
      <c r="A977" s="197"/>
      <c r="B977" s="261" t="s">
        <v>216</v>
      </c>
      <c r="C977" s="262" t="s">
        <v>379</v>
      </c>
      <c r="D977" s="177" t="s">
        <v>978</v>
      </c>
      <c r="E977" s="177" t="s">
        <v>219</v>
      </c>
      <c r="F977" s="194" t="s">
        <v>453</v>
      </c>
      <c r="G977" s="195">
        <f>IF(F977=$D$4,$D$4,INDEX(F_inputs!$D$4:$M$5562,MATCH('FD Inputs Pre Conversion'!$C977&amp;'FD Inputs Pre Conversion'!$E977,F_inputs!$N$4:$N$5562,0),MATCH('FD Inputs Pre Conversion'!G$6,F_inputs!$D$2:$M$2,0)))</f>
        <v>188</v>
      </c>
      <c r="H977" s="204"/>
      <c r="I977" s="204"/>
      <c r="J977" s="204"/>
      <c r="K977" s="204"/>
      <c r="L977" s="204"/>
      <c r="M977" s="204"/>
    </row>
    <row r="978" spans="1:13" outlineLevel="1">
      <c r="A978" s="197"/>
      <c r="B978" s="261" t="s">
        <v>216</v>
      </c>
      <c r="C978" s="262" t="s">
        <v>382</v>
      </c>
      <c r="D978" s="177" t="s">
        <v>978</v>
      </c>
      <c r="E978" s="177" t="s">
        <v>219</v>
      </c>
      <c r="F978" s="194" t="s">
        <v>453</v>
      </c>
      <c r="G978" s="195">
        <f>IF(F978=$D$4,$D$4,INDEX(F_inputs!$D$4:$M$5562,MATCH('FD Inputs Pre Conversion'!$C978&amp;'FD Inputs Pre Conversion'!$E978,F_inputs!$N$4:$N$5562,0),MATCH('FD Inputs Pre Conversion'!G$6,F_inputs!$D$2:$M$2,0)))</f>
        <v>188</v>
      </c>
      <c r="H978" s="204"/>
      <c r="I978" s="204"/>
      <c r="J978" s="204"/>
      <c r="K978" s="204"/>
      <c r="L978" s="204"/>
      <c r="M978" s="204"/>
    </row>
    <row r="979" spans="1:13" outlineLevel="1">
      <c r="A979" s="197"/>
      <c r="B979" s="261" t="s">
        <v>216</v>
      </c>
      <c r="C979" s="262" t="s">
        <v>388</v>
      </c>
      <c r="D979" s="177" t="s">
        <v>978</v>
      </c>
      <c r="E979" s="177" t="s">
        <v>219</v>
      </c>
      <c r="F979" s="194" t="s">
        <v>453</v>
      </c>
      <c r="G979" s="195">
        <f>IF(F979=$D$4,$D$4,INDEX(F_inputs!$D$4:$M$5562,MATCH('FD Inputs Pre Conversion'!$C979&amp;'FD Inputs Pre Conversion'!$E979,F_inputs!$N$4:$N$5562,0),MATCH('FD Inputs Pre Conversion'!G$6,F_inputs!$D$2:$M$2,0)))</f>
        <v>188</v>
      </c>
      <c r="H979" s="204"/>
      <c r="I979" s="204"/>
      <c r="J979" s="204"/>
      <c r="K979" s="204"/>
      <c r="L979" s="204"/>
      <c r="M979" s="204"/>
    </row>
    <row r="980" spans="1:13" outlineLevel="1">
      <c r="A980" s="197"/>
      <c r="B980" s="261" t="s">
        <v>216</v>
      </c>
      <c r="C980" s="262" t="s">
        <v>391</v>
      </c>
      <c r="D980" s="177" t="s">
        <v>978</v>
      </c>
      <c r="E980" s="177" t="s">
        <v>219</v>
      </c>
      <c r="F980" s="194" t="s">
        <v>453</v>
      </c>
      <c r="G980" s="195">
        <f>IF(F980=$D$4,$D$4,INDEX(F_inputs!$D$4:$M$5562,MATCH('FD Inputs Pre Conversion'!$C980&amp;'FD Inputs Pre Conversion'!$E980,F_inputs!$N$4:$N$5562,0),MATCH('FD Inputs Pre Conversion'!G$6,F_inputs!$D$2:$M$2,0)))</f>
        <v>188</v>
      </c>
      <c r="H980" s="204"/>
      <c r="I980" s="204"/>
      <c r="J980" s="204"/>
      <c r="K980" s="204"/>
      <c r="L980" s="204"/>
      <c r="M980" s="204"/>
    </row>
    <row r="981" spans="1:13" outlineLevel="1">
      <c r="A981" s="197"/>
      <c r="B981" s="261" t="s">
        <v>216</v>
      </c>
      <c r="C981" s="262" t="s">
        <v>394</v>
      </c>
      <c r="D981" s="177" t="s">
        <v>978</v>
      </c>
      <c r="E981" s="177" t="s">
        <v>219</v>
      </c>
      <c r="F981" s="194" t="s">
        <v>453</v>
      </c>
      <c r="G981" s="195">
        <f>IF(F981=$D$4,$D$4,INDEX(F_inputs!$D$4:$M$5562,MATCH('FD Inputs Pre Conversion'!$C981&amp;'FD Inputs Pre Conversion'!$E981,F_inputs!$N$4:$N$5562,0),MATCH('FD Inputs Pre Conversion'!G$6,F_inputs!$D$2:$M$2,0)))</f>
        <v>188</v>
      </c>
      <c r="H981" s="204"/>
      <c r="I981" s="204"/>
      <c r="J981" s="204"/>
      <c r="K981" s="204"/>
      <c r="L981" s="204"/>
      <c r="M981" s="204"/>
    </row>
    <row r="982" spans="1:13" outlineLevel="1">
      <c r="A982" s="197"/>
      <c r="B982" s="261" t="s">
        <v>216</v>
      </c>
      <c r="C982" s="262" t="s">
        <v>397</v>
      </c>
      <c r="D982" s="177" t="s">
        <v>978</v>
      </c>
      <c r="E982" s="177" t="s">
        <v>219</v>
      </c>
      <c r="F982" s="194" t="s">
        <v>453</v>
      </c>
      <c r="G982" s="195">
        <f>IF(F982=$D$4,$D$4,INDEX(F_inputs!$D$4:$M$5562,MATCH('FD Inputs Pre Conversion'!$C982&amp;'FD Inputs Pre Conversion'!$E982,F_inputs!$N$4:$N$5562,0),MATCH('FD Inputs Pre Conversion'!G$6,F_inputs!$D$2:$M$2,0)))</f>
        <v>188</v>
      </c>
      <c r="H982" s="204"/>
      <c r="I982" s="204"/>
      <c r="J982" s="204"/>
      <c r="K982" s="204"/>
      <c r="L982" s="204"/>
      <c r="M982" s="204"/>
    </row>
    <row r="983" spans="1:13" outlineLevel="1">
      <c r="A983" s="197"/>
      <c r="B983" s="261" t="s">
        <v>216</v>
      </c>
      <c r="C983" s="262" t="s">
        <v>345</v>
      </c>
      <c r="D983" s="177" t="s">
        <v>978</v>
      </c>
      <c r="E983" s="177" t="s">
        <v>219</v>
      </c>
      <c r="F983" s="194" t="s">
        <v>453</v>
      </c>
      <c r="G983" s="195" t="str">
        <f>IF(F983=$D$4,$D$4,INDEX(F_inputs!$D$4:$M$5562,MATCH('FD Inputs Pre Conversion'!$C983&amp;'FD Inputs Pre Conversion'!$E983,F_inputs!$N$4:$N$5562,0),MATCH('FD Inputs Pre Conversion'!G$6,F_inputs!$D$2:$M$2,0)))</f>
        <v/>
      </c>
      <c r="H983" s="204"/>
      <c r="I983" s="204"/>
      <c r="J983" s="204"/>
      <c r="K983" s="204"/>
      <c r="L983" s="204"/>
      <c r="M983" s="204"/>
    </row>
    <row r="984" spans="1:13" outlineLevel="1">
      <c r="A984" s="197"/>
      <c r="B984" s="261" t="s">
        <v>216</v>
      </c>
      <c r="C984" s="262" t="s">
        <v>354</v>
      </c>
      <c r="D984" s="177" t="s">
        <v>978</v>
      </c>
      <c r="E984" s="177" t="s">
        <v>219</v>
      </c>
      <c r="F984" s="194" t="s">
        <v>453</v>
      </c>
      <c r="G984" s="195" t="str">
        <f>IF(F984=$D$4,$D$4,INDEX(F_inputs!$D$4:$M$5562,MATCH('FD Inputs Pre Conversion'!$C984&amp;'FD Inputs Pre Conversion'!$E984,F_inputs!$N$4:$N$5562,0),MATCH('FD Inputs Pre Conversion'!G$6,F_inputs!$D$2:$M$2,0)))</f>
        <v/>
      </c>
      <c r="H984" s="204"/>
      <c r="I984" s="204"/>
      <c r="J984" s="204"/>
      <c r="K984" s="204"/>
      <c r="L984" s="204"/>
      <c r="M984" s="204"/>
    </row>
    <row r="985" spans="1:13" outlineLevel="1">
      <c r="A985" s="197"/>
      <c r="B985" s="261" t="s">
        <v>216</v>
      </c>
      <c r="C985" s="262" t="s">
        <v>367</v>
      </c>
      <c r="D985" s="177" t="s">
        <v>978</v>
      </c>
      <c r="E985" s="177" t="s">
        <v>219</v>
      </c>
      <c r="F985" s="194" t="s">
        <v>453</v>
      </c>
      <c r="G985" s="195" t="str">
        <f>IF(F985=$D$4,$D$4,INDEX(F_inputs!$D$4:$M$5562,MATCH('FD Inputs Pre Conversion'!$C985&amp;'FD Inputs Pre Conversion'!$E985,F_inputs!$N$4:$N$5562,0),MATCH('FD Inputs Pre Conversion'!G$6,F_inputs!$D$2:$M$2,0)))</f>
        <v/>
      </c>
      <c r="H985" s="204"/>
      <c r="I985" s="204"/>
      <c r="J985" s="204"/>
      <c r="K985" s="204"/>
      <c r="L985" s="204"/>
      <c r="M985" s="204"/>
    </row>
    <row r="986" spans="1:13" outlineLevel="1">
      <c r="A986" s="197"/>
      <c r="B986" s="261" t="s">
        <v>216</v>
      </c>
      <c r="C986" s="262" t="s">
        <v>373</v>
      </c>
      <c r="D986" s="177" t="s">
        <v>978</v>
      </c>
      <c r="E986" s="177" t="s">
        <v>219</v>
      </c>
      <c r="F986" s="194" t="s">
        <v>453</v>
      </c>
      <c r="G986" s="195" t="str">
        <f>IF(F986=$D$4,$D$4,INDEX(F_inputs!$D$4:$M$5562,MATCH('FD Inputs Pre Conversion'!$C986&amp;'FD Inputs Pre Conversion'!$E986,F_inputs!$N$4:$N$5562,0),MATCH('FD Inputs Pre Conversion'!G$6,F_inputs!$D$2:$M$2,0)))</f>
        <v/>
      </c>
      <c r="H986" s="204"/>
      <c r="I986" s="204"/>
      <c r="J986" s="204"/>
      <c r="K986" s="204"/>
      <c r="L986" s="204"/>
      <c r="M986" s="204"/>
    </row>
    <row r="987" spans="1:13" outlineLevel="1">
      <c r="A987" s="197"/>
      <c r="B987" s="261" t="s">
        <v>216</v>
      </c>
      <c r="C987" s="262" t="s">
        <v>376</v>
      </c>
      <c r="D987" s="177" t="s">
        <v>978</v>
      </c>
      <c r="E987" s="177" t="s">
        <v>219</v>
      </c>
      <c r="F987" s="177" t="s">
        <v>453</v>
      </c>
      <c r="G987" s="195" t="str">
        <f>IF(F987=$D$4,$D$4,INDEX(F_inputs!$D$4:$M$5562,MATCH('FD Inputs Pre Conversion'!$C987&amp;'FD Inputs Pre Conversion'!$E987,F_inputs!$N$4:$N$5562,0),MATCH('FD Inputs Pre Conversion'!G$6,F_inputs!$D$2:$M$2,0)))</f>
        <v/>
      </c>
      <c r="H987" s="204"/>
      <c r="I987" s="204"/>
      <c r="J987" s="204"/>
      <c r="K987" s="204"/>
      <c r="L987" s="204"/>
      <c r="M987" s="204"/>
    </row>
    <row r="988" spans="1:13" outlineLevel="1">
      <c r="A988" s="197"/>
      <c r="B988" s="261" t="s">
        <v>216</v>
      </c>
      <c r="C988" s="262" t="s">
        <v>385</v>
      </c>
      <c r="D988" s="177" t="s">
        <v>978</v>
      </c>
      <c r="E988" s="177" t="s">
        <v>219</v>
      </c>
      <c r="F988" s="194" t="s">
        <v>453</v>
      </c>
      <c r="G988" s="195" t="str">
        <f>IF(F988=$D$4,$D$4,INDEX(F_inputs!$D$4:$M$5562,MATCH('FD Inputs Pre Conversion'!$C988&amp;'FD Inputs Pre Conversion'!$E988,F_inputs!$N$4:$N$5562,0),MATCH('FD Inputs Pre Conversion'!G$6,F_inputs!$D$2:$M$2,0)))</f>
        <v/>
      </c>
      <c r="H988" s="204"/>
      <c r="I988" s="204"/>
      <c r="J988" s="204"/>
      <c r="K988" s="204"/>
      <c r="L988" s="204"/>
      <c r="M988" s="204"/>
    </row>
    <row r="989" spans="1:13" outlineLevel="1">
      <c r="A989" s="196"/>
      <c r="B989" s="261"/>
      <c r="C989" s="262"/>
      <c r="F989" s="194"/>
      <c r="G989" s="195"/>
    </row>
    <row r="990" spans="1:13" outlineLevel="1">
      <c r="A990" s="197"/>
      <c r="B990" s="261" t="s">
        <v>223</v>
      </c>
      <c r="C990" s="262" t="s">
        <v>350</v>
      </c>
      <c r="D990" s="177" t="s">
        <v>978</v>
      </c>
      <c r="E990" s="177" t="s">
        <v>226</v>
      </c>
      <c r="F990" s="194" t="s">
        <v>453</v>
      </c>
      <c r="G990" s="195">
        <f>IF(F990=$D$4,$D$4,INDEX(F_inputs!$D$4:$M$5562,MATCH('FD Inputs Pre Conversion'!$C990&amp;'FD Inputs Pre Conversion'!$E990,F_inputs!$N$4:$N$5562,0),MATCH('FD Inputs Pre Conversion'!G$6,F_inputs!$D$2:$M$2,0)))</f>
        <v>1972614.4408781033</v>
      </c>
      <c r="H990" s="204"/>
      <c r="I990" s="204"/>
      <c r="J990" s="204"/>
      <c r="K990" s="204"/>
      <c r="L990" s="204"/>
      <c r="M990" s="204"/>
    </row>
    <row r="991" spans="1:13" outlineLevel="1">
      <c r="A991" s="197"/>
      <c r="B991" s="261" t="s">
        <v>223</v>
      </c>
      <c r="C991" s="262" t="s">
        <v>358</v>
      </c>
      <c r="D991" s="177" t="s">
        <v>978</v>
      </c>
      <c r="E991" s="177" t="s">
        <v>226</v>
      </c>
      <c r="F991" s="194" t="s">
        <v>453</v>
      </c>
      <c r="G991" s="195">
        <f>IF(F991=$D$4,$D$4,INDEX(F_inputs!$D$4:$M$5562,MATCH('FD Inputs Pre Conversion'!$C991&amp;'FD Inputs Pre Conversion'!$E991,F_inputs!$N$4:$N$5562,0),MATCH('FD Inputs Pre Conversion'!G$6,F_inputs!$D$2:$M$2,0)))</f>
        <v>4054818.5729161012</v>
      </c>
      <c r="H991" s="204"/>
      <c r="I991" s="204"/>
      <c r="J991" s="204"/>
      <c r="K991" s="204"/>
      <c r="L991" s="204"/>
      <c r="M991" s="204"/>
    </row>
    <row r="992" spans="1:13" outlineLevel="1">
      <c r="A992" s="197"/>
      <c r="B992" s="261" t="s">
        <v>223</v>
      </c>
      <c r="C992" s="262" t="s">
        <v>361</v>
      </c>
      <c r="D992" s="177" t="s">
        <v>978</v>
      </c>
      <c r="E992" s="177" t="s">
        <v>226</v>
      </c>
      <c r="F992" s="194" t="s">
        <v>453</v>
      </c>
      <c r="G992" s="195" t="str">
        <f>IF(F992=$D$4,$D$4,INDEX(F_inputs!$D$4:$M$5562,MATCH('FD Inputs Pre Conversion'!$C992&amp;'FD Inputs Pre Conversion'!$E992,F_inputs!$N$4:$N$5562,0),MATCH('FD Inputs Pre Conversion'!G$6,F_inputs!$D$2:$M$2,0)))</f>
        <v/>
      </c>
      <c r="H992" s="204"/>
      <c r="I992" s="204"/>
      <c r="J992" s="204"/>
      <c r="K992" s="204"/>
      <c r="L992" s="204"/>
      <c r="M992" s="204"/>
    </row>
    <row r="993" spans="1:13" outlineLevel="1">
      <c r="A993" s="197"/>
      <c r="B993" s="261" t="s">
        <v>223</v>
      </c>
      <c r="C993" s="262" t="s">
        <v>364</v>
      </c>
      <c r="D993" s="177" t="s">
        <v>978</v>
      </c>
      <c r="E993" s="177" t="s">
        <v>226</v>
      </c>
      <c r="F993" s="194" t="s">
        <v>453</v>
      </c>
      <c r="G993" s="195">
        <f>IF(F993=$D$4,$D$4,INDEX(F_inputs!$D$4:$M$5562,MATCH('FD Inputs Pre Conversion'!$C993&amp;'FD Inputs Pre Conversion'!$E993,F_inputs!$N$4:$N$5562,0),MATCH('FD Inputs Pre Conversion'!G$6,F_inputs!$D$2:$M$2,0)))</f>
        <v>1242016.499812139</v>
      </c>
      <c r="H993" s="204"/>
      <c r="I993" s="204"/>
      <c r="J993" s="204"/>
      <c r="K993" s="204"/>
      <c r="L993" s="204"/>
      <c r="M993" s="204"/>
    </row>
    <row r="994" spans="1:13" outlineLevel="1">
      <c r="A994" s="197"/>
      <c r="B994" s="261" t="s">
        <v>223</v>
      </c>
      <c r="C994" s="262" t="s">
        <v>370</v>
      </c>
      <c r="D994" s="177" t="s">
        <v>978</v>
      </c>
      <c r="E994" s="177" t="s">
        <v>226</v>
      </c>
      <c r="F994" s="194" t="s">
        <v>453</v>
      </c>
      <c r="G994" s="195">
        <f>IF(F994=$D$4,$D$4,INDEX(F_inputs!$D$4:$M$5562,MATCH('FD Inputs Pre Conversion'!$C994&amp;'FD Inputs Pre Conversion'!$E994,F_inputs!$N$4:$N$5562,0),MATCH('FD Inputs Pre Conversion'!G$6,F_inputs!$D$2:$M$2,0)))</f>
        <v>109589.69115989462</v>
      </c>
      <c r="H994" s="204"/>
      <c r="I994" s="204"/>
      <c r="J994" s="204"/>
      <c r="K994" s="204"/>
      <c r="L994" s="204"/>
      <c r="M994" s="204"/>
    </row>
    <row r="995" spans="1:13" outlineLevel="1">
      <c r="A995" s="197"/>
      <c r="B995" s="261" t="s">
        <v>223</v>
      </c>
      <c r="C995" s="262" t="s">
        <v>379</v>
      </c>
      <c r="D995" s="177" t="s">
        <v>978</v>
      </c>
      <c r="E995" s="177" t="s">
        <v>226</v>
      </c>
      <c r="F995" s="194" t="s">
        <v>453</v>
      </c>
      <c r="G995" s="195">
        <f>IF(F995=$D$4,$D$4,INDEX(F_inputs!$D$4:$M$5562,MATCH('FD Inputs Pre Conversion'!$C995&amp;'FD Inputs Pre Conversion'!$E995,F_inputs!$N$4:$N$5562,0),MATCH('FD Inputs Pre Conversion'!G$6,F_inputs!$D$2:$M$2,0)))</f>
        <v>5735193.8373678196</v>
      </c>
      <c r="H995" s="204"/>
      <c r="I995" s="204"/>
      <c r="J995" s="204"/>
      <c r="K995" s="204"/>
      <c r="L995" s="204"/>
      <c r="M995" s="204"/>
    </row>
    <row r="996" spans="1:13" outlineLevel="1">
      <c r="A996" s="197"/>
      <c r="B996" s="261" t="s">
        <v>223</v>
      </c>
      <c r="C996" s="262" t="s">
        <v>382</v>
      </c>
      <c r="D996" s="177" t="s">
        <v>978</v>
      </c>
      <c r="E996" s="177" t="s">
        <v>226</v>
      </c>
      <c r="F996" s="194" t="s">
        <v>453</v>
      </c>
      <c r="G996" s="195">
        <f>IF(F996=$D$4,$D$4,INDEX(F_inputs!$D$4:$M$5562,MATCH('FD Inputs Pre Conversion'!$C996&amp;'FD Inputs Pre Conversion'!$E996,F_inputs!$N$4:$N$5562,0),MATCH('FD Inputs Pre Conversion'!G$6,F_inputs!$D$2:$M$2,0)))</f>
        <v>3178101.0436369441</v>
      </c>
      <c r="H996" s="204"/>
      <c r="I996" s="204"/>
      <c r="J996" s="204"/>
      <c r="K996" s="204"/>
      <c r="L996" s="204"/>
      <c r="M996" s="204"/>
    </row>
    <row r="997" spans="1:13" outlineLevel="1">
      <c r="A997" s="197"/>
      <c r="B997" s="261" t="s">
        <v>223</v>
      </c>
      <c r="C997" s="262" t="s">
        <v>388</v>
      </c>
      <c r="D997" s="177" t="s">
        <v>978</v>
      </c>
      <c r="E997" s="177" t="s">
        <v>226</v>
      </c>
      <c r="F997" s="194" t="s">
        <v>453</v>
      </c>
      <c r="G997" s="195">
        <f>IF(F997=$D$4,$D$4,INDEX(F_inputs!$D$4:$M$5562,MATCH('FD Inputs Pre Conversion'!$C997&amp;'FD Inputs Pre Conversion'!$E997,F_inputs!$N$4:$N$5562,0),MATCH('FD Inputs Pre Conversion'!G$6,F_inputs!$D$2:$M$2,0)))</f>
        <v>109589.69115989462</v>
      </c>
      <c r="H997" s="204"/>
      <c r="I997" s="204"/>
      <c r="J997" s="204"/>
      <c r="K997" s="204"/>
      <c r="L997" s="204"/>
      <c r="M997" s="204"/>
    </row>
    <row r="998" spans="1:13" outlineLevel="1">
      <c r="A998" s="197"/>
      <c r="B998" s="261" t="s">
        <v>223</v>
      </c>
      <c r="C998" s="262" t="s">
        <v>391</v>
      </c>
      <c r="D998" s="177" t="s">
        <v>978</v>
      </c>
      <c r="E998" s="177" t="s">
        <v>226</v>
      </c>
      <c r="F998" s="194" t="s">
        <v>453</v>
      </c>
      <c r="G998" s="195">
        <f>IF(F998=$D$4,$D$4,INDEX(F_inputs!$D$4:$M$5562,MATCH('FD Inputs Pre Conversion'!$C998&amp;'FD Inputs Pre Conversion'!$E998,F_inputs!$N$4:$N$5562,0),MATCH('FD Inputs Pre Conversion'!G$6,F_inputs!$D$2:$M$2,0)))</f>
        <v>1242016.499812139</v>
      </c>
      <c r="H998" s="204"/>
      <c r="I998" s="204"/>
      <c r="J998" s="204"/>
      <c r="K998" s="204"/>
      <c r="L998" s="204"/>
      <c r="M998" s="204"/>
    </row>
    <row r="999" spans="1:13" outlineLevel="1">
      <c r="A999" s="197"/>
      <c r="B999" s="261" t="s">
        <v>223</v>
      </c>
      <c r="C999" s="262" t="s">
        <v>394</v>
      </c>
      <c r="D999" s="177" t="s">
        <v>978</v>
      </c>
      <c r="E999" s="177" t="s">
        <v>226</v>
      </c>
      <c r="F999" s="194" t="s">
        <v>453</v>
      </c>
      <c r="G999" s="195">
        <f>IF(F999=$D$4,$D$4,INDEX(F_inputs!$D$4:$M$5562,MATCH('FD Inputs Pre Conversion'!$C999&amp;'FD Inputs Pre Conversion'!$E999,F_inputs!$N$4:$N$5562,0),MATCH('FD Inputs Pre Conversion'!G$6,F_inputs!$D$2:$M$2,0)))</f>
        <v>1826494.8526649105</v>
      </c>
      <c r="H999" s="204"/>
      <c r="I999" s="204"/>
      <c r="J999" s="204"/>
      <c r="K999" s="204"/>
      <c r="L999" s="204"/>
      <c r="M999" s="204"/>
    </row>
    <row r="1000" spans="1:13" outlineLevel="1">
      <c r="A1000" s="197"/>
      <c r="B1000" s="261" t="s">
        <v>223</v>
      </c>
      <c r="C1000" s="262" t="s">
        <v>397</v>
      </c>
      <c r="D1000" s="177" t="s">
        <v>978</v>
      </c>
      <c r="E1000" s="177" t="s">
        <v>226</v>
      </c>
      <c r="F1000" s="194" t="s">
        <v>453</v>
      </c>
      <c r="G1000" s="195">
        <f>IF(F1000=$D$4,$D$4,INDEX(F_inputs!$D$4:$M$5562,MATCH('FD Inputs Pre Conversion'!$C1000&amp;'FD Inputs Pre Conversion'!$E1000,F_inputs!$N$4:$N$5562,0),MATCH('FD Inputs Pre Conversion'!G$6,F_inputs!$D$2:$M$2,0)))</f>
        <v>767127.83811926236</v>
      </c>
      <c r="H1000" s="204"/>
      <c r="I1000" s="204"/>
      <c r="J1000" s="204"/>
      <c r="K1000" s="204"/>
      <c r="L1000" s="204"/>
      <c r="M1000" s="204"/>
    </row>
    <row r="1001" spans="1:13" outlineLevel="1">
      <c r="A1001" s="197"/>
      <c r="B1001" s="261" t="s">
        <v>223</v>
      </c>
      <c r="C1001" s="262" t="s">
        <v>345</v>
      </c>
      <c r="D1001" s="177" t="s">
        <v>978</v>
      </c>
      <c r="E1001" s="177" t="s">
        <v>226</v>
      </c>
      <c r="F1001" s="194" t="s">
        <v>453</v>
      </c>
      <c r="G1001" s="195" t="str">
        <f>IF(F1001=$D$4,$D$4,INDEX(F_inputs!$D$4:$M$5562,MATCH('FD Inputs Pre Conversion'!$C1001&amp;'FD Inputs Pre Conversion'!$E1001,F_inputs!$N$4:$N$5562,0),MATCH('FD Inputs Pre Conversion'!G$6,F_inputs!$D$2:$M$2,0)))</f>
        <v/>
      </c>
      <c r="H1001" s="204"/>
      <c r="I1001" s="204"/>
      <c r="J1001" s="204"/>
      <c r="K1001" s="204"/>
      <c r="L1001" s="204"/>
      <c r="M1001" s="204"/>
    </row>
    <row r="1002" spans="1:13" outlineLevel="1">
      <c r="A1002" s="197"/>
      <c r="B1002" s="261" t="s">
        <v>223</v>
      </c>
      <c r="C1002" s="262" t="s">
        <v>354</v>
      </c>
      <c r="D1002" s="177" t="s">
        <v>978</v>
      </c>
      <c r="E1002" s="177" t="s">
        <v>226</v>
      </c>
      <c r="F1002" s="194" t="s">
        <v>453</v>
      </c>
      <c r="G1002" s="195" t="str">
        <f>IF(F1002=$D$4,$D$4,INDEX(F_inputs!$D$4:$M$5562,MATCH('FD Inputs Pre Conversion'!$C1002&amp;'FD Inputs Pre Conversion'!$E1002,F_inputs!$N$4:$N$5562,0),MATCH('FD Inputs Pre Conversion'!G$6,F_inputs!$D$2:$M$2,0)))</f>
        <v/>
      </c>
      <c r="H1002" s="204"/>
      <c r="I1002" s="204"/>
      <c r="J1002" s="204"/>
      <c r="K1002" s="204"/>
      <c r="L1002" s="204"/>
      <c r="M1002" s="204"/>
    </row>
    <row r="1003" spans="1:13" outlineLevel="1">
      <c r="A1003" s="197"/>
      <c r="B1003" s="261" t="s">
        <v>223</v>
      </c>
      <c r="C1003" s="262" t="s">
        <v>367</v>
      </c>
      <c r="D1003" s="177" t="s">
        <v>978</v>
      </c>
      <c r="E1003" s="177" t="s">
        <v>226</v>
      </c>
      <c r="F1003" s="194" t="s">
        <v>453</v>
      </c>
      <c r="G1003" s="195" t="str">
        <f>IF(F1003=$D$4,$D$4,INDEX(F_inputs!$D$4:$M$5562,MATCH('FD Inputs Pre Conversion'!$C1003&amp;'FD Inputs Pre Conversion'!$E1003,F_inputs!$N$4:$N$5562,0),MATCH('FD Inputs Pre Conversion'!G$6,F_inputs!$D$2:$M$2,0)))</f>
        <v/>
      </c>
      <c r="H1003" s="204"/>
      <c r="I1003" s="204"/>
      <c r="J1003" s="204"/>
      <c r="K1003" s="204"/>
      <c r="L1003" s="204"/>
      <c r="M1003" s="204"/>
    </row>
    <row r="1004" spans="1:13" outlineLevel="1">
      <c r="A1004" s="197"/>
      <c r="B1004" s="261" t="s">
        <v>223</v>
      </c>
      <c r="C1004" s="262" t="s">
        <v>373</v>
      </c>
      <c r="D1004" s="177" t="s">
        <v>978</v>
      </c>
      <c r="E1004" s="177" t="s">
        <v>226</v>
      </c>
      <c r="F1004" s="194" t="s">
        <v>453</v>
      </c>
      <c r="G1004" s="195" t="str">
        <f>IF(F1004=$D$4,$D$4,INDEX(F_inputs!$D$4:$M$5562,MATCH('FD Inputs Pre Conversion'!$C1004&amp;'FD Inputs Pre Conversion'!$E1004,F_inputs!$N$4:$N$5562,0),MATCH('FD Inputs Pre Conversion'!G$6,F_inputs!$D$2:$M$2,0)))</f>
        <v/>
      </c>
      <c r="H1004" s="204"/>
      <c r="I1004" s="204"/>
      <c r="J1004" s="204"/>
      <c r="K1004" s="204"/>
      <c r="L1004" s="204"/>
      <c r="M1004" s="204"/>
    </row>
    <row r="1005" spans="1:13" outlineLevel="1">
      <c r="A1005" s="197"/>
      <c r="B1005" s="261" t="s">
        <v>223</v>
      </c>
      <c r="C1005" s="262" t="s">
        <v>376</v>
      </c>
      <c r="D1005" s="177" t="s">
        <v>978</v>
      </c>
      <c r="E1005" s="177" t="s">
        <v>226</v>
      </c>
      <c r="F1005" s="177" t="s">
        <v>453</v>
      </c>
      <c r="G1005" s="195" t="str">
        <f>IF(F1005=$D$4,$D$4,INDEX(F_inputs!$D$4:$M$5562,MATCH('FD Inputs Pre Conversion'!$C1005&amp;'FD Inputs Pre Conversion'!$E1005,F_inputs!$N$4:$N$5562,0),MATCH('FD Inputs Pre Conversion'!G$6,F_inputs!$D$2:$M$2,0)))</f>
        <v/>
      </c>
      <c r="H1005" s="204"/>
      <c r="I1005" s="204"/>
      <c r="J1005" s="204"/>
      <c r="K1005" s="204"/>
      <c r="L1005" s="204"/>
      <c r="M1005" s="204"/>
    </row>
    <row r="1006" spans="1:13" outlineLevel="1">
      <c r="A1006" s="197"/>
      <c r="B1006" s="261" t="s">
        <v>223</v>
      </c>
      <c r="C1006" s="262" t="s">
        <v>385</v>
      </c>
      <c r="D1006" s="177" t="s">
        <v>978</v>
      </c>
      <c r="E1006" s="177" t="s">
        <v>226</v>
      </c>
      <c r="F1006" s="194" t="s">
        <v>453</v>
      </c>
      <c r="G1006" s="195" t="str">
        <f>IF(F1006=$D$4,$D$4,INDEX(F_inputs!$D$4:$M$5562,MATCH('FD Inputs Pre Conversion'!$C1006&amp;'FD Inputs Pre Conversion'!$E1006,F_inputs!$N$4:$N$5562,0),MATCH('FD Inputs Pre Conversion'!G$6,F_inputs!$D$2:$M$2,0)))</f>
        <v/>
      </c>
      <c r="H1006" s="204"/>
      <c r="I1006" s="204"/>
      <c r="J1006" s="204"/>
      <c r="K1006" s="204"/>
      <c r="L1006" s="204"/>
      <c r="M1006" s="204"/>
    </row>
    <row r="1007" spans="1:13" outlineLevel="1">
      <c r="A1007" s="196"/>
      <c r="B1007" s="261"/>
      <c r="C1007" s="262"/>
      <c r="F1007" s="194"/>
      <c r="G1007" s="195"/>
    </row>
    <row r="1008" spans="1:13" outlineLevel="1">
      <c r="A1008" s="197"/>
      <c r="B1008" s="261" t="s">
        <v>230</v>
      </c>
      <c r="C1008" s="262" t="s">
        <v>350</v>
      </c>
      <c r="D1008" s="177" t="s">
        <v>978</v>
      </c>
      <c r="E1008" s="177" t="s">
        <v>232</v>
      </c>
      <c r="F1008" s="194" t="s">
        <v>453</v>
      </c>
      <c r="G1008" s="195" t="str">
        <f>IF(F1008=$D$4,$D$4,INDEX(F_inputs!$D$4:$M$5562,MATCH('FD Inputs Pre Conversion'!$C1008&amp;'FD Inputs Pre Conversion'!$E1008,F_inputs!$N$4:$N$5562,0),MATCH('FD Inputs Pre Conversion'!G$6,F_inputs!$D$2:$M$2,0)))</f>
        <v/>
      </c>
      <c r="H1008" s="204"/>
      <c r="I1008" s="204"/>
      <c r="J1008" s="204"/>
      <c r="K1008" s="204"/>
      <c r="L1008" s="204"/>
      <c r="M1008" s="204"/>
    </row>
    <row r="1009" spans="1:13" outlineLevel="1">
      <c r="A1009" s="197"/>
      <c r="B1009" s="261" t="s">
        <v>230</v>
      </c>
      <c r="C1009" s="262" t="s">
        <v>358</v>
      </c>
      <c r="D1009" s="177" t="s">
        <v>978</v>
      </c>
      <c r="E1009" s="177" t="s">
        <v>232</v>
      </c>
      <c r="F1009" s="194" t="s">
        <v>453</v>
      </c>
      <c r="G1009" s="195" t="str">
        <f>IF(F1009=$D$4,$D$4,INDEX(F_inputs!$D$4:$M$5562,MATCH('FD Inputs Pre Conversion'!$C1009&amp;'FD Inputs Pre Conversion'!$E1009,F_inputs!$N$4:$N$5562,0),MATCH('FD Inputs Pre Conversion'!G$6,F_inputs!$D$2:$M$2,0)))</f>
        <v/>
      </c>
      <c r="H1009" s="204"/>
      <c r="I1009" s="204"/>
      <c r="J1009" s="204"/>
      <c r="K1009" s="204"/>
      <c r="L1009" s="204"/>
      <c r="M1009" s="204"/>
    </row>
    <row r="1010" spans="1:13" outlineLevel="1">
      <c r="A1010" s="197"/>
      <c r="B1010" s="261" t="s">
        <v>230</v>
      </c>
      <c r="C1010" s="262" t="s">
        <v>361</v>
      </c>
      <c r="D1010" s="177" t="s">
        <v>978</v>
      </c>
      <c r="E1010" s="177" t="s">
        <v>232</v>
      </c>
      <c r="F1010" s="194" t="s">
        <v>453</v>
      </c>
      <c r="G1010" s="195" t="str">
        <f>IF(F1010=$D$4,$D$4,INDEX(F_inputs!$D$4:$M$5562,MATCH('FD Inputs Pre Conversion'!$C1010&amp;'FD Inputs Pre Conversion'!$E1010,F_inputs!$N$4:$N$5562,0),MATCH('FD Inputs Pre Conversion'!G$6,F_inputs!$D$2:$M$2,0)))</f>
        <v/>
      </c>
      <c r="H1010" s="204"/>
      <c r="I1010" s="204"/>
      <c r="J1010" s="204"/>
      <c r="K1010" s="204"/>
      <c r="L1010" s="204"/>
      <c r="M1010" s="204"/>
    </row>
    <row r="1011" spans="1:13" outlineLevel="1">
      <c r="A1011" s="197"/>
      <c r="B1011" s="261" t="s">
        <v>230</v>
      </c>
      <c r="C1011" s="262" t="s">
        <v>364</v>
      </c>
      <c r="D1011" s="177" t="s">
        <v>978</v>
      </c>
      <c r="E1011" s="177" t="s">
        <v>232</v>
      </c>
      <c r="F1011" s="194" t="s">
        <v>453</v>
      </c>
      <c r="G1011" s="195" t="str">
        <f>IF(F1011=$D$4,$D$4,INDEX(F_inputs!$D$4:$M$5562,MATCH('FD Inputs Pre Conversion'!$C1011&amp;'FD Inputs Pre Conversion'!$E1011,F_inputs!$N$4:$N$5562,0),MATCH('FD Inputs Pre Conversion'!G$6,F_inputs!$D$2:$M$2,0)))</f>
        <v/>
      </c>
      <c r="H1011" s="204"/>
      <c r="I1011" s="204"/>
      <c r="J1011" s="204"/>
      <c r="K1011" s="204"/>
      <c r="L1011" s="204"/>
      <c r="M1011" s="204"/>
    </row>
    <row r="1012" spans="1:13" outlineLevel="1">
      <c r="A1012" s="197"/>
      <c r="B1012" s="261" t="s">
        <v>230</v>
      </c>
      <c r="C1012" s="262" t="s">
        <v>370</v>
      </c>
      <c r="D1012" s="177" t="s">
        <v>978</v>
      </c>
      <c r="E1012" s="177" t="s">
        <v>232</v>
      </c>
      <c r="F1012" s="194" t="s">
        <v>453</v>
      </c>
      <c r="G1012" s="195" t="str">
        <f>IF(F1012=$D$4,$D$4,INDEX(F_inputs!$D$4:$M$5562,MATCH('FD Inputs Pre Conversion'!$C1012&amp;'FD Inputs Pre Conversion'!$E1012,F_inputs!$N$4:$N$5562,0),MATCH('FD Inputs Pre Conversion'!G$6,F_inputs!$D$2:$M$2,0)))</f>
        <v/>
      </c>
      <c r="H1012" s="204"/>
      <c r="I1012" s="204"/>
      <c r="J1012" s="204"/>
      <c r="K1012" s="204"/>
      <c r="L1012" s="204"/>
      <c r="M1012" s="204"/>
    </row>
    <row r="1013" spans="1:13" outlineLevel="1">
      <c r="A1013" s="197"/>
      <c r="B1013" s="261" t="s">
        <v>230</v>
      </c>
      <c r="C1013" s="262" t="s">
        <v>379</v>
      </c>
      <c r="D1013" s="177" t="s">
        <v>978</v>
      </c>
      <c r="E1013" s="177" t="s">
        <v>232</v>
      </c>
      <c r="F1013" s="194" t="s">
        <v>453</v>
      </c>
      <c r="G1013" s="195" t="str">
        <f>IF(F1013=$D$4,$D$4,INDEX(F_inputs!$D$4:$M$5562,MATCH('FD Inputs Pre Conversion'!$C1013&amp;'FD Inputs Pre Conversion'!$E1013,F_inputs!$N$4:$N$5562,0),MATCH('FD Inputs Pre Conversion'!G$6,F_inputs!$D$2:$M$2,0)))</f>
        <v/>
      </c>
      <c r="H1013" s="204"/>
      <c r="I1013" s="204"/>
      <c r="J1013" s="204"/>
      <c r="K1013" s="204"/>
      <c r="L1013" s="204"/>
      <c r="M1013" s="204"/>
    </row>
    <row r="1014" spans="1:13" outlineLevel="1">
      <c r="A1014" s="197"/>
      <c r="B1014" s="261" t="s">
        <v>230</v>
      </c>
      <c r="C1014" s="262" t="s">
        <v>382</v>
      </c>
      <c r="D1014" s="177" t="s">
        <v>978</v>
      </c>
      <c r="E1014" s="177" t="s">
        <v>232</v>
      </c>
      <c r="F1014" s="194" t="s">
        <v>453</v>
      </c>
      <c r="G1014" s="195" t="str">
        <f>IF(F1014=$D$4,$D$4,INDEX(F_inputs!$D$4:$M$5562,MATCH('FD Inputs Pre Conversion'!$C1014&amp;'FD Inputs Pre Conversion'!$E1014,F_inputs!$N$4:$N$5562,0),MATCH('FD Inputs Pre Conversion'!G$6,F_inputs!$D$2:$M$2,0)))</f>
        <v/>
      </c>
      <c r="H1014" s="204"/>
      <c r="I1014" s="204"/>
      <c r="J1014" s="204"/>
      <c r="K1014" s="204"/>
      <c r="L1014" s="204"/>
      <c r="M1014" s="204"/>
    </row>
    <row r="1015" spans="1:13" outlineLevel="1">
      <c r="A1015" s="197"/>
      <c r="B1015" s="261" t="s">
        <v>230</v>
      </c>
      <c r="C1015" s="262" t="s">
        <v>388</v>
      </c>
      <c r="D1015" s="177" t="s">
        <v>978</v>
      </c>
      <c r="E1015" s="177" t="s">
        <v>232</v>
      </c>
      <c r="F1015" s="194" t="s">
        <v>453</v>
      </c>
      <c r="G1015" s="195" t="str">
        <f>IF(F1015=$D$4,$D$4,INDEX(F_inputs!$D$4:$M$5562,MATCH('FD Inputs Pre Conversion'!$C1015&amp;'FD Inputs Pre Conversion'!$E1015,F_inputs!$N$4:$N$5562,0),MATCH('FD Inputs Pre Conversion'!G$6,F_inputs!$D$2:$M$2,0)))</f>
        <v/>
      </c>
      <c r="H1015" s="204"/>
      <c r="I1015" s="204"/>
      <c r="J1015" s="204"/>
      <c r="K1015" s="204"/>
      <c r="L1015" s="204"/>
      <c r="M1015" s="204"/>
    </row>
    <row r="1016" spans="1:13" outlineLevel="1">
      <c r="A1016" s="197"/>
      <c r="B1016" s="261" t="s">
        <v>230</v>
      </c>
      <c r="C1016" s="262" t="s">
        <v>391</v>
      </c>
      <c r="D1016" s="177" t="s">
        <v>978</v>
      </c>
      <c r="E1016" s="177" t="s">
        <v>232</v>
      </c>
      <c r="F1016" s="194" t="s">
        <v>453</v>
      </c>
      <c r="G1016" s="195" t="str">
        <f>IF(F1016=$D$4,$D$4,INDEX(F_inputs!$D$4:$M$5562,MATCH('FD Inputs Pre Conversion'!$C1016&amp;'FD Inputs Pre Conversion'!$E1016,F_inputs!$N$4:$N$5562,0),MATCH('FD Inputs Pre Conversion'!G$6,F_inputs!$D$2:$M$2,0)))</f>
        <v/>
      </c>
      <c r="H1016" s="204"/>
      <c r="I1016" s="204"/>
      <c r="J1016" s="204"/>
      <c r="K1016" s="204"/>
      <c r="L1016" s="204"/>
      <c r="M1016" s="204"/>
    </row>
    <row r="1017" spans="1:13" outlineLevel="1">
      <c r="A1017" s="197"/>
      <c r="B1017" s="261" t="s">
        <v>230</v>
      </c>
      <c r="C1017" s="262" t="s">
        <v>394</v>
      </c>
      <c r="D1017" s="177" t="s">
        <v>978</v>
      </c>
      <c r="E1017" s="177" t="s">
        <v>232</v>
      </c>
      <c r="F1017" s="194" t="s">
        <v>453</v>
      </c>
      <c r="G1017" s="195" t="str">
        <f>IF(F1017=$D$4,$D$4,INDEX(F_inputs!$D$4:$M$5562,MATCH('FD Inputs Pre Conversion'!$C1017&amp;'FD Inputs Pre Conversion'!$E1017,F_inputs!$N$4:$N$5562,0),MATCH('FD Inputs Pre Conversion'!G$6,F_inputs!$D$2:$M$2,0)))</f>
        <v/>
      </c>
      <c r="H1017" s="204"/>
      <c r="I1017" s="204"/>
      <c r="J1017" s="204"/>
      <c r="K1017" s="204"/>
      <c r="L1017" s="204"/>
      <c r="M1017" s="204"/>
    </row>
    <row r="1018" spans="1:13" outlineLevel="1">
      <c r="A1018" s="197"/>
      <c r="B1018" s="261" t="s">
        <v>230</v>
      </c>
      <c r="C1018" s="262" t="s">
        <v>397</v>
      </c>
      <c r="D1018" s="177" t="s">
        <v>978</v>
      </c>
      <c r="E1018" s="177" t="s">
        <v>232</v>
      </c>
      <c r="F1018" s="194" t="s">
        <v>453</v>
      </c>
      <c r="G1018" s="195" t="str">
        <f>IF(F1018=$D$4,$D$4,INDEX(F_inputs!$D$4:$M$5562,MATCH('FD Inputs Pre Conversion'!$C1018&amp;'FD Inputs Pre Conversion'!$E1018,F_inputs!$N$4:$N$5562,0),MATCH('FD Inputs Pre Conversion'!G$6,F_inputs!$D$2:$M$2,0)))</f>
        <v/>
      </c>
      <c r="H1018" s="204"/>
      <c r="I1018" s="204"/>
      <c r="J1018" s="204"/>
      <c r="K1018" s="204"/>
      <c r="L1018" s="204"/>
      <c r="M1018" s="204"/>
    </row>
    <row r="1019" spans="1:13" outlineLevel="1">
      <c r="A1019" s="197"/>
      <c r="B1019" s="261" t="s">
        <v>230</v>
      </c>
      <c r="C1019" s="262" t="s">
        <v>345</v>
      </c>
      <c r="D1019" s="177" t="s">
        <v>978</v>
      </c>
      <c r="E1019" s="177" t="s">
        <v>232</v>
      </c>
      <c r="F1019" s="194" t="s">
        <v>453</v>
      </c>
      <c r="G1019" s="195" t="str">
        <f>IF(F1019=$D$4,$D$4,INDEX(F_inputs!$D$4:$M$5562,MATCH('FD Inputs Pre Conversion'!$C1019&amp;'FD Inputs Pre Conversion'!$E1019,F_inputs!$N$4:$N$5562,0),MATCH('FD Inputs Pre Conversion'!G$6,F_inputs!$D$2:$M$2,0)))</f>
        <v/>
      </c>
      <c r="H1019" s="204"/>
      <c r="I1019" s="204"/>
      <c r="J1019" s="204"/>
      <c r="K1019" s="204"/>
      <c r="L1019" s="204"/>
      <c r="M1019" s="204"/>
    </row>
    <row r="1020" spans="1:13" outlineLevel="1">
      <c r="A1020" s="197"/>
      <c r="B1020" s="261" t="s">
        <v>230</v>
      </c>
      <c r="C1020" s="262" t="s">
        <v>354</v>
      </c>
      <c r="D1020" s="177" t="s">
        <v>978</v>
      </c>
      <c r="E1020" s="177" t="s">
        <v>232</v>
      </c>
      <c r="F1020" s="194" t="s">
        <v>453</v>
      </c>
      <c r="G1020" s="195" t="str">
        <f>IF(F1020=$D$4,$D$4,INDEX(F_inputs!$D$4:$M$5562,MATCH('FD Inputs Pre Conversion'!$C1020&amp;'FD Inputs Pre Conversion'!$E1020,F_inputs!$N$4:$N$5562,0),MATCH('FD Inputs Pre Conversion'!G$6,F_inputs!$D$2:$M$2,0)))</f>
        <v/>
      </c>
      <c r="H1020" s="204"/>
      <c r="I1020" s="204"/>
      <c r="J1020" s="204"/>
      <c r="K1020" s="204"/>
      <c r="L1020" s="204"/>
      <c r="M1020" s="204"/>
    </row>
    <row r="1021" spans="1:13" outlineLevel="1">
      <c r="A1021" s="197"/>
      <c r="B1021" s="261" t="s">
        <v>230</v>
      </c>
      <c r="C1021" s="262" t="s">
        <v>367</v>
      </c>
      <c r="D1021" s="177" t="s">
        <v>978</v>
      </c>
      <c r="E1021" s="177" t="s">
        <v>232</v>
      </c>
      <c r="F1021" s="194" t="s">
        <v>453</v>
      </c>
      <c r="G1021" s="195" t="str">
        <f>IF(F1021=$D$4,$D$4,INDEX(F_inputs!$D$4:$M$5562,MATCH('FD Inputs Pre Conversion'!$C1021&amp;'FD Inputs Pre Conversion'!$E1021,F_inputs!$N$4:$N$5562,0),MATCH('FD Inputs Pre Conversion'!G$6,F_inputs!$D$2:$M$2,0)))</f>
        <v/>
      </c>
      <c r="H1021" s="204"/>
      <c r="I1021" s="204"/>
      <c r="J1021" s="204"/>
      <c r="K1021" s="204"/>
      <c r="L1021" s="204"/>
      <c r="M1021" s="204"/>
    </row>
    <row r="1022" spans="1:13" outlineLevel="1">
      <c r="A1022" s="197"/>
      <c r="B1022" s="261" t="s">
        <v>230</v>
      </c>
      <c r="C1022" s="262" t="s">
        <v>373</v>
      </c>
      <c r="D1022" s="177" t="s">
        <v>978</v>
      </c>
      <c r="E1022" s="177" t="s">
        <v>232</v>
      </c>
      <c r="F1022" s="194" t="s">
        <v>453</v>
      </c>
      <c r="G1022" s="195" t="str">
        <f>IF(F1022=$D$4,$D$4,INDEX(F_inputs!$D$4:$M$5562,MATCH('FD Inputs Pre Conversion'!$C1022&amp;'FD Inputs Pre Conversion'!$E1022,F_inputs!$N$4:$N$5562,0),MATCH('FD Inputs Pre Conversion'!G$6,F_inputs!$D$2:$M$2,0)))</f>
        <v/>
      </c>
      <c r="H1022" s="204"/>
      <c r="I1022" s="204"/>
      <c r="J1022" s="204"/>
      <c r="K1022" s="204"/>
      <c r="L1022" s="204"/>
      <c r="M1022" s="204"/>
    </row>
    <row r="1023" spans="1:13" outlineLevel="1">
      <c r="A1023" s="197"/>
      <c r="B1023" s="261" t="s">
        <v>230</v>
      </c>
      <c r="C1023" s="262" t="s">
        <v>376</v>
      </c>
      <c r="D1023" s="177" t="s">
        <v>978</v>
      </c>
      <c r="E1023" s="177" t="s">
        <v>232</v>
      </c>
      <c r="F1023" s="177" t="s">
        <v>453</v>
      </c>
      <c r="G1023" s="195" t="str">
        <f>IF(F1023=$D$4,$D$4,INDEX(F_inputs!$D$4:$M$5562,MATCH('FD Inputs Pre Conversion'!$C1023&amp;'FD Inputs Pre Conversion'!$E1023,F_inputs!$N$4:$N$5562,0),MATCH('FD Inputs Pre Conversion'!G$6,F_inputs!$D$2:$M$2,0)))</f>
        <v/>
      </c>
      <c r="H1023" s="204"/>
      <c r="I1023" s="204"/>
      <c r="J1023" s="204"/>
      <c r="K1023" s="204"/>
      <c r="L1023" s="204"/>
      <c r="M1023" s="204"/>
    </row>
    <row r="1024" spans="1:13" outlineLevel="1">
      <c r="A1024" s="197"/>
      <c r="B1024" s="261" t="s">
        <v>230</v>
      </c>
      <c r="C1024" s="262" t="s">
        <v>385</v>
      </c>
      <c r="D1024" s="177" t="s">
        <v>978</v>
      </c>
      <c r="E1024" s="177" t="s">
        <v>232</v>
      </c>
      <c r="F1024" s="194" t="s">
        <v>453</v>
      </c>
      <c r="G1024" s="195" t="str">
        <f>IF(F1024=$D$4,$D$4,INDEX(F_inputs!$D$4:$M$5562,MATCH('FD Inputs Pre Conversion'!$C1024&amp;'FD Inputs Pre Conversion'!$E1024,F_inputs!$N$4:$N$5562,0),MATCH('FD Inputs Pre Conversion'!G$6,F_inputs!$D$2:$M$2,0)))</f>
        <v/>
      </c>
      <c r="H1024" s="204"/>
      <c r="I1024" s="204"/>
      <c r="J1024" s="204"/>
      <c r="K1024" s="204"/>
      <c r="L1024" s="204"/>
      <c r="M1024" s="204"/>
    </row>
    <row r="1025" spans="1:13" outlineLevel="1">
      <c r="A1025" s="196"/>
      <c r="B1025" s="261"/>
      <c r="C1025" s="262"/>
      <c r="F1025" s="194"/>
      <c r="G1025" s="195"/>
    </row>
    <row r="1026" spans="1:13" outlineLevel="1">
      <c r="A1026" s="197"/>
      <c r="B1026" s="261" t="s">
        <v>235</v>
      </c>
      <c r="C1026" s="262" t="s">
        <v>350</v>
      </c>
      <c r="D1026" s="177" t="s">
        <v>978</v>
      </c>
      <c r="E1026" s="177" t="s">
        <v>237</v>
      </c>
      <c r="F1026" s="194" t="s">
        <v>453</v>
      </c>
      <c r="G1026" s="195">
        <f>IF(F1026=$D$4,$D$4,INDEX(F_inputs!$D$4:$M$5562,MATCH('FD Inputs Pre Conversion'!$C1026&amp;'FD Inputs Pre Conversion'!$E1026,F_inputs!$N$4:$N$5562,0),MATCH('FD Inputs Pre Conversion'!G$6,F_inputs!$D$2:$M$2,0)))</f>
        <v>1353523.0382755483</v>
      </c>
      <c r="H1026" s="204"/>
      <c r="I1026" s="204"/>
      <c r="J1026" s="204"/>
      <c r="K1026" s="204"/>
      <c r="L1026" s="204"/>
      <c r="M1026" s="204"/>
    </row>
    <row r="1027" spans="1:13" outlineLevel="1">
      <c r="A1027" s="197"/>
      <c r="B1027" s="261" t="s">
        <v>235</v>
      </c>
      <c r="C1027" s="262" t="s">
        <v>358</v>
      </c>
      <c r="D1027" s="177" t="s">
        <v>978</v>
      </c>
      <c r="E1027" s="177" t="s">
        <v>237</v>
      </c>
      <c r="F1027" s="194" t="s">
        <v>453</v>
      </c>
      <c r="G1027" s="195">
        <f>IF(F1027=$D$4,$D$4,INDEX(F_inputs!$D$4:$M$5562,MATCH('FD Inputs Pre Conversion'!$C1027&amp;'FD Inputs Pre Conversion'!$E1027,F_inputs!$N$4:$N$5562,0),MATCH('FD Inputs Pre Conversion'!G$6,F_inputs!$D$2:$M$2,0)))</f>
        <v>1074362.792980572</v>
      </c>
      <c r="H1027" s="204"/>
      <c r="I1027" s="204"/>
      <c r="J1027" s="204"/>
      <c r="K1027" s="204"/>
      <c r="L1027" s="204"/>
      <c r="M1027" s="204"/>
    </row>
    <row r="1028" spans="1:13" outlineLevel="1">
      <c r="A1028" s="197"/>
      <c r="B1028" s="261" t="s">
        <v>235</v>
      </c>
      <c r="C1028" s="262" t="s">
        <v>361</v>
      </c>
      <c r="D1028" s="177" t="s">
        <v>978</v>
      </c>
      <c r="E1028" s="177" t="s">
        <v>237</v>
      </c>
      <c r="F1028" s="194" t="s">
        <v>453</v>
      </c>
      <c r="G1028" s="195">
        <f>IF(F1028=$D$4,$D$4,INDEX(F_inputs!$D$4:$M$5562,MATCH('FD Inputs Pre Conversion'!$C1028&amp;'FD Inputs Pre Conversion'!$E1028,F_inputs!$N$4:$N$5562,0),MATCH('FD Inputs Pre Conversion'!G$6,F_inputs!$D$2:$M$2,0)))</f>
        <v>5433.6008292804199</v>
      </c>
      <c r="H1028" s="204"/>
      <c r="I1028" s="204"/>
      <c r="J1028" s="204"/>
      <c r="K1028" s="204"/>
      <c r="L1028" s="204"/>
      <c r="M1028" s="204"/>
    </row>
    <row r="1029" spans="1:13" outlineLevel="1">
      <c r="A1029" s="197"/>
      <c r="B1029" s="261" t="s">
        <v>235</v>
      </c>
      <c r="C1029" s="262" t="s">
        <v>364</v>
      </c>
      <c r="D1029" s="177" t="s">
        <v>978</v>
      </c>
      <c r="E1029" s="177" t="s">
        <v>237</v>
      </c>
      <c r="F1029" s="194" t="s">
        <v>453</v>
      </c>
      <c r="G1029" s="195">
        <f>IF(F1029=$D$4,$D$4,INDEX(F_inputs!$D$4:$M$5562,MATCH('FD Inputs Pre Conversion'!$C1029&amp;'FD Inputs Pre Conversion'!$E1029,F_inputs!$N$4:$N$5562,0),MATCH('FD Inputs Pre Conversion'!G$6,F_inputs!$D$2:$M$2,0)))</f>
        <v>1351794.4009342003</v>
      </c>
      <c r="H1029" s="204"/>
      <c r="I1029" s="204"/>
      <c r="J1029" s="204"/>
      <c r="K1029" s="204"/>
      <c r="L1029" s="204"/>
      <c r="M1029" s="204"/>
    </row>
    <row r="1030" spans="1:13" outlineLevel="1">
      <c r="A1030" s="197"/>
      <c r="B1030" s="261" t="s">
        <v>235</v>
      </c>
      <c r="C1030" s="262" t="s">
        <v>370</v>
      </c>
      <c r="D1030" s="177" t="s">
        <v>978</v>
      </c>
      <c r="E1030" s="177" t="s">
        <v>237</v>
      </c>
      <c r="F1030" s="194" t="s">
        <v>453</v>
      </c>
      <c r="G1030" s="195">
        <f>IF(F1030=$D$4,$D$4,INDEX(F_inputs!$D$4:$M$5562,MATCH('FD Inputs Pre Conversion'!$C1030&amp;'FD Inputs Pre Conversion'!$E1030,F_inputs!$N$4:$N$5562,0),MATCH('FD Inputs Pre Conversion'!G$6,F_inputs!$D$2:$M$2,0)))</f>
        <v>2075764.4642227429</v>
      </c>
      <c r="H1030" s="204"/>
      <c r="I1030" s="204"/>
      <c r="J1030" s="204"/>
      <c r="K1030" s="204"/>
      <c r="L1030" s="204"/>
      <c r="M1030" s="204"/>
    </row>
    <row r="1031" spans="1:13" outlineLevel="1">
      <c r="A1031" s="197"/>
      <c r="B1031" s="261" t="s">
        <v>235</v>
      </c>
      <c r="C1031" s="262" t="s">
        <v>379</v>
      </c>
      <c r="D1031" s="177" t="s">
        <v>978</v>
      </c>
      <c r="E1031" s="177" t="s">
        <v>237</v>
      </c>
      <c r="F1031" s="194" t="s">
        <v>453</v>
      </c>
      <c r="G1031" s="195">
        <f>IF(F1031=$D$4,$D$4,INDEX(F_inputs!$D$4:$M$5562,MATCH('FD Inputs Pre Conversion'!$C1031&amp;'FD Inputs Pre Conversion'!$E1031,F_inputs!$N$4:$N$5562,0),MATCH('FD Inputs Pre Conversion'!G$6,F_inputs!$D$2:$M$2,0)))</f>
        <v>1140904.1763980624</v>
      </c>
      <c r="H1031" s="204"/>
      <c r="I1031" s="204"/>
      <c r="J1031" s="204"/>
      <c r="K1031" s="204"/>
      <c r="L1031" s="204"/>
      <c r="M1031" s="204"/>
    </row>
    <row r="1032" spans="1:13" outlineLevel="1">
      <c r="A1032" s="197"/>
      <c r="B1032" s="261" t="s">
        <v>235</v>
      </c>
      <c r="C1032" s="262" t="s">
        <v>382</v>
      </c>
      <c r="D1032" s="177" t="s">
        <v>978</v>
      </c>
      <c r="E1032" s="177" t="s">
        <v>237</v>
      </c>
      <c r="F1032" s="194" t="s">
        <v>453</v>
      </c>
      <c r="G1032" s="195">
        <f>IF(F1032=$D$4,$D$4,INDEX(F_inputs!$D$4:$M$5562,MATCH('FD Inputs Pre Conversion'!$C1032&amp;'FD Inputs Pre Conversion'!$E1032,F_inputs!$N$4:$N$5562,0),MATCH('FD Inputs Pre Conversion'!G$6,F_inputs!$D$2:$M$2,0)))</f>
        <v>845303.65991921211</v>
      </c>
      <c r="H1032" s="204"/>
      <c r="I1032" s="204"/>
      <c r="J1032" s="204"/>
      <c r="K1032" s="204"/>
      <c r="L1032" s="204"/>
      <c r="M1032" s="204"/>
    </row>
    <row r="1033" spans="1:13" outlineLevel="1">
      <c r="A1033" s="197"/>
      <c r="B1033" s="261" t="s">
        <v>235</v>
      </c>
      <c r="C1033" s="262" t="s">
        <v>388</v>
      </c>
      <c r="D1033" s="177" t="s">
        <v>978</v>
      </c>
      <c r="E1033" s="177" t="s">
        <v>237</v>
      </c>
      <c r="F1033" s="194" t="s">
        <v>453</v>
      </c>
      <c r="G1033" s="195">
        <f>IF(F1033=$D$4,$D$4,INDEX(F_inputs!$D$4:$M$5562,MATCH('FD Inputs Pre Conversion'!$C1033&amp;'FD Inputs Pre Conversion'!$E1033,F_inputs!$N$4:$N$5562,0),MATCH('FD Inputs Pre Conversion'!G$6,F_inputs!$D$2:$M$2,0)))</f>
        <v>515961.14246061619</v>
      </c>
      <c r="H1033" s="204"/>
      <c r="I1033" s="204"/>
      <c r="J1033" s="204"/>
      <c r="K1033" s="204"/>
      <c r="L1033" s="204"/>
      <c r="M1033" s="204"/>
    </row>
    <row r="1034" spans="1:13" outlineLevel="1">
      <c r="A1034" s="197"/>
      <c r="B1034" s="261" t="s">
        <v>235</v>
      </c>
      <c r="C1034" s="262" t="s">
        <v>391</v>
      </c>
      <c r="D1034" s="177" t="s">
        <v>978</v>
      </c>
      <c r="E1034" s="177" t="s">
        <v>237</v>
      </c>
      <c r="F1034" s="194" t="s">
        <v>453</v>
      </c>
      <c r="G1034" s="195">
        <f>IF(F1034=$D$4,$D$4,INDEX(F_inputs!$D$4:$M$5562,MATCH('FD Inputs Pre Conversion'!$C1034&amp;'FD Inputs Pre Conversion'!$E1034,F_inputs!$N$4:$N$5562,0),MATCH('FD Inputs Pre Conversion'!G$6,F_inputs!$D$2:$M$2,0)))</f>
        <v>1919102.9952248</v>
      </c>
      <c r="H1034" s="204"/>
      <c r="I1034" s="204"/>
      <c r="J1034" s="204"/>
      <c r="K1034" s="204"/>
      <c r="L1034" s="204"/>
      <c r="M1034" s="204"/>
    </row>
    <row r="1035" spans="1:13" outlineLevel="1">
      <c r="A1035" s="197"/>
      <c r="B1035" s="261" t="s">
        <v>235</v>
      </c>
      <c r="C1035" s="262" t="s">
        <v>394</v>
      </c>
      <c r="D1035" s="177" t="s">
        <v>978</v>
      </c>
      <c r="E1035" s="177" t="s">
        <v>237</v>
      </c>
      <c r="F1035" s="194" t="s">
        <v>453</v>
      </c>
      <c r="G1035" s="195">
        <f>IF(F1035=$D$4,$D$4,INDEX(F_inputs!$D$4:$M$5562,MATCH('FD Inputs Pre Conversion'!$C1035&amp;'FD Inputs Pre Conversion'!$E1035,F_inputs!$N$4:$N$5562,0),MATCH('FD Inputs Pre Conversion'!G$6,F_inputs!$D$2:$M$2,0)))</f>
        <v>1119292.6785228832</v>
      </c>
      <c r="H1035" s="204"/>
      <c r="I1035" s="204"/>
      <c r="J1035" s="204"/>
      <c r="K1035" s="204"/>
      <c r="L1035" s="204"/>
      <c r="M1035" s="204"/>
    </row>
    <row r="1036" spans="1:13" outlineLevel="1">
      <c r="A1036" s="197"/>
      <c r="B1036" s="261" t="s">
        <v>235</v>
      </c>
      <c r="C1036" s="262" t="s">
        <v>397</v>
      </c>
      <c r="D1036" s="177" t="s">
        <v>978</v>
      </c>
      <c r="E1036" s="177" t="s">
        <v>237</v>
      </c>
      <c r="F1036" s="194" t="s">
        <v>453</v>
      </c>
      <c r="G1036" s="195">
        <f>IF(F1036=$D$4,$D$4,INDEX(F_inputs!$D$4:$M$5562,MATCH('FD Inputs Pre Conversion'!$C1036&amp;'FD Inputs Pre Conversion'!$E1036,F_inputs!$N$4:$N$5562,0),MATCH('FD Inputs Pre Conversion'!G$6,F_inputs!$D$2:$M$2,0)))</f>
        <v>1656418.6552891855</v>
      </c>
      <c r="H1036" s="204"/>
      <c r="I1036" s="204"/>
      <c r="J1036" s="204"/>
      <c r="K1036" s="204"/>
      <c r="L1036" s="204"/>
      <c r="M1036" s="204"/>
    </row>
    <row r="1037" spans="1:13" outlineLevel="1">
      <c r="A1037" s="197"/>
      <c r="B1037" s="261" t="s">
        <v>235</v>
      </c>
      <c r="C1037" s="262" t="s">
        <v>345</v>
      </c>
      <c r="D1037" s="177" t="s">
        <v>978</v>
      </c>
      <c r="E1037" s="177" t="s">
        <v>237</v>
      </c>
      <c r="F1037" s="194" t="s">
        <v>453</v>
      </c>
      <c r="G1037" s="195" t="str">
        <f>IF(F1037=$D$4,$D$4,INDEX(F_inputs!$D$4:$M$5562,MATCH('FD Inputs Pre Conversion'!$C1037&amp;'FD Inputs Pre Conversion'!$E1037,F_inputs!$N$4:$N$5562,0),MATCH('FD Inputs Pre Conversion'!G$6,F_inputs!$D$2:$M$2,0)))</f>
        <v/>
      </c>
      <c r="H1037" s="204"/>
      <c r="I1037" s="204"/>
      <c r="J1037" s="204"/>
      <c r="K1037" s="204"/>
      <c r="L1037" s="204"/>
      <c r="M1037" s="204"/>
    </row>
    <row r="1038" spans="1:13" outlineLevel="1">
      <c r="A1038" s="197"/>
      <c r="B1038" s="261" t="s">
        <v>235</v>
      </c>
      <c r="C1038" s="262" t="s">
        <v>354</v>
      </c>
      <c r="D1038" s="177" t="s">
        <v>978</v>
      </c>
      <c r="E1038" s="177" t="s">
        <v>237</v>
      </c>
      <c r="F1038" s="194" t="s">
        <v>453</v>
      </c>
      <c r="G1038" s="195" t="str">
        <f>IF(F1038=$D$4,$D$4,INDEX(F_inputs!$D$4:$M$5562,MATCH('FD Inputs Pre Conversion'!$C1038&amp;'FD Inputs Pre Conversion'!$E1038,F_inputs!$N$4:$N$5562,0),MATCH('FD Inputs Pre Conversion'!G$6,F_inputs!$D$2:$M$2,0)))</f>
        <v/>
      </c>
      <c r="H1038" s="204"/>
      <c r="I1038" s="204"/>
      <c r="J1038" s="204"/>
      <c r="K1038" s="204"/>
      <c r="L1038" s="204"/>
      <c r="M1038" s="204"/>
    </row>
    <row r="1039" spans="1:13" outlineLevel="1">
      <c r="A1039" s="197"/>
      <c r="B1039" s="261" t="s">
        <v>235</v>
      </c>
      <c r="C1039" s="262" t="s">
        <v>367</v>
      </c>
      <c r="D1039" s="177" t="s">
        <v>978</v>
      </c>
      <c r="E1039" s="177" t="s">
        <v>237</v>
      </c>
      <c r="F1039" s="194" t="s">
        <v>453</v>
      </c>
      <c r="G1039" s="195" t="str">
        <f>IF(F1039=$D$4,$D$4,INDEX(F_inputs!$D$4:$M$5562,MATCH('FD Inputs Pre Conversion'!$C1039&amp;'FD Inputs Pre Conversion'!$E1039,F_inputs!$N$4:$N$5562,0),MATCH('FD Inputs Pre Conversion'!G$6,F_inputs!$D$2:$M$2,0)))</f>
        <v/>
      </c>
      <c r="H1039" s="204"/>
      <c r="I1039" s="204"/>
      <c r="J1039" s="204"/>
      <c r="K1039" s="204"/>
      <c r="L1039" s="204"/>
      <c r="M1039" s="204"/>
    </row>
    <row r="1040" spans="1:13" outlineLevel="1">
      <c r="A1040" s="197"/>
      <c r="B1040" s="261" t="s">
        <v>235</v>
      </c>
      <c r="C1040" s="262" t="s">
        <v>373</v>
      </c>
      <c r="D1040" s="177" t="s">
        <v>978</v>
      </c>
      <c r="E1040" s="177" t="s">
        <v>237</v>
      </c>
      <c r="F1040" s="194" t="s">
        <v>453</v>
      </c>
      <c r="G1040" s="195" t="str">
        <f>IF(F1040=$D$4,$D$4,INDEX(F_inputs!$D$4:$M$5562,MATCH('FD Inputs Pre Conversion'!$C1040&amp;'FD Inputs Pre Conversion'!$E1040,F_inputs!$N$4:$N$5562,0),MATCH('FD Inputs Pre Conversion'!G$6,F_inputs!$D$2:$M$2,0)))</f>
        <v/>
      </c>
      <c r="H1040" s="204"/>
      <c r="I1040" s="204"/>
      <c r="J1040" s="204"/>
      <c r="K1040" s="204"/>
      <c r="L1040" s="204"/>
      <c r="M1040" s="204"/>
    </row>
    <row r="1041" spans="1:13" outlineLevel="1">
      <c r="A1041" s="197"/>
      <c r="B1041" s="261" t="s">
        <v>235</v>
      </c>
      <c r="C1041" s="262" t="s">
        <v>376</v>
      </c>
      <c r="D1041" s="177" t="s">
        <v>978</v>
      </c>
      <c r="E1041" s="177" t="s">
        <v>237</v>
      </c>
      <c r="F1041" s="177" t="s">
        <v>453</v>
      </c>
      <c r="G1041" s="195" t="str">
        <f>IF(F1041=$D$4,$D$4,INDEX(F_inputs!$D$4:$M$5562,MATCH('FD Inputs Pre Conversion'!$C1041&amp;'FD Inputs Pre Conversion'!$E1041,F_inputs!$N$4:$N$5562,0),MATCH('FD Inputs Pre Conversion'!G$6,F_inputs!$D$2:$M$2,0)))</f>
        <v/>
      </c>
      <c r="H1041" s="204"/>
      <c r="I1041" s="204"/>
      <c r="J1041" s="204"/>
      <c r="K1041" s="204"/>
      <c r="L1041" s="204"/>
      <c r="M1041" s="204"/>
    </row>
    <row r="1042" spans="1:13" outlineLevel="1">
      <c r="A1042" s="197"/>
      <c r="B1042" s="261" t="s">
        <v>235</v>
      </c>
      <c r="C1042" s="262" t="s">
        <v>385</v>
      </c>
      <c r="D1042" s="177" t="s">
        <v>978</v>
      </c>
      <c r="E1042" s="177" t="s">
        <v>237</v>
      </c>
      <c r="F1042" s="194" t="s">
        <v>453</v>
      </c>
      <c r="G1042" s="195" t="str">
        <f>IF(F1042=$D$4,$D$4,INDEX(F_inputs!$D$4:$M$5562,MATCH('FD Inputs Pre Conversion'!$C1042&amp;'FD Inputs Pre Conversion'!$E1042,F_inputs!$N$4:$N$5562,0),MATCH('FD Inputs Pre Conversion'!G$6,F_inputs!$D$2:$M$2,0)))</f>
        <v/>
      </c>
      <c r="H1042" s="204"/>
      <c r="I1042" s="204"/>
      <c r="J1042" s="204"/>
      <c r="K1042" s="204"/>
      <c r="L1042" s="204"/>
      <c r="M1042" s="204"/>
    </row>
    <row r="1043" spans="1:13" outlineLevel="1">
      <c r="A1043" s="196"/>
      <c r="B1043" s="261"/>
      <c r="C1043" s="262"/>
      <c r="F1043" s="194"/>
      <c r="G1043" s="195"/>
    </row>
    <row r="1044" spans="1:13" outlineLevel="1">
      <c r="A1044" s="197"/>
      <c r="B1044" s="261" t="s">
        <v>241</v>
      </c>
      <c r="C1044" s="262" t="s">
        <v>350</v>
      </c>
      <c r="D1044" s="177" t="s">
        <v>978</v>
      </c>
      <c r="E1044" s="177" t="s">
        <v>243</v>
      </c>
      <c r="F1044" s="194" t="s">
        <v>453</v>
      </c>
      <c r="G1044" s="195">
        <f>IF(F1044=$D$4,$D$4,INDEX(F_inputs!$D$4:$M$5562,MATCH('FD Inputs Pre Conversion'!$C1044&amp;'FD Inputs Pre Conversion'!$E1044,F_inputs!$N$4:$N$5562,0),MATCH('FD Inputs Pre Conversion'!G$6,F_inputs!$D$2:$M$2,0)))</f>
        <v>17651089.088431608</v>
      </c>
      <c r="H1044" s="204"/>
      <c r="I1044" s="204"/>
      <c r="J1044" s="204"/>
      <c r="K1044" s="204"/>
      <c r="L1044" s="204"/>
      <c r="M1044" s="204"/>
    </row>
    <row r="1045" spans="1:13" outlineLevel="1">
      <c r="A1045" s="197"/>
      <c r="B1045" s="261" t="s">
        <v>241</v>
      </c>
      <c r="C1045" s="262" t="s">
        <v>358</v>
      </c>
      <c r="D1045" s="177" t="s">
        <v>978</v>
      </c>
      <c r="E1045" s="177" t="s">
        <v>243</v>
      </c>
      <c r="F1045" s="194" t="s">
        <v>453</v>
      </c>
      <c r="G1045" s="195">
        <f>IF(F1045=$D$4,$D$4,INDEX(F_inputs!$D$4:$M$5562,MATCH('FD Inputs Pre Conversion'!$C1045&amp;'FD Inputs Pre Conversion'!$E1045,F_inputs!$N$4:$N$5562,0),MATCH('FD Inputs Pre Conversion'!G$6,F_inputs!$D$2:$M$2,0)))</f>
        <v>9048815.119099563</v>
      </c>
      <c r="H1045" s="204"/>
      <c r="I1045" s="204"/>
      <c r="J1045" s="204"/>
      <c r="K1045" s="204"/>
      <c r="L1045" s="204"/>
      <c r="M1045" s="204"/>
    </row>
    <row r="1046" spans="1:13" outlineLevel="1">
      <c r="A1046" s="197"/>
      <c r="B1046" s="261" t="s">
        <v>241</v>
      </c>
      <c r="C1046" s="262" t="s">
        <v>361</v>
      </c>
      <c r="D1046" s="177" t="s">
        <v>978</v>
      </c>
      <c r="E1046" s="177" t="s">
        <v>243</v>
      </c>
      <c r="F1046" s="194" t="s">
        <v>453</v>
      </c>
      <c r="G1046" s="195">
        <f>IF(F1046=$D$4,$D$4,INDEX(F_inputs!$D$4:$M$5562,MATCH('FD Inputs Pre Conversion'!$C1046&amp;'FD Inputs Pre Conversion'!$E1046,F_inputs!$N$4:$N$5562,0),MATCH('FD Inputs Pre Conversion'!G$6,F_inputs!$D$2:$M$2,0)))</f>
        <v>71908.619774480379</v>
      </c>
      <c r="H1046" s="204"/>
      <c r="I1046" s="204"/>
      <c r="J1046" s="204"/>
      <c r="K1046" s="204"/>
      <c r="L1046" s="204"/>
      <c r="M1046" s="204"/>
    </row>
    <row r="1047" spans="1:13" outlineLevel="1">
      <c r="A1047" s="197"/>
      <c r="B1047" s="261" t="s">
        <v>241</v>
      </c>
      <c r="C1047" s="262" t="s">
        <v>364</v>
      </c>
      <c r="D1047" s="177" t="s">
        <v>978</v>
      </c>
      <c r="E1047" s="177" t="s">
        <v>243</v>
      </c>
      <c r="F1047" s="194" t="s">
        <v>453</v>
      </c>
      <c r="G1047" s="195">
        <f>IF(F1047=$D$4,$D$4,INDEX(F_inputs!$D$4:$M$5562,MATCH('FD Inputs Pre Conversion'!$C1047&amp;'FD Inputs Pre Conversion'!$E1047,F_inputs!$N$4:$N$5562,0),MATCH('FD Inputs Pre Conversion'!G$6,F_inputs!$D$2:$M$2,0)))</f>
        <v>7944817.1862173229</v>
      </c>
      <c r="H1047" s="204"/>
      <c r="I1047" s="204"/>
      <c r="J1047" s="204"/>
      <c r="K1047" s="204"/>
      <c r="L1047" s="204"/>
      <c r="M1047" s="204"/>
    </row>
    <row r="1048" spans="1:13" outlineLevel="1">
      <c r="A1048" s="197"/>
      <c r="B1048" s="261" t="s">
        <v>241</v>
      </c>
      <c r="C1048" s="262" t="s">
        <v>370</v>
      </c>
      <c r="D1048" s="177" t="s">
        <v>978</v>
      </c>
      <c r="E1048" s="177" t="s">
        <v>243</v>
      </c>
      <c r="F1048" s="194" t="s">
        <v>453</v>
      </c>
      <c r="G1048" s="195">
        <f>IF(F1048=$D$4,$D$4,INDEX(F_inputs!$D$4:$M$5562,MATCH('FD Inputs Pre Conversion'!$C1048&amp;'FD Inputs Pre Conversion'!$E1048,F_inputs!$N$4:$N$5562,0),MATCH('FD Inputs Pre Conversion'!G$6,F_inputs!$D$2:$M$2,0)))</f>
        <v>25647071.054683428</v>
      </c>
      <c r="H1048" s="204"/>
      <c r="I1048" s="204"/>
      <c r="J1048" s="204"/>
      <c r="K1048" s="204"/>
      <c r="L1048" s="204"/>
      <c r="M1048" s="204"/>
    </row>
    <row r="1049" spans="1:13" outlineLevel="1">
      <c r="A1049" s="197"/>
      <c r="B1049" s="261" t="s">
        <v>241</v>
      </c>
      <c r="C1049" s="262" t="s">
        <v>379</v>
      </c>
      <c r="D1049" s="177" t="s">
        <v>978</v>
      </c>
      <c r="E1049" s="177" t="s">
        <v>243</v>
      </c>
      <c r="F1049" s="194" t="s">
        <v>453</v>
      </c>
      <c r="G1049" s="195">
        <f>IF(F1049=$D$4,$D$4,INDEX(F_inputs!$D$4:$M$5562,MATCH('FD Inputs Pre Conversion'!$C1049&amp;'FD Inputs Pre Conversion'!$E1049,F_inputs!$N$4:$N$5562,0),MATCH('FD Inputs Pre Conversion'!G$6,F_inputs!$D$2:$M$2,0)))</f>
        <v>4761255.1937106708</v>
      </c>
      <c r="H1049" s="204"/>
      <c r="I1049" s="204"/>
      <c r="J1049" s="204"/>
      <c r="K1049" s="204"/>
      <c r="L1049" s="204"/>
      <c r="M1049" s="204"/>
    </row>
    <row r="1050" spans="1:13" outlineLevel="1">
      <c r="A1050" s="197"/>
      <c r="B1050" s="261" t="s">
        <v>241</v>
      </c>
      <c r="C1050" s="262" t="s">
        <v>382</v>
      </c>
      <c r="D1050" s="177" t="s">
        <v>978</v>
      </c>
      <c r="E1050" s="177" t="s">
        <v>243</v>
      </c>
      <c r="F1050" s="194" t="s">
        <v>453</v>
      </c>
      <c r="G1050" s="195">
        <f>IF(F1050=$D$4,$D$4,INDEX(F_inputs!$D$4:$M$5562,MATCH('FD Inputs Pre Conversion'!$C1050&amp;'FD Inputs Pre Conversion'!$E1050,F_inputs!$N$4:$N$5562,0),MATCH('FD Inputs Pre Conversion'!G$6,F_inputs!$D$2:$M$2,0)))</f>
        <v>12345407.802139945</v>
      </c>
      <c r="H1050" s="204"/>
      <c r="I1050" s="204"/>
      <c r="J1050" s="204"/>
      <c r="K1050" s="204"/>
      <c r="L1050" s="204"/>
      <c r="M1050" s="204"/>
    </row>
    <row r="1051" spans="1:13" outlineLevel="1">
      <c r="A1051" s="197"/>
      <c r="B1051" s="261" t="s">
        <v>241</v>
      </c>
      <c r="C1051" s="262" t="s">
        <v>388</v>
      </c>
      <c r="D1051" s="177" t="s">
        <v>978</v>
      </c>
      <c r="E1051" s="177" t="s">
        <v>243</v>
      </c>
      <c r="F1051" s="194" t="s">
        <v>453</v>
      </c>
      <c r="G1051" s="195">
        <f>IF(F1051=$D$4,$D$4,INDEX(F_inputs!$D$4:$M$5562,MATCH('FD Inputs Pre Conversion'!$C1051&amp;'FD Inputs Pre Conversion'!$E1051,F_inputs!$N$4:$N$5562,0),MATCH('FD Inputs Pre Conversion'!G$6,F_inputs!$D$2:$M$2,0)))</f>
        <v>35012181.182775654</v>
      </c>
      <c r="H1051" s="204"/>
      <c r="I1051" s="204"/>
      <c r="J1051" s="204"/>
      <c r="K1051" s="204"/>
      <c r="L1051" s="204"/>
      <c r="M1051" s="204"/>
    </row>
    <row r="1052" spans="1:13" outlineLevel="1">
      <c r="A1052" s="197"/>
      <c r="B1052" s="261" t="s">
        <v>241</v>
      </c>
      <c r="C1052" s="262" t="s">
        <v>391</v>
      </c>
      <c r="D1052" s="177" t="s">
        <v>978</v>
      </c>
      <c r="E1052" s="177" t="s">
        <v>243</v>
      </c>
      <c r="F1052" s="194" t="s">
        <v>453</v>
      </c>
      <c r="G1052" s="195">
        <f>IF(F1052=$D$4,$D$4,INDEX(F_inputs!$D$4:$M$5562,MATCH('FD Inputs Pre Conversion'!$C1052&amp;'FD Inputs Pre Conversion'!$E1052,F_inputs!$N$4:$N$5562,0),MATCH('FD Inputs Pre Conversion'!G$6,F_inputs!$D$2:$M$2,0)))</f>
        <v>21004276.626886539</v>
      </c>
      <c r="H1052" s="204"/>
      <c r="I1052" s="204"/>
      <c r="J1052" s="204"/>
      <c r="K1052" s="204"/>
      <c r="L1052" s="204"/>
      <c r="M1052" s="204"/>
    </row>
    <row r="1053" spans="1:13" outlineLevel="1">
      <c r="A1053" s="197"/>
      <c r="B1053" s="261" t="s">
        <v>241</v>
      </c>
      <c r="C1053" s="262" t="s">
        <v>394</v>
      </c>
      <c r="D1053" s="177" t="s">
        <v>978</v>
      </c>
      <c r="E1053" s="177" t="s">
        <v>243</v>
      </c>
      <c r="F1053" s="194" t="s">
        <v>453</v>
      </c>
      <c r="G1053" s="195">
        <f>IF(F1053=$D$4,$D$4,INDEX(F_inputs!$D$4:$M$5562,MATCH('FD Inputs Pre Conversion'!$C1053&amp;'FD Inputs Pre Conversion'!$E1053,F_inputs!$N$4:$N$5562,0),MATCH('FD Inputs Pre Conversion'!G$6,F_inputs!$D$2:$M$2,0)))</f>
        <v>7826089.3597486764</v>
      </c>
      <c r="H1053" s="204"/>
      <c r="I1053" s="204"/>
      <c r="J1053" s="204"/>
      <c r="K1053" s="204"/>
      <c r="L1053" s="204"/>
      <c r="M1053" s="204"/>
    </row>
    <row r="1054" spans="1:13" outlineLevel="1">
      <c r="A1054" s="197"/>
      <c r="B1054" s="261" t="s">
        <v>241</v>
      </c>
      <c r="C1054" s="262" t="s">
        <v>397</v>
      </c>
      <c r="D1054" s="177" t="s">
        <v>978</v>
      </c>
      <c r="E1054" s="177" t="s">
        <v>243</v>
      </c>
      <c r="F1054" s="194" t="s">
        <v>453</v>
      </c>
      <c r="G1054" s="195">
        <f>IF(F1054=$D$4,$D$4,INDEX(F_inputs!$D$4:$M$5562,MATCH('FD Inputs Pre Conversion'!$C1054&amp;'FD Inputs Pre Conversion'!$E1054,F_inputs!$N$4:$N$5562,0),MATCH('FD Inputs Pre Conversion'!G$6,F_inputs!$D$2:$M$2,0)))</f>
        <v>14363221.474832641</v>
      </c>
      <c r="H1054" s="204"/>
      <c r="I1054" s="204"/>
      <c r="J1054" s="204"/>
      <c r="K1054" s="204"/>
      <c r="L1054" s="204"/>
      <c r="M1054" s="204"/>
    </row>
    <row r="1055" spans="1:13" outlineLevel="1">
      <c r="A1055" s="197"/>
      <c r="B1055" s="261" t="s">
        <v>241</v>
      </c>
      <c r="C1055" s="262" t="s">
        <v>345</v>
      </c>
      <c r="D1055" s="177" t="s">
        <v>978</v>
      </c>
      <c r="E1055" s="177" t="s">
        <v>243</v>
      </c>
      <c r="F1055" s="194" t="s">
        <v>453</v>
      </c>
      <c r="G1055" s="195" t="str">
        <f>IF(F1055=$D$4,$D$4,INDEX(F_inputs!$D$4:$M$5562,MATCH('FD Inputs Pre Conversion'!$C1055&amp;'FD Inputs Pre Conversion'!$E1055,F_inputs!$N$4:$N$5562,0),MATCH('FD Inputs Pre Conversion'!G$6,F_inputs!$D$2:$M$2,0)))</f>
        <v/>
      </c>
      <c r="H1055" s="204"/>
      <c r="I1055" s="204"/>
      <c r="J1055" s="204"/>
      <c r="K1055" s="204"/>
      <c r="L1055" s="204"/>
      <c r="M1055" s="204"/>
    </row>
    <row r="1056" spans="1:13" outlineLevel="1">
      <c r="A1056" s="197"/>
      <c r="B1056" s="261" t="s">
        <v>241</v>
      </c>
      <c r="C1056" s="262" t="s">
        <v>354</v>
      </c>
      <c r="D1056" s="177" t="s">
        <v>978</v>
      </c>
      <c r="E1056" s="177" t="s">
        <v>243</v>
      </c>
      <c r="F1056" s="194" t="s">
        <v>453</v>
      </c>
      <c r="G1056" s="195" t="str">
        <f>IF(F1056=$D$4,$D$4,INDEX(F_inputs!$D$4:$M$5562,MATCH('FD Inputs Pre Conversion'!$C1056&amp;'FD Inputs Pre Conversion'!$E1056,F_inputs!$N$4:$N$5562,0),MATCH('FD Inputs Pre Conversion'!G$6,F_inputs!$D$2:$M$2,0)))</f>
        <v/>
      </c>
      <c r="H1056" s="204"/>
      <c r="I1056" s="204"/>
      <c r="J1056" s="204"/>
      <c r="K1056" s="204"/>
      <c r="L1056" s="204"/>
      <c r="M1056" s="204"/>
    </row>
    <row r="1057" spans="1:13" outlineLevel="1">
      <c r="A1057" s="197"/>
      <c r="B1057" s="261" t="s">
        <v>241</v>
      </c>
      <c r="C1057" s="262" t="s">
        <v>367</v>
      </c>
      <c r="D1057" s="177" t="s">
        <v>978</v>
      </c>
      <c r="E1057" s="177" t="s">
        <v>243</v>
      </c>
      <c r="F1057" s="194" t="s">
        <v>453</v>
      </c>
      <c r="G1057" s="195" t="str">
        <f>IF(F1057=$D$4,$D$4,INDEX(F_inputs!$D$4:$M$5562,MATCH('FD Inputs Pre Conversion'!$C1057&amp;'FD Inputs Pre Conversion'!$E1057,F_inputs!$N$4:$N$5562,0),MATCH('FD Inputs Pre Conversion'!G$6,F_inputs!$D$2:$M$2,0)))</f>
        <v/>
      </c>
      <c r="H1057" s="204"/>
      <c r="I1057" s="204"/>
      <c r="J1057" s="204"/>
      <c r="K1057" s="204"/>
      <c r="L1057" s="204"/>
      <c r="M1057" s="204"/>
    </row>
    <row r="1058" spans="1:13" outlineLevel="1">
      <c r="A1058" s="197"/>
      <c r="B1058" s="261" t="s">
        <v>241</v>
      </c>
      <c r="C1058" s="262" t="s">
        <v>373</v>
      </c>
      <c r="D1058" s="177" t="s">
        <v>978</v>
      </c>
      <c r="E1058" s="177" t="s">
        <v>243</v>
      </c>
      <c r="F1058" s="194" t="s">
        <v>453</v>
      </c>
      <c r="G1058" s="195" t="str">
        <f>IF(F1058=$D$4,$D$4,INDEX(F_inputs!$D$4:$M$5562,MATCH('FD Inputs Pre Conversion'!$C1058&amp;'FD Inputs Pre Conversion'!$E1058,F_inputs!$N$4:$N$5562,0),MATCH('FD Inputs Pre Conversion'!G$6,F_inputs!$D$2:$M$2,0)))</f>
        <v/>
      </c>
      <c r="H1058" s="204"/>
      <c r="I1058" s="204"/>
      <c r="J1058" s="204"/>
      <c r="K1058" s="204"/>
      <c r="L1058" s="204"/>
      <c r="M1058" s="204"/>
    </row>
    <row r="1059" spans="1:13" outlineLevel="1">
      <c r="A1059" s="197"/>
      <c r="B1059" s="261" t="s">
        <v>241</v>
      </c>
      <c r="C1059" s="262" t="s">
        <v>376</v>
      </c>
      <c r="D1059" s="177" t="s">
        <v>978</v>
      </c>
      <c r="E1059" s="177" t="s">
        <v>243</v>
      </c>
      <c r="F1059" s="177" t="s">
        <v>453</v>
      </c>
      <c r="G1059" s="195" t="str">
        <f>IF(F1059=$D$4,$D$4,INDEX(F_inputs!$D$4:$M$5562,MATCH('FD Inputs Pre Conversion'!$C1059&amp;'FD Inputs Pre Conversion'!$E1059,F_inputs!$N$4:$N$5562,0),MATCH('FD Inputs Pre Conversion'!G$6,F_inputs!$D$2:$M$2,0)))</f>
        <v/>
      </c>
      <c r="H1059" s="204"/>
      <c r="I1059" s="204"/>
      <c r="J1059" s="204"/>
      <c r="K1059" s="204"/>
      <c r="L1059" s="204"/>
      <c r="M1059" s="204"/>
    </row>
    <row r="1060" spans="1:13" outlineLevel="1">
      <c r="A1060" s="197"/>
      <c r="B1060" s="261" t="s">
        <v>241</v>
      </c>
      <c r="C1060" s="262" t="s">
        <v>385</v>
      </c>
      <c r="D1060" s="177" t="s">
        <v>978</v>
      </c>
      <c r="E1060" s="177" t="s">
        <v>243</v>
      </c>
      <c r="F1060" s="194" t="s">
        <v>453</v>
      </c>
      <c r="G1060" s="195" t="str">
        <f>IF(F1060=$D$4,$D$4,INDEX(F_inputs!$D$4:$M$5562,MATCH('FD Inputs Pre Conversion'!$C1060&amp;'FD Inputs Pre Conversion'!$E1060,F_inputs!$N$4:$N$5562,0),MATCH('FD Inputs Pre Conversion'!G$6,F_inputs!$D$2:$M$2,0)))</f>
        <v/>
      </c>
      <c r="H1060" s="204"/>
      <c r="I1060" s="204"/>
      <c r="J1060" s="204"/>
      <c r="K1060" s="204"/>
      <c r="L1060" s="204"/>
      <c r="M1060" s="204"/>
    </row>
    <row r="1061" spans="1:13" outlineLevel="1">
      <c r="A1061" s="196"/>
      <c r="B1061" s="261"/>
      <c r="C1061" s="262"/>
      <c r="F1061" s="194"/>
      <c r="G1061" s="195"/>
    </row>
    <row r="1062" spans="1:13" outlineLevel="1">
      <c r="A1062" s="197"/>
      <c r="B1062" s="261" t="s">
        <v>247</v>
      </c>
      <c r="C1062" s="262" t="s">
        <v>350</v>
      </c>
      <c r="D1062" s="177" t="s">
        <v>978</v>
      </c>
      <c r="E1062" s="177" t="s">
        <v>249</v>
      </c>
      <c r="F1062" s="194" t="s">
        <v>453</v>
      </c>
      <c r="G1062" s="195">
        <f>IF(F1062=$D$4,$D$4,INDEX(F_inputs!$D$4:$M$5562,MATCH('FD Inputs Pre Conversion'!$C1062&amp;'FD Inputs Pre Conversion'!$E1062,F_inputs!$N$4:$N$5562,0),MATCH('FD Inputs Pre Conversion'!G$6,F_inputs!$D$2:$M$2,0)))</f>
        <v>4844411.8262264244</v>
      </c>
      <c r="H1062" s="204"/>
      <c r="I1062" s="204"/>
      <c r="J1062" s="204"/>
      <c r="K1062" s="204"/>
      <c r="L1062" s="204"/>
      <c r="M1062" s="204"/>
    </row>
    <row r="1063" spans="1:13" outlineLevel="1">
      <c r="A1063" s="197"/>
      <c r="B1063" s="261" t="s">
        <v>247</v>
      </c>
      <c r="C1063" s="262" t="s">
        <v>358</v>
      </c>
      <c r="D1063" s="177" t="s">
        <v>978</v>
      </c>
      <c r="E1063" s="177" t="s">
        <v>249</v>
      </c>
      <c r="F1063" s="194" t="s">
        <v>453</v>
      </c>
      <c r="G1063" s="195">
        <f>IF(F1063=$D$4,$D$4,INDEX(F_inputs!$D$4:$M$5562,MATCH('FD Inputs Pre Conversion'!$C1063&amp;'FD Inputs Pre Conversion'!$E1063,F_inputs!$N$4:$N$5562,0),MATCH('FD Inputs Pre Conversion'!G$6,F_inputs!$D$2:$M$2,0)))</f>
        <v>2483483.4132151259</v>
      </c>
      <c r="H1063" s="204"/>
      <c r="I1063" s="204"/>
      <c r="J1063" s="204"/>
      <c r="K1063" s="204"/>
      <c r="L1063" s="204"/>
      <c r="M1063" s="204"/>
    </row>
    <row r="1064" spans="1:13" outlineLevel="1">
      <c r="A1064" s="197"/>
      <c r="B1064" s="261" t="s">
        <v>247</v>
      </c>
      <c r="C1064" s="262" t="s">
        <v>361</v>
      </c>
      <c r="D1064" s="177" t="s">
        <v>978</v>
      </c>
      <c r="E1064" s="177" t="s">
        <v>249</v>
      </c>
      <c r="F1064" s="194" t="s">
        <v>453</v>
      </c>
      <c r="G1064" s="195">
        <f>IF(F1064=$D$4,$D$4,INDEX(F_inputs!$D$4:$M$5562,MATCH('FD Inputs Pre Conversion'!$C1064&amp;'FD Inputs Pre Conversion'!$E1064,F_inputs!$N$4:$N$5562,0),MATCH('FD Inputs Pre Conversion'!G$6,F_inputs!$D$2:$M$2,0)))</f>
        <v>16994.307892482459</v>
      </c>
      <c r="H1064" s="204"/>
      <c r="I1064" s="204"/>
      <c r="J1064" s="204"/>
      <c r="K1064" s="204"/>
      <c r="L1064" s="204"/>
      <c r="M1064" s="204"/>
    </row>
    <row r="1065" spans="1:13" outlineLevel="1">
      <c r="A1065" s="197"/>
      <c r="B1065" s="261" t="s">
        <v>247</v>
      </c>
      <c r="C1065" s="262" t="s">
        <v>364</v>
      </c>
      <c r="D1065" s="177" t="s">
        <v>978</v>
      </c>
      <c r="E1065" s="177" t="s">
        <v>249</v>
      </c>
      <c r="F1065" s="194" t="s">
        <v>453</v>
      </c>
      <c r="G1065" s="195">
        <f>IF(F1065=$D$4,$D$4,INDEX(F_inputs!$D$4:$M$5562,MATCH('FD Inputs Pre Conversion'!$C1065&amp;'FD Inputs Pre Conversion'!$E1065,F_inputs!$N$4:$N$5562,0),MATCH('FD Inputs Pre Conversion'!G$6,F_inputs!$D$2:$M$2,0)))</f>
        <v>2180486.7757051243</v>
      </c>
      <c r="H1065" s="204"/>
      <c r="I1065" s="204"/>
      <c r="J1065" s="204"/>
      <c r="K1065" s="204"/>
      <c r="L1065" s="204"/>
      <c r="M1065" s="204"/>
    </row>
    <row r="1066" spans="1:13" outlineLevel="1">
      <c r="A1066" s="197"/>
      <c r="B1066" s="261" t="s">
        <v>247</v>
      </c>
      <c r="C1066" s="262" t="s">
        <v>370</v>
      </c>
      <c r="D1066" s="177" t="s">
        <v>978</v>
      </c>
      <c r="E1066" s="177" t="s">
        <v>249</v>
      </c>
      <c r="F1066" s="194" t="s">
        <v>453</v>
      </c>
      <c r="G1066" s="195">
        <f>IF(F1066=$D$4,$D$4,INDEX(F_inputs!$D$4:$M$5562,MATCH('FD Inputs Pre Conversion'!$C1066&amp;'FD Inputs Pre Conversion'!$E1066,F_inputs!$N$4:$N$5562,0),MATCH('FD Inputs Pre Conversion'!G$6,F_inputs!$D$2:$M$2,0)))</f>
        <v>7038940.9799538702</v>
      </c>
      <c r="H1066" s="204"/>
      <c r="I1066" s="204"/>
      <c r="J1066" s="204"/>
      <c r="K1066" s="204"/>
      <c r="L1066" s="204"/>
      <c r="M1066" s="204"/>
    </row>
    <row r="1067" spans="1:13" outlineLevel="1">
      <c r="A1067" s="197"/>
      <c r="B1067" s="261" t="s">
        <v>247</v>
      </c>
      <c r="C1067" s="262" t="s">
        <v>379</v>
      </c>
      <c r="D1067" s="177" t="s">
        <v>978</v>
      </c>
      <c r="E1067" s="177" t="s">
        <v>249</v>
      </c>
      <c r="F1067" s="194" t="s">
        <v>453</v>
      </c>
      <c r="G1067" s="195">
        <f>IF(F1067=$D$4,$D$4,INDEX(F_inputs!$D$4:$M$5562,MATCH('FD Inputs Pre Conversion'!$C1067&amp;'FD Inputs Pre Conversion'!$E1067,F_inputs!$N$4:$N$5562,0),MATCH('FD Inputs Pre Conversion'!G$6,F_inputs!$D$2:$M$2,0)))</f>
        <v>1306745.4847990598</v>
      </c>
      <c r="H1067" s="204"/>
      <c r="I1067" s="204"/>
      <c r="J1067" s="204"/>
      <c r="K1067" s="204"/>
      <c r="L1067" s="204"/>
      <c r="M1067" s="204"/>
    </row>
    <row r="1068" spans="1:13" outlineLevel="1">
      <c r="A1068" s="197"/>
      <c r="B1068" s="261" t="s">
        <v>247</v>
      </c>
      <c r="C1068" s="262" t="s">
        <v>382</v>
      </c>
      <c r="D1068" s="177" t="s">
        <v>978</v>
      </c>
      <c r="E1068" s="177" t="s">
        <v>249</v>
      </c>
      <c r="F1068" s="194" t="s">
        <v>453</v>
      </c>
      <c r="G1068" s="195">
        <f>IF(F1068=$D$4,$D$4,INDEX(F_inputs!$D$4:$M$5562,MATCH('FD Inputs Pre Conversion'!$C1068&amp;'FD Inputs Pre Conversion'!$E1068,F_inputs!$N$4:$N$5562,0),MATCH('FD Inputs Pre Conversion'!G$6,F_inputs!$D$2:$M$2,0)))</f>
        <v>3388246.4281182112</v>
      </c>
      <c r="H1068" s="204"/>
      <c r="I1068" s="204"/>
      <c r="J1068" s="204"/>
      <c r="K1068" s="204"/>
      <c r="L1068" s="204"/>
      <c r="M1068" s="204"/>
    </row>
    <row r="1069" spans="1:13" outlineLevel="1">
      <c r="A1069" s="197"/>
      <c r="B1069" s="261" t="s">
        <v>247</v>
      </c>
      <c r="C1069" s="262" t="s">
        <v>388</v>
      </c>
      <c r="D1069" s="177" t="s">
        <v>978</v>
      </c>
      <c r="E1069" s="177" t="s">
        <v>249</v>
      </c>
      <c r="F1069" s="194" t="s">
        <v>453</v>
      </c>
      <c r="G1069" s="195">
        <f>IF(F1069=$D$4,$D$4,INDEX(F_inputs!$D$4:$M$5562,MATCH('FD Inputs Pre Conversion'!$C1069&amp;'FD Inputs Pre Conversion'!$E1069,F_inputs!$N$4:$N$5562,0),MATCH('FD Inputs Pre Conversion'!G$6,F_inputs!$D$2:$M$2,0)))</f>
        <v>5779399.5847343542</v>
      </c>
      <c r="H1069" s="204"/>
      <c r="I1069" s="204"/>
      <c r="J1069" s="204"/>
      <c r="K1069" s="204"/>
      <c r="L1069" s="204"/>
      <c r="M1069" s="204"/>
    </row>
    <row r="1070" spans="1:13" outlineLevel="1">
      <c r="A1070" s="197"/>
      <c r="B1070" s="261" t="s">
        <v>247</v>
      </c>
      <c r="C1070" s="262" t="s">
        <v>391</v>
      </c>
      <c r="D1070" s="177" t="s">
        <v>978</v>
      </c>
      <c r="E1070" s="177" t="s">
        <v>249</v>
      </c>
      <c r="F1070" s="194" t="s">
        <v>453</v>
      </c>
      <c r="G1070" s="195">
        <f>IF(F1070=$D$4,$D$4,INDEX(F_inputs!$D$4:$M$5562,MATCH('FD Inputs Pre Conversion'!$C1070&amp;'FD Inputs Pre Conversion'!$E1070,F_inputs!$N$4:$N$5562,0),MATCH('FD Inputs Pre Conversion'!G$6,F_inputs!$D$2:$M$2,0)))</f>
        <v>5764707.5250052894</v>
      </c>
      <c r="H1070" s="204"/>
      <c r="I1070" s="204"/>
      <c r="J1070" s="204"/>
      <c r="K1070" s="204"/>
      <c r="L1070" s="204"/>
      <c r="M1070" s="204"/>
    </row>
    <row r="1071" spans="1:13" outlineLevel="1">
      <c r="A1071" s="197"/>
      <c r="B1071" s="261" t="s">
        <v>247</v>
      </c>
      <c r="C1071" s="262" t="s">
        <v>394</v>
      </c>
      <c r="D1071" s="177" t="s">
        <v>978</v>
      </c>
      <c r="E1071" s="177" t="s">
        <v>249</v>
      </c>
      <c r="F1071" s="194" t="s">
        <v>453</v>
      </c>
      <c r="G1071" s="195">
        <f>IF(F1071=$D$4,$D$4,INDEX(F_inputs!$D$4:$M$5562,MATCH('FD Inputs Pre Conversion'!$C1071&amp;'FD Inputs Pre Conversion'!$E1071,F_inputs!$N$4:$N$5562,0),MATCH('FD Inputs Pre Conversion'!G$6,F_inputs!$D$2:$M$2,0)))</f>
        <v>2147901.4500198197</v>
      </c>
      <c r="H1071" s="204"/>
      <c r="I1071" s="204"/>
      <c r="J1071" s="204"/>
      <c r="K1071" s="204"/>
      <c r="L1071" s="204"/>
      <c r="M1071" s="204"/>
    </row>
    <row r="1072" spans="1:13" outlineLevel="1">
      <c r="A1072" s="197"/>
      <c r="B1072" s="261" t="s">
        <v>247</v>
      </c>
      <c r="C1072" s="262" t="s">
        <v>397</v>
      </c>
      <c r="D1072" s="177" t="s">
        <v>978</v>
      </c>
      <c r="E1072" s="177" t="s">
        <v>249</v>
      </c>
      <c r="F1072" s="194" t="s">
        <v>453</v>
      </c>
      <c r="G1072" s="195">
        <f>IF(F1072=$D$4,$D$4,INDEX(F_inputs!$D$4:$M$5562,MATCH('FD Inputs Pre Conversion'!$C1072&amp;'FD Inputs Pre Conversion'!$E1072,F_inputs!$N$4:$N$5562,0),MATCH('FD Inputs Pre Conversion'!G$6,F_inputs!$D$2:$M$2,0)))</f>
        <v>3801750.1461650608</v>
      </c>
      <c r="H1072" s="204"/>
      <c r="I1072" s="204"/>
      <c r="J1072" s="204"/>
      <c r="K1072" s="204"/>
      <c r="L1072" s="204"/>
      <c r="M1072" s="204"/>
    </row>
    <row r="1073" spans="1:13" outlineLevel="1">
      <c r="A1073" s="197"/>
      <c r="B1073" s="261" t="s">
        <v>247</v>
      </c>
      <c r="C1073" s="262" t="s">
        <v>345</v>
      </c>
      <c r="D1073" s="177" t="s">
        <v>978</v>
      </c>
      <c r="E1073" s="177" t="s">
        <v>249</v>
      </c>
      <c r="F1073" s="194" t="s">
        <v>453</v>
      </c>
      <c r="G1073" s="195" t="str">
        <f>IF(F1073=$D$4,$D$4,INDEX(F_inputs!$D$4:$M$5562,MATCH('FD Inputs Pre Conversion'!$C1073&amp;'FD Inputs Pre Conversion'!$E1073,F_inputs!$N$4:$N$5562,0),MATCH('FD Inputs Pre Conversion'!G$6,F_inputs!$D$2:$M$2,0)))</f>
        <v/>
      </c>
      <c r="H1073" s="204"/>
      <c r="I1073" s="204"/>
      <c r="J1073" s="204"/>
      <c r="K1073" s="204"/>
      <c r="L1073" s="204"/>
      <c r="M1073" s="204"/>
    </row>
    <row r="1074" spans="1:13" outlineLevel="1">
      <c r="A1074" s="197"/>
      <c r="B1074" s="261" t="s">
        <v>247</v>
      </c>
      <c r="C1074" s="262" t="s">
        <v>354</v>
      </c>
      <c r="D1074" s="177" t="s">
        <v>978</v>
      </c>
      <c r="E1074" s="177" t="s">
        <v>249</v>
      </c>
      <c r="F1074" s="194" t="s">
        <v>453</v>
      </c>
      <c r="G1074" s="195" t="str">
        <f>IF(F1074=$D$4,$D$4,INDEX(F_inputs!$D$4:$M$5562,MATCH('FD Inputs Pre Conversion'!$C1074&amp;'FD Inputs Pre Conversion'!$E1074,F_inputs!$N$4:$N$5562,0),MATCH('FD Inputs Pre Conversion'!G$6,F_inputs!$D$2:$M$2,0)))</f>
        <v/>
      </c>
      <c r="H1074" s="204"/>
      <c r="I1074" s="204"/>
      <c r="J1074" s="204"/>
      <c r="K1074" s="204"/>
      <c r="L1074" s="204"/>
      <c r="M1074" s="204"/>
    </row>
    <row r="1075" spans="1:13" outlineLevel="1">
      <c r="A1075" s="197"/>
      <c r="B1075" s="261" t="s">
        <v>247</v>
      </c>
      <c r="C1075" s="262" t="s">
        <v>367</v>
      </c>
      <c r="D1075" s="177" t="s">
        <v>978</v>
      </c>
      <c r="E1075" s="177" t="s">
        <v>249</v>
      </c>
      <c r="F1075" s="194" t="s">
        <v>453</v>
      </c>
      <c r="G1075" s="195" t="str">
        <f>IF(F1075=$D$4,$D$4,INDEX(F_inputs!$D$4:$M$5562,MATCH('FD Inputs Pre Conversion'!$C1075&amp;'FD Inputs Pre Conversion'!$E1075,F_inputs!$N$4:$N$5562,0),MATCH('FD Inputs Pre Conversion'!G$6,F_inputs!$D$2:$M$2,0)))</f>
        <v/>
      </c>
      <c r="H1075" s="204"/>
      <c r="I1075" s="204"/>
      <c r="J1075" s="204"/>
      <c r="K1075" s="204"/>
      <c r="L1075" s="204"/>
      <c r="M1075" s="204"/>
    </row>
    <row r="1076" spans="1:13" outlineLevel="1">
      <c r="A1076" s="197"/>
      <c r="B1076" s="261" t="s">
        <v>247</v>
      </c>
      <c r="C1076" s="262" t="s">
        <v>373</v>
      </c>
      <c r="D1076" s="177" t="s">
        <v>978</v>
      </c>
      <c r="E1076" s="177" t="s">
        <v>249</v>
      </c>
      <c r="F1076" s="194" t="s">
        <v>453</v>
      </c>
      <c r="G1076" s="195" t="str">
        <f>IF(F1076=$D$4,$D$4,INDEX(F_inputs!$D$4:$M$5562,MATCH('FD Inputs Pre Conversion'!$C1076&amp;'FD Inputs Pre Conversion'!$E1076,F_inputs!$N$4:$N$5562,0),MATCH('FD Inputs Pre Conversion'!G$6,F_inputs!$D$2:$M$2,0)))</f>
        <v/>
      </c>
      <c r="H1076" s="204"/>
      <c r="I1076" s="204"/>
      <c r="J1076" s="204"/>
      <c r="K1076" s="204"/>
      <c r="L1076" s="204"/>
      <c r="M1076" s="204"/>
    </row>
    <row r="1077" spans="1:13" outlineLevel="1">
      <c r="A1077" s="197"/>
      <c r="B1077" s="261" t="s">
        <v>247</v>
      </c>
      <c r="C1077" s="262" t="s">
        <v>376</v>
      </c>
      <c r="D1077" s="177" t="s">
        <v>978</v>
      </c>
      <c r="E1077" s="177" t="s">
        <v>249</v>
      </c>
      <c r="F1077" s="177" t="s">
        <v>453</v>
      </c>
      <c r="G1077" s="195" t="str">
        <f>IF(F1077=$D$4,$D$4,INDEX(F_inputs!$D$4:$M$5562,MATCH('FD Inputs Pre Conversion'!$C1077&amp;'FD Inputs Pre Conversion'!$E1077,F_inputs!$N$4:$N$5562,0),MATCH('FD Inputs Pre Conversion'!G$6,F_inputs!$D$2:$M$2,0)))</f>
        <v/>
      </c>
      <c r="H1077" s="204"/>
      <c r="I1077" s="204"/>
      <c r="J1077" s="204"/>
      <c r="K1077" s="204"/>
      <c r="L1077" s="204"/>
      <c r="M1077" s="204"/>
    </row>
    <row r="1078" spans="1:13" outlineLevel="1">
      <c r="A1078" s="197"/>
      <c r="B1078" s="261" t="s">
        <v>247</v>
      </c>
      <c r="C1078" s="262" t="s">
        <v>385</v>
      </c>
      <c r="D1078" s="177" t="s">
        <v>978</v>
      </c>
      <c r="E1078" s="177" t="s">
        <v>249</v>
      </c>
      <c r="F1078" s="194" t="s">
        <v>453</v>
      </c>
      <c r="G1078" s="195" t="str">
        <f>IF(F1078=$D$4,$D$4,INDEX(F_inputs!$D$4:$M$5562,MATCH('FD Inputs Pre Conversion'!$C1078&amp;'FD Inputs Pre Conversion'!$E1078,F_inputs!$N$4:$N$5562,0),MATCH('FD Inputs Pre Conversion'!G$6,F_inputs!$D$2:$M$2,0)))</f>
        <v/>
      </c>
      <c r="H1078" s="204"/>
      <c r="I1078" s="204"/>
      <c r="J1078" s="204"/>
      <c r="K1078" s="204"/>
      <c r="L1078" s="204"/>
      <c r="M1078" s="204"/>
    </row>
    <row r="1079" spans="1:13" outlineLevel="1">
      <c r="A1079" s="196"/>
      <c r="B1079" s="261"/>
      <c r="C1079" s="262"/>
      <c r="F1079" s="194"/>
      <c r="G1079" s="195"/>
    </row>
    <row r="1080" spans="1:13" outlineLevel="1">
      <c r="A1080" s="197"/>
      <c r="B1080" s="261" t="s">
        <v>254</v>
      </c>
      <c r="C1080" s="262" t="s">
        <v>350</v>
      </c>
      <c r="D1080" s="177" t="s">
        <v>978</v>
      </c>
      <c r="E1080" s="177" t="s">
        <v>256</v>
      </c>
      <c r="F1080" s="194" t="s">
        <v>453</v>
      </c>
      <c r="G1080" s="195">
        <f>IF(F1080=$D$4,$D$4,INDEX(F_inputs!$D$4:$M$5562,MATCH('FD Inputs Pre Conversion'!$C1080&amp;'FD Inputs Pre Conversion'!$E1080,F_inputs!$N$4:$N$5562,0),MATCH('FD Inputs Pre Conversion'!G$6,F_inputs!$D$2:$M$2,0)))</f>
        <v>1062687.2254391494</v>
      </c>
      <c r="H1080" s="204"/>
      <c r="I1080" s="204"/>
      <c r="J1080" s="204"/>
      <c r="K1080" s="204"/>
      <c r="L1080" s="204"/>
      <c r="M1080" s="204"/>
    </row>
    <row r="1081" spans="1:13" outlineLevel="1">
      <c r="A1081" s="197"/>
      <c r="B1081" s="261" t="s">
        <v>254</v>
      </c>
      <c r="C1081" s="262" t="s">
        <v>358</v>
      </c>
      <c r="D1081" s="177" t="s">
        <v>978</v>
      </c>
      <c r="E1081" s="177" t="s">
        <v>256</v>
      </c>
      <c r="F1081" s="194" t="s">
        <v>453</v>
      </c>
      <c r="G1081" s="195">
        <f>IF(F1081=$D$4,$D$4,INDEX(F_inputs!$D$4:$M$5562,MATCH('FD Inputs Pre Conversion'!$C1081&amp;'FD Inputs Pre Conversion'!$E1081,F_inputs!$N$4:$N$5562,0),MATCH('FD Inputs Pre Conversion'!G$6,F_inputs!$D$2:$M$2,0)))</f>
        <v>503962.0764151357</v>
      </c>
      <c r="H1081" s="204"/>
      <c r="I1081" s="204"/>
      <c r="J1081" s="204"/>
      <c r="K1081" s="204"/>
      <c r="L1081" s="204"/>
      <c r="M1081" s="204"/>
    </row>
    <row r="1082" spans="1:13" outlineLevel="1">
      <c r="A1082" s="197"/>
      <c r="B1082" s="261" t="s">
        <v>254</v>
      </c>
      <c r="C1082" s="262" t="s">
        <v>361</v>
      </c>
      <c r="D1082" s="177" t="s">
        <v>978</v>
      </c>
      <c r="E1082" s="177" t="s">
        <v>256</v>
      </c>
      <c r="F1082" s="194" t="s">
        <v>453</v>
      </c>
      <c r="G1082" s="195">
        <f>IF(F1082=$D$4,$D$4,INDEX(F_inputs!$D$4:$M$5562,MATCH('FD Inputs Pre Conversion'!$C1082&amp;'FD Inputs Pre Conversion'!$E1082,F_inputs!$N$4:$N$5562,0),MATCH('FD Inputs Pre Conversion'!G$6,F_inputs!$D$2:$M$2,0)))</f>
        <v>6979.1983878285782</v>
      </c>
      <c r="H1082" s="204"/>
      <c r="I1082" s="204"/>
      <c r="J1082" s="204"/>
      <c r="K1082" s="204"/>
      <c r="L1082" s="204"/>
      <c r="M1082" s="204"/>
    </row>
    <row r="1083" spans="1:13" outlineLevel="1">
      <c r="A1083" s="197"/>
      <c r="B1083" s="261" t="s">
        <v>254</v>
      </c>
      <c r="C1083" s="262" t="s">
        <v>364</v>
      </c>
      <c r="D1083" s="177" t="s">
        <v>978</v>
      </c>
      <c r="E1083" s="177" t="s">
        <v>256</v>
      </c>
      <c r="F1083" s="194" t="s">
        <v>453</v>
      </c>
      <c r="G1083" s="195">
        <f>IF(F1083=$D$4,$D$4,INDEX(F_inputs!$D$4:$M$5562,MATCH('FD Inputs Pre Conversion'!$C1083&amp;'FD Inputs Pre Conversion'!$E1083,F_inputs!$N$4:$N$5562,0),MATCH('FD Inputs Pre Conversion'!G$6,F_inputs!$D$2:$M$2,0)))</f>
        <v>417445.04142020096</v>
      </c>
      <c r="H1083" s="204"/>
      <c r="I1083" s="204"/>
      <c r="J1083" s="204"/>
      <c r="K1083" s="204"/>
      <c r="L1083" s="204"/>
      <c r="M1083" s="204"/>
    </row>
    <row r="1084" spans="1:13" outlineLevel="1">
      <c r="A1084" s="197"/>
      <c r="B1084" s="261" t="s">
        <v>254</v>
      </c>
      <c r="C1084" s="262" t="s">
        <v>370</v>
      </c>
      <c r="D1084" s="177" t="s">
        <v>978</v>
      </c>
      <c r="E1084" s="177" t="s">
        <v>256</v>
      </c>
      <c r="F1084" s="194" t="s">
        <v>453</v>
      </c>
      <c r="G1084" s="195">
        <f>IF(F1084=$D$4,$D$4,INDEX(F_inputs!$D$4:$M$5562,MATCH('FD Inputs Pre Conversion'!$C1084&amp;'FD Inputs Pre Conversion'!$E1084,F_inputs!$N$4:$N$5562,0),MATCH('FD Inputs Pre Conversion'!G$6,F_inputs!$D$2:$M$2,0)))</f>
        <v>1300258.0263379836</v>
      </c>
      <c r="H1084" s="204"/>
      <c r="I1084" s="204"/>
      <c r="J1084" s="204"/>
      <c r="K1084" s="204"/>
      <c r="L1084" s="204"/>
      <c r="M1084" s="204"/>
    </row>
    <row r="1085" spans="1:13" outlineLevel="1">
      <c r="A1085" s="197"/>
      <c r="B1085" s="261" t="s">
        <v>254</v>
      </c>
      <c r="C1085" s="262" t="s">
        <v>379</v>
      </c>
      <c r="D1085" s="177" t="s">
        <v>978</v>
      </c>
      <c r="E1085" s="177" t="s">
        <v>256</v>
      </c>
      <c r="F1085" s="194" t="s">
        <v>453</v>
      </c>
      <c r="G1085" s="195">
        <f>IF(F1085=$D$4,$D$4,INDEX(F_inputs!$D$4:$M$5562,MATCH('FD Inputs Pre Conversion'!$C1085&amp;'FD Inputs Pre Conversion'!$E1085,F_inputs!$N$4:$N$5562,0),MATCH('FD Inputs Pre Conversion'!G$6,F_inputs!$D$2:$M$2,0)))</f>
        <v>242464.58144169403</v>
      </c>
      <c r="H1085" s="204"/>
      <c r="I1085" s="204"/>
      <c r="J1085" s="204"/>
      <c r="K1085" s="204"/>
      <c r="L1085" s="204"/>
      <c r="M1085" s="204"/>
    </row>
    <row r="1086" spans="1:13" outlineLevel="1">
      <c r="A1086" s="197"/>
      <c r="B1086" s="261" t="s">
        <v>254</v>
      </c>
      <c r="C1086" s="262" t="s">
        <v>382</v>
      </c>
      <c r="D1086" s="177" t="s">
        <v>978</v>
      </c>
      <c r="E1086" s="177" t="s">
        <v>256</v>
      </c>
      <c r="F1086" s="194" t="s">
        <v>453</v>
      </c>
      <c r="G1086" s="195">
        <f>IF(F1086=$D$4,$D$4,INDEX(F_inputs!$D$4:$M$5562,MATCH('FD Inputs Pre Conversion'!$C1086&amp;'FD Inputs Pre Conversion'!$E1086,F_inputs!$N$4:$N$5562,0),MATCH('FD Inputs Pre Conversion'!G$6,F_inputs!$D$2:$M$2,0)))</f>
        <v>552343.77041840949</v>
      </c>
      <c r="H1086" s="204"/>
      <c r="I1086" s="204"/>
      <c r="J1086" s="204"/>
      <c r="K1086" s="204"/>
      <c r="L1086" s="204"/>
      <c r="M1086" s="204"/>
    </row>
    <row r="1087" spans="1:13" outlineLevel="1">
      <c r="A1087" s="197"/>
      <c r="B1087" s="261" t="s">
        <v>254</v>
      </c>
      <c r="C1087" s="262" t="s">
        <v>388</v>
      </c>
      <c r="D1087" s="177" t="s">
        <v>978</v>
      </c>
      <c r="E1087" s="177" t="s">
        <v>256</v>
      </c>
      <c r="F1087" s="194" t="s">
        <v>453</v>
      </c>
      <c r="G1087" s="195">
        <f>IF(F1087=$D$4,$D$4,INDEX(F_inputs!$D$4:$M$5562,MATCH('FD Inputs Pre Conversion'!$C1087&amp;'FD Inputs Pre Conversion'!$E1087,F_inputs!$N$4:$N$5562,0),MATCH('FD Inputs Pre Conversion'!G$6,F_inputs!$D$2:$M$2,0)))</f>
        <v>1515125.5782979252</v>
      </c>
      <c r="H1087" s="204"/>
      <c r="I1087" s="204"/>
      <c r="J1087" s="204"/>
      <c r="K1087" s="204"/>
      <c r="L1087" s="204"/>
      <c r="M1087" s="204"/>
    </row>
    <row r="1088" spans="1:13" outlineLevel="1">
      <c r="A1088" s="197"/>
      <c r="B1088" s="261" t="s">
        <v>254</v>
      </c>
      <c r="C1088" s="262" t="s">
        <v>391</v>
      </c>
      <c r="D1088" s="177" t="s">
        <v>978</v>
      </c>
      <c r="E1088" s="177" t="s">
        <v>256</v>
      </c>
      <c r="F1088" s="194" t="s">
        <v>453</v>
      </c>
      <c r="G1088" s="195">
        <f>IF(F1088=$D$4,$D$4,INDEX(F_inputs!$D$4:$M$5562,MATCH('FD Inputs Pre Conversion'!$C1088&amp;'FD Inputs Pre Conversion'!$E1088,F_inputs!$N$4:$N$5562,0),MATCH('FD Inputs Pre Conversion'!G$6,F_inputs!$D$2:$M$2,0)))</f>
        <v>1075227.5380802278</v>
      </c>
      <c r="H1088" s="204"/>
      <c r="I1088" s="204"/>
      <c r="J1088" s="204"/>
      <c r="K1088" s="204"/>
      <c r="L1088" s="204"/>
      <c r="M1088" s="204"/>
    </row>
    <row r="1089" spans="1:13" outlineLevel="1">
      <c r="A1089" s="197"/>
      <c r="B1089" s="261" t="s">
        <v>254</v>
      </c>
      <c r="C1089" s="262" t="s">
        <v>394</v>
      </c>
      <c r="D1089" s="177" t="s">
        <v>978</v>
      </c>
      <c r="E1089" s="177" t="s">
        <v>256</v>
      </c>
      <c r="F1089" s="194" t="s">
        <v>453</v>
      </c>
      <c r="G1089" s="195">
        <f>IF(F1089=$D$4,$D$4,INDEX(F_inputs!$D$4:$M$5562,MATCH('FD Inputs Pre Conversion'!$C1089&amp;'FD Inputs Pre Conversion'!$E1089,F_inputs!$N$4:$N$5562,0),MATCH('FD Inputs Pre Conversion'!G$6,F_inputs!$D$2:$M$2,0)))</f>
        <v>485818.94116390799</v>
      </c>
      <c r="H1089" s="204"/>
      <c r="I1089" s="204"/>
      <c r="J1089" s="204"/>
      <c r="K1089" s="204"/>
      <c r="L1089" s="204"/>
      <c r="M1089" s="204"/>
    </row>
    <row r="1090" spans="1:13" outlineLevel="1">
      <c r="A1090" s="197"/>
      <c r="B1090" s="261" t="s">
        <v>254</v>
      </c>
      <c r="C1090" s="262" t="s">
        <v>397</v>
      </c>
      <c r="D1090" s="177" t="s">
        <v>978</v>
      </c>
      <c r="E1090" s="177" t="s">
        <v>256</v>
      </c>
      <c r="F1090" s="194" t="s">
        <v>453</v>
      </c>
      <c r="G1090" s="195">
        <f>IF(F1090=$D$4,$D$4,INDEX(F_inputs!$D$4:$M$5562,MATCH('FD Inputs Pre Conversion'!$C1090&amp;'FD Inputs Pre Conversion'!$E1090,F_inputs!$N$4:$N$5562,0),MATCH('FD Inputs Pre Conversion'!G$6,F_inputs!$D$2:$M$2,0)))</f>
        <v>726601.28554399393</v>
      </c>
      <c r="H1090" s="204"/>
      <c r="I1090" s="204"/>
      <c r="J1090" s="204"/>
      <c r="K1090" s="204"/>
      <c r="L1090" s="204"/>
      <c r="M1090" s="204"/>
    </row>
    <row r="1091" spans="1:13" outlineLevel="1">
      <c r="A1091" s="197"/>
      <c r="B1091" s="261" t="s">
        <v>254</v>
      </c>
      <c r="C1091" s="262" t="s">
        <v>345</v>
      </c>
      <c r="D1091" s="177" t="s">
        <v>978</v>
      </c>
      <c r="E1091" s="177" t="s">
        <v>256</v>
      </c>
      <c r="F1091" s="194" t="s">
        <v>453</v>
      </c>
      <c r="G1091" s="195" t="str">
        <f>IF(F1091=$D$4,$D$4,INDEX(F_inputs!$D$4:$M$5562,MATCH('FD Inputs Pre Conversion'!$C1091&amp;'FD Inputs Pre Conversion'!$E1091,F_inputs!$N$4:$N$5562,0),MATCH('FD Inputs Pre Conversion'!G$6,F_inputs!$D$2:$M$2,0)))</f>
        <v/>
      </c>
      <c r="H1091" s="204"/>
      <c r="I1091" s="204"/>
      <c r="J1091" s="204"/>
      <c r="K1091" s="204"/>
      <c r="L1091" s="204"/>
      <c r="M1091" s="204"/>
    </row>
    <row r="1092" spans="1:13" outlineLevel="1">
      <c r="A1092" s="197"/>
      <c r="B1092" s="261" t="s">
        <v>254</v>
      </c>
      <c r="C1092" s="262" t="s">
        <v>354</v>
      </c>
      <c r="D1092" s="177" t="s">
        <v>978</v>
      </c>
      <c r="E1092" s="177" t="s">
        <v>256</v>
      </c>
      <c r="F1092" s="194" t="s">
        <v>453</v>
      </c>
      <c r="G1092" s="195" t="str">
        <f>IF(F1092=$D$4,$D$4,INDEX(F_inputs!$D$4:$M$5562,MATCH('FD Inputs Pre Conversion'!$C1092&amp;'FD Inputs Pre Conversion'!$E1092,F_inputs!$N$4:$N$5562,0),MATCH('FD Inputs Pre Conversion'!G$6,F_inputs!$D$2:$M$2,0)))</f>
        <v/>
      </c>
      <c r="H1092" s="204"/>
      <c r="I1092" s="204"/>
      <c r="J1092" s="204"/>
      <c r="K1092" s="204"/>
      <c r="L1092" s="204"/>
      <c r="M1092" s="204"/>
    </row>
    <row r="1093" spans="1:13" outlineLevel="1">
      <c r="A1093" s="197"/>
      <c r="B1093" s="261" t="s">
        <v>254</v>
      </c>
      <c r="C1093" s="262" t="s">
        <v>367</v>
      </c>
      <c r="D1093" s="177" t="s">
        <v>978</v>
      </c>
      <c r="E1093" s="177" t="s">
        <v>256</v>
      </c>
      <c r="F1093" s="194" t="s">
        <v>453</v>
      </c>
      <c r="G1093" s="195" t="str">
        <f>IF(F1093=$D$4,$D$4,INDEX(F_inputs!$D$4:$M$5562,MATCH('FD Inputs Pre Conversion'!$C1093&amp;'FD Inputs Pre Conversion'!$E1093,F_inputs!$N$4:$N$5562,0),MATCH('FD Inputs Pre Conversion'!G$6,F_inputs!$D$2:$M$2,0)))</f>
        <v/>
      </c>
      <c r="H1093" s="204"/>
      <c r="I1093" s="204"/>
      <c r="J1093" s="204"/>
      <c r="K1093" s="204"/>
      <c r="L1093" s="204"/>
      <c r="M1093" s="204"/>
    </row>
    <row r="1094" spans="1:13" outlineLevel="1">
      <c r="A1094" s="197"/>
      <c r="B1094" s="261" t="s">
        <v>254</v>
      </c>
      <c r="C1094" s="262" t="s">
        <v>373</v>
      </c>
      <c r="D1094" s="177" t="s">
        <v>978</v>
      </c>
      <c r="E1094" s="177" t="s">
        <v>256</v>
      </c>
      <c r="F1094" s="194" t="s">
        <v>453</v>
      </c>
      <c r="G1094" s="195" t="str">
        <f>IF(F1094=$D$4,$D$4,INDEX(F_inputs!$D$4:$M$5562,MATCH('FD Inputs Pre Conversion'!$C1094&amp;'FD Inputs Pre Conversion'!$E1094,F_inputs!$N$4:$N$5562,0),MATCH('FD Inputs Pre Conversion'!G$6,F_inputs!$D$2:$M$2,0)))</f>
        <v/>
      </c>
      <c r="H1094" s="204"/>
      <c r="I1094" s="204"/>
      <c r="J1094" s="204"/>
      <c r="K1094" s="204"/>
      <c r="L1094" s="204"/>
      <c r="M1094" s="204"/>
    </row>
    <row r="1095" spans="1:13" outlineLevel="1">
      <c r="A1095" s="197"/>
      <c r="B1095" s="261" t="s">
        <v>254</v>
      </c>
      <c r="C1095" s="262" t="s">
        <v>376</v>
      </c>
      <c r="D1095" s="177" t="s">
        <v>978</v>
      </c>
      <c r="E1095" s="177" t="s">
        <v>256</v>
      </c>
      <c r="F1095" s="177" t="s">
        <v>453</v>
      </c>
      <c r="G1095" s="195" t="str">
        <f>IF(F1095=$D$4,$D$4,INDEX(F_inputs!$D$4:$M$5562,MATCH('FD Inputs Pre Conversion'!$C1095&amp;'FD Inputs Pre Conversion'!$E1095,F_inputs!$N$4:$N$5562,0),MATCH('FD Inputs Pre Conversion'!G$6,F_inputs!$D$2:$M$2,0)))</f>
        <v/>
      </c>
      <c r="H1095" s="204"/>
      <c r="I1095" s="204"/>
      <c r="J1095" s="204"/>
      <c r="K1095" s="204"/>
      <c r="L1095" s="204"/>
      <c r="M1095" s="204"/>
    </row>
    <row r="1096" spans="1:13" outlineLevel="1">
      <c r="A1096" s="197"/>
      <c r="B1096" s="261" t="s">
        <v>254</v>
      </c>
      <c r="C1096" s="262" t="s">
        <v>385</v>
      </c>
      <c r="D1096" s="177" t="s">
        <v>978</v>
      </c>
      <c r="E1096" s="177" t="s">
        <v>256</v>
      </c>
      <c r="F1096" s="194" t="s">
        <v>453</v>
      </c>
      <c r="G1096" s="195" t="str">
        <f>IF(F1096=$D$4,$D$4,INDEX(F_inputs!$D$4:$M$5562,MATCH('FD Inputs Pre Conversion'!$C1096&amp;'FD Inputs Pre Conversion'!$E1096,F_inputs!$N$4:$N$5562,0),MATCH('FD Inputs Pre Conversion'!G$6,F_inputs!$D$2:$M$2,0)))</f>
        <v/>
      </c>
      <c r="H1096" s="204"/>
      <c r="I1096" s="204"/>
      <c r="J1096" s="204"/>
      <c r="K1096" s="204"/>
      <c r="L1096" s="204"/>
      <c r="M1096" s="204"/>
    </row>
    <row r="1097" spans="1:13" outlineLevel="1">
      <c r="A1097" s="196"/>
      <c r="B1097" s="261"/>
      <c r="C1097" s="262"/>
      <c r="F1097" s="194"/>
      <c r="G1097" s="195"/>
    </row>
    <row r="1098" spans="1:13" outlineLevel="1">
      <c r="A1098" s="197"/>
      <c r="B1098" s="261" t="s">
        <v>266</v>
      </c>
      <c r="C1098" s="262" t="s">
        <v>350</v>
      </c>
      <c r="D1098" s="177" t="s">
        <v>978</v>
      </c>
      <c r="E1098" s="177" t="s">
        <v>269</v>
      </c>
      <c r="F1098" s="194" t="s">
        <v>453</v>
      </c>
      <c r="G1098" s="195">
        <f>IF(F1098=$D$4,$D$4,INDEX(F_inputs!$D$4:$M$5562,MATCH('FD Inputs Pre Conversion'!$C1098&amp;'FD Inputs Pre Conversion'!$E1098,F_inputs!$N$4:$N$5562,0),MATCH('FD Inputs Pre Conversion'!G$6,F_inputs!$D$2:$M$2,0)))</f>
        <v>688160.37064622296</v>
      </c>
      <c r="H1098" s="204"/>
      <c r="I1098" s="204"/>
      <c r="J1098" s="204"/>
      <c r="K1098" s="204"/>
      <c r="L1098" s="204"/>
      <c r="M1098" s="204"/>
    </row>
    <row r="1099" spans="1:13" outlineLevel="1">
      <c r="A1099" s="197"/>
      <c r="B1099" s="261" t="s">
        <v>266</v>
      </c>
      <c r="C1099" s="262" t="s">
        <v>358</v>
      </c>
      <c r="D1099" s="177" t="s">
        <v>978</v>
      </c>
      <c r="E1099" s="177" t="s">
        <v>269</v>
      </c>
      <c r="F1099" s="194" t="s">
        <v>453</v>
      </c>
      <c r="G1099" s="195">
        <f>IF(F1099=$D$4,$D$4,INDEX(F_inputs!$D$4:$M$5562,MATCH('FD Inputs Pre Conversion'!$C1099&amp;'FD Inputs Pre Conversion'!$E1099,F_inputs!$N$4:$N$5562,0),MATCH('FD Inputs Pre Conversion'!G$6,F_inputs!$D$2:$M$2,0)))</f>
        <v>688160.37064622296</v>
      </c>
      <c r="H1099" s="204"/>
      <c r="I1099" s="204"/>
      <c r="J1099" s="204"/>
      <c r="K1099" s="204"/>
      <c r="L1099" s="204"/>
      <c r="M1099" s="204"/>
    </row>
    <row r="1100" spans="1:13" outlineLevel="1">
      <c r="A1100" s="197"/>
      <c r="B1100" s="261" t="s">
        <v>266</v>
      </c>
      <c r="C1100" s="262" t="s">
        <v>361</v>
      </c>
      <c r="D1100" s="177" t="s">
        <v>978</v>
      </c>
      <c r="E1100" s="177" t="s">
        <v>269</v>
      </c>
      <c r="F1100" s="194" t="s">
        <v>453</v>
      </c>
      <c r="G1100" s="195">
        <f>IF(F1100=$D$4,$D$4,INDEX(F_inputs!$D$4:$M$5562,MATCH('FD Inputs Pre Conversion'!$C1100&amp;'FD Inputs Pre Conversion'!$E1100,F_inputs!$N$4:$N$5562,0),MATCH('FD Inputs Pre Conversion'!G$6,F_inputs!$D$2:$M$2,0)))</f>
        <v>388107.07109414885</v>
      </c>
      <c r="H1100" s="204"/>
      <c r="I1100" s="204"/>
      <c r="J1100" s="204"/>
      <c r="K1100" s="204"/>
      <c r="L1100" s="204"/>
      <c r="M1100" s="204"/>
    </row>
    <row r="1101" spans="1:13" outlineLevel="1">
      <c r="A1101" s="197"/>
      <c r="B1101" s="261" t="s">
        <v>266</v>
      </c>
      <c r="C1101" s="262" t="s">
        <v>364</v>
      </c>
      <c r="D1101" s="177" t="s">
        <v>978</v>
      </c>
      <c r="E1101" s="177" t="s">
        <v>269</v>
      </c>
      <c r="F1101" s="194" t="s">
        <v>453</v>
      </c>
      <c r="G1101" s="195">
        <f>IF(F1101=$D$4,$D$4,INDEX(F_inputs!$D$4:$M$5562,MATCH('FD Inputs Pre Conversion'!$C1101&amp;'FD Inputs Pre Conversion'!$E1101,F_inputs!$N$4:$N$5562,0),MATCH('FD Inputs Pre Conversion'!G$6,F_inputs!$D$2:$M$2,0)))</f>
        <v>688160.37064622284</v>
      </c>
      <c r="H1101" s="204"/>
      <c r="I1101" s="204"/>
      <c r="J1101" s="204"/>
      <c r="K1101" s="204"/>
      <c r="L1101" s="204"/>
      <c r="M1101" s="204"/>
    </row>
    <row r="1102" spans="1:13" outlineLevel="1">
      <c r="A1102" s="197"/>
      <c r="B1102" s="261" t="s">
        <v>266</v>
      </c>
      <c r="C1102" s="262" t="s">
        <v>370</v>
      </c>
      <c r="D1102" s="177" t="s">
        <v>978</v>
      </c>
      <c r="E1102" s="177" t="s">
        <v>269</v>
      </c>
      <c r="F1102" s="194" t="s">
        <v>453</v>
      </c>
      <c r="G1102" s="195">
        <f>IF(F1102=$D$4,$D$4,INDEX(F_inputs!$D$4:$M$5562,MATCH('FD Inputs Pre Conversion'!$C1102&amp;'FD Inputs Pre Conversion'!$E1102,F_inputs!$N$4:$N$5562,0),MATCH('FD Inputs Pre Conversion'!G$6,F_inputs!$D$2:$M$2,0)))</f>
        <v>688160.37064622296</v>
      </c>
      <c r="H1102" s="204"/>
      <c r="I1102" s="204"/>
      <c r="J1102" s="204"/>
      <c r="K1102" s="204"/>
      <c r="L1102" s="204"/>
      <c r="M1102" s="204"/>
    </row>
    <row r="1103" spans="1:13" outlineLevel="1">
      <c r="A1103" s="197"/>
      <c r="B1103" s="261" t="s">
        <v>266</v>
      </c>
      <c r="C1103" s="262" t="s">
        <v>379</v>
      </c>
      <c r="D1103" s="177" t="s">
        <v>978</v>
      </c>
      <c r="E1103" s="177" t="s">
        <v>269</v>
      </c>
      <c r="F1103" s="194" t="s">
        <v>453</v>
      </c>
      <c r="G1103" s="195">
        <f>IF(F1103=$D$4,$D$4,INDEX(F_inputs!$D$4:$M$5562,MATCH('FD Inputs Pre Conversion'!$C1103&amp;'FD Inputs Pre Conversion'!$E1103,F_inputs!$N$4:$N$5562,0),MATCH('FD Inputs Pre Conversion'!G$6,F_inputs!$D$2:$M$2,0)))</f>
        <v>688160.37064622296</v>
      </c>
      <c r="H1103" s="204"/>
      <c r="I1103" s="204"/>
      <c r="J1103" s="204"/>
      <c r="K1103" s="204"/>
      <c r="L1103" s="204"/>
      <c r="M1103" s="204"/>
    </row>
    <row r="1104" spans="1:13" outlineLevel="1">
      <c r="A1104" s="197"/>
      <c r="B1104" s="261" t="s">
        <v>266</v>
      </c>
      <c r="C1104" s="262" t="s">
        <v>382</v>
      </c>
      <c r="D1104" s="177" t="s">
        <v>978</v>
      </c>
      <c r="E1104" s="177" t="s">
        <v>269</v>
      </c>
      <c r="F1104" s="194" t="s">
        <v>453</v>
      </c>
      <c r="G1104" s="195">
        <f>IF(F1104=$D$4,$D$4,INDEX(F_inputs!$D$4:$M$5562,MATCH('FD Inputs Pre Conversion'!$C1104&amp;'FD Inputs Pre Conversion'!$E1104,F_inputs!$N$4:$N$5562,0),MATCH('FD Inputs Pre Conversion'!G$6,F_inputs!$D$2:$M$2,0)))</f>
        <v>688160.37064622296</v>
      </c>
      <c r="H1104" s="204"/>
      <c r="I1104" s="204"/>
      <c r="J1104" s="204"/>
      <c r="K1104" s="204"/>
      <c r="L1104" s="204"/>
      <c r="M1104" s="204"/>
    </row>
    <row r="1105" spans="1:13" outlineLevel="1">
      <c r="A1105" s="197"/>
      <c r="B1105" s="261" t="s">
        <v>266</v>
      </c>
      <c r="C1105" s="262" t="s">
        <v>388</v>
      </c>
      <c r="D1105" s="177" t="s">
        <v>978</v>
      </c>
      <c r="E1105" s="177" t="s">
        <v>269</v>
      </c>
      <c r="F1105" s="194" t="s">
        <v>453</v>
      </c>
      <c r="G1105" s="195">
        <f>IF(F1105=$D$4,$D$4,INDEX(F_inputs!$D$4:$M$5562,MATCH('FD Inputs Pre Conversion'!$C1105&amp;'FD Inputs Pre Conversion'!$E1105,F_inputs!$N$4:$N$5562,0),MATCH('FD Inputs Pre Conversion'!G$6,F_inputs!$D$2:$M$2,0)))</f>
        <v>688160.37064622296</v>
      </c>
      <c r="H1105" s="204"/>
      <c r="I1105" s="204"/>
      <c r="J1105" s="204"/>
      <c r="K1105" s="204"/>
      <c r="L1105" s="204"/>
      <c r="M1105" s="204"/>
    </row>
    <row r="1106" spans="1:13" outlineLevel="1">
      <c r="A1106" s="197"/>
      <c r="B1106" s="261" t="s">
        <v>266</v>
      </c>
      <c r="C1106" s="262" t="s">
        <v>391</v>
      </c>
      <c r="D1106" s="177" t="s">
        <v>978</v>
      </c>
      <c r="E1106" s="177" t="s">
        <v>269</v>
      </c>
      <c r="F1106" s="194" t="s">
        <v>453</v>
      </c>
      <c r="G1106" s="195">
        <f>IF(F1106=$D$4,$D$4,INDEX(F_inputs!$D$4:$M$5562,MATCH('FD Inputs Pre Conversion'!$C1106&amp;'FD Inputs Pre Conversion'!$E1106,F_inputs!$N$4:$N$5562,0),MATCH('FD Inputs Pre Conversion'!G$6,F_inputs!$D$2:$M$2,0)))</f>
        <v>681301.14176077</v>
      </c>
      <c r="H1106" s="204"/>
      <c r="I1106" s="204"/>
      <c r="J1106" s="204"/>
      <c r="K1106" s="204"/>
      <c r="L1106" s="204"/>
      <c r="M1106" s="204"/>
    </row>
    <row r="1107" spans="1:13" outlineLevel="1">
      <c r="A1107" s="197"/>
      <c r="B1107" s="261" t="s">
        <v>266</v>
      </c>
      <c r="C1107" s="262" t="s">
        <v>394</v>
      </c>
      <c r="D1107" s="177" t="s">
        <v>978</v>
      </c>
      <c r="E1107" s="177" t="s">
        <v>269</v>
      </c>
      <c r="F1107" s="194" t="s">
        <v>453</v>
      </c>
      <c r="G1107" s="195">
        <f>IF(F1107=$D$4,$D$4,INDEX(F_inputs!$D$4:$M$5562,MATCH('FD Inputs Pre Conversion'!$C1107&amp;'FD Inputs Pre Conversion'!$E1107,F_inputs!$N$4:$N$5562,0),MATCH('FD Inputs Pre Conversion'!G$6,F_inputs!$D$2:$M$2,0)))</f>
        <v>688160.37064622296</v>
      </c>
      <c r="H1107" s="204"/>
      <c r="I1107" s="204"/>
      <c r="J1107" s="204"/>
      <c r="K1107" s="204"/>
      <c r="L1107" s="204"/>
      <c r="M1107" s="204"/>
    </row>
    <row r="1108" spans="1:13" outlineLevel="1">
      <c r="A1108" s="197"/>
      <c r="B1108" s="261" t="s">
        <v>266</v>
      </c>
      <c r="C1108" s="262" t="s">
        <v>397</v>
      </c>
      <c r="D1108" s="177" t="s">
        <v>978</v>
      </c>
      <c r="E1108" s="177" t="s">
        <v>269</v>
      </c>
      <c r="F1108" s="194" t="s">
        <v>453</v>
      </c>
      <c r="G1108" s="195">
        <f>IF(F1108=$D$4,$D$4,INDEX(F_inputs!$D$4:$M$5562,MATCH('FD Inputs Pre Conversion'!$C1108&amp;'FD Inputs Pre Conversion'!$E1108,F_inputs!$N$4:$N$5562,0),MATCH('FD Inputs Pre Conversion'!G$6,F_inputs!$D$2:$M$2,0)))</f>
        <v>688160.37064622284</v>
      </c>
      <c r="H1108" s="204"/>
      <c r="I1108" s="204"/>
      <c r="J1108" s="204"/>
      <c r="K1108" s="204"/>
      <c r="L1108" s="204"/>
      <c r="M1108" s="204"/>
    </row>
    <row r="1109" spans="1:13" outlineLevel="1">
      <c r="A1109" s="197"/>
      <c r="B1109" s="261" t="s">
        <v>266</v>
      </c>
      <c r="C1109" s="262" t="s">
        <v>345</v>
      </c>
      <c r="D1109" s="177" t="s">
        <v>978</v>
      </c>
      <c r="E1109" s="177" t="s">
        <v>269</v>
      </c>
      <c r="F1109" s="194" t="s">
        <v>453</v>
      </c>
      <c r="G1109" s="195">
        <f>IF(F1109=$D$4,$D$4,INDEX(F_inputs!$D$4:$M$5562,MATCH('FD Inputs Pre Conversion'!$C1109&amp;'FD Inputs Pre Conversion'!$E1109,F_inputs!$N$4:$N$5562,0),MATCH('FD Inputs Pre Conversion'!G$6,F_inputs!$D$2:$M$2,0)))</f>
        <v>657904.80476392398</v>
      </c>
      <c r="H1109" s="204"/>
      <c r="I1109" s="204"/>
      <c r="J1109" s="204"/>
      <c r="K1109" s="204"/>
      <c r="L1109" s="204"/>
      <c r="M1109" s="204"/>
    </row>
    <row r="1110" spans="1:13" outlineLevel="1">
      <c r="A1110" s="197"/>
      <c r="B1110" s="261" t="s">
        <v>266</v>
      </c>
      <c r="C1110" s="262" t="s">
        <v>354</v>
      </c>
      <c r="D1110" s="177" t="s">
        <v>978</v>
      </c>
      <c r="E1110" s="177" t="s">
        <v>269</v>
      </c>
      <c r="F1110" s="194" t="s">
        <v>453</v>
      </c>
      <c r="G1110" s="195">
        <f>IF(F1110=$D$4,$D$4,INDEX(F_inputs!$D$4:$M$5562,MATCH('FD Inputs Pre Conversion'!$C1110&amp;'FD Inputs Pre Conversion'!$E1110,F_inputs!$N$4:$N$5562,0),MATCH('FD Inputs Pre Conversion'!G$6,F_inputs!$D$2:$M$2,0)))</f>
        <v>586256.4991269788</v>
      </c>
      <c r="H1110" s="204"/>
      <c r="I1110" s="204"/>
      <c r="J1110" s="204"/>
      <c r="K1110" s="204"/>
      <c r="L1110" s="204"/>
      <c r="M1110" s="204"/>
    </row>
    <row r="1111" spans="1:13" outlineLevel="1">
      <c r="A1111" s="197"/>
      <c r="B1111" s="261" t="s">
        <v>266</v>
      </c>
      <c r="C1111" s="262" t="s">
        <v>367</v>
      </c>
      <c r="D1111" s="177" t="s">
        <v>978</v>
      </c>
      <c r="E1111" s="177" t="s">
        <v>269</v>
      </c>
      <c r="F1111" s="194" t="s">
        <v>453</v>
      </c>
      <c r="G1111" s="195">
        <f>IF(F1111=$D$4,$D$4,INDEX(F_inputs!$D$4:$M$5562,MATCH('FD Inputs Pre Conversion'!$C1111&amp;'FD Inputs Pre Conversion'!$E1111,F_inputs!$N$4:$N$5562,0),MATCH('FD Inputs Pre Conversion'!G$6,F_inputs!$D$2:$M$2,0)))</f>
        <v>430978.26369378675</v>
      </c>
      <c r="H1111" s="204"/>
      <c r="I1111" s="204"/>
      <c r="J1111" s="204"/>
      <c r="K1111" s="204"/>
      <c r="L1111" s="204"/>
      <c r="M1111" s="204"/>
    </row>
    <row r="1112" spans="1:13" outlineLevel="1">
      <c r="A1112" s="197"/>
      <c r="B1112" s="261" t="s">
        <v>266</v>
      </c>
      <c r="C1112" s="262" t="s">
        <v>373</v>
      </c>
      <c r="D1112" s="177" t="s">
        <v>978</v>
      </c>
      <c r="E1112" s="177" t="s">
        <v>269</v>
      </c>
      <c r="F1112" s="194" t="s">
        <v>453</v>
      </c>
      <c r="G1112" s="195">
        <f>IF(F1112=$D$4,$D$4,INDEX(F_inputs!$D$4:$M$5562,MATCH('FD Inputs Pre Conversion'!$C1112&amp;'FD Inputs Pre Conversion'!$E1112,F_inputs!$N$4:$N$5562,0),MATCH('FD Inputs Pre Conversion'!G$6,F_inputs!$D$2:$M$2,0)))</f>
        <v>657904.80476392398</v>
      </c>
      <c r="H1112" s="204"/>
      <c r="I1112" s="204"/>
      <c r="J1112" s="204"/>
      <c r="K1112" s="204"/>
      <c r="L1112" s="204"/>
      <c r="M1112" s="204"/>
    </row>
    <row r="1113" spans="1:13" outlineLevel="1">
      <c r="A1113" s="197"/>
      <c r="B1113" s="261" t="s">
        <v>266</v>
      </c>
      <c r="C1113" s="262" t="s">
        <v>376</v>
      </c>
      <c r="D1113" s="177" t="s">
        <v>978</v>
      </c>
      <c r="E1113" s="177" t="s">
        <v>269</v>
      </c>
      <c r="F1113" s="177" t="s">
        <v>453</v>
      </c>
      <c r="G1113" s="195">
        <f>IF(F1113=$D$4,$D$4,INDEX(F_inputs!$D$4:$M$5562,MATCH('FD Inputs Pre Conversion'!$C1113&amp;'FD Inputs Pre Conversion'!$E1113,F_inputs!$N$4:$N$5562,0),MATCH('FD Inputs Pre Conversion'!G$6,F_inputs!$D$2:$M$2,0)))</f>
        <v>461893.57847243355</v>
      </c>
      <c r="H1113" s="204"/>
      <c r="I1113" s="204"/>
      <c r="J1113" s="204"/>
      <c r="K1113" s="204"/>
      <c r="L1113" s="204"/>
      <c r="M1113" s="204"/>
    </row>
    <row r="1114" spans="1:13" outlineLevel="1">
      <c r="A1114" s="197"/>
      <c r="B1114" s="261" t="s">
        <v>266</v>
      </c>
      <c r="C1114" s="262" t="s">
        <v>385</v>
      </c>
      <c r="D1114" s="177" t="s">
        <v>978</v>
      </c>
      <c r="E1114" s="177" t="s">
        <v>269</v>
      </c>
      <c r="F1114" s="194" t="s">
        <v>453</v>
      </c>
      <c r="G1114" s="195">
        <f>IF(F1114=$D$4,$D$4,INDEX(F_inputs!$D$4:$M$5562,MATCH('FD Inputs Pre Conversion'!$C1114&amp;'FD Inputs Pre Conversion'!$E1114,F_inputs!$N$4:$N$5562,0),MATCH('FD Inputs Pre Conversion'!G$6,F_inputs!$D$2:$M$2,0)))</f>
        <v>586256.4991269788</v>
      </c>
      <c r="H1114" s="204"/>
      <c r="I1114" s="204"/>
      <c r="J1114" s="204"/>
      <c r="K1114" s="204"/>
      <c r="L1114" s="204"/>
      <c r="M1114" s="204"/>
    </row>
    <row r="1115" spans="1:13" outlineLevel="1">
      <c r="A1115" s="196"/>
      <c r="B1115" s="261"/>
      <c r="C1115" s="262"/>
      <c r="F1115" s="194"/>
      <c r="G1115" s="195"/>
    </row>
    <row r="1116" spans="1:13" outlineLevel="1">
      <c r="A1116" s="197"/>
      <c r="B1116" s="261" t="s">
        <v>273</v>
      </c>
      <c r="C1116" s="262" t="s">
        <v>350</v>
      </c>
      <c r="D1116" s="177" t="s">
        <v>978</v>
      </c>
      <c r="E1116" s="177" t="s">
        <v>276</v>
      </c>
      <c r="F1116" s="194" t="s">
        <v>453</v>
      </c>
      <c r="G1116" s="195">
        <f>IF(F1116=$D$4,$D$4,INDEX(F_inputs!$D$4:$M$5562,MATCH('FD Inputs Pre Conversion'!$C1116&amp;'FD Inputs Pre Conversion'!$E1116,F_inputs!$N$4:$N$5562,0),MATCH('FD Inputs Pre Conversion'!G$6,F_inputs!$D$2:$M$2,0)))</f>
        <v>880260.51444342709</v>
      </c>
      <c r="H1116" s="204"/>
      <c r="I1116" s="204"/>
      <c r="J1116" s="204"/>
      <c r="K1116" s="204"/>
      <c r="L1116" s="204"/>
      <c r="M1116" s="204"/>
    </row>
    <row r="1117" spans="1:13" outlineLevel="1">
      <c r="A1117" s="197"/>
      <c r="B1117" s="261" t="s">
        <v>273</v>
      </c>
      <c r="C1117" s="262" t="s">
        <v>358</v>
      </c>
      <c r="D1117" s="177" t="s">
        <v>978</v>
      </c>
      <c r="E1117" s="177" t="s">
        <v>276</v>
      </c>
      <c r="F1117" s="194" t="s">
        <v>453</v>
      </c>
      <c r="G1117" s="195">
        <f>IF(F1117=$D$4,$D$4,INDEX(F_inputs!$D$4:$M$5562,MATCH('FD Inputs Pre Conversion'!$C1117&amp;'FD Inputs Pre Conversion'!$E1117,F_inputs!$N$4:$N$5562,0),MATCH('FD Inputs Pre Conversion'!G$6,F_inputs!$D$2:$M$2,0)))</f>
        <v>520245.51523767592</v>
      </c>
      <c r="H1117" s="204"/>
      <c r="I1117" s="204"/>
      <c r="J1117" s="204"/>
      <c r="K1117" s="204"/>
      <c r="L1117" s="204"/>
      <c r="M1117" s="204"/>
    </row>
    <row r="1118" spans="1:13" outlineLevel="1">
      <c r="A1118" s="197"/>
      <c r="B1118" s="261" t="s">
        <v>273</v>
      </c>
      <c r="C1118" s="262" t="s">
        <v>361</v>
      </c>
      <c r="D1118" s="177" t="s">
        <v>978</v>
      </c>
      <c r="E1118" s="177" t="s">
        <v>276</v>
      </c>
      <c r="F1118" s="194" t="s">
        <v>453</v>
      </c>
      <c r="G1118" s="195">
        <f>IF(F1118=$D$4,$D$4,INDEX(F_inputs!$D$4:$M$5562,MATCH('FD Inputs Pre Conversion'!$C1118&amp;'FD Inputs Pre Conversion'!$E1118,F_inputs!$N$4:$N$5562,0),MATCH('FD Inputs Pre Conversion'!G$6,F_inputs!$D$2:$M$2,0)))</f>
        <v>27944.665872834874</v>
      </c>
      <c r="H1118" s="204"/>
      <c r="I1118" s="204"/>
      <c r="J1118" s="204"/>
      <c r="K1118" s="204"/>
      <c r="L1118" s="204"/>
      <c r="M1118" s="204"/>
    </row>
    <row r="1119" spans="1:13" outlineLevel="1">
      <c r="A1119" s="197"/>
      <c r="B1119" s="261" t="s">
        <v>273</v>
      </c>
      <c r="C1119" s="262" t="s">
        <v>364</v>
      </c>
      <c r="D1119" s="177" t="s">
        <v>978</v>
      </c>
      <c r="E1119" s="177" t="s">
        <v>276</v>
      </c>
      <c r="F1119" s="194" t="s">
        <v>453</v>
      </c>
      <c r="G1119" s="195">
        <f>IF(F1119=$D$4,$D$4,INDEX(F_inputs!$D$4:$M$5562,MATCH('FD Inputs Pre Conversion'!$C1119&amp;'FD Inputs Pre Conversion'!$E1119,F_inputs!$N$4:$N$5562,0),MATCH('FD Inputs Pre Conversion'!G$6,F_inputs!$D$2:$M$2,0)))</f>
        <v>802424.05929865001</v>
      </c>
      <c r="H1119" s="204"/>
      <c r="I1119" s="204"/>
      <c r="J1119" s="204"/>
      <c r="K1119" s="204"/>
      <c r="L1119" s="204"/>
      <c r="M1119" s="204"/>
    </row>
    <row r="1120" spans="1:13" outlineLevel="1">
      <c r="A1120" s="197"/>
      <c r="B1120" s="261" t="s">
        <v>273</v>
      </c>
      <c r="C1120" s="262" t="s">
        <v>370</v>
      </c>
      <c r="D1120" s="177" t="s">
        <v>978</v>
      </c>
      <c r="E1120" s="177" t="s">
        <v>276</v>
      </c>
      <c r="F1120" s="194" t="s">
        <v>453</v>
      </c>
      <c r="G1120" s="195">
        <f>IF(F1120=$D$4,$D$4,INDEX(F_inputs!$D$4:$M$5562,MATCH('FD Inputs Pre Conversion'!$C1120&amp;'FD Inputs Pre Conversion'!$E1120,F_inputs!$N$4:$N$5562,0),MATCH('FD Inputs Pre Conversion'!G$6,F_inputs!$D$2:$M$2,0)))</f>
        <v>1497886.5661994943</v>
      </c>
      <c r="H1120" s="204"/>
      <c r="I1120" s="204"/>
      <c r="J1120" s="204"/>
      <c r="K1120" s="204"/>
      <c r="L1120" s="204"/>
      <c r="M1120" s="204"/>
    </row>
    <row r="1121" spans="1:13" outlineLevel="1">
      <c r="A1121" s="197"/>
      <c r="B1121" s="261" t="s">
        <v>273</v>
      </c>
      <c r="C1121" s="262" t="s">
        <v>379</v>
      </c>
      <c r="D1121" s="177" t="s">
        <v>978</v>
      </c>
      <c r="E1121" s="177" t="s">
        <v>276</v>
      </c>
      <c r="F1121" s="194" t="s">
        <v>453</v>
      </c>
      <c r="G1121" s="195">
        <f>IF(F1121=$D$4,$D$4,INDEX(F_inputs!$D$4:$M$5562,MATCH('FD Inputs Pre Conversion'!$C1121&amp;'FD Inputs Pre Conversion'!$E1121,F_inputs!$N$4:$N$5562,0),MATCH('FD Inputs Pre Conversion'!G$6,F_inputs!$D$2:$M$2,0)))</f>
        <v>400943.34800291696</v>
      </c>
      <c r="H1121" s="204"/>
      <c r="I1121" s="204"/>
      <c r="J1121" s="204"/>
      <c r="K1121" s="204"/>
      <c r="L1121" s="204"/>
      <c r="M1121" s="204"/>
    </row>
    <row r="1122" spans="1:13" outlineLevel="1">
      <c r="A1122" s="197"/>
      <c r="B1122" s="261" t="s">
        <v>273</v>
      </c>
      <c r="C1122" s="262" t="s">
        <v>382</v>
      </c>
      <c r="D1122" s="177" t="s">
        <v>978</v>
      </c>
      <c r="E1122" s="177" t="s">
        <v>276</v>
      </c>
      <c r="F1122" s="194" t="s">
        <v>453</v>
      </c>
      <c r="G1122" s="195">
        <f>IF(F1122=$D$4,$D$4,INDEX(F_inputs!$D$4:$M$5562,MATCH('FD Inputs Pre Conversion'!$C1122&amp;'FD Inputs Pre Conversion'!$E1122,F_inputs!$N$4:$N$5562,0),MATCH('FD Inputs Pre Conversion'!G$6,F_inputs!$D$2:$M$2,0)))</f>
        <v>463256.67175178381</v>
      </c>
      <c r="H1122" s="204"/>
      <c r="I1122" s="204"/>
      <c r="J1122" s="204"/>
      <c r="K1122" s="204"/>
      <c r="L1122" s="204"/>
      <c r="M1122" s="204"/>
    </row>
    <row r="1123" spans="1:13" outlineLevel="1">
      <c r="A1123" s="197"/>
      <c r="B1123" s="261" t="s">
        <v>273</v>
      </c>
      <c r="C1123" s="262" t="s">
        <v>388</v>
      </c>
      <c r="D1123" s="177" t="s">
        <v>978</v>
      </c>
      <c r="E1123" s="177" t="s">
        <v>276</v>
      </c>
      <c r="F1123" s="194" t="s">
        <v>453</v>
      </c>
      <c r="G1123" s="195">
        <f>IF(F1123=$D$4,$D$4,INDEX(F_inputs!$D$4:$M$5562,MATCH('FD Inputs Pre Conversion'!$C1123&amp;'FD Inputs Pre Conversion'!$E1123,F_inputs!$N$4:$N$5562,0),MATCH('FD Inputs Pre Conversion'!G$6,F_inputs!$D$2:$M$2,0)))</f>
        <v>1785911.2874580212</v>
      </c>
      <c r="H1123" s="204"/>
      <c r="I1123" s="204"/>
      <c r="J1123" s="204"/>
      <c r="K1123" s="204"/>
      <c r="L1123" s="204"/>
      <c r="M1123" s="204"/>
    </row>
    <row r="1124" spans="1:13" outlineLevel="1">
      <c r="A1124" s="197"/>
      <c r="B1124" s="261" t="s">
        <v>273</v>
      </c>
      <c r="C1124" s="262" t="s">
        <v>391</v>
      </c>
      <c r="D1124" s="177" t="s">
        <v>978</v>
      </c>
      <c r="E1124" s="177" t="s">
        <v>276</v>
      </c>
      <c r="F1124" s="194" t="s">
        <v>453</v>
      </c>
      <c r="G1124" s="195">
        <f>IF(F1124=$D$4,$D$4,INDEX(F_inputs!$D$4:$M$5562,MATCH('FD Inputs Pre Conversion'!$C1124&amp;'FD Inputs Pre Conversion'!$E1124,F_inputs!$N$4:$N$5562,0),MATCH('FD Inputs Pre Conversion'!G$6,F_inputs!$D$2:$M$2,0)))</f>
        <v>1232748.3930764075</v>
      </c>
      <c r="H1124" s="204"/>
      <c r="I1124" s="204"/>
      <c r="J1124" s="204"/>
      <c r="K1124" s="204"/>
      <c r="L1124" s="204"/>
      <c r="M1124" s="204"/>
    </row>
    <row r="1125" spans="1:13" outlineLevel="1">
      <c r="A1125" s="197"/>
      <c r="B1125" s="261" t="s">
        <v>273</v>
      </c>
      <c r="C1125" s="262" t="s">
        <v>394</v>
      </c>
      <c r="D1125" s="177" t="s">
        <v>978</v>
      </c>
      <c r="E1125" s="177" t="s">
        <v>276</v>
      </c>
      <c r="F1125" s="194" t="s">
        <v>453</v>
      </c>
      <c r="G1125" s="195">
        <f>IF(F1125=$D$4,$D$4,INDEX(F_inputs!$D$4:$M$5562,MATCH('FD Inputs Pre Conversion'!$C1125&amp;'FD Inputs Pre Conversion'!$E1125,F_inputs!$N$4:$N$5562,0),MATCH('FD Inputs Pre Conversion'!G$6,F_inputs!$D$2:$M$2,0)))</f>
        <v>230451.40274563871</v>
      </c>
      <c r="H1125" s="204"/>
      <c r="I1125" s="204"/>
      <c r="J1125" s="204"/>
      <c r="K1125" s="204"/>
      <c r="L1125" s="204"/>
      <c r="M1125" s="204"/>
    </row>
    <row r="1126" spans="1:13" outlineLevel="1">
      <c r="A1126" s="197"/>
      <c r="B1126" s="261" t="s">
        <v>273</v>
      </c>
      <c r="C1126" s="262" t="s">
        <v>397</v>
      </c>
      <c r="D1126" s="177" t="s">
        <v>978</v>
      </c>
      <c r="E1126" s="177" t="s">
        <v>276</v>
      </c>
      <c r="F1126" s="194" t="s">
        <v>453</v>
      </c>
      <c r="G1126" s="195">
        <f>IF(F1126=$D$4,$D$4,INDEX(F_inputs!$D$4:$M$5562,MATCH('FD Inputs Pre Conversion'!$C1126&amp;'FD Inputs Pre Conversion'!$E1126,F_inputs!$N$4:$N$5562,0),MATCH('FD Inputs Pre Conversion'!G$6,F_inputs!$D$2:$M$2,0)))</f>
        <v>941071.16740879847</v>
      </c>
      <c r="H1126" s="204"/>
      <c r="I1126" s="204"/>
      <c r="J1126" s="204"/>
      <c r="K1126" s="204"/>
      <c r="L1126" s="204"/>
      <c r="M1126" s="204"/>
    </row>
    <row r="1127" spans="1:13" outlineLevel="1">
      <c r="A1127" s="197"/>
      <c r="B1127" s="261" t="s">
        <v>273</v>
      </c>
      <c r="C1127" s="262" t="s">
        <v>345</v>
      </c>
      <c r="D1127" s="177" t="s">
        <v>978</v>
      </c>
      <c r="E1127" s="177" t="s">
        <v>276</v>
      </c>
      <c r="F1127" s="194" t="s">
        <v>453</v>
      </c>
      <c r="G1127" s="195">
        <f>IF(F1127=$D$4,$D$4,INDEX(F_inputs!$D$4:$M$5562,MATCH('FD Inputs Pre Conversion'!$C1127&amp;'FD Inputs Pre Conversion'!$E1127,F_inputs!$N$4:$N$5562,0),MATCH('FD Inputs Pre Conversion'!G$6,F_inputs!$D$2:$M$2,0)))</f>
        <v>484000.73148645018</v>
      </c>
      <c r="H1127" s="204"/>
      <c r="I1127" s="204"/>
      <c r="J1127" s="204"/>
      <c r="K1127" s="204"/>
      <c r="L1127" s="204"/>
      <c r="M1127" s="204"/>
    </row>
    <row r="1128" spans="1:13" outlineLevel="1">
      <c r="A1128" s="197"/>
      <c r="B1128" s="261" t="s">
        <v>273</v>
      </c>
      <c r="C1128" s="262" t="s">
        <v>354</v>
      </c>
      <c r="D1128" s="177" t="s">
        <v>978</v>
      </c>
      <c r="E1128" s="177" t="s">
        <v>276</v>
      </c>
      <c r="F1128" s="194" t="s">
        <v>453</v>
      </c>
      <c r="G1128" s="195">
        <f>IF(F1128=$D$4,$D$4,INDEX(F_inputs!$D$4:$M$5562,MATCH('FD Inputs Pre Conversion'!$C1128&amp;'FD Inputs Pre Conversion'!$E1128,F_inputs!$N$4:$N$5562,0),MATCH('FD Inputs Pre Conversion'!G$6,F_inputs!$D$2:$M$2,0)))</f>
        <v>172017.76727967677</v>
      </c>
      <c r="H1128" s="204"/>
      <c r="I1128" s="204"/>
      <c r="J1128" s="204"/>
      <c r="K1128" s="204"/>
      <c r="L1128" s="204"/>
      <c r="M1128" s="204"/>
    </row>
    <row r="1129" spans="1:13" outlineLevel="1">
      <c r="A1129" s="197"/>
      <c r="B1129" s="261" t="s">
        <v>273</v>
      </c>
      <c r="C1129" s="262" t="s">
        <v>367</v>
      </c>
      <c r="D1129" s="177" t="s">
        <v>978</v>
      </c>
      <c r="E1129" s="177" t="s">
        <v>276</v>
      </c>
      <c r="F1129" s="194" t="s">
        <v>453</v>
      </c>
      <c r="G1129" s="195">
        <f>IF(F1129=$D$4,$D$4,INDEX(F_inputs!$D$4:$M$5562,MATCH('FD Inputs Pre Conversion'!$C1129&amp;'FD Inputs Pre Conversion'!$E1129,F_inputs!$N$4:$N$5562,0),MATCH('FD Inputs Pre Conversion'!G$6,F_inputs!$D$2:$M$2,0)))</f>
        <v>49497.844217977094</v>
      </c>
      <c r="H1129" s="204"/>
      <c r="I1129" s="204"/>
      <c r="J1129" s="204"/>
      <c r="K1129" s="204"/>
      <c r="L1129" s="204"/>
      <c r="M1129" s="204"/>
    </row>
    <row r="1130" spans="1:13" outlineLevel="1">
      <c r="A1130" s="197"/>
      <c r="B1130" s="261" t="s">
        <v>273</v>
      </c>
      <c r="C1130" s="262" t="s">
        <v>373</v>
      </c>
      <c r="D1130" s="177" t="s">
        <v>978</v>
      </c>
      <c r="E1130" s="177" t="s">
        <v>276</v>
      </c>
      <c r="F1130" s="194" t="s">
        <v>453</v>
      </c>
      <c r="G1130" s="195">
        <f>IF(F1130=$D$4,$D$4,INDEX(F_inputs!$D$4:$M$5562,MATCH('FD Inputs Pre Conversion'!$C1130&amp;'FD Inputs Pre Conversion'!$E1130,F_inputs!$N$4:$N$5562,0),MATCH('FD Inputs Pre Conversion'!G$6,F_inputs!$D$2:$M$2,0)))</f>
        <v>279607.62833101302</v>
      </c>
      <c r="H1130" s="204"/>
      <c r="I1130" s="204"/>
      <c r="J1130" s="204"/>
      <c r="K1130" s="204"/>
      <c r="L1130" s="204"/>
      <c r="M1130" s="204"/>
    </row>
    <row r="1131" spans="1:13" outlineLevel="1">
      <c r="A1131" s="197"/>
      <c r="B1131" s="261" t="s">
        <v>273</v>
      </c>
      <c r="C1131" s="262" t="s">
        <v>376</v>
      </c>
      <c r="D1131" s="177" t="s">
        <v>978</v>
      </c>
      <c r="E1131" s="177" t="s">
        <v>276</v>
      </c>
      <c r="F1131" s="177" t="s">
        <v>453</v>
      </c>
      <c r="G1131" s="195">
        <f>IF(F1131=$D$4,$D$4,INDEX(F_inputs!$D$4:$M$5562,MATCH('FD Inputs Pre Conversion'!$C1131&amp;'FD Inputs Pre Conversion'!$E1131,F_inputs!$N$4:$N$5562,0),MATCH('FD Inputs Pre Conversion'!G$6,F_inputs!$D$2:$M$2,0)))</f>
        <v>116767.87698710871</v>
      </c>
      <c r="H1131" s="204"/>
      <c r="I1131" s="204"/>
      <c r="J1131" s="204"/>
      <c r="K1131" s="204"/>
      <c r="L1131" s="204"/>
      <c r="M1131" s="204"/>
    </row>
    <row r="1132" spans="1:13" outlineLevel="1">
      <c r="A1132" s="197"/>
      <c r="B1132" s="261" t="s">
        <v>273</v>
      </c>
      <c r="C1132" s="262" t="s">
        <v>385</v>
      </c>
      <c r="D1132" s="177" t="s">
        <v>978</v>
      </c>
      <c r="E1132" s="177" t="s">
        <v>276</v>
      </c>
      <c r="F1132" s="194" t="s">
        <v>453</v>
      </c>
      <c r="G1132" s="195">
        <f>IF(F1132=$D$4,$D$4,INDEX(F_inputs!$D$4:$M$5562,MATCH('FD Inputs Pre Conversion'!$C1132&amp;'FD Inputs Pre Conversion'!$E1132,F_inputs!$N$4:$N$5562,0),MATCH('FD Inputs Pre Conversion'!G$6,F_inputs!$D$2:$M$2,0)))</f>
        <v>93172.949751668872</v>
      </c>
      <c r="H1132" s="204"/>
      <c r="I1132" s="204"/>
      <c r="J1132" s="204"/>
      <c r="K1132" s="204"/>
      <c r="L1132" s="204"/>
      <c r="M1132" s="204"/>
    </row>
    <row r="1133" spans="1:13" outlineLevel="1">
      <c r="A1133" s="196"/>
      <c r="B1133" s="261"/>
      <c r="C1133" s="262"/>
      <c r="F1133" s="194"/>
      <c r="G1133" s="195"/>
    </row>
    <row r="1134" spans="1:13" outlineLevel="1">
      <c r="A1134" s="197"/>
      <c r="B1134" s="261" t="s">
        <v>281</v>
      </c>
      <c r="C1134" s="262" t="s">
        <v>350</v>
      </c>
      <c r="D1134" s="177" t="s">
        <v>978</v>
      </c>
      <c r="E1134" s="177" t="s">
        <v>284</v>
      </c>
      <c r="F1134" s="194" t="s">
        <v>453</v>
      </c>
      <c r="G1134" s="195">
        <f>IF(F1134=$D$4,$D$4,INDEX(F_inputs!$D$4:$M$5562,MATCH('FD Inputs Pre Conversion'!$C1134&amp;'FD Inputs Pre Conversion'!$E1134,F_inputs!$N$4:$N$5562,0),MATCH('FD Inputs Pre Conversion'!G$6,F_inputs!$D$2:$M$2,0)))</f>
        <v>178976.80764958228</v>
      </c>
      <c r="H1134" s="204"/>
      <c r="I1134" s="204"/>
      <c r="J1134" s="204"/>
      <c r="K1134" s="204"/>
      <c r="L1134" s="204"/>
      <c r="M1134" s="204"/>
    </row>
    <row r="1135" spans="1:13" outlineLevel="1">
      <c r="A1135" s="197"/>
      <c r="B1135" s="261" t="s">
        <v>281</v>
      </c>
      <c r="C1135" s="262" t="s">
        <v>358</v>
      </c>
      <c r="D1135" s="177" t="s">
        <v>978</v>
      </c>
      <c r="E1135" s="177" t="s">
        <v>284</v>
      </c>
      <c r="F1135" s="194" t="s">
        <v>453</v>
      </c>
      <c r="G1135" s="195">
        <f>IF(F1135=$D$4,$D$4,INDEX(F_inputs!$D$4:$M$5562,MATCH('FD Inputs Pre Conversion'!$C1135&amp;'FD Inputs Pre Conversion'!$E1135,F_inputs!$N$4:$N$5562,0),MATCH('FD Inputs Pre Conversion'!G$6,F_inputs!$D$2:$M$2,0)))</f>
        <v>178976.80764958228</v>
      </c>
      <c r="H1135" s="204"/>
      <c r="I1135" s="204"/>
      <c r="J1135" s="204"/>
      <c r="K1135" s="204"/>
      <c r="L1135" s="204"/>
      <c r="M1135" s="204"/>
    </row>
    <row r="1136" spans="1:13" outlineLevel="1">
      <c r="A1136" s="197"/>
      <c r="B1136" s="261" t="s">
        <v>281</v>
      </c>
      <c r="C1136" s="262" t="s">
        <v>361</v>
      </c>
      <c r="D1136" s="177" t="s">
        <v>978</v>
      </c>
      <c r="E1136" s="177" t="s">
        <v>284</v>
      </c>
      <c r="F1136" s="194" t="s">
        <v>453</v>
      </c>
      <c r="G1136" s="195">
        <f>IF(F1136=$D$4,$D$4,INDEX(F_inputs!$D$4:$M$5562,MATCH('FD Inputs Pre Conversion'!$C1136&amp;'FD Inputs Pre Conversion'!$E1136,F_inputs!$N$4:$N$5562,0),MATCH('FD Inputs Pre Conversion'!G$6,F_inputs!$D$2:$M$2,0)))</f>
        <v>98785.419125662491</v>
      </c>
      <c r="H1136" s="204"/>
      <c r="I1136" s="204"/>
      <c r="J1136" s="204"/>
      <c r="K1136" s="204"/>
      <c r="L1136" s="204"/>
      <c r="M1136" s="204"/>
    </row>
    <row r="1137" spans="1:13" outlineLevel="1">
      <c r="A1137" s="197"/>
      <c r="B1137" s="261" t="s">
        <v>281</v>
      </c>
      <c r="C1137" s="262" t="s">
        <v>364</v>
      </c>
      <c r="D1137" s="177" t="s">
        <v>978</v>
      </c>
      <c r="E1137" s="177" t="s">
        <v>284</v>
      </c>
      <c r="F1137" s="194" t="s">
        <v>453</v>
      </c>
      <c r="G1137" s="195">
        <f>IF(F1137=$D$4,$D$4,INDEX(F_inputs!$D$4:$M$5562,MATCH('FD Inputs Pre Conversion'!$C1137&amp;'FD Inputs Pre Conversion'!$E1137,F_inputs!$N$4:$N$5562,0),MATCH('FD Inputs Pre Conversion'!G$6,F_inputs!$D$2:$M$2,0)))</f>
        <v>178976.80764958228</v>
      </c>
      <c r="H1137" s="204"/>
      <c r="I1137" s="204"/>
      <c r="J1137" s="204"/>
      <c r="K1137" s="204"/>
      <c r="L1137" s="204"/>
      <c r="M1137" s="204"/>
    </row>
    <row r="1138" spans="1:13" outlineLevel="1">
      <c r="A1138" s="197"/>
      <c r="B1138" s="261" t="s">
        <v>281</v>
      </c>
      <c r="C1138" s="262" t="s">
        <v>370</v>
      </c>
      <c r="D1138" s="177" t="s">
        <v>978</v>
      </c>
      <c r="E1138" s="177" t="s">
        <v>284</v>
      </c>
      <c r="F1138" s="194" t="s">
        <v>453</v>
      </c>
      <c r="G1138" s="195">
        <f>IF(F1138=$D$4,$D$4,INDEX(F_inputs!$D$4:$M$5562,MATCH('FD Inputs Pre Conversion'!$C1138&amp;'FD Inputs Pre Conversion'!$E1138,F_inputs!$N$4:$N$5562,0),MATCH('FD Inputs Pre Conversion'!G$6,F_inputs!$D$2:$M$2,0)))</f>
        <v>178976.80764958225</v>
      </c>
      <c r="H1138" s="204"/>
      <c r="I1138" s="204"/>
      <c r="J1138" s="204"/>
      <c r="K1138" s="204"/>
      <c r="L1138" s="204"/>
      <c r="M1138" s="204"/>
    </row>
    <row r="1139" spans="1:13" outlineLevel="1">
      <c r="A1139" s="197"/>
      <c r="B1139" s="261" t="s">
        <v>281</v>
      </c>
      <c r="C1139" s="262" t="s">
        <v>379</v>
      </c>
      <c r="D1139" s="177" t="s">
        <v>978</v>
      </c>
      <c r="E1139" s="177" t="s">
        <v>284</v>
      </c>
      <c r="F1139" s="194" t="s">
        <v>453</v>
      </c>
      <c r="G1139" s="195">
        <f>IF(F1139=$D$4,$D$4,INDEX(F_inputs!$D$4:$M$5562,MATCH('FD Inputs Pre Conversion'!$C1139&amp;'FD Inputs Pre Conversion'!$E1139,F_inputs!$N$4:$N$5562,0),MATCH('FD Inputs Pre Conversion'!G$6,F_inputs!$D$2:$M$2,0)))</f>
        <v>178976.80764958228</v>
      </c>
      <c r="H1139" s="204"/>
      <c r="I1139" s="204"/>
      <c r="J1139" s="204"/>
      <c r="K1139" s="204"/>
      <c r="L1139" s="204"/>
      <c r="M1139" s="204"/>
    </row>
    <row r="1140" spans="1:13" outlineLevel="1">
      <c r="A1140" s="197"/>
      <c r="B1140" s="261" t="s">
        <v>281</v>
      </c>
      <c r="C1140" s="262" t="s">
        <v>382</v>
      </c>
      <c r="D1140" s="177" t="s">
        <v>978</v>
      </c>
      <c r="E1140" s="177" t="s">
        <v>284</v>
      </c>
      <c r="F1140" s="194" t="s">
        <v>453</v>
      </c>
      <c r="G1140" s="195">
        <f>IF(F1140=$D$4,$D$4,INDEX(F_inputs!$D$4:$M$5562,MATCH('FD Inputs Pre Conversion'!$C1140&amp;'FD Inputs Pre Conversion'!$E1140,F_inputs!$N$4:$N$5562,0),MATCH('FD Inputs Pre Conversion'!G$6,F_inputs!$D$2:$M$2,0)))</f>
        <v>178976.80764958228</v>
      </c>
      <c r="H1140" s="204"/>
      <c r="I1140" s="204"/>
      <c r="J1140" s="204"/>
      <c r="K1140" s="204"/>
      <c r="L1140" s="204"/>
      <c r="M1140" s="204"/>
    </row>
    <row r="1141" spans="1:13" outlineLevel="1">
      <c r="A1141" s="197"/>
      <c r="B1141" s="261" t="s">
        <v>281</v>
      </c>
      <c r="C1141" s="262" t="s">
        <v>388</v>
      </c>
      <c r="D1141" s="177" t="s">
        <v>978</v>
      </c>
      <c r="E1141" s="177" t="s">
        <v>284</v>
      </c>
      <c r="F1141" s="194" t="s">
        <v>453</v>
      </c>
      <c r="G1141" s="195">
        <f>IF(F1141=$D$4,$D$4,INDEX(F_inputs!$D$4:$M$5562,MATCH('FD Inputs Pre Conversion'!$C1141&amp;'FD Inputs Pre Conversion'!$E1141,F_inputs!$N$4:$N$5562,0),MATCH('FD Inputs Pre Conversion'!G$6,F_inputs!$D$2:$M$2,0)))</f>
        <v>178976.80764958228</v>
      </c>
      <c r="H1141" s="204"/>
      <c r="I1141" s="204"/>
      <c r="J1141" s="204"/>
      <c r="K1141" s="204"/>
      <c r="L1141" s="204"/>
      <c r="M1141" s="204"/>
    </row>
    <row r="1142" spans="1:13" outlineLevel="1">
      <c r="A1142" s="197"/>
      <c r="B1142" s="261" t="s">
        <v>281</v>
      </c>
      <c r="C1142" s="262" t="s">
        <v>391</v>
      </c>
      <c r="D1142" s="177" t="s">
        <v>978</v>
      </c>
      <c r="E1142" s="177" t="s">
        <v>284</v>
      </c>
      <c r="F1142" s="194" t="s">
        <v>453</v>
      </c>
      <c r="G1142" s="195">
        <f>IF(F1142=$D$4,$D$4,INDEX(F_inputs!$D$4:$M$5562,MATCH('FD Inputs Pre Conversion'!$C1142&amp;'FD Inputs Pre Conversion'!$E1142,F_inputs!$N$4:$N$5562,0),MATCH('FD Inputs Pre Conversion'!G$6,F_inputs!$D$2:$M$2,0)))</f>
        <v>178976.80764958228</v>
      </c>
      <c r="H1142" s="204"/>
      <c r="I1142" s="204"/>
      <c r="J1142" s="204"/>
      <c r="K1142" s="204"/>
      <c r="L1142" s="204"/>
      <c r="M1142" s="204"/>
    </row>
    <row r="1143" spans="1:13" outlineLevel="1">
      <c r="A1143" s="197"/>
      <c r="B1143" s="261" t="s">
        <v>281</v>
      </c>
      <c r="C1143" s="262" t="s">
        <v>394</v>
      </c>
      <c r="D1143" s="177" t="s">
        <v>978</v>
      </c>
      <c r="E1143" s="177" t="s">
        <v>284</v>
      </c>
      <c r="F1143" s="194" t="s">
        <v>453</v>
      </c>
      <c r="G1143" s="195">
        <f>IF(F1143=$D$4,$D$4,INDEX(F_inputs!$D$4:$M$5562,MATCH('FD Inputs Pre Conversion'!$C1143&amp;'FD Inputs Pre Conversion'!$E1143,F_inputs!$N$4:$N$5562,0),MATCH('FD Inputs Pre Conversion'!G$6,F_inputs!$D$2:$M$2,0)))</f>
        <v>178976.80764958225</v>
      </c>
      <c r="H1143" s="204"/>
      <c r="I1143" s="204"/>
      <c r="J1143" s="204"/>
      <c r="K1143" s="204"/>
      <c r="L1143" s="204"/>
      <c r="M1143" s="204"/>
    </row>
    <row r="1144" spans="1:13" outlineLevel="1">
      <c r="A1144" s="197"/>
      <c r="B1144" s="261" t="s">
        <v>281</v>
      </c>
      <c r="C1144" s="262" t="s">
        <v>397</v>
      </c>
      <c r="D1144" s="177" t="s">
        <v>978</v>
      </c>
      <c r="E1144" s="177" t="s">
        <v>284</v>
      </c>
      <c r="F1144" s="194" t="s">
        <v>453</v>
      </c>
      <c r="G1144" s="195">
        <f>IF(F1144=$D$4,$D$4,INDEX(F_inputs!$D$4:$M$5562,MATCH('FD Inputs Pre Conversion'!$C1144&amp;'FD Inputs Pre Conversion'!$E1144,F_inputs!$N$4:$N$5562,0),MATCH('FD Inputs Pre Conversion'!G$6,F_inputs!$D$2:$M$2,0)))</f>
        <v>178976.80764958228</v>
      </c>
      <c r="H1144" s="204"/>
      <c r="I1144" s="204"/>
      <c r="J1144" s="204"/>
      <c r="K1144" s="204"/>
      <c r="L1144" s="204"/>
      <c r="M1144" s="204"/>
    </row>
    <row r="1145" spans="1:13" outlineLevel="1">
      <c r="A1145" s="197"/>
      <c r="B1145" s="261" t="s">
        <v>281</v>
      </c>
      <c r="C1145" s="262" t="s">
        <v>345</v>
      </c>
      <c r="D1145" s="177" t="s">
        <v>978</v>
      </c>
      <c r="E1145" s="177" t="s">
        <v>284</v>
      </c>
      <c r="F1145" s="194" t="s">
        <v>453</v>
      </c>
      <c r="G1145" s="195">
        <f>IF(F1145=$D$4,$D$4,INDEX(F_inputs!$D$4:$M$5562,MATCH('FD Inputs Pre Conversion'!$C1145&amp;'FD Inputs Pre Conversion'!$E1145,F_inputs!$N$4:$N$5562,0),MATCH('FD Inputs Pre Conversion'!G$6,F_inputs!$D$2:$M$2,0)))</f>
        <v>175262.0697502929</v>
      </c>
      <c r="H1145" s="204"/>
      <c r="I1145" s="204"/>
      <c r="J1145" s="204"/>
      <c r="K1145" s="204"/>
      <c r="L1145" s="204"/>
      <c r="M1145" s="204"/>
    </row>
    <row r="1146" spans="1:13" outlineLevel="1">
      <c r="A1146" s="197"/>
      <c r="B1146" s="261" t="s">
        <v>281</v>
      </c>
      <c r="C1146" s="262" t="s">
        <v>354</v>
      </c>
      <c r="D1146" s="177" t="s">
        <v>978</v>
      </c>
      <c r="E1146" s="177" t="s">
        <v>284</v>
      </c>
      <c r="F1146" s="194" t="s">
        <v>453</v>
      </c>
      <c r="G1146" s="195">
        <f>IF(F1146=$D$4,$D$4,INDEX(F_inputs!$D$4:$M$5562,MATCH('FD Inputs Pre Conversion'!$C1146&amp;'FD Inputs Pre Conversion'!$E1146,F_inputs!$N$4:$N$5562,0),MATCH('FD Inputs Pre Conversion'!G$6,F_inputs!$D$2:$M$2,0)))</f>
        <v>129398.5950294658</v>
      </c>
      <c r="H1146" s="204"/>
      <c r="I1146" s="204"/>
      <c r="J1146" s="204"/>
      <c r="K1146" s="204"/>
      <c r="L1146" s="204"/>
      <c r="M1146" s="204"/>
    </row>
    <row r="1147" spans="1:13" outlineLevel="1">
      <c r="A1147" s="197"/>
      <c r="B1147" s="261" t="s">
        <v>281</v>
      </c>
      <c r="C1147" s="262" t="s">
        <v>367</v>
      </c>
      <c r="D1147" s="177" t="s">
        <v>978</v>
      </c>
      <c r="E1147" s="177" t="s">
        <v>284</v>
      </c>
      <c r="F1147" s="194" t="s">
        <v>453</v>
      </c>
      <c r="G1147" s="195">
        <f>IF(F1147=$D$4,$D$4,INDEX(F_inputs!$D$4:$M$5562,MATCH('FD Inputs Pre Conversion'!$C1147&amp;'FD Inputs Pre Conversion'!$E1147,F_inputs!$N$4:$N$5562,0),MATCH('FD Inputs Pre Conversion'!G$6,F_inputs!$D$2:$M$2,0)))</f>
        <v>94807.976607876612</v>
      </c>
      <c r="H1147" s="204"/>
      <c r="I1147" s="204"/>
      <c r="J1147" s="204"/>
      <c r="K1147" s="204"/>
      <c r="L1147" s="204"/>
      <c r="M1147" s="204"/>
    </row>
    <row r="1148" spans="1:13" outlineLevel="1">
      <c r="A1148" s="197"/>
      <c r="B1148" s="261" t="s">
        <v>281</v>
      </c>
      <c r="C1148" s="262" t="s">
        <v>373</v>
      </c>
      <c r="D1148" s="177" t="s">
        <v>978</v>
      </c>
      <c r="E1148" s="177" t="s">
        <v>284</v>
      </c>
      <c r="F1148" s="194" t="s">
        <v>453</v>
      </c>
      <c r="G1148" s="195">
        <f>IF(F1148=$D$4,$D$4,INDEX(F_inputs!$D$4:$M$5562,MATCH('FD Inputs Pre Conversion'!$C1148&amp;'FD Inputs Pre Conversion'!$E1148,F_inputs!$N$4:$N$5562,0),MATCH('FD Inputs Pre Conversion'!G$6,F_inputs!$D$2:$M$2,0)))</f>
        <v>175262.0697502929</v>
      </c>
      <c r="H1148" s="204"/>
      <c r="I1148" s="204"/>
      <c r="J1148" s="204"/>
      <c r="K1148" s="204"/>
      <c r="L1148" s="204"/>
      <c r="M1148" s="204"/>
    </row>
    <row r="1149" spans="1:13" outlineLevel="1">
      <c r="A1149" s="197"/>
      <c r="B1149" s="261" t="s">
        <v>281</v>
      </c>
      <c r="C1149" s="262" t="s">
        <v>376</v>
      </c>
      <c r="D1149" s="177" t="s">
        <v>978</v>
      </c>
      <c r="E1149" s="177" t="s">
        <v>284</v>
      </c>
      <c r="F1149" s="177" t="s">
        <v>453</v>
      </c>
      <c r="G1149" s="195">
        <f>IF(F1149=$D$4,$D$4,INDEX(F_inputs!$D$4:$M$5562,MATCH('FD Inputs Pre Conversion'!$C1149&amp;'FD Inputs Pre Conversion'!$E1149,F_inputs!$N$4:$N$5562,0),MATCH('FD Inputs Pre Conversion'!G$6,F_inputs!$D$2:$M$2,0)))</f>
        <v>110697.44347791754</v>
      </c>
      <c r="H1149" s="204"/>
      <c r="I1149" s="204"/>
      <c r="J1149" s="204"/>
      <c r="K1149" s="204"/>
      <c r="L1149" s="204"/>
      <c r="M1149" s="204"/>
    </row>
    <row r="1150" spans="1:13" outlineLevel="1">
      <c r="A1150" s="197"/>
      <c r="B1150" s="261" t="s">
        <v>281</v>
      </c>
      <c r="C1150" s="262" t="s">
        <v>385</v>
      </c>
      <c r="D1150" s="177" t="s">
        <v>978</v>
      </c>
      <c r="E1150" s="177" t="s">
        <v>284</v>
      </c>
      <c r="F1150" s="194" t="s">
        <v>453</v>
      </c>
      <c r="G1150" s="195">
        <f>IF(F1150=$D$4,$D$4,INDEX(F_inputs!$D$4:$M$5562,MATCH('FD Inputs Pre Conversion'!$C1150&amp;'FD Inputs Pre Conversion'!$E1150,F_inputs!$N$4:$N$5562,0),MATCH('FD Inputs Pre Conversion'!G$6,F_inputs!$D$2:$M$2,0)))</f>
        <v>129398.5950294658</v>
      </c>
      <c r="H1150" s="204"/>
      <c r="I1150" s="204"/>
      <c r="J1150" s="204"/>
      <c r="K1150" s="204"/>
      <c r="L1150" s="204"/>
      <c r="M1150" s="204"/>
    </row>
    <row r="1151" spans="1:13" outlineLevel="1">
      <c r="A1151" s="196"/>
      <c r="B1151" s="261"/>
      <c r="C1151" s="262"/>
      <c r="F1151" s="194"/>
      <c r="G1151" s="195"/>
    </row>
    <row r="1152" spans="1:13" outlineLevel="1">
      <c r="A1152" s="197"/>
      <c r="B1152" s="261" t="s">
        <v>288</v>
      </c>
      <c r="C1152" s="262" t="s">
        <v>350</v>
      </c>
      <c r="D1152" s="177" t="s">
        <v>978</v>
      </c>
      <c r="E1152" s="177" t="s">
        <v>290</v>
      </c>
      <c r="F1152" s="194" t="s">
        <v>586</v>
      </c>
      <c r="G1152" s="195" t="str">
        <f>IF(F1152=$D$4,$D$4,INDEX(F_inputs!$D$4:$M$5562,MATCH('FD Inputs Pre Conversion'!$C1152&amp;'FD Inputs Pre Conversion'!$E1152,F_inputs!$N$4:$N$5562,0),MATCH('FD Inputs Pre Conversion'!G$6,F_inputs!$D$2:$M$2,0)))</f>
        <v/>
      </c>
      <c r="H1152" s="204"/>
      <c r="I1152" s="204"/>
      <c r="J1152" s="204"/>
      <c r="K1152" s="204"/>
      <c r="L1152" s="204"/>
      <c r="M1152" s="204"/>
    </row>
    <row r="1153" spans="1:13" outlineLevel="1">
      <c r="A1153" s="197"/>
      <c r="B1153" s="261" t="s">
        <v>288</v>
      </c>
      <c r="C1153" s="262" t="s">
        <v>358</v>
      </c>
      <c r="D1153" s="177" t="s">
        <v>978</v>
      </c>
      <c r="E1153" s="177" t="s">
        <v>290</v>
      </c>
      <c r="F1153" s="194" t="s">
        <v>586</v>
      </c>
      <c r="G1153" s="195">
        <f>IF(F1153=$D$4,$D$4,INDEX(F_inputs!$D$4:$M$5562,MATCH('FD Inputs Pre Conversion'!$C1153&amp;'FD Inputs Pre Conversion'!$E1153,F_inputs!$N$4:$N$5562,0),MATCH('FD Inputs Pre Conversion'!G$6,F_inputs!$D$2:$M$2,0)))</f>
        <v>1.3710828882787303</v>
      </c>
      <c r="H1153" s="204"/>
      <c r="I1153" s="204"/>
      <c r="J1153" s="204"/>
      <c r="K1153" s="204"/>
      <c r="L1153" s="204"/>
      <c r="M1153" s="204"/>
    </row>
    <row r="1154" spans="1:13" outlineLevel="1">
      <c r="A1154" s="197"/>
      <c r="B1154" s="261" t="s">
        <v>288</v>
      </c>
      <c r="C1154" s="262" t="s">
        <v>361</v>
      </c>
      <c r="D1154" s="177" t="s">
        <v>978</v>
      </c>
      <c r="E1154" s="177" t="s">
        <v>290</v>
      </c>
      <c r="F1154" s="194" t="s">
        <v>586</v>
      </c>
      <c r="G1154" s="195">
        <f>IF(F1154=$D$4,$D$4,INDEX(F_inputs!$D$4:$M$5562,MATCH('FD Inputs Pre Conversion'!$C1154&amp;'FD Inputs Pre Conversion'!$E1154,F_inputs!$N$4:$N$5562,0),MATCH('FD Inputs Pre Conversion'!G$6,F_inputs!$D$2:$M$2,0)))</f>
        <v>2.9148453277536835E-2</v>
      </c>
      <c r="H1154" s="204"/>
      <c r="I1154" s="204"/>
      <c r="J1154" s="204"/>
      <c r="K1154" s="204"/>
      <c r="L1154" s="204"/>
      <c r="M1154" s="204"/>
    </row>
    <row r="1155" spans="1:13" outlineLevel="1">
      <c r="A1155" s="197"/>
      <c r="B1155" s="261" t="s">
        <v>288</v>
      </c>
      <c r="C1155" s="262" t="s">
        <v>364</v>
      </c>
      <c r="D1155" s="177" t="s">
        <v>978</v>
      </c>
      <c r="E1155" s="177" t="s">
        <v>290</v>
      </c>
      <c r="F1155" s="194" t="s">
        <v>586</v>
      </c>
      <c r="G1155" s="195" t="str">
        <f>IF(F1155=$D$4,$D$4,INDEX(F_inputs!$D$4:$M$5562,MATCH('FD Inputs Pre Conversion'!$C1155&amp;'FD Inputs Pre Conversion'!$E1155,F_inputs!$N$4:$N$5562,0),MATCH('FD Inputs Pre Conversion'!G$6,F_inputs!$D$2:$M$2,0)))</f>
        <v/>
      </c>
      <c r="H1155" s="204"/>
      <c r="I1155" s="204"/>
      <c r="J1155" s="204"/>
      <c r="K1155" s="204"/>
      <c r="L1155" s="204"/>
      <c r="M1155" s="204"/>
    </row>
    <row r="1156" spans="1:13" outlineLevel="1">
      <c r="A1156" s="197"/>
      <c r="B1156" s="261" t="s">
        <v>288</v>
      </c>
      <c r="C1156" s="262" t="s">
        <v>370</v>
      </c>
      <c r="D1156" s="177" t="s">
        <v>978</v>
      </c>
      <c r="E1156" s="177" t="s">
        <v>290</v>
      </c>
      <c r="F1156" s="194" t="s">
        <v>586</v>
      </c>
      <c r="G1156" s="195" t="str">
        <f>IF(F1156=$D$4,$D$4,INDEX(F_inputs!$D$4:$M$5562,MATCH('FD Inputs Pre Conversion'!$C1156&amp;'FD Inputs Pre Conversion'!$E1156,F_inputs!$N$4:$N$5562,0),MATCH('FD Inputs Pre Conversion'!G$6,F_inputs!$D$2:$M$2,0)))</f>
        <v/>
      </c>
      <c r="H1156" s="204"/>
      <c r="I1156" s="204"/>
      <c r="J1156" s="204"/>
      <c r="K1156" s="204"/>
      <c r="L1156" s="204"/>
      <c r="M1156" s="204"/>
    </row>
    <row r="1157" spans="1:13" outlineLevel="1">
      <c r="A1157" s="197"/>
      <c r="B1157" s="261" t="s">
        <v>288</v>
      </c>
      <c r="C1157" s="262" t="s">
        <v>379</v>
      </c>
      <c r="D1157" s="177" t="s">
        <v>978</v>
      </c>
      <c r="E1157" s="177" t="s">
        <v>290</v>
      </c>
      <c r="F1157" s="194" t="s">
        <v>586</v>
      </c>
      <c r="G1157" s="195" t="str">
        <f>IF(F1157=$D$4,$D$4,INDEX(F_inputs!$D$4:$M$5562,MATCH('FD Inputs Pre Conversion'!$C1157&amp;'FD Inputs Pre Conversion'!$E1157,F_inputs!$N$4:$N$5562,0),MATCH('FD Inputs Pre Conversion'!G$6,F_inputs!$D$2:$M$2,0)))</f>
        <v/>
      </c>
      <c r="H1157" s="204"/>
      <c r="I1157" s="204"/>
      <c r="J1157" s="204"/>
      <c r="K1157" s="204"/>
      <c r="L1157" s="204"/>
      <c r="M1157" s="204"/>
    </row>
    <row r="1158" spans="1:13" outlineLevel="1">
      <c r="A1158" s="197"/>
      <c r="B1158" s="261" t="s">
        <v>288</v>
      </c>
      <c r="C1158" s="262" t="s">
        <v>382</v>
      </c>
      <c r="D1158" s="177" t="s">
        <v>978</v>
      </c>
      <c r="E1158" s="177" t="s">
        <v>290</v>
      </c>
      <c r="F1158" s="194" t="s">
        <v>586</v>
      </c>
      <c r="G1158" s="195" t="str">
        <f>IF(F1158=$D$4,$D$4,INDEX(F_inputs!$D$4:$M$5562,MATCH('FD Inputs Pre Conversion'!$C1158&amp;'FD Inputs Pre Conversion'!$E1158,F_inputs!$N$4:$N$5562,0),MATCH('FD Inputs Pre Conversion'!G$6,F_inputs!$D$2:$M$2,0)))</f>
        <v/>
      </c>
      <c r="H1158" s="204"/>
      <c r="I1158" s="204"/>
      <c r="J1158" s="204"/>
      <c r="K1158" s="204"/>
      <c r="L1158" s="204"/>
      <c r="M1158" s="204"/>
    </row>
    <row r="1159" spans="1:13" outlineLevel="1">
      <c r="A1159" s="197"/>
      <c r="B1159" s="261" t="s">
        <v>288</v>
      </c>
      <c r="C1159" s="262" t="s">
        <v>388</v>
      </c>
      <c r="D1159" s="177" t="s">
        <v>978</v>
      </c>
      <c r="E1159" s="177" t="s">
        <v>290</v>
      </c>
      <c r="F1159" s="194" t="s">
        <v>586</v>
      </c>
      <c r="G1159" s="195" t="str">
        <f>IF(F1159=$D$4,$D$4,INDEX(F_inputs!$D$4:$M$5562,MATCH('FD Inputs Pre Conversion'!$C1159&amp;'FD Inputs Pre Conversion'!$E1159,F_inputs!$N$4:$N$5562,0),MATCH('FD Inputs Pre Conversion'!G$6,F_inputs!$D$2:$M$2,0)))</f>
        <v/>
      </c>
      <c r="H1159" s="204"/>
      <c r="I1159" s="204"/>
      <c r="J1159" s="204"/>
      <c r="K1159" s="204"/>
      <c r="L1159" s="204"/>
      <c r="M1159" s="204"/>
    </row>
    <row r="1160" spans="1:13" outlineLevel="1">
      <c r="A1160" s="197"/>
      <c r="B1160" s="261" t="s">
        <v>288</v>
      </c>
      <c r="C1160" s="262" t="s">
        <v>391</v>
      </c>
      <c r="D1160" s="177" t="s">
        <v>978</v>
      </c>
      <c r="E1160" s="177" t="s">
        <v>290</v>
      </c>
      <c r="F1160" s="194" t="s">
        <v>586</v>
      </c>
      <c r="G1160" s="195" t="str">
        <f>IF(F1160=$D$4,$D$4,INDEX(F_inputs!$D$4:$M$5562,MATCH('FD Inputs Pre Conversion'!$C1160&amp;'FD Inputs Pre Conversion'!$E1160,F_inputs!$N$4:$N$5562,0),MATCH('FD Inputs Pre Conversion'!G$6,F_inputs!$D$2:$M$2,0)))</f>
        <v/>
      </c>
      <c r="H1160" s="204"/>
      <c r="I1160" s="204"/>
      <c r="J1160" s="204"/>
      <c r="K1160" s="204"/>
      <c r="L1160" s="204"/>
      <c r="M1160" s="204"/>
    </row>
    <row r="1161" spans="1:13" outlineLevel="1">
      <c r="A1161" s="197"/>
      <c r="B1161" s="261" t="s">
        <v>288</v>
      </c>
      <c r="C1161" s="262" t="s">
        <v>394</v>
      </c>
      <c r="D1161" s="177" t="s">
        <v>978</v>
      </c>
      <c r="E1161" s="177" t="s">
        <v>290</v>
      </c>
      <c r="F1161" s="194" t="s">
        <v>586</v>
      </c>
      <c r="G1161" s="195" t="str">
        <f>IF(F1161=$D$4,$D$4,INDEX(F_inputs!$D$4:$M$5562,MATCH('FD Inputs Pre Conversion'!$C1161&amp;'FD Inputs Pre Conversion'!$E1161,F_inputs!$N$4:$N$5562,0),MATCH('FD Inputs Pre Conversion'!G$6,F_inputs!$D$2:$M$2,0)))</f>
        <v/>
      </c>
      <c r="H1161" s="204"/>
      <c r="I1161" s="204"/>
      <c r="J1161" s="204"/>
      <c r="K1161" s="204"/>
      <c r="L1161" s="204"/>
      <c r="M1161" s="204"/>
    </row>
    <row r="1162" spans="1:13" outlineLevel="1">
      <c r="A1162" s="197"/>
      <c r="B1162" s="261" t="s">
        <v>288</v>
      </c>
      <c r="C1162" s="262" t="s">
        <v>397</v>
      </c>
      <c r="D1162" s="177" t="s">
        <v>978</v>
      </c>
      <c r="E1162" s="177" t="s">
        <v>290</v>
      </c>
      <c r="F1162" s="194" t="s">
        <v>586</v>
      </c>
      <c r="G1162" s="195" t="str">
        <f>IF(F1162=$D$4,$D$4,INDEX(F_inputs!$D$4:$M$5562,MATCH('FD Inputs Pre Conversion'!$C1162&amp;'FD Inputs Pre Conversion'!$E1162,F_inputs!$N$4:$N$5562,0),MATCH('FD Inputs Pre Conversion'!G$6,F_inputs!$D$2:$M$2,0)))</f>
        <v/>
      </c>
      <c r="H1162" s="204"/>
      <c r="I1162" s="204"/>
      <c r="J1162" s="204"/>
      <c r="K1162" s="204"/>
      <c r="L1162" s="204"/>
      <c r="M1162" s="204"/>
    </row>
    <row r="1163" spans="1:13" outlineLevel="1">
      <c r="A1163" s="197"/>
      <c r="B1163" s="261" t="s">
        <v>288</v>
      </c>
      <c r="C1163" s="262" t="s">
        <v>345</v>
      </c>
      <c r="D1163" s="177" t="s">
        <v>978</v>
      </c>
      <c r="E1163" s="177" t="s">
        <v>290</v>
      </c>
      <c r="F1163" s="194" t="s">
        <v>586</v>
      </c>
      <c r="G1163" s="195" t="str">
        <f>IF(F1163=$D$4,$D$4,INDEX(F_inputs!$D$4:$M$5562,MATCH('FD Inputs Pre Conversion'!$C1163&amp;'FD Inputs Pre Conversion'!$E1163,F_inputs!$N$4:$N$5562,0),MATCH('FD Inputs Pre Conversion'!G$6,F_inputs!$D$2:$M$2,0)))</f>
        <v/>
      </c>
      <c r="H1163" s="204"/>
      <c r="I1163" s="204"/>
      <c r="J1163" s="204"/>
      <c r="K1163" s="204"/>
      <c r="L1163" s="204"/>
      <c r="M1163" s="204"/>
    </row>
    <row r="1164" spans="1:13" outlineLevel="1">
      <c r="A1164" s="197"/>
      <c r="B1164" s="261" t="s">
        <v>288</v>
      </c>
      <c r="C1164" s="262" t="s">
        <v>354</v>
      </c>
      <c r="D1164" s="177" t="s">
        <v>978</v>
      </c>
      <c r="E1164" s="177" t="s">
        <v>290</v>
      </c>
      <c r="F1164" s="194" t="s">
        <v>586</v>
      </c>
      <c r="G1164" s="195" t="str">
        <f>IF(F1164=$D$4,$D$4,INDEX(F_inputs!$D$4:$M$5562,MATCH('FD Inputs Pre Conversion'!$C1164&amp;'FD Inputs Pre Conversion'!$E1164,F_inputs!$N$4:$N$5562,0),MATCH('FD Inputs Pre Conversion'!G$6,F_inputs!$D$2:$M$2,0)))</f>
        <v/>
      </c>
      <c r="H1164" s="204"/>
      <c r="I1164" s="204"/>
      <c r="J1164" s="204"/>
      <c r="K1164" s="204"/>
      <c r="L1164" s="204"/>
      <c r="M1164" s="204"/>
    </row>
    <row r="1165" spans="1:13" outlineLevel="1">
      <c r="A1165" s="197"/>
      <c r="B1165" s="261" t="s">
        <v>288</v>
      </c>
      <c r="C1165" s="262" t="s">
        <v>367</v>
      </c>
      <c r="D1165" s="177" t="s">
        <v>978</v>
      </c>
      <c r="E1165" s="177" t="s">
        <v>290</v>
      </c>
      <c r="F1165" s="194" t="s">
        <v>586</v>
      </c>
      <c r="G1165" s="195" t="str">
        <f>IF(F1165=$D$4,$D$4,INDEX(F_inputs!$D$4:$M$5562,MATCH('FD Inputs Pre Conversion'!$C1165&amp;'FD Inputs Pre Conversion'!$E1165,F_inputs!$N$4:$N$5562,0),MATCH('FD Inputs Pre Conversion'!G$6,F_inputs!$D$2:$M$2,0)))</f>
        <v/>
      </c>
      <c r="H1165" s="204"/>
      <c r="I1165" s="204"/>
      <c r="J1165" s="204"/>
      <c r="K1165" s="204"/>
      <c r="L1165" s="204"/>
      <c r="M1165" s="204"/>
    </row>
    <row r="1166" spans="1:13" outlineLevel="1">
      <c r="A1166" s="197"/>
      <c r="B1166" s="261" t="s">
        <v>288</v>
      </c>
      <c r="C1166" s="262" t="s">
        <v>373</v>
      </c>
      <c r="D1166" s="177" t="s">
        <v>978</v>
      </c>
      <c r="E1166" s="177" t="s">
        <v>290</v>
      </c>
      <c r="F1166" s="177" t="s">
        <v>586</v>
      </c>
      <c r="G1166" s="195" t="str">
        <f>IF(F1166=$D$4,$D$4,INDEX(F_inputs!$D$4:$M$5562,MATCH('FD Inputs Pre Conversion'!$C1166&amp;'FD Inputs Pre Conversion'!$E1166,F_inputs!$N$4:$N$5562,0),MATCH('FD Inputs Pre Conversion'!G$6,F_inputs!$D$2:$M$2,0)))</f>
        <v/>
      </c>
      <c r="H1166" s="204"/>
      <c r="I1166" s="204"/>
      <c r="J1166" s="204"/>
      <c r="K1166" s="204"/>
      <c r="L1166" s="204"/>
      <c r="M1166" s="204"/>
    </row>
    <row r="1167" spans="1:13" outlineLevel="1">
      <c r="A1167" s="197"/>
      <c r="B1167" s="261" t="s">
        <v>288</v>
      </c>
      <c r="C1167" s="262" t="s">
        <v>376</v>
      </c>
      <c r="D1167" s="177" t="s">
        <v>978</v>
      </c>
      <c r="E1167" s="177" t="s">
        <v>290</v>
      </c>
      <c r="F1167" s="177" t="s">
        <v>586</v>
      </c>
      <c r="G1167" s="195" t="str">
        <f>IF(F1167=$D$4,$D$4,INDEX(F_inputs!$D$4:$M$5562,MATCH('FD Inputs Pre Conversion'!$C1167&amp;'FD Inputs Pre Conversion'!$E1167,F_inputs!$N$4:$N$5562,0),MATCH('FD Inputs Pre Conversion'!G$6,F_inputs!$D$2:$M$2,0)))</f>
        <v/>
      </c>
      <c r="H1167" s="204"/>
      <c r="I1167" s="204"/>
      <c r="J1167" s="204"/>
      <c r="K1167" s="204"/>
      <c r="L1167" s="204"/>
      <c r="M1167" s="204"/>
    </row>
    <row r="1168" spans="1:13" outlineLevel="1">
      <c r="A1168" s="197"/>
      <c r="B1168" s="261" t="s">
        <v>288</v>
      </c>
      <c r="C1168" s="262" t="s">
        <v>385</v>
      </c>
      <c r="D1168" s="177" t="s">
        <v>978</v>
      </c>
      <c r="E1168" s="177" t="s">
        <v>290</v>
      </c>
      <c r="F1168" s="177" t="s">
        <v>586</v>
      </c>
      <c r="G1168" s="195" t="str">
        <f>IF(F1168=$D$4,$D$4,INDEX(F_inputs!$D$4:$M$5562,MATCH('FD Inputs Pre Conversion'!$C1168&amp;'FD Inputs Pre Conversion'!$E1168,F_inputs!$N$4:$N$5562,0),MATCH('FD Inputs Pre Conversion'!G$6,F_inputs!$D$2:$M$2,0)))</f>
        <v/>
      </c>
      <c r="H1168" s="204"/>
      <c r="I1168" s="204"/>
      <c r="J1168" s="204"/>
      <c r="K1168" s="204"/>
      <c r="L1168" s="204"/>
      <c r="M1168" s="204"/>
    </row>
    <row r="1169" spans="1:13">
      <c r="B1169" s="261"/>
      <c r="C1169" s="262"/>
    </row>
    <row r="1170" spans="1:13" s="190" customFormat="1" ht="15.75">
      <c r="A1170" s="198"/>
      <c r="B1170" s="198" t="s">
        <v>132</v>
      </c>
      <c r="C1170" s="199"/>
      <c r="D1170" s="199"/>
      <c r="G1170" s="200"/>
      <c r="H1170" s="328"/>
      <c r="I1170" s="328"/>
      <c r="J1170" s="328"/>
      <c r="K1170" s="328"/>
      <c r="L1170" s="328"/>
      <c r="M1170" s="328"/>
    </row>
    <row r="1171" spans="1:13" ht="12.75">
      <c r="A1171" s="9"/>
      <c r="B1171" s="259"/>
      <c r="C1171" s="259"/>
      <c r="D1171" s="9"/>
      <c r="E1171" s="9"/>
      <c r="F1171" s="9"/>
      <c r="G1171" s="180"/>
      <c r="H1171" s="181"/>
      <c r="I1171" s="181"/>
      <c r="J1171" s="181"/>
      <c r="K1171" s="181"/>
      <c r="L1171" s="181"/>
      <c r="M1171" s="181"/>
    </row>
    <row r="1172" spans="1:13" ht="21.75" customHeight="1">
      <c r="A1172" s="196"/>
      <c r="B1172" s="261"/>
      <c r="C1172" s="262"/>
    </row>
    <row r="1173" spans="1:13">
      <c r="A1173" s="197"/>
      <c r="B1173" s="261" t="s">
        <v>150</v>
      </c>
      <c r="C1173" s="262" t="s">
        <v>350</v>
      </c>
      <c r="D1173" s="177" t="s">
        <v>979</v>
      </c>
      <c r="E1173" s="177" t="s">
        <v>156</v>
      </c>
      <c r="F1173" s="194" t="s">
        <v>455</v>
      </c>
      <c r="G1173" s="208">
        <f>IF(F1173=$D$4,$D$4,INDEX(F_inputs!$D$4:$M$5562,MATCH('FD Inputs Pre Conversion'!$C1173&amp;'FD Inputs Pre Conversion'!$E1173,F_inputs!$N$4:$N$5562,0),MATCH('FD Inputs Pre Conversion'!G$6,F_inputs!$D$2:$M$2,0)))</f>
        <v>-0.01</v>
      </c>
      <c r="H1173" s="204"/>
      <c r="I1173" s="204"/>
      <c r="J1173" s="204"/>
      <c r="K1173" s="204"/>
      <c r="L1173" s="204"/>
      <c r="M1173" s="204"/>
    </row>
    <row r="1174" spans="1:13" outlineLevel="1">
      <c r="A1174" s="197"/>
      <c r="B1174" s="261" t="s">
        <v>150</v>
      </c>
      <c r="C1174" s="262" t="s">
        <v>358</v>
      </c>
      <c r="D1174" s="177" t="s">
        <v>979</v>
      </c>
      <c r="E1174" s="177" t="s">
        <v>156</v>
      </c>
      <c r="F1174" s="194" t="s">
        <v>455</v>
      </c>
      <c r="G1174" s="208">
        <f>IF(F1174=$D$4,$D$4,INDEX(F_inputs!$D$4:$M$5562,MATCH('FD Inputs Pre Conversion'!$C1174&amp;'FD Inputs Pre Conversion'!$E1174,F_inputs!$N$4:$N$5562,0),MATCH('FD Inputs Pre Conversion'!G$6,F_inputs!$D$2:$M$2,0)))</f>
        <v>-0.01</v>
      </c>
      <c r="H1174" s="204"/>
      <c r="I1174" s="204"/>
      <c r="J1174" s="204"/>
      <c r="K1174" s="204"/>
      <c r="L1174" s="204"/>
      <c r="M1174" s="204"/>
    </row>
    <row r="1175" spans="1:13" outlineLevel="1">
      <c r="A1175" s="197"/>
      <c r="B1175" s="261" t="s">
        <v>150</v>
      </c>
      <c r="C1175" s="262" t="s">
        <v>361</v>
      </c>
      <c r="D1175" s="177" t="s">
        <v>979</v>
      </c>
      <c r="E1175" s="177" t="s">
        <v>156</v>
      </c>
      <c r="F1175" s="194" t="s">
        <v>455</v>
      </c>
      <c r="G1175" s="208">
        <f>IF(F1175=$D$4,$D$4,INDEX(F_inputs!$D$4:$M$5562,MATCH('FD Inputs Pre Conversion'!$C1175&amp;'FD Inputs Pre Conversion'!$E1175,F_inputs!$N$4:$N$5562,0),MATCH('FD Inputs Pre Conversion'!G$6,F_inputs!$D$2:$M$2,0)))</f>
        <v>-0.01</v>
      </c>
      <c r="H1175" s="204"/>
      <c r="I1175" s="204"/>
      <c r="J1175" s="204"/>
      <c r="K1175" s="204"/>
      <c r="L1175" s="204"/>
      <c r="M1175" s="204"/>
    </row>
    <row r="1176" spans="1:13" outlineLevel="1">
      <c r="A1176" s="197"/>
      <c r="B1176" s="261" t="s">
        <v>150</v>
      </c>
      <c r="C1176" s="262" t="s">
        <v>364</v>
      </c>
      <c r="D1176" s="177" t="s">
        <v>979</v>
      </c>
      <c r="E1176" s="177" t="s">
        <v>156</v>
      </c>
      <c r="F1176" s="194" t="s">
        <v>455</v>
      </c>
      <c r="G1176" s="208">
        <f>IF(F1176=$D$4,$D$4,INDEX(F_inputs!$D$4:$M$5562,MATCH('FD Inputs Pre Conversion'!$C1176&amp;'FD Inputs Pre Conversion'!$E1176,F_inputs!$N$4:$N$5562,0),MATCH('FD Inputs Pre Conversion'!G$6,F_inputs!$D$2:$M$2,0)))</f>
        <v>-0.01</v>
      </c>
      <c r="H1176" s="204"/>
      <c r="I1176" s="204"/>
      <c r="J1176" s="204"/>
      <c r="K1176" s="204"/>
      <c r="L1176" s="204"/>
      <c r="M1176" s="204"/>
    </row>
    <row r="1177" spans="1:13" outlineLevel="1">
      <c r="A1177" s="197"/>
      <c r="B1177" s="261" t="s">
        <v>150</v>
      </c>
      <c r="C1177" s="262" t="s">
        <v>370</v>
      </c>
      <c r="D1177" s="177" t="s">
        <v>979</v>
      </c>
      <c r="E1177" s="177" t="s">
        <v>156</v>
      </c>
      <c r="F1177" s="194" t="s">
        <v>455</v>
      </c>
      <c r="G1177" s="208">
        <f>IF(F1177=$D$4,$D$4,INDEX(F_inputs!$D$4:$M$5562,MATCH('FD Inputs Pre Conversion'!$C1177&amp;'FD Inputs Pre Conversion'!$E1177,F_inputs!$N$4:$N$5562,0),MATCH('FD Inputs Pre Conversion'!G$6,F_inputs!$D$2:$M$2,0)))</f>
        <v>-0.01</v>
      </c>
      <c r="H1177" s="204"/>
      <c r="I1177" s="204"/>
      <c r="J1177" s="204"/>
      <c r="K1177" s="204"/>
      <c r="L1177" s="204"/>
      <c r="M1177" s="204"/>
    </row>
    <row r="1178" spans="1:13" outlineLevel="1">
      <c r="A1178" s="197"/>
      <c r="B1178" s="261" t="s">
        <v>150</v>
      </c>
      <c r="C1178" s="262" t="s">
        <v>379</v>
      </c>
      <c r="D1178" s="177" t="s">
        <v>979</v>
      </c>
      <c r="E1178" s="177" t="s">
        <v>156</v>
      </c>
      <c r="F1178" s="194" t="s">
        <v>455</v>
      </c>
      <c r="G1178" s="208">
        <f>IF(F1178=$D$4,$D$4,INDEX(F_inputs!$D$4:$M$5562,MATCH('FD Inputs Pre Conversion'!$C1178&amp;'FD Inputs Pre Conversion'!$E1178,F_inputs!$N$4:$N$5562,0),MATCH('FD Inputs Pre Conversion'!G$6,F_inputs!$D$2:$M$2,0)))</f>
        <v>-0.01</v>
      </c>
      <c r="H1178" s="204"/>
      <c r="I1178" s="204"/>
      <c r="J1178" s="204"/>
      <c r="K1178" s="204"/>
      <c r="L1178" s="204"/>
      <c r="M1178" s="204"/>
    </row>
    <row r="1179" spans="1:13" outlineLevel="1">
      <c r="A1179" s="197"/>
      <c r="B1179" s="261" t="s">
        <v>150</v>
      </c>
      <c r="C1179" s="262" t="s">
        <v>382</v>
      </c>
      <c r="D1179" s="177" t="s">
        <v>979</v>
      </c>
      <c r="E1179" s="177" t="s">
        <v>156</v>
      </c>
      <c r="F1179" s="194" t="s">
        <v>455</v>
      </c>
      <c r="G1179" s="208">
        <f>IF(F1179=$D$4,$D$4,INDEX(F_inputs!$D$4:$M$5562,MATCH('FD Inputs Pre Conversion'!$C1179&amp;'FD Inputs Pre Conversion'!$E1179,F_inputs!$N$4:$N$5562,0),MATCH('FD Inputs Pre Conversion'!G$6,F_inputs!$D$2:$M$2,0)))</f>
        <v>-0.01</v>
      </c>
      <c r="H1179" s="204"/>
      <c r="I1179" s="204"/>
      <c r="J1179" s="204"/>
      <c r="K1179" s="204"/>
      <c r="L1179" s="204"/>
      <c r="M1179" s="204"/>
    </row>
    <row r="1180" spans="1:13" outlineLevel="1">
      <c r="A1180" s="197"/>
      <c r="B1180" s="261" t="s">
        <v>150</v>
      </c>
      <c r="C1180" s="262" t="s">
        <v>388</v>
      </c>
      <c r="D1180" s="177" t="s">
        <v>979</v>
      </c>
      <c r="E1180" s="177" t="s">
        <v>156</v>
      </c>
      <c r="F1180" s="194" t="s">
        <v>455</v>
      </c>
      <c r="G1180" s="208">
        <f>IF(F1180=$D$4,$D$4,INDEX(F_inputs!$D$4:$M$5562,MATCH('FD Inputs Pre Conversion'!$C1180&amp;'FD Inputs Pre Conversion'!$E1180,F_inputs!$N$4:$N$5562,0),MATCH('FD Inputs Pre Conversion'!G$6,F_inputs!$D$2:$M$2,0)))</f>
        <v>-0.01</v>
      </c>
      <c r="H1180" s="204"/>
      <c r="I1180" s="204"/>
      <c r="J1180" s="204"/>
      <c r="K1180" s="204"/>
      <c r="L1180" s="204"/>
      <c r="M1180" s="204"/>
    </row>
    <row r="1181" spans="1:13" outlineLevel="1">
      <c r="A1181" s="197"/>
      <c r="B1181" s="261" t="s">
        <v>150</v>
      </c>
      <c r="C1181" s="262" t="s">
        <v>391</v>
      </c>
      <c r="D1181" s="177" t="s">
        <v>979</v>
      </c>
      <c r="E1181" s="177" t="s">
        <v>156</v>
      </c>
      <c r="F1181" s="194" t="s">
        <v>455</v>
      </c>
      <c r="G1181" s="208">
        <f>IF(F1181=$D$4,$D$4,INDEX(F_inputs!$D$4:$M$5562,MATCH('FD Inputs Pre Conversion'!$C1181&amp;'FD Inputs Pre Conversion'!$E1181,F_inputs!$N$4:$N$5562,0),MATCH('FD Inputs Pre Conversion'!G$6,F_inputs!$D$2:$M$2,0)))</f>
        <v>-0.01</v>
      </c>
      <c r="H1181" s="204"/>
      <c r="I1181" s="204"/>
      <c r="J1181" s="204"/>
      <c r="K1181" s="204"/>
      <c r="L1181" s="204"/>
      <c r="M1181" s="204"/>
    </row>
    <row r="1182" spans="1:13" outlineLevel="1">
      <c r="A1182" s="197"/>
      <c r="B1182" s="261" t="s">
        <v>150</v>
      </c>
      <c r="C1182" s="262" t="s">
        <v>394</v>
      </c>
      <c r="D1182" s="177" t="s">
        <v>979</v>
      </c>
      <c r="E1182" s="177" t="s">
        <v>156</v>
      </c>
      <c r="F1182" s="194" t="s">
        <v>455</v>
      </c>
      <c r="G1182" s="208">
        <f>IF(F1182=$D$4,$D$4,INDEX(F_inputs!$D$4:$M$5562,MATCH('FD Inputs Pre Conversion'!$C1182&amp;'FD Inputs Pre Conversion'!$E1182,F_inputs!$N$4:$N$5562,0),MATCH('FD Inputs Pre Conversion'!G$6,F_inputs!$D$2:$M$2,0)))</f>
        <v>-0.01</v>
      </c>
      <c r="H1182" s="204"/>
      <c r="I1182" s="204"/>
      <c r="J1182" s="204"/>
      <c r="K1182" s="204"/>
      <c r="L1182" s="204"/>
      <c r="M1182" s="204"/>
    </row>
    <row r="1183" spans="1:13" outlineLevel="1">
      <c r="A1183" s="197"/>
      <c r="B1183" s="261" t="s">
        <v>150</v>
      </c>
      <c r="C1183" s="262" t="s">
        <v>397</v>
      </c>
      <c r="D1183" s="177" t="s">
        <v>979</v>
      </c>
      <c r="E1183" s="177" t="s">
        <v>156</v>
      </c>
      <c r="F1183" s="194" t="s">
        <v>455</v>
      </c>
      <c r="G1183" s="208">
        <f>IF(F1183=$D$4,$D$4,INDEX(F_inputs!$D$4:$M$5562,MATCH('FD Inputs Pre Conversion'!$C1183&amp;'FD Inputs Pre Conversion'!$E1183,F_inputs!$N$4:$N$5562,0),MATCH('FD Inputs Pre Conversion'!G$6,F_inputs!$D$2:$M$2,0)))</f>
        <v>-0.01</v>
      </c>
      <c r="H1183" s="204"/>
      <c r="I1183" s="204"/>
      <c r="J1183" s="204"/>
      <c r="K1183" s="204"/>
      <c r="L1183" s="204"/>
      <c r="M1183" s="204"/>
    </row>
    <row r="1184" spans="1:13" outlineLevel="1">
      <c r="A1184" s="197"/>
      <c r="B1184" s="261" t="s">
        <v>150</v>
      </c>
      <c r="C1184" s="262" t="s">
        <v>345</v>
      </c>
      <c r="D1184" s="177" t="s">
        <v>979</v>
      </c>
      <c r="E1184" s="177" t="s">
        <v>156</v>
      </c>
      <c r="F1184" s="194" t="s">
        <v>455</v>
      </c>
      <c r="G1184" s="208">
        <f>IF(F1184=$D$4,$D$4,INDEX(F_inputs!$D$4:$M$5562,MATCH('FD Inputs Pre Conversion'!$C1184&amp;'FD Inputs Pre Conversion'!$E1184,F_inputs!$N$4:$N$5562,0),MATCH('FD Inputs Pre Conversion'!G$6,F_inputs!$D$2:$M$2,0)))</f>
        <v>-0.01</v>
      </c>
      <c r="H1184" s="204"/>
      <c r="I1184" s="204"/>
      <c r="J1184" s="204"/>
      <c r="K1184" s="204"/>
      <c r="L1184" s="204"/>
      <c r="M1184" s="204"/>
    </row>
    <row r="1185" spans="1:13" outlineLevel="1">
      <c r="A1185" s="197"/>
      <c r="B1185" s="261" t="s">
        <v>150</v>
      </c>
      <c r="C1185" s="262" t="s">
        <v>354</v>
      </c>
      <c r="D1185" s="177" t="s">
        <v>979</v>
      </c>
      <c r="E1185" s="177" t="s">
        <v>156</v>
      </c>
      <c r="F1185" s="194" t="s">
        <v>455</v>
      </c>
      <c r="G1185" s="208">
        <f>IF(F1185=$D$4,$D$4,INDEX(F_inputs!$D$4:$M$5562,MATCH('FD Inputs Pre Conversion'!$C1185&amp;'FD Inputs Pre Conversion'!$E1185,F_inputs!$N$4:$N$5562,0),MATCH('FD Inputs Pre Conversion'!G$6,F_inputs!$D$2:$M$2,0)))</f>
        <v>-0.01</v>
      </c>
      <c r="H1185" s="204"/>
      <c r="I1185" s="204"/>
      <c r="J1185" s="204"/>
      <c r="K1185" s="204"/>
      <c r="L1185" s="204"/>
      <c r="M1185" s="204"/>
    </row>
    <row r="1186" spans="1:13" outlineLevel="1">
      <c r="A1186" s="197"/>
      <c r="B1186" s="261" t="s">
        <v>150</v>
      </c>
      <c r="C1186" s="262" t="s">
        <v>367</v>
      </c>
      <c r="D1186" s="177" t="s">
        <v>979</v>
      </c>
      <c r="E1186" s="177" t="s">
        <v>156</v>
      </c>
      <c r="F1186" s="194" t="s">
        <v>455</v>
      </c>
      <c r="G1186" s="208">
        <f>IF(F1186=$D$4,$D$4,INDEX(F_inputs!$D$4:$M$5562,MATCH('FD Inputs Pre Conversion'!$C1186&amp;'FD Inputs Pre Conversion'!$E1186,F_inputs!$N$4:$N$5562,0),MATCH('FD Inputs Pre Conversion'!G$6,F_inputs!$D$2:$M$2,0)))</f>
        <v>-0.01</v>
      </c>
      <c r="H1186" s="204"/>
      <c r="I1186" s="204"/>
      <c r="J1186" s="204"/>
      <c r="K1186" s="204"/>
      <c r="L1186" s="204"/>
      <c r="M1186" s="204"/>
    </row>
    <row r="1187" spans="1:13" outlineLevel="1">
      <c r="A1187" s="197"/>
      <c r="B1187" s="261" t="s">
        <v>150</v>
      </c>
      <c r="C1187" s="262" t="s">
        <v>373</v>
      </c>
      <c r="D1187" s="177" t="s">
        <v>979</v>
      </c>
      <c r="E1187" s="177" t="s">
        <v>156</v>
      </c>
      <c r="F1187" s="194" t="s">
        <v>455</v>
      </c>
      <c r="G1187" s="208">
        <f>IF(F1187=$D$4,$D$4,INDEX(F_inputs!$D$4:$M$5562,MATCH('FD Inputs Pre Conversion'!$C1187&amp;'FD Inputs Pre Conversion'!$E1187,F_inputs!$N$4:$N$5562,0),MATCH('FD Inputs Pre Conversion'!G$6,F_inputs!$D$2:$M$2,0)))</f>
        <v>-0.01</v>
      </c>
      <c r="H1187" s="204"/>
      <c r="I1187" s="204"/>
      <c r="J1187" s="204"/>
      <c r="K1187" s="204"/>
      <c r="L1187" s="204"/>
      <c r="M1187" s="204"/>
    </row>
    <row r="1188" spans="1:13" outlineLevel="1">
      <c r="A1188" s="197"/>
      <c r="B1188" s="261" t="s">
        <v>150</v>
      </c>
      <c r="C1188" s="262" t="s">
        <v>376</v>
      </c>
      <c r="D1188" s="177" t="s">
        <v>979</v>
      </c>
      <c r="E1188" s="177" t="s">
        <v>156</v>
      </c>
      <c r="F1188" s="194" t="s">
        <v>455</v>
      </c>
      <c r="G1188" s="208">
        <f>IF(F1188=$D$4,$D$4,INDEX(F_inputs!$D$4:$M$5562,MATCH('FD Inputs Pre Conversion'!$C1188&amp;'FD Inputs Pre Conversion'!$E1188,F_inputs!$N$4:$N$5562,0),MATCH('FD Inputs Pre Conversion'!G$6,F_inputs!$D$2:$M$2,0)))</f>
        <v>-0.01</v>
      </c>
      <c r="H1188" s="204"/>
      <c r="I1188" s="204"/>
      <c r="J1188" s="204"/>
      <c r="K1188" s="204"/>
      <c r="L1188" s="204"/>
      <c r="M1188" s="204"/>
    </row>
    <row r="1189" spans="1:13" outlineLevel="1">
      <c r="A1189" s="197"/>
      <c r="B1189" s="261" t="s">
        <v>150</v>
      </c>
      <c r="C1189" s="262" t="s">
        <v>385</v>
      </c>
      <c r="D1189" s="177" t="s">
        <v>979</v>
      </c>
      <c r="E1189" s="177" t="s">
        <v>156</v>
      </c>
      <c r="F1189" s="194" t="s">
        <v>455</v>
      </c>
      <c r="G1189" s="208">
        <f>IF(F1189=$D$4,$D$4,INDEX(F_inputs!$D$4:$M$5562,MATCH('FD Inputs Pre Conversion'!$C1189&amp;'FD Inputs Pre Conversion'!$E1189,F_inputs!$N$4:$N$5562,0),MATCH('FD Inputs Pre Conversion'!G$6,F_inputs!$D$2:$M$2,0)))</f>
        <v>-0.01</v>
      </c>
      <c r="H1189" s="204"/>
      <c r="I1189" s="204"/>
      <c r="J1189" s="204"/>
      <c r="K1189" s="204"/>
      <c r="L1189" s="204"/>
      <c r="M1189" s="204"/>
    </row>
    <row r="1190" spans="1:13" outlineLevel="1">
      <c r="A1190" s="196"/>
      <c r="B1190" s="261"/>
      <c r="C1190" s="262"/>
      <c r="G1190" s="208"/>
    </row>
    <row r="1191" spans="1:13" outlineLevel="1">
      <c r="A1191" s="197"/>
      <c r="B1191" s="261" t="s">
        <v>161</v>
      </c>
      <c r="C1191" s="262" t="s">
        <v>350</v>
      </c>
      <c r="D1191" s="177" t="s">
        <v>979</v>
      </c>
      <c r="E1191" s="177" t="s">
        <v>963</v>
      </c>
      <c r="F1191" s="194" t="s">
        <v>963</v>
      </c>
      <c r="G1191" s="208" t="str">
        <f>IF(F1191=$D$4,$D$4,INDEX(F_inputs!$D$4:$M$5562,MATCH('FD Inputs Pre Conversion'!$C1191&amp;'FD Inputs Pre Conversion'!$E1191,F_inputs!$N$4:$N$5562,0),MATCH('FD Inputs Pre Conversion'!G$6,F_inputs!$D$2:$M$2,0)))</f>
        <v>No input</v>
      </c>
      <c r="H1191" s="204"/>
      <c r="I1191" s="204"/>
      <c r="J1191" s="204"/>
      <c r="K1191" s="204"/>
      <c r="L1191" s="204"/>
      <c r="M1191" s="204"/>
    </row>
    <row r="1192" spans="1:13" outlineLevel="1">
      <c r="A1192" s="197"/>
      <c r="B1192" s="261" t="s">
        <v>161</v>
      </c>
      <c r="C1192" s="262" t="s">
        <v>358</v>
      </c>
      <c r="D1192" s="177" t="s">
        <v>979</v>
      </c>
      <c r="E1192" s="177" t="s">
        <v>963</v>
      </c>
      <c r="F1192" s="194" t="s">
        <v>963</v>
      </c>
      <c r="G1192" s="208" t="str">
        <f>IF(F1192=$D$4,$D$4,INDEX(F_inputs!$D$4:$M$5562,MATCH('FD Inputs Pre Conversion'!$C1192&amp;'FD Inputs Pre Conversion'!$E1192,F_inputs!$N$4:$N$5562,0),MATCH('FD Inputs Pre Conversion'!G$6,F_inputs!$D$2:$M$2,0)))</f>
        <v>No input</v>
      </c>
      <c r="H1192" s="204"/>
      <c r="I1192" s="204"/>
      <c r="J1192" s="204"/>
      <c r="K1192" s="204"/>
      <c r="L1192" s="204"/>
      <c r="M1192" s="204"/>
    </row>
    <row r="1193" spans="1:13" outlineLevel="1">
      <c r="A1193" s="197"/>
      <c r="B1193" s="261" t="s">
        <v>161</v>
      </c>
      <c r="C1193" s="262" t="s">
        <v>361</v>
      </c>
      <c r="D1193" s="177" t="s">
        <v>979</v>
      </c>
      <c r="E1193" s="177" t="s">
        <v>963</v>
      </c>
      <c r="F1193" s="194" t="s">
        <v>963</v>
      </c>
      <c r="G1193" s="208" t="str">
        <f>IF(F1193=$D$4,$D$4,INDEX(F_inputs!$D$4:$M$5562,MATCH('FD Inputs Pre Conversion'!$C1193&amp;'FD Inputs Pre Conversion'!$E1193,F_inputs!$N$4:$N$5562,0),MATCH('FD Inputs Pre Conversion'!G$6,F_inputs!$D$2:$M$2,0)))</f>
        <v>No input</v>
      </c>
      <c r="H1193" s="204"/>
      <c r="I1193" s="204"/>
      <c r="J1193" s="204"/>
      <c r="K1193" s="204"/>
      <c r="L1193" s="204"/>
      <c r="M1193" s="204"/>
    </row>
    <row r="1194" spans="1:13" outlineLevel="1">
      <c r="A1194" s="197"/>
      <c r="B1194" s="261" t="s">
        <v>161</v>
      </c>
      <c r="C1194" s="262" t="s">
        <v>364</v>
      </c>
      <c r="D1194" s="177" t="s">
        <v>979</v>
      </c>
      <c r="E1194" s="177" t="s">
        <v>963</v>
      </c>
      <c r="F1194" s="194" t="s">
        <v>963</v>
      </c>
      <c r="G1194" s="208" t="str">
        <f>IF(F1194=$D$4,$D$4,INDEX(F_inputs!$D$4:$M$5562,MATCH('FD Inputs Pre Conversion'!$C1194&amp;'FD Inputs Pre Conversion'!$E1194,F_inputs!$N$4:$N$5562,0),MATCH('FD Inputs Pre Conversion'!G$6,F_inputs!$D$2:$M$2,0)))</f>
        <v>No input</v>
      </c>
      <c r="H1194" s="204"/>
      <c r="I1194" s="204"/>
      <c r="J1194" s="204"/>
      <c r="K1194" s="204"/>
      <c r="L1194" s="204"/>
      <c r="M1194" s="204"/>
    </row>
    <row r="1195" spans="1:13" outlineLevel="1">
      <c r="A1195" s="197"/>
      <c r="B1195" s="261" t="s">
        <v>161</v>
      </c>
      <c r="C1195" s="262" t="s">
        <v>370</v>
      </c>
      <c r="D1195" s="177" t="s">
        <v>979</v>
      </c>
      <c r="E1195" s="177" t="s">
        <v>963</v>
      </c>
      <c r="F1195" s="194" t="s">
        <v>963</v>
      </c>
      <c r="G1195" s="208" t="str">
        <f>IF(F1195=$D$4,$D$4,INDEX(F_inputs!$D$4:$M$5562,MATCH('FD Inputs Pre Conversion'!$C1195&amp;'FD Inputs Pre Conversion'!$E1195,F_inputs!$N$4:$N$5562,0),MATCH('FD Inputs Pre Conversion'!G$6,F_inputs!$D$2:$M$2,0)))</f>
        <v>No input</v>
      </c>
      <c r="H1195" s="204"/>
      <c r="I1195" s="204"/>
      <c r="J1195" s="204"/>
      <c r="K1195" s="204"/>
      <c r="L1195" s="204"/>
      <c r="M1195" s="204"/>
    </row>
    <row r="1196" spans="1:13" outlineLevel="1">
      <c r="A1196" s="197"/>
      <c r="B1196" s="261" t="s">
        <v>161</v>
      </c>
      <c r="C1196" s="262" t="s">
        <v>379</v>
      </c>
      <c r="D1196" s="177" t="s">
        <v>979</v>
      </c>
      <c r="E1196" s="177" t="s">
        <v>963</v>
      </c>
      <c r="F1196" s="194" t="s">
        <v>963</v>
      </c>
      <c r="G1196" s="208" t="str">
        <f>IF(F1196=$D$4,$D$4,INDEX(F_inputs!$D$4:$M$5562,MATCH('FD Inputs Pre Conversion'!$C1196&amp;'FD Inputs Pre Conversion'!$E1196,F_inputs!$N$4:$N$5562,0),MATCH('FD Inputs Pre Conversion'!G$6,F_inputs!$D$2:$M$2,0)))</f>
        <v>No input</v>
      </c>
      <c r="H1196" s="204"/>
      <c r="I1196" s="204"/>
      <c r="J1196" s="204"/>
      <c r="K1196" s="204"/>
      <c r="L1196" s="204"/>
      <c r="M1196" s="204"/>
    </row>
    <row r="1197" spans="1:13" outlineLevel="1">
      <c r="A1197" s="197"/>
      <c r="B1197" s="261" t="s">
        <v>161</v>
      </c>
      <c r="C1197" s="262" t="s">
        <v>382</v>
      </c>
      <c r="D1197" s="177" t="s">
        <v>979</v>
      </c>
      <c r="E1197" s="177" t="s">
        <v>963</v>
      </c>
      <c r="F1197" s="194" t="s">
        <v>963</v>
      </c>
      <c r="G1197" s="208" t="str">
        <f>IF(F1197=$D$4,$D$4,INDEX(F_inputs!$D$4:$M$5562,MATCH('FD Inputs Pre Conversion'!$C1197&amp;'FD Inputs Pre Conversion'!$E1197,F_inputs!$N$4:$N$5562,0),MATCH('FD Inputs Pre Conversion'!G$6,F_inputs!$D$2:$M$2,0)))</f>
        <v>No input</v>
      </c>
      <c r="H1197" s="204"/>
      <c r="I1197" s="204"/>
      <c r="J1197" s="204"/>
      <c r="K1197" s="204"/>
      <c r="L1197" s="204"/>
      <c r="M1197" s="204"/>
    </row>
    <row r="1198" spans="1:13" outlineLevel="1">
      <c r="A1198" s="197"/>
      <c r="B1198" s="261" t="s">
        <v>161</v>
      </c>
      <c r="C1198" s="262" t="s">
        <v>388</v>
      </c>
      <c r="D1198" s="177" t="s">
        <v>979</v>
      </c>
      <c r="E1198" s="177" t="s">
        <v>963</v>
      </c>
      <c r="F1198" s="194" t="s">
        <v>963</v>
      </c>
      <c r="G1198" s="208" t="str">
        <f>IF(F1198=$D$4,$D$4,INDEX(F_inputs!$D$4:$M$5562,MATCH('FD Inputs Pre Conversion'!$C1198&amp;'FD Inputs Pre Conversion'!$E1198,F_inputs!$N$4:$N$5562,0),MATCH('FD Inputs Pre Conversion'!G$6,F_inputs!$D$2:$M$2,0)))</f>
        <v>No input</v>
      </c>
      <c r="H1198" s="204"/>
      <c r="I1198" s="204"/>
      <c r="J1198" s="204"/>
      <c r="K1198" s="204"/>
      <c r="L1198" s="204"/>
      <c r="M1198" s="204"/>
    </row>
    <row r="1199" spans="1:13" outlineLevel="1">
      <c r="A1199" s="197"/>
      <c r="B1199" s="261" t="s">
        <v>161</v>
      </c>
      <c r="C1199" s="262" t="s">
        <v>391</v>
      </c>
      <c r="D1199" s="177" t="s">
        <v>979</v>
      </c>
      <c r="E1199" s="177" t="s">
        <v>963</v>
      </c>
      <c r="F1199" s="194" t="s">
        <v>963</v>
      </c>
      <c r="G1199" s="208" t="str">
        <f>IF(F1199=$D$4,$D$4,INDEX(F_inputs!$D$4:$M$5562,MATCH('FD Inputs Pre Conversion'!$C1199&amp;'FD Inputs Pre Conversion'!$E1199,F_inputs!$N$4:$N$5562,0),MATCH('FD Inputs Pre Conversion'!G$6,F_inputs!$D$2:$M$2,0)))</f>
        <v>No input</v>
      </c>
      <c r="H1199" s="204"/>
      <c r="I1199" s="204"/>
      <c r="J1199" s="204"/>
      <c r="K1199" s="204"/>
      <c r="L1199" s="204"/>
      <c r="M1199" s="204"/>
    </row>
    <row r="1200" spans="1:13" outlineLevel="1">
      <c r="A1200" s="197"/>
      <c r="B1200" s="261" t="s">
        <v>161</v>
      </c>
      <c r="C1200" s="262" t="s">
        <v>394</v>
      </c>
      <c r="D1200" s="177" t="s">
        <v>979</v>
      </c>
      <c r="E1200" s="177" t="s">
        <v>963</v>
      </c>
      <c r="F1200" s="194" t="s">
        <v>963</v>
      </c>
      <c r="G1200" s="208" t="str">
        <f>IF(F1200=$D$4,$D$4,INDEX(F_inputs!$D$4:$M$5562,MATCH('FD Inputs Pre Conversion'!$C1200&amp;'FD Inputs Pre Conversion'!$E1200,F_inputs!$N$4:$N$5562,0),MATCH('FD Inputs Pre Conversion'!G$6,F_inputs!$D$2:$M$2,0)))</f>
        <v>No input</v>
      </c>
      <c r="H1200" s="204"/>
      <c r="I1200" s="204"/>
      <c r="J1200" s="204"/>
      <c r="K1200" s="204"/>
      <c r="L1200" s="204"/>
      <c r="M1200" s="204"/>
    </row>
    <row r="1201" spans="1:13" outlineLevel="1">
      <c r="A1201" s="197"/>
      <c r="B1201" s="261" t="s">
        <v>161</v>
      </c>
      <c r="C1201" s="262" t="s">
        <v>397</v>
      </c>
      <c r="D1201" s="177" t="s">
        <v>979</v>
      </c>
      <c r="E1201" s="177" t="s">
        <v>963</v>
      </c>
      <c r="F1201" s="194" t="s">
        <v>963</v>
      </c>
      <c r="G1201" s="208" t="str">
        <f>IF(F1201=$D$4,$D$4,INDEX(F_inputs!$D$4:$M$5562,MATCH('FD Inputs Pre Conversion'!$C1201&amp;'FD Inputs Pre Conversion'!$E1201,F_inputs!$N$4:$N$5562,0),MATCH('FD Inputs Pre Conversion'!G$6,F_inputs!$D$2:$M$2,0)))</f>
        <v>No input</v>
      </c>
      <c r="H1201" s="204"/>
      <c r="I1201" s="204"/>
      <c r="J1201" s="204"/>
      <c r="K1201" s="204"/>
      <c r="L1201" s="204"/>
      <c r="M1201" s="204"/>
    </row>
    <row r="1202" spans="1:13" outlineLevel="1">
      <c r="A1202" s="197"/>
      <c r="B1202" s="261" t="s">
        <v>161</v>
      </c>
      <c r="C1202" s="262" t="s">
        <v>345</v>
      </c>
      <c r="D1202" s="177" t="s">
        <v>979</v>
      </c>
      <c r="E1202" s="177" t="s">
        <v>963</v>
      </c>
      <c r="F1202" s="194" t="s">
        <v>963</v>
      </c>
      <c r="G1202" s="208" t="str">
        <f>IF(F1202=$D$4,$D$4,INDEX(F_inputs!$D$4:$M$5562,MATCH('FD Inputs Pre Conversion'!$C1202&amp;'FD Inputs Pre Conversion'!$E1202,F_inputs!$N$4:$N$5562,0),MATCH('FD Inputs Pre Conversion'!G$6,F_inputs!$D$2:$M$2,0)))</f>
        <v>No input</v>
      </c>
      <c r="H1202" s="204"/>
      <c r="I1202" s="204"/>
      <c r="J1202" s="204"/>
      <c r="K1202" s="204"/>
      <c r="L1202" s="204"/>
      <c r="M1202" s="204"/>
    </row>
    <row r="1203" spans="1:13" outlineLevel="1">
      <c r="A1203" s="197"/>
      <c r="B1203" s="261" t="s">
        <v>161</v>
      </c>
      <c r="C1203" s="262" t="s">
        <v>354</v>
      </c>
      <c r="D1203" s="177" t="s">
        <v>979</v>
      </c>
      <c r="E1203" s="177" t="s">
        <v>963</v>
      </c>
      <c r="F1203" s="194" t="s">
        <v>963</v>
      </c>
      <c r="G1203" s="208" t="str">
        <f>IF(F1203=$D$4,$D$4,INDEX(F_inputs!$D$4:$M$5562,MATCH('FD Inputs Pre Conversion'!$C1203&amp;'FD Inputs Pre Conversion'!$E1203,F_inputs!$N$4:$N$5562,0),MATCH('FD Inputs Pre Conversion'!G$6,F_inputs!$D$2:$M$2,0)))</f>
        <v>No input</v>
      </c>
      <c r="H1203" s="204"/>
      <c r="I1203" s="204"/>
      <c r="J1203" s="204"/>
      <c r="K1203" s="204"/>
      <c r="L1203" s="204"/>
      <c r="M1203" s="204"/>
    </row>
    <row r="1204" spans="1:13" outlineLevel="1">
      <c r="A1204" s="197"/>
      <c r="B1204" s="261" t="s">
        <v>161</v>
      </c>
      <c r="C1204" s="262" t="s">
        <v>367</v>
      </c>
      <c r="D1204" s="177" t="s">
        <v>979</v>
      </c>
      <c r="E1204" s="177" t="s">
        <v>963</v>
      </c>
      <c r="F1204" s="194" t="s">
        <v>963</v>
      </c>
      <c r="G1204" s="208" t="str">
        <f>IF(F1204=$D$4,$D$4,INDEX(F_inputs!$D$4:$M$5562,MATCH('FD Inputs Pre Conversion'!$C1204&amp;'FD Inputs Pre Conversion'!$E1204,F_inputs!$N$4:$N$5562,0),MATCH('FD Inputs Pre Conversion'!G$6,F_inputs!$D$2:$M$2,0)))</f>
        <v>No input</v>
      </c>
      <c r="H1204" s="204"/>
      <c r="I1204" s="204"/>
      <c r="J1204" s="204"/>
      <c r="K1204" s="204"/>
      <c r="L1204" s="204"/>
      <c r="M1204" s="204"/>
    </row>
    <row r="1205" spans="1:13" outlineLevel="1">
      <c r="A1205" s="197"/>
      <c r="B1205" s="261" t="s">
        <v>161</v>
      </c>
      <c r="C1205" s="262" t="s">
        <v>373</v>
      </c>
      <c r="D1205" s="177" t="s">
        <v>979</v>
      </c>
      <c r="E1205" s="177" t="s">
        <v>963</v>
      </c>
      <c r="F1205" s="194" t="s">
        <v>963</v>
      </c>
      <c r="G1205" s="208" t="str">
        <f>IF(F1205=$D$4,$D$4,INDEX(F_inputs!$D$4:$M$5562,MATCH('FD Inputs Pre Conversion'!$C1205&amp;'FD Inputs Pre Conversion'!$E1205,F_inputs!$N$4:$N$5562,0),MATCH('FD Inputs Pre Conversion'!G$6,F_inputs!$D$2:$M$2,0)))</f>
        <v>No input</v>
      </c>
      <c r="H1205" s="204"/>
      <c r="I1205" s="204"/>
      <c r="J1205" s="204"/>
      <c r="K1205" s="204"/>
      <c r="L1205" s="204"/>
      <c r="M1205" s="204"/>
    </row>
    <row r="1206" spans="1:13" outlineLevel="1">
      <c r="A1206" s="197"/>
      <c r="B1206" s="261" t="s">
        <v>161</v>
      </c>
      <c r="C1206" s="262" t="s">
        <v>376</v>
      </c>
      <c r="D1206" s="177" t="s">
        <v>979</v>
      </c>
      <c r="E1206" s="177" t="s">
        <v>963</v>
      </c>
      <c r="F1206" s="194" t="s">
        <v>963</v>
      </c>
      <c r="G1206" s="208" t="str">
        <f>IF(F1206=$D$4,$D$4,INDEX(F_inputs!$D$4:$M$5562,MATCH('FD Inputs Pre Conversion'!$C1206&amp;'FD Inputs Pre Conversion'!$E1206,F_inputs!$N$4:$N$5562,0),MATCH('FD Inputs Pre Conversion'!G$6,F_inputs!$D$2:$M$2,0)))</f>
        <v>No input</v>
      </c>
      <c r="H1206" s="204"/>
      <c r="I1206" s="204"/>
      <c r="J1206" s="204"/>
      <c r="K1206" s="204"/>
      <c r="L1206" s="204"/>
      <c r="M1206" s="204"/>
    </row>
    <row r="1207" spans="1:13" outlineLevel="1">
      <c r="A1207" s="197"/>
      <c r="B1207" s="261" t="s">
        <v>161</v>
      </c>
      <c r="C1207" s="262" t="s">
        <v>385</v>
      </c>
      <c r="D1207" s="177" t="s">
        <v>979</v>
      </c>
      <c r="E1207" s="177" t="s">
        <v>963</v>
      </c>
      <c r="F1207" s="194" t="s">
        <v>963</v>
      </c>
      <c r="G1207" s="208" t="str">
        <f>IF(F1207=$D$4,$D$4,INDEX(F_inputs!$D$4:$M$5562,MATCH('FD Inputs Pre Conversion'!$C1207&amp;'FD Inputs Pre Conversion'!$E1207,F_inputs!$N$4:$N$5562,0),MATCH('FD Inputs Pre Conversion'!G$6,F_inputs!$D$2:$M$2,0)))</f>
        <v>No input</v>
      </c>
      <c r="H1207" s="204"/>
      <c r="I1207" s="204"/>
      <c r="J1207" s="204"/>
      <c r="K1207" s="204"/>
      <c r="L1207" s="204"/>
      <c r="M1207" s="204"/>
    </row>
    <row r="1208" spans="1:13" outlineLevel="1">
      <c r="A1208" s="197"/>
      <c r="B1208" s="261"/>
      <c r="C1208" s="262"/>
      <c r="G1208" s="208"/>
    </row>
    <row r="1209" spans="1:13" outlineLevel="1">
      <c r="A1209" s="197"/>
      <c r="B1209" s="261" t="s">
        <v>166</v>
      </c>
      <c r="C1209" s="262" t="s">
        <v>350</v>
      </c>
      <c r="D1209" s="177" t="s">
        <v>979</v>
      </c>
      <c r="E1209" s="177" t="s">
        <v>963</v>
      </c>
      <c r="F1209" s="194" t="s">
        <v>963</v>
      </c>
      <c r="G1209" s="208" t="str">
        <f>IF(F1209=$D$4,$D$4,INDEX(F_inputs!$D$4:$M$5562,MATCH('FD Inputs Pre Conversion'!$C1209&amp;'FD Inputs Pre Conversion'!$E1209,F_inputs!$N$4:$N$5562,0),MATCH('FD Inputs Pre Conversion'!G$6,F_inputs!$D$2:$M$2,0)))</f>
        <v>No input</v>
      </c>
      <c r="H1209" s="204"/>
      <c r="I1209" s="204"/>
      <c r="J1209" s="204"/>
      <c r="K1209" s="204"/>
      <c r="L1209" s="204"/>
      <c r="M1209" s="204"/>
    </row>
    <row r="1210" spans="1:13" outlineLevel="1">
      <c r="A1210" s="197"/>
      <c r="B1210" s="261" t="s">
        <v>166</v>
      </c>
      <c r="C1210" s="262" t="s">
        <v>358</v>
      </c>
      <c r="D1210" s="177" t="s">
        <v>979</v>
      </c>
      <c r="E1210" s="177" t="s">
        <v>963</v>
      </c>
      <c r="F1210" s="194" t="s">
        <v>963</v>
      </c>
      <c r="G1210" s="208" t="str">
        <f>IF(F1210=$D$4,$D$4,INDEX(F_inputs!$D$4:$M$5562,MATCH('FD Inputs Pre Conversion'!$C1210&amp;'FD Inputs Pre Conversion'!$E1210,F_inputs!$N$4:$N$5562,0),MATCH('FD Inputs Pre Conversion'!G$6,F_inputs!$D$2:$M$2,0)))</f>
        <v>No input</v>
      </c>
      <c r="H1210" s="204"/>
      <c r="I1210" s="204"/>
      <c r="J1210" s="204"/>
      <c r="K1210" s="204"/>
      <c r="L1210" s="204"/>
      <c r="M1210" s="204"/>
    </row>
    <row r="1211" spans="1:13" outlineLevel="1">
      <c r="A1211" s="197"/>
      <c r="B1211" s="261" t="s">
        <v>166</v>
      </c>
      <c r="C1211" s="262" t="s">
        <v>361</v>
      </c>
      <c r="D1211" s="177" t="s">
        <v>979</v>
      </c>
      <c r="E1211" s="177" t="s">
        <v>963</v>
      </c>
      <c r="F1211" s="194" t="s">
        <v>963</v>
      </c>
      <c r="G1211" s="208" t="str">
        <f>IF(F1211=$D$4,$D$4,INDEX(F_inputs!$D$4:$M$5562,MATCH('FD Inputs Pre Conversion'!$C1211&amp;'FD Inputs Pre Conversion'!$E1211,F_inputs!$N$4:$N$5562,0),MATCH('FD Inputs Pre Conversion'!G$6,F_inputs!$D$2:$M$2,0)))</f>
        <v>No input</v>
      </c>
      <c r="H1211" s="204"/>
      <c r="I1211" s="204"/>
      <c r="J1211" s="204"/>
      <c r="K1211" s="204"/>
      <c r="L1211" s="204"/>
      <c r="M1211" s="204"/>
    </row>
    <row r="1212" spans="1:13" outlineLevel="1">
      <c r="A1212" s="197"/>
      <c r="B1212" s="261" t="s">
        <v>166</v>
      </c>
      <c r="C1212" s="262" t="s">
        <v>364</v>
      </c>
      <c r="D1212" s="177" t="s">
        <v>979</v>
      </c>
      <c r="E1212" s="177" t="s">
        <v>963</v>
      </c>
      <c r="F1212" s="194" t="s">
        <v>963</v>
      </c>
      <c r="G1212" s="208" t="str">
        <f>IF(F1212=$D$4,$D$4,INDEX(F_inputs!$D$4:$M$5562,MATCH('FD Inputs Pre Conversion'!$C1212&amp;'FD Inputs Pre Conversion'!$E1212,F_inputs!$N$4:$N$5562,0),MATCH('FD Inputs Pre Conversion'!G$6,F_inputs!$D$2:$M$2,0)))</f>
        <v>No input</v>
      </c>
      <c r="H1212" s="204"/>
      <c r="I1212" s="204"/>
      <c r="J1212" s="204"/>
      <c r="K1212" s="204"/>
      <c r="L1212" s="204"/>
      <c r="M1212" s="204"/>
    </row>
    <row r="1213" spans="1:13" outlineLevel="1">
      <c r="A1213" s="197"/>
      <c r="B1213" s="261" t="s">
        <v>166</v>
      </c>
      <c r="C1213" s="262" t="s">
        <v>370</v>
      </c>
      <c r="D1213" s="177" t="s">
        <v>979</v>
      </c>
      <c r="E1213" s="177" t="s">
        <v>963</v>
      </c>
      <c r="F1213" s="194" t="s">
        <v>963</v>
      </c>
      <c r="G1213" s="208" t="str">
        <f>IF(F1213=$D$4,$D$4,INDEX(F_inputs!$D$4:$M$5562,MATCH('FD Inputs Pre Conversion'!$C1213&amp;'FD Inputs Pre Conversion'!$E1213,F_inputs!$N$4:$N$5562,0),MATCH('FD Inputs Pre Conversion'!G$6,F_inputs!$D$2:$M$2,0)))</f>
        <v>No input</v>
      </c>
      <c r="H1213" s="204"/>
      <c r="I1213" s="204"/>
      <c r="J1213" s="204"/>
      <c r="K1213" s="204"/>
      <c r="L1213" s="204"/>
      <c r="M1213" s="204"/>
    </row>
    <row r="1214" spans="1:13" outlineLevel="1">
      <c r="A1214" s="197"/>
      <c r="B1214" s="261" t="s">
        <v>166</v>
      </c>
      <c r="C1214" s="262" t="s">
        <v>379</v>
      </c>
      <c r="D1214" s="177" t="s">
        <v>979</v>
      </c>
      <c r="E1214" s="177" t="s">
        <v>963</v>
      </c>
      <c r="F1214" s="194" t="s">
        <v>963</v>
      </c>
      <c r="G1214" s="208" t="str">
        <f>IF(F1214=$D$4,$D$4,INDEX(F_inputs!$D$4:$M$5562,MATCH('FD Inputs Pre Conversion'!$C1214&amp;'FD Inputs Pre Conversion'!$E1214,F_inputs!$N$4:$N$5562,0),MATCH('FD Inputs Pre Conversion'!G$6,F_inputs!$D$2:$M$2,0)))</f>
        <v>No input</v>
      </c>
      <c r="H1214" s="204"/>
      <c r="I1214" s="204"/>
      <c r="J1214" s="204"/>
      <c r="K1214" s="204"/>
      <c r="L1214" s="204"/>
      <c r="M1214" s="204"/>
    </row>
    <row r="1215" spans="1:13" outlineLevel="1">
      <c r="A1215" s="197"/>
      <c r="B1215" s="261" t="s">
        <v>166</v>
      </c>
      <c r="C1215" s="262" t="s">
        <v>382</v>
      </c>
      <c r="D1215" s="177" t="s">
        <v>979</v>
      </c>
      <c r="E1215" s="177" t="s">
        <v>963</v>
      </c>
      <c r="F1215" s="194" t="s">
        <v>963</v>
      </c>
      <c r="G1215" s="208" t="str">
        <f>IF(F1215=$D$4,$D$4,INDEX(F_inputs!$D$4:$M$5562,MATCH('FD Inputs Pre Conversion'!$C1215&amp;'FD Inputs Pre Conversion'!$E1215,F_inputs!$N$4:$N$5562,0),MATCH('FD Inputs Pre Conversion'!G$6,F_inputs!$D$2:$M$2,0)))</f>
        <v>No input</v>
      </c>
      <c r="H1215" s="204"/>
      <c r="I1215" s="204"/>
      <c r="J1215" s="204"/>
      <c r="K1215" s="204"/>
      <c r="L1215" s="204"/>
      <c r="M1215" s="204"/>
    </row>
    <row r="1216" spans="1:13" outlineLevel="1">
      <c r="A1216" s="197"/>
      <c r="B1216" s="261" t="s">
        <v>166</v>
      </c>
      <c r="C1216" s="262" t="s">
        <v>388</v>
      </c>
      <c r="D1216" s="177" t="s">
        <v>979</v>
      </c>
      <c r="E1216" s="177" t="s">
        <v>963</v>
      </c>
      <c r="F1216" s="194" t="s">
        <v>963</v>
      </c>
      <c r="G1216" s="208" t="str">
        <f>IF(F1216=$D$4,$D$4,INDEX(F_inputs!$D$4:$M$5562,MATCH('FD Inputs Pre Conversion'!$C1216&amp;'FD Inputs Pre Conversion'!$E1216,F_inputs!$N$4:$N$5562,0),MATCH('FD Inputs Pre Conversion'!G$6,F_inputs!$D$2:$M$2,0)))</f>
        <v>No input</v>
      </c>
      <c r="H1216" s="204"/>
      <c r="I1216" s="204"/>
      <c r="J1216" s="204"/>
      <c r="K1216" s="204"/>
      <c r="L1216" s="204"/>
      <c r="M1216" s="204"/>
    </row>
    <row r="1217" spans="1:13" outlineLevel="1">
      <c r="A1217" s="197"/>
      <c r="B1217" s="261" t="s">
        <v>166</v>
      </c>
      <c r="C1217" s="262" t="s">
        <v>391</v>
      </c>
      <c r="D1217" s="177" t="s">
        <v>979</v>
      </c>
      <c r="E1217" s="177" t="s">
        <v>963</v>
      </c>
      <c r="F1217" s="194" t="s">
        <v>963</v>
      </c>
      <c r="G1217" s="208" t="str">
        <f>IF(F1217=$D$4,$D$4,INDEX(F_inputs!$D$4:$M$5562,MATCH('FD Inputs Pre Conversion'!$C1217&amp;'FD Inputs Pre Conversion'!$E1217,F_inputs!$N$4:$N$5562,0),MATCH('FD Inputs Pre Conversion'!G$6,F_inputs!$D$2:$M$2,0)))</f>
        <v>No input</v>
      </c>
      <c r="H1217" s="204"/>
      <c r="I1217" s="204"/>
      <c r="J1217" s="204"/>
      <c r="K1217" s="204"/>
      <c r="L1217" s="204"/>
      <c r="M1217" s="204"/>
    </row>
    <row r="1218" spans="1:13" outlineLevel="1">
      <c r="A1218" s="197"/>
      <c r="B1218" s="261" t="s">
        <v>166</v>
      </c>
      <c r="C1218" s="262" t="s">
        <v>394</v>
      </c>
      <c r="D1218" s="177" t="s">
        <v>979</v>
      </c>
      <c r="E1218" s="177" t="s">
        <v>963</v>
      </c>
      <c r="F1218" s="194" t="s">
        <v>963</v>
      </c>
      <c r="G1218" s="208" t="str">
        <f>IF(F1218=$D$4,$D$4,INDEX(F_inputs!$D$4:$M$5562,MATCH('FD Inputs Pre Conversion'!$C1218&amp;'FD Inputs Pre Conversion'!$E1218,F_inputs!$N$4:$N$5562,0),MATCH('FD Inputs Pre Conversion'!G$6,F_inputs!$D$2:$M$2,0)))</f>
        <v>No input</v>
      </c>
      <c r="H1218" s="204"/>
      <c r="I1218" s="204"/>
      <c r="J1218" s="204"/>
      <c r="K1218" s="204"/>
      <c r="L1218" s="204"/>
      <c r="M1218" s="204"/>
    </row>
    <row r="1219" spans="1:13" outlineLevel="1">
      <c r="A1219" s="197"/>
      <c r="B1219" s="261" t="s">
        <v>166</v>
      </c>
      <c r="C1219" s="262" t="s">
        <v>397</v>
      </c>
      <c r="D1219" s="177" t="s">
        <v>979</v>
      </c>
      <c r="E1219" s="177" t="s">
        <v>963</v>
      </c>
      <c r="F1219" s="194" t="s">
        <v>963</v>
      </c>
      <c r="G1219" s="208" t="str">
        <f>IF(F1219=$D$4,$D$4,INDEX(F_inputs!$D$4:$M$5562,MATCH('FD Inputs Pre Conversion'!$C1219&amp;'FD Inputs Pre Conversion'!$E1219,F_inputs!$N$4:$N$5562,0),MATCH('FD Inputs Pre Conversion'!G$6,F_inputs!$D$2:$M$2,0)))</f>
        <v>No input</v>
      </c>
      <c r="H1219" s="204"/>
      <c r="I1219" s="204"/>
      <c r="J1219" s="204"/>
      <c r="K1219" s="204"/>
      <c r="L1219" s="204"/>
      <c r="M1219" s="204"/>
    </row>
    <row r="1220" spans="1:13" outlineLevel="1">
      <c r="A1220" s="197"/>
      <c r="B1220" s="261" t="s">
        <v>166</v>
      </c>
      <c r="C1220" s="262" t="s">
        <v>345</v>
      </c>
      <c r="D1220" s="177" t="s">
        <v>979</v>
      </c>
      <c r="E1220" s="177" t="s">
        <v>963</v>
      </c>
      <c r="F1220" s="194" t="s">
        <v>963</v>
      </c>
      <c r="G1220" s="208" t="str">
        <f>IF(F1220=$D$4,$D$4,INDEX(F_inputs!$D$4:$M$5562,MATCH('FD Inputs Pre Conversion'!$C1220&amp;'FD Inputs Pre Conversion'!$E1220,F_inputs!$N$4:$N$5562,0),MATCH('FD Inputs Pre Conversion'!G$6,F_inputs!$D$2:$M$2,0)))</f>
        <v>No input</v>
      </c>
      <c r="H1220" s="204"/>
      <c r="I1220" s="204"/>
      <c r="J1220" s="204"/>
      <c r="K1220" s="204"/>
      <c r="L1220" s="204"/>
      <c r="M1220" s="204"/>
    </row>
    <row r="1221" spans="1:13" outlineLevel="1">
      <c r="A1221" s="197"/>
      <c r="B1221" s="261" t="s">
        <v>166</v>
      </c>
      <c r="C1221" s="262" t="s">
        <v>354</v>
      </c>
      <c r="D1221" s="177" t="s">
        <v>979</v>
      </c>
      <c r="E1221" s="177" t="s">
        <v>963</v>
      </c>
      <c r="F1221" s="194" t="s">
        <v>963</v>
      </c>
      <c r="G1221" s="208" t="str">
        <f>IF(F1221=$D$4,$D$4,INDEX(F_inputs!$D$4:$M$5562,MATCH('FD Inputs Pre Conversion'!$C1221&amp;'FD Inputs Pre Conversion'!$E1221,F_inputs!$N$4:$N$5562,0),MATCH('FD Inputs Pre Conversion'!G$6,F_inputs!$D$2:$M$2,0)))</f>
        <v>No input</v>
      </c>
      <c r="H1221" s="204"/>
      <c r="I1221" s="204"/>
      <c r="J1221" s="204"/>
      <c r="K1221" s="204"/>
      <c r="L1221" s="204"/>
      <c r="M1221" s="204"/>
    </row>
    <row r="1222" spans="1:13" outlineLevel="1">
      <c r="A1222" s="197"/>
      <c r="B1222" s="261" t="s">
        <v>166</v>
      </c>
      <c r="C1222" s="262" t="s">
        <v>367</v>
      </c>
      <c r="D1222" s="177" t="s">
        <v>979</v>
      </c>
      <c r="E1222" s="177" t="s">
        <v>963</v>
      </c>
      <c r="F1222" s="194" t="s">
        <v>963</v>
      </c>
      <c r="G1222" s="208" t="str">
        <f>IF(F1222=$D$4,$D$4,INDEX(F_inputs!$D$4:$M$5562,MATCH('FD Inputs Pre Conversion'!$C1222&amp;'FD Inputs Pre Conversion'!$E1222,F_inputs!$N$4:$N$5562,0),MATCH('FD Inputs Pre Conversion'!G$6,F_inputs!$D$2:$M$2,0)))</f>
        <v>No input</v>
      </c>
      <c r="H1222" s="204"/>
      <c r="I1222" s="204"/>
      <c r="J1222" s="204"/>
      <c r="K1222" s="204"/>
      <c r="L1222" s="204"/>
      <c r="M1222" s="204"/>
    </row>
    <row r="1223" spans="1:13" outlineLevel="1">
      <c r="A1223" s="197"/>
      <c r="B1223" s="261" t="s">
        <v>166</v>
      </c>
      <c r="C1223" s="262" t="s">
        <v>373</v>
      </c>
      <c r="D1223" s="177" t="s">
        <v>979</v>
      </c>
      <c r="E1223" s="177" t="s">
        <v>963</v>
      </c>
      <c r="F1223" s="194" t="s">
        <v>963</v>
      </c>
      <c r="G1223" s="208" t="str">
        <f>IF(F1223=$D$4,$D$4,INDEX(F_inputs!$D$4:$M$5562,MATCH('FD Inputs Pre Conversion'!$C1223&amp;'FD Inputs Pre Conversion'!$E1223,F_inputs!$N$4:$N$5562,0),MATCH('FD Inputs Pre Conversion'!G$6,F_inputs!$D$2:$M$2,0)))</f>
        <v>No input</v>
      </c>
      <c r="H1223" s="204"/>
      <c r="I1223" s="204"/>
      <c r="J1223" s="204"/>
      <c r="K1223" s="204"/>
      <c r="L1223" s="204"/>
      <c r="M1223" s="204"/>
    </row>
    <row r="1224" spans="1:13" outlineLevel="1">
      <c r="A1224" s="197"/>
      <c r="B1224" s="261" t="s">
        <v>166</v>
      </c>
      <c r="C1224" s="262" t="s">
        <v>376</v>
      </c>
      <c r="D1224" s="177" t="s">
        <v>979</v>
      </c>
      <c r="E1224" s="177" t="s">
        <v>963</v>
      </c>
      <c r="F1224" s="194" t="s">
        <v>963</v>
      </c>
      <c r="G1224" s="208" t="str">
        <f>IF(F1224=$D$4,$D$4,INDEX(F_inputs!$D$4:$M$5562,MATCH('FD Inputs Pre Conversion'!$C1224&amp;'FD Inputs Pre Conversion'!$E1224,F_inputs!$N$4:$N$5562,0),MATCH('FD Inputs Pre Conversion'!G$6,F_inputs!$D$2:$M$2,0)))</f>
        <v>No input</v>
      </c>
      <c r="H1224" s="204"/>
      <c r="I1224" s="204"/>
      <c r="J1224" s="204"/>
      <c r="K1224" s="204"/>
      <c r="L1224" s="204"/>
      <c r="M1224" s="204"/>
    </row>
    <row r="1225" spans="1:13" outlineLevel="1">
      <c r="A1225" s="197"/>
      <c r="B1225" s="261" t="s">
        <v>166</v>
      </c>
      <c r="C1225" s="262" t="s">
        <v>385</v>
      </c>
      <c r="D1225" s="177" t="s">
        <v>979</v>
      </c>
      <c r="E1225" s="177" t="s">
        <v>963</v>
      </c>
      <c r="F1225" s="194" t="s">
        <v>963</v>
      </c>
      <c r="G1225" s="208" t="str">
        <f>IF(F1225=$D$4,$D$4,INDEX(F_inputs!$D$4:$M$5562,MATCH('FD Inputs Pre Conversion'!$C1225&amp;'FD Inputs Pre Conversion'!$E1225,F_inputs!$N$4:$N$5562,0),MATCH('FD Inputs Pre Conversion'!G$6,F_inputs!$D$2:$M$2,0)))</f>
        <v>No input</v>
      </c>
      <c r="H1225" s="204"/>
      <c r="I1225" s="204"/>
      <c r="J1225" s="204"/>
      <c r="K1225" s="204"/>
      <c r="L1225" s="204"/>
      <c r="M1225" s="204"/>
    </row>
    <row r="1226" spans="1:13" outlineLevel="1">
      <c r="A1226" s="196"/>
      <c r="B1226" s="261"/>
      <c r="C1226" s="262"/>
      <c r="G1226" s="208"/>
    </row>
    <row r="1227" spans="1:13" outlineLevel="1">
      <c r="A1227" s="197"/>
      <c r="B1227" s="261" t="s">
        <v>171</v>
      </c>
      <c r="C1227" s="262" t="s">
        <v>350</v>
      </c>
      <c r="D1227" s="177" t="s">
        <v>979</v>
      </c>
      <c r="E1227" s="177" t="s">
        <v>174</v>
      </c>
      <c r="F1227" s="194" t="s">
        <v>455</v>
      </c>
      <c r="G1227" s="208">
        <f>IF(F1227=$D$4,$D$4,INDEX(F_inputs!$D$4:$M$5562,MATCH('FD Inputs Pre Conversion'!$C1227&amp;'FD Inputs Pre Conversion'!$E1227,F_inputs!$N$4:$N$5562,0),MATCH('FD Inputs Pre Conversion'!G$6,F_inputs!$D$2:$M$2,0)))</f>
        <v>-5.0000000000000001E-3</v>
      </c>
      <c r="H1227" s="204"/>
      <c r="I1227" s="204"/>
      <c r="J1227" s="204"/>
      <c r="K1227" s="204"/>
      <c r="L1227" s="204"/>
      <c r="M1227" s="204"/>
    </row>
    <row r="1228" spans="1:13" outlineLevel="1">
      <c r="A1228" s="197"/>
      <c r="B1228" s="261" t="s">
        <v>171</v>
      </c>
      <c r="C1228" s="262" t="s">
        <v>358</v>
      </c>
      <c r="D1228" s="177" t="s">
        <v>979</v>
      </c>
      <c r="E1228" s="177" t="s">
        <v>174</v>
      </c>
      <c r="F1228" s="194" t="s">
        <v>455</v>
      </c>
      <c r="G1228" s="208">
        <f>IF(F1228=$D$4,$D$4,INDEX(F_inputs!$D$4:$M$5562,MATCH('FD Inputs Pre Conversion'!$C1228&amp;'FD Inputs Pre Conversion'!$E1228,F_inputs!$N$4:$N$5562,0),MATCH('FD Inputs Pre Conversion'!G$6,F_inputs!$D$2:$M$2,0)))</f>
        <v>-5.0000000000000001E-3</v>
      </c>
      <c r="H1228" s="204"/>
      <c r="I1228" s="204"/>
      <c r="J1228" s="204"/>
      <c r="K1228" s="204"/>
      <c r="L1228" s="204"/>
      <c r="M1228" s="204"/>
    </row>
    <row r="1229" spans="1:13" outlineLevel="1">
      <c r="A1229" s="197"/>
      <c r="B1229" s="261" t="s">
        <v>171</v>
      </c>
      <c r="C1229" s="262" t="s">
        <v>361</v>
      </c>
      <c r="D1229" s="177" t="s">
        <v>979</v>
      </c>
      <c r="E1229" s="177" t="s">
        <v>174</v>
      </c>
      <c r="F1229" s="194" t="s">
        <v>455</v>
      </c>
      <c r="G1229" s="208">
        <f>IF(F1229=$D$4,$D$4,INDEX(F_inputs!$D$4:$M$5562,MATCH('FD Inputs Pre Conversion'!$C1229&amp;'FD Inputs Pre Conversion'!$E1229,F_inputs!$N$4:$N$5562,0),MATCH('FD Inputs Pre Conversion'!G$6,F_inputs!$D$2:$M$2,0)))</f>
        <v>-5.0000000000000001E-3</v>
      </c>
      <c r="H1229" s="204"/>
      <c r="I1229" s="204"/>
      <c r="J1229" s="204"/>
      <c r="K1229" s="204"/>
      <c r="L1229" s="204"/>
      <c r="M1229" s="204"/>
    </row>
    <row r="1230" spans="1:13" outlineLevel="1">
      <c r="A1230" s="197"/>
      <c r="B1230" s="261" t="s">
        <v>171</v>
      </c>
      <c r="C1230" s="262" t="s">
        <v>364</v>
      </c>
      <c r="D1230" s="177" t="s">
        <v>979</v>
      </c>
      <c r="E1230" s="177" t="s">
        <v>174</v>
      </c>
      <c r="F1230" s="194" t="s">
        <v>455</v>
      </c>
      <c r="G1230" s="208">
        <f>IF(F1230=$D$4,$D$4,INDEX(F_inputs!$D$4:$M$5562,MATCH('FD Inputs Pre Conversion'!$C1230&amp;'FD Inputs Pre Conversion'!$E1230,F_inputs!$N$4:$N$5562,0),MATCH('FD Inputs Pre Conversion'!G$6,F_inputs!$D$2:$M$2,0)))</f>
        <v>-5.0000000000000001E-3</v>
      </c>
      <c r="H1230" s="204"/>
      <c r="I1230" s="204"/>
      <c r="J1230" s="204"/>
      <c r="K1230" s="204"/>
      <c r="L1230" s="204"/>
      <c r="M1230" s="204"/>
    </row>
    <row r="1231" spans="1:13" outlineLevel="1">
      <c r="A1231" s="197"/>
      <c r="B1231" s="261" t="s">
        <v>171</v>
      </c>
      <c r="C1231" s="262" t="s">
        <v>370</v>
      </c>
      <c r="D1231" s="177" t="s">
        <v>979</v>
      </c>
      <c r="E1231" s="177" t="s">
        <v>174</v>
      </c>
      <c r="F1231" s="194" t="s">
        <v>455</v>
      </c>
      <c r="G1231" s="208">
        <f>IF(F1231=$D$4,$D$4,INDEX(F_inputs!$D$4:$M$5562,MATCH('FD Inputs Pre Conversion'!$C1231&amp;'FD Inputs Pre Conversion'!$E1231,F_inputs!$N$4:$N$5562,0),MATCH('FD Inputs Pre Conversion'!G$6,F_inputs!$D$2:$M$2,0)))</f>
        <v>-5.0000000000000001E-3</v>
      </c>
      <c r="H1231" s="204"/>
      <c r="I1231" s="204"/>
      <c r="J1231" s="204"/>
      <c r="K1231" s="204"/>
      <c r="L1231" s="204"/>
      <c r="M1231" s="204"/>
    </row>
    <row r="1232" spans="1:13" outlineLevel="1">
      <c r="A1232" s="197"/>
      <c r="B1232" s="261" t="s">
        <v>171</v>
      </c>
      <c r="C1232" s="262" t="s">
        <v>379</v>
      </c>
      <c r="D1232" s="177" t="s">
        <v>979</v>
      </c>
      <c r="E1232" s="177" t="s">
        <v>174</v>
      </c>
      <c r="F1232" s="194" t="s">
        <v>455</v>
      </c>
      <c r="G1232" s="208">
        <f>IF(F1232=$D$4,$D$4,INDEX(F_inputs!$D$4:$M$5562,MATCH('FD Inputs Pre Conversion'!$C1232&amp;'FD Inputs Pre Conversion'!$E1232,F_inputs!$N$4:$N$5562,0),MATCH('FD Inputs Pre Conversion'!G$6,F_inputs!$D$2:$M$2,0)))</f>
        <v>-5.0000000000000001E-3</v>
      </c>
      <c r="H1232" s="204"/>
      <c r="I1232" s="204"/>
      <c r="J1232" s="204"/>
      <c r="K1232" s="204"/>
      <c r="L1232" s="204"/>
      <c r="M1232" s="204"/>
    </row>
    <row r="1233" spans="1:13" outlineLevel="1">
      <c r="A1233" s="197"/>
      <c r="B1233" s="261" t="s">
        <v>171</v>
      </c>
      <c r="C1233" s="262" t="s">
        <v>382</v>
      </c>
      <c r="D1233" s="177" t="s">
        <v>979</v>
      </c>
      <c r="E1233" s="177" t="s">
        <v>174</v>
      </c>
      <c r="F1233" s="194" t="s">
        <v>455</v>
      </c>
      <c r="G1233" s="208">
        <f>IF(F1233=$D$4,$D$4,INDEX(F_inputs!$D$4:$M$5562,MATCH('FD Inputs Pre Conversion'!$C1233&amp;'FD Inputs Pre Conversion'!$E1233,F_inputs!$N$4:$N$5562,0),MATCH('FD Inputs Pre Conversion'!G$6,F_inputs!$D$2:$M$2,0)))</f>
        <v>-5.0000000000000001E-3</v>
      </c>
      <c r="H1233" s="204"/>
      <c r="I1233" s="204"/>
      <c r="J1233" s="204"/>
      <c r="K1233" s="204"/>
      <c r="L1233" s="204"/>
      <c r="M1233" s="204"/>
    </row>
    <row r="1234" spans="1:13" outlineLevel="1">
      <c r="A1234" s="197"/>
      <c r="B1234" s="261" t="s">
        <v>171</v>
      </c>
      <c r="C1234" s="262" t="s">
        <v>388</v>
      </c>
      <c r="D1234" s="177" t="s">
        <v>979</v>
      </c>
      <c r="E1234" s="177" t="s">
        <v>174</v>
      </c>
      <c r="F1234" s="194" t="s">
        <v>455</v>
      </c>
      <c r="G1234" s="208">
        <f>IF(F1234=$D$4,$D$4,INDEX(F_inputs!$D$4:$M$5562,MATCH('FD Inputs Pre Conversion'!$C1234&amp;'FD Inputs Pre Conversion'!$E1234,F_inputs!$N$4:$N$5562,0),MATCH('FD Inputs Pre Conversion'!G$6,F_inputs!$D$2:$M$2,0)))</f>
        <v>-5.0000000000000001E-3</v>
      </c>
      <c r="H1234" s="204"/>
      <c r="I1234" s="204"/>
      <c r="J1234" s="204"/>
      <c r="K1234" s="204"/>
      <c r="L1234" s="204"/>
      <c r="M1234" s="204"/>
    </row>
    <row r="1235" spans="1:13" outlineLevel="1">
      <c r="A1235" s="197"/>
      <c r="B1235" s="261" t="s">
        <v>171</v>
      </c>
      <c r="C1235" s="262" t="s">
        <v>391</v>
      </c>
      <c r="D1235" s="177" t="s">
        <v>979</v>
      </c>
      <c r="E1235" s="177" t="s">
        <v>174</v>
      </c>
      <c r="F1235" s="194" t="s">
        <v>455</v>
      </c>
      <c r="G1235" s="208">
        <f>IF(F1235=$D$4,$D$4,INDEX(F_inputs!$D$4:$M$5562,MATCH('FD Inputs Pre Conversion'!$C1235&amp;'FD Inputs Pre Conversion'!$E1235,F_inputs!$N$4:$N$5562,0),MATCH('FD Inputs Pre Conversion'!G$6,F_inputs!$D$2:$M$2,0)))</f>
        <v>-5.0000000000000001E-3</v>
      </c>
      <c r="H1235" s="204"/>
      <c r="I1235" s="204"/>
      <c r="J1235" s="204"/>
      <c r="K1235" s="204"/>
      <c r="L1235" s="204"/>
      <c r="M1235" s="204"/>
    </row>
    <row r="1236" spans="1:13" outlineLevel="1">
      <c r="A1236" s="197"/>
      <c r="B1236" s="261" t="s">
        <v>171</v>
      </c>
      <c r="C1236" s="262" t="s">
        <v>394</v>
      </c>
      <c r="D1236" s="177" t="s">
        <v>979</v>
      </c>
      <c r="E1236" s="177" t="s">
        <v>174</v>
      </c>
      <c r="F1236" s="194" t="s">
        <v>455</v>
      </c>
      <c r="G1236" s="208">
        <f>IF(F1236=$D$4,$D$4,INDEX(F_inputs!$D$4:$M$5562,MATCH('FD Inputs Pre Conversion'!$C1236&amp;'FD Inputs Pre Conversion'!$E1236,F_inputs!$N$4:$N$5562,0),MATCH('FD Inputs Pre Conversion'!G$6,F_inputs!$D$2:$M$2,0)))</f>
        <v>-5.0000000000000001E-3</v>
      </c>
      <c r="H1236" s="204"/>
      <c r="I1236" s="204"/>
      <c r="J1236" s="204"/>
      <c r="K1236" s="204"/>
      <c r="L1236" s="204"/>
      <c r="M1236" s="204"/>
    </row>
    <row r="1237" spans="1:13" outlineLevel="1">
      <c r="A1237" s="197"/>
      <c r="B1237" s="261" t="s">
        <v>171</v>
      </c>
      <c r="C1237" s="262" t="s">
        <v>397</v>
      </c>
      <c r="D1237" s="177" t="s">
        <v>979</v>
      </c>
      <c r="E1237" s="177" t="s">
        <v>174</v>
      </c>
      <c r="F1237" s="194" t="s">
        <v>455</v>
      </c>
      <c r="G1237" s="208">
        <f>IF(F1237=$D$4,$D$4,INDEX(F_inputs!$D$4:$M$5562,MATCH('FD Inputs Pre Conversion'!$C1237&amp;'FD Inputs Pre Conversion'!$E1237,F_inputs!$N$4:$N$5562,0),MATCH('FD Inputs Pre Conversion'!G$6,F_inputs!$D$2:$M$2,0)))</f>
        <v>-5.0000000000000001E-3</v>
      </c>
      <c r="H1237" s="204"/>
      <c r="I1237" s="204"/>
      <c r="J1237" s="204"/>
      <c r="K1237" s="204"/>
      <c r="L1237" s="204"/>
      <c r="M1237" s="204"/>
    </row>
    <row r="1238" spans="1:13" outlineLevel="1">
      <c r="A1238" s="197"/>
      <c r="B1238" s="261" t="s">
        <v>171</v>
      </c>
      <c r="C1238" s="262" t="s">
        <v>345</v>
      </c>
      <c r="D1238" s="177" t="s">
        <v>979</v>
      </c>
      <c r="E1238" s="177" t="s">
        <v>174</v>
      </c>
      <c r="F1238" s="194" t="s">
        <v>455</v>
      </c>
      <c r="G1238" s="208">
        <f>IF(F1238=$D$4,$D$4,INDEX(F_inputs!$D$4:$M$5562,MATCH('FD Inputs Pre Conversion'!$C1238&amp;'FD Inputs Pre Conversion'!$E1238,F_inputs!$N$4:$N$5562,0),MATCH('FD Inputs Pre Conversion'!G$6,F_inputs!$D$2:$M$2,0)))</f>
        <v>-5.0000000000000001E-3</v>
      </c>
      <c r="H1238" s="204"/>
      <c r="I1238" s="204"/>
      <c r="J1238" s="204"/>
      <c r="K1238" s="204"/>
      <c r="L1238" s="204"/>
      <c r="M1238" s="204"/>
    </row>
    <row r="1239" spans="1:13" outlineLevel="1">
      <c r="A1239" s="197"/>
      <c r="B1239" s="261" t="s">
        <v>171</v>
      </c>
      <c r="C1239" s="262" t="s">
        <v>354</v>
      </c>
      <c r="D1239" s="177" t="s">
        <v>979</v>
      </c>
      <c r="E1239" s="177" t="s">
        <v>174</v>
      </c>
      <c r="F1239" s="194" t="s">
        <v>455</v>
      </c>
      <c r="G1239" s="208">
        <f>IF(F1239=$D$4,$D$4,INDEX(F_inputs!$D$4:$M$5562,MATCH('FD Inputs Pre Conversion'!$C1239&amp;'FD Inputs Pre Conversion'!$E1239,F_inputs!$N$4:$N$5562,0),MATCH('FD Inputs Pre Conversion'!G$6,F_inputs!$D$2:$M$2,0)))</f>
        <v>-5.0000000000000001E-3</v>
      </c>
      <c r="H1239" s="204"/>
      <c r="I1239" s="204"/>
      <c r="J1239" s="204"/>
      <c r="K1239" s="204"/>
      <c r="L1239" s="204"/>
      <c r="M1239" s="204"/>
    </row>
    <row r="1240" spans="1:13" outlineLevel="1">
      <c r="A1240" s="197"/>
      <c r="B1240" s="261" t="s">
        <v>171</v>
      </c>
      <c r="C1240" s="262" t="s">
        <v>367</v>
      </c>
      <c r="D1240" s="177" t="s">
        <v>979</v>
      </c>
      <c r="E1240" s="177" t="s">
        <v>174</v>
      </c>
      <c r="F1240" s="194" t="s">
        <v>455</v>
      </c>
      <c r="G1240" s="208">
        <f>IF(F1240=$D$4,$D$4,INDEX(F_inputs!$D$4:$M$5562,MATCH('FD Inputs Pre Conversion'!$C1240&amp;'FD Inputs Pre Conversion'!$E1240,F_inputs!$N$4:$N$5562,0),MATCH('FD Inputs Pre Conversion'!G$6,F_inputs!$D$2:$M$2,0)))</f>
        <v>-5.0000000000000001E-3</v>
      </c>
      <c r="H1240" s="204"/>
      <c r="I1240" s="204"/>
      <c r="J1240" s="204"/>
      <c r="K1240" s="204"/>
      <c r="L1240" s="204"/>
      <c r="M1240" s="204"/>
    </row>
    <row r="1241" spans="1:13" outlineLevel="1">
      <c r="A1241" s="197"/>
      <c r="B1241" s="261" t="s">
        <v>171</v>
      </c>
      <c r="C1241" s="262" t="s">
        <v>373</v>
      </c>
      <c r="D1241" s="177" t="s">
        <v>979</v>
      </c>
      <c r="E1241" s="177" t="s">
        <v>174</v>
      </c>
      <c r="F1241" s="194" t="s">
        <v>455</v>
      </c>
      <c r="G1241" s="208">
        <f>IF(F1241=$D$4,$D$4,INDEX(F_inputs!$D$4:$M$5562,MATCH('FD Inputs Pre Conversion'!$C1241&amp;'FD Inputs Pre Conversion'!$E1241,F_inputs!$N$4:$N$5562,0),MATCH('FD Inputs Pre Conversion'!G$6,F_inputs!$D$2:$M$2,0)))</f>
        <v>-5.0000000000000001E-3</v>
      </c>
      <c r="H1241" s="204"/>
      <c r="I1241" s="204"/>
      <c r="J1241" s="204"/>
      <c r="K1241" s="204"/>
      <c r="L1241" s="204"/>
      <c r="M1241" s="204"/>
    </row>
    <row r="1242" spans="1:13" outlineLevel="1">
      <c r="A1242" s="197"/>
      <c r="B1242" s="261" t="s">
        <v>171</v>
      </c>
      <c r="C1242" s="262" t="s">
        <v>376</v>
      </c>
      <c r="D1242" s="177" t="s">
        <v>979</v>
      </c>
      <c r="E1242" s="177" t="s">
        <v>174</v>
      </c>
      <c r="F1242" s="194" t="s">
        <v>455</v>
      </c>
      <c r="G1242" s="208">
        <f>IF(F1242=$D$4,$D$4,INDEX(F_inputs!$D$4:$M$5562,MATCH('FD Inputs Pre Conversion'!$C1242&amp;'FD Inputs Pre Conversion'!$E1242,F_inputs!$N$4:$N$5562,0),MATCH('FD Inputs Pre Conversion'!G$6,F_inputs!$D$2:$M$2,0)))</f>
        <v>-5.0000000000000001E-3</v>
      </c>
      <c r="H1242" s="204"/>
      <c r="I1242" s="204"/>
      <c r="J1242" s="204"/>
      <c r="K1242" s="204"/>
      <c r="L1242" s="204"/>
      <c r="M1242" s="204"/>
    </row>
    <row r="1243" spans="1:13" outlineLevel="1">
      <c r="A1243" s="197"/>
      <c r="B1243" s="261" t="s">
        <v>171</v>
      </c>
      <c r="C1243" s="262" t="s">
        <v>385</v>
      </c>
      <c r="D1243" s="177" t="s">
        <v>979</v>
      </c>
      <c r="E1243" s="177" t="s">
        <v>174</v>
      </c>
      <c r="F1243" s="194" t="s">
        <v>455</v>
      </c>
      <c r="G1243" s="208">
        <f>IF(F1243=$D$4,$D$4,INDEX(F_inputs!$D$4:$M$5562,MATCH('FD Inputs Pre Conversion'!$C1243&amp;'FD Inputs Pre Conversion'!$E1243,F_inputs!$N$4:$N$5562,0),MATCH('FD Inputs Pre Conversion'!G$6,F_inputs!$D$2:$M$2,0)))</f>
        <v>-5.0000000000000001E-3</v>
      </c>
      <c r="H1243" s="204"/>
      <c r="I1243" s="204"/>
      <c r="J1243" s="204"/>
      <c r="K1243" s="204"/>
      <c r="L1243" s="204"/>
      <c r="M1243" s="204"/>
    </row>
    <row r="1244" spans="1:13" outlineLevel="1">
      <c r="A1244" s="196"/>
      <c r="B1244" s="261"/>
      <c r="C1244" s="262"/>
      <c r="G1244" s="208"/>
    </row>
    <row r="1245" spans="1:13" outlineLevel="1">
      <c r="A1245" s="197"/>
      <c r="B1245" s="261" t="s">
        <v>179</v>
      </c>
      <c r="C1245" s="262" t="s">
        <v>350</v>
      </c>
      <c r="D1245" s="177" t="s">
        <v>979</v>
      </c>
      <c r="E1245" s="177" t="s">
        <v>963</v>
      </c>
      <c r="F1245" s="194" t="s">
        <v>963</v>
      </c>
      <c r="G1245" s="208" t="str">
        <f>IF(F1245=$D$4,$D$4,INDEX(F_inputs!$D$4:$M$5562,MATCH('FD Inputs Pre Conversion'!$C1245&amp;'FD Inputs Pre Conversion'!$E1245,F_inputs!$N$4:$N$5562,0),MATCH('FD Inputs Pre Conversion'!G$6,F_inputs!$D$2:$M$2,0)))</f>
        <v>No input</v>
      </c>
      <c r="H1245" s="204"/>
      <c r="I1245" s="204"/>
      <c r="J1245" s="204"/>
      <c r="K1245" s="204"/>
      <c r="L1245" s="204"/>
      <c r="M1245" s="204"/>
    </row>
    <row r="1246" spans="1:13" outlineLevel="1">
      <c r="A1246" s="197"/>
      <c r="B1246" s="261" t="s">
        <v>179</v>
      </c>
      <c r="C1246" s="262" t="s">
        <v>358</v>
      </c>
      <c r="D1246" s="177" t="s">
        <v>979</v>
      </c>
      <c r="E1246" s="177" t="s">
        <v>963</v>
      </c>
      <c r="F1246" s="194" t="s">
        <v>963</v>
      </c>
      <c r="G1246" s="208" t="str">
        <f>IF(F1246=$D$4,$D$4,INDEX(F_inputs!$D$4:$M$5562,MATCH('FD Inputs Pre Conversion'!$C1246&amp;'FD Inputs Pre Conversion'!$E1246,F_inputs!$N$4:$N$5562,0),MATCH('FD Inputs Pre Conversion'!G$6,F_inputs!$D$2:$M$2,0)))</f>
        <v>No input</v>
      </c>
      <c r="H1246" s="204"/>
      <c r="I1246" s="204"/>
      <c r="J1246" s="204"/>
      <c r="K1246" s="204"/>
      <c r="L1246" s="204"/>
      <c r="M1246" s="204"/>
    </row>
    <row r="1247" spans="1:13" outlineLevel="1">
      <c r="A1247" s="197"/>
      <c r="B1247" s="261" t="s">
        <v>179</v>
      </c>
      <c r="C1247" s="262" t="s">
        <v>361</v>
      </c>
      <c r="D1247" s="177" t="s">
        <v>979</v>
      </c>
      <c r="E1247" s="177" t="s">
        <v>963</v>
      </c>
      <c r="F1247" s="194" t="s">
        <v>963</v>
      </c>
      <c r="G1247" s="208" t="str">
        <f>IF(F1247=$D$4,$D$4,INDEX(F_inputs!$D$4:$M$5562,MATCH('FD Inputs Pre Conversion'!$C1247&amp;'FD Inputs Pre Conversion'!$E1247,F_inputs!$N$4:$N$5562,0),MATCH('FD Inputs Pre Conversion'!G$6,F_inputs!$D$2:$M$2,0)))</f>
        <v>No input</v>
      </c>
      <c r="H1247" s="204"/>
      <c r="I1247" s="204"/>
      <c r="J1247" s="204"/>
      <c r="K1247" s="204"/>
      <c r="L1247" s="204"/>
      <c r="M1247" s="204"/>
    </row>
    <row r="1248" spans="1:13" outlineLevel="1">
      <c r="A1248" s="197"/>
      <c r="B1248" s="261" t="s">
        <v>179</v>
      </c>
      <c r="C1248" s="262" t="s">
        <v>364</v>
      </c>
      <c r="D1248" s="177" t="s">
        <v>979</v>
      </c>
      <c r="E1248" s="177" t="s">
        <v>963</v>
      </c>
      <c r="F1248" s="194" t="s">
        <v>963</v>
      </c>
      <c r="G1248" s="208" t="str">
        <f>IF(F1248=$D$4,$D$4,INDEX(F_inputs!$D$4:$M$5562,MATCH('FD Inputs Pre Conversion'!$C1248&amp;'FD Inputs Pre Conversion'!$E1248,F_inputs!$N$4:$N$5562,0),MATCH('FD Inputs Pre Conversion'!G$6,F_inputs!$D$2:$M$2,0)))</f>
        <v>No input</v>
      </c>
      <c r="H1248" s="204"/>
      <c r="I1248" s="204"/>
      <c r="J1248" s="204"/>
      <c r="K1248" s="204"/>
      <c r="L1248" s="204"/>
      <c r="M1248" s="204"/>
    </row>
    <row r="1249" spans="1:13" outlineLevel="1">
      <c r="A1249" s="197"/>
      <c r="B1249" s="261" t="s">
        <v>179</v>
      </c>
      <c r="C1249" s="262" t="s">
        <v>370</v>
      </c>
      <c r="D1249" s="177" t="s">
        <v>979</v>
      </c>
      <c r="E1249" s="177" t="s">
        <v>963</v>
      </c>
      <c r="F1249" s="194" t="s">
        <v>963</v>
      </c>
      <c r="G1249" s="208" t="str">
        <f>IF(F1249=$D$4,$D$4,INDEX(F_inputs!$D$4:$M$5562,MATCH('FD Inputs Pre Conversion'!$C1249&amp;'FD Inputs Pre Conversion'!$E1249,F_inputs!$N$4:$N$5562,0),MATCH('FD Inputs Pre Conversion'!G$6,F_inputs!$D$2:$M$2,0)))</f>
        <v>No input</v>
      </c>
      <c r="H1249" s="204"/>
      <c r="I1249" s="204"/>
      <c r="J1249" s="204"/>
      <c r="K1249" s="204"/>
      <c r="L1249" s="204"/>
      <c r="M1249" s="204"/>
    </row>
    <row r="1250" spans="1:13" outlineLevel="1">
      <c r="A1250" s="197"/>
      <c r="B1250" s="261" t="s">
        <v>179</v>
      </c>
      <c r="C1250" s="262" t="s">
        <v>379</v>
      </c>
      <c r="D1250" s="177" t="s">
        <v>979</v>
      </c>
      <c r="E1250" s="177" t="s">
        <v>963</v>
      </c>
      <c r="F1250" s="194" t="s">
        <v>963</v>
      </c>
      <c r="G1250" s="208" t="str">
        <f>IF(F1250=$D$4,$D$4,INDEX(F_inputs!$D$4:$M$5562,MATCH('FD Inputs Pre Conversion'!$C1250&amp;'FD Inputs Pre Conversion'!$E1250,F_inputs!$N$4:$N$5562,0),MATCH('FD Inputs Pre Conversion'!G$6,F_inputs!$D$2:$M$2,0)))</f>
        <v>No input</v>
      </c>
      <c r="H1250" s="204"/>
      <c r="I1250" s="204"/>
      <c r="J1250" s="204"/>
      <c r="K1250" s="204"/>
      <c r="L1250" s="204"/>
      <c r="M1250" s="204"/>
    </row>
    <row r="1251" spans="1:13" outlineLevel="1">
      <c r="A1251" s="197"/>
      <c r="B1251" s="261" t="s">
        <v>179</v>
      </c>
      <c r="C1251" s="262" t="s">
        <v>382</v>
      </c>
      <c r="D1251" s="177" t="s">
        <v>979</v>
      </c>
      <c r="E1251" s="177" t="s">
        <v>963</v>
      </c>
      <c r="F1251" s="194" t="s">
        <v>963</v>
      </c>
      <c r="G1251" s="208" t="str">
        <f>IF(F1251=$D$4,$D$4,INDEX(F_inputs!$D$4:$M$5562,MATCH('FD Inputs Pre Conversion'!$C1251&amp;'FD Inputs Pre Conversion'!$E1251,F_inputs!$N$4:$N$5562,0),MATCH('FD Inputs Pre Conversion'!G$6,F_inputs!$D$2:$M$2,0)))</f>
        <v>No input</v>
      </c>
      <c r="H1251" s="204"/>
      <c r="I1251" s="204"/>
      <c r="J1251" s="204"/>
      <c r="K1251" s="204"/>
      <c r="L1251" s="204"/>
      <c r="M1251" s="204"/>
    </row>
    <row r="1252" spans="1:13" outlineLevel="1">
      <c r="A1252" s="197"/>
      <c r="B1252" s="261" t="s">
        <v>179</v>
      </c>
      <c r="C1252" s="262" t="s">
        <v>388</v>
      </c>
      <c r="D1252" s="177" t="s">
        <v>979</v>
      </c>
      <c r="E1252" s="177" t="s">
        <v>963</v>
      </c>
      <c r="F1252" s="194" t="s">
        <v>963</v>
      </c>
      <c r="G1252" s="208" t="str">
        <f>IF(F1252=$D$4,$D$4,INDEX(F_inputs!$D$4:$M$5562,MATCH('FD Inputs Pre Conversion'!$C1252&amp;'FD Inputs Pre Conversion'!$E1252,F_inputs!$N$4:$N$5562,0),MATCH('FD Inputs Pre Conversion'!G$6,F_inputs!$D$2:$M$2,0)))</f>
        <v>No input</v>
      </c>
      <c r="H1252" s="204"/>
      <c r="I1252" s="204"/>
      <c r="J1252" s="204"/>
      <c r="K1252" s="204"/>
      <c r="L1252" s="204"/>
      <c r="M1252" s="204"/>
    </row>
    <row r="1253" spans="1:13" outlineLevel="1">
      <c r="A1253" s="197"/>
      <c r="B1253" s="261" t="s">
        <v>179</v>
      </c>
      <c r="C1253" s="262" t="s">
        <v>391</v>
      </c>
      <c r="D1253" s="177" t="s">
        <v>979</v>
      </c>
      <c r="E1253" s="177" t="s">
        <v>963</v>
      </c>
      <c r="F1253" s="194" t="s">
        <v>963</v>
      </c>
      <c r="G1253" s="208" t="str">
        <f>IF(F1253=$D$4,$D$4,INDEX(F_inputs!$D$4:$M$5562,MATCH('FD Inputs Pre Conversion'!$C1253&amp;'FD Inputs Pre Conversion'!$E1253,F_inputs!$N$4:$N$5562,0),MATCH('FD Inputs Pre Conversion'!G$6,F_inputs!$D$2:$M$2,0)))</f>
        <v>No input</v>
      </c>
      <c r="H1253" s="204"/>
      <c r="I1253" s="204"/>
      <c r="J1253" s="204"/>
      <c r="K1253" s="204"/>
      <c r="L1253" s="204"/>
      <c r="M1253" s="204"/>
    </row>
    <row r="1254" spans="1:13" outlineLevel="1">
      <c r="A1254" s="197"/>
      <c r="B1254" s="261" t="s">
        <v>179</v>
      </c>
      <c r="C1254" s="262" t="s">
        <v>394</v>
      </c>
      <c r="D1254" s="177" t="s">
        <v>979</v>
      </c>
      <c r="E1254" s="177" t="s">
        <v>963</v>
      </c>
      <c r="F1254" s="194" t="s">
        <v>963</v>
      </c>
      <c r="G1254" s="208" t="str">
        <f>IF(F1254=$D$4,$D$4,INDEX(F_inputs!$D$4:$M$5562,MATCH('FD Inputs Pre Conversion'!$C1254&amp;'FD Inputs Pre Conversion'!$E1254,F_inputs!$N$4:$N$5562,0),MATCH('FD Inputs Pre Conversion'!G$6,F_inputs!$D$2:$M$2,0)))</f>
        <v>No input</v>
      </c>
      <c r="H1254" s="204"/>
      <c r="I1254" s="204"/>
      <c r="J1254" s="204"/>
      <c r="K1254" s="204"/>
      <c r="L1254" s="204"/>
      <c r="M1254" s="204"/>
    </row>
    <row r="1255" spans="1:13" outlineLevel="1">
      <c r="A1255" s="197"/>
      <c r="B1255" s="261" t="s">
        <v>179</v>
      </c>
      <c r="C1255" s="262" t="s">
        <v>397</v>
      </c>
      <c r="D1255" s="177" t="s">
        <v>979</v>
      </c>
      <c r="E1255" s="177" t="s">
        <v>963</v>
      </c>
      <c r="F1255" s="194" t="s">
        <v>963</v>
      </c>
      <c r="G1255" s="208" t="str">
        <f>IF(F1255=$D$4,$D$4,INDEX(F_inputs!$D$4:$M$5562,MATCH('FD Inputs Pre Conversion'!$C1255&amp;'FD Inputs Pre Conversion'!$E1255,F_inputs!$N$4:$N$5562,0),MATCH('FD Inputs Pre Conversion'!G$6,F_inputs!$D$2:$M$2,0)))</f>
        <v>No input</v>
      </c>
      <c r="H1255" s="204"/>
      <c r="I1255" s="204"/>
      <c r="J1255" s="204"/>
      <c r="K1255" s="204"/>
      <c r="L1255" s="204"/>
      <c r="M1255" s="204"/>
    </row>
    <row r="1256" spans="1:13" outlineLevel="1">
      <c r="A1256" s="197"/>
      <c r="B1256" s="261" t="s">
        <v>179</v>
      </c>
      <c r="C1256" s="262" t="s">
        <v>345</v>
      </c>
      <c r="D1256" s="177" t="s">
        <v>979</v>
      </c>
      <c r="E1256" s="177" t="s">
        <v>963</v>
      </c>
      <c r="F1256" s="194" t="s">
        <v>963</v>
      </c>
      <c r="G1256" s="208" t="str">
        <f>IF(F1256=$D$4,$D$4,INDEX(F_inputs!$D$4:$M$5562,MATCH('FD Inputs Pre Conversion'!$C1256&amp;'FD Inputs Pre Conversion'!$E1256,F_inputs!$N$4:$N$5562,0),MATCH('FD Inputs Pre Conversion'!G$6,F_inputs!$D$2:$M$2,0)))</f>
        <v>No input</v>
      </c>
      <c r="H1256" s="204"/>
      <c r="I1256" s="204"/>
      <c r="J1256" s="204"/>
      <c r="K1256" s="204"/>
      <c r="L1256" s="204"/>
      <c r="M1256" s="204"/>
    </row>
    <row r="1257" spans="1:13" outlineLevel="1">
      <c r="A1257" s="197"/>
      <c r="B1257" s="261" t="s">
        <v>179</v>
      </c>
      <c r="C1257" s="262" t="s">
        <v>354</v>
      </c>
      <c r="D1257" s="177" t="s">
        <v>979</v>
      </c>
      <c r="E1257" s="177" t="s">
        <v>963</v>
      </c>
      <c r="F1257" s="194" t="s">
        <v>963</v>
      </c>
      <c r="G1257" s="208" t="str">
        <f>IF(F1257=$D$4,$D$4,INDEX(F_inputs!$D$4:$M$5562,MATCH('FD Inputs Pre Conversion'!$C1257&amp;'FD Inputs Pre Conversion'!$E1257,F_inputs!$N$4:$N$5562,0),MATCH('FD Inputs Pre Conversion'!G$6,F_inputs!$D$2:$M$2,0)))</f>
        <v>No input</v>
      </c>
      <c r="H1257" s="204"/>
      <c r="I1257" s="204"/>
      <c r="J1257" s="204"/>
      <c r="K1257" s="204"/>
      <c r="L1257" s="204"/>
      <c r="M1257" s="204"/>
    </row>
    <row r="1258" spans="1:13" outlineLevel="1">
      <c r="A1258" s="197"/>
      <c r="B1258" s="261" t="s">
        <v>179</v>
      </c>
      <c r="C1258" s="262" t="s">
        <v>367</v>
      </c>
      <c r="D1258" s="177" t="s">
        <v>979</v>
      </c>
      <c r="E1258" s="177" t="s">
        <v>963</v>
      </c>
      <c r="F1258" s="194" t="s">
        <v>963</v>
      </c>
      <c r="G1258" s="208" t="str">
        <f>IF(F1258=$D$4,$D$4,INDEX(F_inputs!$D$4:$M$5562,MATCH('FD Inputs Pre Conversion'!$C1258&amp;'FD Inputs Pre Conversion'!$E1258,F_inputs!$N$4:$N$5562,0),MATCH('FD Inputs Pre Conversion'!G$6,F_inputs!$D$2:$M$2,0)))</f>
        <v>No input</v>
      </c>
      <c r="H1258" s="204"/>
      <c r="I1258" s="204"/>
      <c r="J1258" s="204"/>
      <c r="K1258" s="204"/>
      <c r="L1258" s="204"/>
      <c r="M1258" s="204"/>
    </row>
    <row r="1259" spans="1:13" outlineLevel="1">
      <c r="A1259" s="197"/>
      <c r="B1259" s="261" t="s">
        <v>179</v>
      </c>
      <c r="C1259" s="262" t="s">
        <v>373</v>
      </c>
      <c r="D1259" s="177" t="s">
        <v>979</v>
      </c>
      <c r="E1259" s="177" t="s">
        <v>963</v>
      </c>
      <c r="F1259" s="194" t="s">
        <v>963</v>
      </c>
      <c r="G1259" s="208" t="str">
        <f>IF(F1259=$D$4,$D$4,INDEX(F_inputs!$D$4:$M$5562,MATCH('FD Inputs Pre Conversion'!$C1259&amp;'FD Inputs Pre Conversion'!$E1259,F_inputs!$N$4:$N$5562,0),MATCH('FD Inputs Pre Conversion'!G$6,F_inputs!$D$2:$M$2,0)))</f>
        <v>No input</v>
      </c>
      <c r="H1259" s="204"/>
      <c r="I1259" s="204"/>
      <c r="J1259" s="204"/>
      <c r="K1259" s="204"/>
      <c r="L1259" s="204"/>
      <c r="M1259" s="204"/>
    </row>
    <row r="1260" spans="1:13" outlineLevel="1">
      <c r="A1260" s="197"/>
      <c r="B1260" s="261" t="s">
        <v>179</v>
      </c>
      <c r="C1260" s="262" t="s">
        <v>376</v>
      </c>
      <c r="D1260" s="177" t="s">
        <v>979</v>
      </c>
      <c r="E1260" s="177" t="s">
        <v>963</v>
      </c>
      <c r="F1260" s="194" t="s">
        <v>963</v>
      </c>
      <c r="G1260" s="208" t="str">
        <f>IF(F1260=$D$4,$D$4,INDEX(F_inputs!$D$4:$M$5562,MATCH('FD Inputs Pre Conversion'!$C1260&amp;'FD Inputs Pre Conversion'!$E1260,F_inputs!$N$4:$N$5562,0),MATCH('FD Inputs Pre Conversion'!G$6,F_inputs!$D$2:$M$2,0)))</f>
        <v>No input</v>
      </c>
      <c r="H1260" s="204"/>
      <c r="I1260" s="204"/>
      <c r="J1260" s="204"/>
      <c r="K1260" s="204"/>
      <c r="L1260" s="204"/>
      <c r="M1260" s="204"/>
    </row>
    <row r="1261" spans="1:13" outlineLevel="1">
      <c r="A1261" s="197"/>
      <c r="B1261" s="261" t="s">
        <v>179</v>
      </c>
      <c r="C1261" s="262" t="s">
        <v>385</v>
      </c>
      <c r="D1261" s="177" t="s">
        <v>979</v>
      </c>
      <c r="E1261" s="177" t="s">
        <v>963</v>
      </c>
      <c r="F1261" s="194" t="s">
        <v>963</v>
      </c>
      <c r="G1261" s="208" t="str">
        <f>IF(F1261=$D$4,$D$4,INDEX(F_inputs!$D$4:$M$5562,MATCH('FD Inputs Pre Conversion'!$C1261&amp;'FD Inputs Pre Conversion'!$E1261,F_inputs!$N$4:$N$5562,0),MATCH('FD Inputs Pre Conversion'!G$6,F_inputs!$D$2:$M$2,0)))</f>
        <v>No input</v>
      </c>
      <c r="H1261" s="204"/>
      <c r="I1261" s="204"/>
      <c r="J1261" s="204"/>
      <c r="K1261" s="204"/>
      <c r="L1261" s="204"/>
      <c r="M1261" s="204"/>
    </row>
    <row r="1262" spans="1:13" outlineLevel="1">
      <c r="A1262" s="196"/>
      <c r="B1262" s="261"/>
      <c r="C1262" s="262"/>
      <c r="G1262" s="208"/>
    </row>
    <row r="1263" spans="1:13" outlineLevel="1">
      <c r="A1263" s="197"/>
      <c r="B1263" s="261" t="s">
        <v>184</v>
      </c>
      <c r="C1263" s="262" t="s">
        <v>350</v>
      </c>
      <c r="D1263" s="177" t="s">
        <v>979</v>
      </c>
      <c r="E1263" s="177" t="s">
        <v>963</v>
      </c>
      <c r="F1263" s="194" t="s">
        <v>963</v>
      </c>
      <c r="G1263" s="208" t="str">
        <f>IF(F1263=$D$4,$D$4,INDEX(F_inputs!$D$4:$M$5562,MATCH('FD Inputs Pre Conversion'!$C1263&amp;'FD Inputs Pre Conversion'!$E1263,F_inputs!$N$4:$N$5562,0),MATCH('FD Inputs Pre Conversion'!G$6,F_inputs!$D$2:$M$2,0)))</f>
        <v>No input</v>
      </c>
      <c r="H1263" s="204"/>
      <c r="I1263" s="204"/>
      <c r="J1263" s="204"/>
      <c r="K1263" s="204"/>
      <c r="L1263" s="204"/>
      <c r="M1263" s="204"/>
    </row>
    <row r="1264" spans="1:13" outlineLevel="1">
      <c r="A1264" s="197"/>
      <c r="B1264" s="261" t="s">
        <v>184</v>
      </c>
      <c r="C1264" s="262" t="s">
        <v>358</v>
      </c>
      <c r="D1264" s="177" t="s">
        <v>979</v>
      </c>
      <c r="E1264" s="177" t="s">
        <v>963</v>
      </c>
      <c r="F1264" s="194" t="s">
        <v>963</v>
      </c>
      <c r="G1264" s="208" t="str">
        <f>IF(F1264=$D$4,$D$4,INDEX(F_inputs!$D$4:$M$5562,MATCH('FD Inputs Pre Conversion'!$C1264&amp;'FD Inputs Pre Conversion'!$E1264,F_inputs!$N$4:$N$5562,0),MATCH('FD Inputs Pre Conversion'!G$6,F_inputs!$D$2:$M$2,0)))</f>
        <v>No input</v>
      </c>
      <c r="H1264" s="204"/>
      <c r="I1264" s="204"/>
      <c r="J1264" s="204"/>
      <c r="K1264" s="204"/>
      <c r="L1264" s="204"/>
      <c r="M1264" s="204"/>
    </row>
    <row r="1265" spans="1:13" outlineLevel="1">
      <c r="A1265" s="197"/>
      <c r="B1265" s="261" t="s">
        <v>184</v>
      </c>
      <c r="C1265" s="262" t="s">
        <v>361</v>
      </c>
      <c r="D1265" s="177" t="s">
        <v>979</v>
      </c>
      <c r="E1265" s="177" t="s">
        <v>963</v>
      </c>
      <c r="F1265" s="194" t="s">
        <v>963</v>
      </c>
      <c r="G1265" s="208" t="str">
        <f>IF(F1265=$D$4,$D$4,INDEX(F_inputs!$D$4:$M$5562,MATCH('FD Inputs Pre Conversion'!$C1265&amp;'FD Inputs Pre Conversion'!$E1265,F_inputs!$N$4:$N$5562,0),MATCH('FD Inputs Pre Conversion'!G$6,F_inputs!$D$2:$M$2,0)))</f>
        <v>No input</v>
      </c>
      <c r="H1265" s="204"/>
      <c r="I1265" s="204"/>
      <c r="J1265" s="204"/>
      <c r="K1265" s="204"/>
      <c r="L1265" s="204"/>
      <c r="M1265" s="204"/>
    </row>
    <row r="1266" spans="1:13" outlineLevel="1">
      <c r="A1266" s="197"/>
      <c r="B1266" s="261" t="s">
        <v>184</v>
      </c>
      <c r="C1266" s="262" t="s">
        <v>364</v>
      </c>
      <c r="D1266" s="177" t="s">
        <v>979</v>
      </c>
      <c r="E1266" s="177" t="s">
        <v>963</v>
      </c>
      <c r="F1266" s="194" t="s">
        <v>963</v>
      </c>
      <c r="G1266" s="208" t="str">
        <f>IF(F1266=$D$4,$D$4,INDEX(F_inputs!$D$4:$M$5562,MATCH('FD Inputs Pre Conversion'!$C1266&amp;'FD Inputs Pre Conversion'!$E1266,F_inputs!$N$4:$N$5562,0),MATCH('FD Inputs Pre Conversion'!G$6,F_inputs!$D$2:$M$2,0)))</f>
        <v>No input</v>
      </c>
      <c r="H1266" s="204"/>
      <c r="I1266" s="204"/>
      <c r="J1266" s="204"/>
      <c r="K1266" s="204"/>
      <c r="L1266" s="204"/>
      <c r="M1266" s="204"/>
    </row>
    <row r="1267" spans="1:13" outlineLevel="1">
      <c r="A1267" s="197"/>
      <c r="B1267" s="261" t="s">
        <v>184</v>
      </c>
      <c r="C1267" s="262" t="s">
        <v>370</v>
      </c>
      <c r="D1267" s="177" t="s">
        <v>979</v>
      </c>
      <c r="E1267" s="177" t="s">
        <v>963</v>
      </c>
      <c r="F1267" s="194" t="s">
        <v>963</v>
      </c>
      <c r="G1267" s="208" t="str">
        <f>IF(F1267=$D$4,$D$4,INDEX(F_inputs!$D$4:$M$5562,MATCH('FD Inputs Pre Conversion'!$C1267&amp;'FD Inputs Pre Conversion'!$E1267,F_inputs!$N$4:$N$5562,0),MATCH('FD Inputs Pre Conversion'!G$6,F_inputs!$D$2:$M$2,0)))</f>
        <v>No input</v>
      </c>
      <c r="H1267" s="204"/>
      <c r="I1267" s="204"/>
      <c r="J1267" s="204"/>
      <c r="K1267" s="204"/>
      <c r="L1267" s="204"/>
      <c r="M1267" s="204"/>
    </row>
    <row r="1268" spans="1:13" outlineLevel="1">
      <c r="A1268" s="197"/>
      <c r="B1268" s="261" t="s">
        <v>184</v>
      </c>
      <c r="C1268" s="262" t="s">
        <v>379</v>
      </c>
      <c r="D1268" s="177" t="s">
        <v>979</v>
      </c>
      <c r="E1268" s="177" t="s">
        <v>963</v>
      </c>
      <c r="F1268" s="194" t="s">
        <v>963</v>
      </c>
      <c r="G1268" s="208" t="str">
        <f>IF(F1268=$D$4,$D$4,INDEX(F_inputs!$D$4:$M$5562,MATCH('FD Inputs Pre Conversion'!$C1268&amp;'FD Inputs Pre Conversion'!$E1268,F_inputs!$N$4:$N$5562,0),MATCH('FD Inputs Pre Conversion'!G$6,F_inputs!$D$2:$M$2,0)))</f>
        <v>No input</v>
      </c>
      <c r="H1268" s="204"/>
      <c r="I1268" s="204"/>
      <c r="J1268" s="204"/>
      <c r="K1268" s="204"/>
      <c r="L1268" s="204"/>
      <c r="M1268" s="204"/>
    </row>
    <row r="1269" spans="1:13" outlineLevel="1">
      <c r="A1269" s="197"/>
      <c r="B1269" s="261" t="s">
        <v>184</v>
      </c>
      <c r="C1269" s="262" t="s">
        <v>382</v>
      </c>
      <c r="D1269" s="177" t="s">
        <v>979</v>
      </c>
      <c r="E1269" s="177" t="s">
        <v>963</v>
      </c>
      <c r="F1269" s="194" t="s">
        <v>963</v>
      </c>
      <c r="G1269" s="208" t="str">
        <f>IF(F1269=$D$4,$D$4,INDEX(F_inputs!$D$4:$M$5562,MATCH('FD Inputs Pre Conversion'!$C1269&amp;'FD Inputs Pre Conversion'!$E1269,F_inputs!$N$4:$N$5562,0),MATCH('FD Inputs Pre Conversion'!G$6,F_inputs!$D$2:$M$2,0)))</f>
        <v>No input</v>
      </c>
      <c r="H1269" s="204"/>
      <c r="I1269" s="204"/>
      <c r="J1269" s="204"/>
      <c r="K1269" s="204"/>
      <c r="L1269" s="204"/>
      <c r="M1269" s="204"/>
    </row>
    <row r="1270" spans="1:13" outlineLevel="1">
      <c r="A1270" s="197"/>
      <c r="B1270" s="261" t="s">
        <v>184</v>
      </c>
      <c r="C1270" s="262" t="s">
        <v>388</v>
      </c>
      <c r="D1270" s="177" t="s">
        <v>979</v>
      </c>
      <c r="E1270" s="177" t="s">
        <v>963</v>
      </c>
      <c r="F1270" s="194" t="s">
        <v>963</v>
      </c>
      <c r="G1270" s="208" t="str">
        <f>IF(F1270=$D$4,$D$4,INDEX(F_inputs!$D$4:$M$5562,MATCH('FD Inputs Pre Conversion'!$C1270&amp;'FD Inputs Pre Conversion'!$E1270,F_inputs!$N$4:$N$5562,0),MATCH('FD Inputs Pre Conversion'!G$6,F_inputs!$D$2:$M$2,0)))</f>
        <v>No input</v>
      </c>
      <c r="H1270" s="204"/>
      <c r="I1270" s="204"/>
      <c r="J1270" s="204"/>
      <c r="K1270" s="204"/>
      <c r="L1270" s="204"/>
      <c r="M1270" s="204"/>
    </row>
    <row r="1271" spans="1:13" outlineLevel="1">
      <c r="A1271" s="197"/>
      <c r="B1271" s="261" t="s">
        <v>184</v>
      </c>
      <c r="C1271" s="262" t="s">
        <v>391</v>
      </c>
      <c r="D1271" s="177" t="s">
        <v>979</v>
      </c>
      <c r="E1271" s="177" t="s">
        <v>963</v>
      </c>
      <c r="F1271" s="194" t="s">
        <v>963</v>
      </c>
      <c r="G1271" s="208" t="str">
        <f>IF(F1271=$D$4,$D$4,INDEX(F_inputs!$D$4:$M$5562,MATCH('FD Inputs Pre Conversion'!$C1271&amp;'FD Inputs Pre Conversion'!$E1271,F_inputs!$N$4:$N$5562,0),MATCH('FD Inputs Pre Conversion'!G$6,F_inputs!$D$2:$M$2,0)))</f>
        <v>No input</v>
      </c>
      <c r="H1271" s="204"/>
      <c r="I1271" s="204"/>
      <c r="J1271" s="204"/>
      <c r="K1271" s="204"/>
      <c r="L1271" s="204"/>
      <c r="M1271" s="204"/>
    </row>
    <row r="1272" spans="1:13" outlineLevel="1">
      <c r="A1272" s="197"/>
      <c r="B1272" s="261" t="s">
        <v>184</v>
      </c>
      <c r="C1272" s="262" t="s">
        <v>394</v>
      </c>
      <c r="D1272" s="177" t="s">
        <v>979</v>
      </c>
      <c r="E1272" s="177" t="s">
        <v>963</v>
      </c>
      <c r="F1272" s="194" t="s">
        <v>963</v>
      </c>
      <c r="G1272" s="208" t="str">
        <f>IF(F1272=$D$4,$D$4,INDEX(F_inputs!$D$4:$M$5562,MATCH('FD Inputs Pre Conversion'!$C1272&amp;'FD Inputs Pre Conversion'!$E1272,F_inputs!$N$4:$N$5562,0),MATCH('FD Inputs Pre Conversion'!G$6,F_inputs!$D$2:$M$2,0)))</f>
        <v>No input</v>
      </c>
      <c r="H1272" s="204"/>
      <c r="I1272" s="204"/>
      <c r="J1272" s="204"/>
      <c r="K1272" s="204"/>
      <c r="L1272" s="204"/>
      <c r="M1272" s="204"/>
    </row>
    <row r="1273" spans="1:13" outlineLevel="1">
      <c r="A1273" s="197"/>
      <c r="B1273" s="261" t="s">
        <v>184</v>
      </c>
      <c r="C1273" s="262" t="s">
        <v>397</v>
      </c>
      <c r="D1273" s="177" t="s">
        <v>979</v>
      </c>
      <c r="E1273" s="177" t="s">
        <v>963</v>
      </c>
      <c r="F1273" s="194" t="s">
        <v>963</v>
      </c>
      <c r="G1273" s="208" t="str">
        <f>IF(F1273=$D$4,$D$4,INDEX(F_inputs!$D$4:$M$5562,MATCH('FD Inputs Pre Conversion'!$C1273&amp;'FD Inputs Pre Conversion'!$E1273,F_inputs!$N$4:$N$5562,0),MATCH('FD Inputs Pre Conversion'!G$6,F_inputs!$D$2:$M$2,0)))</f>
        <v>No input</v>
      </c>
      <c r="H1273" s="204"/>
      <c r="I1273" s="204"/>
      <c r="J1273" s="204"/>
      <c r="K1273" s="204"/>
      <c r="L1273" s="204"/>
      <c r="M1273" s="204"/>
    </row>
    <row r="1274" spans="1:13" outlineLevel="1">
      <c r="A1274" s="197"/>
      <c r="B1274" s="261" t="s">
        <v>184</v>
      </c>
      <c r="C1274" s="262" t="s">
        <v>345</v>
      </c>
      <c r="D1274" s="177" t="s">
        <v>979</v>
      </c>
      <c r="E1274" s="177" t="s">
        <v>963</v>
      </c>
      <c r="F1274" s="194" t="s">
        <v>963</v>
      </c>
      <c r="G1274" s="208" t="str">
        <f>IF(F1274=$D$4,$D$4,INDEX(F_inputs!$D$4:$M$5562,MATCH('FD Inputs Pre Conversion'!$C1274&amp;'FD Inputs Pre Conversion'!$E1274,F_inputs!$N$4:$N$5562,0),MATCH('FD Inputs Pre Conversion'!G$6,F_inputs!$D$2:$M$2,0)))</f>
        <v>No input</v>
      </c>
      <c r="H1274" s="204"/>
      <c r="I1274" s="204"/>
      <c r="J1274" s="204"/>
      <c r="K1274" s="204"/>
      <c r="L1274" s="204"/>
      <c r="M1274" s="204"/>
    </row>
    <row r="1275" spans="1:13" outlineLevel="1">
      <c r="A1275" s="197"/>
      <c r="B1275" s="261" t="s">
        <v>184</v>
      </c>
      <c r="C1275" s="262" t="s">
        <v>354</v>
      </c>
      <c r="D1275" s="177" t="s">
        <v>979</v>
      </c>
      <c r="E1275" s="177" t="s">
        <v>963</v>
      </c>
      <c r="F1275" s="194" t="s">
        <v>963</v>
      </c>
      <c r="G1275" s="208" t="str">
        <f>IF(F1275=$D$4,$D$4,INDEX(F_inputs!$D$4:$M$5562,MATCH('FD Inputs Pre Conversion'!$C1275&amp;'FD Inputs Pre Conversion'!$E1275,F_inputs!$N$4:$N$5562,0),MATCH('FD Inputs Pre Conversion'!G$6,F_inputs!$D$2:$M$2,0)))</f>
        <v>No input</v>
      </c>
      <c r="H1275" s="204"/>
      <c r="I1275" s="204"/>
      <c r="J1275" s="204"/>
      <c r="K1275" s="204"/>
      <c r="L1275" s="204"/>
      <c r="M1275" s="204"/>
    </row>
    <row r="1276" spans="1:13" outlineLevel="1">
      <c r="A1276" s="197"/>
      <c r="B1276" s="261" t="s">
        <v>184</v>
      </c>
      <c r="C1276" s="262" t="s">
        <v>367</v>
      </c>
      <c r="D1276" s="177" t="s">
        <v>979</v>
      </c>
      <c r="E1276" s="177" t="s">
        <v>963</v>
      </c>
      <c r="F1276" s="194" t="s">
        <v>963</v>
      </c>
      <c r="G1276" s="208" t="str">
        <f>IF(F1276=$D$4,$D$4,INDEX(F_inputs!$D$4:$M$5562,MATCH('FD Inputs Pre Conversion'!$C1276&amp;'FD Inputs Pre Conversion'!$E1276,F_inputs!$N$4:$N$5562,0),MATCH('FD Inputs Pre Conversion'!G$6,F_inputs!$D$2:$M$2,0)))</f>
        <v>No input</v>
      </c>
      <c r="H1276" s="204"/>
      <c r="I1276" s="204"/>
      <c r="J1276" s="204"/>
      <c r="K1276" s="204"/>
      <c r="L1276" s="204"/>
      <c r="M1276" s="204"/>
    </row>
    <row r="1277" spans="1:13" outlineLevel="1">
      <c r="A1277" s="197"/>
      <c r="B1277" s="261" t="s">
        <v>184</v>
      </c>
      <c r="C1277" s="262" t="s">
        <v>373</v>
      </c>
      <c r="D1277" s="177" t="s">
        <v>979</v>
      </c>
      <c r="E1277" s="177" t="s">
        <v>963</v>
      </c>
      <c r="F1277" s="194" t="s">
        <v>963</v>
      </c>
      <c r="G1277" s="208" t="str">
        <f>IF(F1277=$D$4,$D$4,INDEX(F_inputs!$D$4:$M$5562,MATCH('FD Inputs Pre Conversion'!$C1277&amp;'FD Inputs Pre Conversion'!$E1277,F_inputs!$N$4:$N$5562,0),MATCH('FD Inputs Pre Conversion'!G$6,F_inputs!$D$2:$M$2,0)))</f>
        <v>No input</v>
      </c>
      <c r="H1277" s="204"/>
      <c r="I1277" s="204"/>
      <c r="J1277" s="204"/>
      <c r="K1277" s="204"/>
      <c r="L1277" s="204"/>
      <c r="M1277" s="204"/>
    </row>
    <row r="1278" spans="1:13" outlineLevel="1">
      <c r="A1278" s="197"/>
      <c r="B1278" s="261" t="s">
        <v>184</v>
      </c>
      <c r="C1278" s="262" t="s">
        <v>376</v>
      </c>
      <c r="D1278" s="177" t="s">
        <v>979</v>
      </c>
      <c r="E1278" s="177" t="s">
        <v>963</v>
      </c>
      <c r="F1278" s="194" t="s">
        <v>963</v>
      </c>
      <c r="G1278" s="208" t="str">
        <f>IF(F1278=$D$4,$D$4,INDEX(F_inputs!$D$4:$M$5562,MATCH('FD Inputs Pre Conversion'!$C1278&amp;'FD Inputs Pre Conversion'!$E1278,F_inputs!$N$4:$N$5562,0),MATCH('FD Inputs Pre Conversion'!G$6,F_inputs!$D$2:$M$2,0)))</f>
        <v>No input</v>
      </c>
      <c r="H1278" s="204"/>
      <c r="I1278" s="204"/>
      <c r="J1278" s="204"/>
      <c r="K1278" s="204"/>
      <c r="L1278" s="204"/>
      <c r="M1278" s="204"/>
    </row>
    <row r="1279" spans="1:13" outlineLevel="1">
      <c r="A1279" s="197"/>
      <c r="B1279" s="261" t="s">
        <v>184</v>
      </c>
      <c r="C1279" s="262" t="s">
        <v>385</v>
      </c>
      <c r="D1279" s="177" t="s">
        <v>979</v>
      </c>
      <c r="E1279" s="177" t="s">
        <v>963</v>
      </c>
      <c r="F1279" s="194" t="s">
        <v>963</v>
      </c>
      <c r="G1279" s="208" t="str">
        <f>IF(F1279=$D$4,$D$4,INDEX(F_inputs!$D$4:$M$5562,MATCH('FD Inputs Pre Conversion'!$C1279&amp;'FD Inputs Pre Conversion'!$E1279,F_inputs!$N$4:$N$5562,0),MATCH('FD Inputs Pre Conversion'!G$6,F_inputs!$D$2:$M$2,0)))</f>
        <v>No input</v>
      </c>
      <c r="H1279" s="204"/>
      <c r="I1279" s="204"/>
      <c r="J1279" s="204"/>
      <c r="K1279" s="204"/>
      <c r="L1279" s="204"/>
      <c r="M1279" s="204"/>
    </row>
    <row r="1280" spans="1:13" outlineLevel="1">
      <c r="A1280" s="196"/>
      <c r="B1280" s="261"/>
      <c r="C1280" s="262"/>
      <c r="G1280" s="208"/>
    </row>
    <row r="1281" spans="1:13" outlineLevel="1">
      <c r="A1281" s="197"/>
      <c r="B1281" s="261" t="s">
        <v>189</v>
      </c>
      <c r="C1281" s="262" t="s">
        <v>350</v>
      </c>
      <c r="D1281" s="177" t="s">
        <v>979</v>
      </c>
      <c r="E1281" s="177" t="s">
        <v>193</v>
      </c>
      <c r="F1281" s="194" t="s">
        <v>455</v>
      </c>
      <c r="G1281" s="208">
        <f>IF(F1281=$D$4,$D$4,INDEX(F_inputs!$D$4:$M$5562,MATCH('FD Inputs Pre Conversion'!$C1281&amp;'FD Inputs Pre Conversion'!$E1281,F_inputs!$N$4:$N$5562,0),MATCH('FD Inputs Pre Conversion'!G$6,F_inputs!$D$2:$M$2,0)))</f>
        <v>-5.0000000000000001E-3</v>
      </c>
      <c r="H1281" s="204"/>
      <c r="I1281" s="204"/>
      <c r="J1281" s="204"/>
      <c r="K1281" s="204"/>
      <c r="L1281" s="204"/>
      <c r="M1281" s="204"/>
    </row>
    <row r="1282" spans="1:13" outlineLevel="1">
      <c r="A1282" s="197"/>
      <c r="B1282" s="261" t="s">
        <v>189</v>
      </c>
      <c r="C1282" s="262" t="s">
        <v>358</v>
      </c>
      <c r="D1282" s="177" t="s">
        <v>979</v>
      </c>
      <c r="E1282" s="177" t="s">
        <v>193</v>
      </c>
      <c r="F1282" s="194" t="s">
        <v>455</v>
      </c>
      <c r="G1282" s="208">
        <f>IF(F1282=$D$4,$D$4,INDEX(F_inputs!$D$4:$M$5562,MATCH('FD Inputs Pre Conversion'!$C1282&amp;'FD Inputs Pre Conversion'!$E1282,F_inputs!$N$4:$N$5562,0),MATCH('FD Inputs Pre Conversion'!G$6,F_inputs!$D$2:$M$2,0)))</f>
        <v>-5.0000000000000001E-3</v>
      </c>
      <c r="H1282" s="204"/>
      <c r="I1282" s="204"/>
      <c r="J1282" s="204"/>
      <c r="K1282" s="204"/>
      <c r="L1282" s="204"/>
      <c r="M1282" s="204"/>
    </row>
    <row r="1283" spans="1:13" outlineLevel="1">
      <c r="A1283" s="197"/>
      <c r="B1283" s="261" t="s">
        <v>189</v>
      </c>
      <c r="C1283" s="262" t="s">
        <v>361</v>
      </c>
      <c r="D1283" s="177" t="s">
        <v>979</v>
      </c>
      <c r="E1283" s="177" t="s">
        <v>193</v>
      </c>
      <c r="F1283" s="194" t="s">
        <v>455</v>
      </c>
      <c r="G1283" s="208">
        <f>IF(F1283=$D$4,$D$4,INDEX(F_inputs!$D$4:$M$5562,MATCH('FD Inputs Pre Conversion'!$C1283&amp;'FD Inputs Pre Conversion'!$E1283,F_inputs!$N$4:$N$5562,0),MATCH('FD Inputs Pre Conversion'!G$6,F_inputs!$D$2:$M$2,0)))</f>
        <v>-5.0000000000000001E-3</v>
      </c>
      <c r="H1283" s="204"/>
      <c r="I1283" s="204"/>
      <c r="J1283" s="204"/>
      <c r="K1283" s="204"/>
      <c r="L1283" s="204"/>
      <c r="M1283" s="204"/>
    </row>
    <row r="1284" spans="1:13" outlineLevel="1">
      <c r="A1284" s="197"/>
      <c r="B1284" s="261" t="s">
        <v>189</v>
      </c>
      <c r="C1284" s="262" t="s">
        <v>364</v>
      </c>
      <c r="D1284" s="177" t="s">
        <v>979</v>
      </c>
      <c r="E1284" s="177" t="s">
        <v>193</v>
      </c>
      <c r="F1284" s="194" t="s">
        <v>455</v>
      </c>
      <c r="G1284" s="208">
        <f>IF(F1284=$D$4,$D$4,INDEX(F_inputs!$D$4:$M$5562,MATCH('FD Inputs Pre Conversion'!$C1284&amp;'FD Inputs Pre Conversion'!$E1284,F_inputs!$N$4:$N$5562,0),MATCH('FD Inputs Pre Conversion'!G$6,F_inputs!$D$2:$M$2,0)))</f>
        <v>-5.0000000000000001E-3</v>
      </c>
      <c r="H1284" s="204"/>
      <c r="I1284" s="204"/>
      <c r="J1284" s="204"/>
      <c r="K1284" s="204"/>
      <c r="L1284" s="204"/>
      <c r="M1284" s="204"/>
    </row>
    <row r="1285" spans="1:13" outlineLevel="1">
      <c r="A1285" s="197"/>
      <c r="B1285" s="261" t="s">
        <v>189</v>
      </c>
      <c r="C1285" s="262" t="s">
        <v>370</v>
      </c>
      <c r="D1285" s="177" t="s">
        <v>979</v>
      </c>
      <c r="E1285" s="177" t="s">
        <v>193</v>
      </c>
      <c r="F1285" s="194" t="s">
        <v>455</v>
      </c>
      <c r="G1285" s="208">
        <f>IF(F1285=$D$4,$D$4,INDEX(F_inputs!$D$4:$M$5562,MATCH('FD Inputs Pre Conversion'!$C1285&amp;'FD Inputs Pre Conversion'!$E1285,F_inputs!$N$4:$N$5562,0),MATCH('FD Inputs Pre Conversion'!G$6,F_inputs!$D$2:$M$2,0)))</f>
        <v>-5.0000000000000001E-3</v>
      </c>
      <c r="H1285" s="204"/>
      <c r="I1285" s="204"/>
      <c r="J1285" s="204"/>
      <c r="K1285" s="204"/>
      <c r="L1285" s="204"/>
      <c r="M1285" s="204"/>
    </row>
    <row r="1286" spans="1:13" outlineLevel="1">
      <c r="A1286" s="197"/>
      <c r="B1286" s="261" t="s">
        <v>189</v>
      </c>
      <c r="C1286" s="262" t="s">
        <v>379</v>
      </c>
      <c r="D1286" s="177" t="s">
        <v>979</v>
      </c>
      <c r="E1286" s="177" t="s">
        <v>193</v>
      </c>
      <c r="F1286" s="194" t="s">
        <v>455</v>
      </c>
      <c r="G1286" s="208">
        <f>IF(F1286=$D$4,$D$4,INDEX(F_inputs!$D$4:$M$5562,MATCH('FD Inputs Pre Conversion'!$C1286&amp;'FD Inputs Pre Conversion'!$E1286,F_inputs!$N$4:$N$5562,0),MATCH('FD Inputs Pre Conversion'!G$6,F_inputs!$D$2:$M$2,0)))</f>
        <v>-5.0000000000000001E-3</v>
      </c>
      <c r="H1286" s="204"/>
      <c r="I1286" s="204"/>
      <c r="J1286" s="204"/>
      <c r="K1286" s="204"/>
      <c r="L1286" s="204"/>
      <c r="M1286" s="204"/>
    </row>
    <row r="1287" spans="1:13" outlineLevel="1">
      <c r="A1287" s="197"/>
      <c r="B1287" s="261" t="s">
        <v>189</v>
      </c>
      <c r="C1287" s="262" t="s">
        <v>382</v>
      </c>
      <c r="D1287" s="177" t="s">
        <v>979</v>
      </c>
      <c r="E1287" s="177" t="s">
        <v>193</v>
      </c>
      <c r="F1287" s="194" t="s">
        <v>455</v>
      </c>
      <c r="G1287" s="208">
        <f>IF(F1287=$D$4,$D$4,INDEX(F_inputs!$D$4:$M$5562,MATCH('FD Inputs Pre Conversion'!$C1287&amp;'FD Inputs Pre Conversion'!$E1287,F_inputs!$N$4:$N$5562,0),MATCH('FD Inputs Pre Conversion'!G$6,F_inputs!$D$2:$M$2,0)))</f>
        <v>-5.0000000000000001E-3</v>
      </c>
      <c r="H1287" s="204"/>
      <c r="I1287" s="204"/>
      <c r="J1287" s="204"/>
      <c r="K1287" s="204"/>
      <c r="L1287" s="204"/>
      <c r="M1287" s="204"/>
    </row>
    <row r="1288" spans="1:13" outlineLevel="1">
      <c r="A1288" s="197"/>
      <c r="B1288" s="261" t="s">
        <v>189</v>
      </c>
      <c r="C1288" s="262" t="s">
        <v>388</v>
      </c>
      <c r="D1288" s="177" t="s">
        <v>979</v>
      </c>
      <c r="E1288" s="177" t="s">
        <v>193</v>
      </c>
      <c r="F1288" s="194" t="s">
        <v>455</v>
      </c>
      <c r="G1288" s="208">
        <f>IF(F1288=$D$4,$D$4,INDEX(F_inputs!$D$4:$M$5562,MATCH('FD Inputs Pre Conversion'!$C1288&amp;'FD Inputs Pre Conversion'!$E1288,F_inputs!$N$4:$N$5562,0),MATCH('FD Inputs Pre Conversion'!G$6,F_inputs!$D$2:$M$2,0)))</f>
        <v>-5.0000000000000001E-3</v>
      </c>
      <c r="H1288" s="204"/>
      <c r="I1288" s="204"/>
      <c r="J1288" s="204"/>
      <c r="K1288" s="204"/>
      <c r="L1288" s="204"/>
      <c r="M1288" s="204"/>
    </row>
    <row r="1289" spans="1:13" outlineLevel="1">
      <c r="A1289" s="197"/>
      <c r="B1289" s="261" t="s">
        <v>189</v>
      </c>
      <c r="C1289" s="262" t="s">
        <v>391</v>
      </c>
      <c r="D1289" s="177" t="s">
        <v>979</v>
      </c>
      <c r="E1289" s="177" t="s">
        <v>193</v>
      </c>
      <c r="F1289" s="194" t="s">
        <v>455</v>
      </c>
      <c r="G1289" s="208">
        <f>IF(F1289=$D$4,$D$4,INDEX(F_inputs!$D$4:$M$5562,MATCH('FD Inputs Pre Conversion'!$C1289&amp;'FD Inputs Pre Conversion'!$E1289,F_inputs!$N$4:$N$5562,0),MATCH('FD Inputs Pre Conversion'!G$6,F_inputs!$D$2:$M$2,0)))</f>
        <v>-5.0000000000000001E-3</v>
      </c>
      <c r="H1289" s="204"/>
      <c r="I1289" s="204"/>
      <c r="J1289" s="204"/>
      <c r="K1289" s="204"/>
      <c r="L1289" s="204"/>
      <c r="M1289" s="204"/>
    </row>
    <row r="1290" spans="1:13" outlineLevel="1">
      <c r="A1290" s="197"/>
      <c r="B1290" s="261" t="s">
        <v>189</v>
      </c>
      <c r="C1290" s="262" t="s">
        <v>394</v>
      </c>
      <c r="D1290" s="177" t="s">
        <v>979</v>
      </c>
      <c r="E1290" s="177" t="s">
        <v>193</v>
      </c>
      <c r="F1290" s="194" t="s">
        <v>455</v>
      </c>
      <c r="G1290" s="208">
        <f>IF(F1290=$D$4,$D$4,INDEX(F_inputs!$D$4:$M$5562,MATCH('FD Inputs Pre Conversion'!$C1290&amp;'FD Inputs Pre Conversion'!$E1290,F_inputs!$N$4:$N$5562,0),MATCH('FD Inputs Pre Conversion'!G$6,F_inputs!$D$2:$M$2,0)))</f>
        <v>-5.0000000000000001E-3</v>
      </c>
      <c r="H1290" s="204"/>
      <c r="I1290" s="204"/>
      <c r="J1290" s="204"/>
      <c r="K1290" s="204"/>
      <c r="L1290" s="204"/>
      <c r="M1290" s="204"/>
    </row>
    <row r="1291" spans="1:13" outlineLevel="1">
      <c r="A1291" s="197"/>
      <c r="B1291" s="261" t="s">
        <v>189</v>
      </c>
      <c r="C1291" s="262" t="s">
        <v>397</v>
      </c>
      <c r="D1291" s="177" t="s">
        <v>979</v>
      </c>
      <c r="E1291" s="177" t="s">
        <v>193</v>
      </c>
      <c r="F1291" s="194" t="s">
        <v>455</v>
      </c>
      <c r="G1291" s="208">
        <f>IF(F1291=$D$4,$D$4,INDEX(F_inputs!$D$4:$M$5562,MATCH('FD Inputs Pre Conversion'!$C1291&amp;'FD Inputs Pre Conversion'!$E1291,F_inputs!$N$4:$N$5562,0),MATCH('FD Inputs Pre Conversion'!G$6,F_inputs!$D$2:$M$2,0)))</f>
        <v>-5.0000000000000001E-3</v>
      </c>
      <c r="H1291" s="204"/>
      <c r="I1291" s="204"/>
      <c r="J1291" s="204"/>
      <c r="K1291" s="204"/>
      <c r="L1291" s="204"/>
      <c r="M1291" s="204"/>
    </row>
    <row r="1292" spans="1:13" outlineLevel="1">
      <c r="A1292" s="197"/>
      <c r="B1292" s="261" t="s">
        <v>189</v>
      </c>
      <c r="C1292" s="262" t="s">
        <v>345</v>
      </c>
      <c r="D1292" s="177" t="s">
        <v>979</v>
      </c>
      <c r="E1292" s="177" t="s">
        <v>193</v>
      </c>
      <c r="F1292" s="194" t="s">
        <v>455</v>
      </c>
      <c r="G1292" s="208">
        <f>IF(F1292=$D$4,$D$4,INDEX(F_inputs!$D$4:$M$5562,MATCH('FD Inputs Pre Conversion'!$C1292&amp;'FD Inputs Pre Conversion'!$E1292,F_inputs!$N$4:$N$5562,0),MATCH('FD Inputs Pre Conversion'!G$6,F_inputs!$D$2:$M$2,0)))</f>
        <v>-5.0000000000000001E-3</v>
      </c>
      <c r="H1292" s="204"/>
      <c r="I1292" s="204"/>
      <c r="J1292" s="204"/>
      <c r="K1292" s="204"/>
      <c r="L1292" s="204"/>
      <c r="M1292" s="204"/>
    </row>
    <row r="1293" spans="1:13" outlineLevel="1">
      <c r="A1293" s="197"/>
      <c r="B1293" s="261" t="s">
        <v>189</v>
      </c>
      <c r="C1293" s="262" t="s">
        <v>354</v>
      </c>
      <c r="D1293" s="177" t="s">
        <v>979</v>
      </c>
      <c r="E1293" s="177" t="s">
        <v>193</v>
      </c>
      <c r="F1293" s="194" t="s">
        <v>455</v>
      </c>
      <c r="G1293" s="208">
        <f>IF(F1293=$D$4,$D$4,INDEX(F_inputs!$D$4:$M$5562,MATCH('FD Inputs Pre Conversion'!$C1293&amp;'FD Inputs Pre Conversion'!$E1293,F_inputs!$N$4:$N$5562,0),MATCH('FD Inputs Pre Conversion'!G$6,F_inputs!$D$2:$M$2,0)))</f>
        <v>-5.0000000000000001E-3</v>
      </c>
      <c r="H1293" s="204"/>
      <c r="I1293" s="204"/>
      <c r="J1293" s="204"/>
      <c r="K1293" s="204"/>
      <c r="L1293" s="204"/>
      <c r="M1293" s="204"/>
    </row>
    <row r="1294" spans="1:13" outlineLevel="1">
      <c r="A1294" s="197"/>
      <c r="B1294" s="261" t="s">
        <v>189</v>
      </c>
      <c r="C1294" s="262" t="s">
        <v>367</v>
      </c>
      <c r="D1294" s="177" t="s">
        <v>979</v>
      </c>
      <c r="E1294" s="177" t="s">
        <v>193</v>
      </c>
      <c r="F1294" s="194" t="s">
        <v>455</v>
      </c>
      <c r="G1294" s="208">
        <f>IF(F1294=$D$4,$D$4,INDEX(F_inputs!$D$4:$M$5562,MATCH('FD Inputs Pre Conversion'!$C1294&amp;'FD Inputs Pre Conversion'!$E1294,F_inputs!$N$4:$N$5562,0),MATCH('FD Inputs Pre Conversion'!G$6,F_inputs!$D$2:$M$2,0)))</f>
        <v>-5.0000000000000001E-3</v>
      </c>
      <c r="H1294" s="204"/>
      <c r="I1294" s="204"/>
      <c r="J1294" s="204"/>
      <c r="K1294" s="204"/>
      <c r="L1294" s="204"/>
      <c r="M1294" s="204"/>
    </row>
    <row r="1295" spans="1:13" outlineLevel="1">
      <c r="A1295" s="197"/>
      <c r="B1295" s="261" t="s">
        <v>189</v>
      </c>
      <c r="C1295" s="262" t="s">
        <v>373</v>
      </c>
      <c r="D1295" s="177" t="s">
        <v>979</v>
      </c>
      <c r="E1295" s="177" t="s">
        <v>193</v>
      </c>
      <c r="F1295" s="194" t="s">
        <v>455</v>
      </c>
      <c r="G1295" s="208">
        <f>IF(F1295=$D$4,$D$4,INDEX(F_inputs!$D$4:$M$5562,MATCH('FD Inputs Pre Conversion'!$C1295&amp;'FD Inputs Pre Conversion'!$E1295,F_inputs!$N$4:$N$5562,0),MATCH('FD Inputs Pre Conversion'!G$6,F_inputs!$D$2:$M$2,0)))</f>
        <v>-5.0000000000000001E-3</v>
      </c>
      <c r="H1295" s="204"/>
      <c r="I1295" s="204"/>
      <c r="J1295" s="204"/>
      <c r="K1295" s="204"/>
      <c r="L1295" s="204"/>
      <c r="M1295" s="204"/>
    </row>
    <row r="1296" spans="1:13" outlineLevel="1">
      <c r="A1296" s="197"/>
      <c r="B1296" s="261" t="s">
        <v>189</v>
      </c>
      <c r="C1296" s="262" t="s">
        <v>376</v>
      </c>
      <c r="D1296" s="177" t="s">
        <v>979</v>
      </c>
      <c r="E1296" s="177" t="s">
        <v>193</v>
      </c>
      <c r="F1296" s="194" t="s">
        <v>455</v>
      </c>
      <c r="G1296" s="208">
        <f>IF(F1296=$D$4,$D$4,INDEX(F_inputs!$D$4:$M$5562,MATCH('FD Inputs Pre Conversion'!$C1296&amp;'FD Inputs Pre Conversion'!$E1296,F_inputs!$N$4:$N$5562,0),MATCH('FD Inputs Pre Conversion'!G$6,F_inputs!$D$2:$M$2,0)))</f>
        <v>-5.0000000000000001E-3</v>
      </c>
      <c r="H1296" s="204"/>
      <c r="I1296" s="204"/>
      <c r="J1296" s="204"/>
      <c r="K1296" s="204"/>
      <c r="L1296" s="204"/>
      <c r="M1296" s="204"/>
    </row>
    <row r="1297" spans="1:13" outlineLevel="1">
      <c r="A1297" s="197"/>
      <c r="B1297" s="261" t="s">
        <v>189</v>
      </c>
      <c r="C1297" s="262" t="s">
        <v>385</v>
      </c>
      <c r="D1297" s="177" t="s">
        <v>979</v>
      </c>
      <c r="E1297" s="177" t="s">
        <v>193</v>
      </c>
      <c r="F1297" s="194" t="s">
        <v>455</v>
      </c>
      <c r="G1297" s="208">
        <f>IF(F1297=$D$4,$D$4,INDEX(F_inputs!$D$4:$M$5562,MATCH('FD Inputs Pre Conversion'!$C1297&amp;'FD Inputs Pre Conversion'!$E1297,F_inputs!$N$4:$N$5562,0),MATCH('FD Inputs Pre Conversion'!G$6,F_inputs!$D$2:$M$2,0)))</f>
        <v>-5.0000000000000001E-3</v>
      </c>
      <c r="H1297" s="204"/>
      <c r="I1297" s="204"/>
      <c r="J1297" s="204"/>
      <c r="K1297" s="204"/>
      <c r="L1297" s="204"/>
      <c r="M1297" s="204"/>
    </row>
    <row r="1298" spans="1:13" outlineLevel="1">
      <c r="A1298" s="196"/>
      <c r="B1298" s="261"/>
      <c r="C1298" s="262"/>
      <c r="G1298" s="208"/>
    </row>
    <row r="1299" spans="1:13" outlineLevel="1">
      <c r="A1299" s="197"/>
      <c r="B1299" s="261" t="s">
        <v>196</v>
      </c>
      <c r="C1299" s="262" t="s">
        <v>350</v>
      </c>
      <c r="D1299" s="177" t="s">
        <v>979</v>
      </c>
      <c r="E1299" s="177" t="s">
        <v>199</v>
      </c>
      <c r="F1299" s="194" t="s">
        <v>455</v>
      </c>
      <c r="G1299" s="208">
        <f>IF(F1299=$D$4,$D$4,INDEX(F_inputs!$D$4:$M$5562,MATCH('FD Inputs Pre Conversion'!$C1299&amp;'FD Inputs Pre Conversion'!$E1299,F_inputs!$N$4:$N$5562,0),MATCH('FD Inputs Pre Conversion'!G$6,F_inputs!$D$2:$M$2,0)))</f>
        <v>-5.0000000000000001E-3</v>
      </c>
      <c r="H1299" s="204"/>
      <c r="I1299" s="204"/>
      <c r="J1299" s="204"/>
      <c r="K1299" s="204"/>
      <c r="L1299" s="204"/>
      <c r="M1299" s="204"/>
    </row>
    <row r="1300" spans="1:13" outlineLevel="1">
      <c r="A1300" s="197"/>
      <c r="B1300" s="261" t="s">
        <v>196</v>
      </c>
      <c r="C1300" s="262" t="s">
        <v>358</v>
      </c>
      <c r="D1300" s="177" t="s">
        <v>979</v>
      </c>
      <c r="E1300" s="177" t="s">
        <v>199</v>
      </c>
      <c r="F1300" s="194" t="s">
        <v>455</v>
      </c>
      <c r="G1300" s="208">
        <f>IF(F1300=$D$4,$D$4,INDEX(F_inputs!$D$4:$M$5562,MATCH('FD Inputs Pre Conversion'!$C1300&amp;'FD Inputs Pre Conversion'!$E1300,F_inputs!$N$4:$N$5562,0),MATCH('FD Inputs Pre Conversion'!G$6,F_inputs!$D$2:$M$2,0)))</f>
        <v>-5.0000000000000001E-3</v>
      </c>
      <c r="H1300" s="204"/>
      <c r="I1300" s="204"/>
      <c r="J1300" s="204"/>
      <c r="K1300" s="204"/>
      <c r="L1300" s="204"/>
      <c r="M1300" s="204"/>
    </row>
    <row r="1301" spans="1:13" outlineLevel="1">
      <c r="A1301" s="197"/>
      <c r="B1301" s="261" t="s">
        <v>196</v>
      </c>
      <c r="C1301" s="262" t="s">
        <v>361</v>
      </c>
      <c r="D1301" s="177" t="s">
        <v>979</v>
      </c>
      <c r="E1301" s="177" t="s">
        <v>199</v>
      </c>
      <c r="F1301" s="194" t="s">
        <v>455</v>
      </c>
      <c r="G1301" s="208">
        <f>IF(F1301=$D$4,$D$4,INDEX(F_inputs!$D$4:$M$5562,MATCH('FD Inputs Pre Conversion'!$C1301&amp;'FD Inputs Pre Conversion'!$E1301,F_inputs!$N$4:$N$5562,0),MATCH('FD Inputs Pre Conversion'!G$6,F_inputs!$D$2:$M$2,0)))</f>
        <v>-5.0000000000000001E-3</v>
      </c>
      <c r="H1301" s="204"/>
      <c r="I1301" s="204"/>
      <c r="J1301" s="204"/>
      <c r="K1301" s="204"/>
      <c r="L1301" s="204"/>
      <c r="M1301" s="204"/>
    </row>
    <row r="1302" spans="1:13" outlineLevel="1">
      <c r="A1302" s="197"/>
      <c r="B1302" s="261" t="s">
        <v>196</v>
      </c>
      <c r="C1302" s="262" t="s">
        <v>364</v>
      </c>
      <c r="D1302" s="177" t="s">
        <v>979</v>
      </c>
      <c r="E1302" s="177" t="s">
        <v>199</v>
      </c>
      <c r="F1302" s="194" t="s">
        <v>455</v>
      </c>
      <c r="G1302" s="208">
        <f>IF(F1302=$D$4,$D$4,INDEX(F_inputs!$D$4:$M$5562,MATCH('FD Inputs Pre Conversion'!$C1302&amp;'FD Inputs Pre Conversion'!$E1302,F_inputs!$N$4:$N$5562,0),MATCH('FD Inputs Pre Conversion'!G$6,F_inputs!$D$2:$M$2,0)))</f>
        <v>-5.0000000000000001E-3</v>
      </c>
      <c r="H1302" s="204"/>
      <c r="I1302" s="204"/>
      <c r="J1302" s="204"/>
      <c r="K1302" s="204"/>
      <c r="L1302" s="204"/>
      <c r="M1302" s="204"/>
    </row>
    <row r="1303" spans="1:13" outlineLevel="1">
      <c r="A1303" s="197"/>
      <c r="B1303" s="261" t="s">
        <v>196</v>
      </c>
      <c r="C1303" s="262" t="s">
        <v>370</v>
      </c>
      <c r="D1303" s="177" t="s">
        <v>979</v>
      </c>
      <c r="E1303" s="177" t="s">
        <v>199</v>
      </c>
      <c r="F1303" s="194" t="s">
        <v>455</v>
      </c>
      <c r="G1303" s="208">
        <f>IF(F1303=$D$4,$D$4,INDEX(F_inputs!$D$4:$M$5562,MATCH('FD Inputs Pre Conversion'!$C1303&amp;'FD Inputs Pre Conversion'!$E1303,F_inputs!$N$4:$N$5562,0),MATCH('FD Inputs Pre Conversion'!G$6,F_inputs!$D$2:$M$2,0)))</f>
        <v>-5.0000000000000001E-3</v>
      </c>
      <c r="H1303" s="204"/>
      <c r="I1303" s="204"/>
      <c r="J1303" s="204"/>
      <c r="K1303" s="204"/>
      <c r="L1303" s="204"/>
      <c r="M1303" s="204"/>
    </row>
    <row r="1304" spans="1:13" outlineLevel="1">
      <c r="A1304" s="197"/>
      <c r="B1304" s="261" t="s">
        <v>196</v>
      </c>
      <c r="C1304" s="262" t="s">
        <v>379</v>
      </c>
      <c r="D1304" s="177" t="s">
        <v>979</v>
      </c>
      <c r="E1304" s="177" t="s">
        <v>199</v>
      </c>
      <c r="F1304" s="194" t="s">
        <v>455</v>
      </c>
      <c r="G1304" s="208">
        <f>IF(F1304=$D$4,$D$4,INDEX(F_inputs!$D$4:$M$5562,MATCH('FD Inputs Pre Conversion'!$C1304&amp;'FD Inputs Pre Conversion'!$E1304,F_inputs!$N$4:$N$5562,0),MATCH('FD Inputs Pre Conversion'!G$6,F_inputs!$D$2:$M$2,0)))</f>
        <v>-5.0000000000000001E-3</v>
      </c>
      <c r="H1304" s="204"/>
      <c r="I1304" s="204"/>
      <c r="J1304" s="204"/>
      <c r="K1304" s="204"/>
      <c r="L1304" s="204"/>
      <c r="M1304" s="204"/>
    </row>
    <row r="1305" spans="1:13" outlineLevel="1">
      <c r="A1305" s="197"/>
      <c r="B1305" s="261" t="s">
        <v>196</v>
      </c>
      <c r="C1305" s="262" t="s">
        <v>382</v>
      </c>
      <c r="D1305" s="177" t="s">
        <v>979</v>
      </c>
      <c r="E1305" s="177" t="s">
        <v>199</v>
      </c>
      <c r="F1305" s="194" t="s">
        <v>455</v>
      </c>
      <c r="G1305" s="208">
        <f>IF(F1305=$D$4,$D$4,INDEX(F_inputs!$D$4:$M$5562,MATCH('FD Inputs Pre Conversion'!$C1305&amp;'FD Inputs Pre Conversion'!$E1305,F_inputs!$N$4:$N$5562,0),MATCH('FD Inputs Pre Conversion'!G$6,F_inputs!$D$2:$M$2,0)))</f>
        <v>-5.0000000000000001E-3</v>
      </c>
      <c r="H1305" s="204"/>
      <c r="I1305" s="204"/>
      <c r="J1305" s="204"/>
      <c r="K1305" s="204"/>
      <c r="L1305" s="204"/>
      <c r="M1305" s="204"/>
    </row>
    <row r="1306" spans="1:13" outlineLevel="1">
      <c r="A1306" s="197"/>
      <c r="B1306" s="261" t="s">
        <v>196</v>
      </c>
      <c r="C1306" s="262" t="s">
        <v>388</v>
      </c>
      <c r="D1306" s="177" t="s">
        <v>979</v>
      </c>
      <c r="E1306" s="177" t="s">
        <v>199</v>
      </c>
      <c r="F1306" s="194" t="s">
        <v>455</v>
      </c>
      <c r="G1306" s="208">
        <f>IF(F1306=$D$4,$D$4,INDEX(F_inputs!$D$4:$M$5562,MATCH('FD Inputs Pre Conversion'!$C1306&amp;'FD Inputs Pre Conversion'!$E1306,F_inputs!$N$4:$N$5562,0),MATCH('FD Inputs Pre Conversion'!G$6,F_inputs!$D$2:$M$2,0)))</f>
        <v>-5.0000000000000001E-3</v>
      </c>
      <c r="H1306" s="204"/>
      <c r="I1306" s="204"/>
      <c r="J1306" s="204"/>
      <c r="K1306" s="204"/>
      <c r="L1306" s="204"/>
      <c r="M1306" s="204"/>
    </row>
    <row r="1307" spans="1:13" outlineLevel="1">
      <c r="A1307" s="197"/>
      <c r="B1307" s="261" t="s">
        <v>196</v>
      </c>
      <c r="C1307" s="262" t="s">
        <v>391</v>
      </c>
      <c r="D1307" s="177" t="s">
        <v>979</v>
      </c>
      <c r="E1307" s="177" t="s">
        <v>199</v>
      </c>
      <c r="F1307" s="194" t="s">
        <v>455</v>
      </c>
      <c r="G1307" s="208">
        <f>IF(F1307=$D$4,$D$4,INDEX(F_inputs!$D$4:$M$5562,MATCH('FD Inputs Pre Conversion'!$C1307&amp;'FD Inputs Pre Conversion'!$E1307,F_inputs!$N$4:$N$5562,0),MATCH('FD Inputs Pre Conversion'!G$6,F_inputs!$D$2:$M$2,0)))</f>
        <v>-5.0000000000000001E-3</v>
      </c>
      <c r="H1307" s="204"/>
      <c r="I1307" s="204"/>
      <c r="J1307" s="204"/>
      <c r="K1307" s="204"/>
      <c r="L1307" s="204"/>
      <c r="M1307" s="204"/>
    </row>
    <row r="1308" spans="1:13" outlineLevel="1">
      <c r="A1308" s="197"/>
      <c r="B1308" s="261" t="s">
        <v>196</v>
      </c>
      <c r="C1308" s="262" t="s">
        <v>394</v>
      </c>
      <c r="D1308" s="177" t="s">
        <v>979</v>
      </c>
      <c r="E1308" s="177" t="s">
        <v>199</v>
      </c>
      <c r="F1308" s="194" t="s">
        <v>455</v>
      </c>
      <c r="G1308" s="208">
        <f>IF(F1308=$D$4,$D$4,INDEX(F_inputs!$D$4:$M$5562,MATCH('FD Inputs Pre Conversion'!$C1308&amp;'FD Inputs Pre Conversion'!$E1308,F_inputs!$N$4:$N$5562,0),MATCH('FD Inputs Pre Conversion'!G$6,F_inputs!$D$2:$M$2,0)))</f>
        <v>-5.0000000000000001E-3</v>
      </c>
      <c r="H1308" s="204"/>
      <c r="I1308" s="204"/>
      <c r="J1308" s="204"/>
      <c r="K1308" s="204"/>
      <c r="L1308" s="204"/>
      <c r="M1308" s="204"/>
    </row>
    <row r="1309" spans="1:13" outlineLevel="1">
      <c r="A1309" s="197"/>
      <c r="B1309" s="261" t="s">
        <v>196</v>
      </c>
      <c r="C1309" s="262" t="s">
        <v>397</v>
      </c>
      <c r="D1309" s="177" t="s">
        <v>979</v>
      </c>
      <c r="E1309" s="177" t="s">
        <v>199</v>
      </c>
      <c r="F1309" s="194" t="s">
        <v>455</v>
      </c>
      <c r="G1309" s="208">
        <f>IF(F1309=$D$4,$D$4,INDEX(F_inputs!$D$4:$M$5562,MATCH('FD Inputs Pre Conversion'!$C1309&amp;'FD Inputs Pre Conversion'!$E1309,F_inputs!$N$4:$N$5562,0),MATCH('FD Inputs Pre Conversion'!G$6,F_inputs!$D$2:$M$2,0)))</f>
        <v>-5.0000000000000001E-3</v>
      </c>
      <c r="H1309" s="204"/>
      <c r="I1309" s="204"/>
      <c r="J1309" s="204"/>
      <c r="K1309" s="204"/>
      <c r="L1309" s="204"/>
      <c r="M1309" s="204"/>
    </row>
    <row r="1310" spans="1:13" outlineLevel="1">
      <c r="A1310" s="197"/>
      <c r="B1310" s="261" t="s">
        <v>196</v>
      </c>
      <c r="C1310" s="262" t="s">
        <v>345</v>
      </c>
      <c r="D1310" s="177" t="s">
        <v>979</v>
      </c>
      <c r="E1310" s="177" t="s">
        <v>199</v>
      </c>
      <c r="F1310" s="194" t="s">
        <v>455</v>
      </c>
      <c r="G1310" s="208">
        <f>IF(F1310=$D$4,$D$4,INDEX(F_inputs!$D$4:$M$5562,MATCH('FD Inputs Pre Conversion'!$C1310&amp;'FD Inputs Pre Conversion'!$E1310,F_inputs!$N$4:$N$5562,0),MATCH('FD Inputs Pre Conversion'!G$6,F_inputs!$D$2:$M$2,0)))</f>
        <v>-5.0000000000000001E-3</v>
      </c>
      <c r="H1310" s="204"/>
      <c r="I1310" s="204"/>
      <c r="J1310" s="204"/>
      <c r="K1310" s="204"/>
      <c r="L1310" s="204"/>
      <c r="M1310" s="204"/>
    </row>
    <row r="1311" spans="1:13" outlineLevel="1">
      <c r="A1311" s="197"/>
      <c r="B1311" s="261" t="s">
        <v>196</v>
      </c>
      <c r="C1311" s="262" t="s">
        <v>354</v>
      </c>
      <c r="D1311" s="177" t="s">
        <v>979</v>
      </c>
      <c r="E1311" s="177" t="s">
        <v>199</v>
      </c>
      <c r="F1311" s="194" t="s">
        <v>455</v>
      </c>
      <c r="G1311" s="208">
        <f>IF(F1311=$D$4,$D$4,INDEX(F_inputs!$D$4:$M$5562,MATCH('FD Inputs Pre Conversion'!$C1311&amp;'FD Inputs Pre Conversion'!$E1311,F_inputs!$N$4:$N$5562,0),MATCH('FD Inputs Pre Conversion'!G$6,F_inputs!$D$2:$M$2,0)))</f>
        <v>-5.0000000000000001E-3</v>
      </c>
      <c r="H1311" s="204"/>
      <c r="I1311" s="204"/>
      <c r="J1311" s="204"/>
      <c r="K1311" s="204"/>
      <c r="L1311" s="204"/>
      <c r="M1311" s="204"/>
    </row>
    <row r="1312" spans="1:13" outlineLevel="1">
      <c r="A1312" s="197"/>
      <c r="B1312" s="261" t="s">
        <v>196</v>
      </c>
      <c r="C1312" s="262" t="s">
        <v>367</v>
      </c>
      <c r="D1312" s="177" t="s">
        <v>979</v>
      </c>
      <c r="E1312" s="177" t="s">
        <v>199</v>
      </c>
      <c r="F1312" s="194" t="s">
        <v>455</v>
      </c>
      <c r="G1312" s="208">
        <f>IF(F1312=$D$4,$D$4,INDEX(F_inputs!$D$4:$M$5562,MATCH('FD Inputs Pre Conversion'!$C1312&amp;'FD Inputs Pre Conversion'!$E1312,F_inputs!$N$4:$N$5562,0),MATCH('FD Inputs Pre Conversion'!G$6,F_inputs!$D$2:$M$2,0)))</f>
        <v>-5.0000000000000001E-3</v>
      </c>
      <c r="H1312" s="204"/>
      <c r="I1312" s="204"/>
      <c r="J1312" s="204"/>
      <c r="K1312" s="204"/>
      <c r="L1312" s="204"/>
      <c r="M1312" s="204"/>
    </row>
    <row r="1313" spans="1:13" outlineLevel="1">
      <c r="A1313" s="197"/>
      <c r="B1313" s="261" t="s">
        <v>196</v>
      </c>
      <c r="C1313" s="262" t="s">
        <v>373</v>
      </c>
      <c r="D1313" s="177" t="s">
        <v>979</v>
      </c>
      <c r="E1313" s="177" t="s">
        <v>199</v>
      </c>
      <c r="F1313" s="194" t="s">
        <v>455</v>
      </c>
      <c r="G1313" s="208">
        <f>IF(F1313=$D$4,$D$4,INDEX(F_inputs!$D$4:$M$5562,MATCH('FD Inputs Pre Conversion'!$C1313&amp;'FD Inputs Pre Conversion'!$E1313,F_inputs!$N$4:$N$5562,0),MATCH('FD Inputs Pre Conversion'!G$6,F_inputs!$D$2:$M$2,0)))</f>
        <v>-5.0000000000000001E-3</v>
      </c>
      <c r="H1313" s="204"/>
      <c r="I1313" s="204"/>
      <c r="J1313" s="204"/>
      <c r="K1313" s="204"/>
      <c r="L1313" s="204"/>
      <c r="M1313" s="204"/>
    </row>
    <row r="1314" spans="1:13" outlineLevel="1">
      <c r="A1314" s="197"/>
      <c r="B1314" s="261" t="s">
        <v>196</v>
      </c>
      <c r="C1314" s="262" t="s">
        <v>376</v>
      </c>
      <c r="D1314" s="177" t="s">
        <v>979</v>
      </c>
      <c r="E1314" s="177" t="s">
        <v>199</v>
      </c>
      <c r="F1314" s="194" t="s">
        <v>455</v>
      </c>
      <c r="G1314" s="208">
        <f>IF(F1314=$D$4,$D$4,INDEX(F_inputs!$D$4:$M$5562,MATCH('FD Inputs Pre Conversion'!$C1314&amp;'FD Inputs Pre Conversion'!$E1314,F_inputs!$N$4:$N$5562,0),MATCH('FD Inputs Pre Conversion'!G$6,F_inputs!$D$2:$M$2,0)))</f>
        <v>-5.0000000000000001E-3</v>
      </c>
      <c r="H1314" s="204"/>
      <c r="I1314" s="204"/>
      <c r="J1314" s="204"/>
      <c r="K1314" s="204"/>
      <c r="L1314" s="204"/>
      <c r="M1314" s="204"/>
    </row>
    <row r="1315" spans="1:13" outlineLevel="1">
      <c r="A1315" s="197"/>
      <c r="B1315" s="261" t="s">
        <v>196</v>
      </c>
      <c r="C1315" s="262" t="s">
        <v>385</v>
      </c>
      <c r="D1315" s="177" t="s">
        <v>979</v>
      </c>
      <c r="E1315" s="177" t="s">
        <v>199</v>
      </c>
      <c r="F1315" s="194" t="s">
        <v>455</v>
      </c>
      <c r="G1315" s="208">
        <f>IF(F1315=$D$4,$D$4,INDEX(F_inputs!$D$4:$M$5562,MATCH('FD Inputs Pre Conversion'!$C1315&amp;'FD Inputs Pre Conversion'!$E1315,F_inputs!$N$4:$N$5562,0),MATCH('FD Inputs Pre Conversion'!G$6,F_inputs!$D$2:$M$2,0)))</f>
        <v>-5.0000000000000001E-3</v>
      </c>
      <c r="H1315" s="204"/>
      <c r="I1315" s="204"/>
      <c r="J1315" s="204"/>
      <c r="K1315" s="204"/>
      <c r="L1315" s="204"/>
      <c r="M1315" s="204"/>
    </row>
    <row r="1316" spans="1:13" outlineLevel="1">
      <c r="A1316" s="196"/>
      <c r="B1316" s="261"/>
      <c r="C1316" s="262"/>
      <c r="G1316" s="208"/>
    </row>
    <row r="1317" spans="1:13" outlineLevel="1">
      <c r="A1317" s="197"/>
      <c r="B1317" s="261" t="s">
        <v>202</v>
      </c>
      <c r="C1317" s="262" t="s">
        <v>350</v>
      </c>
      <c r="D1317" s="177" t="s">
        <v>979</v>
      </c>
      <c r="E1317" s="177" t="s">
        <v>207</v>
      </c>
      <c r="F1317" s="194" t="s">
        <v>455</v>
      </c>
      <c r="G1317" s="208">
        <f>IF(F1317=$D$4,$D$4,INDEX(F_inputs!$D$4:$M$5562,MATCH('FD Inputs Pre Conversion'!$C1317&amp;'FD Inputs Pre Conversion'!$E1317,F_inputs!$N$4:$N$5562,0),MATCH('FD Inputs Pre Conversion'!G$6,F_inputs!$D$2:$M$2,0)))</f>
        <v>-5.0000000000000001E-3</v>
      </c>
      <c r="H1317" s="204"/>
      <c r="I1317" s="204"/>
      <c r="J1317" s="204"/>
      <c r="K1317" s="204"/>
      <c r="L1317" s="204"/>
      <c r="M1317" s="204"/>
    </row>
    <row r="1318" spans="1:13" outlineLevel="1">
      <c r="A1318" s="197"/>
      <c r="B1318" s="261" t="s">
        <v>202</v>
      </c>
      <c r="C1318" s="262" t="s">
        <v>358</v>
      </c>
      <c r="D1318" s="177" t="s">
        <v>979</v>
      </c>
      <c r="E1318" s="177" t="s">
        <v>207</v>
      </c>
      <c r="F1318" s="194" t="s">
        <v>455</v>
      </c>
      <c r="G1318" s="208">
        <f>IF(F1318=$D$4,$D$4,INDEX(F_inputs!$D$4:$M$5562,MATCH('FD Inputs Pre Conversion'!$C1318&amp;'FD Inputs Pre Conversion'!$E1318,F_inputs!$N$4:$N$5562,0),MATCH('FD Inputs Pre Conversion'!G$6,F_inputs!$D$2:$M$2,0)))</f>
        <v>-5.0000000000000001E-3</v>
      </c>
      <c r="H1318" s="204"/>
      <c r="I1318" s="204"/>
      <c r="J1318" s="204"/>
      <c r="K1318" s="204"/>
      <c r="L1318" s="204"/>
      <c r="M1318" s="204"/>
    </row>
    <row r="1319" spans="1:13" outlineLevel="1">
      <c r="A1319" s="197"/>
      <c r="B1319" s="261" t="s">
        <v>202</v>
      </c>
      <c r="C1319" s="262" t="s">
        <v>361</v>
      </c>
      <c r="D1319" s="177" t="s">
        <v>979</v>
      </c>
      <c r="E1319" s="177" t="s">
        <v>207</v>
      </c>
      <c r="F1319" s="194" t="s">
        <v>455</v>
      </c>
      <c r="G1319" s="208">
        <f>IF(F1319=$D$4,$D$4,INDEX(F_inputs!$D$4:$M$5562,MATCH('FD Inputs Pre Conversion'!$C1319&amp;'FD Inputs Pre Conversion'!$E1319,F_inputs!$N$4:$N$5562,0),MATCH('FD Inputs Pre Conversion'!G$6,F_inputs!$D$2:$M$2,0)))</f>
        <v>-5.0000000000000001E-3</v>
      </c>
      <c r="H1319" s="204"/>
      <c r="I1319" s="204"/>
      <c r="J1319" s="204"/>
      <c r="K1319" s="204"/>
      <c r="L1319" s="204"/>
      <c r="M1319" s="204"/>
    </row>
    <row r="1320" spans="1:13" outlineLevel="1">
      <c r="A1320" s="197"/>
      <c r="B1320" s="261" t="s">
        <v>202</v>
      </c>
      <c r="C1320" s="262" t="s">
        <v>364</v>
      </c>
      <c r="D1320" s="177" t="s">
        <v>979</v>
      </c>
      <c r="E1320" s="177" t="s">
        <v>207</v>
      </c>
      <c r="F1320" s="194" t="s">
        <v>455</v>
      </c>
      <c r="G1320" s="208">
        <f>IF(F1320=$D$4,$D$4,INDEX(F_inputs!$D$4:$M$5562,MATCH('FD Inputs Pre Conversion'!$C1320&amp;'FD Inputs Pre Conversion'!$E1320,F_inputs!$N$4:$N$5562,0),MATCH('FD Inputs Pre Conversion'!G$6,F_inputs!$D$2:$M$2,0)))</f>
        <v>-5.0000000000000001E-3</v>
      </c>
      <c r="H1320" s="204"/>
      <c r="I1320" s="204"/>
      <c r="J1320" s="204"/>
      <c r="K1320" s="204"/>
      <c r="L1320" s="204"/>
      <c r="M1320" s="204"/>
    </row>
    <row r="1321" spans="1:13" outlineLevel="1">
      <c r="A1321" s="197"/>
      <c r="B1321" s="261" t="s">
        <v>202</v>
      </c>
      <c r="C1321" s="262" t="s">
        <v>370</v>
      </c>
      <c r="D1321" s="177" t="s">
        <v>979</v>
      </c>
      <c r="E1321" s="177" t="s">
        <v>207</v>
      </c>
      <c r="F1321" s="194" t="s">
        <v>455</v>
      </c>
      <c r="G1321" s="208">
        <f>IF(F1321=$D$4,$D$4,INDEX(F_inputs!$D$4:$M$5562,MATCH('FD Inputs Pre Conversion'!$C1321&amp;'FD Inputs Pre Conversion'!$E1321,F_inputs!$N$4:$N$5562,0),MATCH('FD Inputs Pre Conversion'!G$6,F_inputs!$D$2:$M$2,0)))</f>
        <v>-5.0000000000000001E-3</v>
      </c>
      <c r="H1321" s="204"/>
      <c r="I1321" s="204"/>
      <c r="J1321" s="204"/>
      <c r="K1321" s="204"/>
      <c r="L1321" s="204"/>
      <c r="M1321" s="204"/>
    </row>
    <row r="1322" spans="1:13" outlineLevel="1">
      <c r="A1322" s="197"/>
      <c r="B1322" s="261" t="s">
        <v>202</v>
      </c>
      <c r="C1322" s="262" t="s">
        <v>379</v>
      </c>
      <c r="D1322" s="177" t="s">
        <v>979</v>
      </c>
      <c r="E1322" s="177" t="s">
        <v>207</v>
      </c>
      <c r="F1322" s="194" t="s">
        <v>455</v>
      </c>
      <c r="G1322" s="208">
        <f>IF(F1322=$D$4,$D$4,INDEX(F_inputs!$D$4:$M$5562,MATCH('FD Inputs Pre Conversion'!$C1322&amp;'FD Inputs Pre Conversion'!$E1322,F_inputs!$N$4:$N$5562,0),MATCH('FD Inputs Pre Conversion'!G$6,F_inputs!$D$2:$M$2,0)))</f>
        <v>-5.0000000000000001E-3</v>
      </c>
      <c r="H1322" s="204"/>
      <c r="I1322" s="204"/>
      <c r="J1322" s="204"/>
      <c r="K1322" s="204"/>
      <c r="L1322" s="204"/>
      <c r="M1322" s="204"/>
    </row>
    <row r="1323" spans="1:13" outlineLevel="1">
      <c r="A1323" s="197"/>
      <c r="B1323" s="261" t="s">
        <v>202</v>
      </c>
      <c r="C1323" s="262" t="s">
        <v>382</v>
      </c>
      <c r="D1323" s="177" t="s">
        <v>979</v>
      </c>
      <c r="E1323" s="177" t="s">
        <v>207</v>
      </c>
      <c r="F1323" s="194" t="s">
        <v>455</v>
      </c>
      <c r="G1323" s="208">
        <f>IF(F1323=$D$4,$D$4,INDEX(F_inputs!$D$4:$M$5562,MATCH('FD Inputs Pre Conversion'!$C1323&amp;'FD Inputs Pre Conversion'!$E1323,F_inputs!$N$4:$N$5562,0),MATCH('FD Inputs Pre Conversion'!G$6,F_inputs!$D$2:$M$2,0)))</f>
        <v>-5.0000000000000001E-3</v>
      </c>
      <c r="H1323" s="204"/>
      <c r="I1323" s="204"/>
      <c r="J1323" s="204"/>
      <c r="K1323" s="204"/>
      <c r="L1323" s="204"/>
      <c r="M1323" s="204"/>
    </row>
    <row r="1324" spans="1:13" outlineLevel="1">
      <c r="A1324" s="197"/>
      <c r="B1324" s="261" t="s">
        <v>202</v>
      </c>
      <c r="C1324" s="262" t="s">
        <v>388</v>
      </c>
      <c r="D1324" s="177" t="s">
        <v>979</v>
      </c>
      <c r="E1324" s="177" t="s">
        <v>207</v>
      </c>
      <c r="F1324" s="194" t="s">
        <v>455</v>
      </c>
      <c r="G1324" s="208">
        <f>IF(F1324=$D$4,$D$4,INDEX(F_inputs!$D$4:$M$5562,MATCH('FD Inputs Pre Conversion'!$C1324&amp;'FD Inputs Pre Conversion'!$E1324,F_inputs!$N$4:$N$5562,0),MATCH('FD Inputs Pre Conversion'!G$6,F_inputs!$D$2:$M$2,0)))</f>
        <v>-5.0000000000000001E-3</v>
      </c>
      <c r="H1324" s="204"/>
      <c r="I1324" s="204"/>
      <c r="J1324" s="204"/>
      <c r="K1324" s="204"/>
      <c r="L1324" s="204"/>
      <c r="M1324" s="204"/>
    </row>
    <row r="1325" spans="1:13" outlineLevel="1">
      <c r="A1325" s="197"/>
      <c r="B1325" s="261" t="s">
        <v>202</v>
      </c>
      <c r="C1325" s="262" t="s">
        <v>391</v>
      </c>
      <c r="D1325" s="177" t="s">
        <v>979</v>
      </c>
      <c r="E1325" s="177" t="s">
        <v>207</v>
      </c>
      <c r="F1325" s="194" t="s">
        <v>455</v>
      </c>
      <c r="G1325" s="208">
        <f>IF(F1325=$D$4,$D$4,INDEX(F_inputs!$D$4:$M$5562,MATCH('FD Inputs Pre Conversion'!$C1325&amp;'FD Inputs Pre Conversion'!$E1325,F_inputs!$N$4:$N$5562,0),MATCH('FD Inputs Pre Conversion'!G$6,F_inputs!$D$2:$M$2,0)))</f>
        <v>-5.0000000000000001E-3</v>
      </c>
      <c r="H1325" s="204"/>
      <c r="I1325" s="204"/>
      <c r="J1325" s="204"/>
      <c r="K1325" s="204"/>
      <c r="L1325" s="204"/>
      <c r="M1325" s="204"/>
    </row>
    <row r="1326" spans="1:13" outlineLevel="1">
      <c r="A1326" s="197"/>
      <c r="B1326" s="261" t="s">
        <v>202</v>
      </c>
      <c r="C1326" s="262" t="s">
        <v>394</v>
      </c>
      <c r="D1326" s="177" t="s">
        <v>979</v>
      </c>
      <c r="E1326" s="177" t="s">
        <v>207</v>
      </c>
      <c r="F1326" s="194" t="s">
        <v>455</v>
      </c>
      <c r="G1326" s="208">
        <f>IF(F1326=$D$4,$D$4,INDEX(F_inputs!$D$4:$M$5562,MATCH('FD Inputs Pre Conversion'!$C1326&amp;'FD Inputs Pre Conversion'!$E1326,F_inputs!$N$4:$N$5562,0),MATCH('FD Inputs Pre Conversion'!G$6,F_inputs!$D$2:$M$2,0)))</f>
        <v>-5.0000000000000001E-3</v>
      </c>
      <c r="H1326" s="204"/>
      <c r="I1326" s="204"/>
      <c r="J1326" s="204"/>
      <c r="K1326" s="204"/>
      <c r="L1326" s="204"/>
      <c r="M1326" s="204"/>
    </row>
    <row r="1327" spans="1:13" outlineLevel="1">
      <c r="A1327" s="197"/>
      <c r="B1327" s="261" t="s">
        <v>202</v>
      </c>
      <c r="C1327" s="262" t="s">
        <v>397</v>
      </c>
      <c r="D1327" s="177" t="s">
        <v>979</v>
      </c>
      <c r="E1327" s="177" t="s">
        <v>207</v>
      </c>
      <c r="F1327" s="194" t="s">
        <v>455</v>
      </c>
      <c r="G1327" s="208">
        <f>IF(F1327=$D$4,$D$4,INDEX(F_inputs!$D$4:$M$5562,MATCH('FD Inputs Pre Conversion'!$C1327&amp;'FD Inputs Pre Conversion'!$E1327,F_inputs!$N$4:$N$5562,0),MATCH('FD Inputs Pre Conversion'!G$6,F_inputs!$D$2:$M$2,0)))</f>
        <v>-5.0000000000000001E-3</v>
      </c>
      <c r="H1327" s="204"/>
      <c r="I1327" s="204"/>
      <c r="J1327" s="204"/>
      <c r="K1327" s="204"/>
      <c r="L1327" s="204"/>
      <c r="M1327" s="204"/>
    </row>
    <row r="1328" spans="1:13" outlineLevel="1">
      <c r="A1328" s="197"/>
      <c r="B1328" s="261" t="s">
        <v>202</v>
      </c>
      <c r="C1328" s="262" t="s">
        <v>345</v>
      </c>
      <c r="D1328" s="177" t="s">
        <v>979</v>
      </c>
      <c r="E1328" s="177" t="s">
        <v>207</v>
      </c>
      <c r="F1328" s="194" t="s">
        <v>455</v>
      </c>
      <c r="G1328" s="208">
        <f>IF(F1328=$D$4,$D$4,INDEX(F_inputs!$D$4:$M$5562,MATCH('FD Inputs Pre Conversion'!$C1328&amp;'FD Inputs Pre Conversion'!$E1328,F_inputs!$N$4:$N$5562,0),MATCH('FD Inputs Pre Conversion'!G$6,F_inputs!$D$2:$M$2,0)))</f>
        <v>-5.0000000000000001E-3</v>
      </c>
      <c r="H1328" s="204"/>
      <c r="I1328" s="204"/>
      <c r="J1328" s="204"/>
      <c r="K1328" s="204"/>
      <c r="L1328" s="204"/>
      <c r="M1328" s="204"/>
    </row>
    <row r="1329" spans="1:13" outlineLevel="1">
      <c r="A1329" s="197"/>
      <c r="B1329" s="261" t="s">
        <v>202</v>
      </c>
      <c r="C1329" s="262" t="s">
        <v>354</v>
      </c>
      <c r="D1329" s="177" t="s">
        <v>979</v>
      </c>
      <c r="E1329" s="177" t="s">
        <v>207</v>
      </c>
      <c r="F1329" s="194" t="s">
        <v>455</v>
      </c>
      <c r="G1329" s="208">
        <f>IF(F1329=$D$4,$D$4,INDEX(F_inputs!$D$4:$M$5562,MATCH('FD Inputs Pre Conversion'!$C1329&amp;'FD Inputs Pre Conversion'!$E1329,F_inputs!$N$4:$N$5562,0),MATCH('FD Inputs Pre Conversion'!G$6,F_inputs!$D$2:$M$2,0)))</f>
        <v>-5.0000000000000001E-3</v>
      </c>
      <c r="H1329" s="204"/>
      <c r="I1329" s="204"/>
      <c r="J1329" s="204"/>
      <c r="K1329" s="204"/>
      <c r="L1329" s="204"/>
      <c r="M1329" s="204"/>
    </row>
    <row r="1330" spans="1:13" outlineLevel="1">
      <c r="A1330" s="197"/>
      <c r="B1330" s="261" t="s">
        <v>202</v>
      </c>
      <c r="C1330" s="262" t="s">
        <v>367</v>
      </c>
      <c r="D1330" s="177" t="s">
        <v>979</v>
      </c>
      <c r="E1330" s="177" t="s">
        <v>207</v>
      </c>
      <c r="F1330" s="194" t="s">
        <v>455</v>
      </c>
      <c r="G1330" s="208">
        <f>IF(F1330=$D$4,$D$4,INDEX(F_inputs!$D$4:$M$5562,MATCH('FD Inputs Pre Conversion'!$C1330&amp;'FD Inputs Pre Conversion'!$E1330,F_inputs!$N$4:$N$5562,0),MATCH('FD Inputs Pre Conversion'!G$6,F_inputs!$D$2:$M$2,0)))</f>
        <v>-5.0000000000000001E-3</v>
      </c>
      <c r="H1330" s="204"/>
      <c r="I1330" s="204"/>
      <c r="J1330" s="204"/>
      <c r="K1330" s="204"/>
      <c r="L1330" s="204"/>
      <c r="M1330" s="204"/>
    </row>
    <row r="1331" spans="1:13" outlineLevel="1">
      <c r="A1331" s="197"/>
      <c r="B1331" s="261" t="s">
        <v>202</v>
      </c>
      <c r="C1331" s="262" t="s">
        <v>373</v>
      </c>
      <c r="D1331" s="177" t="s">
        <v>979</v>
      </c>
      <c r="E1331" s="177" t="s">
        <v>207</v>
      </c>
      <c r="F1331" s="194" t="s">
        <v>455</v>
      </c>
      <c r="G1331" s="208">
        <f>IF(F1331=$D$4,$D$4,INDEX(F_inputs!$D$4:$M$5562,MATCH('FD Inputs Pre Conversion'!$C1331&amp;'FD Inputs Pre Conversion'!$E1331,F_inputs!$N$4:$N$5562,0),MATCH('FD Inputs Pre Conversion'!G$6,F_inputs!$D$2:$M$2,0)))</f>
        <v>-5.0000000000000001E-3</v>
      </c>
      <c r="H1331" s="204"/>
      <c r="I1331" s="204"/>
      <c r="J1331" s="204"/>
      <c r="K1331" s="204"/>
      <c r="L1331" s="204"/>
      <c r="M1331" s="204"/>
    </row>
    <row r="1332" spans="1:13" outlineLevel="1">
      <c r="A1332" s="197"/>
      <c r="B1332" s="261" t="s">
        <v>202</v>
      </c>
      <c r="C1332" s="262" t="s">
        <v>376</v>
      </c>
      <c r="D1332" s="177" t="s">
        <v>979</v>
      </c>
      <c r="E1332" s="177" t="s">
        <v>207</v>
      </c>
      <c r="F1332" s="194" t="s">
        <v>455</v>
      </c>
      <c r="G1332" s="208">
        <f>IF(F1332=$D$4,$D$4,INDEX(F_inputs!$D$4:$M$5562,MATCH('FD Inputs Pre Conversion'!$C1332&amp;'FD Inputs Pre Conversion'!$E1332,F_inputs!$N$4:$N$5562,0),MATCH('FD Inputs Pre Conversion'!G$6,F_inputs!$D$2:$M$2,0)))</f>
        <v>-5.0000000000000001E-3</v>
      </c>
      <c r="H1332" s="204"/>
      <c r="I1332" s="204"/>
      <c r="J1332" s="204"/>
      <c r="K1332" s="204"/>
      <c r="L1332" s="204"/>
      <c r="M1332" s="204"/>
    </row>
    <row r="1333" spans="1:13" outlineLevel="1">
      <c r="A1333" s="197"/>
      <c r="B1333" s="261" t="s">
        <v>202</v>
      </c>
      <c r="C1333" s="262" t="s">
        <v>385</v>
      </c>
      <c r="D1333" s="177" t="s">
        <v>979</v>
      </c>
      <c r="E1333" s="177" t="s">
        <v>207</v>
      </c>
      <c r="F1333" s="194" t="s">
        <v>455</v>
      </c>
      <c r="G1333" s="208">
        <f>IF(F1333=$D$4,$D$4,INDEX(F_inputs!$D$4:$M$5562,MATCH('FD Inputs Pre Conversion'!$C1333&amp;'FD Inputs Pre Conversion'!$E1333,F_inputs!$N$4:$N$5562,0),MATCH('FD Inputs Pre Conversion'!G$6,F_inputs!$D$2:$M$2,0)))</f>
        <v>-5.0000000000000001E-3</v>
      </c>
      <c r="H1333" s="204"/>
      <c r="I1333" s="204"/>
      <c r="J1333" s="204"/>
      <c r="K1333" s="204"/>
      <c r="L1333" s="204"/>
      <c r="M1333" s="204"/>
    </row>
    <row r="1334" spans="1:13" outlineLevel="1">
      <c r="A1334" s="196"/>
      <c r="B1334" s="261"/>
      <c r="C1334" s="262"/>
      <c r="G1334" s="208"/>
    </row>
    <row r="1335" spans="1:13" outlineLevel="1">
      <c r="A1335" s="197"/>
      <c r="B1335" s="261" t="s">
        <v>211</v>
      </c>
      <c r="C1335" s="262" t="s">
        <v>350</v>
      </c>
      <c r="D1335" s="177" t="s">
        <v>979</v>
      </c>
      <c r="E1335" s="177" t="s">
        <v>214</v>
      </c>
      <c r="F1335" s="194" t="s">
        <v>455</v>
      </c>
      <c r="G1335" s="208">
        <f>IF(F1335=$D$4,$D$4,INDEX(F_inputs!$D$4:$M$5562,MATCH('FD Inputs Pre Conversion'!$C1335&amp;'FD Inputs Pre Conversion'!$E1335,F_inputs!$N$4:$N$5562,0),MATCH('FD Inputs Pre Conversion'!G$6,F_inputs!$D$2:$M$2,0)))</f>
        <v>-7.4999999999999997E-3</v>
      </c>
      <c r="H1335" s="204"/>
      <c r="I1335" s="204"/>
      <c r="J1335" s="204"/>
      <c r="K1335" s="204"/>
      <c r="L1335" s="204"/>
      <c r="M1335" s="204"/>
    </row>
    <row r="1336" spans="1:13" outlineLevel="1">
      <c r="A1336" s="197"/>
      <c r="B1336" s="261" t="s">
        <v>211</v>
      </c>
      <c r="C1336" s="262" t="s">
        <v>358</v>
      </c>
      <c r="D1336" s="177" t="s">
        <v>979</v>
      </c>
      <c r="E1336" s="177" t="s">
        <v>214</v>
      </c>
      <c r="F1336" s="194" t="s">
        <v>455</v>
      </c>
      <c r="G1336" s="208">
        <f>IF(F1336=$D$4,$D$4,INDEX(F_inputs!$D$4:$M$5562,MATCH('FD Inputs Pre Conversion'!$C1336&amp;'FD Inputs Pre Conversion'!$E1336,F_inputs!$N$4:$N$5562,0),MATCH('FD Inputs Pre Conversion'!G$6,F_inputs!$D$2:$M$2,0)))</f>
        <v>-7.4999999999999997E-3</v>
      </c>
      <c r="H1336" s="204"/>
      <c r="I1336" s="204"/>
      <c r="J1336" s="204"/>
      <c r="K1336" s="204"/>
      <c r="L1336" s="204"/>
      <c r="M1336" s="204"/>
    </row>
    <row r="1337" spans="1:13" outlineLevel="1">
      <c r="A1337" s="197"/>
      <c r="B1337" s="261" t="s">
        <v>211</v>
      </c>
      <c r="C1337" s="262" t="s">
        <v>361</v>
      </c>
      <c r="D1337" s="177" t="s">
        <v>979</v>
      </c>
      <c r="E1337" s="177" t="s">
        <v>214</v>
      </c>
      <c r="F1337" s="194" t="s">
        <v>455</v>
      </c>
      <c r="G1337" s="208">
        <f>IF(F1337=$D$4,$D$4,INDEX(F_inputs!$D$4:$M$5562,MATCH('FD Inputs Pre Conversion'!$C1337&amp;'FD Inputs Pre Conversion'!$E1337,F_inputs!$N$4:$N$5562,0),MATCH('FD Inputs Pre Conversion'!G$6,F_inputs!$D$2:$M$2,0)))</f>
        <v>-7.4999999999999997E-3</v>
      </c>
      <c r="H1337" s="204"/>
      <c r="I1337" s="204"/>
      <c r="J1337" s="204"/>
      <c r="K1337" s="204"/>
      <c r="L1337" s="204"/>
      <c r="M1337" s="204"/>
    </row>
    <row r="1338" spans="1:13" outlineLevel="1">
      <c r="A1338" s="197"/>
      <c r="B1338" s="261" t="s">
        <v>211</v>
      </c>
      <c r="C1338" s="262" t="s">
        <v>364</v>
      </c>
      <c r="D1338" s="177" t="s">
        <v>979</v>
      </c>
      <c r="E1338" s="177" t="s">
        <v>214</v>
      </c>
      <c r="F1338" s="194" t="s">
        <v>455</v>
      </c>
      <c r="G1338" s="208">
        <f>IF(F1338=$D$4,$D$4,INDEX(F_inputs!$D$4:$M$5562,MATCH('FD Inputs Pre Conversion'!$C1338&amp;'FD Inputs Pre Conversion'!$E1338,F_inputs!$N$4:$N$5562,0),MATCH('FD Inputs Pre Conversion'!G$6,F_inputs!$D$2:$M$2,0)))</f>
        <v>-7.4999999999999997E-3</v>
      </c>
      <c r="H1338" s="204"/>
      <c r="I1338" s="204"/>
      <c r="J1338" s="204"/>
      <c r="K1338" s="204"/>
      <c r="L1338" s="204"/>
      <c r="M1338" s="204"/>
    </row>
    <row r="1339" spans="1:13" outlineLevel="1">
      <c r="A1339" s="197"/>
      <c r="B1339" s="261" t="s">
        <v>211</v>
      </c>
      <c r="C1339" s="262" t="s">
        <v>370</v>
      </c>
      <c r="D1339" s="177" t="s">
        <v>979</v>
      </c>
      <c r="E1339" s="177" t="s">
        <v>214</v>
      </c>
      <c r="F1339" s="194" t="s">
        <v>455</v>
      </c>
      <c r="G1339" s="208">
        <f>IF(F1339=$D$4,$D$4,INDEX(F_inputs!$D$4:$M$5562,MATCH('FD Inputs Pre Conversion'!$C1339&amp;'FD Inputs Pre Conversion'!$E1339,F_inputs!$N$4:$N$5562,0),MATCH('FD Inputs Pre Conversion'!G$6,F_inputs!$D$2:$M$2,0)))</f>
        <v>-7.4999999999999997E-3</v>
      </c>
      <c r="H1339" s="204"/>
      <c r="I1339" s="204"/>
      <c r="J1339" s="204"/>
      <c r="K1339" s="204"/>
      <c r="L1339" s="204"/>
      <c r="M1339" s="204"/>
    </row>
    <row r="1340" spans="1:13" outlineLevel="1">
      <c r="A1340" s="197"/>
      <c r="B1340" s="261" t="s">
        <v>211</v>
      </c>
      <c r="C1340" s="262" t="s">
        <v>379</v>
      </c>
      <c r="D1340" s="177" t="s">
        <v>979</v>
      </c>
      <c r="E1340" s="177" t="s">
        <v>214</v>
      </c>
      <c r="F1340" s="194" t="s">
        <v>455</v>
      </c>
      <c r="G1340" s="208">
        <f>IF(F1340=$D$4,$D$4,INDEX(F_inputs!$D$4:$M$5562,MATCH('FD Inputs Pre Conversion'!$C1340&amp;'FD Inputs Pre Conversion'!$E1340,F_inputs!$N$4:$N$5562,0),MATCH('FD Inputs Pre Conversion'!G$6,F_inputs!$D$2:$M$2,0)))</f>
        <v>-1.4999999999999999E-2</v>
      </c>
      <c r="H1340" s="204"/>
      <c r="I1340" s="204"/>
      <c r="J1340" s="204"/>
      <c r="K1340" s="204"/>
      <c r="L1340" s="204"/>
      <c r="M1340" s="204"/>
    </row>
    <row r="1341" spans="1:13" outlineLevel="1">
      <c r="A1341" s="197"/>
      <c r="B1341" s="261" t="s">
        <v>211</v>
      </c>
      <c r="C1341" s="262" t="s">
        <v>382</v>
      </c>
      <c r="D1341" s="177" t="s">
        <v>979</v>
      </c>
      <c r="E1341" s="177" t="s">
        <v>214</v>
      </c>
      <c r="F1341" s="194" t="s">
        <v>455</v>
      </c>
      <c r="G1341" s="208">
        <f>IF(F1341=$D$4,$D$4,INDEX(F_inputs!$D$4:$M$5562,MATCH('FD Inputs Pre Conversion'!$C1341&amp;'FD Inputs Pre Conversion'!$E1341,F_inputs!$N$4:$N$5562,0),MATCH('FD Inputs Pre Conversion'!G$6,F_inputs!$D$2:$M$2,0)))</f>
        <v>-7.4999999999999997E-3</v>
      </c>
      <c r="H1341" s="204"/>
      <c r="I1341" s="204"/>
      <c r="J1341" s="204"/>
      <c r="K1341" s="204"/>
      <c r="L1341" s="204"/>
      <c r="M1341" s="204"/>
    </row>
    <row r="1342" spans="1:13" outlineLevel="1">
      <c r="A1342" s="197"/>
      <c r="B1342" s="261" t="s">
        <v>211</v>
      </c>
      <c r="C1342" s="262" t="s">
        <v>388</v>
      </c>
      <c r="D1342" s="177" t="s">
        <v>979</v>
      </c>
      <c r="E1342" s="177" t="s">
        <v>214</v>
      </c>
      <c r="F1342" s="194" t="s">
        <v>455</v>
      </c>
      <c r="G1342" s="208">
        <f>IF(F1342=$D$4,$D$4,INDEX(F_inputs!$D$4:$M$5562,MATCH('FD Inputs Pre Conversion'!$C1342&amp;'FD Inputs Pre Conversion'!$E1342,F_inputs!$N$4:$N$5562,0),MATCH('FD Inputs Pre Conversion'!G$6,F_inputs!$D$2:$M$2,0)))</f>
        <v>-7.4999999999999997E-3</v>
      </c>
      <c r="H1342" s="204"/>
      <c r="I1342" s="204"/>
      <c r="J1342" s="204"/>
      <c r="K1342" s="204"/>
      <c r="L1342" s="204"/>
      <c r="M1342" s="204"/>
    </row>
    <row r="1343" spans="1:13" outlineLevel="1">
      <c r="A1343" s="197"/>
      <c r="B1343" s="261" t="s">
        <v>211</v>
      </c>
      <c r="C1343" s="262" t="s">
        <v>391</v>
      </c>
      <c r="D1343" s="177" t="s">
        <v>979</v>
      </c>
      <c r="E1343" s="177" t="s">
        <v>214</v>
      </c>
      <c r="F1343" s="194" t="s">
        <v>455</v>
      </c>
      <c r="G1343" s="208">
        <f>IF(F1343=$D$4,$D$4,INDEX(F_inputs!$D$4:$M$5562,MATCH('FD Inputs Pre Conversion'!$C1343&amp;'FD Inputs Pre Conversion'!$E1343,F_inputs!$N$4:$N$5562,0),MATCH('FD Inputs Pre Conversion'!G$6,F_inputs!$D$2:$M$2,0)))</f>
        <v>-7.4999999999999997E-3</v>
      </c>
      <c r="H1343" s="204"/>
      <c r="I1343" s="204"/>
      <c r="J1343" s="204"/>
      <c r="K1343" s="204"/>
      <c r="L1343" s="204"/>
      <c r="M1343" s="204"/>
    </row>
    <row r="1344" spans="1:13" outlineLevel="1">
      <c r="A1344" s="197"/>
      <c r="B1344" s="261" t="s">
        <v>211</v>
      </c>
      <c r="C1344" s="262" t="s">
        <v>394</v>
      </c>
      <c r="D1344" s="177" t="s">
        <v>979</v>
      </c>
      <c r="E1344" s="177" t="s">
        <v>214</v>
      </c>
      <c r="F1344" s="194" t="s">
        <v>455</v>
      </c>
      <c r="G1344" s="208">
        <f>IF(F1344=$D$4,$D$4,INDEX(F_inputs!$D$4:$M$5562,MATCH('FD Inputs Pre Conversion'!$C1344&amp;'FD Inputs Pre Conversion'!$E1344,F_inputs!$N$4:$N$5562,0),MATCH('FD Inputs Pre Conversion'!G$6,F_inputs!$D$2:$M$2,0)))</f>
        <v>-7.4999999999999997E-3</v>
      </c>
      <c r="H1344" s="204"/>
      <c r="I1344" s="204"/>
      <c r="J1344" s="204"/>
      <c r="K1344" s="204"/>
      <c r="L1344" s="204"/>
      <c r="M1344" s="204"/>
    </row>
    <row r="1345" spans="1:13" outlineLevel="1">
      <c r="A1345" s="197"/>
      <c r="B1345" s="261" t="s">
        <v>211</v>
      </c>
      <c r="C1345" s="262" t="s">
        <v>397</v>
      </c>
      <c r="D1345" s="177" t="s">
        <v>979</v>
      </c>
      <c r="E1345" s="177" t="s">
        <v>214</v>
      </c>
      <c r="F1345" s="194" t="s">
        <v>455</v>
      </c>
      <c r="G1345" s="208">
        <f>IF(F1345=$D$4,$D$4,INDEX(F_inputs!$D$4:$M$5562,MATCH('FD Inputs Pre Conversion'!$C1345&amp;'FD Inputs Pre Conversion'!$E1345,F_inputs!$N$4:$N$5562,0),MATCH('FD Inputs Pre Conversion'!G$6,F_inputs!$D$2:$M$2,0)))</f>
        <v>-7.4999999999999997E-3</v>
      </c>
      <c r="H1345" s="204"/>
      <c r="I1345" s="204"/>
      <c r="J1345" s="204"/>
      <c r="K1345" s="204"/>
      <c r="L1345" s="204"/>
      <c r="M1345" s="204"/>
    </row>
    <row r="1346" spans="1:13" outlineLevel="1">
      <c r="A1346" s="197"/>
      <c r="B1346" s="261" t="s">
        <v>211</v>
      </c>
      <c r="C1346" s="262" t="s">
        <v>345</v>
      </c>
      <c r="D1346" s="177" t="s">
        <v>979</v>
      </c>
      <c r="E1346" s="177" t="s">
        <v>214</v>
      </c>
      <c r="F1346" s="194" t="s">
        <v>455</v>
      </c>
      <c r="G1346" s="208" t="str">
        <f>IF(F1346=$D$4,$D$4,INDEX(F_inputs!$D$4:$M$5562,MATCH('FD Inputs Pre Conversion'!$C1346&amp;'FD Inputs Pre Conversion'!$E1346,F_inputs!$N$4:$N$5562,0),MATCH('FD Inputs Pre Conversion'!G$6,F_inputs!$D$2:$M$2,0)))</f>
        <v/>
      </c>
      <c r="H1346" s="204"/>
      <c r="I1346" s="204"/>
      <c r="J1346" s="204"/>
      <c r="K1346" s="204"/>
      <c r="L1346" s="204"/>
      <c r="M1346" s="204"/>
    </row>
    <row r="1347" spans="1:13" outlineLevel="1">
      <c r="A1347" s="197"/>
      <c r="B1347" s="261" t="s">
        <v>211</v>
      </c>
      <c r="C1347" s="262" t="s">
        <v>354</v>
      </c>
      <c r="D1347" s="177" t="s">
        <v>979</v>
      </c>
      <c r="E1347" s="177" t="s">
        <v>214</v>
      </c>
      <c r="F1347" s="194" t="s">
        <v>455</v>
      </c>
      <c r="G1347" s="208" t="str">
        <f>IF(F1347=$D$4,$D$4,INDEX(F_inputs!$D$4:$M$5562,MATCH('FD Inputs Pre Conversion'!$C1347&amp;'FD Inputs Pre Conversion'!$E1347,F_inputs!$N$4:$N$5562,0),MATCH('FD Inputs Pre Conversion'!G$6,F_inputs!$D$2:$M$2,0)))</f>
        <v/>
      </c>
      <c r="H1347" s="204"/>
      <c r="I1347" s="204"/>
      <c r="J1347" s="204"/>
      <c r="K1347" s="204"/>
      <c r="L1347" s="204"/>
      <c r="M1347" s="204"/>
    </row>
    <row r="1348" spans="1:13" outlineLevel="1">
      <c r="A1348" s="197"/>
      <c r="B1348" s="261" t="s">
        <v>211</v>
      </c>
      <c r="C1348" s="262" t="s">
        <v>367</v>
      </c>
      <c r="D1348" s="177" t="s">
        <v>979</v>
      </c>
      <c r="E1348" s="177" t="s">
        <v>214</v>
      </c>
      <c r="F1348" s="194" t="s">
        <v>455</v>
      </c>
      <c r="G1348" s="208" t="str">
        <f>IF(F1348=$D$4,$D$4,INDEX(F_inputs!$D$4:$M$5562,MATCH('FD Inputs Pre Conversion'!$C1348&amp;'FD Inputs Pre Conversion'!$E1348,F_inputs!$N$4:$N$5562,0),MATCH('FD Inputs Pre Conversion'!G$6,F_inputs!$D$2:$M$2,0)))</f>
        <v/>
      </c>
      <c r="H1348" s="204"/>
      <c r="I1348" s="204"/>
      <c r="J1348" s="204"/>
      <c r="K1348" s="204"/>
      <c r="L1348" s="204"/>
      <c r="M1348" s="204"/>
    </row>
    <row r="1349" spans="1:13" outlineLevel="1">
      <c r="A1349" s="197"/>
      <c r="B1349" s="261" t="s">
        <v>211</v>
      </c>
      <c r="C1349" s="262" t="s">
        <v>373</v>
      </c>
      <c r="D1349" s="177" t="s">
        <v>979</v>
      </c>
      <c r="E1349" s="177" t="s">
        <v>214</v>
      </c>
      <c r="F1349" s="194" t="s">
        <v>455</v>
      </c>
      <c r="G1349" s="208" t="str">
        <f>IF(F1349=$D$4,$D$4,INDEX(F_inputs!$D$4:$M$5562,MATCH('FD Inputs Pre Conversion'!$C1349&amp;'FD Inputs Pre Conversion'!$E1349,F_inputs!$N$4:$N$5562,0),MATCH('FD Inputs Pre Conversion'!G$6,F_inputs!$D$2:$M$2,0)))</f>
        <v/>
      </c>
      <c r="H1349" s="204"/>
      <c r="I1349" s="204"/>
      <c r="J1349" s="204"/>
      <c r="K1349" s="204"/>
      <c r="L1349" s="204"/>
      <c r="M1349" s="204"/>
    </row>
    <row r="1350" spans="1:13" outlineLevel="1">
      <c r="A1350" s="197"/>
      <c r="B1350" s="261" t="s">
        <v>211</v>
      </c>
      <c r="C1350" s="262" t="s">
        <v>376</v>
      </c>
      <c r="D1350" s="177" t="s">
        <v>979</v>
      </c>
      <c r="E1350" s="177" t="s">
        <v>214</v>
      </c>
      <c r="F1350" s="194" t="s">
        <v>455</v>
      </c>
      <c r="G1350" s="208" t="str">
        <f>IF(F1350=$D$4,$D$4,INDEX(F_inputs!$D$4:$M$5562,MATCH('FD Inputs Pre Conversion'!$C1350&amp;'FD Inputs Pre Conversion'!$E1350,F_inputs!$N$4:$N$5562,0),MATCH('FD Inputs Pre Conversion'!G$6,F_inputs!$D$2:$M$2,0)))</f>
        <v/>
      </c>
      <c r="H1350" s="204"/>
      <c r="I1350" s="204"/>
      <c r="J1350" s="204"/>
      <c r="K1350" s="204"/>
      <c r="L1350" s="204"/>
      <c r="M1350" s="204"/>
    </row>
    <row r="1351" spans="1:13" outlineLevel="1">
      <c r="A1351" s="197"/>
      <c r="B1351" s="261" t="s">
        <v>211</v>
      </c>
      <c r="C1351" s="262" t="s">
        <v>385</v>
      </c>
      <c r="D1351" s="177" t="s">
        <v>979</v>
      </c>
      <c r="E1351" s="177" t="s">
        <v>214</v>
      </c>
      <c r="F1351" s="194" t="s">
        <v>455</v>
      </c>
      <c r="G1351" s="208" t="str">
        <f>IF(F1351=$D$4,$D$4,INDEX(F_inputs!$D$4:$M$5562,MATCH('FD Inputs Pre Conversion'!$C1351&amp;'FD Inputs Pre Conversion'!$E1351,F_inputs!$N$4:$N$5562,0),MATCH('FD Inputs Pre Conversion'!G$6,F_inputs!$D$2:$M$2,0)))</f>
        <v/>
      </c>
      <c r="H1351" s="204"/>
      <c r="I1351" s="204"/>
      <c r="J1351" s="204"/>
      <c r="K1351" s="204"/>
      <c r="L1351" s="204"/>
      <c r="M1351" s="204"/>
    </row>
    <row r="1352" spans="1:13" outlineLevel="1">
      <c r="A1352" s="196"/>
      <c r="B1352" s="261"/>
      <c r="C1352" s="262"/>
      <c r="G1352" s="208"/>
    </row>
    <row r="1353" spans="1:13" outlineLevel="1">
      <c r="A1353" s="197"/>
      <c r="B1353" s="261" t="s">
        <v>216</v>
      </c>
      <c r="C1353" s="262" t="s">
        <v>350</v>
      </c>
      <c r="D1353" s="177" t="s">
        <v>979</v>
      </c>
      <c r="E1353" s="177" t="s">
        <v>220</v>
      </c>
      <c r="F1353" s="194" t="s">
        <v>455</v>
      </c>
      <c r="G1353" s="208">
        <f>IF(F1353=$D$4,$D$4,INDEX(F_inputs!$D$4:$M$5562,MATCH('FD Inputs Pre Conversion'!$C1353&amp;'FD Inputs Pre Conversion'!$E1353,F_inputs!$N$4:$N$5562,0),MATCH('FD Inputs Pre Conversion'!G$6,F_inputs!$D$2:$M$2,0)))</f>
        <v>-5.0000000000000001E-3</v>
      </c>
      <c r="H1353" s="204"/>
      <c r="I1353" s="204"/>
      <c r="J1353" s="204"/>
      <c r="K1353" s="204"/>
      <c r="L1353" s="204"/>
      <c r="M1353" s="204"/>
    </row>
    <row r="1354" spans="1:13" outlineLevel="1">
      <c r="A1354" s="197"/>
      <c r="B1354" s="261" t="s">
        <v>216</v>
      </c>
      <c r="C1354" s="262" t="s">
        <v>358</v>
      </c>
      <c r="D1354" s="177" t="s">
        <v>979</v>
      </c>
      <c r="E1354" s="177" t="s">
        <v>220</v>
      </c>
      <c r="F1354" s="194" t="s">
        <v>455</v>
      </c>
      <c r="G1354" s="208">
        <f>IF(F1354=$D$4,$D$4,INDEX(F_inputs!$D$4:$M$5562,MATCH('FD Inputs Pre Conversion'!$C1354&amp;'FD Inputs Pre Conversion'!$E1354,F_inputs!$N$4:$N$5562,0),MATCH('FD Inputs Pre Conversion'!G$6,F_inputs!$D$2:$M$2,0)))</f>
        <v>-5.0000000000000001E-3</v>
      </c>
      <c r="H1354" s="204"/>
      <c r="I1354" s="204"/>
      <c r="J1354" s="204"/>
      <c r="K1354" s="204"/>
      <c r="L1354" s="204"/>
      <c r="M1354" s="204"/>
    </row>
    <row r="1355" spans="1:13" outlineLevel="1">
      <c r="A1355" s="197"/>
      <c r="B1355" s="261" t="s">
        <v>216</v>
      </c>
      <c r="C1355" s="262" t="s">
        <v>361</v>
      </c>
      <c r="D1355" s="177" t="s">
        <v>979</v>
      </c>
      <c r="E1355" s="177" t="s">
        <v>220</v>
      </c>
      <c r="F1355" s="194" t="s">
        <v>455</v>
      </c>
      <c r="G1355" s="208">
        <f>IF(F1355=$D$4,$D$4,INDEX(F_inputs!$D$4:$M$5562,MATCH('FD Inputs Pre Conversion'!$C1355&amp;'FD Inputs Pre Conversion'!$E1355,F_inputs!$N$4:$N$5562,0),MATCH('FD Inputs Pre Conversion'!G$6,F_inputs!$D$2:$M$2,0)))</f>
        <v>-5.0000000000000001E-3</v>
      </c>
      <c r="H1355" s="204"/>
      <c r="I1355" s="204"/>
      <c r="J1355" s="204"/>
      <c r="K1355" s="204"/>
      <c r="L1355" s="204"/>
      <c r="M1355" s="204"/>
    </row>
    <row r="1356" spans="1:13" outlineLevel="1">
      <c r="A1356" s="197"/>
      <c r="B1356" s="261" t="s">
        <v>216</v>
      </c>
      <c r="C1356" s="262" t="s">
        <v>364</v>
      </c>
      <c r="D1356" s="177" t="s">
        <v>979</v>
      </c>
      <c r="E1356" s="177" t="s">
        <v>220</v>
      </c>
      <c r="F1356" s="194" t="s">
        <v>455</v>
      </c>
      <c r="G1356" s="208">
        <f>IF(F1356=$D$4,$D$4,INDEX(F_inputs!$D$4:$M$5562,MATCH('FD Inputs Pre Conversion'!$C1356&amp;'FD Inputs Pre Conversion'!$E1356,F_inputs!$N$4:$N$5562,0),MATCH('FD Inputs Pre Conversion'!G$6,F_inputs!$D$2:$M$2,0)))</f>
        <v>-5.0000000000000001E-3</v>
      </c>
      <c r="H1356" s="204"/>
      <c r="I1356" s="204"/>
      <c r="J1356" s="204"/>
      <c r="K1356" s="204"/>
      <c r="L1356" s="204"/>
      <c r="M1356" s="204"/>
    </row>
    <row r="1357" spans="1:13" outlineLevel="1">
      <c r="A1357" s="197"/>
      <c r="B1357" s="261" t="s">
        <v>216</v>
      </c>
      <c r="C1357" s="262" t="s">
        <v>370</v>
      </c>
      <c r="D1357" s="177" t="s">
        <v>979</v>
      </c>
      <c r="E1357" s="177" t="s">
        <v>220</v>
      </c>
      <c r="F1357" s="194" t="s">
        <v>455</v>
      </c>
      <c r="G1357" s="208">
        <f>IF(F1357=$D$4,$D$4,INDEX(F_inputs!$D$4:$M$5562,MATCH('FD Inputs Pre Conversion'!$C1357&amp;'FD Inputs Pre Conversion'!$E1357,F_inputs!$N$4:$N$5562,0),MATCH('FD Inputs Pre Conversion'!G$6,F_inputs!$D$2:$M$2,0)))</f>
        <v>-5.0000000000000001E-3</v>
      </c>
      <c r="H1357" s="204"/>
      <c r="I1357" s="204"/>
      <c r="J1357" s="204"/>
      <c r="K1357" s="204"/>
      <c r="L1357" s="204"/>
      <c r="M1357" s="204"/>
    </row>
    <row r="1358" spans="1:13" outlineLevel="1">
      <c r="A1358" s="197"/>
      <c r="B1358" s="261" t="s">
        <v>216</v>
      </c>
      <c r="C1358" s="262" t="s">
        <v>379</v>
      </c>
      <c r="D1358" s="177" t="s">
        <v>979</v>
      </c>
      <c r="E1358" s="177" t="s">
        <v>220</v>
      </c>
      <c r="F1358" s="194" t="s">
        <v>455</v>
      </c>
      <c r="G1358" s="208">
        <f>IF(F1358=$D$4,$D$4,INDEX(F_inputs!$D$4:$M$5562,MATCH('FD Inputs Pre Conversion'!$C1358&amp;'FD Inputs Pre Conversion'!$E1358,F_inputs!$N$4:$N$5562,0),MATCH('FD Inputs Pre Conversion'!G$6,F_inputs!$D$2:$M$2,0)))</f>
        <v>-5.0000000000000001E-3</v>
      </c>
      <c r="H1358" s="204"/>
      <c r="I1358" s="204"/>
      <c r="J1358" s="204"/>
      <c r="K1358" s="204"/>
      <c r="L1358" s="204"/>
      <c r="M1358" s="204"/>
    </row>
    <row r="1359" spans="1:13" outlineLevel="1">
      <c r="A1359" s="197"/>
      <c r="B1359" s="261" t="s">
        <v>216</v>
      </c>
      <c r="C1359" s="262" t="s">
        <v>382</v>
      </c>
      <c r="D1359" s="177" t="s">
        <v>979</v>
      </c>
      <c r="E1359" s="177" t="s">
        <v>220</v>
      </c>
      <c r="F1359" s="194" t="s">
        <v>455</v>
      </c>
      <c r="G1359" s="208">
        <f>IF(F1359=$D$4,$D$4,INDEX(F_inputs!$D$4:$M$5562,MATCH('FD Inputs Pre Conversion'!$C1359&amp;'FD Inputs Pre Conversion'!$E1359,F_inputs!$N$4:$N$5562,0),MATCH('FD Inputs Pre Conversion'!G$6,F_inputs!$D$2:$M$2,0)))</f>
        <v>-5.0000000000000001E-3</v>
      </c>
      <c r="H1359" s="204"/>
      <c r="I1359" s="204"/>
      <c r="J1359" s="204"/>
      <c r="K1359" s="204"/>
      <c r="L1359" s="204"/>
      <c r="M1359" s="204"/>
    </row>
    <row r="1360" spans="1:13" outlineLevel="1">
      <c r="A1360" s="197"/>
      <c r="B1360" s="261" t="s">
        <v>216</v>
      </c>
      <c r="C1360" s="262" t="s">
        <v>388</v>
      </c>
      <c r="D1360" s="177" t="s">
        <v>979</v>
      </c>
      <c r="E1360" s="177" t="s">
        <v>220</v>
      </c>
      <c r="F1360" s="194" t="s">
        <v>455</v>
      </c>
      <c r="G1360" s="208">
        <f>IF(F1360=$D$4,$D$4,INDEX(F_inputs!$D$4:$M$5562,MATCH('FD Inputs Pre Conversion'!$C1360&amp;'FD Inputs Pre Conversion'!$E1360,F_inputs!$N$4:$N$5562,0),MATCH('FD Inputs Pre Conversion'!G$6,F_inputs!$D$2:$M$2,0)))</f>
        <v>-5.0000000000000001E-3</v>
      </c>
      <c r="H1360" s="204"/>
      <c r="I1360" s="204"/>
      <c r="J1360" s="204"/>
      <c r="K1360" s="204"/>
      <c r="L1360" s="204"/>
      <c r="M1360" s="204"/>
    </row>
    <row r="1361" spans="1:13" outlineLevel="1">
      <c r="A1361" s="197"/>
      <c r="B1361" s="261" t="s">
        <v>216</v>
      </c>
      <c r="C1361" s="262" t="s">
        <v>391</v>
      </c>
      <c r="D1361" s="177" t="s">
        <v>979</v>
      </c>
      <c r="E1361" s="177" t="s">
        <v>220</v>
      </c>
      <c r="F1361" s="194" t="s">
        <v>455</v>
      </c>
      <c r="G1361" s="208">
        <f>IF(F1361=$D$4,$D$4,INDEX(F_inputs!$D$4:$M$5562,MATCH('FD Inputs Pre Conversion'!$C1361&amp;'FD Inputs Pre Conversion'!$E1361,F_inputs!$N$4:$N$5562,0),MATCH('FD Inputs Pre Conversion'!G$6,F_inputs!$D$2:$M$2,0)))</f>
        <v>-5.0000000000000001E-3</v>
      </c>
      <c r="H1361" s="204"/>
      <c r="I1361" s="204"/>
      <c r="J1361" s="204"/>
      <c r="K1361" s="204"/>
      <c r="L1361" s="204"/>
      <c r="M1361" s="204"/>
    </row>
    <row r="1362" spans="1:13" outlineLevel="1">
      <c r="A1362" s="197"/>
      <c r="B1362" s="261" t="s">
        <v>216</v>
      </c>
      <c r="C1362" s="262" t="s">
        <v>394</v>
      </c>
      <c r="D1362" s="177" t="s">
        <v>979</v>
      </c>
      <c r="E1362" s="177" t="s">
        <v>220</v>
      </c>
      <c r="F1362" s="194" t="s">
        <v>455</v>
      </c>
      <c r="G1362" s="208">
        <f>IF(F1362=$D$4,$D$4,INDEX(F_inputs!$D$4:$M$5562,MATCH('FD Inputs Pre Conversion'!$C1362&amp;'FD Inputs Pre Conversion'!$E1362,F_inputs!$N$4:$N$5562,0),MATCH('FD Inputs Pre Conversion'!G$6,F_inputs!$D$2:$M$2,0)))</f>
        <v>-5.0000000000000001E-3</v>
      </c>
      <c r="H1362" s="204"/>
      <c r="I1362" s="204"/>
      <c r="J1362" s="204"/>
      <c r="K1362" s="204"/>
      <c r="L1362" s="204"/>
      <c r="M1362" s="204"/>
    </row>
    <row r="1363" spans="1:13" outlineLevel="1">
      <c r="A1363" s="197"/>
      <c r="B1363" s="261" t="s">
        <v>216</v>
      </c>
      <c r="C1363" s="262" t="s">
        <v>397</v>
      </c>
      <c r="D1363" s="177" t="s">
        <v>979</v>
      </c>
      <c r="E1363" s="177" t="s">
        <v>220</v>
      </c>
      <c r="F1363" s="194" t="s">
        <v>455</v>
      </c>
      <c r="G1363" s="208">
        <f>IF(F1363=$D$4,$D$4,INDEX(F_inputs!$D$4:$M$5562,MATCH('FD Inputs Pre Conversion'!$C1363&amp;'FD Inputs Pre Conversion'!$E1363,F_inputs!$N$4:$N$5562,0),MATCH('FD Inputs Pre Conversion'!G$6,F_inputs!$D$2:$M$2,0)))</f>
        <v>-5.0000000000000001E-3</v>
      </c>
      <c r="H1363" s="204"/>
      <c r="I1363" s="204"/>
      <c r="J1363" s="204"/>
      <c r="K1363" s="204"/>
      <c r="L1363" s="204"/>
      <c r="M1363" s="204"/>
    </row>
    <row r="1364" spans="1:13" outlineLevel="1">
      <c r="A1364" s="197"/>
      <c r="B1364" s="261" t="s">
        <v>216</v>
      </c>
      <c r="C1364" s="262" t="s">
        <v>345</v>
      </c>
      <c r="D1364" s="177" t="s">
        <v>979</v>
      </c>
      <c r="E1364" s="177" t="s">
        <v>220</v>
      </c>
      <c r="F1364" s="194" t="s">
        <v>455</v>
      </c>
      <c r="G1364" s="208" t="str">
        <f>IF(F1364=$D$4,$D$4,INDEX(F_inputs!$D$4:$M$5562,MATCH('FD Inputs Pre Conversion'!$C1364&amp;'FD Inputs Pre Conversion'!$E1364,F_inputs!$N$4:$N$5562,0),MATCH('FD Inputs Pre Conversion'!G$6,F_inputs!$D$2:$M$2,0)))</f>
        <v/>
      </c>
      <c r="H1364" s="204"/>
      <c r="I1364" s="204"/>
      <c r="J1364" s="204"/>
      <c r="K1364" s="204"/>
      <c r="L1364" s="204"/>
      <c r="M1364" s="204"/>
    </row>
    <row r="1365" spans="1:13" outlineLevel="1">
      <c r="A1365" s="197"/>
      <c r="B1365" s="261" t="s">
        <v>216</v>
      </c>
      <c r="C1365" s="262" t="s">
        <v>354</v>
      </c>
      <c r="D1365" s="177" t="s">
        <v>979</v>
      </c>
      <c r="E1365" s="177" t="s">
        <v>220</v>
      </c>
      <c r="F1365" s="194" t="s">
        <v>455</v>
      </c>
      <c r="G1365" s="208" t="str">
        <f>IF(F1365=$D$4,$D$4,INDEX(F_inputs!$D$4:$M$5562,MATCH('FD Inputs Pre Conversion'!$C1365&amp;'FD Inputs Pre Conversion'!$E1365,F_inputs!$N$4:$N$5562,0),MATCH('FD Inputs Pre Conversion'!G$6,F_inputs!$D$2:$M$2,0)))</f>
        <v/>
      </c>
      <c r="H1365" s="204"/>
      <c r="I1365" s="204"/>
      <c r="J1365" s="204"/>
      <c r="K1365" s="204"/>
      <c r="L1365" s="204"/>
      <c r="M1365" s="204"/>
    </row>
    <row r="1366" spans="1:13" outlineLevel="1">
      <c r="A1366" s="197"/>
      <c r="B1366" s="261" t="s">
        <v>216</v>
      </c>
      <c r="C1366" s="262" t="s">
        <v>367</v>
      </c>
      <c r="D1366" s="177" t="s">
        <v>979</v>
      </c>
      <c r="E1366" s="177" t="s">
        <v>220</v>
      </c>
      <c r="F1366" s="194" t="s">
        <v>455</v>
      </c>
      <c r="G1366" s="208" t="str">
        <f>IF(F1366=$D$4,$D$4,INDEX(F_inputs!$D$4:$M$5562,MATCH('FD Inputs Pre Conversion'!$C1366&amp;'FD Inputs Pre Conversion'!$E1366,F_inputs!$N$4:$N$5562,0),MATCH('FD Inputs Pre Conversion'!G$6,F_inputs!$D$2:$M$2,0)))</f>
        <v/>
      </c>
      <c r="H1366" s="204"/>
      <c r="I1366" s="204"/>
      <c r="J1366" s="204"/>
      <c r="K1366" s="204"/>
      <c r="L1366" s="204"/>
      <c r="M1366" s="204"/>
    </row>
    <row r="1367" spans="1:13" outlineLevel="1">
      <c r="A1367" s="197"/>
      <c r="B1367" s="261" t="s">
        <v>216</v>
      </c>
      <c r="C1367" s="262" t="s">
        <v>373</v>
      </c>
      <c r="D1367" s="177" t="s">
        <v>979</v>
      </c>
      <c r="E1367" s="177" t="s">
        <v>220</v>
      </c>
      <c r="F1367" s="194" t="s">
        <v>455</v>
      </c>
      <c r="G1367" s="208" t="str">
        <f>IF(F1367=$D$4,$D$4,INDEX(F_inputs!$D$4:$M$5562,MATCH('FD Inputs Pre Conversion'!$C1367&amp;'FD Inputs Pre Conversion'!$E1367,F_inputs!$N$4:$N$5562,0),MATCH('FD Inputs Pre Conversion'!G$6,F_inputs!$D$2:$M$2,0)))</f>
        <v/>
      </c>
      <c r="H1367" s="204"/>
      <c r="I1367" s="204"/>
      <c r="J1367" s="204"/>
      <c r="K1367" s="204"/>
      <c r="L1367" s="204"/>
      <c r="M1367" s="204"/>
    </row>
    <row r="1368" spans="1:13" outlineLevel="1">
      <c r="A1368" s="197"/>
      <c r="B1368" s="261" t="s">
        <v>216</v>
      </c>
      <c r="C1368" s="262" t="s">
        <v>376</v>
      </c>
      <c r="D1368" s="177" t="s">
        <v>979</v>
      </c>
      <c r="E1368" s="177" t="s">
        <v>220</v>
      </c>
      <c r="F1368" s="194" t="s">
        <v>455</v>
      </c>
      <c r="G1368" s="208" t="str">
        <f>IF(F1368=$D$4,$D$4,INDEX(F_inputs!$D$4:$M$5562,MATCH('FD Inputs Pre Conversion'!$C1368&amp;'FD Inputs Pre Conversion'!$E1368,F_inputs!$N$4:$N$5562,0),MATCH('FD Inputs Pre Conversion'!G$6,F_inputs!$D$2:$M$2,0)))</f>
        <v/>
      </c>
      <c r="H1368" s="204"/>
      <c r="I1368" s="204"/>
      <c r="J1368" s="204"/>
      <c r="K1368" s="204"/>
      <c r="L1368" s="204"/>
      <c r="M1368" s="204"/>
    </row>
    <row r="1369" spans="1:13" outlineLevel="1">
      <c r="A1369" s="197"/>
      <c r="B1369" s="261" t="s">
        <v>216</v>
      </c>
      <c r="C1369" s="262" t="s">
        <v>385</v>
      </c>
      <c r="D1369" s="177" t="s">
        <v>979</v>
      </c>
      <c r="E1369" s="177" t="s">
        <v>220</v>
      </c>
      <c r="F1369" s="194" t="s">
        <v>455</v>
      </c>
      <c r="G1369" s="208" t="str">
        <f>IF(F1369=$D$4,$D$4,INDEX(F_inputs!$D$4:$M$5562,MATCH('FD Inputs Pre Conversion'!$C1369&amp;'FD Inputs Pre Conversion'!$E1369,F_inputs!$N$4:$N$5562,0),MATCH('FD Inputs Pre Conversion'!G$6,F_inputs!$D$2:$M$2,0)))</f>
        <v/>
      </c>
      <c r="H1369" s="204"/>
      <c r="I1369" s="204"/>
      <c r="J1369" s="204"/>
      <c r="K1369" s="204"/>
      <c r="L1369" s="204"/>
      <c r="M1369" s="204"/>
    </row>
    <row r="1370" spans="1:13" outlineLevel="1">
      <c r="A1370" s="196"/>
      <c r="B1370" s="261"/>
      <c r="C1370" s="262"/>
      <c r="G1370" s="208"/>
    </row>
    <row r="1371" spans="1:13" outlineLevel="1">
      <c r="A1371" s="197"/>
      <c r="B1371" s="261" t="s">
        <v>223</v>
      </c>
      <c r="C1371" s="262" t="s">
        <v>350</v>
      </c>
      <c r="D1371" s="177" t="s">
        <v>979</v>
      </c>
      <c r="E1371" s="177" t="s">
        <v>227</v>
      </c>
      <c r="F1371" s="194" t="s">
        <v>455</v>
      </c>
      <c r="G1371" s="208">
        <f>IF(F1371=$D$4,$D$4,INDEX(F_inputs!$D$4:$M$5562,MATCH('FD Inputs Pre Conversion'!$C1371&amp;'FD Inputs Pre Conversion'!$E1371,F_inputs!$N$4:$N$5562,0),MATCH('FD Inputs Pre Conversion'!G$6,F_inputs!$D$2:$M$2,0)))</f>
        <v>-5.0000000000000001E-3</v>
      </c>
      <c r="H1371" s="204"/>
      <c r="I1371" s="204"/>
      <c r="J1371" s="204"/>
      <c r="K1371" s="204"/>
      <c r="L1371" s="204"/>
      <c r="M1371" s="204"/>
    </row>
    <row r="1372" spans="1:13" outlineLevel="1">
      <c r="A1372" s="197"/>
      <c r="B1372" s="261" t="s">
        <v>223</v>
      </c>
      <c r="C1372" s="262" t="s">
        <v>358</v>
      </c>
      <c r="D1372" s="177" t="s">
        <v>979</v>
      </c>
      <c r="E1372" s="177" t="s">
        <v>227</v>
      </c>
      <c r="F1372" s="194" t="s">
        <v>455</v>
      </c>
      <c r="G1372" s="208">
        <f>IF(F1372=$D$4,$D$4,INDEX(F_inputs!$D$4:$M$5562,MATCH('FD Inputs Pre Conversion'!$C1372&amp;'FD Inputs Pre Conversion'!$E1372,F_inputs!$N$4:$N$5562,0),MATCH('FD Inputs Pre Conversion'!G$6,F_inputs!$D$2:$M$2,0)))</f>
        <v>-5.0000000000000001E-3</v>
      </c>
      <c r="H1372" s="204"/>
      <c r="I1372" s="204"/>
      <c r="J1372" s="204"/>
      <c r="K1372" s="204"/>
      <c r="L1372" s="204"/>
      <c r="M1372" s="204"/>
    </row>
    <row r="1373" spans="1:13" outlineLevel="1">
      <c r="A1373" s="197"/>
      <c r="B1373" s="261" t="s">
        <v>223</v>
      </c>
      <c r="C1373" s="262" t="s">
        <v>361</v>
      </c>
      <c r="D1373" s="177" t="s">
        <v>979</v>
      </c>
      <c r="E1373" s="177" t="s">
        <v>227</v>
      </c>
      <c r="F1373" s="194" t="s">
        <v>455</v>
      </c>
      <c r="G1373" s="208">
        <f>IF(F1373=$D$4,$D$4,INDEX(F_inputs!$D$4:$M$5562,MATCH('FD Inputs Pre Conversion'!$C1373&amp;'FD Inputs Pre Conversion'!$E1373,F_inputs!$N$4:$N$5562,0),MATCH('FD Inputs Pre Conversion'!G$6,F_inputs!$D$2:$M$2,0)))</f>
        <v>-5.0000000000000001E-3</v>
      </c>
      <c r="H1373" s="204"/>
      <c r="I1373" s="204"/>
      <c r="J1373" s="204"/>
      <c r="K1373" s="204"/>
      <c r="L1373" s="204"/>
      <c r="M1373" s="204"/>
    </row>
    <row r="1374" spans="1:13" outlineLevel="1">
      <c r="A1374" s="197"/>
      <c r="B1374" s="261" t="s">
        <v>223</v>
      </c>
      <c r="C1374" s="262" t="s">
        <v>364</v>
      </c>
      <c r="D1374" s="177" t="s">
        <v>979</v>
      </c>
      <c r="E1374" s="177" t="s">
        <v>227</v>
      </c>
      <c r="F1374" s="194" t="s">
        <v>455</v>
      </c>
      <c r="G1374" s="208">
        <f>IF(F1374=$D$4,$D$4,INDEX(F_inputs!$D$4:$M$5562,MATCH('FD Inputs Pre Conversion'!$C1374&amp;'FD Inputs Pre Conversion'!$E1374,F_inputs!$N$4:$N$5562,0),MATCH('FD Inputs Pre Conversion'!G$6,F_inputs!$D$2:$M$2,0)))</f>
        <v>-5.0000000000000001E-3</v>
      </c>
      <c r="H1374" s="204"/>
      <c r="I1374" s="204"/>
      <c r="J1374" s="204"/>
      <c r="K1374" s="204"/>
      <c r="L1374" s="204"/>
      <c r="M1374" s="204"/>
    </row>
    <row r="1375" spans="1:13" outlineLevel="1">
      <c r="A1375" s="197"/>
      <c r="B1375" s="261" t="s">
        <v>223</v>
      </c>
      <c r="C1375" s="262" t="s">
        <v>370</v>
      </c>
      <c r="D1375" s="177" t="s">
        <v>979</v>
      </c>
      <c r="E1375" s="177" t="s">
        <v>227</v>
      </c>
      <c r="F1375" s="194" t="s">
        <v>455</v>
      </c>
      <c r="G1375" s="208">
        <f>IF(F1375=$D$4,$D$4,INDEX(F_inputs!$D$4:$M$5562,MATCH('FD Inputs Pre Conversion'!$C1375&amp;'FD Inputs Pre Conversion'!$E1375,F_inputs!$N$4:$N$5562,0),MATCH('FD Inputs Pre Conversion'!G$6,F_inputs!$D$2:$M$2,0)))</f>
        <v>-5.0000000000000001E-3</v>
      </c>
      <c r="H1375" s="204"/>
      <c r="I1375" s="204"/>
      <c r="J1375" s="204"/>
      <c r="K1375" s="204"/>
      <c r="L1375" s="204"/>
      <c r="M1375" s="204"/>
    </row>
    <row r="1376" spans="1:13" outlineLevel="1">
      <c r="A1376" s="197"/>
      <c r="B1376" s="261" t="s">
        <v>223</v>
      </c>
      <c r="C1376" s="262" t="s">
        <v>379</v>
      </c>
      <c r="D1376" s="177" t="s">
        <v>979</v>
      </c>
      <c r="E1376" s="177" t="s">
        <v>227</v>
      </c>
      <c r="F1376" s="194" t="s">
        <v>455</v>
      </c>
      <c r="G1376" s="208">
        <f>IF(F1376=$D$4,$D$4,INDEX(F_inputs!$D$4:$M$5562,MATCH('FD Inputs Pre Conversion'!$C1376&amp;'FD Inputs Pre Conversion'!$E1376,F_inputs!$N$4:$N$5562,0),MATCH('FD Inputs Pre Conversion'!G$6,F_inputs!$D$2:$M$2,0)))</f>
        <v>-5.0000000000000001E-3</v>
      </c>
      <c r="H1376" s="204"/>
      <c r="I1376" s="204"/>
      <c r="J1376" s="204"/>
      <c r="K1376" s="204"/>
      <c r="L1376" s="204"/>
      <c r="M1376" s="204"/>
    </row>
    <row r="1377" spans="1:13" outlineLevel="1">
      <c r="A1377" s="197"/>
      <c r="B1377" s="261" t="s">
        <v>223</v>
      </c>
      <c r="C1377" s="262" t="s">
        <v>382</v>
      </c>
      <c r="D1377" s="177" t="s">
        <v>979</v>
      </c>
      <c r="E1377" s="177" t="s">
        <v>227</v>
      </c>
      <c r="F1377" s="194" t="s">
        <v>455</v>
      </c>
      <c r="G1377" s="208">
        <f>IF(F1377=$D$4,$D$4,INDEX(F_inputs!$D$4:$M$5562,MATCH('FD Inputs Pre Conversion'!$C1377&amp;'FD Inputs Pre Conversion'!$E1377,F_inputs!$N$4:$N$5562,0),MATCH('FD Inputs Pre Conversion'!G$6,F_inputs!$D$2:$M$2,0)))</f>
        <v>-5.0000000000000001E-3</v>
      </c>
      <c r="H1377" s="204"/>
      <c r="I1377" s="204"/>
      <c r="J1377" s="204"/>
      <c r="K1377" s="204"/>
      <c r="L1377" s="204"/>
      <c r="M1377" s="204"/>
    </row>
    <row r="1378" spans="1:13" outlineLevel="1">
      <c r="A1378" s="197"/>
      <c r="B1378" s="261" t="s">
        <v>223</v>
      </c>
      <c r="C1378" s="262" t="s">
        <v>388</v>
      </c>
      <c r="D1378" s="177" t="s">
        <v>979</v>
      </c>
      <c r="E1378" s="177" t="s">
        <v>227</v>
      </c>
      <c r="F1378" s="194" t="s">
        <v>455</v>
      </c>
      <c r="G1378" s="208">
        <f>IF(F1378=$D$4,$D$4,INDEX(F_inputs!$D$4:$M$5562,MATCH('FD Inputs Pre Conversion'!$C1378&amp;'FD Inputs Pre Conversion'!$E1378,F_inputs!$N$4:$N$5562,0),MATCH('FD Inputs Pre Conversion'!G$6,F_inputs!$D$2:$M$2,0)))</f>
        <v>-5.0000000000000001E-3</v>
      </c>
      <c r="H1378" s="204"/>
      <c r="I1378" s="204"/>
      <c r="J1378" s="204"/>
      <c r="K1378" s="204"/>
      <c r="L1378" s="204"/>
      <c r="M1378" s="204"/>
    </row>
    <row r="1379" spans="1:13" outlineLevel="1">
      <c r="A1379" s="197"/>
      <c r="B1379" s="261" t="s">
        <v>223</v>
      </c>
      <c r="C1379" s="262" t="s">
        <v>391</v>
      </c>
      <c r="D1379" s="177" t="s">
        <v>979</v>
      </c>
      <c r="E1379" s="177" t="s">
        <v>227</v>
      </c>
      <c r="F1379" s="194" t="s">
        <v>455</v>
      </c>
      <c r="G1379" s="208">
        <f>IF(F1379=$D$4,$D$4,INDEX(F_inputs!$D$4:$M$5562,MATCH('FD Inputs Pre Conversion'!$C1379&amp;'FD Inputs Pre Conversion'!$E1379,F_inputs!$N$4:$N$5562,0),MATCH('FD Inputs Pre Conversion'!G$6,F_inputs!$D$2:$M$2,0)))</f>
        <v>-5.0000000000000001E-3</v>
      </c>
      <c r="H1379" s="204"/>
      <c r="I1379" s="204"/>
      <c r="J1379" s="204"/>
      <c r="K1379" s="204"/>
      <c r="L1379" s="204"/>
      <c r="M1379" s="204"/>
    </row>
    <row r="1380" spans="1:13" outlineLevel="1">
      <c r="A1380" s="197"/>
      <c r="B1380" s="261" t="s">
        <v>223</v>
      </c>
      <c r="C1380" s="262" t="s">
        <v>394</v>
      </c>
      <c r="D1380" s="177" t="s">
        <v>979</v>
      </c>
      <c r="E1380" s="177" t="s">
        <v>227</v>
      </c>
      <c r="F1380" s="194" t="s">
        <v>455</v>
      </c>
      <c r="G1380" s="208">
        <f>IF(F1380=$D$4,$D$4,INDEX(F_inputs!$D$4:$M$5562,MATCH('FD Inputs Pre Conversion'!$C1380&amp;'FD Inputs Pre Conversion'!$E1380,F_inputs!$N$4:$N$5562,0),MATCH('FD Inputs Pre Conversion'!G$6,F_inputs!$D$2:$M$2,0)))</f>
        <v>-5.0000000000000001E-3</v>
      </c>
      <c r="H1380" s="204"/>
      <c r="I1380" s="204"/>
      <c r="J1380" s="204"/>
      <c r="K1380" s="204"/>
      <c r="L1380" s="204"/>
      <c r="M1380" s="204"/>
    </row>
    <row r="1381" spans="1:13" outlineLevel="1">
      <c r="A1381" s="197"/>
      <c r="B1381" s="261" t="s">
        <v>223</v>
      </c>
      <c r="C1381" s="262" t="s">
        <v>397</v>
      </c>
      <c r="D1381" s="177" t="s">
        <v>979</v>
      </c>
      <c r="E1381" s="177" t="s">
        <v>227</v>
      </c>
      <c r="F1381" s="194" t="s">
        <v>455</v>
      </c>
      <c r="G1381" s="208">
        <f>IF(F1381=$D$4,$D$4,INDEX(F_inputs!$D$4:$M$5562,MATCH('FD Inputs Pre Conversion'!$C1381&amp;'FD Inputs Pre Conversion'!$E1381,F_inputs!$N$4:$N$5562,0),MATCH('FD Inputs Pre Conversion'!G$6,F_inputs!$D$2:$M$2,0)))</f>
        <v>-5.0000000000000001E-3</v>
      </c>
      <c r="H1381" s="204"/>
      <c r="I1381" s="204"/>
      <c r="J1381" s="204"/>
      <c r="K1381" s="204"/>
      <c r="L1381" s="204"/>
      <c r="M1381" s="204"/>
    </row>
    <row r="1382" spans="1:13" outlineLevel="1">
      <c r="A1382" s="197"/>
      <c r="B1382" s="261" t="s">
        <v>223</v>
      </c>
      <c r="C1382" s="262" t="s">
        <v>345</v>
      </c>
      <c r="D1382" s="177" t="s">
        <v>979</v>
      </c>
      <c r="E1382" s="177" t="s">
        <v>227</v>
      </c>
      <c r="F1382" s="194" t="s">
        <v>455</v>
      </c>
      <c r="G1382" s="208" t="str">
        <f>IF(F1382=$D$4,$D$4,INDEX(F_inputs!$D$4:$M$5562,MATCH('FD Inputs Pre Conversion'!$C1382&amp;'FD Inputs Pre Conversion'!$E1382,F_inputs!$N$4:$N$5562,0),MATCH('FD Inputs Pre Conversion'!G$6,F_inputs!$D$2:$M$2,0)))</f>
        <v/>
      </c>
      <c r="H1382" s="204"/>
      <c r="I1382" s="204"/>
      <c r="J1382" s="204"/>
      <c r="K1382" s="204"/>
      <c r="L1382" s="204"/>
      <c r="M1382" s="204"/>
    </row>
    <row r="1383" spans="1:13" outlineLevel="1">
      <c r="A1383" s="197"/>
      <c r="B1383" s="261" t="s">
        <v>223</v>
      </c>
      <c r="C1383" s="262" t="s">
        <v>354</v>
      </c>
      <c r="D1383" s="177" t="s">
        <v>979</v>
      </c>
      <c r="E1383" s="177" t="s">
        <v>227</v>
      </c>
      <c r="F1383" s="194" t="s">
        <v>455</v>
      </c>
      <c r="G1383" s="208" t="str">
        <f>IF(F1383=$D$4,$D$4,INDEX(F_inputs!$D$4:$M$5562,MATCH('FD Inputs Pre Conversion'!$C1383&amp;'FD Inputs Pre Conversion'!$E1383,F_inputs!$N$4:$N$5562,0),MATCH('FD Inputs Pre Conversion'!G$6,F_inputs!$D$2:$M$2,0)))</f>
        <v/>
      </c>
      <c r="H1383" s="204"/>
      <c r="I1383" s="204"/>
      <c r="J1383" s="204"/>
      <c r="K1383" s="204"/>
      <c r="L1383" s="204"/>
      <c r="M1383" s="204"/>
    </row>
    <row r="1384" spans="1:13" outlineLevel="1">
      <c r="A1384" s="197"/>
      <c r="B1384" s="261" t="s">
        <v>223</v>
      </c>
      <c r="C1384" s="262" t="s">
        <v>367</v>
      </c>
      <c r="D1384" s="177" t="s">
        <v>979</v>
      </c>
      <c r="E1384" s="177" t="s">
        <v>227</v>
      </c>
      <c r="F1384" s="194" t="s">
        <v>455</v>
      </c>
      <c r="G1384" s="208" t="str">
        <f>IF(F1384=$D$4,$D$4,INDEX(F_inputs!$D$4:$M$5562,MATCH('FD Inputs Pre Conversion'!$C1384&amp;'FD Inputs Pre Conversion'!$E1384,F_inputs!$N$4:$N$5562,0),MATCH('FD Inputs Pre Conversion'!G$6,F_inputs!$D$2:$M$2,0)))</f>
        <v/>
      </c>
      <c r="H1384" s="204"/>
      <c r="I1384" s="204"/>
      <c r="J1384" s="204"/>
      <c r="K1384" s="204"/>
      <c r="L1384" s="204"/>
      <c r="M1384" s="204"/>
    </row>
    <row r="1385" spans="1:13" outlineLevel="1">
      <c r="A1385" s="197"/>
      <c r="B1385" s="261" t="s">
        <v>223</v>
      </c>
      <c r="C1385" s="262" t="s">
        <v>373</v>
      </c>
      <c r="D1385" s="177" t="s">
        <v>979</v>
      </c>
      <c r="E1385" s="177" t="s">
        <v>227</v>
      </c>
      <c r="F1385" s="194" t="s">
        <v>455</v>
      </c>
      <c r="G1385" s="208" t="str">
        <f>IF(F1385=$D$4,$D$4,INDEX(F_inputs!$D$4:$M$5562,MATCH('FD Inputs Pre Conversion'!$C1385&amp;'FD Inputs Pre Conversion'!$E1385,F_inputs!$N$4:$N$5562,0),MATCH('FD Inputs Pre Conversion'!G$6,F_inputs!$D$2:$M$2,0)))</f>
        <v/>
      </c>
      <c r="H1385" s="204"/>
      <c r="I1385" s="204"/>
      <c r="J1385" s="204"/>
      <c r="K1385" s="204"/>
      <c r="L1385" s="204"/>
      <c r="M1385" s="204"/>
    </row>
    <row r="1386" spans="1:13" outlineLevel="1">
      <c r="A1386" s="197"/>
      <c r="B1386" s="261" t="s">
        <v>223</v>
      </c>
      <c r="C1386" s="262" t="s">
        <v>376</v>
      </c>
      <c r="D1386" s="177" t="s">
        <v>979</v>
      </c>
      <c r="E1386" s="177" t="s">
        <v>227</v>
      </c>
      <c r="F1386" s="194" t="s">
        <v>455</v>
      </c>
      <c r="G1386" s="208" t="str">
        <f>IF(F1386=$D$4,$D$4,INDEX(F_inputs!$D$4:$M$5562,MATCH('FD Inputs Pre Conversion'!$C1386&amp;'FD Inputs Pre Conversion'!$E1386,F_inputs!$N$4:$N$5562,0),MATCH('FD Inputs Pre Conversion'!G$6,F_inputs!$D$2:$M$2,0)))</f>
        <v/>
      </c>
      <c r="H1386" s="204"/>
      <c r="I1386" s="204"/>
      <c r="J1386" s="204"/>
      <c r="K1386" s="204"/>
      <c r="L1386" s="204"/>
      <c r="M1386" s="204"/>
    </row>
    <row r="1387" spans="1:13" outlineLevel="1">
      <c r="A1387" s="197"/>
      <c r="B1387" s="261" t="s">
        <v>223</v>
      </c>
      <c r="C1387" s="262" t="s">
        <v>385</v>
      </c>
      <c r="D1387" s="177" t="s">
        <v>979</v>
      </c>
      <c r="E1387" s="177" t="s">
        <v>227</v>
      </c>
      <c r="F1387" s="194" t="s">
        <v>455</v>
      </c>
      <c r="G1387" s="208" t="str">
        <f>IF(F1387=$D$4,$D$4,INDEX(F_inputs!$D$4:$M$5562,MATCH('FD Inputs Pre Conversion'!$C1387&amp;'FD Inputs Pre Conversion'!$E1387,F_inputs!$N$4:$N$5562,0),MATCH('FD Inputs Pre Conversion'!G$6,F_inputs!$D$2:$M$2,0)))</f>
        <v/>
      </c>
      <c r="H1387" s="204"/>
      <c r="I1387" s="204"/>
      <c r="J1387" s="204"/>
      <c r="K1387" s="204"/>
      <c r="L1387" s="204"/>
      <c r="M1387" s="204"/>
    </row>
    <row r="1388" spans="1:13" outlineLevel="1">
      <c r="A1388" s="196"/>
      <c r="B1388" s="261"/>
      <c r="C1388" s="262"/>
      <c r="G1388" s="208"/>
    </row>
    <row r="1389" spans="1:13" outlineLevel="1">
      <c r="A1389" s="197"/>
      <c r="B1389" s="261" t="s">
        <v>230</v>
      </c>
      <c r="C1389" s="262" t="s">
        <v>350</v>
      </c>
      <c r="D1389" s="177" t="s">
        <v>979</v>
      </c>
      <c r="E1389" s="177" t="s">
        <v>963</v>
      </c>
      <c r="F1389" s="194" t="s">
        <v>963</v>
      </c>
      <c r="G1389" s="208" t="str">
        <f>IF(F1389=$D$4,$D$4,INDEX(F_inputs!$D$4:$M$5562,MATCH('FD Inputs Pre Conversion'!$C1389&amp;'FD Inputs Pre Conversion'!$E1389,F_inputs!$N$4:$N$5562,0),MATCH('FD Inputs Pre Conversion'!G$6,F_inputs!$D$2:$M$2,0)))</f>
        <v>No input</v>
      </c>
      <c r="H1389" s="204"/>
      <c r="I1389" s="204"/>
      <c r="J1389" s="204"/>
      <c r="K1389" s="204"/>
      <c r="L1389" s="204"/>
      <c r="M1389" s="204"/>
    </row>
    <row r="1390" spans="1:13" outlineLevel="1">
      <c r="A1390" s="197"/>
      <c r="B1390" s="261" t="s">
        <v>230</v>
      </c>
      <c r="C1390" s="262" t="s">
        <v>358</v>
      </c>
      <c r="D1390" s="177" t="s">
        <v>979</v>
      </c>
      <c r="E1390" s="177" t="s">
        <v>963</v>
      </c>
      <c r="F1390" s="194" t="s">
        <v>963</v>
      </c>
      <c r="G1390" s="208" t="str">
        <f>IF(F1390=$D$4,$D$4,INDEX(F_inputs!$D$4:$M$5562,MATCH('FD Inputs Pre Conversion'!$C1390&amp;'FD Inputs Pre Conversion'!$E1390,F_inputs!$N$4:$N$5562,0),MATCH('FD Inputs Pre Conversion'!G$6,F_inputs!$D$2:$M$2,0)))</f>
        <v>No input</v>
      </c>
      <c r="H1390" s="204"/>
      <c r="I1390" s="204"/>
      <c r="J1390" s="204"/>
      <c r="K1390" s="204"/>
      <c r="L1390" s="204"/>
      <c r="M1390" s="204"/>
    </row>
    <row r="1391" spans="1:13" outlineLevel="1">
      <c r="A1391" s="197"/>
      <c r="B1391" s="261" t="s">
        <v>230</v>
      </c>
      <c r="C1391" s="262" t="s">
        <v>361</v>
      </c>
      <c r="D1391" s="177" t="s">
        <v>979</v>
      </c>
      <c r="E1391" s="177" t="s">
        <v>963</v>
      </c>
      <c r="F1391" s="194" t="s">
        <v>963</v>
      </c>
      <c r="G1391" s="208" t="str">
        <f>IF(F1391=$D$4,$D$4,INDEX(F_inputs!$D$4:$M$5562,MATCH('FD Inputs Pre Conversion'!$C1391&amp;'FD Inputs Pre Conversion'!$E1391,F_inputs!$N$4:$N$5562,0),MATCH('FD Inputs Pre Conversion'!G$6,F_inputs!$D$2:$M$2,0)))</f>
        <v>No input</v>
      </c>
      <c r="H1391" s="204"/>
      <c r="I1391" s="204"/>
      <c r="J1391" s="204"/>
      <c r="K1391" s="204"/>
      <c r="L1391" s="204"/>
      <c r="M1391" s="204"/>
    </row>
    <row r="1392" spans="1:13" outlineLevel="1">
      <c r="A1392" s="197"/>
      <c r="B1392" s="261" t="s">
        <v>230</v>
      </c>
      <c r="C1392" s="262" t="s">
        <v>364</v>
      </c>
      <c r="D1392" s="177" t="s">
        <v>979</v>
      </c>
      <c r="E1392" s="177" t="s">
        <v>963</v>
      </c>
      <c r="F1392" s="194" t="s">
        <v>963</v>
      </c>
      <c r="G1392" s="208" t="str">
        <f>IF(F1392=$D$4,$D$4,INDEX(F_inputs!$D$4:$M$5562,MATCH('FD Inputs Pre Conversion'!$C1392&amp;'FD Inputs Pre Conversion'!$E1392,F_inputs!$N$4:$N$5562,0),MATCH('FD Inputs Pre Conversion'!G$6,F_inputs!$D$2:$M$2,0)))</f>
        <v>No input</v>
      </c>
      <c r="H1392" s="204"/>
      <c r="I1392" s="204"/>
      <c r="J1392" s="204"/>
      <c r="K1392" s="204"/>
      <c r="L1392" s="204"/>
      <c r="M1392" s="204"/>
    </row>
    <row r="1393" spans="1:13" outlineLevel="1">
      <c r="A1393" s="197"/>
      <c r="B1393" s="261" t="s">
        <v>230</v>
      </c>
      <c r="C1393" s="262" t="s">
        <v>370</v>
      </c>
      <c r="D1393" s="177" t="s">
        <v>979</v>
      </c>
      <c r="E1393" s="177" t="s">
        <v>963</v>
      </c>
      <c r="F1393" s="194" t="s">
        <v>963</v>
      </c>
      <c r="G1393" s="208" t="str">
        <f>IF(F1393=$D$4,$D$4,INDEX(F_inputs!$D$4:$M$5562,MATCH('FD Inputs Pre Conversion'!$C1393&amp;'FD Inputs Pre Conversion'!$E1393,F_inputs!$N$4:$N$5562,0),MATCH('FD Inputs Pre Conversion'!G$6,F_inputs!$D$2:$M$2,0)))</f>
        <v>No input</v>
      </c>
      <c r="H1393" s="204"/>
      <c r="I1393" s="204"/>
      <c r="J1393" s="204"/>
      <c r="K1393" s="204"/>
      <c r="L1393" s="204"/>
      <c r="M1393" s="204"/>
    </row>
    <row r="1394" spans="1:13" outlineLevel="1">
      <c r="A1394" s="197"/>
      <c r="B1394" s="261" t="s">
        <v>230</v>
      </c>
      <c r="C1394" s="262" t="s">
        <v>379</v>
      </c>
      <c r="D1394" s="177" t="s">
        <v>979</v>
      </c>
      <c r="E1394" s="177" t="s">
        <v>963</v>
      </c>
      <c r="F1394" s="194" t="s">
        <v>963</v>
      </c>
      <c r="G1394" s="208" t="str">
        <f>IF(F1394=$D$4,$D$4,INDEX(F_inputs!$D$4:$M$5562,MATCH('FD Inputs Pre Conversion'!$C1394&amp;'FD Inputs Pre Conversion'!$E1394,F_inputs!$N$4:$N$5562,0),MATCH('FD Inputs Pre Conversion'!G$6,F_inputs!$D$2:$M$2,0)))</f>
        <v>No input</v>
      </c>
      <c r="H1394" s="204"/>
      <c r="I1394" s="204"/>
      <c r="J1394" s="204"/>
      <c r="K1394" s="204"/>
      <c r="L1394" s="204"/>
      <c r="M1394" s="204"/>
    </row>
    <row r="1395" spans="1:13" outlineLevel="1">
      <c r="A1395" s="197"/>
      <c r="B1395" s="261" t="s">
        <v>230</v>
      </c>
      <c r="C1395" s="262" t="s">
        <v>382</v>
      </c>
      <c r="D1395" s="177" t="s">
        <v>979</v>
      </c>
      <c r="E1395" s="177" t="s">
        <v>963</v>
      </c>
      <c r="F1395" s="194" t="s">
        <v>963</v>
      </c>
      <c r="G1395" s="208" t="str">
        <f>IF(F1395=$D$4,$D$4,INDEX(F_inputs!$D$4:$M$5562,MATCH('FD Inputs Pre Conversion'!$C1395&amp;'FD Inputs Pre Conversion'!$E1395,F_inputs!$N$4:$N$5562,0),MATCH('FD Inputs Pre Conversion'!G$6,F_inputs!$D$2:$M$2,0)))</f>
        <v>No input</v>
      </c>
      <c r="H1395" s="204"/>
      <c r="I1395" s="204"/>
      <c r="J1395" s="204"/>
      <c r="K1395" s="204"/>
      <c r="L1395" s="204"/>
      <c r="M1395" s="204"/>
    </row>
    <row r="1396" spans="1:13" outlineLevel="1">
      <c r="A1396" s="197"/>
      <c r="B1396" s="261" t="s">
        <v>230</v>
      </c>
      <c r="C1396" s="262" t="s">
        <v>388</v>
      </c>
      <c r="D1396" s="177" t="s">
        <v>979</v>
      </c>
      <c r="E1396" s="177" t="s">
        <v>963</v>
      </c>
      <c r="F1396" s="194" t="s">
        <v>963</v>
      </c>
      <c r="G1396" s="208" t="str">
        <f>IF(F1396=$D$4,$D$4,INDEX(F_inputs!$D$4:$M$5562,MATCH('FD Inputs Pre Conversion'!$C1396&amp;'FD Inputs Pre Conversion'!$E1396,F_inputs!$N$4:$N$5562,0),MATCH('FD Inputs Pre Conversion'!G$6,F_inputs!$D$2:$M$2,0)))</f>
        <v>No input</v>
      </c>
      <c r="H1396" s="204"/>
      <c r="I1396" s="204"/>
      <c r="J1396" s="204"/>
      <c r="K1396" s="204"/>
      <c r="L1396" s="204"/>
      <c r="M1396" s="204"/>
    </row>
    <row r="1397" spans="1:13" outlineLevel="1">
      <c r="A1397" s="197"/>
      <c r="B1397" s="261" t="s">
        <v>230</v>
      </c>
      <c r="C1397" s="262" t="s">
        <v>391</v>
      </c>
      <c r="D1397" s="177" t="s">
        <v>979</v>
      </c>
      <c r="E1397" s="177" t="s">
        <v>963</v>
      </c>
      <c r="F1397" s="194" t="s">
        <v>963</v>
      </c>
      <c r="G1397" s="208" t="str">
        <f>IF(F1397=$D$4,$D$4,INDEX(F_inputs!$D$4:$M$5562,MATCH('FD Inputs Pre Conversion'!$C1397&amp;'FD Inputs Pre Conversion'!$E1397,F_inputs!$N$4:$N$5562,0),MATCH('FD Inputs Pre Conversion'!G$6,F_inputs!$D$2:$M$2,0)))</f>
        <v>No input</v>
      </c>
      <c r="H1397" s="204"/>
      <c r="I1397" s="204"/>
      <c r="J1397" s="204"/>
      <c r="K1397" s="204"/>
      <c r="L1397" s="204"/>
      <c r="M1397" s="204"/>
    </row>
    <row r="1398" spans="1:13" outlineLevel="1">
      <c r="A1398" s="197"/>
      <c r="B1398" s="261" t="s">
        <v>230</v>
      </c>
      <c r="C1398" s="262" t="s">
        <v>394</v>
      </c>
      <c r="D1398" s="177" t="s">
        <v>979</v>
      </c>
      <c r="E1398" s="177" t="s">
        <v>963</v>
      </c>
      <c r="F1398" s="194" t="s">
        <v>963</v>
      </c>
      <c r="G1398" s="208" t="str">
        <f>IF(F1398=$D$4,$D$4,INDEX(F_inputs!$D$4:$M$5562,MATCH('FD Inputs Pre Conversion'!$C1398&amp;'FD Inputs Pre Conversion'!$E1398,F_inputs!$N$4:$N$5562,0),MATCH('FD Inputs Pre Conversion'!G$6,F_inputs!$D$2:$M$2,0)))</f>
        <v>No input</v>
      </c>
      <c r="H1398" s="204"/>
      <c r="I1398" s="204"/>
      <c r="J1398" s="204"/>
      <c r="K1398" s="204"/>
      <c r="L1398" s="204"/>
      <c r="M1398" s="204"/>
    </row>
    <row r="1399" spans="1:13" outlineLevel="1">
      <c r="A1399" s="197"/>
      <c r="B1399" s="261" t="s">
        <v>230</v>
      </c>
      <c r="C1399" s="262" t="s">
        <v>397</v>
      </c>
      <c r="D1399" s="177" t="s">
        <v>979</v>
      </c>
      <c r="E1399" s="177" t="s">
        <v>963</v>
      </c>
      <c r="F1399" s="194" t="s">
        <v>963</v>
      </c>
      <c r="G1399" s="208" t="str">
        <f>IF(F1399=$D$4,$D$4,INDEX(F_inputs!$D$4:$M$5562,MATCH('FD Inputs Pre Conversion'!$C1399&amp;'FD Inputs Pre Conversion'!$E1399,F_inputs!$N$4:$N$5562,0),MATCH('FD Inputs Pre Conversion'!G$6,F_inputs!$D$2:$M$2,0)))</f>
        <v>No input</v>
      </c>
      <c r="H1399" s="204"/>
      <c r="I1399" s="204"/>
      <c r="J1399" s="204"/>
      <c r="K1399" s="204"/>
      <c r="L1399" s="204"/>
      <c r="M1399" s="204"/>
    </row>
    <row r="1400" spans="1:13" outlineLevel="1">
      <c r="A1400" s="197"/>
      <c r="B1400" s="261" t="s">
        <v>230</v>
      </c>
      <c r="C1400" s="262" t="s">
        <v>345</v>
      </c>
      <c r="D1400" s="177" t="s">
        <v>979</v>
      </c>
      <c r="E1400" s="177" t="s">
        <v>963</v>
      </c>
      <c r="F1400" s="194" t="s">
        <v>963</v>
      </c>
      <c r="G1400" s="208" t="str">
        <f>IF(F1400=$D$4,$D$4,INDEX(F_inputs!$D$4:$M$5562,MATCH('FD Inputs Pre Conversion'!$C1400&amp;'FD Inputs Pre Conversion'!$E1400,F_inputs!$N$4:$N$5562,0),MATCH('FD Inputs Pre Conversion'!G$6,F_inputs!$D$2:$M$2,0)))</f>
        <v>No input</v>
      </c>
      <c r="H1400" s="204"/>
      <c r="I1400" s="204"/>
      <c r="J1400" s="204"/>
      <c r="K1400" s="204"/>
      <c r="L1400" s="204"/>
      <c r="M1400" s="204"/>
    </row>
    <row r="1401" spans="1:13" outlineLevel="1">
      <c r="A1401" s="197"/>
      <c r="B1401" s="261" t="s">
        <v>230</v>
      </c>
      <c r="C1401" s="262" t="s">
        <v>354</v>
      </c>
      <c r="D1401" s="177" t="s">
        <v>979</v>
      </c>
      <c r="E1401" s="177" t="s">
        <v>963</v>
      </c>
      <c r="F1401" s="194" t="s">
        <v>963</v>
      </c>
      <c r="G1401" s="208" t="str">
        <f>IF(F1401=$D$4,$D$4,INDEX(F_inputs!$D$4:$M$5562,MATCH('FD Inputs Pre Conversion'!$C1401&amp;'FD Inputs Pre Conversion'!$E1401,F_inputs!$N$4:$N$5562,0),MATCH('FD Inputs Pre Conversion'!G$6,F_inputs!$D$2:$M$2,0)))</f>
        <v>No input</v>
      </c>
      <c r="H1401" s="204"/>
      <c r="I1401" s="204"/>
      <c r="J1401" s="204"/>
      <c r="K1401" s="204"/>
      <c r="L1401" s="204"/>
      <c r="M1401" s="204"/>
    </row>
    <row r="1402" spans="1:13" outlineLevel="1">
      <c r="A1402" s="197"/>
      <c r="B1402" s="261" t="s">
        <v>230</v>
      </c>
      <c r="C1402" s="262" t="s">
        <v>367</v>
      </c>
      <c r="D1402" s="177" t="s">
        <v>979</v>
      </c>
      <c r="E1402" s="177" t="s">
        <v>963</v>
      </c>
      <c r="F1402" s="194" t="s">
        <v>963</v>
      </c>
      <c r="G1402" s="208" t="str">
        <f>IF(F1402=$D$4,$D$4,INDEX(F_inputs!$D$4:$M$5562,MATCH('FD Inputs Pre Conversion'!$C1402&amp;'FD Inputs Pre Conversion'!$E1402,F_inputs!$N$4:$N$5562,0),MATCH('FD Inputs Pre Conversion'!G$6,F_inputs!$D$2:$M$2,0)))</f>
        <v>No input</v>
      </c>
      <c r="H1402" s="204"/>
      <c r="I1402" s="204"/>
      <c r="J1402" s="204"/>
      <c r="K1402" s="204"/>
      <c r="L1402" s="204"/>
      <c r="M1402" s="204"/>
    </row>
    <row r="1403" spans="1:13" outlineLevel="1">
      <c r="A1403" s="197"/>
      <c r="B1403" s="261" t="s">
        <v>230</v>
      </c>
      <c r="C1403" s="262" t="s">
        <v>373</v>
      </c>
      <c r="D1403" s="177" t="s">
        <v>979</v>
      </c>
      <c r="E1403" s="177" t="s">
        <v>963</v>
      </c>
      <c r="F1403" s="194" t="s">
        <v>963</v>
      </c>
      <c r="G1403" s="208" t="str">
        <f>IF(F1403=$D$4,$D$4,INDEX(F_inputs!$D$4:$M$5562,MATCH('FD Inputs Pre Conversion'!$C1403&amp;'FD Inputs Pre Conversion'!$E1403,F_inputs!$N$4:$N$5562,0),MATCH('FD Inputs Pre Conversion'!G$6,F_inputs!$D$2:$M$2,0)))</f>
        <v>No input</v>
      </c>
      <c r="H1403" s="204"/>
      <c r="I1403" s="204"/>
      <c r="J1403" s="204"/>
      <c r="K1403" s="204"/>
      <c r="L1403" s="204"/>
      <c r="M1403" s="204"/>
    </row>
    <row r="1404" spans="1:13" outlineLevel="1">
      <c r="A1404" s="197"/>
      <c r="B1404" s="261" t="s">
        <v>230</v>
      </c>
      <c r="C1404" s="262" t="s">
        <v>376</v>
      </c>
      <c r="D1404" s="177" t="s">
        <v>979</v>
      </c>
      <c r="E1404" s="177" t="s">
        <v>963</v>
      </c>
      <c r="F1404" s="194" t="s">
        <v>963</v>
      </c>
      <c r="G1404" s="208" t="str">
        <f>IF(F1404=$D$4,$D$4,INDEX(F_inputs!$D$4:$M$5562,MATCH('FD Inputs Pre Conversion'!$C1404&amp;'FD Inputs Pre Conversion'!$E1404,F_inputs!$N$4:$N$5562,0),MATCH('FD Inputs Pre Conversion'!G$6,F_inputs!$D$2:$M$2,0)))</f>
        <v>No input</v>
      </c>
      <c r="H1404" s="204"/>
      <c r="I1404" s="204"/>
      <c r="J1404" s="204"/>
      <c r="K1404" s="204"/>
      <c r="L1404" s="204"/>
      <c r="M1404" s="204"/>
    </row>
    <row r="1405" spans="1:13" outlineLevel="1">
      <c r="A1405" s="197"/>
      <c r="B1405" s="261" t="s">
        <v>230</v>
      </c>
      <c r="C1405" s="262" t="s">
        <v>385</v>
      </c>
      <c r="D1405" s="177" t="s">
        <v>979</v>
      </c>
      <c r="E1405" s="177" t="s">
        <v>963</v>
      </c>
      <c r="F1405" s="194" t="s">
        <v>963</v>
      </c>
      <c r="G1405" s="208" t="str">
        <f>IF(F1405=$D$4,$D$4,INDEX(F_inputs!$D$4:$M$5562,MATCH('FD Inputs Pre Conversion'!$C1405&amp;'FD Inputs Pre Conversion'!$E1405,F_inputs!$N$4:$N$5562,0),MATCH('FD Inputs Pre Conversion'!G$6,F_inputs!$D$2:$M$2,0)))</f>
        <v>No input</v>
      </c>
      <c r="H1405" s="204"/>
      <c r="I1405" s="204"/>
      <c r="J1405" s="204"/>
      <c r="K1405" s="204"/>
      <c r="L1405" s="204"/>
      <c r="M1405" s="204"/>
    </row>
    <row r="1406" spans="1:13" outlineLevel="1">
      <c r="A1406" s="196"/>
      <c r="B1406" s="261"/>
      <c r="C1406" s="262"/>
      <c r="G1406" s="208"/>
    </row>
    <row r="1407" spans="1:13" outlineLevel="1">
      <c r="A1407" s="197"/>
      <c r="B1407" s="261" t="s">
        <v>235</v>
      </c>
      <c r="C1407" s="262" t="s">
        <v>350</v>
      </c>
      <c r="D1407" s="177" t="s">
        <v>979</v>
      </c>
      <c r="E1407" s="177" t="s">
        <v>238</v>
      </c>
      <c r="F1407" s="194" t="s">
        <v>455</v>
      </c>
      <c r="G1407" s="208">
        <f>IF(F1407=$D$4,$D$4,INDEX(F_inputs!$D$4:$M$5562,MATCH('FD Inputs Pre Conversion'!$C1407&amp;'FD Inputs Pre Conversion'!$E1407,F_inputs!$N$4:$N$5562,0),MATCH('FD Inputs Pre Conversion'!G$6,F_inputs!$D$2:$M$2,0)))</f>
        <v>-5.0000000000000001E-3</v>
      </c>
      <c r="H1407" s="204"/>
      <c r="I1407" s="204"/>
      <c r="J1407" s="204"/>
      <c r="K1407" s="204"/>
      <c r="L1407" s="204"/>
      <c r="M1407" s="204"/>
    </row>
    <row r="1408" spans="1:13" outlineLevel="1">
      <c r="A1408" s="197"/>
      <c r="B1408" s="261" t="s">
        <v>235</v>
      </c>
      <c r="C1408" s="262" t="s">
        <v>358</v>
      </c>
      <c r="D1408" s="177" t="s">
        <v>979</v>
      </c>
      <c r="E1408" s="177" t="s">
        <v>238</v>
      </c>
      <c r="F1408" s="194" t="s">
        <v>455</v>
      </c>
      <c r="G1408" s="208">
        <f>IF(F1408=$D$4,$D$4,INDEX(F_inputs!$D$4:$M$5562,MATCH('FD Inputs Pre Conversion'!$C1408&amp;'FD Inputs Pre Conversion'!$E1408,F_inputs!$N$4:$N$5562,0),MATCH('FD Inputs Pre Conversion'!G$6,F_inputs!$D$2:$M$2,0)))</f>
        <v>-5.0000000000000001E-3</v>
      </c>
      <c r="H1408" s="204"/>
      <c r="I1408" s="204"/>
      <c r="J1408" s="204"/>
      <c r="K1408" s="204"/>
      <c r="L1408" s="204"/>
      <c r="M1408" s="204"/>
    </row>
    <row r="1409" spans="1:13" outlineLevel="1">
      <c r="A1409" s="197"/>
      <c r="B1409" s="261" t="s">
        <v>235</v>
      </c>
      <c r="C1409" s="262" t="s">
        <v>361</v>
      </c>
      <c r="D1409" s="177" t="s">
        <v>979</v>
      </c>
      <c r="E1409" s="177" t="s">
        <v>238</v>
      </c>
      <c r="F1409" s="194" t="s">
        <v>455</v>
      </c>
      <c r="G1409" s="208">
        <f>IF(F1409=$D$4,$D$4,INDEX(F_inputs!$D$4:$M$5562,MATCH('FD Inputs Pre Conversion'!$C1409&amp;'FD Inputs Pre Conversion'!$E1409,F_inputs!$N$4:$N$5562,0),MATCH('FD Inputs Pre Conversion'!G$6,F_inputs!$D$2:$M$2,0)))</f>
        <v>-5.0000000000000001E-3</v>
      </c>
      <c r="H1409" s="204"/>
      <c r="I1409" s="204"/>
      <c r="J1409" s="204"/>
      <c r="K1409" s="204"/>
      <c r="L1409" s="204"/>
      <c r="M1409" s="204"/>
    </row>
    <row r="1410" spans="1:13" outlineLevel="1">
      <c r="A1410" s="197"/>
      <c r="B1410" s="261" t="s">
        <v>235</v>
      </c>
      <c r="C1410" s="262" t="s">
        <v>364</v>
      </c>
      <c r="D1410" s="177" t="s">
        <v>979</v>
      </c>
      <c r="E1410" s="177" t="s">
        <v>238</v>
      </c>
      <c r="F1410" s="194" t="s">
        <v>455</v>
      </c>
      <c r="G1410" s="208">
        <f>IF(F1410=$D$4,$D$4,INDEX(F_inputs!$D$4:$M$5562,MATCH('FD Inputs Pre Conversion'!$C1410&amp;'FD Inputs Pre Conversion'!$E1410,F_inputs!$N$4:$N$5562,0),MATCH('FD Inputs Pre Conversion'!G$6,F_inputs!$D$2:$M$2,0)))</f>
        <v>-5.0000000000000001E-3</v>
      </c>
      <c r="H1410" s="204"/>
      <c r="I1410" s="204"/>
      <c r="J1410" s="204"/>
      <c r="K1410" s="204"/>
      <c r="L1410" s="204"/>
      <c r="M1410" s="204"/>
    </row>
    <row r="1411" spans="1:13" outlineLevel="1">
      <c r="A1411" s="197"/>
      <c r="B1411" s="261" t="s">
        <v>235</v>
      </c>
      <c r="C1411" s="262" t="s">
        <v>370</v>
      </c>
      <c r="D1411" s="177" t="s">
        <v>979</v>
      </c>
      <c r="E1411" s="177" t="s">
        <v>238</v>
      </c>
      <c r="F1411" s="194" t="s">
        <v>455</v>
      </c>
      <c r="G1411" s="208">
        <f>IF(F1411=$D$4,$D$4,INDEX(F_inputs!$D$4:$M$5562,MATCH('FD Inputs Pre Conversion'!$C1411&amp;'FD Inputs Pre Conversion'!$E1411,F_inputs!$N$4:$N$5562,0),MATCH('FD Inputs Pre Conversion'!G$6,F_inputs!$D$2:$M$2,0)))</f>
        <v>-5.0000000000000001E-3</v>
      </c>
      <c r="H1411" s="204"/>
      <c r="I1411" s="204"/>
      <c r="J1411" s="204"/>
      <c r="K1411" s="204"/>
      <c r="L1411" s="204"/>
      <c r="M1411" s="204"/>
    </row>
    <row r="1412" spans="1:13" outlineLevel="1">
      <c r="A1412" s="197"/>
      <c r="B1412" s="261" t="s">
        <v>235</v>
      </c>
      <c r="C1412" s="262" t="s">
        <v>379</v>
      </c>
      <c r="D1412" s="177" t="s">
        <v>979</v>
      </c>
      <c r="E1412" s="177" t="s">
        <v>238</v>
      </c>
      <c r="F1412" s="194" t="s">
        <v>455</v>
      </c>
      <c r="G1412" s="208">
        <f>IF(F1412=$D$4,$D$4,INDEX(F_inputs!$D$4:$M$5562,MATCH('FD Inputs Pre Conversion'!$C1412&amp;'FD Inputs Pre Conversion'!$E1412,F_inputs!$N$4:$N$5562,0),MATCH('FD Inputs Pre Conversion'!G$6,F_inputs!$D$2:$M$2,0)))</f>
        <v>-5.0000000000000001E-3</v>
      </c>
      <c r="H1412" s="204"/>
      <c r="I1412" s="204"/>
      <c r="J1412" s="204"/>
      <c r="K1412" s="204"/>
      <c r="L1412" s="204"/>
      <c r="M1412" s="204"/>
    </row>
    <row r="1413" spans="1:13" outlineLevel="1">
      <c r="A1413" s="197"/>
      <c r="B1413" s="261" t="s">
        <v>235</v>
      </c>
      <c r="C1413" s="262" t="s">
        <v>382</v>
      </c>
      <c r="D1413" s="177" t="s">
        <v>979</v>
      </c>
      <c r="E1413" s="177" t="s">
        <v>238</v>
      </c>
      <c r="F1413" s="194" t="s">
        <v>455</v>
      </c>
      <c r="G1413" s="208">
        <f>IF(F1413=$D$4,$D$4,INDEX(F_inputs!$D$4:$M$5562,MATCH('FD Inputs Pre Conversion'!$C1413&amp;'FD Inputs Pre Conversion'!$E1413,F_inputs!$N$4:$N$5562,0),MATCH('FD Inputs Pre Conversion'!G$6,F_inputs!$D$2:$M$2,0)))</f>
        <v>-5.0000000000000001E-3</v>
      </c>
      <c r="H1413" s="204"/>
      <c r="I1413" s="204"/>
      <c r="J1413" s="204"/>
      <c r="K1413" s="204"/>
      <c r="L1413" s="204"/>
      <c r="M1413" s="204"/>
    </row>
    <row r="1414" spans="1:13" outlineLevel="1">
      <c r="A1414" s="197"/>
      <c r="B1414" s="261" t="s">
        <v>235</v>
      </c>
      <c r="C1414" s="262" t="s">
        <v>388</v>
      </c>
      <c r="D1414" s="177" t="s">
        <v>979</v>
      </c>
      <c r="E1414" s="177" t="s">
        <v>238</v>
      </c>
      <c r="F1414" s="194" t="s">
        <v>455</v>
      </c>
      <c r="G1414" s="208">
        <f>IF(F1414=$D$4,$D$4,INDEX(F_inputs!$D$4:$M$5562,MATCH('FD Inputs Pre Conversion'!$C1414&amp;'FD Inputs Pre Conversion'!$E1414,F_inputs!$N$4:$N$5562,0),MATCH('FD Inputs Pre Conversion'!G$6,F_inputs!$D$2:$M$2,0)))</f>
        <v>-5.0000000000000001E-3</v>
      </c>
      <c r="H1414" s="204"/>
      <c r="I1414" s="204"/>
      <c r="J1414" s="204"/>
      <c r="K1414" s="204"/>
      <c r="L1414" s="204"/>
      <c r="M1414" s="204"/>
    </row>
    <row r="1415" spans="1:13" outlineLevel="1">
      <c r="A1415" s="197"/>
      <c r="B1415" s="261" t="s">
        <v>235</v>
      </c>
      <c r="C1415" s="262" t="s">
        <v>391</v>
      </c>
      <c r="D1415" s="177" t="s">
        <v>979</v>
      </c>
      <c r="E1415" s="177" t="s">
        <v>238</v>
      </c>
      <c r="F1415" s="194" t="s">
        <v>455</v>
      </c>
      <c r="G1415" s="208">
        <f>IF(F1415=$D$4,$D$4,INDEX(F_inputs!$D$4:$M$5562,MATCH('FD Inputs Pre Conversion'!$C1415&amp;'FD Inputs Pre Conversion'!$E1415,F_inputs!$N$4:$N$5562,0),MATCH('FD Inputs Pre Conversion'!G$6,F_inputs!$D$2:$M$2,0)))</f>
        <v>-5.0000000000000001E-3</v>
      </c>
      <c r="H1415" s="204"/>
      <c r="I1415" s="204"/>
      <c r="J1415" s="204"/>
      <c r="K1415" s="204"/>
      <c r="L1415" s="204"/>
      <c r="M1415" s="204"/>
    </row>
    <row r="1416" spans="1:13" outlineLevel="1">
      <c r="A1416" s="197"/>
      <c r="B1416" s="261" t="s">
        <v>235</v>
      </c>
      <c r="C1416" s="262" t="s">
        <v>394</v>
      </c>
      <c r="D1416" s="177" t="s">
        <v>979</v>
      </c>
      <c r="E1416" s="177" t="s">
        <v>238</v>
      </c>
      <c r="F1416" s="194" t="s">
        <v>455</v>
      </c>
      <c r="G1416" s="208">
        <f>IF(F1416=$D$4,$D$4,INDEX(F_inputs!$D$4:$M$5562,MATCH('FD Inputs Pre Conversion'!$C1416&amp;'FD Inputs Pre Conversion'!$E1416,F_inputs!$N$4:$N$5562,0),MATCH('FD Inputs Pre Conversion'!G$6,F_inputs!$D$2:$M$2,0)))</f>
        <v>-5.0000000000000001E-3</v>
      </c>
      <c r="H1416" s="204"/>
      <c r="I1416" s="204"/>
      <c r="J1416" s="204"/>
      <c r="K1416" s="204"/>
      <c r="L1416" s="204"/>
      <c r="M1416" s="204"/>
    </row>
    <row r="1417" spans="1:13" outlineLevel="1">
      <c r="A1417" s="197"/>
      <c r="B1417" s="261" t="s">
        <v>235</v>
      </c>
      <c r="C1417" s="262" t="s">
        <v>397</v>
      </c>
      <c r="D1417" s="177" t="s">
        <v>979</v>
      </c>
      <c r="E1417" s="177" t="s">
        <v>238</v>
      </c>
      <c r="F1417" s="194" t="s">
        <v>455</v>
      </c>
      <c r="G1417" s="208">
        <f>IF(F1417=$D$4,$D$4,INDEX(F_inputs!$D$4:$M$5562,MATCH('FD Inputs Pre Conversion'!$C1417&amp;'FD Inputs Pre Conversion'!$E1417,F_inputs!$N$4:$N$5562,0),MATCH('FD Inputs Pre Conversion'!G$6,F_inputs!$D$2:$M$2,0)))</f>
        <v>-5.0000000000000001E-3</v>
      </c>
      <c r="H1417" s="204"/>
      <c r="I1417" s="204"/>
      <c r="J1417" s="204"/>
      <c r="K1417" s="204"/>
      <c r="L1417" s="204"/>
      <c r="M1417" s="204"/>
    </row>
    <row r="1418" spans="1:13" outlineLevel="1">
      <c r="A1418" s="197"/>
      <c r="B1418" s="261" t="s">
        <v>235</v>
      </c>
      <c r="C1418" s="262" t="s">
        <v>345</v>
      </c>
      <c r="D1418" s="177" t="s">
        <v>979</v>
      </c>
      <c r="E1418" s="177" t="s">
        <v>238</v>
      </c>
      <c r="F1418" s="194" t="s">
        <v>455</v>
      </c>
      <c r="G1418" s="208" t="str">
        <f>IF(F1418=$D$4,$D$4,INDEX(F_inputs!$D$4:$M$5562,MATCH('FD Inputs Pre Conversion'!$C1418&amp;'FD Inputs Pre Conversion'!$E1418,F_inputs!$N$4:$N$5562,0),MATCH('FD Inputs Pre Conversion'!G$6,F_inputs!$D$2:$M$2,0)))</f>
        <v/>
      </c>
      <c r="H1418" s="204"/>
      <c r="I1418" s="204"/>
      <c r="J1418" s="204"/>
      <c r="K1418" s="204"/>
      <c r="L1418" s="204"/>
      <c r="M1418" s="204"/>
    </row>
    <row r="1419" spans="1:13" outlineLevel="1">
      <c r="A1419" s="197"/>
      <c r="B1419" s="261" t="s">
        <v>235</v>
      </c>
      <c r="C1419" s="262" t="s">
        <v>354</v>
      </c>
      <c r="D1419" s="177" t="s">
        <v>979</v>
      </c>
      <c r="E1419" s="177" t="s">
        <v>238</v>
      </c>
      <c r="F1419" s="194" t="s">
        <v>455</v>
      </c>
      <c r="G1419" s="208" t="str">
        <f>IF(F1419=$D$4,$D$4,INDEX(F_inputs!$D$4:$M$5562,MATCH('FD Inputs Pre Conversion'!$C1419&amp;'FD Inputs Pre Conversion'!$E1419,F_inputs!$N$4:$N$5562,0),MATCH('FD Inputs Pre Conversion'!G$6,F_inputs!$D$2:$M$2,0)))</f>
        <v/>
      </c>
      <c r="H1419" s="204"/>
      <c r="I1419" s="204"/>
      <c r="J1419" s="204"/>
      <c r="K1419" s="204"/>
      <c r="L1419" s="204"/>
      <c r="M1419" s="204"/>
    </row>
    <row r="1420" spans="1:13" outlineLevel="1">
      <c r="A1420" s="197"/>
      <c r="B1420" s="261" t="s">
        <v>235</v>
      </c>
      <c r="C1420" s="262" t="s">
        <v>367</v>
      </c>
      <c r="D1420" s="177" t="s">
        <v>979</v>
      </c>
      <c r="E1420" s="177" t="s">
        <v>238</v>
      </c>
      <c r="F1420" s="194" t="s">
        <v>455</v>
      </c>
      <c r="G1420" s="208" t="str">
        <f>IF(F1420=$D$4,$D$4,INDEX(F_inputs!$D$4:$M$5562,MATCH('FD Inputs Pre Conversion'!$C1420&amp;'FD Inputs Pre Conversion'!$E1420,F_inputs!$N$4:$N$5562,0),MATCH('FD Inputs Pre Conversion'!G$6,F_inputs!$D$2:$M$2,0)))</f>
        <v/>
      </c>
      <c r="H1420" s="204"/>
      <c r="I1420" s="204"/>
      <c r="J1420" s="204"/>
      <c r="K1420" s="204"/>
      <c r="L1420" s="204"/>
      <c r="M1420" s="204"/>
    </row>
    <row r="1421" spans="1:13" outlineLevel="1">
      <c r="A1421" s="197"/>
      <c r="B1421" s="261" t="s">
        <v>235</v>
      </c>
      <c r="C1421" s="262" t="s">
        <v>373</v>
      </c>
      <c r="D1421" s="177" t="s">
        <v>979</v>
      </c>
      <c r="E1421" s="177" t="s">
        <v>238</v>
      </c>
      <c r="F1421" s="194" t="s">
        <v>455</v>
      </c>
      <c r="G1421" s="208" t="str">
        <f>IF(F1421=$D$4,$D$4,INDEX(F_inputs!$D$4:$M$5562,MATCH('FD Inputs Pre Conversion'!$C1421&amp;'FD Inputs Pre Conversion'!$E1421,F_inputs!$N$4:$N$5562,0),MATCH('FD Inputs Pre Conversion'!G$6,F_inputs!$D$2:$M$2,0)))</f>
        <v/>
      </c>
      <c r="H1421" s="204"/>
      <c r="I1421" s="204"/>
      <c r="J1421" s="204"/>
      <c r="K1421" s="204"/>
      <c r="L1421" s="204"/>
      <c r="M1421" s="204"/>
    </row>
    <row r="1422" spans="1:13" outlineLevel="1">
      <c r="A1422" s="197"/>
      <c r="B1422" s="261" t="s">
        <v>235</v>
      </c>
      <c r="C1422" s="262" t="s">
        <v>376</v>
      </c>
      <c r="D1422" s="177" t="s">
        <v>979</v>
      </c>
      <c r="E1422" s="177" t="s">
        <v>238</v>
      </c>
      <c r="F1422" s="194" t="s">
        <v>455</v>
      </c>
      <c r="G1422" s="208" t="str">
        <f>IF(F1422=$D$4,$D$4,INDEX(F_inputs!$D$4:$M$5562,MATCH('FD Inputs Pre Conversion'!$C1422&amp;'FD Inputs Pre Conversion'!$E1422,F_inputs!$N$4:$N$5562,0),MATCH('FD Inputs Pre Conversion'!G$6,F_inputs!$D$2:$M$2,0)))</f>
        <v/>
      </c>
      <c r="H1422" s="204"/>
      <c r="I1422" s="204"/>
      <c r="J1422" s="204"/>
      <c r="K1422" s="204"/>
      <c r="L1422" s="204"/>
      <c r="M1422" s="204"/>
    </row>
    <row r="1423" spans="1:13" outlineLevel="1">
      <c r="A1423" s="197"/>
      <c r="B1423" s="261" t="s">
        <v>235</v>
      </c>
      <c r="C1423" s="262" t="s">
        <v>385</v>
      </c>
      <c r="D1423" s="177" t="s">
        <v>979</v>
      </c>
      <c r="E1423" s="177" t="s">
        <v>238</v>
      </c>
      <c r="F1423" s="194" t="s">
        <v>455</v>
      </c>
      <c r="G1423" s="208" t="str">
        <f>IF(F1423=$D$4,$D$4,INDEX(F_inputs!$D$4:$M$5562,MATCH('FD Inputs Pre Conversion'!$C1423&amp;'FD Inputs Pre Conversion'!$E1423,F_inputs!$N$4:$N$5562,0),MATCH('FD Inputs Pre Conversion'!G$6,F_inputs!$D$2:$M$2,0)))</f>
        <v/>
      </c>
      <c r="H1423" s="204"/>
      <c r="I1423" s="204"/>
      <c r="J1423" s="204"/>
      <c r="K1423" s="204"/>
      <c r="L1423" s="204"/>
      <c r="M1423" s="204"/>
    </row>
    <row r="1424" spans="1:13" outlineLevel="1">
      <c r="A1424" s="196"/>
      <c r="B1424" s="261"/>
      <c r="C1424" s="262"/>
      <c r="G1424" s="208"/>
    </row>
    <row r="1425" spans="1:13" outlineLevel="1">
      <c r="A1425" s="197"/>
      <c r="B1425" s="261" t="s">
        <v>241</v>
      </c>
      <c r="C1425" s="262" t="s">
        <v>350</v>
      </c>
      <c r="D1425" s="177" t="s">
        <v>979</v>
      </c>
      <c r="E1425" s="177" t="s">
        <v>245</v>
      </c>
      <c r="F1425" s="194" t="s">
        <v>455</v>
      </c>
      <c r="G1425" s="208">
        <f>IF(F1425=$D$4,$D$4,INDEX(F_inputs!$D$4:$M$5562,MATCH('FD Inputs Pre Conversion'!$C1425&amp;'FD Inputs Pre Conversion'!$E1425,F_inputs!$N$4:$N$5562,0),MATCH('FD Inputs Pre Conversion'!G$6,F_inputs!$D$2:$M$2,0)))</f>
        <v>-6.0000000000000001E-3</v>
      </c>
      <c r="H1425" s="204"/>
      <c r="I1425" s="204"/>
      <c r="J1425" s="204"/>
      <c r="K1425" s="204"/>
      <c r="L1425" s="204"/>
      <c r="M1425" s="204"/>
    </row>
    <row r="1426" spans="1:13" outlineLevel="1">
      <c r="A1426" s="197"/>
      <c r="B1426" s="261" t="s">
        <v>241</v>
      </c>
      <c r="C1426" s="262" t="s">
        <v>358</v>
      </c>
      <c r="D1426" s="177" t="s">
        <v>979</v>
      </c>
      <c r="E1426" s="177" t="s">
        <v>245</v>
      </c>
      <c r="F1426" s="194" t="s">
        <v>455</v>
      </c>
      <c r="G1426" s="208">
        <f>IF(F1426=$D$4,$D$4,INDEX(F_inputs!$D$4:$M$5562,MATCH('FD Inputs Pre Conversion'!$C1426&amp;'FD Inputs Pre Conversion'!$E1426,F_inputs!$N$4:$N$5562,0),MATCH('FD Inputs Pre Conversion'!G$6,F_inputs!$D$2:$M$2,0)))</f>
        <v>-6.0000000000000001E-3</v>
      </c>
      <c r="H1426" s="204"/>
      <c r="I1426" s="204"/>
      <c r="J1426" s="204"/>
      <c r="K1426" s="204"/>
      <c r="L1426" s="204"/>
      <c r="M1426" s="204"/>
    </row>
    <row r="1427" spans="1:13" outlineLevel="1">
      <c r="A1427" s="197"/>
      <c r="B1427" s="261" t="s">
        <v>241</v>
      </c>
      <c r="C1427" s="262" t="s">
        <v>361</v>
      </c>
      <c r="D1427" s="177" t="s">
        <v>979</v>
      </c>
      <c r="E1427" s="177" t="s">
        <v>245</v>
      </c>
      <c r="F1427" s="194" t="s">
        <v>455</v>
      </c>
      <c r="G1427" s="208">
        <f>IF(F1427=$D$4,$D$4,INDEX(F_inputs!$D$4:$M$5562,MATCH('FD Inputs Pre Conversion'!$C1427&amp;'FD Inputs Pre Conversion'!$E1427,F_inputs!$N$4:$N$5562,0),MATCH('FD Inputs Pre Conversion'!G$6,F_inputs!$D$2:$M$2,0)))</f>
        <v>-1.4999999999999999E-2</v>
      </c>
      <c r="H1427" s="204"/>
      <c r="I1427" s="204"/>
      <c r="J1427" s="204"/>
      <c r="K1427" s="204"/>
      <c r="L1427" s="204"/>
      <c r="M1427" s="204"/>
    </row>
    <row r="1428" spans="1:13" outlineLevel="1">
      <c r="A1428" s="197"/>
      <c r="B1428" s="261" t="s">
        <v>241</v>
      </c>
      <c r="C1428" s="262" t="s">
        <v>364</v>
      </c>
      <c r="D1428" s="177" t="s">
        <v>979</v>
      </c>
      <c r="E1428" s="177" t="s">
        <v>245</v>
      </c>
      <c r="F1428" s="194" t="s">
        <v>455</v>
      </c>
      <c r="G1428" s="208">
        <f>IF(F1428=$D$4,$D$4,INDEX(F_inputs!$D$4:$M$5562,MATCH('FD Inputs Pre Conversion'!$C1428&amp;'FD Inputs Pre Conversion'!$E1428,F_inputs!$N$4:$N$5562,0),MATCH('FD Inputs Pre Conversion'!G$6,F_inputs!$D$2:$M$2,0)))</f>
        <v>-6.0000000000000001E-3</v>
      </c>
      <c r="H1428" s="204"/>
      <c r="I1428" s="204"/>
      <c r="J1428" s="204"/>
      <c r="K1428" s="204"/>
      <c r="L1428" s="204"/>
      <c r="M1428" s="204"/>
    </row>
    <row r="1429" spans="1:13" outlineLevel="1">
      <c r="A1429" s="197"/>
      <c r="B1429" s="261" t="s">
        <v>241</v>
      </c>
      <c r="C1429" s="262" t="s">
        <v>370</v>
      </c>
      <c r="D1429" s="177" t="s">
        <v>979</v>
      </c>
      <c r="E1429" s="177" t="s">
        <v>245</v>
      </c>
      <c r="F1429" s="194" t="s">
        <v>455</v>
      </c>
      <c r="G1429" s="208">
        <f>IF(F1429=$D$4,$D$4,INDEX(F_inputs!$D$4:$M$5562,MATCH('FD Inputs Pre Conversion'!$C1429&amp;'FD Inputs Pre Conversion'!$E1429,F_inputs!$N$4:$N$5562,0),MATCH('FD Inputs Pre Conversion'!G$6,F_inputs!$D$2:$M$2,0)))</f>
        <v>-6.0000000000000001E-3</v>
      </c>
      <c r="H1429" s="204"/>
      <c r="I1429" s="204"/>
      <c r="J1429" s="204"/>
      <c r="K1429" s="204"/>
      <c r="L1429" s="204"/>
      <c r="M1429" s="204"/>
    </row>
    <row r="1430" spans="1:13" outlineLevel="1">
      <c r="A1430" s="197"/>
      <c r="B1430" s="261" t="s">
        <v>241</v>
      </c>
      <c r="C1430" s="262" t="s">
        <v>379</v>
      </c>
      <c r="D1430" s="177" t="s">
        <v>979</v>
      </c>
      <c r="E1430" s="177" t="s">
        <v>245</v>
      </c>
      <c r="F1430" s="194" t="s">
        <v>455</v>
      </c>
      <c r="G1430" s="208">
        <f>IF(F1430=$D$4,$D$4,INDEX(F_inputs!$D$4:$M$5562,MATCH('FD Inputs Pre Conversion'!$C1430&amp;'FD Inputs Pre Conversion'!$E1430,F_inputs!$N$4:$N$5562,0),MATCH('FD Inputs Pre Conversion'!G$6,F_inputs!$D$2:$M$2,0)))</f>
        <v>-6.0000000000000001E-3</v>
      </c>
      <c r="H1430" s="204"/>
      <c r="I1430" s="204"/>
      <c r="J1430" s="204"/>
      <c r="K1430" s="204"/>
      <c r="L1430" s="204"/>
      <c r="M1430" s="204"/>
    </row>
    <row r="1431" spans="1:13" outlineLevel="1">
      <c r="A1431" s="197"/>
      <c r="B1431" s="261" t="s">
        <v>241</v>
      </c>
      <c r="C1431" s="262" t="s">
        <v>382</v>
      </c>
      <c r="D1431" s="177" t="s">
        <v>979</v>
      </c>
      <c r="E1431" s="177" t="s">
        <v>245</v>
      </c>
      <c r="F1431" s="194" t="s">
        <v>455</v>
      </c>
      <c r="G1431" s="208">
        <f>IF(F1431=$D$4,$D$4,INDEX(F_inputs!$D$4:$M$5562,MATCH('FD Inputs Pre Conversion'!$C1431&amp;'FD Inputs Pre Conversion'!$E1431,F_inputs!$N$4:$N$5562,0),MATCH('FD Inputs Pre Conversion'!G$6,F_inputs!$D$2:$M$2,0)))</f>
        <v>-6.0000000000000001E-3</v>
      </c>
      <c r="H1431" s="204"/>
      <c r="I1431" s="204"/>
      <c r="J1431" s="204"/>
      <c r="K1431" s="204"/>
      <c r="L1431" s="204"/>
      <c r="M1431" s="204"/>
    </row>
    <row r="1432" spans="1:13" outlineLevel="1">
      <c r="A1432" s="197"/>
      <c r="B1432" s="261" t="s">
        <v>241</v>
      </c>
      <c r="C1432" s="262" t="s">
        <v>388</v>
      </c>
      <c r="D1432" s="177" t="s">
        <v>979</v>
      </c>
      <c r="E1432" s="177" t="s">
        <v>245</v>
      </c>
      <c r="F1432" s="194" t="s">
        <v>455</v>
      </c>
      <c r="G1432" s="208">
        <f>IF(F1432=$D$4,$D$4,INDEX(F_inputs!$D$4:$M$5562,MATCH('FD Inputs Pre Conversion'!$C1432&amp;'FD Inputs Pre Conversion'!$E1432,F_inputs!$N$4:$N$5562,0),MATCH('FD Inputs Pre Conversion'!G$6,F_inputs!$D$2:$M$2,0)))</f>
        <v>-6.0000000000000001E-3</v>
      </c>
      <c r="H1432" s="204"/>
      <c r="I1432" s="204"/>
      <c r="J1432" s="204"/>
      <c r="K1432" s="204"/>
      <c r="L1432" s="204"/>
      <c r="M1432" s="204"/>
    </row>
    <row r="1433" spans="1:13" outlineLevel="1">
      <c r="A1433" s="197"/>
      <c r="B1433" s="261" t="s">
        <v>241</v>
      </c>
      <c r="C1433" s="262" t="s">
        <v>391</v>
      </c>
      <c r="D1433" s="177" t="s">
        <v>979</v>
      </c>
      <c r="E1433" s="177" t="s">
        <v>245</v>
      </c>
      <c r="F1433" s="194" t="s">
        <v>455</v>
      </c>
      <c r="G1433" s="208">
        <f>IF(F1433=$D$4,$D$4,INDEX(F_inputs!$D$4:$M$5562,MATCH('FD Inputs Pre Conversion'!$C1433&amp;'FD Inputs Pre Conversion'!$E1433,F_inputs!$N$4:$N$5562,0),MATCH('FD Inputs Pre Conversion'!G$6,F_inputs!$D$2:$M$2,0)))</f>
        <v>-6.0000000000000001E-3</v>
      </c>
      <c r="H1433" s="204"/>
      <c r="I1433" s="204"/>
      <c r="J1433" s="204"/>
      <c r="K1433" s="204"/>
      <c r="L1433" s="204"/>
      <c r="M1433" s="204"/>
    </row>
    <row r="1434" spans="1:13" outlineLevel="1">
      <c r="A1434" s="197"/>
      <c r="B1434" s="261" t="s">
        <v>241</v>
      </c>
      <c r="C1434" s="262" t="s">
        <v>394</v>
      </c>
      <c r="D1434" s="177" t="s">
        <v>979</v>
      </c>
      <c r="E1434" s="177" t="s">
        <v>245</v>
      </c>
      <c r="F1434" s="194" t="s">
        <v>455</v>
      </c>
      <c r="G1434" s="208">
        <f>IF(F1434=$D$4,$D$4,INDEX(F_inputs!$D$4:$M$5562,MATCH('FD Inputs Pre Conversion'!$C1434&amp;'FD Inputs Pre Conversion'!$E1434,F_inputs!$N$4:$N$5562,0),MATCH('FD Inputs Pre Conversion'!G$6,F_inputs!$D$2:$M$2,0)))</f>
        <v>-6.0000000000000001E-3</v>
      </c>
      <c r="H1434" s="204"/>
      <c r="I1434" s="204"/>
      <c r="J1434" s="204"/>
      <c r="K1434" s="204"/>
      <c r="L1434" s="204"/>
      <c r="M1434" s="204"/>
    </row>
    <row r="1435" spans="1:13" outlineLevel="1">
      <c r="A1435" s="197"/>
      <c r="B1435" s="261" t="s">
        <v>241</v>
      </c>
      <c r="C1435" s="262" t="s">
        <v>397</v>
      </c>
      <c r="D1435" s="177" t="s">
        <v>979</v>
      </c>
      <c r="E1435" s="177" t="s">
        <v>245</v>
      </c>
      <c r="F1435" s="194" t="s">
        <v>455</v>
      </c>
      <c r="G1435" s="208">
        <f>IF(F1435=$D$4,$D$4,INDEX(F_inputs!$D$4:$M$5562,MATCH('FD Inputs Pre Conversion'!$C1435&amp;'FD Inputs Pre Conversion'!$E1435,F_inputs!$N$4:$N$5562,0),MATCH('FD Inputs Pre Conversion'!G$6,F_inputs!$D$2:$M$2,0)))</f>
        <v>-6.0000000000000001E-3</v>
      </c>
      <c r="H1435" s="204"/>
      <c r="I1435" s="204"/>
      <c r="J1435" s="204"/>
      <c r="K1435" s="204"/>
      <c r="L1435" s="204"/>
      <c r="M1435" s="204"/>
    </row>
    <row r="1436" spans="1:13" outlineLevel="1">
      <c r="A1436" s="197"/>
      <c r="B1436" s="261" t="s">
        <v>241</v>
      </c>
      <c r="C1436" s="262" t="s">
        <v>345</v>
      </c>
      <c r="D1436" s="177" t="s">
        <v>979</v>
      </c>
      <c r="E1436" s="177" t="s">
        <v>245</v>
      </c>
      <c r="F1436" s="194" t="s">
        <v>455</v>
      </c>
      <c r="G1436" s="208" t="str">
        <f>IF(F1436=$D$4,$D$4,INDEX(F_inputs!$D$4:$M$5562,MATCH('FD Inputs Pre Conversion'!$C1436&amp;'FD Inputs Pre Conversion'!$E1436,F_inputs!$N$4:$N$5562,0),MATCH('FD Inputs Pre Conversion'!G$6,F_inputs!$D$2:$M$2,0)))</f>
        <v/>
      </c>
      <c r="H1436" s="204"/>
      <c r="I1436" s="204"/>
      <c r="J1436" s="204"/>
      <c r="K1436" s="204"/>
      <c r="L1436" s="204"/>
      <c r="M1436" s="204"/>
    </row>
    <row r="1437" spans="1:13" outlineLevel="1">
      <c r="A1437" s="197"/>
      <c r="B1437" s="261" t="s">
        <v>241</v>
      </c>
      <c r="C1437" s="262" t="s">
        <v>354</v>
      </c>
      <c r="D1437" s="177" t="s">
        <v>979</v>
      </c>
      <c r="E1437" s="177" t="s">
        <v>245</v>
      </c>
      <c r="F1437" s="194" t="s">
        <v>455</v>
      </c>
      <c r="G1437" s="208" t="str">
        <f>IF(F1437=$D$4,$D$4,INDEX(F_inputs!$D$4:$M$5562,MATCH('FD Inputs Pre Conversion'!$C1437&amp;'FD Inputs Pre Conversion'!$E1437,F_inputs!$N$4:$N$5562,0),MATCH('FD Inputs Pre Conversion'!G$6,F_inputs!$D$2:$M$2,0)))</f>
        <v/>
      </c>
      <c r="H1437" s="204"/>
      <c r="I1437" s="204"/>
      <c r="J1437" s="204"/>
      <c r="K1437" s="204"/>
      <c r="L1437" s="204"/>
      <c r="M1437" s="204"/>
    </row>
    <row r="1438" spans="1:13" outlineLevel="1">
      <c r="A1438" s="197"/>
      <c r="B1438" s="261" t="s">
        <v>241</v>
      </c>
      <c r="C1438" s="262" t="s">
        <v>367</v>
      </c>
      <c r="D1438" s="177" t="s">
        <v>979</v>
      </c>
      <c r="E1438" s="177" t="s">
        <v>245</v>
      </c>
      <c r="F1438" s="194" t="s">
        <v>455</v>
      </c>
      <c r="G1438" s="208" t="str">
        <f>IF(F1438=$D$4,$D$4,INDEX(F_inputs!$D$4:$M$5562,MATCH('FD Inputs Pre Conversion'!$C1438&amp;'FD Inputs Pre Conversion'!$E1438,F_inputs!$N$4:$N$5562,0),MATCH('FD Inputs Pre Conversion'!G$6,F_inputs!$D$2:$M$2,0)))</f>
        <v/>
      </c>
      <c r="H1438" s="204"/>
      <c r="I1438" s="204"/>
      <c r="J1438" s="204"/>
      <c r="K1438" s="204"/>
      <c r="L1438" s="204"/>
      <c r="M1438" s="204"/>
    </row>
    <row r="1439" spans="1:13" outlineLevel="1">
      <c r="A1439" s="197"/>
      <c r="B1439" s="261" t="s">
        <v>241</v>
      </c>
      <c r="C1439" s="262" t="s">
        <v>373</v>
      </c>
      <c r="D1439" s="177" t="s">
        <v>979</v>
      </c>
      <c r="E1439" s="177" t="s">
        <v>245</v>
      </c>
      <c r="F1439" s="194" t="s">
        <v>455</v>
      </c>
      <c r="G1439" s="208" t="str">
        <f>IF(F1439=$D$4,$D$4,INDEX(F_inputs!$D$4:$M$5562,MATCH('FD Inputs Pre Conversion'!$C1439&amp;'FD Inputs Pre Conversion'!$E1439,F_inputs!$N$4:$N$5562,0),MATCH('FD Inputs Pre Conversion'!G$6,F_inputs!$D$2:$M$2,0)))</f>
        <v/>
      </c>
      <c r="H1439" s="204"/>
      <c r="I1439" s="204"/>
      <c r="J1439" s="204"/>
      <c r="K1439" s="204"/>
      <c r="L1439" s="204"/>
      <c r="M1439" s="204"/>
    </row>
    <row r="1440" spans="1:13" outlineLevel="1">
      <c r="A1440" s="197"/>
      <c r="B1440" s="261" t="s">
        <v>241</v>
      </c>
      <c r="C1440" s="262" t="s">
        <v>376</v>
      </c>
      <c r="D1440" s="177" t="s">
        <v>979</v>
      </c>
      <c r="E1440" s="177" t="s">
        <v>245</v>
      </c>
      <c r="F1440" s="194" t="s">
        <v>455</v>
      </c>
      <c r="G1440" s="208" t="str">
        <f>IF(F1440=$D$4,$D$4,INDEX(F_inputs!$D$4:$M$5562,MATCH('FD Inputs Pre Conversion'!$C1440&amp;'FD Inputs Pre Conversion'!$E1440,F_inputs!$N$4:$N$5562,0),MATCH('FD Inputs Pre Conversion'!G$6,F_inputs!$D$2:$M$2,0)))</f>
        <v/>
      </c>
      <c r="H1440" s="204"/>
      <c r="I1440" s="204"/>
      <c r="J1440" s="204"/>
      <c r="K1440" s="204"/>
      <c r="L1440" s="204"/>
      <c r="M1440" s="204"/>
    </row>
    <row r="1441" spans="1:13" outlineLevel="1">
      <c r="A1441" s="197"/>
      <c r="B1441" s="261" t="s">
        <v>241</v>
      </c>
      <c r="C1441" s="262" t="s">
        <v>385</v>
      </c>
      <c r="D1441" s="177" t="s">
        <v>979</v>
      </c>
      <c r="E1441" s="177" t="s">
        <v>245</v>
      </c>
      <c r="F1441" s="194" t="s">
        <v>455</v>
      </c>
      <c r="G1441" s="208" t="str">
        <f>IF(F1441=$D$4,$D$4,INDEX(F_inputs!$D$4:$M$5562,MATCH('FD Inputs Pre Conversion'!$C1441&amp;'FD Inputs Pre Conversion'!$E1441,F_inputs!$N$4:$N$5562,0),MATCH('FD Inputs Pre Conversion'!G$6,F_inputs!$D$2:$M$2,0)))</f>
        <v/>
      </c>
      <c r="H1441" s="204"/>
      <c r="I1441" s="204"/>
      <c r="J1441" s="204"/>
      <c r="K1441" s="204"/>
      <c r="L1441" s="204"/>
      <c r="M1441" s="204"/>
    </row>
    <row r="1442" spans="1:13" outlineLevel="1">
      <c r="A1442" s="196"/>
      <c r="B1442" s="261"/>
      <c r="C1442" s="262"/>
      <c r="G1442" s="208"/>
    </row>
    <row r="1443" spans="1:13" outlineLevel="1">
      <c r="A1443" s="197"/>
      <c r="B1443" s="261" t="s">
        <v>247</v>
      </c>
      <c r="C1443" s="262" t="s">
        <v>350</v>
      </c>
      <c r="D1443" s="177" t="s">
        <v>979</v>
      </c>
      <c r="E1443" s="177" t="s">
        <v>251</v>
      </c>
      <c r="F1443" s="194" t="s">
        <v>455</v>
      </c>
      <c r="G1443" s="208">
        <f>IF(F1443=$D$4,$D$4,INDEX(F_inputs!$D$4:$M$5562,MATCH('FD Inputs Pre Conversion'!$C1443&amp;'FD Inputs Pre Conversion'!$E1443,F_inputs!$N$4:$N$5562,0),MATCH('FD Inputs Pre Conversion'!G$6,F_inputs!$D$2:$M$2,0)))</f>
        <v>-6.0000000000000001E-3</v>
      </c>
      <c r="H1443" s="204"/>
      <c r="I1443" s="204"/>
      <c r="J1443" s="204"/>
      <c r="K1443" s="204"/>
      <c r="L1443" s="204"/>
      <c r="M1443" s="204"/>
    </row>
    <row r="1444" spans="1:13" outlineLevel="1">
      <c r="A1444" s="197"/>
      <c r="B1444" s="261" t="s">
        <v>247</v>
      </c>
      <c r="C1444" s="262" t="s">
        <v>358</v>
      </c>
      <c r="D1444" s="177" t="s">
        <v>979</v>
      </c>
      <c r="E1444" s="177" t="s">
        <v>251</v>
      </c>
      <c r="F1444" s="194" t="s">
        <v>455</v>
      </c>
      <c r="G1444" s="208">
        <f>IF(F1444=$D$4,$D$4,INDEX(F_inputs!$D$4:$M$5562,MATCH('FD Inputs Pre Conversion'!$C1444&amp;'FD Inputs Pre Conversion'!$E1444,F_inputs!$N$4:$N$5562,0),MATCH('FD Inputs Pre Conversion'!G$6,F_inputs!$D$2:$M$2,0)))</f>
        <v>-6.0000000000000001E-3</v>
      </c>
      <c r="H1444" s="204"/>
      <c r="I1444" s="204"/>
      <c r="J1444" s="204"/>
      <c r="K1444" s="204"/>
      <c r="L1444" s="204"/>
      <c r="M1444" s="204"/>
    </row>
    <row r="1445" spans="1:13" outlineLevel="1">
      <c r="A1445" s="197"/>
      <c r="B1445" s="261" t="s">
        <v>247</v>
      </c>
      <c r="C1445" s="262" t="s">
        <v>361</v>
      </c>
      <c r="D1445" s="177" t="s">
        <v>979</v>
      </c>
      <c r="E1445" s="177" t="s">
        <v>251</v>
      </c>
      <c r="F1445" s="194" t="s">
        <v>455</v>
      </c>
      <c r="G1445" s="208">
        <f>IF(F1445=$D$4,$D$4,INDEX(F_inputs!$D$4:$M$5562,MATCH('FD Inputs Pre Conversion'!$C1445&amp;'FD Inputs Pre Conversion'!$E1445,F_inputs!$N$4:$N$5562,0),MATCH('FD Inputs Pre Conversion'!G$6,F_inputs!$D$2:$M$2,0)))</f>
        <v>-6.0000000000000001E-3</v>
      </c>
      <c r="H1445" s="204"/>
      <c r="I1445" s="204"/>
      <c r="J1445" s="204"/>
      <c r="K1445" s="204"/>
      <c r="L1445" s="204"/>
      <c r="M1445" s="204"/>
    </row>
    <row r="1446" spans="1:13" outlineLevel="1">
      <c r="A1446" s="197"/>
      <c r="B1446" s="261" t="s">
        <v>247</v>
      </c>
      <c r="C1446" s="262" t="s">
        <v>364</v>
      </c>
      <c r="D1446" s="177" t="s">
        <v>979</v>
      </c>
      <c r="E1446" s="177" t="s">
        <v>251</v>
      </c>
      <c r="F1446" s="194" t="s">
        <v>455</v>
      </c>
      <c r="G1446" s="208">
        <f>IF(F1446=$D$4,$D$4,INDEX(F_inputs!$D$4:$M$5562,MATCH('FD Inputs Pre Conversion'!$C1446&amp;'FD Inputs Pre Conversion'!$E1446,F_inputs!$N$4:$N$5562,0),MATCH('FD Inputs Pre Conversion'!G$6,F_inputs!$D$2:$M$2,0)))</f>
        <v>-6.0000000000000001E-3</v>
      </c>
      <c r="H1446" s="204"/>
      <c r="I1446" s="204"/>
      <c r="J1446" s="204"/>
      <c r="K1446" s="204"/>
      <c r="L1446" s="204"/>
      <c r="M1446" s="204"/>
    </row>
    <row r="1447" spans="1:13" outlineLevel="1">
      <c r="A1447" s="197"/>
      <c r="B1447" s="261" t="s">
        <v>247</v>
      </c>
      <c r="C1447" s="262" t="s">
        <v>370</v>
      </c>
      <c r="D1447" s="177" t="s">
        <v>979</v>
      </c>
      <c r="E1447" s="177" t="s">
        <v>251</v>
      </c>
      <c r="F1447" s="194" t="s">
        <v>455</v>
      </c>
      <c r="G1447" s="208">
        <f>IF(F1447=$D$4,$D$4,INDEX(F_inputs!$D$4:$M$5562,MATCH('FD Inputs Pre Conversion'!$C1447&amp;'FD Inputs Pre Conversion'!$E1447,F_inputs!$N$4:$N$5562,0),MATCH('FD Inputs Pre Conversion'!G$6,F_inputs!$D$2:$M$2,0)))</f>
        <v>-6.0000000000000001E-3</v>
      </c>
      <c r="H1447" s="204"/>
      <c r="I1447" s="204"/>
      <c r="J1447" s="204"/>
      <c r="K1447" s="204"/>
      <c r="L1447" s="204"/>
      <c r="M1447" s="204"/>
    </row>
    <row r="1448" spans="1:13" outlineLevel="1">
      <c r="A1448" s="197"/>
      <c r="B1448" s="261" t="s">
        <v>247</v>
      </c>
      <c r="C1448" s="262" t="s">
        <v>379</v>
      </c>
      <c r="D1448" s="177" t="s">
        <v>979</v>
      </c>
      <c r="E1448" s="177" t="s">
        <v>251</v>
      </c>
      <c r="F1448" s="194" t="s">
        <v>455</v>
      </c>
      <c r="G1448" s="208">
        <f>IF(F1448=$D$4,$D$4,INDEX(F_inputs!$D$4:$M$5562,MATCH('FD Inputs Pre Conversion'!$C1448&amp;'FD Inputs Pre Conversion'!$E1448,F_inputs!$N$4:$N$5562,0),MATCH('FD Inputs Pre Conversion'!G$6,F_inputs!$D$2:$M$2,0)))</f>
        <v>-6.0000000000000001E-3</v>
      </c>
      <c r="H1448" s="204"/>
      <c r="I1448" s="204"/>
      <c r="J1448" s="204"/>
      <c r="K1448" s="204"/>
      <c r="L1448" s="204"/>
      <c r="M1448" s="204"/>
    </row>
    <row r="1449" spans="1:13" outlineLevel="1">
      <c r="A1449" s="197"/>
      <c r="B1449" s="261" t="s">
        <v>247</v>
      </c>
      <c r="C1449" s="262" t="s">
        <v>382</v>
      </c>
      <c r="D1449" s="177" t="s">
        <v>979</v>
      </c>
      <c r="E1449" s="177" t="s">
        <v>251</v>
      </c>
      <c r="F1449" s="194" t="s">
        <v>455</v>
      </c>
      <c r="G1449" s="208">
        <f>IF(F1449=$D$4,$D$4,INDEX(F_inputs!$D$4:$M$5562,MATCH('FD Inputs Pre Conversion'!$C1449&amp;'FD Inputs Pre Conversion'!$E1449,F_inputs!$N$4:$N$5562,0),MATCH('FD Inputs Pre Conversion'!G$6,F_inputs!$D$2:$M$2,0)))</f>
        <v>-6.0000000000000001E-3</v>
      </c>
      <c r="H1449" s="204"/>
      <c r="I1449" s="204"/>
      <c r="J1449" s="204"/>
      <c r="K1449" s="204"/>
      <c r="L1449" s="204"/>
      <c r="M1449" s="204"/>
    </row>
    <row r="1450" spans="1:13" outlineLevel="1">
      <c r="A1450" s="197"/>
      <c r="B1450" s="261" t="s">
        <v>247</v>
      </c>
      <c r="C1450" s="262" t="s">
        <v>388</v>
      </c>
      <c r="D1450" s="177" t="s">
        <v>979</v>
      </c>
      <c r="E1450" s="177" t="s">
        <v>251</v>
      </c>
      <c r="F1450" s="194" t="s">
        <v>455</v>
      </c>
      <c r="G1450" s="208">
        <f>IF(F1450=$D$4,$D$4,INDEX(F_inputs!$D$4:$M$5562,MATCH('FD Inputs Pre Conversion'!$C1450&amp;'FD Inputs Pre Conversion'!$E1450,F_inputs!$N$4:$N$5562,0),MATCH('FD Inputs Pre Conversion'!G$6,F_inputs!$D$2:$M$2,0)))</f>
        <v>-5.0000000000000001E-3</v>
      </c>
      <c r="H1450" s="204"/>
      <c r="I1450" s="204"/>
      <c r="J1450" s="204"/>
      <c r="K1450" s="204"/>
      <c r="L1450" s="204"/>
      <c r="M1450" s="204"/>
    </row>
    <row r="1451" spans="1:13" outlineLevel="1">
      <c r="A1451" s="197"/>
      <c r="B1451" s="261" t="s">
        <v>247</v>
      </c>
      <c r="C1451" s="262" t="s">
        <v>391</v>
      </c>
      <c r="D1451" s="177" t="s">
        <v>979</v>
      </c>
      <c r="E1451" s="177" t="s">
        <v>251</v>
      </c>
      <c r="F1451" s="194" t="s">
        <v>455</v>
      </c>
      <c r="G1451" s="208">
        <f>IF(F1451=$D$4,$D$4,INDEX(F_inputs!$D$4:$M$5562,MATCH('FD Inputs Pre Conversion'!$C1451&amp;'FD Inputs Pre Conversion'!$E1451,F_inputs!$N$4:$N$5562,0),MATCH('FD Inputs Pre Conversion'!G$6,F_inputs!$D$2:$M$2,0)))</f>
        <v>-6.0000000000000001E-3</v>
      </c>
      <c r="H1451" s="204"/>
      <c r="I1451" s="204"/>
      <c r="J1451" s="204"/>
      <c r="K1451" s="204"/>
      <c r="L1451" s="204"/>
      <c r="M1451" s="204"/>
    </row>
    <row r="1452" spans="1:13" outlineLevel="1">
      <c r="A1452" s="197"/>
      <c r="B1452" s="261" t="s">
        <v>247</v>
      </c>
      <c r="C1452" s="262" t="s">
        <v>394</v>
      </c>
      <c r="D1452" s="177" t="s">
        <v>979</v>
      </c>
      <c r="E1452" s="177" t="s">
        <v>251</v>
      </c>
      <c r="F1452" s="194" t="s">
        <v>455</v>
      </c>
      <c r="G1452" s="208">
        <f>IF(F1452=$D$4,$D$4,INDEX(F_inputs!$D$4:$M$5562,MATCH('FD Inputs Pre Conversion'!$C1452&amp;'FD Inputs Pre Conversion'!$E1452,F_inputs!$N$4:$N$5562,0),MATCH('FD Inputs Pre Conversion'!G$6,F_inputs!$D$2:$M$2,0)))</f>
        <v>-6.0000000000000001E-3</v>
      </c>
      <c r="H1452" s="204"/>
      <c r="I1452" s="204"/>
      <c r="J1452" s="204"/>
      <c r="K1452" s="204"/>
      <c r="L1452" s="204"/>
      <c r="M1452" s="204"/>
    </row>
    <row r="1453" spans="1:13" outlineLevel="1">
      <c r="A1453" s="197"/>
      <c r="B1453" s="261" t="s">
        <v>247</v>
      </c>
      <c r="C1453" s="262" t="s">
        <v>397</v>
      </c>
      <c r="D1453" s="177" t="s">
        <v>979</v>
      </c>
      <c r="E1453" s="177" t="s">
        <v>251</v>
      </c>
      <c r="F1453" s="194" t="s">
        <v>455</v>
      </c>
      <c r="G1453" s="208">
        <f>IF(F1453=$D$4,$D$4,INDEX(F_inputs!$D$4:$M$5562,MATCH('FD Inputs Pre Conversion'!$C1453&amp;'FD Inputs Pre Conversion'!$E1453,F_inputs!$N$4:$N$5562,0),MATCH('FD Inputs Pre Conversion'!G$6,F_inputs!$D$2:$M$2,0)))</f>
        <v>-6.0000000000000001E-3</v>
      </c>
      <c r="H1453" s="204"/>
      <c r="I1453" s="204"/>
      <c r="J1453" s="204"/>
      <c r="K1453" s="204"/>
      <c r="L1453" s="204"/>
      <c r="M1453" s="204"/>
    </row>
    <row r="1454" spans="1:13" outlineLevel="1">
      <c r="A1454" s="197"/>
      <c r="B1454" s="261" t="s">
        <v>247</v>
      </c>
      <c r="C1454" s="262" t="s">
        <v>345</v>
      </c>
      <c r="D1454" s="177" t="s">
        <v>979</v>
      </c>
      <c r="E1454" s="177" t="s">
        <v>251</v>
      </c>
      <c r="F1454" s="194" t="s">
        <v>455</v>
      </c>
      <c r="G1454" s="208" t="str">
        <f>IF(F1454=$D$4,$D$4,INDEX(F_inputs!$D$4:$M$5562,MATCH('FD Inputs Pre Conversion'!$C1454&amp;'FD Inputs Pre Conversion'!$E1454,F_inputs!$N$4:$N$5562,0),MATCH('FD Inputs Pre Conversion'!G$6,F_inputs!$D$2:$M$2,0)))</f>
        <v/>
      </c>
      <c r="H1454" s="204"/>
      <c r="I1454" s="204"/>
      <c r="J1454" s="204"/>
      <c r="K1454" s="204"/>
      <c r="L1454" s="204"/>
      <c r="M1454" s="204"/>
    </row>
    <row r="1455" spans="1:13" outlineLevel="1">
      <c r="A1455" s="197"/>
      <c r="B1455" s="261" t="s">
        <v>247</v>
      </c>
      <c r="C1455" s="262" t="s">
        <v>354</v>
      </c>
      <c r="D1455" s="177" t="s">
        <v>979</v>
      </c>
      <c r="E1455" s="177" t="s">
        <v>251</v>
      </c>
      <c r="F1455" s="194" t="s">
        <v>455</v>
      </c>
      <c r="G1455" s="208" t="str">
        <f>IF(F1455=$D$4,$D$4,INDEX(F_inputs!$D$4:$M$5562,MATCH('FD Inputs Pre Conversion'!$C1455&amp;'FD Inputs Pre Conversion'!$E1455,F_inputs!$N$4:$N$5562,0),MATCH('FD Inputs Pre Conversion'!G$6,F_inputs!$D$2:$M$2,0)))</f>
        <v/>
      </c>
      <c r="H1455" s="204"/>
      <c r="I1455" s="204"/>
      <c r="J1455" s="204"/>
      <c r="K1455" s="204"/>
      <c r="L1455" s="204"/>
      <c r="M1455" s="204"/>
    </row>
    <row r="1456" spans="1:13" outlineLevel="1">
      <c r="A1456" s="197"/>
      <c r="B1456" s="261" t="s">
        <v>247</v>
      </c>
      <c r="C1456" s="262" t="s">
        <v>367</v>
      </c>
      <c r="D1456" s="177" t="s">
        <v>979</v>
      </c>
      <c r="E1456" s="177" t="s">
        <v>251</v>
      </c>
      <c r="F1456" s="194" t="s">
        <v>455</v>
      </c>
      <c r="G1456" s="208" t="str">
        <f>IF(F1456=$D$4,$D$4,INDEX(F_inputs!$D$4:$M$5562,MATCH('FD Inputs Pre Conversion'!$C1456&amp;'FD Inputs Pre Conversion'!$E1456,F_inputs!$N$4:$N$5562,0),MATCH('FD Inputs Pre Conversion'!G$6,F_inputs!$D$2:$M$2,0)))</f>
        <v/>
      </c>
      <c r="H1456" s="204"/>
      <c r="I1456" s="204"/>
      <c r="J1456" s="204"/>
      <c r="K1456" s="204"/>
      <c r="L1456" s="204"/>
      <c r="M1456" s="204"/>
    </row>
    <row r="1457" spans="1:13" outlineLevel="1">
      <c r="A1457" s="197"/>
      <c r="B1457" s="261" t="s">
        <v>247</v>
      </c>
      <c r="C1457" s="262" t="s">
        <v>373</v>
      </c>
      <c r="D1457" s="177" t="s">
        <v>979</v>
      </c>
      <c r="E1457" s="177" t="s">
        <v>251</v>
      </c>
      <c r="F1457" s="194" t="s">
        <v>455</v>
      </c>
      <c r="G1457" s="208" t="str">
        <f>IF(F1457=$D$4,$D$4,INDEX(F_inputs!$D$4:$M$5562,MATCH('FD Inputs Pre Conversion'!$C1457&amp;'FD Inputs Pre Conversion'!$E1457,F_inputs!$N$4:$N$5562,0),MATCH('FD Inputs Pre Conversion'!G$6,F_inputs!$D$2:$M$2,0)))</f>
        <v/>
      </c>
      <c r="H1457" s="204"/>
      <c r="I1457" s="204"/>
      <c r="J1457" s="204"/>
      <c r="K1457" s="204"/>
      <c r="L1457" s="204"/>
      <c r="M1457" s="204"/>
    </row>
    <row r="1458" spans="1:13" outlineLevel="1">
      <c r="A1458" s="197"/>
      <c r="B1458" s="261" t="s">
        <v>247</v>
      </c>
      <c r="C1458" s="262" t="s">
        <v>376</v>
      </c>
      <c r="D1458" s="177" t="s">
        <v>979</v>
      </c>
      <c r="E1458" s="177" t="s">
        <v>251</v>
      </c>
      <c r="F1458" s="194" t="s">
        <v>455</v>
      </c>
      <c r="G1458" s="208" t="str">
        <f>IF(F1458=$D$4,$D$4,INDEX(F_inputs!$D$4:$M$5562,MATCH('FD Inputs Pre Conversion'!$C1458&amp;'FD Inputs Pre Conversion'!$E1458,F_inputs!$N$4:$N$5562,0),MATCH('FD Inputs Pre Conversion'!G$6,F_inputs!$D$2:$M$2,0)))</f>
        <v/>
      </c>
      <c r="H1458" s="204"/>
      <c r="I1458" s="204"/>
      <c r="J1458" s="204"/>
      <c r="K1458" s="204"/>
      <c r="L1458" s="204"/>
      <c r="M1458" s="204"/>
    </row>
    <row r="1459" spans="1:13" outlineLevel="1">
      <c r="A1459" s="197"/>
      <c r="B1459" s="261" t="s">
        <v>247</v>
      </c>
      <c r="C1459" s="262" t="s">
        <v>385</v>
      </c>
      <c r="D1459" s="177" t="s">
        <v>979</v>
      </c>
      <c r="E1459" s="177" t="s">
        <v>251</v>
      </c>
      <c r="F1459" s="194" t="s">
        <v>455</v>
      </c>
      <c r="G1459" s="208" t="str">
        <f>IF(F1459=$D$4,$D$4,INDEX(F_inputs!$D$4:$M$5562,MATCH('FD Inputs Pre Conversion'!$C1459&amp;'FD Inputs Pre Conversion'!$E1459,F_inputs!$N$4:$N$5562,0),MATCH('FD Inputs Pre Conversion'!G$6,F_inputs!$D$2:$M$2,0)))</f>
        <v/>
      </c>
      <c r="H1459" s="204"/>
      <c r="I1459" s="204"/>
      <c r="J1459" s="204"/>
      <c r="K1459" s="204"/>
      <c r="L1459" s="204"/>
      <c r="M1459" s="204"/>
    </row>
    <row r="1460" spans="1:13" outlineLevel="1">
      <c r="A1460" s="196"/>
      <c r="B1460" s="261"/>
      <c r="C1460" s="262"/>
      <c r="G1460" s="208"/>
    </row>
    <row r="1461" spans="1:13" outlineLevel="1">
      <c r="A1461" s="197"/>
      <c r="B1461" s="261" t="s">
        <v>254</v>
      </c>
      <c r="C1461" s="262" t="s">
        <v>350</v>
      </c>
      <c r="D1461" s="177" t="s">
        <v>979</v>
      </c>
      <c r="E1461" s="177" t="s">
        <v>257</v>
      </c>
      <c r="F1461" s="194" t="s">
        <v>455</v>
      </c>
      <c r="G1461" s="208">
        <f>IF(F1461=$D$4,$D$4,INDEX(F_inputs!$D$4:$M$5562,MATCH('FD Inputs Pre Conversion'!$C1461&amp;'FD Inputs Pre Conversion'!$E1461,F_inputs!$N$4:$N$5562,0),MATCH('FD Inputs Pre Conversion'!G$6,F_inputs!$D$2:$M$2,0)))</f>
        <v>-5.0000000000000001E-3</v>
      </c>
      <c r="H1461" s="204"/>
      <c r="I1461" s="204"/>
      <c r="J1461" s="204"/>
      <c r="K1461" s="204"/>
      <c r="L1461" s="204"/>
      <c r="M1461" s="204"/>
    </row>
    <row r="1462" spans="1:13" outlineLevel="1">
      <c r="A1462" s="197"/>
      <c r="B1462" s="261" t="s">
        <v>254</v>
      </c>
      <c r="C1462" s="262" t="s">
        <v>358</v>
      </c>
      <c r="D1462" s="177" t="s">
        <v>979</v>
      </c>
      <c r="E1462" s="177" t="s">
        <v>257</v>
      </c>
      <c r="F1462" s="194" t="s">
        <v>455</v>
      </c>
      <c r="G1462" s="208">
        <f>IF(F1462=$D$4,$D$4,INDEX(F_inputs!$D$4:$M$5562,MATCH('FD Inputs Pre Conversion'!$C1462&amp;'FD Inputs Pre Conversion'!$E1462,F_inputs!$N$4:$N$5562,0),MATCH('FD Inputs Pre Conversion'!G$6,F_inputs!$D$2:$M$2,0)))</f>
        <v>-5.0000000000000001E-3</v>
      </c>
      <c r="H1462" s="204"/>
      <c r="I1462" s="204"/>
      <c r="J1462" s="204"/>
      <c r="K1462" s="204"/>
      <c r="L1462" s="204"/>
      <c r="M1462" s="204"/>
    </row>
    <row r="1463" spans="1:13" outlineLevel="1">
      <c r="A1463" s="197"/>
      <c r="B1463" s="261" t="s">
        <v>254</v>
      </c>
      <c r="C1463" s="262" t="s">
        <v>361</v>
      </c>
      <c r="D1463" s="177" t="s">
        <v>979</v>
      </c>
      <c r="E1463" s="177" t="s">
        <v>257</v>
      </c>
      <c r="F1463" s="194" t="s">
        <v>455</v>
      </c>
      <c r="G1463" s="208">
        <f>IF(F1463=$D$4,$D$4,INDEX(F_inputs!$D$4:$M$5562,MATCH('FD Inputs Pre Conversion'!$C1463&amp;'FD Inputs Pre Conversion'!$E1463,F_inputs!$N$4:$N$5562,0),MATCH('FD Inputs Pre Conversion'!G$6,F_inputs!$D$2:$M$2,0)))</f>
        <v>-5.0000000000000001E-3</v>
      </c>
      <c r="H1463" s="204"/>
      <c r="I1463" s="204"/>
      <c r="J1463" s="204"/>
      <c r="K1463" s="204"/>
      <c r="L1463" s="204"/>
      <c r="M1463" s="204"/>
    </row>
    <row r="1464" spans="1:13" outlineLevel="1">
      <c r="A1464" s="197"/>
      <c r="B1464" s="261" t="s">
        <v>254</v>
      </c>
      <c r="C1464" s="262" t="s">
        <v>364</v>
      </c>
      <c r="D1464" s="177" t="s">
        <v>979</v>
      </c>
      <c r="E1464" s="177" t="s">
        <v>257</v>
      </c>
      <c r="F1464" s="194" t="s">
        <v>455</v>
      </c>
      <c r="G1464" s="208">
        <f>IF(F1464=$D$4,$D$4,INDEX(F_inputs!$D$4:$M$5562,MATCH('FD Inputs Pre Conversion'!$C1464&amp;'FD Inputs Pre Conversion'!$E1464,F_inputs!$N$4:$N$5562,0),MATCH('FD Inputs Pre Conversion'!G$6,F_inputs!$D$2:$M$2,0)))</f>
        <v>-5.0000000000000001E-3</v>
      </c>
      <c r="H1464" s="204"/>
      <c r="I1464" s="204"/>
      <c r="J1464" s="204"/>
      <c r="K1464" s="204"/>
      <c r="L1464" s="204"/>
      <c r="M1464" s="204"/>
    </row>
    <row r="1465" spans="1:13" outlineLevel="1">
      <c r="A1465" s="197"/>
      <c r="B1465" s="261" t="s">
        <v>254</v>
      </c>
      <c r="C1465" s="262" t="s">
        <v>370</v>
      </c>
      <c r="D1465" s="177" t="s">
        <v>979</v>
      </c>
      <c r="E1465" s="177" t="s">
        <v>257</v>
      </c>
      <c r="F1465" s="194" t="s">
        <v>455</v>
      </c>
      <c r="G1465" s="208">
        <f>IF(F1465=$D$4,$D$4,INDEX(F_inputs!$D$4:$M$5562,MATCH('FD Inputs Pre Conversion'!$C1465&amp;'FD Inputs Pre Conversion'!$E1465,F_inputs!$N$4:$N$5562,0),MATCH('FD Inputs Pre Conversion'!G$6,F_inputs!$D$2:$M$2,0)))</f>
        <v>-5.0000000000000001E-3</v>
      </c>
      <c r="H1465" s="204"/>
      <c r="I1465" s="204"/>
      <c r="J1465" s="204"/>
      <c r="K1465" s="204"/>
      <c r="L1465" s="204"/>
      <c r="M1465" s="204"/>
    </row>
    <row r="1466" spans="1:13" outlineLevel="1">
      <c r="A1466" s="197"/>
      <c r="B1466" s="261" t="s">
        <v>254</v>
      </c>
      <c r="C1466" s="262" t="s">
        <v>379</v>
      </c>
      <c r="D1466" s="177" t="s">
        <v>979</v>
      </c>
      <c r="E1466" s="177" t="s">
        <v>257</v>
      </c>
      <c r="F1466" s="194" t="s">
        <v>455</v>
      </c>
      <c r="G1466" s="208">
        <f>IF(F1466=$D$4,$D$4,INDEX(F_inputs!$D$4:$M$5562,MATCH('FD Inputs Pre Conversion'!$C1466&amp;'FD Inputs Pre Conversion'!$E1466,F_inputs!$N$4:$N$5562,0),MATCH('FD Inputs Pre Conversion'!G$6,F_inputs!$D$2:$M$2,0)))</f>
        <v>-5.0000000000000001E-3</v>
      </c>
      <c r="H1466" s="204"/>
      <c r="I1466" s="204"/>
      <c r="J1466" s="204"/>
      <c r="K1466" s="204"/>
      <c r="L1466" s="204"/>
      <c r="M1466" s="204"/>
    </row>
    <row r="1467" spans="1:13" outlineLevel="1">
      <c r="A1467" s="197"/>
      <c r="B1467" s="261" t="s">
        <v>254</v>
      </c>
      <c r="C1467" s="262" t="s">
        <v>382</v>
      </c>
      <c r="D1467" s="177" t="s">
        <v>979</v>
      </c>
      <c r="E1467" s="177" t="s">
        <v>257</v>
      </c>
      <c r="F1467" s="194" t="s">
        <v>455</v>
      </c>
      <c r="G1467" s="208">
        <f>IF(F1467=$D$4,$D$4,INDEX(F_inputs!$D$4:$M$5562,MATCH('FD Inputs Pre Conversion'!$C1467&amp;'FD Inputs Pre Conversion'!$E1467,F_inputs!$N$4:$N$5562,0),MATCH('FD Inputs Pre Conversion'!G$6,F_inputs!$D$2:$M$2,0)))</f>
        <v>-5.0000000000000001E-3</v>
      </c>
      <c r="H1467" s="204"/>
      <c r="I1467" s="204"/>
      <c r="J1467" s="204"/>
      <c r="K1467" s="204"/>
      <c r="L1467" s="204"/>
      <c r="M1467" s="204"/>
    </row>
    <row r="1468" spans="1:13" outlineLevel="1">
      <c r="A1468" s="197"/>
      <c r="B1468" s="261" t="s">
        <v>254</v>
      </c>
      <c r="C1468" s="262" t="s">
        <v>388</v>
      </c>
      <c r="D1468" s="177" t="s">
        <v>979</v>
      </c>
      <c r="E1468" s="177" t="s">
        <v>257</v>
      </c>
      <c r="F1468" s="194" t="s">
        <v>455</v>
      </c>
      <c r="G1468" s="208">
        <f>IF(F1468=$D$4,$D$4,INDEX(F_inputs!$D$4:$M$5562,MATCH('FD Inputs Pre Conversion'!$C1468&amp;'FD Inputs Pre Conversion'!$E1468,F_inputs!$N$4:$N$5562,0),MATCH('FD Inputs Pre Conversion'!G$6,F_inputs!$D$2:$M$2,0)))</f>
        <v>-5.0000000000000001E-3</v>
      </c>
      <c r="H1468" s="204"/>
      <c r="I1468" s="204"/>
      <c r="J1468" s="204"/>
      <c r="K1468" s="204"/>
      <c r="L1468" s="204"/>
      <c r="M1468" s="204"/>
    </row>
    <row r="1469" spans="1:13" outlineLevel="1">
      <c r="A1469" s="197"/>
      <c r="B1469" s="261" t="s">
        <v>254</v>
      </c>
      <c r="C1469" s="262" t="s">
        <v>391</v>
      </c>
      <c r="D1469" s="177" t="s">
        <v>979</v>
      </c>
      <c r="E1469" s="177" t="s">
        <v>257</v>
      </c>
      <c r="F1469" s="194" t="s">
        <v>455</v>
      </c>
      <c r="G1469" s="208">
        <f>IF(F1469=$D$4,$D$4,INDEX(F_inputs!$D$4:$M$5562,MATCH('FD Inputs Pre Conversion'!$C1469&amp;'FD Inputs Pre Conversion'!$E1469,F_inputs!$N$4:$N$5562,0),MATCH('FD Inputs Pre Conversion'!G$6,F_inputs!$D$2:$M$2,0)))</f>
        <v>-5.0000000000000001E-3</v>
      </c>
      <c r="H1469" s="204"/>
      <c r="I1469" s="204"/>
      <c r="J1469" s="204"/>
      <c r="K1469" s="204"/>
      <c r="L1469" s="204"/>
      <c r="M1469" s="204"/>
    </row>
    <row r="1470" spans="1:13" outlineLevel="1">
      <c r="A1470" s="197"/>
      <c r="B1470" s="261" t="s">
        <v>254</v>
      </c>
      <c r="C1470" s="262" t="s">
        <v>394</v>
      </c>
      <c r="D1470" s="177" t="s">
        <v>979</v>
      </c>
      <c r="E1470" s="177" t="s">
        <v>257</v>
      </c>
      <c r="F1470" s="194" t="s">
        <v>455</v>
      </c>
      <c r="G1470" s="208">
        <f>IF(F1470=$D$4,$D$4,INDEX(F_inputs!$D$4:$M$5562,MATCH('FD Inputs Pre Conversion'!$C1470&amp;'FD Inputs Pre Conversion'!$E1470,F_inputs!$N$4:$N$5562,0),MATCH('FD Inputs Pre Conversion'!G$6,F_inputs!$D$2:$M$2,0)))</f>
        <v>-5.0000000000000001E-3</v>
      </c>
      <c r="H1470" s="204"/>
      <c r="I1470" s="204"/>
      <c r="J1470" s="204"/>
      <c r="K1470" s="204"/>
      <c r="L1470" s="204"/>
      <c r="M1470" s="204"/>
    </row>
    <row r="1471" spans="1:13" outlineLevel="1">
      <c r="A1471" s="197"/>
      <c r="B1471" s="261" t="s">
        <v>254</v>
      </c>
      <c r="C1471" s="262" t="s">
        <v>397</v>
      </c>
      <c r="D1471" s="177" t="s">
        <v>979</v>
      </c>
      <c r="E1471" s="177" t="s">
        <v>257</v>
      </c>
      <c r="F1471" s="194" t="s">
        <v>455</v>
      </c>
      <c r="G1471" s="208">
        <f>IF(F1471=$D$4,$D$4,INDEX(F_inputs!$D$4:$M$5562,MATCH('FD Inputs Pre Conversion'!$C1471&amp;'FD Inputs Pre Conversion'!$E1471,F_inputs!$N$4:$N$5562,0),MATCH('FD Inputs Pre Conversion'!G$6,F_inputs!$D$2:$M$2,0)))</f>
        <v>-5.0000000000000001E-3</v>
      </c>
      <c r="H1471" s="204"/>
      <c r="I1471" s="204"/>
      <c r="J1471" s="204"/>
      <c r="K1471" s="204"/>
      <c r="L1471" s="204"/>
      <c r="M1471" s="204"/>
    </row>
    <row r="1472" spans="1:13" outlineLevel="1">
      <c r="A1472" s="197"/>
      <c r="B1472" s="261" t="s">
        <v>254</v>
      </c>
      <c r="C1472" s="262" t="s">
        <v>345</v>
      </c>
      <c r="D1472" s="177" t="s">
        <v>979</v>
      </c>
      <c r="E1472" s="177" t="s">
        <v>257</v>
      </c>
      <c r="F1472" s="194" t="s">
        <v>455</v>
      </c>
      <c r="G1472" s="208" t="str">
        <f>IF(F1472=$D$4,$D$4,INDEX(F_inputs!$D$4:$M$5562,MATCH('FD Inputs Pre Conversion'!$C1472&amp;'FD Inputs Pre Conversion'!$E1472,F_inputs!$N$4:$N$5562,0),MATCH('FD Inputs Pre Conversion'!G$6,F_inputs!$D$2:$M$2,0)))</f>
        <v/>
      </c>
      <c r="H1472" s="204"/>
      <c r="I1472" s="204"/>
      <c r="J1472" s="204"/>
      <c r="K1472" s="204"/>
      <c r="L1472" s="204"/>
      <c r="M1472" s="204"/>
    </row>
    <row r="1473" spans="1:13" outlineLevel="1">
      <c r="A1473" s="197"/>
      <c r="B1473" s="261" t="s">
        <v>254</v>
      </c>
      <c r="C1473" s="262" t="s">
        <v>354</v>
      </c>
      <c r="D1473" s="177" t="s">
        <v>979</v>
      </c>
      <c r="E1473" s="177" t="s">
        <v>257</v>
      </c>
      <c r="F1473" s="194" t="s">
        <v>455</v>
      </c>
      <c r="G1473" s="208" t="str">
        <f>IF(F1473=$D$4,$D$4,INDEX(F_inputs!$D$4:$M$5562,MATCH('FD Inputs Pre Conversion'!$C1473&amp;'FD Inputs Pre Conversion'!$E1473,F_inputs!$N$4:$N$5562,0),MATCH('FD Inputs Pre Conversion'!G$6,F_inputs!$D$2:$M$2,0)))</f>
        <v/>
      </c>
      <c r="H1473" s="204"/>
      <c r="I1473" s="204"/>
      <c r="J1473" s="204"/>
      <c r="K1473" s="204"/>
      <c r="L1473" s="204"/>
      <c r="M1473" s="204"/>
    </row>
    <row r="1474" spans="1:13" outlineLevel="1">
      <c r="A1474" s="197"/>
      <c r="B1474" s="261" t="s">
        <v>254</v>
      </c>
      <c r="C1474" s="262" t="s">
        <v>367</v>
      </c>
      <c r="D1474" s="177" t="s">
        <v>979</v>
      </c>
      <c r="E1474" s="177" t="s">
        <v>257</v>
      </c>
      <c r="F1474" s="194" t="s">
        <v>455</v>
      </c>
      <c r="G1474" s="208" t="str">
        <f>IF(F1474=$D$4,$D$4,INDEX(F_inputs!$D$4:$M$5562,MATCH('FD Inputs Pre Conversion'!$C1474&amp;'FD Inputs Pre Conversion'!$E1474,F_inputs!$N$4:$N$5562,0),MATCH('FD Inputs Pre Conversion'!G$6,F_inputs!$D$2:$M$2,0)))</f>
        <v/>
      </c>
      <c r="H1474" s="204"/>
      <c r="I1474" s="204"/>
      <c r="J1474" s="204"/>
      <c r="K1474" s="204"/>
      <c r="L1474" s="204"/>
      <c r="M1474" s="204"/>
    </row>
    <row r="1475" spans="1:13" outlineLevel="1">
      <c r="A1475" s="197"/>
      <c r="B1475" s="261" t="s">
        <v>254</v>
      </c>
      <c r="C1475" s="262" t="s">
        <v>373</v>
      </c>
      <c r="D1475" s="177" t="s">
        <v>979</v>
      </c>
      <c r="E1475" s="177" t="s">
        <v>257</v>
      </c>
      <c r="F1475" s="194" t="s">
        <v>455</v>
      </c>
      <c r="G1475" s="208" t="str">
        <f>IF(F1475=$D$4,$D$4,INDEX(F_inputs!$D$4:$M$5562,MATCH('FD Inputs Pre Conversion'!$C1475&amp;'FD Inputs Pre Conversion'!$E1475,F_inputs!$N$4:$N$5562,0),MATCH('FD Inputs Pre Conversion'!G$6,F_inputs!$D$2:$M$2,0)))</f>
        <v/>
      </c>
      <c r="H1475" s="204"/>
      <c r="I1475" s="204"/>
      <c r="J1475" s="204"/>
      <c r="K1475" s="204"/>
      <c r="L1475" s="204"/>
      <c r="M1475" s="204"/>
    </row>
    <row r="1476" spans="1:13" outlineLevel="1">
      <c r="A1476" s="197"/>
      <c r="B1476" s="261" t="s">
        <v>254</v>
      </c>
      <c r="C1476" s="262" t="s">
        <v>376</v>
      </c>
      <c r="D1476" s="177" t="s">
        <v>979</v>
      </c>
      <c r="E1476" s="177" t="s">
        <v>257</v>
      </c>
      <c r="F1476" s="194" t="s">
        <v>455</v>
      </c>
      <c r="G1476" s="208" t="str">
        <f>IF(F1476=$D$4,$D$4,INDEX(F_inputs!$D$4:$M$5562,MATCH('FD Inputs Pre Conversion'!$C1476&amp;'FD Inputs Pre Conversion'!$E1476,F_inputs!$N$4:$N$5562,0),MATCH('FD Inputs Pre Conversion'!G$6,F_inputs!$D$2:$M$2,0)))</f>
        <v/>
      </c>
      <c r="H1476" s="204"/>
      <c r="I1476" s="204"/>
      <c r="J1476" s="204"/>
      <c r="K1476" s="204"/>
      <c r="L1476" s="204"/>
      <c r="M1476" s="204"/>
    </row>
    <row r="1477" spans="1:13" outlineLevel="1">
      <c r="A1477" s="197"/>
      <c r="B1477" s="261" t="s">
        <v>254</v>
      </c>
      <c r="C1477" s="262" t="s">
        <v>385</v>
      </c>
      <c r="D1477" s="177" t="s">
        <v>979</v>
      </c>
      <c r="E1477" s="177" t="s">
        <v>257</v>
      </c>
      <c r="F1477" s="194" t="s">
        <v>455</v>
      </c>
      <c r="G1477" s="208" t="str">
        <f>IF(F1477=$D$4,$D$4,INDEX(F_inputs!$D$4:$M$5562,MATCH('FD Inputs Pre Conversion'!$C1477&amp;'FD Inputs Pre Conversion'!$E1477,F_inputs!$N$4:$N$5562,0),MATCH('FD Inputs Pre Conversion'!G$6,F_inputs!$D$2:$M$2,0)))</f>
        <v/>
      </c>
      <c r="H1477" s="204"/>
      <c r="I1477" s="204"/>
      <c r="J1477" s="204"/>
      <c r="K1477" s="204"/>
      <c r="L1477" s="204"/>
      <c r="M1477" s="204"/>
    </row>
    <row r="1478" spans="1:13" outlineLevel="1">
      <c r="A1478" s="196"/>
      <c r="B1478" s="261"/>
      <c r="C1478" s="262"/>
      <c r="G1478" s="208"/>
    </row>
    <row r="1479" spans="1:13" outlineLevel="1">
      <c r="A1479" s="196"/>
      <c r="B1479" s="261"/>
      <c r="C1479" s="262"/>
      <c r="G1479" s="208"/>
    </row>
    <row r="1480" spans="1:13" outlineLevel="1">
      <c r="A1480" s="197"/>
      <c r="B1480" s="261" t="s">
        <v>266</v>
      </c>
      <c r="C1480" s="262" t="s">
        <v>350</v>
      </c>
      <c r="D1480" s="177" t="s">
        <v>979</v>
      </c>
      <c r="E1480" s="177" t="s">
        <v>963</v>
      </c>
      <c r="F1480" s="194" t="s">
        <v>963</v>
      </c>
      <c r="G1480" s="208" t="str">
        <f>IF(F1480=$D$4,$D$4,INDEX(F_inputs!$D$4:$M$5562,MATCH('FD Inputs Pre Conversion'!$C1480&amp;'FD Inputs Pre Conversion'!$E1480,F_inputs!$N$4:$N$5562,0),MATCH('FD Inputs Pre Conversion'!G$6,F_inputs!$D$2:$M$2,0)))</f>
        <v>No input</v>
      </c>
      <c r="H1480" s="204"/>
      <c r="I1480" s="204"/>
      <c r="J1480" s="204"/>
      <c r="K1480" s="204"/>
      <c r="L1480" s="204"/>
      <c r="M1480" s="204"/>
    </row>
    <row r="1481" spans="1:13" outlineLevel="1">
      <c r="A1481" s="197"/>
      <c r="B1481" s="261" t="s">
        <v>266</v>
      </c>
      <c r="C1481" s="262" t="s">
        <v>358</v>
      </c>
      <c r="D1481" s="177" t="s">
        <v>979</v>
      </c>
      <c r="E1481" s="177" t="s">
        <v>963</v>
      </c>
      <c r="F1481" s="194" t="s">
        <v>963</v>
      </c>
      <c r="G1481" s="208" t="str">
        <f>IF(F1481=$D$4,$D$4,INDEX(F_inputs!$D$4:$M$5562,MATCH('FD Inputs Pre Conversion'!$C1481&amp;'FD Inputs Pre Conversion'!$E1481,F_inputs!$N$4:$N$5562,0),MATCH('FD Inputs Pre Conversion'!G$6,F_inputs!$D$2:$M$2,0)))</f>
        <v>No input</v>
      </c>
      <c r="H1481" s="204"/>
      <c r="I1481" s="204"/>
      <c r="J1481" s="204"/>
      <c r="K1481" s="204"/>
      <c r="L1481" s="204"/>
      <c r="M1481" s="204"/>
    </row>
    <row r="1482" spans="1:13" outlineLevel="1">
      <c r="A1482" s="197"/>
      <c r="B1482" s="261" t="s">
        <v>266</v>
      </c>
      <c r="C1482" s="262" t="s">
        <v>361</v>
      </c>
      <c r="D1482" s="177" t="s">
        <v>979</v>
      </c>
      <c r="E1482" s="177" t="s">
        <v>963</v>
      </c>
      <c r="F1482" s="194" t="s">
        <v>963</v>
      </c>
      <c r="G1482" s="208" t="str">
        <f>IF(F1482=$D$4,$D$4,INDEX(F_inputs!$D$4:$M$5562,MATCH('FD Inputs Pre Conversion'!$C1482&amp;'FD Inputs Pre Conversion'!$E1482,F_inputs!$N$4:$N$5562,0),MATCH('FD Inputs Pre Conversion'!G$6,F_inputs!$D$2:$M$2,0)))</f>
        <v>No input</v>
      </c>
      <c r="H1482" s="204"/>
      <c r="I1482" s="204"/>
      <c r="J1482" s="204"/>
      <c r="K1482" s="204"/>
      <c r="L1482" s="204"/>
      <c r="M1482" s="204"/>
    </row>
    <row r="1483" spans="1:13" outlineLevel="1">
      <c r="A1483" s="197"/>
      <c r="B1483" s="261" t="s">
        <v>266</v>
      </c>
      <c r="C1483" s="262" t="s">
        <v>364</v>
      </c>
      <c r="D1483" s="177" t="s">
        <v>979</v>
      </c>
      <c r="E1483" s="177" t="s">
        <v>963</v>
      </c>
      <c r="F1483" s="194" t="s">
        <v>963</v>
      </c>
      <c r="G1483" s="208" t="str">
        <f>IF(F1483=$D$4,$D$4,INDEX(F_inputs!$D$4:$M$5562,MATCH('FD Inputs Pre Conversion'!$C1483&amp;'FD Inputs Pre Conversion'!$E1483,F_inputs!$N$4:$N$5562,0),MATCH('FD Inputs Pre Conversion'!G$6,F_inputs!$D$2:$M$2,0)))</f>
        <v>No input</v>
      </c>
      <c r="H1483" s="204"/>
      <c r="I1483" s="204"/>
      <c r="J1483" s="204"/>
      <c r="K1483" s="204"/>
      <c r="L1483" s="204"/>
      <c r="M1483" s="204"/>
    </row>
    <row r="1484" spans="1:13" outlineLevel="1">
      <c r="A1484" s="197"/>
      <c r="B1484" s="261" t="s">
        <v>266</v>
      </c>
      <c r="C1484" s="262" t="s">
        <v>370</v>
      </c>
      <c r="D1484" s="177" t="s">
        <v>979</v>
      </c>
      <c r="E1484" s="177" t="s">
        <v>963</v>
      </c>
      <c r="F1484" s="194" t="s">
        <v>963</v>
      </c>
      <c r="G1484" s="208" t="str">
        <f>IF(F1484=$D$4,$D$4,INDEX(F_inputs!$D$4:$M$5562,MATCH('FD Inputs Pre Conversion'!$C1484&amp;'FD Inputs Pre Conversion'!$E1484,F_inputs!$N$4:$N$5562,0),MATCH('FD Inputs Pre Conversion'!G$6,F_inputs!$D$2:$M$2,0)))</f>
        <v>No input</v>
      </c>
      <c r="H1484" s="204"/>
      <c r="I1484" s="204"/>
      <c r="J1484" s="204"/>
      <c r="K1484" s="204"/>
      <c r="L1484" s="204"/>
      <c r="M1484" s="204"/>
    </row>
    <row r="1485" spans="1:13" outlineLevel="1">
      <c r="A1485" s="197"/>
      <c r="B1485" s="261" t="s">
        <v>266</v>
      </c>
      <c r="C1485" s="262" t="s">
        <v>379</v>
      </c>
      <c r="D1485" s="177" t="s">
        <v>979</v>
      </c>
      <c r="E1485" s="177" t="s">
        <v>963</v>
      </c>
      <c r="F1485" s="194" t="s">
        <v>963</v>
      </c>
      <c r="G1485" s="208" t="str">
        <f>IF(F1485=$D$4,$D$4,INDEX(F_inputs!$D$4:$M$5562,MATCH('FD Inputs Pre Conversion'!$C1485&amp;'FD Inputs Pre Conversion'!$E1485,F_inputs!$N$4:$N$5562,0),MATCH('FD Inputs Pre Conversion'!G$6,F_inputs!$D$2:$M$2,0)))</f>
        <v>No input</v>
      </c>
      <c r="H1485" s="204"/>
      <c r="I1485" s="204"/>
      <c r="J1485" s="204"/>
      <c r="K1485" s="204"/>
      <c r="L1485" s="204"/>
      <c r="M1485" s="204"/>
    </row>
    <row r="1486" spans="1:13" outlineLevel="1">
      <c r="A1486" s="197"/>
      <c r="B1486" s="261" t="s">
        <v>266</v>
      </c>
      <c r="C1486" s="262" t="s">
        <v>382</v>
      </c>
      <c r="D1486" s="177" t="s">
        <v>979</v>
      </c>
      <c r="E1486" s="177" t="s">
        <v>963</v>
      </c>
      <c r="F1486" s="194" t="s">
        <v>963</v>
      </c>
      <c r="G1486" s="208" t="str">
        <f>IF(F1486=$D$4,$D$4,INDEX(F_inputs!$D$4:$M$5562,MATCH('FD Inputs Pre Conversion'!$C1486&amp;'FD Inputs Pre Conversion'!$E1486,F_inputs!$N$4:$N$5562,0),MATCH('FD Inputs Pre Conversion'!G$6,F_inputs!$D$2:$M$2,0)))</f>
        <v>No input</v>
      </c>
      <c r="H1486" s="204"/>
      <c r="I1486" s="204"/>
      <c r="J1486" s="204"/>
      <c r="K1486" s="204"/>
      <c r="L1486" s="204"/>
      <c r="M1486" s="204"/>
    </row>
    <row r="1487" spans="1:13" outlineLevel="1">
      <c r="A1487" s="197"/>
      <c r="B1487" s="261" t="s">
        <v>266</v>
      </c>
      <c r="C1487" s="262" t="s">
        <v>388</v>
      </c>
      <c r="D1487" s="177" t="s">
        <v>979</v>
      </c>
      <c r="E1487" s="177" t="s">
        <v>963</v>
      </c>
      <c r="F1487" s="194" t="s">
        <v>963</v>
      </c>
      <c r="G1487" s="208" t="str">
        <f>IF(F1487=$D$4,$D$4,INDEX(F_inputs!$D$4:$M$5562,MATCH('FD Inputs Pre Conversion'!$C1487&amp;'FD Inputs Pre Conversion'!$E1487,F_inputs!$N$4:$N$5562,0),MATCH('FD Inputs Pre Conversion'!G$6,F_inputs!$D$2:$M$2,0)))</f>
        <v>No input</v>
      </c>
      <c r="H1487" s="204"/>
      <c r="I1487" s="204"/>
      <c r="J1487" s="204"/>
      <c r="K1487" s="204"/>
      <c r="L1487" s="204"/>
      <c r="M1487" s="204"/>
    </row>
    <row r="1488" spans="1:13" outlineLevel="1">
      <c r="A1488" s="197"/>
      <c r="B1488" s="261" t="s">
        <v>266</v>
      </c>
      <c r="C1488" s="262" t="s">
        <v>391</v>
      </c>
      <c r="D1488" s="177" t="s">
        <v>979</v>
      </c>
      <c r="E1488" s="177" t="s">
        <v>963</v>
      </c>
      <c r="F1488" s="194" t="s">
        <v>963</v>
      </c>
      <c r="G1488" s="208" t="str">
        <f>IF(F1488=$D$4,$D$4,INDEX(F_inputs!$D$4:$M$5562,MATCH('FD Inputs Pre Conversion'!$C1488&amp;'FD Inputs Pre Conversion'!$E1488,F_inputs!$N$4:$N$5562,0),MATCH('FD Inputs Pre Conversion'!G$6,F_inputs!$D$2:$M$2,0)))</f>
        <v>No input</v>
      </c>
      <c r="H1488" s="204"/>
      <c r="I1488" s="204"/>
      <c r="J1488" s="204"/>
      <c r="K1488" s="204"/>
      <c r="L1488" s="204"/>
      <c r="M1488" s="204"/>
    </row>
    <row r="1489" spans="1:13" outlineLevel="1">
      <c r="A1489" s="197"/>
      <c r="B1489" s="261" t="s">
        <v>266</v>
      </c>
      <c r="C1489" s="262" t="s">
        <v>394</v>
      </c>
      <c r="D1489" s="177" t="s">
        <v>979</v>
      </c>
      <c r="E1489" s="177" t="s">
        <v>963</v>
      </c>
      <c r="F1489" s="194" t="s">
        <v>963</v>
      </c>
      <c r="G1489" s="208" t="str">
        <f>IF(F1489=$D$4,$D$4,INDEX(F_inputs!$D$4:$M$5562,MATCH('FD Inputs Pre Conversion'!$C1489&amp;'FD Inputs Pre Conversion'!$E1489,F_inputs!$N$4:$N$5562,0),MATCH('FD Inputs Pre Conversion'!G$6,F_inputs!$D$2:$M$2,0)))</f>
        <v>No input</v>
      </c>
      <c r="H1489" s="204"/>
      <c r="I1489" s="204"/>
      <c r="J1489" s="204"/>
      <c r="K1489" s="204"/>
      <c r="L1489" s="204"/>
      <c r="M1489" s="204"/>
    </row>
    <row r="1490" spans="1:13" outlineLevel="1">
      <c r="A1490" s="197"/>
      <c r="B1490" s="261" t="s">
        <v>266</v>
      </c>
      <c r="C1490" s="262" t="s">
        <v>397</v>
      </c>
      <c r="D1490" s="177" t="s">
        <v>979</v>
      </c>
      <c r="E1490" s="177" t="s">
        <v>963</v>
      </c>
      <c r="F1490" s="194" t="s">
        <v>963</v>
      </c>
      <c r="G1490" s="208" t="str">
        <f>IF(F1490=$D$4,$D$4,INDEX(F_inputs!$D$4:$M$5562,MATCH('FD Inputs Pre Conversion'!$C1490&amp;'FD Inputs Pre Conversion'!$E1490,F_inputs!$N$4:$N$5562,0),MATCH('FD Inputs Pre Conversion'!G$6,F_inputs!$D$2:$M$2,0)))</f>
        <v>No input</v>
      </c>
      <c r="H1490" s="204"/>
      <c r="I1490" s="204"/>
      <c r="J1490" s="204"/>
      <c r="K1490" s="204"/>
      <c r="L1490" s="204"/>
      <c r="M1490" s="204"/>
    </row>
    <row r="1491" spans="1:13" outlineLevel="1">
      <c r="A1491" s="197"/>
      <c r="B1491" s="261" t="s">
        <v>266</v>
      </c>
      <c r="C1491" s="262" t="s">
        <v>345</v>
      </c>
      <c r="D1491" s="177" t="s">
        <v>979</v>
      </c>
      <c r="E1491" s="177" t="s">
        <v>963</v>
      </c>
      <c r="F1491" s="194" t="s">
        <v>963</v>
      </c>
      <c r="G1491" s="208" t="str">
        <f>IF(F1491=$D$4,$D$4,INDEX(F_inputs!$D$4:$M$5562,MATCH('FD Inputs Pre Conversion'!$C1491&amp;'FD Inputs Pre Conversion'!$E1491,F_inputs!$N$4:$N$5562,0),MATCH('FD Inputs Pre Conversion'!G$6,F_inputs!$D$2:$M$2,0)))</f>
        <v>No input</v>
      </c>
      <c r="H1491" s="204"/>
      <c r="I1491" s="204"/>
      <c r="J1491" s="204"/>
      <c r="K1491" s="204"/>
      <c r="L1491" s="204"/>
      <c r="M1491" s="204"/>
    </row>
    <row r="1492" spans="1:13" outlineLevel="1">
      <c r="A1492" s="197"/>
      <c r="B1492" s="261" t="s">
        <v>266</v>
      </c>
      <c r="C1492" s="262" t="s">
        <v>354</v>
      </c>
      <c r="D1492" s="177" t="s">
        <v>979</v>
      </c>
      <c r="E1492" s="177" t="s">
        <v>963</v>
      </c>
      <c r="F1492" s="194" t="s">
        <v>963</v>
      </c>
      <c r="G1492" s="208" t="str">
        <f>IF(F1492=$D$4,$D$4,INDEX(F_inputs!$D$4:$M$5562,MATCH('FD Inputs Pre Conversion'!$C1492&amp;'FD Inputs Pre Conversion'!$E1492,F_inputs!$N$4:$N$5562,0),MATCH('FD Inputs Pre Conversion'!G$6,F_inputs!$D$2:$M$2,0)))</f>
        <v>No input</v>
      </c>
      <c r="H1492" s="204"/>
      <c r="I1492" s="204"/>
      <c r="J1492" s="204"/>
      <c r="K1492" s="204"/>
      <c r="L1492" s="204"/>
      <c r="M1492" s="204"/>
    </row>
    <row r="1493" spans="1:13" outlineLevel="1">
      <c r="A1493" s="197"/>
      <c r="B1493" s="261" t="s">
        <v>266</v>
      </c>
      <c r="C1493" s="262" t="s">
        <v>367</v>
      </c>
      <c r="D1493" s="177" t="s">
        <v>979</v>
      </c>
      <c r="E1493" s="177" t="s">
        <v>963</v>
      </c>
      <c r="F1493" s="194" t="s">
        <v>963</v>
      </c>
      <c r="G1493" s="208" t="str">
        <f>IF(F1493=$D$4,$D$4,INDEX(F_inputs!$D$4:$M$5562,MATCH('FD Inputs Pre Conversion'!$C1493&amp;'FD Inputs Pre Conversion'!$E1493,F_inputs!$N$4:$N$5562,0),MATCH('FD Inputs Pre Conversion'!G$6,F_inputs!$D$2:$M$2,0)))</f>
        <v>No input</v>
      </c>
      <c r="H1493" s="204"/>
      <c r="I1493" s="204"/>
      <c r="J1493" s="204"/>
      <c r="K1493" s="204"/>
      <c r="L1493" s="204"/>
      <c r="M1493" s="204"/>
    </row>
    <row r="1494" spans="1:13" outlineLevel="1">
      <c r="A1494" s="197"/>
      <c r="B1494" s="261" t="s">
        <v>266</v>
      </c>
      <c r="C1494" s="262" t="s">
        <v>373</v>
      </c>
      <c r="D1494" s="177" t="s">
        <v>979</v>
      </c>
      <c r="E1494" s="177" t="s">
        <v>963</v>
      </c>
      <c r="F1494" s="194" t="s">
        <v>963</v>
      </c>
      <c r="G1494" s="208" t="str">
        <f>IF(F1494=$D$4,$D$4,INDEX(F_inputs!$D$4:$M$5562,MATCH('FD Inputs Pre Conversion'!$C1494&amp;'FD Inputs Pre Conversion'!$E1494,F_inputs!$N$4:$N$5562,0),MATCH('FD Inputs Pre Conversion'!G$6,F_inputs!$D$2:$M$2,0)))</f>
        <v>No input</v>
      </c>
      <c r="H1494" s="204"/>
      <c r="I1494" s="204"/>
      <c r="J1494" s="204"/>
      <c r="K1494" s="204"/>
      <c r="L1494" s="204"/>
      <c r="M1494" s="204"/>
    </row>
    <row r="1495" spans="1:13" outlineLevel="1">
      <c r="A1495" s="197"/>
      <c r="B1495" s="261" t="s">
        <v>266</v>
      </c>
      <c r="C1495" s="262" t="s">
        <v>376</v>
      </c>
      <c r="D1495" s="177" t="s">
        <v>979</v>
      </c>
      <c r="E1495" s="177" t="s">
        <v>963</v>
      </c>
      <c r="F1495" s="194" t="s">
        <v>963</v>
      </c>
      <c r="G1495" s="208" t="str">
        <f>IF(F1495=$D$4,$D$4,INDEX(F_inputs!$D$4:$M$5562,MATCH('FD Inputs Pre Conversion'!$C1495&amp;'FD Inputs Pre Conversion'!$E1495,F_inputs!$N$4:$N$5562,0),MATCH('FD Inputs Pre Conversion'!G$6,F_inputs!$D$2:$M$2,0)))</f>
        <v>No input</v>
      </c>
      <c r="H1495" s="204"/>
      <c r="I1495" s="204"/>
      <c r="J1495" s="204"/>
      <c r="K1495" s="204"/>
      <c r="L1495" s="204"/>
      <c r="M1495" s="204"/>
    </row>
    <row r="1496" spans="1:13" outlineLevel="1">
      <c r="A1496" s="197"/>
      <c r="B1496" s="261" t="s">
        <v>266</v>
      </c>
      <c r="C1496" s="262" t="s">
        <v>385</v>
      </c>
      <c r="D1496" s="177" t="s">
        <v>979</v>
      </c>
      <c r="E1496" s="177" t="s">
        <v>963</v>
      </c>
      <c r="F1496" s="194" t="s">
        <v>963</v>
      </c>
      <c r="G1496" s="208" t="str">
        <f>IF(F1496=$D$4,$D$4,INDEX(F_inputs!$D$4:$M$5562,MATCH('FD Inputs Pre Conversion'!$C1496&amp;'FD Inputs Pre Conversion'!$E1496,F_inputs!$N$4:$N$5562,0),MATCH('FD Inputs Pre Conversion'!G$6,F_inputs!$D$2:$M$2,0)))</f>
        <v>No input</v>
      </c>
      <c r="H1496" s="204"/>
      <c r="I1496" s="204"/>
      <c r="J1496" s="204"/>
      <c r="K1496" s="204"/>
      <c r="L1496" s="204"/>
      <c r="M1496" s="204"/>
    </row>
    <row r="1497" spans="1:13" outlineLevel="1">
      <c r="A1497" s="196"/>
      <c r="B1497" s="261"/>
      <c r="C1497" s="262"/>
      <c r="G1497" s="208"/>
    </row>
    <row r="1498" spans="1:13" outlineLevel="1">
      <c r="A1498" s="197"/>
      <c r="B1498" s="261" t="s">
        <v>273</v>
      </c>
      <c r="C1498" s="262" t="s">
        <v>350</v>
      </c>
      <c r="D1498" s="177" t="s">
        <v>979</v>
      </c>
      <c r="E1498" s="177" t="s">
        <v>278</v>
      </c>
      <c r="F1498" s="194" t="s">
        <v>455</v>
      </c>
      <c r="G1498" s="208">
        <f>IF(F1498=$D$4,$D$4,INDEX(F_inputs!$D$4:$M$5562,MATCH('FD Inputs Pre Conversion'!$C1498&amp;'FD Inputs Pre Conversion'!$E1498,F_inputs!$N$4:$N$5562,0),MATCH('FD Inputs Pre Conversion'!G$6,F_inputs!$D$2:$M$2,0)))</f>
        <v>-5.0000000000000001E-3</v>
      </c>
      <c r="H1498" s="204"/>
      <c r="I1498" s="204"/>
      <c r="J1498" s="204"/>
      <c r="K1498" s="204"/>
      <c r="L1498" s="204"/>
      <c r="M1498" s="204"/>
    </row>
    <row r="1499" spans="1:13" outlineLevel="1">
      <c r="A1499" s="197"/>
      <c r="B1499" s="261" t="s">
        <v>273</v>
      </c>
      <c r="C1499" s="262" t="s">
        <v>358</v>
      </c>
      <c r="D1499" s="177" t="s">
        <v>979</v>
      </c>
      <c r="E1499" s="177" t="s">
        <v>278</v>
      </c>
      <c r="F1499" s="194" t="s">
        <v>455</v>
      </c>
      <c r="G1499" s="208">
        <f>IF(F1499=$D$4,$D$4,INDEX(F_inputs!$D$4:$M$5562,MATCH('FD Inputs Pre Conversion'!$C1499&amp;'FD Inputs Pre Conversion'!$E1499,F_inputs!$N$4:$N$5562,0),MATCH('FD Inputs Pre Conversion'!G$6,F_inputs!$D$2:$M$2,0)))</f>
        <v>-5.0000000000000001E-3</v>
      </c>
      <c r="H1499" s="204"/>
      <c r="I1499" s="204"/>
      <c r="J1499" s="204"/>
      <c r="K1499" s="204"/>
      <c r="L1499" s="204"/>
      <c r="M1499" s="204"/>
    </row>
    <row r="1500" spans="1:13" outlineLevel="1">
      <c r="A1500" s="197"/>
      <c r="B1500" s="261" t="s">
        <v>273</v>
      </c>
      <c r="C1500" s="262" t="s">
        <v>361</v>
      </c>
      <c r="D1500" s="177" t="s">
        <v>979</v>
      </c>
      <c r="E1500" s="177" t="s">
        <v>278</v>
      </c>
      <c r="F1500" s="194" t="s">
        <v>455</v>
      </c>
      <c r="G1500" s="208">
        <f>IF(F1500=$D$4,$D$4,INDEX(F_inputs!$D$4:$M$5562,MATCH('FD Inputs Pre Conversion'!$C1500&amp;'FD Inputs Pre Conversion'!$E1500,F_inputs!$N$4:$N$5562,0),MATCH('FD Inputs Pre Conversion'!G$6,F_inputs!$D$2:$M$2,0)))</f>
        <v>-5.0000000000000001E-3</v>
      </c>
      <c r="H1500" s="204"/>
      <c r="I1500" s="204"/>
      <c r="J1500" s="204"/>
      <c r="K1500" s="204"/>
      <c r="L1500" s="204"/>
      <c r="M1500" s="204"/>
    </row>
    <row r="1501" spans="1:13" outlineLevel="1">
      <c r="A1501" s="197"/>
      <c r="B1501" s="261" t="s">
        <v>273</v>
      </c>
      <c r="C1501" s="262" t="s">
        <v>364</v>
      </c>
      <c r="D1501" s="177" t="s">
        <v>979</v>
      </c>
      <c r="E1501" s="177" t="s">
        <v>551</v>
      </c>
      <c r="F1501" s="194" t="s">
        <v>455</v>
      </c>
      <c r="G1501" s="208">
        <f>IF(F1501=$D$4,$D$4,INDEX(F_inputs!$D$4:$M$5562,MATCH('FD Inputs Pre Conversion'!$C1501&amp;'FD Inputs Pre Conversion'!$E1501,F_inputs!$N$4:$N$5562,0),MATCH('FD Inputs Pre Conversion'!G$6,F_inputs!$D$2:$M$2,0)))</f>
        <v>-5.0000000000000001E-3</v>
      </c>
      <c r="H1501" s="204"/>
      <c r="I1501" s="204"/>
      <c r="J1501" s="204"/>
      <c r="K1501" s="204"/>
      <c r="L1501" s="204"/>
      <c r="M1501" s="204"/>
    </row>
    <row r="1502" spans="1:13" outlineLevel="1">
      <c r="A1502" s="197"/>
      <c r="B1502" s="261" t="s">
        <v>273</v>
      </c>
      <c r="C1502" s="262" t="s">
        <v>370</v>
      </c>
      <c r="D1502" s="177" t="s">
        <v>979</v>
      </c>
      <c r="E1502" s="177" t="s">
        <v>278</v>
      </c>
      <c r="F1502" s="194" t="s">
        <v>455</v>
      </c>
      <c r="G1502" s="208">
        <f>IF(F1502=$D$4,$D$4,INDEX(F_inputs!$D$4:$M$5562,MATCH('FD Inputs Pre Conversion'!$C1502&amp;'FD Inputs Pre Conversion'!$E1502,F_inputs!$N$4:$N$5562,0),MATCH('FD Inputs Pre Conversion'!G$6,F_inputs!$D$2:$M$2,0)))</f>
        <v>-5.0000000000000001E-3</v>
      </c>
      <c r="H1502" s="204"/>
      <c r="I1502" s="204"/>
      <c r="J1502" s="204"/>
      <c r="K1502" s="204"/>
      <c r="L1502" s="204"/>
      <c r="M1502" s="204"/>
    </row>
    <row r="1503" spans="1:13" outlineLevel="1">
      <c r="A1503" s="197"/>
      <c r="B1503" s="261" t="s">
        <v>273</v>
      </c>
      <c r="C1503" s="262" t="s">
        <v>379</v>
      </c>
      <c r="D1503" s="177" t="s">
        <v>979</v>
      </c>
      <c r="E1503" s="177" t="s">
        <v>278</v>
      </c>
      <c r="F1503" s="194" t="s">
        <v>455</v>
      </c>
      <c r="G1503" s="208">
        <f>IF(F1503=$D$4,$D$4,INDEX(F_inputs!$D$4:$M$5562,MATCH('FD Inputs Pre Conversion'!$C1503&amp;'FD Inputs Pre Conversion'!$E1503,F_inputs!$N$4:$N$5562,0),MATCH('FD Inputs Pre Conversion'!G$6,F_inputs!$D$2:$M$2,0)))</f>
        <v>-5.0000000000000001E-3</v>
      </c>
      <c r="H1503" s="204"/>
      <c r="I1503" s="204"/>
      <c r="J1503" s="204"/>
      <c r="K1503" s="204"/>
      <c r="L1503" s="204"/>
      <c r="M1503" s="204"/>
    </row>
    <row r="1504" spans="1:13" outlineLevel="1">
      <c r="A1504" s="197"/>
      <c r="B1504" s="261" t="s">
        <v>273</v>
      </c>
      <c r="C1504" s="262" t="s">
        <v>382</v>
      </c>
      <c r="D1504" s="177" t="s">
        <v>979</v>
      </c>
      <c r="E1504" s="177" t="s">
        <v>278</v>
      </c>
      <c r="F1504" s="194" t="s">
        <v>455</v>
      </c>
      <c r="G1504" s="208">
        <f>IF(F1504=$D$4,$D$4,INDEX(F_inputs!$D$4:$M$5562,MATCH('FD Inputs Pre Conversion'!$C1504&amp;'FD Inputs Pre Conversion'!$E1504,F_inputs!$N$4:$N$5562,0),MATCH('FD Inputs Pre Conversion'!G$6,F_inputs!$D$2:$M$2,0)))</f>
        <v>-5.0000000000000001E-3</v>
      </c>
      <c r="H1504" s="204"/>
      <c r="I1504" s="204"/>
      <c r="J1504" s="204"/>
      <c r="K1504" s="204"/>
      <c r="L1504" s="204"/>
      <c r="M1504" s="204"/>
    </row>
    <row r="1505" spans="1:13" outlineLevel="1">
      <c r="A1505" s="197"/>
      <c r="B1505" s="261" t="s">
        <v>273</v>
      </c>
      <c r="C1505" s="262" t="s">
        <v>388</v>
      </c>
      <c r="D1505" s="177" t="s">
        <v>979</v>
      </c>
      <c r="E1505" s="177" t="s">
        <v>278</v>
      </c>
      <c r="F1505" s="194" t="s">
        <v>455</v>
      </c>
      <c r="G1505" s="208">
        <f>IF(F1505=$D$4,$D$4,INDEX(F_inputs!$D$4:$M$5562,MATCH('FD Inputs Pre Conversion'!$C1505&amp;'FD Inputs Pre Conversion'!$E1505,F_inputs!$N$4:$N$5562,0),MATCH('FD Inputs Pre Conversion'!G$6,F_inputs!$D$2:$M$2,0)))</f>
        <v>-5.0000000000000001E-3</v>
      </c>
      <c r="H1505" s="204"/>
      <c r="I1505" s="204"/>
      <c r="J1505" s="204"/>
      <c r="K1505" s="204"/>
      <c r="L1505" s="204"/>
      <c r="M1505" s="204"/>
    </row>
    <row r="1506" spans="1:13" outlineLevel="1">
      <c r="A1506" s="197"/>
      <c r="B1506" s="261" t="s">
        <v>273</v>
      </c>
      <c r="C1506" s="262" t="s">
        <v>391</v>
      </c>
      <c r="D1506" s="177" t="s">
        <v>979</v>
      </c>
      <c r="E1506" s="177" t="s">
        <v>278</v>
      </c>
      <c r="F1506" s="194" t="s">
        <v>455</v>
      </c>
      <c r="G1506" s="208">
        <f>IF(F1506=$D$4,$D$4,INDEX(F_inputs!$D$4:$M$5562,MATCH('FD Inputs Pre Conversion'!$C1506&amp;'FD Inputs Pre Conversion'!$E1506,F_inputs!$N$4:$N$5562,0),MATCH('FD Inputs Pre Conversion'!G$6,F_inputs!$D$2:$M$2,0)))</f>
        <v>-5.0000000000000001E-3</v>
      </c>
      <c r="H1506" s="204"/>
      <c r="I1506" s="204"/>
      <c r="J1506" s="204"/>
      <c r="K1506" s="204"/>
      <c r="L1506" s="204"/>
      <c r="M1506" s="204"/>
    </row>
    <row r="1507" spans="1:13" outlineLevel="1">
      <c r="A1507" s="197"/>
      <c r="B1507" s="261" t="s">
        <v>273</v>
      </c>
      <c r="C1507" s="262" t="s">
        <v>394</v>
      </c>
      <c r="D1507" s="177" t="s">
        <v>979</v>
      </c>
      <c r="E1507" s="177" t="s">
        <v>278</v>
      </c>
      <c r="F1507" s="194" t="s">
        <v>455</v>
      </c>
      <c r="G1507" s="208">
        <f>IF(F1507=$D$4,$D$4,INDEX(F_inputs!$D$4:$M$5562,MATCH('FD Inputs Pre Conversion'!$C1507&amp;'FD Inputs Pre Conversion'!$E1507,F_inputs!$N$4:$N$5562,0),MATCH('FD Inputs Pre Conversion'!G$6,F_inputs!$D$2:$M$2,0)))</f>
        <v>-5.0000000000000001E-3</v>
      </c>
      <c r="H1507" s="204"/>
      <c r="I1507" s="204"/>
      <c r="J1507" s="204"/>
      <c r="K1507" s="204"/>
      <c r="L1507" s="204"/>
      <c r="M1507" s="204"/>
    </row>
    <row r="1508" spans="1:13" outlineLevel="1">
      <c r="A1508" s="197"/>
      <c r="B1508" s="261" t="s">
        <v>273</v>
      </c>
      <c r="C1508" s="262" t="s">
        <v>397</v>
      </c>
      <c r="D1508" s="177" t="s">
        <v>979</v>
      </c>
      <c r="E1508" s="177" t="s">
        <v>278</v>
      </c>
      <c r="F1508" s="194" t="s">
        <v>455</v>
      </c>
      <c r="G1508" s="208">
        <f>IF(F1508=$D$4,$D$4,INDEX(F_inputs!$D$4:$M$5562,MATCH('FD Inputs Pre Conversion'!$C1508&amp;'FD Inputs Pre Conversion'!$E1508,F_inputs!$N$4:$N$5562,0),MATCH('FD Inputs Pre Conversion'!G$6,F_inputs!$D$2:$M$2,0)))</f>
        <v>-5.0000000000000001E-3</v>
      </c>
      <c r="H1508" s="204"/>
      <c r="I1508" s="204"/>
      <c r="J1508" s="204"/>
      <c r="K1508" s="204"/>
      <c r="L1508" s="204"/>
      <c r="M1508" s="204"/>
    </row>
    <row r="1509" spans="1:13" outlineLevel="1">
      <c r="A1509" s="197"/>
      <c r="B1509" s="261" t="s">
        <v>273</v>
      </c>
      <c r="C1509" s="262" t="s">
        <v>345</v>
      </c>
      <c r="D1509" s="177" t="s">
        <v>979</v>
      </c>
      <c r="E1509" s="177" t="s">
        <v>278</v>
      </c>
      <c r="F1509" s="194" t="s">
        <v>455</v>
      </c>
      <c r="G1509" s="208">
        <f>IF(F1509=$D$4,$D$4,INDEX(F_inputs!$D$4:$M$5562,MATCH('FD Inputs Pre Conversion'!$C1509&amp;'FD Inputs Pre Conversion'!$E1509,F_inputs!$N$4:$N$5562,0),MATCH('FD Inputs Pre Conversion'!G$6,F_inputs!$D$2:$M$2,0)))</f>
        <v>-5.0000000000000001E-3</v>
      </c>
      <c r="H1509" s="204"/>
      <c r="I1509" s="204"/>
      <c r="J1509" s="204"/>
      <c r="K1509" s="204"/>
      <c r="L1509" s="204"/>
      <c r="M1509" s="204"/>
    </row>
    <row r="1510" spans="1:13" outlineLevel="1">
      <c r="A1510" s="197"/>
      <c r="B1510" s="261" t="s">
        <v>273</v>
      </c>
      <c r="C1510" s="262" t="s">
        <v>354</v>
      </c>
      <c r="D1510" s="177" t="s">
        <v>979</v>
      </c>
      <c r="E1510" s="177" t="s">
        <v>278</v>
      </c>
      <c r="F1510" s="194" t="s">
        <v>455</v>
      </c>
      <c r="G1510" s="208">
        <f>IF(F1510=$D$4,$D$4,INDEX(F_inputs!$D$4:$M$5562,MATCH('FD Inputs Pre Conversion'!$C1510&amp;'FD Inputs Pre Conversion'!$E1510,F_inputs!$N$4:$N$5562,0),MATCH('FD Inputs Pre Conversion'!G$6,F_inputs!$D$2:$M$2,0)))</f>
        <v>-5.0000000000000001E-3</v>
      </c>
      <c r="H1510" s="204"/>
      <c r="I1510" s="204"/>
      <c r="J1510" s="204"/>
      <c r="K1510" s="204"/>
      <c r="L1510" s="204"/>
      <c r="M1510" s="204"/>
    </row>
    <row r="1511" spans="1:13" outlineLevel="1">
      <c r="A1511" s="197"/>
      <c r="B1511" s="261" t="s">
        <v>273</v>
      </c>
      <c r="C1511" s="262" t="s">
        <v>367</v>
      </c>
      <c r="D1511" s="177" t="s">
        <v>979</v>
      </c>
      <c r="E1511" s="177" t="s">
        <v>278</v>
      </c>
      <c r="F1511" s="194" t="s">
        <v>455</v>
      </c>
      <c r="G1511" s="208">
        <f>IF(F1511=$D$4,$D$4,INDEX(F_inputs!$D$4:$M$5562,MATCH('FD Inputs Pre Conversion'!$C1511&amp;'FD Inputs Pre Conversion'!$E1511,F_inputs!$N$4:$N$5562,0),MATCH('FD Inputs Pre Conversion'!G$6,F_inputs!$D$2:$M$2,0)))</f>
        <v>-5.0000000000000001E-3</v>
      </c>
      <c r="H1511" s="204"/>
      <c r="I1511" s="204"/>
      <c r="J1511" s="204"/>
      <c r="K1511" s="204"/>
      <c r="L1511" s="204"/>
      <c r="M1511" s="204"/>
    </row>
    <row r="1512" spans="1:13" outlineLevel="1">
      <c r="A1512" s="197"/>
      <c r="B1512" s="261" t="s">
        <v>273</v>
      </c>
      <c r="C1512" s="262" t="s">
        <v>373</v>
      </c>
      <c r="D1512" s="177" t="s">
        <v>979</v>
      </c>
      <c r="E1512" s="177" t="s">
        <v>278</v>
      </c>
      <c r="F1512" s="194" t="s">
        <v>455</v>
      </c>
      <c r="G1512" s="208">
        <f>IF(F1512=$D$4,$D$4,INDEX(F_inputs!$D$4:$M$5562,MATCH('FD Inputs Pre Conversion'!$C1512&amp;'FD Inputs Pre Conversion'!$E1512,F_inputs!$N$4:$N$5562,0),MATCH('FD Inputs Pre Conversion'!G$6,F_inputs!$D$2:$M$2,0)))</f>
        <v>-5.0000000000000001E-3</v>
      </c>
      <c r="H1512" s="204"/>
      <c r="I1512" s="204"/>
      <c r="J1512" s="204"/>
      <c r="K1512" s="204"/>
      <c r="L1512" s="204"/>
      <c r="M1512" s="204"/>
    </row>
    <row r="1513" spans="1:13" outlineLevel="1">
      <c r="A1513" s="197"/>
      <c r="B1513" s="261" t="s">
        <v>273</v>
      </c>
      <c r="C1513" s="262" t="s">
        <v>376</v>
      </c>
      <c r="D1513" s="177" t="s">
        <v>979</v>
      </c>
      <c r="E1513" s="177" t="s">
        <v>551</v>
      </c>
      <c r="F1513" s="194" t="s">
        <v>455</v>
      </c>
      <c r="G1513" s="208">
        <f>IF(F1513=$D$4,$D$4,INDEX(F_inputs!$D$4:$M$5562,MATCH('FD Inputs Pre Conversion'!$C1513&amp;'FD Inputs Pre Conversion'!$E1513,F_inputs!$N$4:$N$5562,0),MATCH('FD Inputs Pre Conversion'!G$6,F_inputs!$D$2:$M$2,0)))</f>
        <v>-5.0000000000000001E-3</v>
      </c>
      <c r="H1513" s="204"/>
      <c r="I1513" s="204"/>
      <c r="J1513" s="204"/>
      <c r="K1513" s="204"/>
      <c r="L1513" s="204"/>
      <c r="M1513" s="204"/>
    </row>
    <row r="1514" spans="1:13" outlineLevel="1">
      <c r="A1514" s="197"/>
      <c r="B1514" s="261" t="s">
        <v>273</v>
      </c>
      <c r="C1514" s="262" t="s">
        <v>385</v>
      </c>
      <c r="D1514" s="177" t="s">
        <v>979</v>
      </c>
      <c r="E1514" s="177" t="s">
        <v>278</v>
      </c>
      <c r="F1514" s="194" t="s">
        <v>455</v>
      </c>
      <c r="G1514" s="208">
        <f>IF(F1514=$D$4,$D$4,INDEX(F_inputs!$D$4:$M$5562,MATCH('FD Inputs Pre Conversion'!$C1514&amp;'FD Inputs Pre Conversion'!$E1514,F_inputs!$N$4:$N$5562,0),MATCH('FD Inputs Pre Conversion'!G$6,F_inputs!$D$2:$M$2,0)))</f>
        <v>-5.0000000000000001E-3</v>
      </c>
      <c r="H1514" s="204"/>
      <c r="I1514" s="204"/>
      <c r="J1514" s="204"/>
      <c r="K1514" s="204"/>
      <c r="L1514" s="204"/>
      <c r="M1514" s="204"/>
    </row>
    <row r="1515" spans="1:13" outlineLevel="1">
      <c r="A1515" s="196"/>
      <c r="B1515" s="261"/>
      <c r="C1515" s="262"/>
      <c r="G1515" s="208"/>
    </row>
    <row r="1516" spans="1:13" outlineLevel="1">
      <c r="A1516" s="197"/>
      <c r="B1516" s="261" t="s">
        <v>281</v>
      </c>
      <c r="C1516" s="262" t="s">
        <v>350</v>
      </c>
      <c r="D1516" s="177" t="s">
        <v>979</v>
      </c>
      <c r="E1516" s="177" t="s">
        <v>285</v>
      </c>
      <c r="F1516" s="194" t="s">
        <v>455</v>
      </c>
      <c r="G1516" s="208">
        <f>IF(F1516=$D$4,$D$4,INDEX(F_inputs!$D$4:$M$5562,MATCH('FD Inputs Pre Conversion'!$C1516&amp;'FD Inputs Pre Conversion'!$E1516,F_inputs!$N$4:$N$5562,0),MATCH('FD Inputs Pre Conversion'!G$6,F_inputs!$D$2:$M$2,0)))</f>
        <v>-5.0000000000000001E-3</v>
      </c>
      <c r="H1516" s="204"/>
      <c r="I1516" s="204"/>
      <c r="J1516" s="204"/>
      <c r="K1516" s="204"/>
      <c r="L1516" s="204"/>
      <c r="M1516" s="204"/>
    </row>
    <row r="1517" spans="1:13" outlineLevel="1">
      <c r="A1517" s="197"/>
      <c r="B1517" s="261" t="s">
        <v>281</v>
      </c>
      <c r="C1517" s="262" t="s">
        <v>358</v>
      </c>
      <c r="D1517" s="177" t="s">
        <v>979</v>
      </c>
      <c r="E1517" s="177" t="s">
        <v>285</v>
      </c>
      <c r="F1517" s="194" t="s">
        <v>455</v>
      </c>
      <c r="G1517" s="208">
        <f>IF(F1517=$D$4,$D$4,INDEX(F_inputs!$D$4:$M$5562,MATCH('FD Inputs Pre Conversion'!$C1517&amp;'FD Inputs Pre Conversion'!$E1517,F_inputs!$N$4:$N$5562,0),MATCH('FD Inputs Pre Conversion'!G$6,F_inputs!$D$2:$M$2,0)))</f>
        <v>-5.0000000000000001E-3</v>
      </c>
      <c r="H1517" s="204"/>
      <c r="I1517" s="204"/>
      <c r="J1517" s="204"/>
      <c r="K1517" s="204"/>
      <c r="L1517" s="204"/>
      <c r="M1517" s="204"/>
    </row>
    <row r="1518" spans="1:13" outlineLevel="1">
      <c r="A1518" s="197"/>
      <c r="B1518" s="261" t="s">
        <v>281</v>
      </c>
      <c r="C1518" s="262" t="s">
        <v>361</v>
      </c>
      <c r="D1518" s="177" t="s">
        <v>979</v>
      </c>
      <c r="E1518" s="177" t="s">
        <v>285</v>
      </c>
      <c r="F1518" s="194" t="s">
        <v>455</v>
      </c>
      <c r="G1518" s="208">
        <f>IF(F1518=$D$4,$D$4,INDEX(F_inputs!$D$4:$M$5562,MATCH('FD Inputs Pre Conversion'!$C1518&amp;'FD Inputs Pre Conversion'!$E1518,F_inputs!$N$4:$N$5562,0),MATCH('FD Inputs Pre Conversion'!G$6,F_inputs!$D$2:$M$2,0)))</f>
        <v>-5.0000000000000001E-3</v>
      </c>
      <c r="H1518" s="204"/>
      <c r="I1518" s="204"/>
      <c r="J1518" s="204"/>
      <c r="K1518" s="204"/>
      <c r="L1518" s="204"/>
      <c r="M1518" s="204"/>
    </row>
    <row r="1519" spans="1:13" outlineLevel="1">
      <c r="A1519" s="197"/>
      <c r="B1519" s="261" t="s">
        <v>281</v>
      </c>
      <c r="C1519" s="262" t="s">
        <v>364</v>
      </c>
      <c r="D1519" s="177" t="s">
        <v>979</v>
      </c>
      <c r="E1519" s="177" t="s">
        <v>568</v>
      </c>
      <c r="F1519" s="194" t="s">
        <v>455</v>
      </c>
      <c r="G1519" s="208">
        <f>IF(F1519=$D$4,$D$4,INDEX(F_inputs!$D$4:$M$5562,MATCH('FD Inputs Pre Conversion'!$C1519&amp;'FD Inputs Pre Conversion'!$E1519,F_inputs!$N$4:$N$5562,0),MATCH('FD Inputs Pre Conversion'!G$6,F_inputs!$D$2:$M$2,0)))</f>
        <v>-5.0000000000000001E-3</v>
      </c>
      <c r="H1519" s="204"/>
      <c r="I1519" s="204"/>
      <c r="J1519" s="204"/>
      <c r="K1519" s="204"/>
      <c r="L1519" s="204"/>
      <c r="M1519" s="204"/>
    </row>
    <row r="1520" spans="1:13" outlineLevel="1">
      <c r="A1520" s="197"/>
      <c r="B1520" s="261" t="s">
        <v>281</v>
      </c>
      <c r="C1520" s="262" t="s">
        <v>370</v>
      </c>
      <c r="D1520" s="177" t="s">
        <v>979</v>
      </c>
      <c r="E1520" s="177" t="s">
        <v>285</v>
      </c>
      <c r="F1520" s="194" t="s">
        <v>455</v>
      </c>
      <c r="G1520" s="208">
        <f>IF(F1520=$D$4,$D$4,INDEX(F_inputs!$D$4:$M$5562,MATCH('FD Inputs Pre Conversion'!$C1520&amp;'FD Inputs Pre Conversion'!$E1520,F_inputs!$N$4:$N$5562,0),MATCH('FD Inputs Pre Conversion'!G$6,F_inputs!$D$2:$M$2,0)))</f>
        <v>-5.0000000000000001E-3</v>
      </c>
      <c r="H1520" s="204"/>
      <c r="I1520" s="204"/>
      <c r="J1520" s="204"/>
      <c r="K1520" s="204"/>
      <c r="L1520" s="204"/>
      <c r="M1520" s="204"/>
    </row>
    <row r="1521" spans="1:13" outlineLevel="1">
      <c r="A1521" s="197"/>
      <c r="B1521" s="261" t="s">
        <v>281</v>
      </c>
      <c r="C1521" s="262" t="s">
        <v>379</v>
      </c>
      <c r="D1521" s="177" t="s">
        <v>979</v>
      </c>
      <c r="E1521" s="177" t="s">
        <v>285</v>
      </c>
      <c r="F1521" s="194" t="s">
        <v>455</v>
      </c>
      <c r="G1521" s="208">
        <f>IF(F1521=$D$4,$D$4,INDEX(F_inputs!$D$4:$M$5562,MATCH('FD Inputs Pre Conversion'!$C1521&amp;'FD Inputs Pre Conversion'!$E1521,F_inputs!$N$4:$N$5562,0),MATCH('FD Inputs Pre Conversion'!G$6,F_inputs!$D$2:$M$2,0)))</f>
        <v>-5.0000000000000001E-3</v>
      </c>
      <c r="H1521" s="204"/>
      <c r="I1521" s="204"/>
      <c r="J1521" s="204"/>
      <c r="K1521" s="204"/>
      <c r="L1521" s="204"/>
      <c r="M1521" s="204"/>
    </row>
    <row r="1522" spans="1:13" outlineLevel="1">
      <c r="A1522" s="197"/>
      <c r="B1522" s="261" t="s">
        <v>281</v>
      </c>
      <c r="C1522" s="262" t="s">
        <v>382</v>
      </c>
      <c r="D1522" s="177" t="s">
        <v>979</v>
      </c>
      <c r="E1522" s="177" t="s">
        <v>285</v>
      </c>
      <c r="F1522" s="194" t="s">
        <v>455</v>
      </c>
      <c r="G1522" s="208">
        <f>IF(F1522=$D$4,$D$4,INDEX(F_inputs!$D$4:$M$5562,MATCH('FD Inputs Pre Conversion'!$C1522&amp;'FD Inputs Pre Conversion'!$E1522,F_inputs!$N$4:$N$5562,0),MATCH('FD Inputs Pre Conversion'!G$6,F_inputs!$D$2:$M$2,0)))</f>
        <v>-5.0000000000000001E-3</v>
      </c>
      <c r="H1522" s="204"/>
      <c r="I1522" s="204"/>
      <c r="J1522" s="204"/>
      <c r="K1522" s="204"/>
      <c r="L1522" s="204"/>
      <c r="M1522" s="204"/>
    </row>
    <row r="1523" spans="1:13" outlineLevel="1">
      <c r="A1523" s="197"/>
      <c r="B1523" s="261" t="s">
        <v>281</v>
      </c>
      <c r="C1523" s="262" t="s">
        <v>388</v>
      </c>
      <c r="D1523" s="177" t="s">
        <v>979</v>
      </c>
      <c r="E1523" s="177" t="s">
        <v>285</v>
      </c>
      <c r="F1523" s="194" t="s">
        <v>455</v>
      </c>
      <c r="G1523" s="208">
        <f>IF(F1523=$D$4,$D$4,INDEX(F_inputs!$D$4:$M$5562,MATCH('FD Inputs Pre Conversion'!$C1523&amp;'FD Inputs Pre Conversion'!$E1523,F_inputs!$N$4:$N$5562,0),MATCH('FD Inputs Pre Conversion'!G$6,F_inputs!$D$2:$M$2,0)))</f>
        <v>-5.0000000000000001E-3</v>
      </c>
      <c r="H1523" s="204"/>
      <c r="I1523" s="204"/>
      <c r="J1523" s="204"/>
      <c r="K1523" s="204"/>
      <c r="L1523" s="204"/>
      <c r="M1523" s="204"/>
    </row>
    <row r="1524" spans="1:13" outlineLevel="1">
      <c r="A1524" s="197"/>
      <c r="B1524" s="261" t="s">
        <v>281</v>
      </c>
      <c r="C1524" s="262" t="s">
        <v>391</v>
      </c>
      <c r="D1524" s="177" t="s">
        <v>979</v>
      </c>
      <c r="E1524" s="177" t="s">
        <v>285</v>
      </c>
      <c r="F1524" s="194" t="s">
        <v>455</v>
      </c>
      <c r="G1524" s="208">
        <f>IF(F1524=$D$4,$D$4,INDEX(F_inputs!$D$4:$M$5562,MATCH('FD Inputs Pre Conversion'!$C1524&amp;'FD Inputs Pre Conversion'!$E1524,F_inputs!$N$4:$N$5562,0),MATCH('FD Inputs Pre Conversion'!G$6,F_inputs!$D$2:$M$2,0)))</f>
        <v>-5.0000000000000001E-3</v>
      </c>
      <c r="H1524" s="204"/>
      <c r="I1524" s="204"/>
      <c r="J1524" s="204"/>
      <c r="K1524" s="204"/>
      <c r="L1524" s="204"/>
      <c r="M1524" s="204"/>
    </row>
    <row r="1525" spans="1:13" outlineLevel="1">
      <c r="A1525" s="197"/>
      <c r="B1525" s="261" t="s">
        <v>281</v>
      </c>
      <c r="C1525" s="262" t="s">
        <v>394</v>
      </c>
      <c r="D1525" s="177" t="s">
        <v>979</v>
      </c>
      <c r="E1525" s="177" t="s">
        <v>285</v>
      </c>
      <c r="F1525" s="194" t="s">
        <v>455</v>
      </c>
      <c r="G1525" s="208">
        <f>IF(F1525=$D$4,$D$4,INDEX(F_inputs!$D$4:$M$5562,MATCH('FD Inputs Pre Conversion'!$C1525&amp;'FD Inputs Pre Conversion'!$E1525,F_inputs!$N$4:$N$5562,0),MATCH('FD Inputs Pre Conversion'!G$6,F_inputs!$D$2:$M$2,0)))</f>
        <v>-5.0000000000000001E-3</v>
      </c>
      <c r="H1525" s="204"/>
      <c r="I1525" s="204"/>
      <c r="J1525" s="204"/>
      <c r="K1525" s="204"/>
      <c r="L1525" s="204"/>
      <c r="M1525" s="204"/>
    </row>
    <row r="1526" spans="1:13" outlineLevel="1">
      <c r="A1526" s="197"/>
      <c r="B1526" s="261" t="s">
        <v>281</v>
      </c>
      <c r="C1526" s="262" t="s">
        <v>397</v>
      </c>
      <c r="D1526" s="177" t="s">
        <v>979</v>
      </c>
      <c r="E1526" s="177" t="s">
        <v>285</v>
      </c>
      <c r="F1526" s="194" t="s">
        <v>455</v>
      </c>
      <c r="G1526" s="208">
        <f>IF(F1526=$D$4,$D$4,INDEX(F_inputs!$D$4:$M$5562,MATCH('FD Inputs Pre Conversion'!$C1526&amp;'FD Inputs Pre Conversion'!$E1526,F_inputs!$N$4:$N$5562,0),MATCH('FD Inputs Pre Conversion'!G$6,F_inputs!$D$2:$M$2,0)))</f>
        <v>-5.0000000000000001E-3</v>
      </c>
      <c r="H1526" s="204"/>
      <c r="I1526" s="204"/>
      <c r="J1526" s="204"/>
      <c r="K1526" s="204"/>
      <c r="L1526" s="204"/>
      <c r="M1526" s="204"/>
    </row>
    <row r="1527" spans="1:13" outlineLevel="1">
      <c r="A1527" s="197"/>
      <c r="B1527" s="261" t="s">
        <v>281</v>
      </c>
      <c r="C1527" s="262" t="s">
        <v>345</v>
      </c>
      <c r="D1527" s="177" t="s">
        <v>979</v>
      </c>
      <c r="E1527" s="177" t="s">
        <v>285</v>
      </c>
      <c r="F1527" s="194" t="s">
        <v>455</v>
      </c>
      <c r="G1527" s="208">
        <f>IF(F1527=$D$4,$D$4,INDEX(F_inputs!$D$4:$M$5562,MATCH('FD Inputs Pre Conversion'!$C1527&amp;'FD Inputs Pre Conversion'!$E1527,F_inputs!$N$4:$N$5562,0),MATCH('FD Inputs Pre Conversion'!G$6,F_inputs!$D$2:$M$2,0)))</f>
        <v>-5.0000000000000001E-3</v>
      </c>
      <c r="H1527" s="204"/>
      <c r="I1527" s="204"/>
      <c r="J1527" s="204"/>
      <c r="K1527" s="204"/>
      <c r="L1527" s="204"/>
      <c r="M1527" s="204"/>
    </row>
    <row r="1528" spans="1:13" outlineLevel="1">
      <c r="A1528" s="197"/>
      <c r="B1528" s="261" t="s">
        <v>281</v>
      </c>
      <c r="C1528" s="262" t="s">
        <v>354</v>
      </c>
      <c r="D1528" s="177" t="s">
        <v>979</v>
      </c>
      <c r="E1528" s="177" t="s">
        <v>285</v>
      </c>
      <c r="F1528" s="194" t="s">
        <v>455</v>
      </c>
      <c r="G1528" s="208">
        <f>IF(F1528=$D$4,$D$4,INDEX(F_inputs!$D$4:$M$5562,MATCH('FD Inputs Pre Conversion'!$C1528&amp;'FD Inputs Pre Conversion'!$E1528,F_inputs!$N$4:$N$5562,0),MATCH('FD Inputs Pre Conversion'!G$6,F_inputs!$D$2:$M$2,0)))</f>
        <v>-5.0000000000000001E-3</v>
      </c>
      <c r="H1528" s="204"/>
      <c r="I1528" s="204"/>
      <c r="J1528" s="204"/>
      <c r="K1528" s="204"/>
      <c r="L1528" s="204"/>
      <c r="M1528" s="204"/>
    </row>
    <row r="1529" spans="1:13" outlineLevel="1">
      <c r="A1529" s="197"/>
      <c r="B1529" s="261" t="s">
        <v>281</v>
      </c>
      <c r="C1529" s="262" t="s">
        <v>367</v>
      </c>
      <c r="D1529" s="177" t="s">
        <v>979</v>
      </c>
      <c r="E1529" s="177" t="s">
        <v>285</v>
      </c>
      <c r="F1529" s="194" t="s">
        <v>455</v>
      </c>
      <c r="G1529" s="208">
        <f>IF(F1529=$D$4,$D$4,INDEX(F_inputs!$D$4:$M$5562,MATCH('FD Inputs Pre Conversion'!$C1529&amp;'FD Inputs Pre Conversion'!$E1529,F_inputs!$N$4:$N$5562,0),MATCH('FD Inputs Pre Conversion'!G$6,F_inputs!$D$2:$M$2,0)))</f>
        <v>-5.0000000000000001E-3</v>
      </c>
      <c r="H1529" s="204"/>
      <c r="I1529" s="204"/>
      <c r="J1529" s="204"/>
      <c r="K1529" s="204"/>
      <c r="L1529" s="204"/>
      <c r="M1529" s="204"/>
    </row>
    <row r="1530" spans="1:13" outlineLevel="1">
      <c r="A1530" s="197"/>
      <c r="B1530" s="261" t="s">
        <v>281</v>
      </c>
      <c r="C1530" s="262" t="s">
        <v>373</v>
      </c>
      <c r="D1530" s="177" t="s">
        <v>979</v>
      </c>
      <c r="E1530" s="177" t="s">
        <v>285</v>
      </c>
      <c r="F1530" s="194" t="s">
        <v>455</v>
      </c>
      <c r="G1530" s="208">
        <f>IF(F1530=$D$4,$D$4,INDEX(F_inputs!$D$4:$M$5562,MATCH('FD Inputs Pre Conversion'!$C1530&amp;'FD Inputs Pre Conversion'!$E1530,F_inputs!$N$4:$N$5562,0),MATCH('FD Inputs Pre Conversion'!G$6,F_inputs!$D$2:$M$2,0)))</f>
        <v>-5.0000000000000001E-3</v>
      </c>
      <c r="H1530" s="204"/>
      <c r="I1530" s="204"/>
      <c r="J1530" s="204"/>
      <c r="K1530" s="204"/>
      <c r="L1530" s="204"/>
      <c r="M1530" s="204"/>
    </row>
    <row r="1531" spans="1:13" outlineLevel="1">
      <c r="A1531" s="197"/>
      <c r="B1531" s="261" t="s">
        <v>281</v>
      </c>
      <c r="C1531" s="262" t="s">
        <v>376</v>
      </c>
      <c r="D1531" s="177" t="s">
        <v>979</v>
      </c>
      <c r="E1531" s="177" t="s">
        <v>568</v>
      </c>
      <c r="F1531" s="194" t="s">
        <v>455</v>
      </c>
      <c r="G1531" s="208">
        <f>IF(F1531=$D$4,$D$4,INDEX(F_inputs!$D$4:$M$5562,MATCH('FD Inputs Pre Conversion'!$C1531&amp;'FD Inputs Pre Conversion'!$E1531,F_inputs!$N$4:$N$5562,0),MATCH('FD Inputs Pre Conversion'!G$6,F_inputs!$D$2:$M$2,0)))</f>
        <v>-5.0000000000000001E-3</v>
      </c>
      <c r="H1531" s="204"/>
      <c r="I1531" s="204"/>
      <c r="J1531" s="204"/>
      <c r="K1531" s="204"/>
      <c r="L1531" s="204"/>
      <c r="M1531" s="204"/>
    </row>
    <row r="1532" spans="1:13" outlineLevel="1">
      <c r="A1532" s="197"/>
      <c r="B1532" s="261" t="s">
        <v>281</v>
      </c>
      <c r="C1532" s="262" t="s">
        <v>385</v>
      </c>
      <c r="D1532" s="177" t="s">
        <v>979</v>
      </c>
      <c r="E1532" s="177" t="s">
        <v>285</v>
      </c>
      <c r="F1532" s="194" t="s">
        <v>455</v>
      </c>
      <c r="G1532" s="208">
        <f>IF(F1532=$D$4,$D$4,INDEX(F_inputs!$D$4:$M$5562,MATCH('FD Inputs Pre Conversion'!$C1532&amp;'FD Inputs Pre Conversion'!$E1532,F_inputs!$N$4:$N$5562,0),MATCH('FD Inputs Pre Conversion'!G$6,F_inputs!$D$2:$M$2,0)))</f>
        <v>-5.0000000000000001E-3</v>
      </c>
      <c r="H1532" s="204"/>
      <c r="I1532" s="204"/>
      <c r="J1532" s="204"/>
      <c r="K1532" s="204"/>
      <c r="L1532" s="204"/>
      <c r="M1532" s="204"/>
    </row>
    <row r="1533" spans="1:13" outlineLevel="1">
      <c r="A1533" s="196"/>
      <c r="B1533" s="261"/>
      <c r="C1533" s="262"/>
      <c r="G1533" s="208"/>
    </row>
    <row r="1534" spans="1:13" outlineLevel="1">
      <c r="A1534" s="197"/>
      <c r="B1534" s="261" t="s">
        <v>288</v>
      </c>
      <c r="C1534" s="262" t="s">
        <v>350</v>
      </c>
      <c r="D1534" s="177" t="s">
        <v>979</v>
      </c>
      <c r="E1534" s="177" t="s">
        <v>291</v>
      </c>
      <c r="F1534" s="194" t="s">
        <v>455</v>
      </c>
      <c r="G1534" s="208" t="str">
        <f>IF(F1534=$D$4,$D$4,INDEX(F_inputs!$D$4:$M$5562,MATCH('FD Inputs Pre Conversion'!$C1534&amp;'FD Inputs Pre Conversion'!$E1534,F_inputs!$N$4:$N$5562,0),MATCH('FD Inputs Pre Conversion'!G$6,F_inputs!$D$2:$M$2,0)))</f>
        <v/>
      </c>
      <c r="H1534" s="204"/>
      <c r="I1534" s="204"/>
      <c r="J1534" s="204"/>
      <c r="K1534" s="204"/>
      <c r="L1534" s="204"/>
      <c r="M1534" s="204"/>
    </row>
    <row r="1535" spans="1:13" outlineLevel="1">
      <c r="A1535" s="197"/>
      <c r="B1535" s="261" t="s">
        <v>288</v>
      </c>
      <c r="C1535" s="262" t="s">
        <v>358</v>
      </c>
      <c r="D1535" s="177" t="s">
        <v>979</v>
      </c>
      <c r="E1535" s="177" t="s">
        <v>291</v>
      </c>
      <c r="F1535" s="194" t="s">
        <v>455</v>
      </c>
      <c r="G1535" s="208">
        <f>IF(F1535=$D$4,$D$4,INDEX(F_inputs!$D$4:$M$5562,MATCH('FD Inputs Pre Conversion'!$C1535&amp;'FD Inputs Pre Conversion'!$E1535,F_inputs!$N$4:$N$5562,0),MATCH('FD Inputs Pre Conversion'!G$6,F_inputs!$D$2:$M$2,0)))</f>
        <v>-2E-3</v>
      </c>
      <c r="H1535" s="204"/>
      <c r="I1535" s="204"/>
      <c r="J1535" s="204"/>
      <c r="K1535" s="204"/>
      <c r="L1535" s="204"/>
      <c r="M1535" s="204"/>
    </row>
    <row r="1536" spans="1:13" outlineLevel="1">
      <c r="A1536" s="197"/>
      <c r="B1536" s="261" t="s">
        <v>288</v>
      </c>
      <c r="C1536" s="262" t="s">
        <v>361</v>
      </c>
      <c r="D1536" s="177" t="s">
        <v>979</v>
      </c>
      <c r="E1536" s="177" t="s">
        <v>291</v>
      </c>
      <c r="F1536" s="194" t="s">
        <v>455</v>
      </c>
      <c r="G1536" s="208">
        <f>IF(F1536=$D$4,$D$4,INDEX(F_inputs!$D$4:$M$5562,MATCH('FD Inputs Pre Conversion'!$C1536&amp;'FD Inputs Pre Conversion'!$E1536,F_inputs!$N$4:$N$5562,0),MATCH('FD Inputs Pre Conversion'!G$6,F_inputs!$D$2:$M$2,0)))</f>
        <v>-2E-3</v>
      </c>
      <c r="H1536" s="204"/>
      <c r="I1536" s="204"/>
      <c r="J1536" s="204"/>
      <c r="K1536" s="204"/>
      <c r="L1536" s="204"/>
      <c r="M1536" s="204"/>
    </row>
    <row r="1537" spans="1:13" outlineLevel="1">
      <c r="A1537" s="197"/>
      <c r="B1537" s="261" t="s">
        <v>288</v>
      </c>
      <c r="C1537" s="262" t="s">
        <v>364</v>
      </c>
      <c r="D1537" s="177" t="s">
        <v>979</v>
      </c>
      <c r="E1537" s="177" t="s">
        <v>291</v>
      </c>
      <c r="F1537" s="194" t="s">
        <v>455</v>
      </c>
      <c r="G1537" s="208" t="str">
        <f>IF(F1537=$D$4,$D$4,INDEX(F_inputs!$D$4:$M$5562,MATCH('FD Inputs Pre Conversion'!$C1537&amp;'FD Inputs Pre Conversion'!$E1537,F_inputs!$N$4:$N$5562,0),MATCH('FD Inputs Pre Conversion'!G$6,F_inputs!$D$2:$M$2,0)))</f>
        <v/>
      </c>
      <c r="H1537" s="204"/>
      <c r="I1537" s="204"/>
      <c r="J1537" s="204"/>
      <c r="K1537" s="204"/>
      <c r="L1537" s="204"/>
      <c r="M1537" s="204"/>
    </row>
    <row r="1538" spans="1:13" outlineLevel="1">
      <c r="A1538" s="197"/>
      <c r="B1538" s="261" t="s">
        <v>288</v>
      </c>
      <c r="C1538" s="262" t="s">
        <v>370</v>
      </c>
      <c r="D1538" s="177" t="s">
        <v>979</v>
      </c>
      <c r="E1538" s="177" t="s">
        <v>291</v>
      </c>
      <c r="F1538" s="194" t="s">
        <v>455</v>
      </c>
      <c r="G1538" s="208" t="str">
        <f>IF(F1538=$D$4,$D$4,INDEX(F_inputs!$D$4:$M$5562,MATCH('FD Inputs Pre Conversion'!$C1538&amp;'FD Inputs Pre Conversion'!$E1538,F_inputs!$N$4:$N$5562,0),MATCH('FD Inputs Pre Conversion'!G$6,F_inputs!$D$2:$M$2,0)))</f>
        <v/>
      </c>
      <c r="H1538" s="204"/>
      <c r="I1538" s="204"/>
      <c r="J1538" s="204"/>
      <c r="K1538" s="204"/>
      <c r="L1538" s="204"/>
      <c r="M1538" s="204"/>
    </row>
    <row r="1539" spans="1:13" outlineLevel="1">
      <c r="A1539" s="197"/>
      <c r="B1539" s="261" t="s">
        <v>288</v>
      </c>
      <c r="C1539" s="262" t="s">
        <v>379</v>
      </c>
      <c r="D1539" s="177" t="s">
        <v>979</v>
      </c>
      <c r="E1539" s="177" t="s">
        <v>291</v>
      </c>
      <c r="F1539" s="194" t="s">
        <v>455</v>
      </c>
      <c r="G1539" s="208" t="str">
        <f>IF(F1539=$D$4,$D$4,INDEX(F_inputs!$D$4:$M$5562,MATCH('FD Inputs Pre Conversion'!$C1539&amp;'FD Inputs Pre Conversion'!$E1539,F_inputs!$N$4:$N$5562,0),MATCH('FD Inputs Pre Conversion'!G$6,F_inputs!$D$2:$M$2,0)))</f>
        <v/>
      </c>
      <c r="H1539" s="204"/>
      <c r="I1539" s="204"/>
      <c r="J1539" s="204"/>
      <c r="K1539" s="204"/>
      <c r="L1539" s="204"/>
      <c r="M1539" s="204"/>
    </row>
    <row r="1540" spans="1:13" outlineLevel="1">
      <c r="A1540" s="197"/>
      <c r="B1540" s="261" t="s">
        <v>288</v>
      </c>
      <c r="C1540" s="262" t="s">
        <v>382</v>
      </c>
      <c r="D1540" s="177" t="s">
        <v>979</v>
      </c>
      <c r="E1540" s="177" t="s">
        <v>291</v>
      </c>
      <c r="F1540" s="194" t="s">
        <v>455</v>
      </c>
      <c r="G1540" s="208" t="str">
        <f>IF(F1540=$D$4,$D$4,INDEX(F_inputs!$D$4:$M$5562,MATCH('FD Inputs Pre Conversion'!$C1540&amp;'FD Inputs Pre Conversion'!$E1540,F_inputs!$N$4:$N$5562,0),MATCH('FD Inputs Pre Conversion'!G$6,F_inputs!$D$2:$M$2,0)))</f>
        <v/>
      </c>
      <c r="H1540" s="204"/>
      <c r="I1540" s="204"/>
      <c r="J1540" s="204"/>
      <c r="K1540" s="204"/>
      <c r="L1540" s="204"/>
      <c r="M1540" s="204"/>
    </row>
    <row r="1541" spans="1:13" outlineLevel="1">
      <c r="A1541" s="197"/>
      <c r="B1541" s="261" t="s">
        <v>288</v>
      </c>
      <c r="C1541" s="262" t="s">
        <v>388</v>
      </c>
      <c r="D1541" s="177" t="s">
        <v>979</v>
      </c>
      <c r="E1541" s="177" t="s">
        <v>291</v>
      </c>
      <c r="F1541" s="194" t="s">
        <v>455</v>
      </c>
      <c r="G1541" s="208" t="str">
        <f>IF(F1541=$D$4,$D$4,INDEX(F_inputs!$D$4:$M$5562,MATCH('FD Inputs Pre Conversion'!$C1541&amp;'FD Inputs Pre Conversion'!$E1541,F_inputs!$N$4:$N$5562,0),MATCH('FD Inputs Pre Conversion'!G$6,F_inputs!$D$2:$M$2,0)))</f>
        <v/>
      </c>
      <c r="H1541" s="204"/>
      <c r="I1541" s="204"/>
      <c r="J1541" s="204"/>
      <c r="K1541" s="204"/>
      <c r="L1541" s="204"/>
      <c r="M1541" s="204"/>
    </row>
    <row r="1542" spans="1:13" outlineLevel="1">
      <c r="A1542" s="197"/>
      <c r="B1542" s="261" t="s">
        <v>288</v>
      </c>
      <c r="C1542" s="262" t="s">
        <v>391</v>
      </c>
      <c r="D1542" s="177" t="s">
        <v>979</v>
      </c>
      <c r="E1542" s="177" t="s">
        <v>291</v>
      </c>
      <c r="F1542" s="194" t="s">
        <v>455</v>
      </c>
      <c r="G1542" s="208" t="str">
        <f>IF(F1542=$D$4,$D$4,INDEX(F_inputs!$D$4:$M$5562,MATCH('FD Inputs Pre Conversion'!$C1542&amp;'FD Inputs Pre Conversion'!$E1542,F_inputs!$N$4:$N$5562,0),MATCH('FD Inputs Pre Conversion'!G$6,F_inputs!$D$2:$M$2,0)))</f>
        <v/>
      </c>
      <c r="H1542" s="204"/>
      <c r="I1542" s="204"/>
      <c r="J1542" s="204"/>
      <c r="K1542" s="204"/>
      <c r="L1542" s="204"/>
      <c r="M1542" s="204"/>
    </row>
    <row r="1543" spans="1:13" outlineLevel="1">
      <c r="A1543" s="197"/>
      <c r="B1543" s="261" t="s">
        <v>288</v>
      </c>
      <c r="C1543" s="262" t="s">
        <v>394</v>
      </c>
      <c r="D1543" s="177" t="s">
        <v>979</v>
      </c>
      <c r="E1543" s="177" t="s">
        <v>291</v>
      </c>
      <c r="F1543" s="194" t="s">
        <v>455</v>
      </c>
      <c r="G1543" s="208" t="str">
        <f>IF(F1543=$D$4,$D$4,INDEX(F_inputs!$D$4:$M$5562,MATCH('FD Inputs Pre Conversion'!$C1543&amp;'FD Inputs Pre Conversion'!$E1543,F_inputs!$N$4:$N$5562,0),MATCH('FD Inputs Pre Conversion'!G$6,F_inputs!$D$2:$M$2,0)))</f>
        <v/>
      </c>
      <c r="H1543" s="204"/>
      <c r="I1543" s="204"/>
      <c r="J1543" s="204"/>
      <c r="K1543" s="204"/>
      <c r="L1543" s="204"/>
      <c r="M1543" s="204"/>
    </row>
    <row r="1544" spans="1:13" outlineLevel="1">
      <c r="A1544" s="197"/>
      <c r="B1544" s="261" t="s">
        <v>288</v>
      </c>
      <c r="C1544" s="262" t="s">
        <v>397</v>
      </c>
      <c r="D1544" s="177" t="s">
        <v>979</v>
      </c>
      <c r="E1544" s="177" t="s">
        <v>291</v>
      </c>
      <c r="F1544" s="194" t="s">
        <v>455</v>
      </c>
      <c r="G1544" s="208" t="str">
        <f>IF(F1544=$D$4,$D$4,INDEX(F_inputs!$D$4:$M$5562,MATCH('FD Inputs Pre Conversion'!$C1544&amp;'FD Inputs Pre Conversion'!$E1544,F_inputs!$N$4:$N$5562,0),MATCH('FD Inputs Pre Conversion'!G$6,F_inputs!$D$2:$M$2,0)))</f>
        <v/>
      </c>
      <c r="H1544" s="204"/>
      <c r="I1544" s="204"/>
      <c r="J1544" s="204"/>
      <c r="K1544" s="204"/>
      <c r="L1544" s="204"/>
      <c r="M1544" s="204"/>
    </row>
    <row r="1545" spans="1:13" outlineLevel="1">
      <c r="A1545" s="197"/>
      <c r="B1545" s="261" t="s">
        <v>288</v>
      </c>
      <c r="C1545" s="262" t="s">
        <v>345</v>
      </c>
      <c r="D1545" s="177" t="s">
        <v>979</v>
      </c>
      <c r="E1545" s="177" t="s">
        <v>291</v>
      </c>
      <c r="F1545" s="194" t="s">
        <v>455</v>
      </c>
      <c r="G1545" s="208" t="str">
        <f>IF(F1545=$D$4,$D$4,INDEX(F_inputs!$D$4:$M$5562,MATCH('FD Inputs Pre Conversion'!$C1545&amp;'FD Inputs Pre Conversion'!$E1545,F_inputs!$N$4:$N$5562,0),MATCH('FD Inputs Pre Conversion'!G$6,F_inputs!$D$2:$M$2,0)))</f>
        <v/>
      </c>
      <c r="H1545" s="204"/>
      <c r="I1545" s="204"/>
      <c r="J1545" s="204"/>
      <c r="K1545" s="204"/>
      <c r="L1545" s="204"/>
      <c r="M1545" s="204"/>
    </row>
    <row r="1546" spans="1:13" outlineLevel="1">
      <c r="A1546" s="197"/>
      <c r="B1546" s="261" t="s">
        <v>288</v>
      </c>
      <c r="C1546" s="262" t="s">
        <v>354</v>
      </c>
      <c r="D1546" s="177" t="s">
        <v>979</v>
      </c>
      <c r="E1546" s="177" t="s">
        <v>291</v>
      </c>
      <c r="F1546" s="194" t="s">
        <v>455</v>
      </c>
      <c r="G1546" s="208" t="str">
        <f>IF(F1546=$D$4,$D$4,INDEX(F_inputs!$D$4:$M$5562,MATCH('FD Inputs Pre Conversion'!$C1546&amp;'FD Inputs Pre Conversion'!$E1546,F_inputs!$N$4:$N$5562,0),MATCH('FD Inputs Pre Conversion'!G$6,F_inputs!$D$2:$M$2,0)))</f>
        <v/>
      </c>
      <c r="H1546" s="204"/>
      <c r="I1546" s="204"/>
      <c r="J1546" s="204"/>
      <c r="K1546" s="204"/>
      <c r="L1546" s="204"/>
      <c r="M1546" s="204"/>
    </row>
    <row r="1547" spans="1:13" outlineLevel="1">
      <c r="A1547" s="197"/>
      <c r="B1547" s="261" t="s">
        <v>288</v>
      </c>
      <c r="C1547" s="262" t="s">
        <v>367</v>
      </c>
      <c r="D1547" s="177" t="s">
        <v>979</v>
      </c>
      <c r="E1547" s="177" t="s">
        <v>291</v>
      </c>
      <c r="F1547" s="194" t="s">
        <v>455</v>
      </c>
      <c r="G1547" s="208" t="str">
        <f>IF(F1547=$D$4,$D$4,INDEX(F_inputs!$D$4:$M$5562,MATCH('FD Inputs Pre Conversion'!$C1547&amp;'FD Inputs Pre Conversion'!$E1547,F_inputs!$N$4:$N$5562,0),MATCH('FD Inputs Pre Conversion'!G$6,F_inputs!$D$2:$M$2,0)))</f>
        <v/>
      </c>
      <c r="H1547" s="204"/>
      <c r="I1547" s="204"/>
      <c r="J1547" s="204"/>
      <c r="K1547" s="204"/>
      <c r="L1547" s="204"/>
      <c r="M1547" s="204"/>
    </row>
    <row r="1548" spans="1:13" outlineLevel="1">
      <c r="A1548" s="197"/>
      <c r="B1548" s="261" t="s">
        <v>288</v>
      </c>
      <c r="C1548" s="262" t="s">
        <v>373</v>
      </c>
      <c r="D1548" s="177" t="s">
        <v>979</v>
      </c>
      <c r="E1548" s="177" t="s">
        <v>291</v>
      </c>
      <c r="F1548" s="194" t="s">
        <v>455</v>
      </c>
      <c r="G1548" s="208" t="str">
        <f>IF(F1548=$D$4,$D$4,INDEX(F_inputs!$D$4:$M$5562,MATCH('FD Inputs Pre Conversion'!$C1548&amp;'FD Inputs Pre Conversion'!$E1548,F_inputs!$N$4:$N$5562,0),MATCH('FD Inputs Pre Conversion'!G$6,F_inputs!$D$2:$M$2,0)))</f>
        <v/>
      </c>
      <c r="H1548" s="204"/>
      <c r="I1548" s="204"/>
      <c r="J1548" s="204"/>
      <c r="K1548" s="204"/>
      <c r="L1548" s="204"/>
      <c r="M1548" s="204"/>
    </row>
    <row r="1549" spans="1:13" outlineLevel="1">
      <c r="A1549" s="197"/>
      <c r="B1549" s="261" t="s">
        <v>288</v>
      </c>
      <c r="C1549" s="262" t="s">
        <v>376</v>
      </c>
      <c r="D1549" s="177" t="s">
        <v>979</v>
      </c>
      <c r="E1549" s="177" t="s">
        <v>291</v>
      </c>
      <c r="F1549" s="194" t="s">
        <v>455</v>
      </c>
      <c r="G1549" s="208" t="str">
        <f>IF(F1549=$D$4,$D$4,INDEX(F_inputs!$D$4:$M$5562,MATCH('FD Inputs Pre Conversion'!$C1549&amp;'FD Inputs Pre Conversion'!$E1549,F_inputs!$N$4:$N$5562,0),MATCH('FD Inputs Pre Conversion'!G$6,F_inputs!$D$2:$M$2,0)))</f>
        <v/>
      </c>
      <c r="H1549" s="204"/>
      <c r="I1549" s="204"/>
      <c r="J1549" s="204"/>
      <c r="K1549" s="204"/>
      <c r="L1549" s="204"/>
      <c r="M1549" s="204"/>
    </row>
    <row r="1550" spans="1:13" outlineLevel="1">
      <c r="A1550" s="197"/>
      <c r="B1550" s="261" t="s">
        <v>288</v>
      </c>
      <c r="C1550" s="262" t="s">
        <v>385</v>
      </c>
      <c r="D1550" s="177" t="s">
        <v>979</v>
      </c>
      <c r="E1550" s="177" t="s">
        <v>291</v>
      </c>
      <c r="F1550" s="194" t="s">
        <v>455</v>
      </c>
      <c r="G1550" s="208" t="str">
        <f>IF(F1550=$D$4,$D$4,INDEX(F_inputs!$D$4:$M$5562,MATCH('FD Inputs Pre Conversion'!$C1550&amp;'FD Inputs Pre Conversion'!$E1550,F_inputs!$N$4:$N$5562,0),MATCH('FD Inputs Pre Conversion'!G$6,F_inputs!$D$2:$M$2,0)))</f>
        <v/>
      </c>
      <c r="H1550" s="204"/>
      <c r="I1550" s="204"/>
      <c r="J1550" s="204"/>
      <c r="K1550" s="204"/>
      <c r="L1550" s="204"/>
      <c r="M1550" s="204"/>
    </row>
    <row r="1551" spans="1:13">
      <c r="B1551" s="261"/>
      <c r="C1551" s="262"/>
    </row>
    <row r="1552" spans="1:13" s="190" customFormat="1" ht="15.75">
      <c r="A1552" s="198"/>
      <c r="B1552" s="198" t="s">
        <v>133</v>
      </c>
      <c r="C1552" s="199"/>
      <c r="D1552" s="199"/>
      <c r="E1552" s="199"/>
      <c r="F1552" s="199"/>
      <c r="G1552" s="200"/>
      <c r="H1552" s="328"/>
      <c r="I1552" s="328"/>
      <c r="J1552" s="328"/>
      <c r="K1552" s="328"/>
      <c r="L1552" s="328"/>
      <c r="M1552" s="328"/>
    </row>
    <row r="1553" spans="1:13" ht="12.75">
      <c r="A1553" s="9"/>
      <c r="B1553" s="259"/>
      <c r="C1553" s="259"/>
      <c r="D1553" s="9"/>
      <c r="E1553" s="9"/>
      <c r="F1553" s="9"/>
      <c r="G1553" s="180"/>
      <c r="H1553" s="181"/>
      <c r="I1553" s="181"/>
      <c r="J1553" s="181"/>
      <c r="K1553" s="181"/>
      <c r="L1553" s="181"/>
      <c r="M1553" s="181"/>
    </row>
    <row r="1554" spans="1:13" ht="11.45" customHeight="1">
      <c r="A1554" s="196"/>
      <c r="B1554" s="261"/>
      <c r="C1554" s="262"/>
    </row>
    <row r="1555" spans="1:13">
      <c r="A1555" s="197"/>
      <c r="B1555" s="261" t="s">
        <v>150</v>
      </c>
      <c r="C1555" s="262" t="s">
        <v>350</v>
      </c>
      <c r="D1555" s="177" t="s">
        <v>980</v>
      </c>
      <c r="E1555" s="177" t="s">
        <v>963</v>
      </c>
      <c r="F1555" s="194" t="s">
        <v>963</v>
      </c>
      <c r="G1555" s="208" t="str">
        <f>IF(F1555=$D$4,$D$4,INDEX(F_inputs!$D$4:$M$5562,MATCH('FD Inputs Pre Conversion'!$C1555&amp;'FD Inputs Pre Conversion'!$E1555,F_inputs!$N$4:$N$5562,0),MATCH('FD Inputs Pre Conversion'!G$6,F_inputs!$D$2:$M$2,0)))</f>
        <v>No input</v>
      </c>
      <c r="H1555" s="204"/>
      <c r="I1555" s="204"/>
      <c r="J1555" s="204"/>
      <c r="K1555" s="204"/>
      <c r="L1555" s="204"/>
      <c r="M1555" s="204"/>
    </row>
    <row r="1556" spans="1:13" outlineLevel="1">
      <c r="A1556" s="197"/>
      <c r="B1556" s="261" t="s">
        <v>150</v>
      </c>
      <c r="C1556" s="262" t="s">
        <v>358</v>
      </c>
      <c r="D1556" s="177" t="s">
        <v>980</v>
      </c>
      <c r="E1556" s="177" t="s">
        <v>963</v>
      </c>
      <c r="F1556" s="194" t="s">
        <v>963</v>
      </c>
      <c r="G1556" s="208" t="str">
        <f>IF(F1556=$D$4,$D$4,INDEX(F_inputs!$D$4:$M$5562,MATCH('FD Inputs Pre Conversion'!$C1556&amp;'FD Inputs Pre Conversion'!$E1556,F_inputs!$N$4:$N$5562,0),MATCH('FD Inputs Pre Conversion'!G$6,F_inputs!$D$2:$M$2,0)))</f>
        <v>No input</v>
      </c>
      <c r="H1556" s="204"/>
      <c r="I1556" s="204"/>
      <c r="J1556" s="204"/>
      <c r="K1556" s="204"/>
      <c r="L1556" s="204"/>
      <c r="M1556" s="204"/>
    </row>
    <row r="1557" spans="1:13" outlineLevel="1">
      <c r="A1557" s="197"/>
      <c r="B1557" s="261" t="s">
        <v>150</v>
      </c>
      <c r="C1557" s="262" t="s">
        <v>361</v>
      </c>
      <c r="D1557" s="177" t="s">
        <v>980</v>
      </c>
      <c r="E1557" s="177" t="s">
        <v>963</v>
      </c>
      <c r="F1557" s="194" t="s">
        <v>963</v>
      </c>
      <c r="G1557" s="208" t="str">
        <f>IF(F1557=$D$4,$D$4,INDEX(F_inputs!$D$4:$M$5562,MATCH('FD Inputs Pre Conversion'!$C1557&amp;'FD Inputs Pre Conversion'!$E1557,F_inputs!$N$4:$N$5562,0),MATCH('FD Inputs Pre Conversion'!G$6,F_inputs!$D$2:$M$2,0)))</f>
        <v>No input</v>
      </c>
      <c r="H1557" s="204"/>
      <c r="I1557" s="204"/>
      <c r="J1557" s="204"/>
      <c r="K1557" s="204"/>
      <c r="L1557" s="204"/>
      <c r="M1557" s="204"/>
    </row>
    <row r="1558" spans="1:13" outlineLevel="1">
      <c r="A1558" s="197"/>
      <c r="B1558" s="261" t="s">
        <v>150</v>
      </c>
      <c r="C1558" s="262" t="s">
        <v>364</v>
      </c>
      <c r="D1558" s="177" t="s">
        <v>980</v>
      </c>
      <c r="E1558" s="177" t="s">
        <v>963</v>
      </c>
      <c r="F1558" s="194" t="s">
        <v>963</v>
      </c>
      <c r="G1558" s="208" t="str">
        <f>IF(F1558=$D$4,$D$4,INDEX(F_inputs!$D$4:$M$5562,MATCH('FD Inputs Pre Conversion'!$C1558&amp;'FD Inputs Pre Conversion'!$E1558,F_inputs!$N$4:$N$5562,0),MATCH('FD Inputs Pre Conversion'!G$6,F_inputs!$D$2:$M$2,0)))</f>
        <v>No input</v>
      </c>
      <c r="H1558" s="204"/>
      <c r="I1558" s="204"/>
      <c r="J1558" s="204"/>
      <c r="K1558" s="204"/>
      <c r="L1558" s="204"/>
      <c r="M1558" s="204"/>
    </row>
    <row r="1559" spans="1:13" outlineLevel="1">
      <c r="A1559" s="197"/>
      <c r="B1559" s="261" t="s">
        <v>150</v>
      </c>
      <c r="C1559" s="262" t="s">
        <v>370</v>
      </c>
      <c r="D1559" s="177" t="s">
        <v>980</v>
      </c>
      <c r="E1559" s="177" t="s">
        <v>963</v>
      </c>
      <c r="F1559" s="194" t="s">
        <v>963</v>
      </c>
      <c r="G1559" s="208" t="str">
        <f>IF(F1559=$D$4,$D$4,INDEX(F_inputs!$D$4:$M$5562,MATCH('FD Inputs Pre Conversion'!$C1559&amp;'FD Inputs Pre Conversion'!$E1559,F_inputs!$N$4:$N$5562,0),MATCH('FD Inputs Pre Conversion'!G$6,F_inputs!$D$2:$M$2,0)))</f>
        <v>No input</v>
      </c>
      <c r="H1559" s="204"/>
      <c r="I1559" s="204"/>
      <c r="J1559" s="204"/>
      <c r="K1559" s="204"/>
      <c r="L1559" s="204"/>
      <c r="M1559" s="204"/>
    </row>
    <row r="1560" spans="1:13" outlineLevel="1">
      <c r="A1560" s="197"/>
      <c r="B1560" s="261" t="s">
        <v>150</v>
      </c>
      <c r="C1560" s="262" t="s">
        <v>379</v>
      </c>
      <c r="D1560" s="177" t="s">
        <v>980</v>
      </c>
      <c r="E1560" s="177" t="s">
        <v>963</v>
      </c>
      <c r="F1560" s="194" t="s">
        <v>963</v>
      </c>
      <c r="G1560" s="208" t="str">
        <f>IF(F1560=$D$4,$D$4,INDEX(F_inputs!$D$4:$M$5562,MATCH('FD Inputs Pre Conversion'!$C1560&amp;'FD Inputs Pre Conversion'!$E1560,F_inputs!$N$4:$N$5562,0),MATCH('FD Inputs Pre Conversion'!G$6,F_inputs!$D$2:$M$2,0)))</f>
        <v>No input</v>
      </c>
      <c r="H1560" s="204"/>
      <c r="I1560" s="204"/>
      <c r="J1560" s="204"/>
      <c r="K1560" s="204"/>
      <c r="L1560" s="204"/>
      <c r="M1560" s="204"/>
    </row>
    <row r="1561" spans="1:13" outlineLevel="1">
      <c r="A1561" s="197"/>
      <c r="B1561" s="261" t="s">
        <v>150</v>
      </c>
      <c r="C1561" s="262" t="s">
        <v>382</v>
      </c>
      <c r="D1561" s="177" t="s">
        <v>980</v>
      </c>
      <c r="E1561" s="177" t="s">
        <v>963</v>
      </c>
      <c r="F1561" s="194" t="s">
        <v>963</v>
      </c>
      <c r="G1561" s="208" t="str">
        <f>IF(F1561=$D$4,$D$4,INDEX(F_inputs!$D$4:$M$5562,MATCH('FD Inputs Pre Conversion'!$C1561&amp;'FD Inputs Pre Conversion'!$E1561,F_inputs!$N$4:$N$5562,0),MATCH('FD Inputs Pre Conversion'!G$6,F_inputs!$D$2:$M$2,0)))</f>
        <v>No input</v>
      </c>
      <c r="H1561" s="204"/>
      <c r="I1561" s="204"/>
      <c r="J1561" s="204"/>
      <c r="K1561" s="204"/>
      <c r="L1561" s="204"/>
      <c r="M1561" s="204"/>
    </row>
    <row r="1562" spans="1:13" outlineLevel="1">
      <c r="A1562" s="197"/>
      <c r="B1562" s="261" t="s">
        <v>150</v>
      </c>
      <c r="C1562" s="262" t="s">
        <v>388</v>
      </c>
      <c r="D1562" s="177" t="s">
        <v>980</v>
      </c>
      <c r="E1562" s="177" t="s">
        <v>963</v>
      </c>
      <c r="F1562" s="194" t="s">
        <v>963</v>
      </c>
      <c r="G1562" s="208" t="str">
        <f>IF(F1562=$D$4,$D$4,INDEX(F_inputs!$D$4:$M$5562,MATCH('FD Inputs Pre Conversion'!$C1562&amp;'FD Inputs Pre Conversion'!$E1562,F_inputs!$N$4:$N$5562,0),MATCH('FD Inputs Pre Conversion'!G$6,F_inputs!$D$2:$M$2,0)))</f>
        <v>No input</v>
      </c>
      <c r="H1562" s="204"/>
      <c r="I1562" s="204"/>
      <c r="J1562" s="204"/>
      <c r="K1562" s="204"/>
      <c r="L1562" s="204"/>
      <c r="M1562" s="204"/>
    </row>
    <row r="1563" spans="1:13" outlineLevel="1">
      <c r="A1563" s="197"/>
      <c r="B1563" s="261" t="s">
        <v>150</v>
      </c>
      <c r="C1563" s="262" t="s">
        <v>391</v>
      </c>
      <c r="D1563" s="177" t="s">
        <v>980</v>
      </c>
      <c r="E1563" s="177" t="s">
        <v>963</v>
      </c>
      <c r="F1563" s="194" t="s">
        <v>963</v>
      </c>
      <c r="G1563" s="208" t="str">
        <f>IF(F1563=$D$4,$D$4,INDEX(F_inputs!$D$4:$M$5562,MATCH('FD Inputs Pre Conversion'!$C1563&amp;'FD Inputs Pre Conversion'!$E1563,F_inputs!$N$4:$N$5562,0),MATCH('FD Inputs Pre Conversion'!G$6,F_inputs!$D$2:$M$2,0)))</f>
        <v>No input</v>
      </c>
      <c r="H1563" s="204"/>
      <c r="I1563" s="204"/>
      <c r="J1563" s="204"/>
      <c r="K1563" s="204"/>
      <c r="L1563" s="204"/>
      <c r="M1563" s="204"/>
    </row>
    <row r="1564" spans="1:13" outlineLevel="1">
      <c r="A1564" s="197"/>
      <c r="B1564" s="261" t="s">
        <v>150</v>
      </c>
      <c r="C1564" s="262" t="s">
        <v>394</v>
      </c>
      <c r="D1564" s="177" t="s">
        <v>980</v>
      </c>
      <c r="E1564" s="177" t="s">
        <v>963</v>
      </c>
      <c r="F1564" s="194" t="s">
        <v>963</v>
      </c>
      <c r="G1564" s="208" t="str">
        <f>IF(F1564=$D$4,$D$4,INDEX(F_inputs!$D$4:$M$5562,MATCH('FD Inputs Pre Conversion'!$C1564&amp;'FD Inputs Pre Conversion'!$E1564,F_inputs!$N$4:$N$5562,0),MATCH('FD Inputs Pre Conversion'!G$6,F_inputs!$D$2:$M$2,0)))</f>
        <v>No input</v>
      </c>
      <c r="H1564" s="204"/>
      <c r="I1564" s="204"/>
      <c r="J1564" s="204"/>
      <c r="K1564" s="204"/>
      <c r="L1564" s="204"/>
      <c r="M1564" s="204"/>
    </row>
    <row r="1565" spans="1:13" outlineLevel="1">
      <c r="A1565" s="197"/>
      <c r="B1565" s="261" t="s">
        <v>150</v>
      </c>
      <c r="C1565" s="262" t="s">
        <v>397</v>
      </c>
      <c r="D1565" s="177" t="s">
        <v>980</v>
      </c>
      <c r="E1565" s="177" t="s">
        <v>963</v>
      </c>
      <c r="F1565" s="194" t="s">
        <v>963</v>
      </c>
      <c r="G1565" s="208" t="str">
        <f>IF(F1565=$D$4,$D$4,INDEX(F_inputs!$D$4:$M$5562,MATCH('FD Inputs Pre Conversion'!$C1565&amp;'FD Inputs Pre Conversion'!$E1565,F_inputs!$N$4:$N$5562,0),MATCH('FD Inputs Pre Conversion'!G$6,F_inputs!$D$2:$M$2,0)))</f>
        <v>No input</v>
      </c>
      <c r="H1565" s="204"/>
      <c r="I1565" s="204"/>
      <c r="J1565" s="204"/>
      <c r="K1565" s="204"/>
      <c r="L1565" s="204"/>
      <c r="M1565" s="204"/>
    </row>
    <row r="1566" spans="1:13" outlineLevel="1">
      <c r="A1566" s="197"/>
      <c r="B1566" s="261" t="s">
        <v>150</v>
      </c>
      <c r="C1566" s="262" t="s">
        <v>345</v>
      </c>
      <c r="D1566" s="177" t="s">
        <v>980</v>
      </c>
      <c r="E1566" s="177" t="s">
        <v>963</v>
      </c>
      <c r="F1566" s="194" t="s">
        <v>963</v>
      </c>
      <c r="G1566" s="208" t="str">
        <f>IF(F1566=$D$4,$D$4,INDEX(F_inputs!$D$4:$M$5562,MATCH('FD Inputs Pre Conversion'!$C1566&amp;'FD Inputs Pre Conversion'!$E1566,F_inputs!$N$4:$N$5562,0),MATCH('FD Inputs Pre Conversion'!G$6,F_inputs!$D$2:$M$2,0)))</f>
        <v>No input</v>
      </c>
      <c r="H1566" s="204"/>
      <c r="I1566" s="204"/>
      <c r="J1566" s="204"/>
      <c r="K1566" s="204"/>
      <c r="L1566" s="204"/>
      <c r="M1566" s="204"/>
    </row>
    <row r="1567" spans="1:13" outlineLevel="1">
      <c r="A1567" s="197"/>
      <c r="B1567" s="261" t="s">
        <v>150</v>
      </c>
      <c r="C1567" s="262" t="s">
        <v>354</v>
      </c>
      <c r="D1567" s="177" t="s">
        <v>980</v>
      </c>
      <c r="E1567" s="177" t="s">
        <v>963</v>
      </c>
      <c r="F1567" s="194" t="s">
        <v>963</v>
      </c>
      <c r="G1567" s="208" t="str">
        <f>IF(F1567=$D$4,$D$4,INDEX(F_inputs!$D$4:$M$5562,MATCH('FD Inputs Pre Conversion'!$C1567&amp;'FD Inputs Pre Conversion'!$E1567,F_inputs!$N$4:$N$5562,0),MATCH('FD Inputs Pre Conversion'!G$6,F_inputs!$D$2:$M$2,0)))</f>
        <v>No input</v>
      </c>
      <c r="H1567" s="204"/>
      <c r="I1567" s="204"/>
      <c r="J1567" s="204"/>
      <c r="K1567" s="204"/>
      <c r="L1567" s="204"/>
      <c r="M1567" s="204"/>
    </row>
    <row r="1568" spans="1:13" outlineLevel="1">
      <c r="A1568" s="197"/>
      <c r="B1568" s="261" t="s">
        <v>150</v>
      </c>
      <c r="C1568" s="262" t="s">
        <v>367</v>
      </c>
      <c r="D1568" s="177" t="s">
        <v>980</v>
      </c>
      <c r="E1568" s="177" t="s">
        <v>963</v>
      </c>
      <c r="F1568" s="194" t="s">
        <v>963</v>
      </c>
      <c r="G1568" s="208" t="str">
        <f>IF(F1568=$D$4,$D$4,INDEX(F_inputs!$D$4:$M$5562,MATCH('FD Inputs Pre Conversion'!$C1568&amp;'FD Inputs Pre Conversion'!$E1568,F_inputs!$N$4:$N$5562,0),MATCH('FD Inputs Pre Conversion'!G$6,F_inputs!$D$2:$M$2,0)))</f>
        <v>No input</v>
      </c>
      <c r="H1568" s="204"/>
      <c r="I1568" s="204"/>
      <c r="J1568" s="204"/>
      <c r="K1568" s="204"/>
      <c r="L1568" s="204"/>
      <c r="M1568" s="204"/>
    </row>
    <row r="1569" spans="1:13" outlineLevel="1">
      <c r="A1569" s="197"/>
      <c r="B1569" s="261" t="s">
        <v>150</v>
      </c>
      <c r="C1569" s="262" t="s">
        <v>373</v>
      </c>
      <c r="D1569" s="177" t="s">
        <v>980</v>
      </c>
      <c r="E1569" s="177" t="s">
        <v>963</v>
      </c>
      <c r="F1569" s="194" t="s">
        <v>963</v>
      </c>
      <c r="G1569" s="208" t="str">
        <f>IF(F1569=$D$4,$D$4,INDEX(F_inputs!$D$4:$M$5562,MATCH('FD Inputs Pre Conversion'!$C1569&amp;'FD Inputs Pre Conversion'!$E1569,F_inputs!$N$4:$N$5562,0),MATCH('FD Inputs Pre Conversion'!G$6,F_inputs!$D$2:$M$2,0)))</f>
        <v>No input</v>
      </c>
      <c r="H1569" s="204"/>
      <c r="I1569" s="204"/>
      <c r="J1569" s="204"/>
      <c r="K1569" s="204"/>
      <c r="L1569" s="204"/>
      <c r="M1569" s="204"/>
    </row>
    <row r="1570" spans="1:13" outlineLevel="1">
      <c r="A1570" s="197"/>
      <c r="B1570" s="261" t="s">
        <v>150</v>
      </c>
      <c r="C1570" s="262" t="s">
        <v>376</v>
      </c>
      <c r="D1570" s="177" t="s">
        <v>980</v>
      </c>
      <c r="E1570" s="177" t="s">
        <v>963</v>
      </c>
      <c r="F1570" s="194" t="s">
        <v>963</v>
      </c>
      <c r="G1570" s="208" t="str">
        <f>IF(F1570=$D$4,$D$4,INDEX(F_inputs!$D$4:$M$5562,MATCH('FD Inputs Pre Conversion'!$C1570&amp;'FD Inputs Pre Conversion'!$E1570,F_inputs!$N$4:$N$5562,0),MATCH('FD Inputs Pre Conversion'!G$6,F_inputs!$D$2:$M$2,0)))</f>
        <v>No input</v>
      </c>
      <c r="H1570" s="204"/>
      <c r="I1570" s="204"/>
      <c r="J1570" s="204"/>
      <c r="K1570" s="204"/>
      <c r="L1570" s="204"/>
      <c r="M1570" s="204"/>
    </row>
    <row r="1571" spans="1:13" outlineLevel="1">
      <c r="A1571" s="197"/>
      <c r="B1571" s="261" t="s">
        <v>150</v>
      </c>
      <c r="C1571" s="262" t="s">
        <v>385</v>
      </c>
      <c r="D1571" s="177" t="s">
        <v>980</v>
      </c>
      <c r="E1571" s="177" t="s">
        <v>963</v>
      </c>
      <c r="F1571" s="194" t="s">
        <v>963</v>
      </c>
      <c r="G1571" s="208" t="str">
        <f>IF(F1571=$D$4,$D$4,INDEX(F_inputs!$D$4:$M$5562,MATCH('FD Inputs Pre Conversion'!$C1571&amp;'FD Inputs Pre Conversion'!$E1571,F_inputs!$N$4:$N$5562,0),MATCH('FD Inputs Pre Conversion'!G$6,F_inputs!$D$2:$M$2,0)))</f>
        <v>No input</v>
      </c>
      <c r="H1571" s="204"/>
      <c r="I1571" s="204"/>
      <c r="J1571" s="204"/>
      <c r="K1571" s="204"/>
      <c r="L1571" s="204"/>
      <c r="M1571" s="204"/>
    </row>
    <row r="1572" spans="1:13" outlineLevel="1">
      <c r="A1572" s="196"/>
      <c r="B1572" s="261"/>
      <c r="C1572" s="262"/>
      <c r="G1572" s="208"/>
    </row>
    <row r="1573" spans="1:13" outlineLevel="1">
      <c r="A1573" s="197"/>
      <c r="B1573" s="261" t="s">
        <v>161</v>
      </c>
      <c r="C1573" s="262" t="s">
        <v>350</v>
      </c>
      <c r="D1573" s="177" t="s">
        <v>980</v>
      </c>
      <c r="E1573" s="177" t="s">
        <v>963</v>
      </c>
      <c r="F1573" s="194" t="s">
        <v>963</v>
      </c>
      <c r="G1573" s="208" t="str">
        <f>IF(F1573=$D$4,$D$4,INDEX(F_inputs!$D$4:$M$5562,MATCH('FD Inputs Pre Conversion'!$C1573&amp;'FD Inputs Pre Conversion'!$E1573,F_inputs!$N$4:$N$5562,0),MATCH('FD Inputs Pre Conversion'!G$6,F_inputs!$D$2:$M$2,0)))</f>
        <v>No input</v>
      </c>
      <c r="H1573" s="204"/>
      <c r="I1573" s="204"/>
      <c r="J1573" s="204"/>
      <c r="K1573" s="204"/>
      <c r="L1573" s="204"/>
      <c r="M1573" s="204"/>
    </row>
    <row r="1574" spans="1:13" outlineLevel="1">
      <c r="A1574" s="197"/>
      <c r="B1574" s="261" t="s">
        <v>161</v>
      </c>
      <c r="C1574" s="262" t="s">
        <v>358</v>
      </c>
      <c r="D1574" s="177" t="s">
        <v>980</v>
      </c>
      <c r="E1574" s="177" t="s">
        <v>963</v>
      </c>
      <c r="F1574" s="194" t="s">
        <v>963</v>
      </c>
      <c r="G1574" s="208" t="str">
        <f>IF(F1574=$D$4,$D$4,INDEX(F_inputs!$D$4:$M$5562,MATCH('FD Inputs Pre Conversion'!$C1574&amp;'FD Inputs Pre Conversion'!$E1574,F_inputs!$N$4:$N$5562,0),MATCH('FD Inputs Pre Conversion'!G$6,F_inputs!$D$2:$M$2,0)))</f>
        <v>No input</v>
      </c>
      <c r="H1574" s="204"/>
      <c r="I1574" s="204"/>
      <c r="J1574" s="204"/>
      <c r="K1574" s="204"/>
      <c r="L1574" s="204"/>
      <c r="M1574" s="204"/>
    </row>
    <row r="1575" spans="1:13" outlineLevel="1">
      <c r="A1575" s="197"/>
      <c r="B1575" s="261" t="s">
        <v>161</v>
      </c>
      <c r="C1575" s="262" t="s">
        <v>361</v>
      </c>
      <c r="D1575" s="177" t="s">
        <v>980</v>
      </c>
      <c r="E1575" s="177" t="s">
        <v>963</v>
      </c>
      <c r="F1575" s="194" t="s">
        <v>963</v>
      </c>
      <c r="G1575" s="208" t="str">
        <f>IF(F1575=$D$4,$D$4,INDEX(F_inputs!$D$4:$M$5562,MATCH('FD Inputs Pre Conversion'!$C1575&amp;'FD Inputs Pre Conversion'!$E1575,F_inputs!$N$4:$N$5562,0),MATCH('FD Inputs Pre Conversion'!G$6,F_inputs!$D$2:$M$2,0)))</f>
        <v>No input</v>
      </c>
      <c r="H1575" s="204"/>
      <c r="I1575" s="204"/>
      <c r="J1575" s="204"/>
      <c r="K1575" s="204"/>
      <c r="L1575" s="204"/>
      <c r="M1575" s="204"/>
    </row>
    <row r="1576" spans="1:13" outlineLevel="1">
      <c r="A1576" s="197"/>
      <c r="B1576" s="261" t="s">
        <v>161</v>
      </c>
      <c r="C1576" s="262" t="s">
        <v>364</v>
      </c>
      <c r="D1576" s="177" t="s">
        <v>980</v>
      </c>
      <c r="E1576" s="177" t="s">
        <v>963</v>
      </c>
      <c r="F1576" s="194" t="s">
        <v>963</v>
      </c>
      <c r="G1576" s="208" t="str">
        <f>IF(F1576=$D$4,$D$4,INDEX(F_inputs!$D$4:$M$5562,MATCH('FD Inputs Pre Conversion'!$C1576&amp;'FD Inputs Pre Conversion'!$E1576,F_inputs!$N$4:$N$5562,0),MATCH('FD Inputs Pre Conversion'!G$6,F_inputs!$D$2:$M$2,0)))</f>
        <v>No input</v>
      </c>
      <c r="H1576" s="204"/>
      <c r="I1576" s="204"/>
      <c r="J1576" s="204"/>
      <c r="K1576" s="204"/>
      <c r="L1576" s="204"/>
      <c r="M1576" s="204"/>
    </row>
    <row r="1577" spans="1:13" outlineLevel="1">
      <c r="A1577" s="197"/>
      <c r="B1577" s="261" t="s">
        <v>161</v>
      </c>
      <c r="C1577" s="262" t="s">
        <v>370</v>
      </c>
      <c r="D1577" s="177" t="s">
        <v>980</v>
      </c>
      <c r="E1577" s="177" t="s">
        <v>963</v>
      </c>
      <c r="F1577" s="194" t="s">
        <v>963</v>
      </c>
      <c r="G1577" s="208" t="str">
        <f>IF(F1577=$D$4,$D$4,INDEX(F_inputs!$D$4:$M$5562,MATCH('FD Inputs Pre Conversion'!$C1577&amp;'FD Inputs Pre Conversion'!$E1577,F_inputs!$N$4:$N$5562,0),MATCH('FD Inputs Pre Conversion'!G$6,F_inputs!$D$2:$M$2,0)))</f>
        <v>No input</v>
      </c>
      <c r="H1577" s="204"/>
      <c r="I1577" s="204"/>
      <c r="J1577" s="204"/>
      <c r="K1577" s="204"/>
      <c r="L1577" s="204"/>
      <c r="M1577" s="204"/>
    </row>
    <row r="1578" spans="1:13" outlineLevel="1">
      <c r="A1578" s="197"/>
      <c r="B1578" s="261" t="s">
        <v>161</v>
      </c>
      <c r="C1578" s="262" t="s">
        <v>379</v>
      </c>
      <c r="D1578" s="177" t="s">
        <v>980</v>
      </c>
      <c r="E1578" s="177" t="s">
        <v>963</v>
      </c>
      <c r="F1578" s="194" t="s">
        <v>963</v>
      </c>
      <c r="G1578" s="208" t="str">
        <f>IF(F1578=$D$4,$D$4,INDEX(F_inputs!$D$4:$M$5562,MATCH('FD Inputs Pre Conversion'!$C1578&amp;'FD Inputs Pre Conversion'!$E1578,F_inputs!$N$4:$N$5562,0),MATCH('FD Inputs Pre Conversion'!G$6,F_inputs!$D$2:$M$2,0)))</f>
        <v>No input</v>
      </c>
      <c r="H1578" s="204"/>
      <c r="I1578" s="204"/>
      <c r="J1578" s="204"/>
      <c r="K1578" s="204"/>
      <c r="L1578" s="204"/>
      <c r="M1578" s="204"/>
    </row>
    <row r="1579" spans="1:13" outlineLevel="1">
      <c r="A1579" s="197"/>
      <c r="B1579" s="261" t="s">
        <v>161</v>
      </c>
      <c r="C1579" s="262" t="s">
        <v>382</v>
      </c>
      <c r="D1579" s="177" t="s">
        <v>980</v>
      </c>
      <c r="E1579" s="177" t="s">
        <v>963</v>
      </c>
      <c r="F1579" s="194" t="s">
        <v>963</v>
      </c>
      <c r="G1579" s="208" t="str">
        <f>IF(F1579=$D$4,$D$4,INDEX(F_inputs!$D$4:$M$5562,MATCH('FD Inputs Pre Conversion'!$C1579&amp;'FD Inputs Pre Conversion'!$E1579,F_inputs!$N$4:$N$5562,0),MATCH('FD Inputs Pre Conversion'!G$6,F_inputs!$D$2:$M$2,0)))</f>
        <v>No input</v>
      </c>
      <c r="H1579" s="204"/>
      <c r="I1579" s="204"/>
      <c r="J1579" s="204"/>
      <c r="K1579" s="204"/>
      <c r="L1579" s="204"/>
      <c r="M1579" s="204"/>
    </row>
    <row r="1580" spans="1:13" outlineLevel="1">
      <c r="A1580" s="197"/>
      <c r="B1580" s="261" t="s">
        <v>161</v>
      </c>
      <c r="C1580" s="262" t="s">
        <v>388</v>
      </c>
      <c r="D1580" s="177" t="s">
        <v>980</v>
      </c>
      <c r="E1580" s="177" t="s">
        <v>963</v>
      </c>
      <c r="F1580" s="194" t="s">
        <v>963</v>
      </c>
      <c r="G1580" s="208" t="str">
        <f>IF(F1580=$D$4,$D$4,INDEX(F_inputs!$D$4:$M$5562,MATCH('FD Inputs Pre Conversion'!$C1580&amp;'FD Inputs Pre Conversion'!$E1580,F_inputs!$N$4:$N$5562,0),MATCH('FD Inputs Pre Conversion'!G$6,F_inputs!$D$2:$M$2,0)))</f>
        <v>No input</v>
      </c>
      <c r="H1580" s="204"/>
      <c r="I1580" s="204"/>
      <c r="J1580" s="204"/>
      <c r="K1580" s="204"/>
      <c r="L1580" s="204"/>
      <c r="M1580" s="204"/>
    </row>
    <row r="1581" spans="1:13" outlineLevel="1">
      <c r="A1581" s="197"/>
      <c r="B1581" s="261" t="s">
        <v>161</v>
      </c>
      <c r="C1581" s="262" t="s">
        <v>391</v>
      </c>
      <c r="D1581" s="177" t="s">
        <v>980</v>
      </c>
      <c r="E1581" s="177" t="s">
        <v>963</v>
      </c>
      <c r="F1581" s="194" t="s">
        <v>963</v>
      </c>
      <c r="G1581" s="208" t="str">
        <f>IF(F1581=$D$4,$D$4,INDEX(F_inputs!$D$4:$M$5562,MATCH('FD Inputs Pre Conversion'!$C1581&amp;'FD Inputs Pre Conversion'!$E1581,F_inputs!$N$4:$N$5562,0),MATCH('FD Inputs Pre Conversion'!G$6,F_inputs!$D$2:$M$2,0)))</f>
        <v>No input</v>
      </c>
      <c r="H1581" s="204"/>
      <c r="I1581" s="204"/>
      <c r="J1581" s="204"/>
      <c r="K1581" s="204"/>
      <c r="L1581" s="204"/>
      <c r="M1581" s="204"/>
    </row>
    <row r="1582" spans="1:13" outlineLevel="1">
      <c r="A1582" s="197"/>
      <c r="B1582" s="261" t="s">
        <v>161</v>
      </c>
      <c r="C1582" s="262" t="s">
        <v>394</v>
      </c>
      <c r="D1582" s="177" t="s">
        <v>980</v>
      </c>
      <c r="E1582" s="177" t="s">
        <v>963</v>
      </c>
      <c r="F1582" s="194" t="s">
        <v>963</v>
      </c>
      <c r="G1582" s="208" t="str">
        <f>IF(F1582=$D$4,$D$4,INDEX(F_inputs!$D$4:$M$5562,MATCH('FD Inputs Pre Conversion'!$C1582&amp;'FD Inputs Pre Conversion'!$E1582,F_inputs!$N$4:$N$5562,0),MATCH('FD Inputs Pre Conversion'!G$6,F_inputs!$D$2:$M$2,0)))</f>
        <v>No input</v>
      </c>
      <c r="H1582" s="204"/>
      <c r="I1582" s="204"/>
      <c r="J1582" s="204"/>
      <c r="K1582" s="204"/>
      <c r="L1582" s="204"/>
      <c r="M1582" s="204"/>
    </row>
    <row r="1583" spans="1:13" outlineLevel="1">
      <c r="A1583" s="197"/>
      <c r="B1583" s="261" t="s">
        <v>161</v>
      </c>
      <c r="C1583" s="262" t="s">
        <v>397</v>
      </c>
      <c r="D1583" s="177" t="s">
        <v>980</v>
      </c>
      <c r="E1583" s="177" t="s">
        <v>963</v>
      </c>
      <c r="F1583" s="194" t="s">
        <v>963</v>
      </c>
      <c r="G1583" s="208" t="str">
        <f>IF(F1583=$D$4,$D$4,INDEX(F_inputs!$D$4:$M$5562,MATCH('FD Inputs Pre Conversion'!$C1583&amp;'FD Inputs Pre Conversion'!$E1583,F_inputs!$N$4:$N$5562,0),MATCH('FD Inputs Pre Conversion'!G$6,F_inputs!$D$2:$M$2,0)))</f>
        <v>No input</v>
      </c>
      <c r="H1583" s="204"/>
      <c r="I1583" s="204"/>
      <c r="J1583" s="204"/>
      <c r="K1583" s="204"/>
      <c r="L1583" s="204"/>
      <c r="M1583" s="204"/>
    </row>
    <row r="1584" spans="1:13" outlineLevel="1">
      <c r="A1584" s="197"/>
      <c r="B1584" s="261" t="s">
        <v>161</v>
      </c>
      <c r="C1584" s="262" t="s">
        <v>345</v>
      </c>
      <c r="D1584" s="177" t="s">
        <v>980</v>
      </c>
      <c r="E1584" s="177" t="s">
        <v>963</v>
      </c>
      <c r="F1584" s="194" t="s">
        <v>963</v>
      </c>
      <c r="G1584" s="208" t="str">
        <f>IF(F1584=$D$4,$D$4,INDEX(F_inputs!$D$4:$M$5562,MATCH('FD Inputs Pre Conversion'!$C1584&amp;'FD Inputs Pre Conversion'!$E1584,F_inputs!$N$4:$N$5562,0),MATCH('FD Inputs Pre Conversion'!G$6,F_inputs!$D$2:$M$2,0)))</f>
        <v>No input</v>
      </c>
      <c r="H1584" s="204"/>
      <c r="I1584" s="204"/>
      <c r="J1584" s="204"/>
      <c r="K1584" s="204"/>
      <c r="L1584" s="204"/>
      <c r="M1584" s="204"/>
    </row>
    <row r="1585" spans="1:13" outlineLevel="1">
      <c r="A1585" s="197"/>
      <c r="B1585" s="261" t="s">
        <v>161</v>
      </c>
      <c r="C1585" s="262" t="s">
        <v>354</v>
      </c>
      <c r="D1585" s="177" t="s">
        <v>980</v>
      </c>
      <c r="E1585" s="177" t="s">
        <v>963</v>
      </c>
      <c r="F1585" s="194" t="s">
        <v>963</v>
      </c>
      <c r="G1585" s="208" t="str">
        <f>IF(F1585=$D$4,$D$4,INDEX(F_inputs!$D$4:$M$5562,MATCH('FD Inputs Pre Conversion'!$C1585&amp;'FD Inputs Pre Conversion'!$E1585,F_inputs!$N$4:$N$5562,0),MATCH('FD Inputs Pre Conversion'!G$6,F_inputs!$D$2:$M$2,0)))</f>
        <v>No input</v>
      </c>
      <c r="H1585" s="204"/>
      <c r="I1585" s="204"/>
      <c r="J1585" s="204"/>
      <c r="K1585" s="204"/>
      <c r="L1585" s="204"/>
      <c r="M1585" s="204"/>
    </row>
    <row r="1586" spans="1:13" outlineLevel="1">
      <c r="A1586" s="197"/>
      <c r="B1586" s="261" t="s">
        <v>161</v>
      </c>
      <c r="C1586" s="262" t="s">
        <v>367</v>
      </c>
      <c r="D1586" s="177" t="s">
        <v>980</v>
      </c>
      <c r="E1586" s="177" t="s">
        <v>963</v>
      </c>
      <c r="F1586" s="194" t="s">
        <v>963</v>
      </c>
      <c r="G1586" s="208" t="str">
        <f>IF(F1586=$D$4,$D$4,INDEX(F_inputs!$D$4:$M$5562,MATCH('FD Inputs Pre Conversion'!$C1586&amp;'FD Inputs Pre Conversion'!$E1586,F_inputs!$N$4:$N$5562,0),MATCH('FD Inputs Pre Conversion'!G$6,F_inputs!$D$2:$M$2,0)))</f>
        <v>No input</v>
      </c>
      <c r="H1586" s="204"/>
      <c r="I1586" s="204"/>
      <c r="J1586" s="204"/>
      <c r="K1586" s="204"/>
      <c r="L1586" s="204"/>
      <c r="M1586" s="204"/>
    </row>
    <row r="1587" spans="1:13" outlineLevel="1">
      <c r="A1587" s="197"/>
      <c r="B1587" s="261" t="s">
        <v>161</v>
      </c>
      <c r="C1587" s="262" t="s">
        <v>373</v>
      </c>
      <c r="D1587" s="177" t="s">
        <v>980</v>
      </c>
      <c r="E1587" s="177" t="s">
        <v>963</v>
      </c>
      <c r="F1587" s="194" t="s">
        <v>963</v>
      </c>
      <c r="G1587" s="208" t="str">
        <f>IF(F1587=$D$4,$D$4,INDEX(F_inputs!$D$4:$M$5562,MATCH('FD Inputs Pre Conversion'!$C1587&amp;'FD Inputs Pre Conversion'!$E1587,F_inputs!$N$4:$N$5562,0),MATCH('FD Inputs Pre Conversion'!G$6,F_inputs!$D$2:$M$2,0)))</f>
        <v>No input</v>
      </c>
      <c r="H1587" s="204"/>
      <c r="I1587" s="204"/>
      <c r="J1587" s="204"/>
      <c r="K1587" s="204"/>
      <c r="L1587" s="204"/>
      <c r="M1587" s="204"/>
    </row>
    <row r="1588" spans="1:13" outlineLevel="1">
      <c r="A1588" s="197"/>
      <c r="B1588" s="261" t="s">
        <v>161</v>
      </c>
      <c r="C1588" s="262" t="s">
        <v>376</v>
      </c>
      <c r="D1588" s="177" t="s">
        <v>980</v>
      </c>
      <c r="E1588" s="177" t="s">
        <v>963</v>
      </c>
      <c r="F1588" s="194" t="s">
        <v>963</v>
      </c>
      <c r="G1588" s="208" t="str">
        <f>IF(F1588=$D$4,$D$4,INDEX(F_inputs!$D$4:$M$5562,MATCH('FD Inputs Pre Conversion'!$C1588&amp;'FD Inputs Pre Conversion'!$E1588,F_inputs!$N$4:$N$5562,0),MATCH('FD Inputs Pre Conversion'!G$6,F_inputs!$D$2:$M$2,0)))</f>
        <v>No input</v>
      </c>
      <c r="H1588" s="204"/>
      <c r="I1588" s="204"/>
      <c r="J1588" s="204"/>
      <c r="K1588" s="204"/>
      <c r="L1588" s="204"/>
      <c r="M1588" s="204"/>
    </row>
    <row r="1589" spans="1:13" outlineLevel="1">
      <c r="A1589" s="197"/>
      <c r="B1589" s="261" t="s">
        <v>161</v>
      </c>
      <c r="C1589" s="262" t="s">
        <v>385</v>
      </c>
      <c r="D1589" s="177" t="s">
        <v>980</v>
      </c>
      <c r="E1589" s="177" t="s">
        <v>963</v>
      </c>
      <c r="F1589" s="194" t="s">
        <v>963</v>
      </c>
      <c r="G1589" s="208" t="str">
        <f>IF(F1589=$D$4,$D$4,INDEX(F_inputs!$D$4:$M$5562,MATCH('FD Inputs Pre Conversion'!$C1589&amp;'FD Inputs Pre Conversion'!$E1589,F_inputs!$N$4:$N$5562,0),MATCH('FD Inputs Pre Conversion'!G$6,F_inputs!$D$2:$M$2,0)))</f>
        <v>No input</v>
      </c>
      <c r="H1589" s="204"/>
      <c r="I1589" s="204"/>
      <c r="J1589" s="204"/>
      <c r="K1589" s="204"/>
      <c r="L1589" s="204"/>
      <c r="M1589" s="204"/>
    </row>
    <row r="1590" spans="1:13" outlineLevel="1">
      <c r="A1590" s="197"/>
      <c r="B1590" s="261"/>
      <c r="C1590" s="262"/>
      <c r="G1590" s="208"/>
    </row>
    <row r="1591" spans="1:13" outlineLevel="1">
      <c r="A1591" s="197"/>
      <c r="B1591" s="261" t="s">
        <v>166</v>
      </c>
      <c r="C1591" s="262" t="s">
        <v>350</v>
      </c>
      <c r="D1591" s="177" t="s">
        <v>980</v>
      </c>
      <c r="E1591" s="177" t="s">
        <v>963</v>
      </c>
      <c r="F1591" s="194" t="s">
        <v>963</v>
      </c>
      <c r="G1591" s="208" t="str">
        <f>IF(F1591=$D$4,$D$4,INDEX(F_inputs!$D$4:$M$5562,MATCH('FD Inputs Pre Conversion'!$C1591&amp;'FD Inputs Pre Conversion'!$E1591,F_inputs!$N$4:$N$5562,0),MATCH('FD Inputs Pre Conversion'!G$6,F_inputs!$D$2:$M$2,0)))</f>
        <v>No input</v>
      </c>
      <c r="H1591" s="204"/>
      <c r="I1591" s="204"/>
      <c r="J1591" s="204"/>
      <c r="K1591" s="204"/>
      <c r="L1591" s="204"/>
      <c r="M1591" s="204"/>
    </row>
    <row r="1592" spans="1:13" outlineLevel="1">
      <c r="A1592" s="197"/>
      <c r="B1592" s="261" t="s">
        <v>166</v>
      </c>
      <c r="C1592" s="262" t="s">
        <v>358</v>
      </c>
      <c r="D1592" s="177" t="s">
        <v>980</v>
      </c>
      <c r="E1592" s="177" t="s">
        <v>963</v>
      </c>
      <c r="F1592" s="194" t="s">
        <v>963</v>
      </c>
      <c r="G1592" s="208" t="str">
        <f>IF(F1592=$D$4,$D$4,INDEX(F_inputs!$D$4:$M$5562,MATCH('FD Inputs Pre Conversion'!$C1592&amp;'FD Inputs Pre Conversion'!$E1592,F_inputs!$N$4:$N$5562,0),MATCH('FD Inputs Pre Conversion'!G$6,F_inputs!$D$2:$M$2,0)))</f>
        <v>No input</v>
      </c>
      <c r="H1592" s="204"/>
      <c r="I1592" s="204"/>
      <c r="J1592" s="204"/>
      <c r="K1592" s="204"/>
      <c r="L1592" s="204"/>
      <c r="M1592" s="204"/>
    </row>
    <row r="1593" spans="1:13" outlineLevel="1">
      <c r="A1593" s="197"/>
      <c r="B1593" s="261" t="s">
        <v>166</v>
      </c>
      <c r="C1593" s="262" t="s">
        <v>361</v>
      </c>
      <c r="D1593" s="177" t="s">
        <v>980</v>
      </c>
      <c r="E1593" s="177" t="s">
        <v>963</v>
      </c>
      <c r="F1593" s="194" t="s">
        <v>963</v>
      </c>
      <c r="G1593" s="208" t="str">
        <f>IF(F1593=$D$4,$D$4,INDEX(F_inputs!$D$4:$M$5562,MATCH('FD Inputs Pre Conversion'!$C1593&amp;'FD Inputs Pre Conversion'!$E1593,F_inputs!$N$4:$N$5562,0),MATCH('FD Inputs Pre Conversion'!G$6,F_inputs!$D$2:$M$2,0)))</f>
        <v>No input</v>
      </c>
      <c r="H1593" s="204"/>
      <c r="I1593" s="204"/>
      <c r="J1593" s="204"/>
      <c r="K1593" s="204"/>
      <c r="L1593" s="204"/>
      <c r="M1593" s="204"/>
    </row>
    <row r="1594" spans="1:13" outlineLevel="1">
      <c r="A1594" s="197"/>
      <c r="B1594" s="261" t="s">
        <v>166</v>
      </c>
      <c r="C1594" s="262" t="s">
        <v>364</v>
      </c>
      <c r="D1594" s="177" t="s">
        <v>980</v>
      </c>
      <c r="E1594" s="177" t="s">
        <v>963</v>
      </c>
      <c r="F1594" s="194" t="s">
        <v>963</v>
      </c>
      <c r="G1594" s="208" t="str">
        <f>IF(F1594=$D$4,$D$4,INDEX(F_inputs!$D$4:$M$5562,MATCH('FD Inputs Pre Conversion'!$C1594&amp;'FD Inputs Pre Conversion'!$E1594,F_inputs!$N$4:$N$5562,0),MATCH('FD Inputs Pre Conversion'!G$6,F_inputs!$D$2:$M$2,0)))</f>
        <v>No input</v>
      </c>
      <c r="H1594" s="204"/>
      <c r="I1594" s="204"/>
      <c r="J1594" s="204"/>
      <c r="K1594" s="204"/>
      <c r="L1594" s="204"/>
      <c r="M1594" s="204"/>
    </row>
    <row r="1595" spans="1:13" outlineLevel="1">
      <c r="A1595" s="197"/>
      <c r="B1595" s="261" t="s">
        <v>166</v>
      </c>
      <c r="C1595" s="262" t="s">
        <v>370</v>
      </c>
      <c r="D1595" s="177" t="s">
        <v>980</v>
      </c>
      <c r="E1595" s="177" t="s">
        <v>963</v>
      </c>
      <c r="F1595" s="194" t="s">
        <v>963</v>
      </c>
      <c r="G1595" s="208" t="str">
        <f>IF(F1595=$D$4,$D$4,INDEX(F_inputs!$D$4:$M$5562,MATCH('FD Inputs Pre Conversion'!$C1595&amp;'FD Inputs Pre Conversion'!$E1595,F_inputs!$N$4:$N$5562,0),MATCH('FD Inputs Pre Conversion'!G$6,F_inputs!$D$2:$M$2,0)))</f>
        <v>No input</v>
      </c>
      <c r="H1595" s="204"/>
      <c r="I1595" s="204"/>
      <c r="J1595" s="204"/>
      <c r="K1595" s="204"/>
      <c r="L1595" s="204"/>
      <c r="M1595" s="204"/>
    </row>
    <row r="1596" spans="1:13" outlineLevel="1">
      <c r="A1596" s="197"/>
      <c r="B1596" s="261" t="s">
        <v>166</v>
      </c>
      <c r="C1596" s="262" t="s">
        <v>379</v>
      </c>
      <c r="D1596" s="177" t="s">
        <v>980</v>
      </c>
      <c r="E1596" s="177" t="s">
        <v>963</v>
      </c>
      <c r="F1596" s="194" t="s">
        <v>963</v>
      </c>
      <c r="G1596" s="208" t="str">
        <f>IF(F1596=$D$4,$D$4,INDEX(F_inputs!$D$4:$M$5562,MATCH('FD Inputs Pre Conversion'!$C1596&amp;'FD Inputs Pre Conversion'!$E1596,F_inputs!$N$4:$N$5562,0),MATCH('FD Inputs Pre Conversion'!G$6,F_inputs!$D$2:$M$2,0)))</f>
        <v>No input</v>
      </c>
      <c r="H1596" s="204"/>
      <c r="I1596" s="204"/>
      <c r="J1596" s="204"/>
      <c r="K1596" s="204"/>
      <c r="L1596" s="204"/>
      <c r="M1596" s="204"/>
    </row>
    <row r="1597" spans="1:13" outlineLevel="1">
      <c r="A1597" s="197"/>
      <c r="B1597" s="261" t="s">
        <v>166</v>
      </c>
      <c r="C1597" s="262" t="s">
        <v>382</v>
      </c>
      <c r="D1597" s="177" t="s">
        <v>980</v>
      </c>
      <c r="E1597" s="177" t="s">
        <v>963</v>
      </c>
      <c r="F1597" s="194" t="s">
        <v>963</v>
      </c>
      <c r="G1597" s="208" t="str">
        <f>IF(F1597=$D$4,$D$4,INDEX(F_inputs!$D$4:$M$5562,MATCH('FD Inputs Pre Conversion'!$C1597&amp;'FD Inputs Pre Conversion'!$E1597,F_inputs!$N$4:$N$5562,0),MATCH('FD Inputs Pre Conversion'!G$6,F_inputs!$D$2:$M$2,0)))</f>
        <v>No input</v>
      </c>
      <c r="H1597" s="204"/>
      <c r="I1597" s="204"/>
      <c r="J1597" s="204"/>
      <c r="K1597" s="204"/>
      <c r="L1597" s="204"/>
      <c r="M1597" s="204"/>
    </row>
    <row r="1598" spans="1:13" outlineLevel="1">
      <c r="A1598" s="197"/>
      <c r="B1598" s="261" t="s">
        <v>166</v>
      </c>
      <c r="C1598" s="262" t="s">
        <v>388</v>
      </c>
      <c r="D1598" s="177" t="s">
        <v>980</v>
      </c>
      <c r="E1598" s="177" t="s">
        <v>963</v>
      </c>
      <c r="F1598" s="194" t="s">
        <v>963</v>
      </c>
      <c r="G1598" s="208" t="str">
        <f>IF(F1598=$D$4,$D$4,INDEX(F_inputs!$D$4:$M$5562,MATCH('FD Inputs Pre Conversion'!$C1598&amp;'FD Inputs Pre Conversion'!$E1598,F_inputs!$N$4:$N$5562,0),MATCH('FD Inputs Pre Conversion'!G$6,F_inputs!$D$2:$M$2,0)))</f>
        <v>No input</v>
      </c>
      <c r="H1598" s="204"/>
      <c r="I1598" s="204"/>
      <c r="J1598" s="204"/>
      <c r="K1598" s="204"/>
      <c r="L1598" s="204"/>
      <c r="M1598" s="204"/>
    </row>
    <row r="1599" spans="1:13" outlineLevel="1">
      <c r="A1599" s="197"/>
      <c r="B1599" s="261" t="s">
        <v>166</v>
      </c>
      <c r="C1599" s="262" t="s">
        <v>391</v>
      </c>
      <c r="D1599" s="177" t="s">
        <v>980</v>
      </c>
      <c r="E1599" s="177" t="s">
        <v>963</v>
      </c>
      <c r="F1599" s="194" t="s">
        <v>963</v>
      </c>
      <c r="G1599" s="208" t="str">
        <f>IF(F1599=$D$4,$D$4,INDEX(F_inputs!$D$4:$M$5562,MATCH('FD Inputs Pre Conversion'!$C1599&amp;'FD Inputs Pre Conversion'!$E1599,F_inputs!$N$4:$N$5562,0),MATCH('FD Inputs Pre Conversion'!G$6,F_inputs!$D$2:$M$2,0)))</f>
        <v>No input</v>
      </c>
      <c r="H1599" s="204"/>
      <c r="I1599" s="204"/>
      <c r="J1599" s="204"/>
      <c r="K1599" s="204"/>
      <c r="L1599" s="204"/>
      <c r="M1599" s="204"/>
    </row>
    <row r="1600" spans="1:13" outlineLevel="1">
      <c r="A1600" s="197"/>
      <c r="B1600" s="261" t="s">
        <v>166</v>
      </c>
      <c r="C1600" s="262" t="s">
        <v>394</v>
      </c>
      <c r="D1600" s="177" t="s">
        <v>980</v>
      </c>
      <c r="E1600" s="177" t="s">
        <v>963</v>
      </c>
      <c r="F1600" s="194" t="s">
        <v>963</v>
      </c>
      <c r="G1600" s="208" t="str">
        <f>IF(F1600=$D$4,$D$4,INDEX(F_inputs!$D$4:$M$5562,MATCH('FD Inputs Pre Conversion'!$C1600&amp;'FD Inputs Pre Conversion'!$E1600,F_inputs!$N$4:$N$5562,0),MATCH('FD Inputs Pre Conversion'!G$6,F_inputs!$D$2:$M$2,0)))</f>
        <v>No input</v>
      </c>
      <c r="H1600" s="204"/>
      <c r="I1600" s="204"/>
      <c r="J1600" s="204"/>
      <c r="K1600" s="204"/>
      <c r="L1600" s="204"/>
      <c r="M1600" s="204"/>
    </row>
    <row r="1601" spans="1:13" outlineLevel="1">
      <c r="A1601" s="197"/>
      <c r="B1601" s="261" t="s">
        <v>166</v>
      </c>
      <c r="C1601" s="262" t="s">
        <v>397</v>
      </c>
      <c r="D1601" s="177" t="s">
        <v>980</v>
      </c>
      <c r="E1601" s="177" t="s">
        <v>963</v>
      </c>
      <c r="F1601" s="194" t="s">
        <v>963</v>
      </c>
      <c r="G1601" s="208" t="str">
        <f>IF(F1601=$D$4,$D$4,INDEX(F_inputs!$D$4:$M$5562,MATCH('FD Inputs Pre Conversion'!$C1601&amp;'FD Inputs Pre Conversion'!$E1601,F_inputs!$N$4:$N$5562,0),MATCH('FD Inputs Pre Conversion'!G$6,F_inputs!$D$2:$M$2,0)))</f>
        <v>No input</v>
      </c>
      <c r="H1601" s="204"/>
      <c r="I1601" s="204"/>
      <c r="J1601" s="204"/>
      <c r="K1601" s="204"/>
      <c r="L1601" s="204"/>
      <c r="M1601" s="204"/>
    </row>
    <row r="1602" spans="1:13" outlineLevel="1">
      <c r="A1602" s="197"/>
      <c r="B1602" s="261" t="s">
        <v>166</v>
      </c>
      <c r="C1602" s="262" t="s">
        <v>345</v>
      </c>
      <c r="D1602" s="177" t="s">
        <v>980</v>
      </c>
      <c r="E1602" s="177" t="s">
        <v>963</v>
      </c>
      <c r="F1602" s="194" t="s">
        <v>963</v>
      </c>
      <c r="G1602" s="208" t="str">
        <f>IF(F1602=$D$4,$D$4,INDEX(F_inputs!$D$4:$M$5562,MATCH('FD Inputs Pre Conversion'!$C1602&amp;'FD Inputs Pre Conversion'!$E1602,F_inputs!$N$4:$N$5562,0),MATCH('FD Inputs Pre Conversion'!G$6,F_inputs!$D$2:$M$2,0)))</f>
        <v>No input</v>
      </c>
      <c r="H1602" s="204"/>
      <c r="I1602" s="204"/>
      <c r="J1602" s="204"/>
      <c r="K1602" s="204"/>
      <c r="L1602" s="204"/>
      <c r="M1602" s="204"/>
    </row>
    <row r="1603" spans="1:13" outlineLevel="1">
      <c r="A1603" s="197"/>
      <c r="B1603" s="261" t="s">
        <v>166</v>
      </c>
      <c r="C1603" s="262" t="s">
        <v>354</v>
      </c>
      <c r="D1603" s="177" t="s">
        <v>980</v>
      </c>
      <c r="E1603" s="177" t="s">
        <v>963</v>
      </c>
      <c r="F1603" s="194" t="s">
        <v>963</v>
      </c>
      <c r="G1603" s="208" t="str">
        <f>IF(F1603=$D$4,$D$4,INDEX(F_inputs!$D$4:$M$5562,MATCH('FD Inputs Pre Conversion'!$C1603&amp;'FD Inputs Pre Conversion'!$E1603,F_inputs!$N$4:$N$5562,0),MATCH('FD Inputs Pre Conversion'!G$6,F_inputs!$D$2:$M$2,0)))</f>
        <v>No input</v>
      </c>
      <c r="H1603" s="204"/>
      <c r="I1603" s="204"/>
      <c r="J1603" s="204"/>
      <c r="K1603" s="204"/>
      <c r="L1603" s="204"/>
      <c r="M1603" s="204"/>
    </row>
    <row r="1604" spans="1:13" outlineLevel="1">
      <c r="A1604" s="197"/>
      <c r="B1604" s="261" t="s">
        <v>166</v>
      </c>
      <c r="C1604" s="262" t="s">
        <v>367</v>
      </c>
      <c r="D1604" s="177" t="s">
        <v>980</v>
      </c>
      <c r="E1604" s="177" t="s">
        <v>963</v>
      </c>
      <c r="F1604" s="194" t="s">
        <v>963</v>
      </c>
      <c r="G1604" s="208" t="str">
        <f>IF(F1604=$D$4,$D$4,INDEX(F_inputs!$D$4:$M$5562,MATCH('FD Inputs Pre Conversion'!$C1604&amp;'FD Inputs Pre Conversion'!$E1604,F_inputs!$N$4:$N$5562,0),MATCH('FD Inputs Pre Conversion'!G$6,F_inputs!$D$2:$M$2,0)))</f>
        <v>No input</v>
      </c>
      <c r="H1604" s="204"/>
      <c r="I1604" s="204"/>
      <c r="J1604" s="204"/>
      <c r="K1604" s="204"/>
      <c r="L1604" s="204"/>
      <c r="M1604" s="204"/>
    </row>
    <row r="1605" spans="1:13" outlineLevel="1">
      <c r="A1605" s="197"/>
      <c r="B1605" s="261" t="s">
        <v>166</v>
      </c>
      <c r="C1605" s="262" t="s">
        <v>373</v>
      </c>
      <c r="D1605" s="177" t="s">
        <v>980</v>
      </c>
      <c r="E1605" s="177" t="s">
        <v>963</v>
      </c>
      <c r="F1605" s="194" t="s">
        <v>963</v>
      </c>
      <c r="G1605" s="208" t="str">
        <f>IF(F1605=$D$4,$D$4,INDEX(F_inputs!$D$4:$M$5562,MATCH('FD Inputs Pre Conversion'!$C1605&amp;'FD Inputs Pre Conversion'!$E1605,F_inputs!$N$4:$N$5562,0),MATCH('FD Inputs Pre Conversion'!G$6,F_inputs!$D$2:$M$2,0)))</f>
        <v>No input</v>
      </c>
      <c r="H1605" s="204"/>
      <c r="I1605" s="204"/>
      <c r="J1605" s="204"/>
      <c r="K1605" s="204"/>
      <c r="L1605" s="204"/>
      <c r="M1605" s="204"/>
    </row>
    <row r="1606" spans="1:13" outlineLevel="1">
      <c r="A1606" s="197"/>
      <c r="B1606" s="261" t="s">
        <v>166</v>
      </c>
      <c r="C1606" s="262" t="s">
        <v>376</v>
      </c>
      <c r="D1606" s="177" t="s">
        <v>980</v>
      </c>
      <c r="E1606" s="177" t="s">
        <v>963</v>
      </c>
      <c r="F1606" s="194" t="s">
        <v>963</v>
      </c>
      <c r="G1606" s="208" t="str">
        <f>IF(F1606=$D$4,$D$4,INDEX(F_inputs!$D$4:$M$5562,MATCH('FD Inputs Pre Conversion'!$C1606&amp;'FD Inputs Pre Conversion'!$E1606,F_inputs!$N$4:$N$5562,0),MATCH('FD Inputs Pre Conversion'!G$6,F_inputs!$D$2:$M$2,0)))</f>
        <v>No input</v>
      </c>
      <c r="H1606" s="204"/>
      <c r="I1606" s="204"/>
      <c r="J1606" s="204"/>
      <c r="K1606" s="204"/>
      <c r="L1606" s="204"/>
      <c r="M1606" s="204"/>
    </row>
    <row r="1607" spans="1:13" outlineLevel="1">
      <c r="A1607" s="197"/>
      <c r="B1607" s="261" t="s">
        <v>166</v>
      </c>
      <c r="C1607" s="262" t="s">
        <v>385</v>
      </c>
      <c r="D1607" s="177" t="s">
        <v>980</v>
      </c>
      <c r="E1607" s="177" t="s">
        <v>963</v>
      </c>
      <c r="F1607" s="194" t="s">
        <v>963</v>
      </c>
      <c r="G1607" s="208" t="str">
        <f>IF(F1607=$D$4,$D$4,INDEX(F_inputs!$D$4:$M$5562,MATCH('FD Inputs Pre Conversion'!$C1607&amp;'FD Inputs Pre Conversion'!$E1607,F_inputs!$N$4:$N$5562,0),MATCH('FD Inputs Pre Conversion'!G$6,F_inputs!$D$2:$M$2,0)))</f>
        <v>No input</v>
      </c>
      <c r="H1607" s="204"/>
      <c r="I1607" s="204"/>
      <c r="J1607" s="204"/>
      <c r="K1607" s="204"/>
      <c r="L1607" s="204"/>
      <c r="M1607" s="204"/>
    </row>
    <row r="1608" spans="1:13" outlineLevel="1">
      <c r="A1608" s="196"/>
      <c r="B1608" s="261"/>
      <c r="C1608" s="262"/>
      <c r="G1608" s="208"/>
    </row>
    <row r="1609" spans="1:13" outlineLevel="1">
      <c r="A1609" s="197"/>
      <c r="B1609" s="261" t="s">
        <v>171</v>
      </c>
      <c r="C1609" s="262" t="s">
        <v>350</v>
      </c>
      <c r="D1609" s="177" t="s">
        <v>980</v>
      </c>
      <c r="E1609" s="177" t="s">
        <v>175</v>
      </c>
      <c r="F1609" s="194" t="s">
        <v>455</v>
      </c>
      <c r="G1609" s="208">
        <f>IF(F1609=$D$4,$D$4,INDEX(F_inputs!$D$4:$M$5562,MATCH('FD Inputs Pre Conversion'!$C1609&amp;'FD Inputs Pre Conversion'!$E1609,F_inputs!$N$4:$N$5562,0),MATCH('FD Inputs Pre Conversion'!G$6,F_inputs!$D$2:$M$2,0)))</f>
        <v>5.0000000000000001E-3</v>
      </c>
      <c r="H1609" s="204"/>
      <c r="I1609" s="204"/>
      <c r="J1609" s="204"/>
      <c r="K1609" s="204"/>
      <c r="L1609" s="204"/>
      <c r="M1609" s="204"/>
    </row>
    <row r="1610" spans="1:13" outlineLevel="1">
      <c r="A1610" s="197"/>
      <c r="B1610" s="261" t="s">
        <v>171</v>
      </c>
      <c r="C1610" s="262" t="s">
        <v>358</v>
      </c>
      <c r="D1610" s="177" t="s">
        <v>980</v>
      </c>
      <c r="E1610" s="177" t="s">
        <v>175</v>
      </c>
      <c r="F1610" s="194" t="s">
        <v>455</v>
      </c>
      <c r="G1610" s="208">
        <f>IF(F1610=$D$4,$D$4,INDEX(F_inputs!$D$4:$M$5562,MATCH('FD Inputs Pre Conversion'!$C1610&amp;'FD Inputs Pre Conversion'!$E1610,F_inputs!$N$4:$N$5562,0),MATCH('FD Inputs Pre Conversion'!G$6,F_inputs!$D$2:$M$2,0)))</f>
        <v>5.0000000000000001E-3</v>
      </c>
      <c r="H1610" s="204"/>
      <c r="I1610" s="204"/>
      <c r="J1610" s="204"/>
      <c r="K1610" s="204"/>
      <c r="L1610" s="204"/>
      <c r="M1610" s="204"/>
    </row>
    <row r="1611" spans="1:13" outlineLevel="1">
      <c r="A1611" s="197"/>
      <c r="B1611" s="261" t="s">
        <v>171</v>
      </c>
      <c r="C1611" s="262" t="s">
        <v>361</v>
      </c>
      <c r="D1611" s="177" t="s">
        <v>980</v>
      </c>
      <c r="E1611" s="177" t="s">
        <v>175</v>
      </c>
      <c r="F1611" s="194" t="s">
        <v>455</v>
      </c>
      <c r="G1611" s="208">
        <f>IF(F1611=$D$4,$D$4,INDEX(F_inputs!$D$4:$M$5562,MATCH('FD Inputs Pre Conversion'!$C1611&amp;'FD Inputs Pre Conversion'!$E1611,F_inputs!$N$4:$N$5562,0),MATCH('FD Inputs Pre Conversion'!G$6,F_inputs!$D$2:$M$2,0)))</f>
        <v>5.0000000000000001E-3</v>
      </c>
      <c r="H1611" s="204"/>
      <c r="I1611" s="204"/>
      <c r="J1611" s="204"/>
      <c r="K1611" s="204"/>
      <c r="L1611" s="204"/>
      <c r="M1611" s="204"/>
    </row>
    <row r="1612" spans="1:13" outlineLevel="1">
      <c r="A1612" s="197"/>
      <c r="B1612" s="261" t="s">
        <v>171</v>
      </c>
      <c r="C1612" s="262" t="s">
        <v>364</v>
      </c>
      <c r="D1612" s="177" t="s">
        <v>980</v>
      </c>
      <c r="E1612" s="177" t="s">
        <v>175</v>
      </c>
      <c r="F1612" s="194" t="s">
        <v>455</v>
      </c>
      <c r="G1612" s="208">
        <f>IF(F1612=$D$4,$D$4,INDEX(F_inputs!$D$4:$M$5562,MATCH('FD Inputs Pre Conversion'!$C1612&amp;'FD Inputs Pre Conversion'!$E1612,F_inputs!$N$4:$N$5562,0),MATCH('FD Inputs Pre Conversion'!G$6,F_inputs!$D$2:$M$2,0)))</f>
        <v>5.0000000000000001E-3</v>
      </c>
      <c r="H1612" s="204"/>
      <c r="I1612" s="204"/>
      <c r="J1612" s="204"/>
      <c r="K1612" s="204"/>
      <c r="L1612" s="204"/>
      <c r="M1612" s="204"/>
    </row>
    <row r="1613" spans="1:13" outlineLevel="1">
      <c r="A1613" s="197"/>
      <c r="B1613" s="261" t="s">
        <v>171</v>
      </c>
      <c r="C1613" s="262" t="s">
        <v>370</v>
      </c>
      <c r="D1613" s="177" t="s">
        <v>980</v>
      </c>
      <c r="E1613" s="177" t="s">
        <v>175</v>
      </c>
      <c r="F1613" s="194" t="s">
        <v>455</v>
      </c>
      <c r="G1613" s="208">
        <f>IF(F1613=$D$4,$D$4,INDEX(F_inputs!$D$4:$M$5562,MATCH('FD Inputs Pre Conversion'!$C1613&amp;'FD Inputs Pre Conversion'!$E1613,F_inputs!$N$4:$N$5562,0),MATCH('FD Inputs Pre Conversion'!G$6,F_inputs!$D$2:$M$2,0)))</f>
        <v>5.0000000000000001E-3</v>
      </c>
      <c r="H1613" s="204"/>
      <c r="I1613" s="204"/>
      <c r="J1613" s="204"/>
      <c r="K1613" s="204"/>
      <c r="L1613" s="204"/>
      <c r="M1613" s="204"/>
    </row>
    <row r="1614" spans="1:13" outlineLevel="1">
      <c r="A1614" s="197"/>
      <c r="B1614" s="261" t="s">
        <v>171</v>
      </c>
      <c r="C1614" s="262" t="s">
        <v>379</v>
      </c>
      <c r="D1614" s="177" t="s">
        <v>980</v>
      </c>
      <c r="E1614" s="177" t="s">
        <v>175</v>
      </c>
      <c r="F1614" s="194" t="s">
        <v>455</v>
      </c>
      <c r="G1614" s="208">
        <f>IF(F1614=$D$4,$D$4,INDEX(F_inputs!$D$4:$M$5562,MATCH('FD Inputs Pre Conversion'!$C1614&amp;'FD Inputs Pre Conversion'!$E1614,F_inputs!$N$4:$N$5562,0),MATCH('FD Inputs Pre Conversion'!G$6,F_inputs!$D$2:$M$2,0)))</f>
        <v>5.0000000000000001E-3</v>
      </c>
      <c r="H1614" s="204"/>
      <c r="I1614" s="204"/>
      <c r="J1614" s="204"/>
      <c r="K1614" s="204"/>
      <c r="L1614" s="204"/>
      <c r="M1614" s="204"/>
    </row>
    <row r="1615" spans="1:13" outlineLevel="1">
      <c r="A1615" s="197"/>
      <c r="B1615" s="261" t="s">
        <v>171</v>
      </c>
      <c r="C1615" s="262" t="s">
        <v>382</v>
      </c>
      <c r="D1615" s="177" t="s">
        <v>980</v>
      </c>
      <c r="E1615" s="177" t="s">
        <v>175</v>
      </c>
      <c r="F1615" s="194" t="s">
        <v>455</v>
      </c>
      <c r="G1615" s="208">
        <f>IF(F1615=$D$4,$D$4,INDEX(F_inputs!$D$4:$M$5562,MATCH('FD Inputs Pre Conversion'!$C1615&amp;'FD Inputs Pre Conversion'!$E1615,F_inputs!$N$4:$N$5562,0),MATCH('FD Inputs Pre Conversion'!G$6,F_inputs!$D$2:$M$2,0)))</f>
        <v>5.0000000000000001E-3</v>
      </c>
      <c r="H1615" s="204"/>
      <c r="I1615" s="204"/>
      <c r="J1615" s="204"/>
      <c r="K1615" s="204"/>
      <c r="L1615" s="204"/>
      <c r="M1615" s="204"/>
    </row>
    <row r="1616" spans="1:13" outlineLevel="1">
      <c r="A1616" s="197"/>
      <c r="B1616" s="261" t="s">
        <v>171</v>
      </c>
      <c r="C1616" s="262" t="s">
        <v>388</v>
      </c>
      <c r="D1616" s="177" t="s">
        <v>980</v>
      </c>
      <c r="E1616" s="177" t="s">
        <v>175</v>
      </c>
      <c r="F1616" s="194" t="s">
        <v>455</v>
      </c>
      <c r="G1616" s="208">
        <f>IF(F1616=$D$4,$D$4,INDEX(F_inputs!$D$4:$M$5562,MATCH('FD Inputs Pre Conversion'!$C1616&amp;'FD Inputs Pre Conversion'!$E1616,F_inputs!$N$4:$N$5562,0),MATCH('FD Inputs Pre Conversion'!G$6,F_inputs!$D$2:$M$2,0)))</f>
        <v>5.0000000000000001E-3</v>
      </c>
      <c r="H1616" s="204"/>
      <c r="I1616" s="204"/>
      <c r="J1616" s="204"/>
      <c r="K1616" s="204"/>
      <c r="L1616" s="204"/>
      <c r="M1616" s="204"/>
    </row>
    <row r="1617" spans="1:13" outlineLevel="1">
      <c r="A1617" s="197"/>
      <c r="B1617" s="261" t="s">
        <v>171</v>
      </c>
      <c r="C1617" s="262" t="s">
        <v>391</v>
      </c>
      <c r="D1617" s="177" t="s">
        <v>980</v>
      </c>
      <c r="E1617" s="177" t="s">
        <v>175</v>
      </c>
      <c r="F1617" s="194" t="s">
        <v>455</v>
      </c>
      <c r="G1617" s="208">
        <f>IF(F1617=$D$4,$D$4,INDEX(F_inputs!$D$4:$M$5562,MATCH('FD Inputs Pre Conversion'!$C1617&amp;'FD Inputs Pre Conversion'!$E1617,F_inputs!$N$4:$N$5562,0),MATCH('FD Inputs Pre Conversion'!G$6,F_inputs!$D$2:$M$2,0)))</f>
        <v>5.0000000000000001E-3</v>
      </c>
      <c r="H1617" s="204"/>
      <c r="I1617" s="204"/>
      <c r="J1617" s="204"/>
      <c r="K1617" s="204"/>
      <c r="L1617" s="204"/>
      <c r="M1617" s="204"/>
    </row>
    <row r="1618" spans="1:13" outlineLevel="1">
      <c r="A1618" s="197"/>
      <c r="B1618" s="261" t="s">
        <v>171</v>
      </c>
      <c r="C1618" s="262" t="s">
        <v>394</v>
      </c>
      <c r="D1618" s="177" t="s">
        <v>980</v>
      </c>
      <c r="E1618" s="177" t="s">
        <v>175</v>
      </c>
      <c r="F1618" s="194" t="s">
        <v>455</v>
      </c>
      <c r="G1618" s="208">
        <f>IF(F1618=$D$4,$D$4,INDEX(F_inputs!$D$4:$M$5562,MATCH('FD Inputs Pre Conversion'!$C1618&amp;'FD Inputs Pre Conversion'!$E1618,F_inputs!$N$4:$N$5562,0),MATCH('FD Inputs Pre Conversion'!G$6,F_inputs!$D$2:$M$2,0)))</f>
        <v>5.0000000000000001E-3</v>
      </c>
      <c r="H1618" s="204"/>
      <c r="I1618" s="204"/>
      <c r="J1618" s="204"/>
      <c r="K1618" s="204"/>
      <c r="L1618" s="204"/>
      <c r="M1618" s="204"/>
    </row>
    <row r="1619" spans="1:13" outlineLevel="1">
      <c r="A1619" s="197"/>
      <c r="B1619" s="261" t="s">
        <v>171</v>
      </c>
      <c r="C1619" s="262" t="s">
        <v>397</v>
      </c>
      <c r="D1619" s="177" t="s">
        <v>980</v>
      </c>
      <c r="E1619" s="177" t="s">
        <v>175</v>
      </c>
      <c r="F1619" s="194" t="s">
        <v>455</v>
      </c>
      <c r="G1619" s="208">
        <f>IF(F1619=$D$4,$D$4,INDEX(F_inputs!$D$4:$M$5562,MATCH('FD Inputs Pre Conversion'!$C1619&amp;'FD Inputs Pre Conversion'!$E1619,F_inputs!$N$4:$N$5562,0),MATCH('FD Inputs Pre Conversion'!G$6,F_inputs!$D$2:$M$2,0)))</f>
        <v>5.0000000000000001E-3</v>
      </c>
      <c r="H1619" s="204"/>
      <c r="I1619" s="204"/>
      <c r="J1619" s="204"/>
      <c r="K1619" s="204"/>
      <c r="L1619" s="204"/>
      <c r="M1619" s="204"/>
    </row>
    <row r="1620" spans="1:13" outlineLevel="1">
      <c r="A1620" s="197"/>
      <c r="B1620" s="261" t="s">
        <v>171</v>
      </c>
      <c r="C1620" s="262" t="s">
        <v>345</v>
      </c>
      <c r="D1620" s="177" t="s">
        <v>980</v>
      </c>
      <c r="E1620" s="177" t="s">
        <v>175</v>
      </c>
      <c r="F1620" s="194" t="s">
        <v>455</v>
      </c>
      <c r="G1620" s="208">
        <f>IF(F1620=$D$4,$D$4,INDEX(F_inputs!$D$4:$M$5562,MATCH('FD Inputs Pre Conversion'!$C1620&amp;'FD Inputs Pre Conversion'!$E1620,F_inputs!$N$4:$N$5562,0),MATCH('FD Inputs Pre Conversion'!G$6,F_inputs!$D$2:$M$2,0)))</f>
        <v>5.0000000000000001E-3</v>
      </c>
      <c r="H1620" s="204"/>
      <c r="I1620" s="204"/>
      <c r="J1620" s="204"/>
      <c r="K1620" s="204"/>
      <c r="L1620" s="204"/>
      <c r="M1620" s="204"/>
    </row>
    <row r="1621" spans="1:13" outlineLevel="1">
      <c r="A1621" s="197"/>
      <c r="B1621" s="261" t="s">
        <v>171</v>
      </c>
      <c r="C1621" s="262" t="s">
        <v>354</v>
      </c>
      <c r="D1621" s="177" t="s">
        <v>980</v>
      </c>
      <c r="E1621" s="177" t="s">
        <v>175</v>
      </c>
      <c r="F1621" s="194" t="s">
        <v>455</v>
      </c>
      <c r="G1621" s="208">
        <f>IF(F1621=$D$4,$D$4,INDEX(F_inputs!$D$4:$M$5562,MATCH('FD Inputs Pre Conversion'!$C1621&amp;'FD Inputs Pre Conversion'!$E1621,F_inputs!$N$4:$N$5562,0),MATCH('FD Inputs Pre Conversion'!G$6,F_inputs!$D$2:$M$2,0)))</f>
        <v>5.0000000000000001E-3</v>
      </c>
      <c r="H1621" s="204"/>
      <c r="I1621" s="204"/>
      <c r="J1621" s="204"/>
      <c r="K1621" s="204"/>
      <c r="L1621" s="204"/>
      <c r="M1621" s="204"/>
    </row>
    <row r="1622" spans="1:13" outlineLevel="1">
      <c r="A1622" s="197"/>
      <c r="B1622" s="261" t="s">
        <v>171</v>
      </c>
      <c r="C1622" s="262" t="s">
        <v>367</v>
      </c>
      <c r="D1622" s="177" t="s">
        <v>980</v>
      </c>
      <c r="E1622" s="177" t="s">
        <v>175</v>
      </c>
      <c r="F1622" s="194" t="s">
        <v>455</v>
      </c>
      <c r="G1622" s="208">
        <f>IF(F1622=$D$4,$D$4,INDEX(F_inputs!$D$4:$M$5562,MATCH('FD Inputs Pre Conversion'!$C1622&amp;'FD Inputs Pre Conversion'!$E1622,F_inputs!$N$4:$N$5562,0),MATCH('FD Inputs Pre Conversion'!G$6,F_inputs!$D$2:$M$2,0)))</f>
        <v>5.0000000000000001E-3</v>
      </c>
      <c r="H1622" s="204"/>
      <c r="I1622" s="204"/>
      <c r="J1622" s="204"/>
      <c r="K1622" s="204"/>
      <c r="L1622" s="204"/>
      <c r="M1622" s="204"/>
    </row>
    <row r="1623" spans="1:13" outlineLevel="1">
      <c r="A1623" s="197"/>
      <c r="B1623" s="261" t="s">
        <v>171</v>
      </c>
      <c r="C1623" s="262" t="s">
        <v>373</v>
      </c>
      <c r="D1623" s="177" t="s">
        <v>980</v>
      </c>
      <c r="E1623" s="177" t="s">
        <v>175</v>
      </c>
      <c r="F1623" s="194" t="s">
        <v>455</v>
      </c>
      <c r="G1623" s="208">
        <f>IF(F1623=$D$4,$D$4,INDEX(F_inputs!$D$4:$M$5562,MATCH('FD Inputs Pre Conversion'!$C1623&amp;'FD Inputs Pre Conversion'!$E1623,F_inputs!$N$4:$N$5562,0),MATCH('FD Inputs Pre Conversion'!G$6,F_inputs!$D$2:$M$2,0)))</f>
        <v>5.0000000000000001E-3</v>
      </c>
      <c r="H1623" s="204"/>
      <c r="I1623" s="204"/>
      <c r="J1623" s="204"/>
      <c r="K1623" s="204"/>
      <c r="L1623" s="204"/>
      <c r="M1623" s="204"/>
    </row>
    <row r="1624" spans="1:13" outlineLevel="1">
      <c r="A1624" s="197"/>
      <c r="B1624" s="261" t="s">
        <v>171</v>
      </c>
      <c r="C1624" s="262" t="s">
        <v>376</v>
      </c>
      <c r="D1624" s="177" t="s">
        <v>980</v>
      </c>
      <c r="E1624" s="177" t="s">
        <v>175</v>
      </c>
      <c r="F1624" s="194" t="s">
        <v>455</v>
      </c>
      <c r="G1624" s="208">
        <f>IF(F1624=$D$4,$D$4,INDEX(F_inputs!$D$4:$M$5562,MATCH('FD Inputs Pre Conversion'!$C1624&amp;'FD Inputs Pre Conversion'!$E1624,F_inputs!$N$4:$N$5562,0),MATCH('FD Inputs Pre Conversion'!G$6,F_inputs!$D$2:$M$2,0)))</f>
        <v>5.0000000000000001E-3</v>
      </c>
      <c r="H1624" s="204"/>
      <c r="I1624" s="204"/>
      <c r="J1624" s="204"/>
      <c r="K1624" s="204"/>
      <c r="L1624" s="204"/>
      <c r="M1624" s="204"/>
    </row>
    <row r="1625" spans="1:13" outlineLevel="1">
      <c r="A1625" s="197"/>
      <c r="B1625" s="261" t="s">
        <v>171</v>
      </c>
      <c r="C1625" s="262" t="s">
        <v>385</v>
      </c>
      <c r="D1625" s="177" t="s">
        <v>980</v>
      </c>
      <c r="E1625" s="177" t="s">
        <v>175</v>
      </c>
      <c r="F1625" s="194" t="s">
        <v>455</v>
      </c>
      <c r="G1625" s="208">
        <f>IF(F1625=$D$4,$D$4,INDEX(F_inputs!$D$4:$M$5562,MATCH('FD Inputs Pre Conversion'!$C1625&amp;'FD Inputs Pre Conversion'!$E1625,F_inputs!$N$4:$N$5562,0),MATCH('FD Inputs Pre Conversion'!G$6,F_inputs!$D$2:$M$2,0)))</f>
        <v>5.0000000000000001E-3</v>
      </c>
      <c r="H1625" s="204"/>
      <c r="I1625" s="204"/>
      <c r="J1625" s="204"/>
      <c r="K1625" s="204"/>
      <c r="L1625" s="204"/>
      <c r="M1625" s="204"/>
    </row>
    <row r="1626" spans="1:13" outlineLevel="1">
      <c r="A1626" s="196"/>
      <c r="B1626" s="261"/>
      <c r="C1626" s="262"/>
      <c r="G1626" s="208"/>
    </row>
    <row r="1627" spans="1:13" outlineLevel="1">
      <c r="A1627" s="197"/>
      <c r="B1627" s="261" t="s">
        <v>179</v>
      </c>
      <c r="C1627" s="262" t="s">
        <v>350</v>
      </c>
      <c r="D1627" s="177" t="s">
        <v>980</v>
      </c>
      <c r="E1627" s="177" t="s">
        <v>963</v>
      </c>
      <c r="F1627" s="194" t="s">
        <v>963</v>
      </c>
      <c r="G1627" s="208" t="str">
        <f>IF(F1627=$D$4,$D$4,INDEX(F_inputs!$D$4:$M$5562,MATCH('FD Inputs Pre Conversion'!$C1627&amp;'FD Inputs Pre Conversion'!$E1627,F_inputs!$N$4:$N$5562,0),MATCH('FD Inputs Pre Conversion'!G$6,F_inputs!$D$2:$M$2,0)))</f>
        <v>No input</v>
      </c>
      <c r="H1627" s="204"/>
      <c r="I1627" s="204"/>
      <c r="J1627" s="204"/>
      <c r="K1627" s="204"/>
      <c r="L1627" s="204"/>
      <c r="M1627" s="204"/>
    </row>
    <row r="1628" spans="1:13" outlineLevel="1">
      <c r="A1628" s="197"/>
      <c r="B1628" s="261" t="s">
        <v>179</v>
      </c>
      <c r="C1628" s="262" t="s">
        <v>358</v>
      </c>
      <c r="D1628" s="177" t="s">
        <v>980</v>
      </c>
      <c r="E1628" s="177" t="s">
        <v>963</v>
      </c>
      <c r="F1628" s="194" t="s">
        <v>963</v>
      </c>
      <c r="G1628" s="208" t="str">
        <f>IF(F1628=$D$4,$D$4,INDEX(F_inputs!$D$4:$M$5562,MATCH('FD Inputs Pre Conversion'!$C1628&amp;'FD Inputs Pre Conversion'!$E1628,F_inputs!$N$4:$N$5562,0),MATCH('FD Inputs Pre Conversion'!G$6,F_inputs!$D$2:$M$2,0)))</f>
        <v>No input</v>
      </c>
      <c r="H1628" s="204"/>
      <c r="I1628" s="204"/>
      <c r="J1628" s="204"/>
      <c r="K1628" s="204"/>
      <c r="L1628" s="204"/>
      <c r="M1628" s="204"/>
    </row>
    <row r="1629" spans="1:13" outlineLevel="1">
      <c r="A1629" s="197"/>
      <c r="B1629" s="261" t="s">
        <v>179</v>
      </c>
      <c r="C1629" s="262" t="s">
        <v>361</v>
      </c>
      <c r="D1629" s="177" t="s">
        <v>980</v>
      </c>
      <c r="E1629" s="177" t="s">
        <v>963</v>
      </c>
      <c r="F1629" s="194" t="s">
        <v>963</v>
      </c>
      <c r="G1629" s="208" t="str">
        <f>IF(F1629=$D$4,$D$4,INDEX(F_inputs!$D$4:$M$5562,MATCH('FD Inputs Pre Conversion'!$C1629&amp;'FD Inputs Pre Conversion'!$E1629,F_inputs!$N$4:$N$5562,0),MATCH('FD Inputs Pre Conversion'!G$6,F_inputs!$D$2:$M$2,0)))</f>
        <v>No input</v>
      </c>
      <c r="H1629" s="204"/>
      <c r="I1629" s="204"/>
      <c r="J1629" s="204"/>
      <c r="K1629" s="204"/>
      <c r="L1629" s="204"/>
      <c r="M1629" s="204"/>
    </row>
    <row r="1630" spans="1:13" outlineLevel="1">
      <c r="A1630" s="197"/>
      <c r="B1630" s="261" t="s">
        <v>179</v>
      </c>
      <c r="C1630" s="262" t="s">
        <v>364</v>
      </c>
      <c r="D1630" s="177" t="s">
        <v>980</v>
      </c>
      <c r="E1630" s="177" t="s">
        <v>963</v>
      </c>
      <c r="F1630" s="194" t="s">
        <v>963</v>
      </c>
      <c r="G1630" s="208" t="str">
        <f>IF(F1630=$D$4,$D$4,INDEX(F_inputs!$D$4:$M$5562,MATCH('FD Inputs Pre Conversion'!$C1630&amp;'FD Inputs Pre Conversion'!$E1630,F_inputs!$N$4:$N$5562,0),MATCH('FD Inputs Pre Conversion'!G$6,F_inputs!$D$2:$M$2,0)))</f>
        <v>No input</v>
      </c>
      <c r="H1630" s="204"/>
      <c r="I1630" s="204"/>
      <c r="J1630" s="204"/>
      <c r="K1630" s="204"/>
      <c r="L1630" s="204"/>
      <c r="M1630" s="204"/>
    </row>
    <row r="1631" spans="1:13" outlineLevel="1">
      <c r="A1631" s="197"/>
      <c r="B1631" s="261" t="s">
        <v>179</v>
      </c>
      <c r="C1631" s="262" t="s">
        <v>370</v>
      </c>
      <c r="D1631" s="177" t="s">
        <v>980</v>
      </c>
      <c r="E1631" s="177" t="s">
        <v>963</v>
      </c>
      <c r="F1631" s="194" t="s">
        <v>963</v>
      </c>
      <c r="G1631" s="208" t="str">
        <f>IF(F1631=$D$4,$D$4,INDEX(F_inputs!$D$4:$M$5562,MATCH('FD Inputs Pre Conversion'!$C1631&amp;'FD Inputs Pre Conversion'!$E1631,F_inputs!$N$4:$N$5562,0),MATCH('FD Inputs Pre Conversion'!G$6,F_inputs!$D$2:$M$2,0)))</f>
        <v>No input</v>
      </c>
      <c r="H1631" s="204"/>
      <c r="I1631" s="204"/>
      <c r="J1631" s="204"/>
      <c r="K1631" s="204"/>
      <c r="L1631" s="204"/>
      <c r="M1631" s="204"/>
    </row>
    <row r="1632" spans="1:13" outlineLevel="1">
      <c r="A1632" s="197"/>
      <c r="B1632" s="261" t="s">
        <v>179</v>
      </c>
      <c r="C1632" s="262" t="s">
        <v>379</v>
      </c>
      <c r="D1632" s="177" t="s">
        <v>980</v>
      </c>
      <c r="E1632" s="177" t="s">
        <v>963</v>
      </c>
      <c r="F1632" s="194" t="s">
        <v>963</v>
      </c>
      <c r="G1632" s="208" t="str">
        <f>IF(F1632=$D$4,$D$4,INDEX(F_inputs!$D$4:$M$5562,MATCH('FD Inputs Pre Conversion'!$C1632&amp;'FD Inputs Pre Conversion'!$E1632,F_inputs!$N$4:$N$5562,0),MATCH('FD Inputs Pre Conversion'!G$6,F_inputs!$D$2:$M$2,0)))</f>
        <v>No input</v>
      </c>
      <c r="H1632" s="204"/>
      <c r="I1632" s="204"/>
      <c r="J1632" s="204"/>
      <c r="K1632" s="204"/>
      <c r="L1632" s="204"/>
      <c r="M1632" s="204"/>
    </row>
    <row r="1633" spans="1:13" outlineLevel="1">
      <c r="A1633" s="197"/>
      <c r="B1633" s="261" t="s">
        <v>179</v>
      </c>
      <c r="C1633" s="262" t="s">
        <v>382</v>
      </c>
      <c r="D1633" s="177" t="s">
        <v>980</v>
      </c>
      <c r="E1633" s="177" t="s">
        <v>963</v>
      </c>
      <c r="F1633" s="194" t="s">
        <v>963</v>
      </c>
      <c r="G1633" s="208" t="str">
        <f>IF(F1633=$D$4,$D$4,INDEX(F_inputs!$D$4:$M$5562,MATCH('FD Inputs Pre Conversion'!$C1633&amp;'FD Inputs Pre Conversion'!$E1633,F_inputs!$N$4:$N$5562,0),MATCH('FD Inputs Pre Conversion'!G$6,F_inputs!$D$2:$M$2,0)))</f>
        <v>No input</v>
      </c>
      <c r="H1633" s="204"/>
      <c r="I1633" s="204"/>
      <c r="J1633" s="204"/>
      <c r="K1633" s="204"/>
      <c r="L1633" s="204"/>
      <c r="M1633" s="204"/>
    </row>
    <row r="1634" spans="1:13" outlineLevel="1">
      <c r="A1634" s="197"/>
      <c r="B1634" s="261" t="s">
        <v>179</v>
      </c>
      <c r="C1634" s="262" t="s">
        <v>388</v>
      </c>
      <c r="D1634" s="177" t="s">
        <v>980</v>
      </c>
      <c r="E1634" s="177" t="s">
        <v>963</v>
      </c>
      <c r="F1634" s="194" t="s">
        <v>963</v>
      </c>
      <c r="G1634" s="208" t="str">
        <f>IF(F1634=$D$4,$D$4,INDEX(F_inputs!$D$4:$M$5562,MATCH('FD Inputs Pre Conversion'!$C1634&amp;'FD Inputs Pre Conversion'!$E1634,F_inputs!$N$4:$N$5562,0),MATCH('FD Inputs Pre Conversion'!G$6,F_inputs!$D$2:$M$2,0)))</f>
        <v>No input</v>
      </c>
      <c r="H1634" s="204"/>
      <c r="I1634" s="204"/>
      <c r="J1634" s="204"/>
      <c r="K1634" s="204"/>
      <c r="L1634" s="204"/>
      <c r="M1634" s="204"/>
    </row>
    <row r="1635" spans="1:13" outlineLevel="1">
      <c r="A1635" s="197"/>
      <c r="B1635" s="261" t="s">
        <v>179</v>
      </c>
      <c r="C1635" s="262" t="s">
        <v>391</v>
      </c>
      <c r="D1635" s="177" t="s">
        <v>980</v>
      </c>
      <c r="E1635" s="177" t="s">
        <v>963</v>
      </c>
      <c r="F1635" s="194" t="s">
        <v>963</v>
      </c>
      <c r="G1635" s="208" t="str">
        <f>IF(F1635=$D$4,$D$4,INDEX(F_inputs!$D$4:$M$5562,MATCH('FD Inputs Pre Conversion'!$C1635&amp;'FD Inputs Pre Conversion'!$E1635,F_inputs!$N$4:$N$5562,0),MATCH('FD Inputs Pre Conversion'!G$6,F_inputs!$D$2:$M$2,0)))</f>
        <v>No input</v>
      </c>
      <c r="H1635" s="204"/>
      <c r="I1635" s="204"/>
      <c r="J1635" s="204"/>
      <c r="K1635" s="204"/>
      <c r="L1635" s="204"/>
      <c r="M1635" s="204"/>
    </row>
    <row r="1636" spans="1:13" outlineLevel="1">
      <c r="A1636" s="197"/>
      <c r="B1636" s="261" t="s">
        <v>179</v>
      </c>
      <c r="C1636" s="262" t="s">
        <v>394</v>
      </c>
      <c r="D1636" s="177" t="s">
        <v>980</v>
      </c>
      <c r="E1636" s="177" t="s">
        <v>963</v>
      </c>
      <c r="F1636" s="194" t="s">
        <v>963</v>
      </c>
      <c r="G1636" s="208" t="str">
        <f>IF(F1636=$D$4,$D$4,INDEX(F_inputs!$D$4:$M$5562,MATCH('FD Inputs Pre Conversion'!$C1636&amp;'FD Inputs Pre Conversion'!$E1636,F_inputs!$N$4:$N$5562,0),MATCH('FD Inputs Pre Conversion'!G$6,F_inputs!$D$2:$M$2,0)))</f>
        <v>No input</v>
      </c>
      <c r="H1636" s="204"/>
      <c r="I1636" s="204"/>
      <c r="J1636" s="204"/>
      <c r="K1636" s="204"/>
      <c r="L1636" s="204"/>
      <c r="M1636" s="204"/>
    </row>
    <row r="1637" spans="1:13" outlineLevel="1">
      <c r="A1637" s="197"/>
      <c r="B1637" s="261" t="s">
        <v>179</v>
      </c>
      <c r="C1637" s="262" t="s">
        <v>397</v>
      </c>
      <c r="D1637" s="177" t="s">
        <v>980</v>
      </c>
      <c r="E1637" s="177" t="s">
        <v>963</v>
      </c>
      <c r="F1637" s="194" t="s">
        <v>963</v>
      </c>
      <c r="G1637" s="208" t="str">
        <f>IF(F1637=$D$4,$D$4,INDEX(F_inputs!$D$4:$M$5562,MATCH('FD Inputs Pre Conversion'!$C1637&amp;'FD Inputs Pre Conversion'!$E1637,F_inputs!$N$4:$N$5562,0),MATCH('FD Inputs Pre Conversion'!G$6,F_inputs!$D$2:$M$2,0)))</f>
        <v>No input</v>
      </c>
      <c r="H1637" s="204"/>
      <c r="I1637" s="204"/>
      <c r="J1637" s="204"/>
      <c r="K1637" s="204"/>
      <c r="L1637" s="204"/>
      <c r="M1637" s="204"/>
    </row>
    <row r="1638" spans="1:13" outlineLevel="1">
      <c r="A1638" s="197"/>
      <c r="B1638" s="261" t="s">
        <v>179</v>
      </c>
      <c r="C1638" s="262" t="s">
        <v>345</v>
      </c>
      <c r="D1638" s="177" t="s">
        <v>980</v>
      </c>
      <c r="E1638" s="177" t="s">
        <v>963</v>
      </c>
      <c r="F1638" s="194" t="s">
        <v>963</v>
      </c>
      <c r="G1638" s="208" t="str">
        <f>IF(F1638=$D$4,$D$4,INDEX(F_inputs!$D$4:$M$5562,MATCH('FD Inputs Pre Conversion'!$C1638&amp;'FD Inputs Pre Conversion'!$E1638,F_inputs!$N$4:$N$5562,0),MATCH('FD Inputs Pre Conversion'!G$6,F_inputs!$D$2:$M$2,0)))</f>
        <v>No input</v>
      </c>
      <c r="H1638" s="204"/>
      <c r="I1638" s="204"/>
      <c r="J1638" s="204"/>
      <c r="K1638" s="204"/>
      <c r="L1638" s="204"/>
      <c r="M1638" s="204"/>
    </row>
    <row r="1639" spans="1:13" outlineLevel="1">
      <c r="A1639" s="197"/>
      <c r="B1639" s="261" t="s">
        <v>179</v>
      </c>
      <c r="C1639" s="262" t="s">
        <v>354</v>
      </c>
      <c r="D1639" s="177" t="s">
        <v>980</v>
      </c>
      <c r="E1639" s="177" t="s">
        <v>963</v>
      </c>
      <c r="F1639" s="194" t="s">
        <v>963</v>
      </c>
      <c r="G1639" s="208" t="str">
        <f>IF(F1639=$D$4,$D$4,INDEX(F_inputs!$D$4:$M$5562,MATCH('FD Inputs Pre Conversion'!$C1639&amp;'FD Inputs Pre Conversion'!$E1639,F_inputs!$N$4:$N$5562,0),MATCH('FD Inputs Pre Conversion'!G$6,F_inputs!$D$2:$M$2,0)))</f>
        <v>No input</v>
      </c>
      <c r="H1639" s="204"/>
      <c r="I1639" s="204"/>
      <c r="J1639" s="204"/>
      <c r="K1639" s="204"/>
      <c r="L1639" s="204"/>
      <c r="M1639" s="204"/>
    </row>
    <row r="1640" spans="1:13" outlineLevel="1">
      <c r="A1640" s="197"/>
      <c r="B1640" s="261" t="s">
        <v>179</v>
      </c>
      <c r="C1640" s="262" t="s">
        <v>367</v>
      </c>
      <c r="D1640" s="177" t="s">
        <v>980</v>
      </c>
      <c r="E1640" s="177" t="s">
        <v>963</v>
      </c>
      <c r="F1640" s="194" t="s">
        <v>963</v>
      </c>
      <c r="G1640" s="208" t="str">
        <f>IF(F1640=$D$4,$D$4,INDEX(F_inputs!$D$4:$M$5562,MATCH('FD Inputs Pre Conversion'!$C1640&amp;'FD Inputs Pre Conversion'!$E1640,F_inputs!$N$4:$N$5562,0),MATCH('FD Inputs Pre Conversion'!G$6,F_inputs!$D$2:$M$2,0)))</f>
        <v>No input</v>
      </c>
      <c r="H1640" s="204"/>
      <c r="I1640" s="204"/>
      <c r="J1640" s="204"/>
      <c r="K1640" s="204"/>
      <c r="L1640" s="204"/>
      <c r="M1640" s="204"/>
    </row>
    <row r="1641" spans="1:13" outlineLevel="1">
      <c r="A1641" s="197"/>
      <c r="B1641" s="261" t="s">
        <v>179</v>
      </c>
      <c r="C1641" s="262" t="s">
        <v>373</v>
      </c>
      <c r="D1641" s="177" t="s">
        <v>980</v>
      </c>
      <c r="E1641" s="177" t="s">
        <v>963</v>
      </c>
      <c r="F1641" s="194" t="s">
        <v>963</v>
      </c>
      <c r="G1641" s="208" t="str">
        <f>IF(F1641=$D$4,$D$4,INDEX(F_inputs!$D$4:$M$5562,MATCH('FD Inputs Pre Conversion'!$C1641&amp;'FD Inputs Pre Conversion'!$E1641,F_inputs!$N$4:$N$5562,0),MATCH('FD Inputs Pre Conversion'!G$6,F_inputs!$D$2:$M$2,0)))</f>
        <v>No input</v>
      </c>
      <c r="H1641" s="204"/>
      <c r="I1641" s="204"/>
      <c r="J1641" s="204"/>
      <c r="K1641" s="204"/>
      <c r="L1641" s="204"/>
      <c r="M1641" s="204"/>
    </row>
    <row r="1642" spans="1:13" outlineLevel="1">
      <c r="A1642" s="197"/>
      <c r="B1642" s="261" t="s">
        <v>179</v>
      </c>
      <c r="C1642" s="262" t="s">
        <v>376</v>
      </c>
      <c r="D1642" s="177" t="s">
        <v>980</v>
      </c>
      <c r="E1642" s="177" t="s">
        <v>963</v>
      </c>
      <c r="F1642" s="194" t="s">
        <v>963</v>
      </c>
      <c r="G1642" s="208" t="str">
        <f>IF(F1642=$D$4,$D$4,INDEX(F_inputs!$D$4:$M$5562,MATCH('FD Inputs Pre Conversion'!$C1642&amp;'FD Inputs Pre Conversion'!$E1642,F_inputs!$N$4:$N$5562,0),MATCH('FD Inputs Pre Conversion'!G$6,F_inputs!$D$2:$M$2,0)))</f>
        <v>No input</v>
      </c>
      <c r="H1642" s="204"/>
      <c r="I1642" s="204"/>
      <c r="J1642" s="204"/>
      <c r="K1642" s="204"/>
      <c r="L1642" s="204"/>
      <c r="M1642" s="204"/>
    </row>
    <row r="1643" spans="1:13" outlineLevel="1">
      <c r="A1643" s="197"/>
      <c r="B1643" s="261" t="s">
        <v>179</v>
      </c>
      <c r="C1643" s="262" t="s">
        <v>385</v>
      </c>
      <c r="D1643" s="177" t="s">
        <v>980</v>
      </c>
      <c r="E1643" s="177" t="s">
        <v>963</v>
      </c>
      <c r="F1643" s="194" t="s">
        <v>963</v>
      </c>
      <c r="G1643" s="208" t="str">
        <f>IF(F1643=$D$4,$D$4,INDEX(F_inputs!$D$4:$M$5562,MATCH('FD Inputs Pre Conversion'!$C1643&amp;'FD Inputs Pre Conversion'!$E1643,F_inputs!$N$4:$N$5562,0),MATCH('FD Inputs Pre Conversion'!G$6,F_inputs!$D$2:$M$2,0)))</f>
        <v>No input</v>
      </c>
      <c r="H1643" s="204"/>
      <c r="I1643" s="204"/>
      <c r="J1643" s="204"/>
      <c r="K1643" s="204"/>
      <c r="L1643" s="204"/>
      <c r="M1643" s="204"/>
    </row>
    <row r="1644" spans="1:13" outlineLevel="1">
      <c r="A1644" s="196"/>
      <c r="B1644" s="261"/>
      <c r="C1644" s="262"/>
      <c r="G1644" s="208"/>
    </row>
    <row r="1645" spans="1:13" outlineLevel="1">
      <c r="A1645" s="197"/>
      <c r="B1645" s="261" t="s">
        <v>184</v>
      </c>
      <c r="C1645" s="262" t="s">
        <v>350</v>
      </c>
      <c r="D1645" s="177" t="s">
        <v>980</v>
      </c>
      <c r="E1645" s="177" t="s">
        <v>963</v>
      </c>
      <c r="F1645" s="194" t="s">
        <v>963</v>
      </c>
      <c r="G1645" s="208" t="str">
        <f>IF(F1645=$D$4,$D$4,INDEX(F_inputs!$D$4:$M$5562,MATCH('FD Inputs Pre Conversion'!$C1645&amp;'FD Inputs Pre Conversion'!$E1645,F_inputs!$N$4:$N$5562,0),MATCH('FD Inputs Pre Conversion'!G$6,F_inputs!$D$2:$M$2,0)))</f>
        <v>No input</v>
      </c>
      <c r="H1645" s="204"/>
      <c r="I1645" s="204"/>
      <c r="J1645" s="204"/>
      <c r="K1645" s="204"/>
      <c r="L1645" s="204"/>
      <c r="M1645" s="204"/>
    </row>
    <row r="1646" spans="1:13" outlineLevel="1">
      <c r="A1646" s="197"/>
      <c r="B1646" s="261" t="s">
        <v>184</v>
      </c>
      <c r="C1646" s="262" t="s">
        <v>358</v>
      </c>
      <c r="D1646" s="177" t="s">
        <v>980</v>
      </c>
      <c r="E1646" s="177" t="s">
        <v>963</v>
      </c>
      <c r="F1646" s="194" t="s">
        <v>963</v>
      </c>
      <c r="G1646" s="208" t="str">
        <f>IF(F1646=$D$4,$D$4,INDEX(F_inputs!$D$4:$M$5562,MATCH('FD Inputs Pre Conversion'!$C1646&amp;'FD Inputs Pre Conversion'!$E1646,F_inputs!$N$4:$N$5562,0),MATCH('FD Inputs Pre Conversion'!G$6,F_inputs!$D$2:$M$2,0)))</f>
        <v>No input</v>
      </c>
      <c r="H1646" s="204"/>
      <c r="I1646" s="204"/>
      <c r="J1646" s="204"/>
      <c r="K1646" s="204"/>
      <c r="L1646" s="204"/>
      <c r="M1646" s="204"/>
    </row>
    <row r="1647" spans="1:13" outlineLevel="1">
      <c r="A1647" s="197"/>
      <c r="B1647" s="261" t="s">
        <v>184</v>
      </c>
      <c r="C1647" s="262" t="s">
        <v>361</v>
      </c>
      <c r="D1647" s="177" t="s">
        <v>980</v>
      </c>
      <c r="E1647" s="177" t="s">
        <v>963</v>
      </c>
      <c r="F1647" s="194" t="s">
        <v>963</v>
      </c>
      <c r="G1647" s="208" t="str">
        <f>IF(F1647=$D$4,$D$4,INDEX(F_inputs!$D$4:$M$5562,MATCH('FD Inputs Pre Conversion'!$C1647&amp;'FD Inputs Pre Conversion'!$E1647,F_inputs!$N$4:$N$5562,0),MATCH('FD Inputs Pre Conversion'!G$6,F_inputs!$D$2:$M$2,0)))</f>
        <v>No input</v>
      </c>
      <c r="H1647" s="204"/>
      <c r="I1647" s="204"/>
      <c r="J1647" s="204"/>
      <c r="K1647" s="204"/>
      <c r="L1647" s="204"/>
      <c r="M1647" s="204"/>
    </row>
    <row r="1648" spans="1:13" outlineLevel="1">
      <c r="A1648" s="197"/>
      <c r="B1648" s="261" t="s">
        <v>184</v>
      </c>
      <c r="C1648" s="262" t="s">
        <v>364</v>
      </c>
      <c r="D1648" s="177" t="s">
        <v>980</v>
      </c>
      <c r="E1648" s="177" t="s">
        <v>963</v>
      </c>
      <c r="F1648" s="194" t="s">
        <v>963</v>
      </c>
      <c r="G1648" s="208" t="str">
        <f>IF(F1648=$D$4,$D$4,INDEX(F_inputs!$D$4:$M$5562,MATCH('FD Inputs Pre Conversion'!$C1648&amp;'FD Inputs Pre Conversion'!$E1648,F_inputs!$N$4:$N$5562,0),MATCH('FD Inputs Pre Conversion'!G$6,F_inputs!$D$2:$M$2,0)))</f>
        <v>No input</v>
      </c>
      <c r="H1648" s="204"/>
      <c r="I1648" s="204"/>
      <c r="J1648" s="204"/>
      <c r="K1648" s="204"/>
      <c r="L1648" s="204"/>
      <c r="M1648" s="204"/>
    </row>
    <row r="1649" spans="1:13" outlineLevel="1">
      <c r="A1649" s="197"/>
      <c r="B1649" s="261" t="s">
        <v>184</v>
      </c>
      <c r="C1649" s="262" t="s">
        <v>370</v>
      </c>
      <c r="D1649" s="177" t="s">
        <v>980</v>
      </c>
      <c r="E1649" s="177" t="s">
        <v>963</v>
      </c>
      <c r="F1649" s="194" t="s">
        <v>963</v>
      </c>
      <c r="G1649" s="208" t="str">
        <f>IF(F1649=$D$4,$D$4,INDEX(F_inputs!$D$4:$M$5562,MATCH('FD Inputs Pre Conversion'!$C1649&amp;'FD Inputs Pre Conversion'!$E1649,F_inputs!$N$4:$N$5562,0),MATCH('FD Inputs Pre Conversion'!G$6,F_inputs!$D$2:$M$2,0)))</f>
        <v>No input</v>
      </c>
      <c r="H1649" s="204"/>
      <c r="I1649" s="204"/>
      <c r="J1649" s="204"/>
      <c r="K1649" s="204"/>
      <c r="L1649" s="204"/>
      <c r="M1649" s="204"/>
    </row>
    <row r="1650" spans="1:13" outlineLevel="1">
      <c r="A1650" s="197"/>
      <c r="B1650" s="261" t="s">
        <v>184</v>
      </c>
      <c r="C1650" s="262" t="s">
        <v>379</v>
      </c>
      <c r="D1650" s="177" t="s">
        <v>980</v>
      </c>
      <c r="E1650" s="177" t="s">
        <v>963</v>
      </c>
      <c r="F1650" s="194" t="s">
        <v>963</v>
      </c>
      <c r="G1650" s="208" t="str">
        <f>IF(F1650=$D$4,$D$4,INDEX(F_inputs!$D$4:$M$5562,MATCH('FD Inputs Pre Conversion'!$C1650&amp;'FD Inputs Pre Conversion'!$E1650,F_inputs!$N$4:$N$5562,0),MATCH('FD Inputs Pre Conversion'!G$6,F_inputs!$D$2:$M$2,0)))</f>
        <v>No input</v>
      </c>
      <c r="H1650" s="204"/>
      <c r="I1650" s="204"/>
      <c r="J1650" s="204"/>
      <c r="K1650" s="204"/>
      <c r="L1650" s="204"/>
      <c r="M1650" s="204"/>
    </row>
    <row r="1651" spans="1:13" outlineLevel="1">
      <c r="A1651" s="197"/>
      <c r="B1651" s="261" t="s">
        <v>184</v>
      </c>
      <c r="C1651" s="262" t="s">
        <v>382</v>
      </c>
      <c r="D1651" s="177" t="s">
        <v>980</v>
      </c>
      <c r="E1651" s="177" t="s">
        <v>963</v>
      </c>
      <c r="F1651" s="194" t="s">
        <v>963</v>
      </c>
      <c r="G1651" s="208" t="str">
        <f>IF(F1651=$D$4,$D$4,INDEX(F_inputs!$D$4:$M$5562,MATCH('FD Inputs Pre Conversion'!$C1651&amp;'FD Inputs Pre Conversion'!$E1651,F_inputs!$N$4:$N$5562,0),MATCH('FD Inputs Pre Conversion'!G$6,F_inputs!$D$2:$M$2,0)))</f>
        <v>No input</v>
      </c>
      <c r="H1651" s="204"/>
      <c r="I1651" s="204"/>
      <c r="J1651" s="204"/>
      <c r="K1651" s="204"/>
      <c r="L1651" s="204"/>
      <c r="M1651" s="204"/>
    </row>
    <row r="1652" spans="1:13" outlineLevel="1">
      <c r="A1652" s="197"/>
      <c r="B1652" s="261" t="s">
        <v>184</v>
      </c>
      <c r="C1652" s="262" t="s">
        <v>388</v>
      </c>
      <c r="D1652" s="177" t="s">
        <v>980</v>
      </c>
      <c r="E1652" s="177" t="s">
        <v>963</v>
      </c>
      <c r="F1652" s="194" t="s">
        <v>963</v>
      </c>
      <c r="G1652" s="208" t="str">
        <f>IF(F1652=$D$4,$D$4,INDEX(F_inputs!$D$4:$M$5562,MATCH('FD Inputs Pre Conversion'!$C1652&amp;'FD Inputs Pre Conversion'!$E1652,F_inputs!$N$4:$N$5562,0),MATCH('FD Inputs Pre Conversion'!G$6,F_inputs!$D$2:$M$2,0)))</f>
        <v>No input</v>
      </c>
      <c r="H1652" s="204"/>
      <c r="I1652" s="204"/>
      <c r="J1652" s="204"/>
      <c r="K1652" s="204"/>
      <c r="L1652" s="204"/>
      <c r="M1652" s="204"/>
    </row>
    <row r="1653" spans="1:13" outlineLevel="1">
      <c r="A1653" s="197"/>
      <c r="B1653" s="261" t="s">
        <v>184</v>
      </c>
      <c r="C1653" s="262" t="s">
        <v>391</v>
      </c>
      <c r="D1653" s="177" t="s">
        <v>980</v>
      </c>
      <c r="E1653" s="177" t="s">
        <v>963</v>
      </c>
      <c r="F1653" s="194" t="s">
        <v>963</v>
      </c>
      <c r="G1653" s="208" t="str">
        <f>IF(F1653=$D$4,$D$4,INDEX(F_inputs!$D$4:$M$5562,MATCH('FD Inputs Pre Conversion'!$C1653&amp;'FD Inputs Pre Conversion'!$E1653,F_inputs!$N$4:$N$5562,0),MATCH('FD Inputs Pre Conversion'!G$6,F_inputs!$D$2:$M$2,0)))</f>
        <v>No input</v>
      </c>
      <c r="H1653" s="204"/>
      <c r="I1653" s="204"/>
      <c r="J1653" s="204"/>
      <c r="K1653" s="204"/>
      <c r="L1653" s="204"/>
      <c r="M1653" s="204"/>
    </row>
    <row r="1654" spans="1:13" outlineLevel="1">
      <c r="A1654" s="197"/>
      <c r="B1654" s="261" t="s">
        <v>184</v>
      </c>
      <c r="C1654" s="262" t="s">
        <v>394</v>
      </c>
      <c r="D1654" s="177" t="s">
        <v>980</v>
      </c>
      <c r="E1654" s="177" t="s">
        <v>963</v>
      </c>
      <c r="F1654" s="194" t="s">
        <v>963</v>
      </c>
      <c r="G1654" s="208" t="str">
        <f>IF(F1654=$D$4,$D$4,INDEX(F_inputs!$D$4:$M$5562,MATCH('FD Inputs Pre Conversion'!$C1654&amp;'FD Inputs Pre Conversion'!$E1654,F_inputs!$N$4:$N$5562,0),MATCH('FD Inputs Pre Conversion'!G$6,F_inputs!$D$2:$M$2,0)))</f>
        <v>No input</v>
      </c>
      <c r="H1654" s="204"/>
      <c r="I1654" s="204"/>
      <c r="J1654" s="204"/>
      <c r="K1654" s="204"/>
      <c r="L1654" s="204"/>
      <c r="M1654" s="204"/>
    </row>
    <row r="1655" spans="1:13" outlineLevel="1">
      <c r="A1655" s="197"/>
      <c r="B1655" s="261" t="s">
        <v>184</v>
      </c>
      <c r="C1655" s="262" t="s">
        <v>397</v>
      </c>
      <c r="D1655" s="177" t="s">
        <v>980</v>
      </c>
      <c r="E1655" s="177" t="s">
        <v>963</v>
      </c>
      <c r="F1655" s="194" t="s">
        <v>963</v>
      </c>
      <c r="G1655" s="208" t="str">
        <f>IF(F1655=$D$4,$D$4,INDEX(F_inputs!$D$4:$M$5562,MATCH('FD Inputs Pre Conversion'!$C1655&amp;'FD Inputs Pre Conversion'!$E1655,F_inputs!$N$4:$N$5562,0),MATCH('FD Inputs Pre Conversion'!G$6,F_inputs!$D$2:$M$2,0)))</f>
        <v>No input</v>
      </c>
      <c r="H1655" s="204"/>
      <c r="I1655" s="204"/>
      <c r="J1655" s="204"/>
      <c r="K1655" s="204"/>
      <c r="L1655" s="204"/>
      <c r="M1655" s="204"/>
    </row>
    <row r="1656" spans="1:13" outlineLevel="1">
      <c r="A1656" s="197"/>
      <c r="B1656" s="261" t="s">
        <v>184</v>
      </c>
      <c r="C1656" s="262" t="s">
        <v>345</v>
      </c>
      <c r="D1656" s="177" t="s">
        <v>980</v>
      </c>
      <c r="E1656" s="177" t="s">
        <v>963</v>
      </c>
      <c r="F1656" s="194" t="s">
        <v>963</v>
      </c>
      <c r="G1656" s="208" t="str">
        <f>IF(F1656=$D$4,$D$4,INDEX(F_inputs!$D$4:$M$5562,MATCH('FD Inputs Pre Conversion'!$C1656&amp;'FD Inputs Pre Conversion'!$E1656,F_inputs!$N$4:$N$5562,0),MATCH('FD Inputs Pre Conversion'!G$6,F_inputs!$D$2:$M$2,0)))</f>
        <v>No input</v>
      </c>
      <c r="H1656" s="204"/>
      <c r="I1656" s="204"/>
      <c r="J1656" s="204"/>
      <c r="K1656" s="204"/>
      <c r="L1656" s="204"/>
      <c r="M1656" s="204"/>
    </row>
    <row r="1657" spans="1:13" outlineLevel="1">
      <c r="A1657" s="197"/>
      <c r="B1657" s="261" t="s">
        <v>184</v>
      </c>
      <c r="C1657" s="262" t="s">
        <v>354</v>
      </c>
      <c r="D1657" s="177" t="s">
        <v>980</v>
      </c>
      <c r="E1657" s="177" t="s">
        <v>963</v>
      </c>
      <c r="F1657" s="194" t="s">
        <v>963</v>
      </c>
      <c r="G1657" s="208" t="str">
        <f>IF(F1657=$D$4,$D$4,INDEX(F_inputs!$D$4:$M$5562,MATCH('FD Inputs Pre Conversion'!$C1657&amp;'FD Inputs Pre Conversion'!$E1657,F_inputs!$N$4:$N$5562,0),MATCH('FD Inputs Pre Conversion'!G$6,F_inputs!$D$2:$M$2,0)))</f>
        <v>No input</v>
      </c>
      <c r="H1657" s="204"/>
      <c r="I1657" s="204"/>
      <c r="J1657" s="204"/>
      <c r="K1657" s="204"/>
      <c r="L1657" s="204"/>
      <c r="M1657" s="204"/>
    </row>
    <row r="1658" spans="1:13" outlineLevel="1">
      <c r="A1658" s="197"/>
      <c r="B1658" s="261" t="s">
        <v>184</v>
      </c>
      <c r="C1658" s="262" t="s">
        <v>367</v>
      </c>
      <c r="D1658" s="177" t="s">
        <v>980</v>
      </c>
      <c r="E1658" s="177" t="s">
        <v>963</v>
      </c>
      <c r="F1658" s="194" t="s">
        <v>963</v>
      </c>
      <c r="G1658" s="208" t="str">
        <f>IF(F1658=$D$4,$D$4,INDEX(F_inputs!$D$4:$M$5562,MATCH('FD Inputs Pre Conversion'!$C1658&amp;'FD Inputs Pre Conversion'!$E1658,F_inputs!$N$4:$N$5562,0),MATCH('FD Inputs Pre Conversion'!G$6,F_inputs!$D$2:$M$2,0)))</f>
        <v>No input</v>
      </c>
      <c r="H1658" s="204"/>
      <c r="I1658" s="204"/>
      <c r="J1658" s="204"/>
      <c r="K1658" s="204"/>
      <c r="L1658" s="204"/>
      <c r="M1658" s="204"/>
    </row>
    <row r="1659" spans="1:13" outlineLevel="1">
      <c r="A1659" s="197"/>
      <c r="B1659" s="261" t="s">
        <v>184</v>
      </c>
      <c r="C1659" s="262" t="s">
        <v>373</v>
      </c>
      <c r="D1659" s="177" t="s">
        <v>980</v>
      </c>
      <c r="E1659" s="177" t="s">
        <v>963</v>
      </c>
      <c r="F1659" s="194" t="s">
        <v>963</v>
      </c>
      <c r="G1659" s="208" t="str">
        <f>IF(F1659=$D$4,$D$4,INDEX(F_inputs!$D$4:$M$5562,MATCH('FD Inputs Pre Conversion'!$C1659&amp;'FD Inputs Pre Conversion'!$E1659,F_inputs!$N$4:$N$5562,0),MATCH('FD Inputs Pre Conversion'!G$6,F_inputs!$D$2:$M$2,0)))</f>
        <v>No input</v>
      </c>
      <c r="H1659" s="204"/>
      <c r="I1659" s="204"/>
      <c r="J1659" s="204"/>
      <c r="K1659" s="204"/>
      <c r="L1659" s="204"/>
      <c r="M1659" s="204"/>
    </row>
    <row r="1660" spans="1:13" outlineLevel="1">
      <c r="A1660" s="197"/>
      <c r="B1660" s="261" t="s">
        <v>184</v>
      </c>
      <c r="C1660" s="262" t="s">
        <v>376</v>
      </c>
      <c r="D1660" s="177" t="s">
        <v>980</v>
      </c>
      <c r="E1660" s="177" t="s">
        <v>963</v>
      </c>
      <c r="F1660" s="194" t="s">
        <v>963</v>
      </c>
      <c r="G1660" s="208" t="str">
        <f>IF(F1660=$D$4,$D$4,INDEX(F_inputs!$D$4:$M$5562,MATCH('FD Inputs Pre Conversion'!$C1660&amp;'FD Inputs Pre Conversion'!$E1660,F_inputs!$N$4:$N$5562,0),MATCH('FD Inputs Pre Conversion'!G$6,F_inputs!$D$2:$M$2,0)))</f>
        <v>No input</v>
      </c>
      <c r="H1660" s="204"/>
      <c r="I1660" s="204"/>
      <c r="J1660" s="204"/>
      <c r="K1660" s="204"/>
      <c r="L1660" s="204"/>
      <c r="M1660" s="204"/>
    </row>
    <row r="1661" spans="1:13" outlineLevel="1">
      <c r="A1661" s="197"/>
      <c r="B1661" s="261" t="s">
        <v>184</v>
      </c>
      <c r="C1661" s="262" t="s">
        <v>385</v>
      </c>
      <c r="D1661" s="177" t="s">
        <v>980</v>
      </c>
      <c r="E1661" s="177" t="s">
        <v>963</v>
      </c>
      <c r="F1661" s="194" t="s">
        <v>963</v>
      </c>
      <c r="G1661" s="208" t="str">
        <f>IF(F1661=$D$4,$D$4,INDEX(F_inputs!$D$4:$M$5562,MATCH('FD Inputs Pre Conversion'!$C1661&amp;'FD Inputs Pre Conversion'!$E1661,F_inputs!$N$4:$N$5562,0),MATCH('FD Inputs Pre Conversion'!G$6,F_inputs!$D$2:$M$2,0)))</f>
        <v>No input</v>
      </c>
      <c r="H1661" s="204"/>
      <c r="I1661" s="204"/>
      <c r="J1661" s="204"/>
      <c r="K1661" s="204"/>
      <c r="L1661" s="204"/>
      <c r="M1661" s="204"/>
    </row>
    <row r="1662" spans="1:13" outlineLevel="1">
      <c r="A1662" s="196"/>
      <c r="B1662" s="261"/>
      <c r="C1662" s="262"/>
      <c r="G1662" s="208"/>
    </row>
    <row r="1663" spans="1:13" outlineLevel="1">
      <c r="A1663" s="197"/>
      <c r="B1663" s="261" t="s">
        <v>189</v>
      </c>
      <c r="C1663" s="262" t="s">
        <v>350</v>
      </c>
      <c r="D1663" s="177" t="s">
        <v>980</v>
      </c>
      <c r="E1663" s="177" t="s">
        <v>194</v>
      </c>
      <c r="F1663" s="194" t="s">
        <v>455</v>
      </c>
      <c r="G1663" s="208">
        <f>IF(F1663=$D$4,$D$4,INDEX(F_inputs!$D$4:$M$5562,MATCH('FD Inputs Pre Conversion'!$C1663&amp;'FD Inputs Pre Conversion'!$E1663,F_inputs!$N$4:$N$5562,0),MATCH('FD Inputs Pre Conversion'!G$6,F_inputs!$D$2:$M$2,0)))</f>
        <v>5.0000000000000001E-3</v>
      </c>
      <c r="H1663" s="204"/>
      <c r="I1663" s="204"/>
      <c r="J1663" s="204"/>
      <c r="K1663" s="204"/>
      <c r="L1663" s="204"/>
      <c r="M1663" s="204"/>
    </row>
    <row r="1664" spans="1:13" outlineLevel="1">
      <c r="A1664" s="197"/>
      <c r="B1664" s="261" t="s">
        <v>189</v>
      </c>
      <c r="C1664" s="262" t="s">
        <v>358</v>
      </c>
      <c r="D1664" s="177" t="s">
        <v>980</v>
      </c>
      <c r="E1664" s="177" t="s">
        <v>194</v>
      </c>
      <c r="F1664" s="194" t="s">
        <v>455</v>
      </c>
      <c r="G1664" s="208">
        <f>IF(F1664=$D$4,$D$4,INDEX(F_inputs!$D$4:$M$5562,MATCH('FD Inputs Pre Conversion'!$C1664&amp;'FD Inputs Pre Conversion'!$E1664,F_inputs!$N$4:$N$5562,0),MATCH('FD Inputs Pre Conversion'!G$6,F_inputs!$D$2:$M$2,0)))</f>
        <v>5.0000000000000001E-3</v>
      </c>
      <c r="H1664" s="204"/>
      <c r="I1664" s="204"/>
      <c r="J1664" s="204"/>
      <c r="K1664" s="204"/>
      <c r="L1664" s="204"/>
      <c r="M1664" s="204"/>
    </row>
    <row r="1665" spans="1:13" outlineLevel="1">
      <c r="A1665" s="197"/>
      <c r="B1665" s="261" t="s">
        <v>189</v>
      </c>
      <c r="C1665" s="262" t="s">
        <v>361</v>
      </c>
      <c r="D1665" s="177" t="s">
        <v>980</v>
      </c>
      <c r="E1665" s="177" t="s">
        <v>194</v>
      </c>
      <c r="F1665" s="194" t="s">
        <v>455</v>
      </c>
      <c r="G1665" s="208">
        <f>IF(F1665=$D$4,$D$4,INDEX(F_inputs!$D$4:$M$5562,MATCH('FD Inputs Pre Conversion'!$C1665&amp;'FD Inputs Pre Conversion'!$E1665,F_inputs!$N$4:$N$5562,0),MATCH('FD Inputs Pre Conversion'!G$6,F_inputs!$D$2:$M$2,0)))</f>
        <v>5.0000000000000001E-3</v>
      </c>
      <c r="H1665" s="204"/>
      <c r="I1665" s="204"/>
      <c r="J1665" s="204"/>
      <c r="K1665" s="204"/>
      <c r="L1665" s="204"/>
      <c r="M1665" s="204"/>
    </row>
    <row r="1666" spans="1:13" outlineLevel="1">
      <c r="A1666" s="197"/>
      <c r="B1666" s="261" t="s">
        <v>189</v>
      </c>
      <c r="C1666" s="262" t="s">
        <v>364</v>
      </c>
      <c r="D1666" s="177" t="s">
        <v>980</v>
      </c>
      <c r="E1666" s="177" t="s">
        <v>194</v>
      </c>
      <c r="F1666" s="194" t="s">
        <v>455</v>
      </c>
      <c r="G1666" s="208">
        <f>IF(F1666=$D$4,$D$4,INDEX(F_inputs!$D$4:$M$5562,MATCH('FD Inputs Pre Conversion'!$C1666&amp;'FD Inputs Pre Conversion'!$E1666,F_inputs!$N$4:$N$5562,0),MATCH('FD Inputs Pre Conversion'!G$6,F_inputs!$D$2:$M$2,0)))</f>
        <v>5.0000000000000001E-3</v>
      </c>
      <c r="H1666" s="204"/>
      <c r="I1666" s="204"/>
      <c r="J1666" s="204"/>
      <c r="K1666" s="204"/>
      <c r="L1666" s="204"/>
      <c r="M1666" s="204"/>
    </row>
    <row r="1667" spans="1:13" outlineLevel="1">
      <c r="A1667" s="197"/>
      <c r="B1667" s="261" t="s">
        <v>189</v>
      </c>
      <c r="C1667" s="262" t="s">
        <v>370</v>
      </c>
      <c r="D1667" s="177" t="s">
        <v>980</v>
      </c>
      <c r="E1667" s="177" t="s">
        <v>194</v>
      </c>
      <c r="F1667" s="194" t="s">
        <v>455</v>
      </c>
      <c r="G1667" s="208">
        <f>IF(F1667=$D$4,$D$4,INDEX(F_inputs!$D$4:$M$5562,MATCH('FD Inputs Pre Conversion'!$C1667&amp;'FD Inputs Pre Conversion'!$E1667,F_inputs!$N$4:$N$5562,0),MATCH('FD Inputs Pre Conversion'!G$6,F_inputs!$D$2:$M$2,0)))</f>
        <v>5.0000000000000001E-3</v>
      </c>
      <c r="H1667" s="204"/>
      <c r="I1667" s="204"/>
      <c r="J1667" s="204"/>
      <c r="K1667" s="204"/>
      <c r="L1667" s="204"/>
      <c r="M1667" s="204"/>
    </row>
    <row r="1668" spans="1:13" outlineLevel="1">
      <c r="A1668" s="197"/>
      <c r="B1668" s="261" t="s">
        <v>189</v>
      </c>
      <c r="C1668" s="262" t="s">
        <v>379</v>
      </c>
      <c r="D1668" s="177" t="s">
        <v>980</v>
      </c>
      <c r="E1668" s="177" t="s">
        <v>194</v>
      </c>
      <c r="F1668" s="194" t="s">
        <v>455</v>
      </c>
      <c r="G1668" s="208">
        <f>IF(F1668=$D$4,$D$4,INDEX(F_inputs!$D$4:$M$5562,MATCH('FD Inputs Pre Conversion'!$C1668&amp;'FD Inputs Pre Conversion'!$E1668,F_inputs!$N$4:$N$5562,0),MATCH('FD Inputs Pre Conversion'!G$6,F_inputs!$D$2:$M$2,0)))</f>
        <v>5.0000000000000001E-3</v>
      </c>
      <c r="H1668" s="204"/>
      <c r="I1668" s="204"/>
      <c r="J1668" s="204"/>
      <c r="K1668" s="204"/>
      <c r="L1668" s="204"/>
      <c r="M1668" s="204"/>
    </row>
    <row r="1669" spans="1:13" outlineLevel="1">
      <c r="A1669" s="197"/>
      <c r="B1669" s="261" t="s">
        <v>189</v>
      </c>
      <c r="C1669" s="262" t="s">
        <v>382</v>
      </c>
      <c r="D1669" s="177" t="s">
        <v>980</v>
      </c>
      <c r="E1669" s="177" t="s">
        <v>194</v>
      </c>
      <c r="F1669" s="194" t="s">
        <v>455</v>
      </c>
      <c r="G1669" s="208">
        <f>IF(F1669=$D$4,$D$4,INDEX(F_inputs!$D$4:$M$5562,MATCH('FD Inputs Pre Conversion'!$C1669&amp;'FD Inputs Pre Conversion'!$E1669,F_inputs!$N$4:$N$5562,0),MATCH('FD Inputs Pre Conversion'!G$6,F_inputs!$D$2:$M$2,0)))</f>
        <v>5.0000000000000001E-3</v>
      </c>
      <c r="H1669" s="204"/>
      <c r="I1669" s="204"/>
      <c r="J1669" s="204"/>
      <c r="K1669" s="204"/>
      <c r="L1669" s="204"/>
      <c r="M1669" s="204"/>
    </row>
    <row r="1670" spans="1:13" outlineLevel="1">
      <c r="A1670" s="197"/>
      <c r="B1670" s="261" t="s">
        <v>189</v>
      </c>
      <c r="C1670" s="262" t="s">
        <v>388</v>
      </c>
      <c r="D1670" s="177" t="s">
        <v>980</v>
      </c>
      <c r="E1670" s="177" t="s">
        <v>194</v>
      </c>
      <c r="F1670" s="194" t="s">
        <v>455</v>
      </c>
      <c r="G1670" s="208">
        <f>IF(F1670=$D$4,$D$4,INDEX(F_inputs!$D$4:$M$5562,MATCH('FD Inputs Pre Conversion'!$C1670&amp;'FD Inputs Pre Conversion'!$E1670,F_inputs!$N$4:$N$5562,0),MATCH('FD Inputs Pre Conversion'!G$6,F_inputs!$D$2:$M$2,0)))</f>
        <v>5.0000000000000001E-3</v>
      </c>
      <c r="H1670" s="204"/>
      <c r="I1670" s="204"/>
      <c r="J1670" s="204"/>
      <c r="K1670" s="204"/>
      <c r="L1670" s="204"/>
      <c r="M1670" s="204"/>
    </row>
    <row r="1671" spans="1:13" outlineLevel="1">
      <c r="A1671" s="197"/>
      <c r="B1671" s="261" t="s">
        <v>189</v>
      </c>
      <c r="C1671" s="262" t="s">
        <v>391</v>
      </c>
      <c r="D1671" s="177" t="s">
        <v>980</v>
      </c>
      <c r="E1671" s="177" t="s">
        <v>194</v>
      </c>
      <c r="F1671" s="194" t="s">
        <v>455</v>
      </c>
      <c r="G1671" s="208">
        <f>IF(F1671=$D$4,$D$4,INDEX(F_inputs!$D$4:$M$5562,MATCH('FD Inputs Pre Conversion'!$C1671&amp;'FD Inputs Pre Conversion'!$E1671,F_inputs!$N$4:$N$5562,0),MATCH('FD Inputs Pre Conversion'!G$6,F_inputs!$D$2:$M$2,0)))</f>
        <v>5.0000000000000001E-3</v>
      </c>
      <c r="H1671" s="204"/>
      <c r="I1671" s="204"/>
      <c r="J1671" s="204"/>
      <c r="K1671" s="204"/>
      <c r="L1671" s="204"/>
      <c r="M1671" s="204"/>
    </row>
    <row r="1672" spans="1:13" outlineLevel="1">
      <c r="A1672" s="197"/>
      <c r="B1672" s="261" t="s">
        <v>189</v>
      </c>
      <c r="C1672" s="262" t="s">
        <v>394</v>
      </c>
      <c r="D1672" s="177" t="s">
        <v>980</v>
      </c>
      <c r="E1672" s="177" t="s">
        <v>194</v>
      </c>
      <c r="F1672" s="194" t="s">
        <v>455</v>
      </c>
      <c r="G1672" s="208">
        <f>IF(F1672=$D$4,$D$4,INDEX(F_inputs!$D$4:$M$5562,MATCH('FD Inputs Pre Conversion'!$C1672&amp;'FD Inputs Pre Conversion'!$E1672,F_inputs!$N$4:$N$5562,0),MATCH('FD Inputs Pre Conversion'!G$6,F_inputs!$D$2:$M$2,0)))</f>
        <v>5.0000000000000001E-3</v>
      </c>
      <c r="H1672" s="204"/>
      <c r="I1672" s="204"/>
      <c r="J1672" s="204"/>
      <c r="K1672" s="204"/>
      <c r="L1672" s="204"/>
      <c r="M1672" s="204"/>
    </row>
    <row r="1673" spans="1:13" outlineLevel="1">
      <c r="A1673" s="197"/>
      <c r="B1673" s="261" t="s">
        <v>189</v>
      </c>
      <c r="C1673" s="262" t="s">
        <v>397</v>
      </c>
      <c r="D1673" s="177" t="s">
        <v>980</v>
      </c>
      <c r="E1673" s="177" t="s">
        <v>194</v>
      </c>
      <c r="F1673" s="194" t="s">
        <v>455</v>
      </c>
      <c r="G1673" s="208">
        <f>IF(F1673=$D$4,$D$4,INDEX(F_inputs!$D$4:$M$5562,MATCH('FD Inputs Pre Conversion'!$C1673&amp;'FD Inputs Pre Conversion'!$E1673,F_inputs!$N$4:$N$5562,0),MATCH('FD Inputs Pre Conversion'!G$6,F_inputs!$D$2:$M$2,0)))</f>
        <v>5.0000000000000001E-3</v>
      </c>
      <c r="H1673" s="204"/>
      <c r="I1673" s="204"/>
      <c r="J1673" s="204"/>
      <c r="K1673" s="204"/>
      <c r="L1673" s="204"/>
      <c r="M1673" s="204"/>
    </row>
    <row r="1674" spans="1:13" outlineLevel="1">
      <c r="A1674" s="197"/>
      <c r="B1674" s="261" t="s">
        <v>189</v>
      </c>
      <c r="C1674" s="262" t="s">
        <v>345</v>
      </c>
      <c r="D1674" s="177" t="s">
        <v>980</v>
      </c>
      <c r="E1674" s="177" t="s">
        <v>194</v>
      </c>
      <c r="F1674" s="194" t="s">
        <v>455</v>
      </c>
      <c r="G1674" s="208">
        <f>IF(F1674=$D$4,$D$4,INDEX(F_inputs!$D$4:$M$5562,MATCH('FD Inputs Pre Conversion'!$C1674&amp;'FD Inputs Pre Conversion'!$E1674,F_inputs!$N$4:$N$5562,0),MATCH('FD Inputs Pre Conversion'!G$6,F_inputs!$D$2:$M$2,0)))</f>
        <v>5.0000000000000001E-3</v>
      </c>
      <c r="H1674" s="204"/>
      <c r="I1674" s="204"/>
      <c r="J1674" s="204"/>
      <c r="K1674" s="204"/>
      <c r="L1674" s="204"/>
      <c r="M1674" s="204"/>
    </row>
    <row r="1675" spans="1:13" outlineLevel="1">
      <c r="A1675" s="197"/>
      <c r="B1675" s="261" t="s">
        <v>189</v>
      </c>
      <c r="C1675" s="262" t="s">
        <v>354</v>
      </c>
      <c r="D1675" s="177" t="s">
        <v>980</v>
      </c>
      <c r="E1675" s="177" t="s">
        <v>194</v>
      </c>
      <c r="F1675" s="194" t="s">
        <v>455</v>
      </c>
      <c r="G1675" s="208">
        <f>IF(F1675=$D$4,$D$4,INDEX(F_inputs!$D$4:$M$5562,MATCH('FD Inputs Pre Conversion'!$C1675&amp;'FD Inputs Pre Conversion'!$E1675,F_inputs!$N$4:$N$5562,0),MATCH('FD Inputs Pre Conversion'!G$6,F_inputs!$D$2:$M$2,0)))</f>
        <v>5.0000000000000001E-3</v>
      </c>
      <c r="H1675" s="204"/>
      <c r="I1675" s="204"/>
      <c r="J1675" s="204"/>
      <c r="K1675" s="204"/>
      <c r="L1675" s="204"/>
      <c r="M1675" s="204"/>
    </row>
    <row r="1676" spans="1:13" outlineLevel="1">
      <c r="A1676" s="197"/>
      <c r="B1676" s="261" t="s">
        <v>189</v>
      </c>
      <c r="C1676" s="262" t="s">
        <v>367</v>
      </c>
      <c r="D1676" s="177" t="s">
        <v>980</v>
      </c>
      <c r="E1676" s="177" t="s">
        <v>194</v>
      </c>
      <c r="F1676" s="194" t="s">
        <v>455</v>
      </c>
      <c r="G1676" s="208">
        <f>IF(F1676=$D$4,$D$4,INDEX(F_inputs!$D$4:$M$5562,MATCH('FD Inputs Pre Conversion'!$C1676&amp;'FD Inputs Pre Conversion'!$E1676,F_inputs!$N$4:$N$5562,0),MATCH('FD Inputs Pre Conversion'!G$6,F_inputs!$D$2:$M$2,0)))</f>
        <v>5.0000000000000001E-3</v>
      </c>
      <c r="H1676" s="204"/>
      <c r="I1676" s="204"/>
      <c r="J1676" s="204"/>
      <c r="K1676" s="204"/>
      <c r="L1676" s="204"/>
      <c r="M1676" s="204"/>
    </row>
    <row r="1677" spans="1:13" outlineLevel="1">
      <c r="A1677" s="197"/>
      <c r="B1677" s="261" t="s">
        <v>189</v>
      </c>
      <c r="C1677" s="262" t="s">
        <v>373</v>
      </c>
      <c r="D1677" s="177" t="s">
        <v>980</v>
      </c>
      <c r="E1677" s="177" t="s">
        <v>194</v>
      </c>
      <c r="F1677" s="194" t="s">
        <v>455</v>
      </c>
      <c r="G1677" s="208">
        <f>IF(F1677=$D$4,$D$4,INDEX(F_inputs!$D$4:$M$5562,MATCH('FD Inputs Pre Conversion'!$C1677&amp;'FD Inputs Pre Conversion'!$E1677,F_inputs!$N$4:$N$5562,0),MATCH('FD Inputs Pre Conversion'!G$6,F_inputs!$D$2:$M$2,0)))</f>
        <v>5.0000000000000001E-3</v>
      </c>
      <c r="H1677" s="204"/>
      <c r="I1677" s="204"/>
      <c r="J1677" s="204"/>
      <c r="K1677" s="204"/>
      <c r="L1677" s="204"/>
      <c r="M1677" s="204"/>
    </row>
    <row r="1678" spans="1:13" outlineLevel="1">
      <c r="A1678" s="197"/>
      <c r="B1678" s="261" t="s">
        <v>189</v>
      </c>
      <c r="C1678" s="262" t="s">
        <v>376</v>
      </c>
      <c r="D1678" s="177" t="s">
        <v>980</v>
      </c>
      <c r="E1678" s="177" t="s">
        <v>194</v>
      </c>
      <c r="F1678" s="194" t="s">
        <v>455</v>
      </c>
      <c r="G1678" s="208">
        <f>IF(F1678=$D$4,$D$4,INDEX(F_inputs!$D$4:$M$5562,MATCH('FD Inputs Pre Conversion'!$C1678&amp;'FD Inputs Pre Conversion'!$E1678,F_inputs!$N$4:$N$5562,0),MATCH('FD Inputs Pre Conversion'!G$6,F_inputs!$D$2:$M$2,0)))</f>
        <v>5.0000000000000001E-3</v>
      </c>
      <c r="H1678" s="204"/>
      <c r="I1678" s="204"/>
      <c r="J1678" s="204"/>
      <c r="K1678" s="204"/>
      <c r="L1678" s="204"/>
      <c r="M1678" s="204"/>
    </row>
    <row r="1679" spans="1:13" outlineLevel="1">
      <c r="A1679" s="197"/>
      <c r="B1679" s="261" t="s">
        <v>189</v>
      </c>
      <c r="C1679" s="262" t="s">
        <v>385</v>
      </c>
      <c r="D1679" s="177" t="s">
        <v>980</v>
      </c>
      <c r="E1679" s="177" t="s">
        <v>194</v>
      </c>
      <c r="F1679" s="194" t="s">
        <v>455</v>
      </c>
      <c r="G1679" s="208">
        <f>IF(F1679=$D$4,$D$4,INDEX(F_inputs!$D$4:$M$5562,MATCH('FD Inputs Pre Conversion'!$C1679&amp;'FD Inputs Pre Conversion'!$E1679,F_inputs!$N$4:$N$5562,0),MATCH('FD Inputs Pre Conversion'!G$6,F_inputs!$D$2:$M$2,0)))</f>
        <v>5.0000000000000001E-3</v>
      </c>
      <c r="H1679" s="204"/>
      <c r="I1679" s="204"/>
      <c r="J1679" s="204"/>
      <c r="K1679" s="204"/>
      <c r="L1679" s="204"/>
      <c r="M1679" s="204"/>
    </row>
    <row r="1680" spans="1:13" outlineLevel="1">
      <c r="A1680" s="196"/>
      <c r="B1680" s="261"/>
      <c r="C1680" s="262"/>
      <c r="G1680" s="208"/>
    </row>
    <row r="1681" spans="1:13" outlineLevel="1">
      <c r="A1681" s="196"/>
      <c r="B1681" s="261"/>
      <c r="C1681" s="262"/>
      <c r="G1681" s="208"/>
    </row>
    <row r="1682" spans="1:13" outlineLevel="1">
      <c r="A1682" s="197"/>
      <c r="B1682" s="261" t="s">
        <v>196</v>
      </c>
      <c r="C1682" s="262" t="s">
        <v>350</v>
      </c>
      <c r="D1682" s="177" t="s">
        <v>980</v>
      </c>
      <c r="E1682" s="177" t="s">
        <v>200</v>
      </c>
      <c r="F1682" s="194" t="s">
        <v>455</v>
      </c>
      <c r="G1682" s="208">
        <f>IF(F1682=$D$4,$D$4,INDEX(F_inputs!$D$4:$M$5562,MATCH('FD Inputs Pre Conversion'!$C1682&amp;'FD Inputs Pre Conversion'!$E1682,F_inputs!$N$4:$N$5562,0),MATCH('FD Inputs Pre Conversion'!G$6,F_inputs!$D$2:$M$2,0)))</f>
        <v>5.0000000000000001E-3</v>
      </c>
      <c r="H1682" s="204"/>
      <c r="I1682" s="204"/>
      <c r="J1682" s="204"/>
      <c r="K1682" s="204"/>
      <c r="L1682" s="204"/>
      <c r="M1682" s="204"/>
    </row>
    <row r="1683" spans="1:13" outlineLevel="1">
      <c r="A1683" s="197"/>
      <c r="B1683" s="261" t="s">
        <v>196</v>
      </c>
      <c r="C1683" s="262" t="s">
        <v>358</v>
      </c>
      <c r="D1683" s="177" t="s">
        <v>980</v>
      </c>
      <c r="E1683" s="177" t="s">
        <v>200</v>
      </c>
      <c r="F1683" s="194" t="s">
        <v>455</v>
      </c>
      <c r="G1683" s="208">
        <f>IF(F1683=$D$4,$D$4,INDEX(F_inputs!$D$4:$M$5562,MATCH('FD Inputs Pre Conversion'!$C1683&amp;'FD Inputs Pre Conversion'!$E1683,F_inputs!$N$4:$N$5562,0),MATCH('FD Inputs Pre Conversion'!G$6,F_inputs!$D$2:$M$2,0)))</f>
        <v>5.0000000000000001E-3</v>
      </c>
      <c r="H1683" s="204"/>
      <c r="I1683" s="204"/>
      <c r="J1683" s="204"/>
      <c r="K1683" s="204"/>
      <c r="L1683" s="204"/>
      <c r="M1683" s="204"/>
    </row>
    <row r="1684" spans="1:13" outlineLevel="1">
      <c r="A1684" s="197"/>
      <c r="B1684" s="261" t="s">
        <v>196</v>
      </c>
      <c r="C1684" s="262" t="s">
        <v>361</v>
      </c>
      <c r="D1684" s="177" t="s">
        <v>980</v>
      </c>
      <c r="E1684" s="177" t="s">
        <v>200</v>
      </c>
      <c r="F1684" s="194" t="s">
        <v>455</v>
      </c>
      <c r="G1684" s="208">
        <f>IF(F1684=$D$4,$D$4,INDEX(F_inputs!$D$4:$M$5562,MATCH('FD Inputs Pre Conversion'!$C1684&amp;'FD Inputs Pre Conversion'!$E1684,F_inputs!$N$4:$N$5562,0),MATCH('FD Inputs Pre Conversion'!G$6,F_inputs!$D$2:$M$2,0)))</f>
        <v>5.0000000000000001E-3</v>
      </c>
      <c r="H1684" s="204"/>
      <c r="I1684" s="204"/>
      <c r="J1684" s="204"/>
      <c r="K1684" s="204"/>
      <c r="L1684" s="204"/>
      <c r="M1684" s="204"/>
    </row>
    <row r="1685" spans="1:13" outlineLevel="1">
      <c r="A1685" s="197"/>
      <c r="B1685" s="261" t="s">
        <v>196</v>
      </c>
      <c r="C1685" s="262" t="s">
        <v>364</v>
      </c>
      <c r="D1685" s="177" t="s">
        <v>980</v>
      </c>
      <c r="E1685" s="177" t="s">
        <v>200</v>
      </c>
      <c r="F1685" s="194" t="s">
        <v>455</v>
      </c>
      <c r="G1685" s="208">
        <f>IF(F1685=$D$4,$D$4,INDEX(F_inputs!$D$4:$M$5562,MATCH('FD Inputs Pre Conversion'!$C1685&amp;'FD Inputs Pre Conversion'!$E1685,F_inputs!$N$4:$N$5562,0),MATCH('FD Inputs Pre Conversion'!G$6,F_inputs!$D$2:$M$2,0)))</f>
        <v>5.0000000000000001E-3</v>
      </c>
      <c r="H1685" s="204"/>
      <c r="I1685" s="204"/>
      <c r="J1685" s="204"/>
      <c r="K1685" s="204"/>
      <c r="L1685" s="204"/>
      <c r="M1685" s="204"/>
    </row>
    <row r="1686" spans="1:13" outlineLevel="1">
      <c r="A1686" s="197"/>
      <c r="B1686" s="261" t="s">
        <v>196</v>
      </c>
      <c r="C1686" s="262" t="s">
        <v>370</v>
      </c>
      <c r="D1686" s="177" t="s">
        <v>980</v>
      </c>
      <c r="E1686" s="177" t="s">
        <v>200</v>
      </c>
      <c r="F1686" s="194" t="s">
        <v>455</v>
      </c>
      <c r="G1686" s="208">
        <f>IF(F1686=$D$4,$D$4,INDEX(F_inputs!$D$4:$M$5562,MATCH('FD Inputs Pre Conversion'!$C1686&amp;'FD Inputs Pre Conversion'!$E1686,F_inputs!$N$4:$N$5562,0),MATCH('FD Inputs Pre Conversion'!G$6,F_inputs!$D$2:$M$2,0)))</f>
        <v>5.0000000000000001E-3</v>
      </c>
      <c r="H1686" s="204"/>
      <c r="I1686" s="204"/>
      <c r="J1686" s="204"/>
      <c r="K1686" s="204"/>
      <c r="L1686" s="204"/>
      <c r="M1686" s="204"/>
    </row>
    <row r="1687" spans="1:13" outlineLevel="1">
      <c r="A1687" s="197"/>
      <c r="B1687" s="261" t="s">
        <v>196</v>
      </c>
      <c r="C1687" s="262" t="s">
        <v>379</v>
      </c>
      <c r="D1687" s="177" t="s">
        <v>980</v>
      </c>
      <c r="E1687" s="177" t="s">
        <v>200</v>
      </c>
      <c r="F1687" s="194" t="s">
        <v>455</v>
      </c>
      <c r="G1687" s="208">
        <f>IF(F1687=$D$4,$D$4,INDEX(F_inputs!$D$4:$M$5562,MATCH('FD Inputs Pre Conversion'!$C1687&amp;'FD Inputs Pre Conversion'!$E1687,F_inputs!$N$4:$N$5562,0),MATCH('FD Inputs Pre Conversion'!G$6,F_inputs!$D$2:$M$2,0)))</f>
        <v>5.0000000000000001E-3</v>
      </c>
      <c r="H1687" s="204"/>
      <c r="I1687" s="204"/>
      <c r="J1687" s="204"/>
      <c r="K1687" s="204"/>
      <c r="L1687" s="204"/>
      <c r="M1687" s="204"/>
    </row>
    <row r="1688" spans="1:13" outlineLevel="1">
      <c r="A1688" s="197"/>
      <c r="B1688" s="261" t="s">
        <v>196</v>
      </c>
      <c r="C1688" s="262" t="s">
        <v>382</v>
      </c>
      <c r="D1688" s="177" t="s">
        <v>980</v>
      </c>
      <c r="E1688" s="177" t="s">
        <v>200</v>
      </c>
      <c r="F1688" s="194" t="s">
        <v>455</v>
      </c>
      <c r="G1688" s="208">
        <f>IF(F1688=$D$4,$D$4,INDEX(F_inputs!$D$4:$M$5562,MATCH('FD Inputs Pre Conversion'!$C1688&amp;'FD Inputs Pre Conversion'!$E1688,F_inputs!$N$4:$N$5562,0),MATCH('FD Inputs Pre Conversion'!G$6,F_inputs!$D$2:$M$2,0)))</f>
        <v>5.0000000000000001E-3</v>
      </c>
      <c r="H1688" s="204"/>
      <c r="I1688" s="204"/>
      <c r="J1688" s="204"/>
      <c r="K1688" s="204"/>
      <c r="L1688" s="204"/>
      <c r="M1688" s="204"/>
    </row>
    <row r="1689" spans="1:13" outlineLevel="1">
      <c r="A1689" s="197"/>
      <c r="B1689" s="261" t="s">
        <v>196</v>
      </c>
      <c r="C1689" s="262" t="s">
        <v>388</v>
      </c>
      <c r="D1689" s="177" t="s">
        <v>980</v>
      </c>
      <c r="E1689" s="177" t="s">
        <v>200</v>
      </c>
      <c r="F1689" s="194" t="s">
        <v>455</v>
      </c>
      <c r="G1689" s="208">
        <f>IF(F1689=$D$4,$D$4,INDEX(F_inputs!$D$4:$M$5562,MATCH('FD Inputs Pre Conversion'!$C1689&amp;'FD Inputs Pre Conversion'!$E1689,F_inputs!$N$4:$N$5562,0),MATCH('FD Inputs Pre Conversion'!G$6,F_inputs!$D$2:$M$2,0)))</f>
        <v>5.0000000000000001E-3</v>
      </c>
      <c r="H1689" s="204"/>
      <c r="I1689" s="204"/>
      <c r="J1689" s="204"/>
      <c r="K1689" s="204"/>
      <c r="L1689" s="204"/>
      <c r="M1689" s="204"/>
    </row>
    <row r="1690" spans="1:13" outlineLevel="1">
      <c r="A1690" s="197"/>
      <c r="B1690" s="261" t="s">
        <v>196</v>
      </c>
      <c r="C1690" s="262" t="s">
        <v>391</v>
      </c>
      <c r="D1690" s="177" t="s">
        <v>980</v>
      </c>
      <c r="E1690" s="177" t="s">
        <v>200</v>
      </c>
      <c r="F1690" s="194" t="s">
        <v>455</v>
      </c>
      <c r="G1690" s="208">
        <f>IF(F1690=$D$4,$D$4,INDEX(F_inputs!$D$4:$M$5562,MATCH('FD Inputs Pre Conversion'!$C1690&amp;'FD Inputs Pre Conversion'!$E1690,F_inputs!$N$4:$N$5562,0),MATCH('FD Inputs Pre Conversion'!G$6,F_inputs!$D$2:$M$2,0)))</f>
        <v>5.0000000000000001E-3</v>
      </c>
      <c r="H1690" s="204"/>
      <c r="I1690" s="204"/>
      <c r="J1690" s="204"/>
      <c r="K1690" s="204"/>
      <c r="L1690" s="204"/>
      <c r="M1690" s="204"/>
    </row>
    <row r="1691" spans="1:13" outlineLevel="1">
      <c r="A1691" s="197"/>
      <c r="B1691" s="261" t="s">
        <v>196</v>
      </c>
      <c r="C1691" s="262" t="s">
        <v>394</v>
      </c>
      <c r="D1691" s="177" t="s">
        <v>980</v>
      </c>
      <c r="E1691" s="177" t="s">
        <v>200</v>
      </c>
      <c r="F1691" s="194" t="s">
        <v>455</v>
      </c>
      <c r="G1691" s="208">
        <f>IF(F1691=$D$4,$D$4,INDEX(F_inputs!$D$4:$M$5562,MATCH('FD Inputs Pre Conversion'!$C1691&amp;'FD Inputs Pre Conversion'!$E1691,F_inputs!$N$4:$N$5562,0),MATCH('FD Inputs Pre Conversion'!G$6,F_inputs!$D$2:$M$2,0)))</f>
        <v>5.0000000000000001E-3</v>
      </c>
      <c r="H1691" s="204"/>
      <c r="I1691" s="204"/>
      <c r="J1691" s="204"/>
      <c r="K1691" s="204"/>
      <c r="L1691" s="204"/>
      <c r="M1691" s="204"/>
    </row>
    <row r="1692" spans="1:13" outlineLevel="1">
      <c r="A1692" s="197"/>
      <c r="B1692" s="261" t="s">
        <v>196</v>
      </c>
      <c r="C1692" s="262" t="s">
        <v>397</v>
      </c>
      <c r="D1692" s="177" t="s">
        <v>980</v>
      </c>
      <c r="E1692" s="177" t="s">
        <v>200</v>
      </c>
      <c r="F1692" s="194" t="s">
        <v>455</v>
      </c>
      <c r="G1692" s="208">
        <f>IF(F1692=$D$4,$D$4,INDEX(F_inputs!$D$4:$M$5562,MATCH('FD Inputs Pre Conversion'!$C1692&amp;'FD Inputs Pre Conversion'!$E1692,F_inputs!$N$4:$N$5562,0),MATCH('FD Inputs Pre Conversion'!G$6,F_inputs!$D$2:$M$2,0)))</f>
        <v>5.0000000000000001E-3</v>
      </c>
      <c r="H1692" s="204"/>
      <c r="I1692" s="204"/>
      <c r="J1692" s="204"/>
      <c r="K1692" s="204"/>
      <c r="L1692" s="204"/>
      <c r="M1692" s="204"/>
    </row>
    <row r="1693" spans="1:13" outlineLevel="1">
      <c r="A1693" s="197"/>
      <c r="B1693" s="261" t="s">
        <v>196</v>
      </c>
      <c r="C1693" s="262" t="s">
        <v>345</v>
      </c>
      <c r="D1693" s="177" t="s">
        <v>980</v>
      </c>
      <c r="E1693" s="177" t="s">
        <v>200</v>
      </c>
      <c r="F1693" s="194" t="s">
        <v>455</v>
      </c>
      <c r="G1693" s="208">
        <f>IF(F1693=$D$4,$D$4,INDEX(F_inputs!$D$4:$M$5562,MATCH('FD Inputs Pre Conversion'!$C1693&amp;'FD Inputs Pre Conversion'!$E1693,F_inputs!$N$4:$N$5562,0),MATCH('FD Inputs Pre Conversion'!G$6,F_inputs!$D$2:$M$2,0)))</f>
        <v>5.0000000000000001E-3</v>
      </c>
      <c r="H1693" s="204"/>
      <c r="I1693" s="204"/>
      <c r="J1693" s="204"/>
      <c r="K1693" s="204"/>
      <c r="L1693" s="204"/>
      <c r="M1693" s="204"/>
    </row>
    <row r="1694" spans="1:13" outlineLevel="1">
      <c r="A1694" s="197"/>
      <c r="B1694" s="261" t="s">
        <v>196</v>
      </c>
      <c r="C1694" s="262" t="s">
        <v>354</v>
      </c>
      <c r="D1694" s="177" t="s">
        <v>980</v>
      </c>
      <c r="E1694" s="177" t="s">
        <v>200</v>
      </c>
      <c r="F1694" s="194" t="s">
        <v>455</v>
      </c>
      <c r="G1694" s="208">
        <f>IF(F1694=$D$4,$D$4,INDEX(F_inputs!$D$4:$M$5562,MATCH('FD Inputs Pre Conversion'!$C1694&amp;'FD Inputs Pre Conversion'!$E1694,F_inputs!$N$4:$N$5562,0),MATCH('FD Inputs Pre Conversion'!G$6,F_inputs!$D$2:$M$2,0)))</f>
        <v>5.0000000000000001E-3</v>
      </c>
      <c r="H1694" s="204"/>
      <c r="I1694" s="204"/>
      <c r="J1694" s="204"/>
      <c r="K1694" s="204"/>
      <c r="L1694" s="204"/>
      <c r="M1694" s="204"/>
    </row>
    <row r="1695" spans="1:13" outlineLevel="1">
      <c r="A1695" s="197"/>
      <c r="B1695" s="261" t="s">
        <v>196</v>
      </c>
      <c r="C1695" s="262" t="s">
        <v>367</v>
      </c>
      <c r="D1695" s="177" t="s">
        <v>980</v>
      </c>
      <c r="E1695" s="177" t="s">
        <v>200</v>
      </c>
      <c r="F1695" s="194" t="s">
        <v>455</v>
      </c>
      <c r="G1695" s="208">
        <f>IF(F1695=$D$4,$D$4,INDEX(F_inputs!$D$4:$M$5562,MATCH('FD Inputs Pre Conversion'!$C1695&amp;'FD Inputs Pre Conversion'!$E1695,F_inputs!$N$4:$N$5562,0),MATCH('FD Inputs Pre Conversion'!G$6,F_inputs!$D$2:$M$2,0)))</f>
        <v>5.0000000000000001E-3</v>
      </c>
      <c r="H1695" s="204"/>
      <c r="I1695" s="204"/>
      <c r="J1695" s="204"/>
      <c r="K1695" s="204"/>
      <c r="L1695" s="204"/>
      <c r="M1695" s="204"/>
    </row>
    <row r="1696" spans="1:13" outlineLevel="1">
      <c r="A1696" s="197"/>
      <c r="B1696" s="261" t="s">
        <v>196</v>
      </c>
      <c r="C1696" s="262" t="s">
        <v>373</v>
      </c>
      <c r="D1696" s="177" t="s">
        <v>980</v>
      </c>
      <c r="E1696" s="177" t="s">
        <v>200</v>
      </c>
      <c r="F1696" s="194" t="s">
        <v>455</v>
      </c>
      <c r="G1696" s="208">
        <f>IF(F1696=$D$4,$D$4,INDEX(F_inputs!$D$4:$M$5562,MATCH('FD Inputs Pre Conversion'!$C1696&amp;'FD Inputs Pre Conversion'!$E1696,F_inputs!$N$4:$N$5562,0),MATCH('FD Inputs Pre Conversion'!G$6,F_inputs!$D$2:$M$2,0)))</f>
        <v>5.0000000000000001E-3</v>
      </c>
      <c r="H1696" s="204"/>
      <c r="I1696" s="204"/>
      <c r="J1696" s="204"/>
      <c r="K1696" s="204"/>
      <c r="L1696" s="204"/>
      <c r="M1696" s="204"/>
    </row>
    <row r="1697" spans="1:13" outlineLevel="1">
      <c r="A1697" s="197"/>
      <c r="B1697" s="261" t="s">
        <v>196</v>
      </c>
      <c r="C1697" s="262" t="s">
        <v>376</v>
      </c>
      <c r="D1697" s="177" t="s">
        <v>980</v>
      </c>
      <c r="E1697" s="177" t="s">
        <v>200</v>
      </c>
      <c r="F1697" s="194" t="s">
        <v>455</v>
      </c>
      <c r="G1697" s="208">
        <f>IF(F1697=$D$4,$D$4,INDEX(F_inputs!$D$4:$M$5562,MATCH('FD Inputs Pre Conversion'!$C1697&amp;'FD Inputs Pre Conversion'!$E1697,F_inputs!$N$4:$N$5562,0),MATCH('FD Inputs Pre Conversion'!G$6,F_inputs!$D$2:$M$2,0)))</f>
        <v>5.0000000000000001E-3</v>
      </c>
      <c r="H1697" s="204"/>
      <c r="I1697" s="204"/>
      <c r="J1697" s="204"/>
      <c r="K1697" s="204"/>
      <c r="L1697" s="204"/>
      <c r="M1697" s="204"/>
    </row>
    <row r="1698" spans="1:13" outlineLevel="1">
      <c r="A1698" s="197"/>
      <c r="B1698" s="261" t="s">
        <v>196</v>
      </c>
      <c r="C1698" s="262" t="s">
        <v>385</v>
      </c>
      <c r="D1698" s="177" t="s">
        <v>980</v>
      </c>
      <c r="E1698" s="177" t="s">
        <v>200</v>
      </c>
      <c r="F1698" s="194" t="s">
        <v>455</v>
      </c>
      <c r="G1698" s="208">
        <f>IF(F1698=$D$4,$D$4,INDEX(F_inputs!$D$4:$M$5562,MATCH('FD Inputs Pre Conversion'!$C1698&amp;'FD Inputs Pre Conversion'!$E1698,F_inputs!$N$4:$N$5562,0),MATCH('FD Inputs Pre Conversion'!G$6,F_inputs!$D$2:$M$2,0)))</f>
        <v>5.0000000000000001E-3</v>
      </c>
      <c r="H1698" s="204"/>
      <c r="I1698" s="204"/>
      <c r="J1698" s="204"/>
      <c r="K1698" s="204"/>
      <c r="L1698" s="204"/>
      <c r="M1698" s="204"/>
    </row>
    <row r="1699" spans="1:13" outlineLevel="1">
      <c r="A1699" s="196"/>
      <c r="B1699" s="261"/>
      <c r="C1699" s="262"/>
      <c r="G1699" s="208"/>
    </row>
    <row r="1700" spans="1:13" outlineLevel="1">
      <c r="A1700" s="197"/>
      <c r="B1700" s="261" t="s">
        <v>202</v>
      </c>
      <c r="C1700" s="262" t="s">
        <v>350</v>
      </c>
      <c r="D1700" s="177" t="s">
        <v>980</v>
      </c>
      <c r="E1700" s="177" t="s">
        <v>208</v>
      </c>
      <c r="F1700" s="194" t="s">
        <v>455</v>
      </c>
      <c r="G1700" s="208">
        <f>IF(F1700=$D$4,$D$4,INDEX(F_inputs!$D$4:$M$5562,MATCH('FD Inputs Pre Conversion'!$C1700&amp;'FD Inputs Pre Conversion'!$E1700,F_inputs!$N$4:$N$5562,0),MATCH('FD Inputs Pre Conversion'!G$6,F_inputs!$D$2:$M$2,0)))</f>
        <v>5.0000000000000001E-3</v>
      </c>
      <c r="H1700" s="204"/>
      <c r="I1700" s="204"/>
      <c r="J1700" s="204"/>
      <c r="K1700" s="204"/>
      <c r="L1700" s="204"/>
      <c r="M1700" s="204"/>
    </row>
    <row r="1701" spans="1:13" outlineLevel="1">
      <c r="A1701" s="197"/>
      <c r="B1701" s="261" t="s">
        <v>202</v>
      </c>
      <c r="C1701" s="262" t="s">
        <v>358</v>
      </c>
      <c r="D1701" s="177" t="s">
        <v>980</v>
      </c>
      <c r="E1701" s="177" t="s">
        <v>208</v>
      </c>
      <c r="F1701" s="194" t="s">
        <v>455</v>
      </c>
      <c r="G1701" s="208">
        <f>IF(F1701=$D$4,$D$4,INDEX(F_inputs!$D$4:$M$5562,MATCH('FD Inputs Pre Conversion'!$C1701&amp;'FD Inputs Pre Conversion'!$E1701,F_inputs!$N$4:$N$5562,0),MATCH('FD Inputs Pre Conversion'!G$6,F_inputs!$D$2:$M$2,0)))</f>
        <v>5.0000000000000001E-3</v>
      </c>
      <c r="H1701" s="204"/>
      <c r="I1701" s="204"/>
      <c r="J1701" s="204"/>
      <c r="K1701" s="204"/>
      <c r="L1701" s="204"/>
      <c r="M1701" s="204"/>
    </row>
    <row r="1702" spans="1:13" outlineLevel="1">
      <c r="A1702" s="197"/>
      <c r="B1702" s="261" t="s">
        <v>202</v>
      </c>
      <c r="C1702" s="262" t="s">
        <v>361</v>
      </c>
      <c r="D1702" s="177" t="s">
        <v>980</v>
      </c>
      <c r="E1702" s="177" t="s">
        <v>208</v>
      </c>
      <c r="F1702" s="194" t="s">
        <v>455</v>
      </c>
      <c r="G1702" s="208">
        <f>IF(F1702=$D$4,$D$4,INDEX(F_inputs!$D$4:$M$5562,MATCH('FD Inputs Pre Conversion'!$C1702&amp;'FD Inputs Pre Conversion'!$E1702,F_inputs!$N$4:$N$5562,0),MATCH('FD Inputs Pre Conversion'!G$6,F_inputs!$D$2:$M$2,0)))</f>
        <v>5.0000000000000001E-3</v>
      </c>
      <c r="H1702" s="204"/>
      <c r="I1702" s="204"/>
      <c r="J1702" s="204"/>
      <c r="K1702" s="204"/>
      <c r="L1702" s="204"/>
      <c r="M1702" s="204"/>
    </row>
    <row r="1703" spans="1:13" outlineLevel="1">
      <c r="A1703" s="197"/>
      <c r="B1703" s="261" t="s">
        <v>202</v>
      </c>
      <c r="C1703" s="262" t="s">
        <v>364</v>
      </c>
      <c r="D1703" s="177" t="s">
        <v>980</v>
      </c>
      <c r="E1703" s="177" t="s">
        <v>208</v>
      </c>
      <c r="F1703" s="194" t="s">
        <v>455</v>
      </c>
      <c r="G1703" s="208">
        <f>IF(F1703=$D$4,$D$4,INDEX(F_inputs!$D$4:$M$5562,MATCH('FD Inputs Pre Conversion'!$C1703&amp;'FD Inputs Pre Conversion'!$E1703,F_inputs!$N$4:$N$5562,0),MATCH('FD Inputs Pre Conversion'!G$6,F_inputs!$D$2:$M$2,0)))</f>
        <v>5.0000000000000001E-3</v>
      </c>
      <c r="H1703" s="204"/>
      <c r="I1703" s="204"/>
      <c r="J1703" s="204"/>
      <c r="K1703" s="204"/>
      <c r="L1703" s="204"/>
      <c r="M1703" s="204"/>
    </row>
    <row r="1704" spans="1:13" outlineLevel="1">
      <c r="A1704" s="197"/>
      <c r="B1704" s="261" t="s">
        <v>202</v>
      </c>
      <c r="C1704" s="262" t="s">
        <v>370</v>
      </c>
      <c r="D1704" s="177" t="s">
        <v>980</v>
      </c>
      <c r="E1704" s="177" t="s">
        <v>208</v>
      </c>
      <c r="F1704" s="194" t="s">
        <v>455</v>
      </c>
      <c r="G1704" s="208">
        <f>IF(F1704=$D$4,$D$4,INDEX(F_inputs!$D$4:$M$5562,MATCH('FD Inputs Pre Conversion'!$C1704&amp;'FD Inputs Pre Conversion'!$E1704,F_inputs!$N$4:$N$5562,0),MATCH('FD Inputs Pre Conversion'!G$6,F_inputs!$D$2:$M$2,0)))</f>
        <v>5.0000000000000001E-3</v>
      </c>
      <c r="H1704" s="204"/>
      <c r="I1704" s="204"/>
      <c r="J1704" s="204"/>
      <c r="K1704" s="204"/>
      <c r="L1704" s="204"/>
      <c r="M1704" s="204"/>
    </row>
    <row r="1705" spans="1:13" outlineLevel="1">
      <c r="A1705" s="197"/>
      <c r="B1705" s="261" t="s">
        <v>202</v>
      </c>
      <c r="C1705" s="262" t="s">
        <v>379</v>
      </c>
      <c r="D1705" s="177" t="s">
        <v>980</v>
      </c>
      <c r="E1705" s="177" t="s">
        <v>208</v>
      </c>
      <c r="F1705" s="194" t="s">
        <v>455</v>
      </c>
      <c r="G1705" s="208">
        <f>IF(F1705=$D$4,$D$4,INDEX(F_inputs!$D$4:$M$5562,MATCH('FD Inputs Pre Conversion'!$C1705&amp;'FD Inputs Pre Conversion'!$E1705,F_inputs!$N$4:$N$5562,0),MATCH('FD Inputs Pre Conversion'!G$6,F_inputs!$D$2:$M$2,0)))</f>
        <v>5.0000000000000001E-3</v>
      </c>
      <c r="H1705" s="204"/>
      <c r="I1705" s="204"/>
      <c r="J1705" s="204"/>
      <c r="K1705" s="204"/>
      <c r="L1705" s="204"/>
      <c r="M1705" s="204"/>
    </row>
    <row r="1706" spans="1:13" outlineLevel="1">
      <c r="A1706" s="197"/>
      <c r="B1706" s="261" t="s">
        <v>202</v>
      </c>
      <c r="C1706" s="262" t="s">
        <v>382</v>
      </c>
      <c r="D1706" s="177" t="s">
        <v>980</v>
      </c>
      <c r="E1706" s="177" t="s">
        <v>208</v>
      </c>
      <c r="F1706" s="194" t="s">
        <v>455</v>
      </c>
      <c r="G1706" s="208">
        <f>IF(F1706=$D$4,$D$4,INDEX(F_inputs!$D$4:$M$5562,MATCH('FD Inputs Pre Conversion'!$C1706&amp;'FD Inputs Pre Conversion'!$E1706,F_inputs!$N$4:$N$5562,0),MATCH('FD Inputs Pre Conversion'!G$6,F_inputs!$D$2:$M$2,0)))</f>
        <v>5.0000000000000001E-3</v>
      </c>
      <c r="H1706" s="204"/>
      <c r="I1706" s="204"/>
      <c r="J1706" s="204"/>
      <c r="K1706" s="204"/>
      <c r="L1706" s="204"/>
      <c r="M1706" s="204"/>
    </row>
    <row r="1707" spans="1:13" outlineLevel="1">
      <c r="A1707" s="197"/>
      <c r="B1707" s="261" t="s">
        <v>202</v>
      </c>
      <c r="C1707" s="262" t="s">
        <v>388</v>
      </c>
      <c r="D1707" s="177" t="s">
        <v>980</v>
      </c>
      <c r="E1707" s="177" t="s">
        <v>208</v>
      </c>
      <c r="F1707" s="194" t="s">
        <v>455</v>
      </c>
      <c r="G1707" s="208">
        <f>IF(F1707=$D$4,$D$4,INDEX(F_inputs!$D$4:$M$5562,MATCH('FD Inputs Pre Conversion'!$C1707&amp;'FD Inputs Pre Conversion'!$E1707,F_inputs!$N$4:$N$5562,0),MATCH('FD Inputs Pre Conversion'!G$6,F_inputs!$D$2:$M$2,0)))</f>
        <v>5.0000000000000001E-3</v>
      </c>
      <c r="H1707" s="204"/>
      <c r="I1707" s="204"/>
      <c r="J1707" s="204"/>
      <c r="K1707" s="204"/>
      <c r="L1707" s="204"/>
      <c r="M1707" s="204"/>
    </row>
    <row r="1708" spans="1:13" outlineLevel="1">
      <c r="A1708" s="197"/>
      <c r="B1708" s="261" t="s">
        <v>202</v>
      </c>
      <c r="C1708" s="262" t="s">
        <v>391</v>
      </c>
      <c r="D1708" s="177" t="s">
        <v>980</v>
      </c>
      <c r="E1708" s="177" t="s">
        <v>208</v>
      </c>
      <c r="F1708" s="194" t="s">
        <v>455</v>
      </c>
      <c r="G1708" s="208">
        <f>IF(F1708=$D$4,$D$4,INDEX(F_inputs!$D$4:$M$5562,MATCH('FD Inputs Pre Conversion'!$C1708&amp;'FD Inputs Pre Conversion'!$E1708,F_inputs!$N$4:$N$5562,0),MATCH('FD Inputs Pre Conversion'!G$6,F_inputs!$D$2:$M$2,0)))</f>
        <v>5.0000000000000001E-3</v>
      </c>
      <c r="H1708" s="204"/>
      <c r="I1708" s="204"/>
      <c r="J1708" s="204"/>
      <c r="K1708" s="204"/>
      <c r="L1708" s="204"/>
      <c r="M1708" s="204"/>
    </row>
    <row r="1709" spans="1:13" outlineLevel="1">
      <c r="A1709" s="197"/>
      <c r="B1709" s="261" t="s">
        <v>202</v>
      </c>
      <c r="C1709" s="262" t="s">
        <v>394</v>
      </c>
      <c r="D1709" s="177" t="s">
        <v>980</v>
      </c>
      <c r="E1709" s="177" t="s">
        <v>208</v>
      </c>
      <c r="F1709" s="194" t="s">
        <v>455</v>
      </c>
      <c r="G1709" s="208">
        <f>IF(F1709=$D$4,$D$4,INDEX(F_inputs!$D$4:$M$5562,MATCH('FD Inputs Pre Conversion'!$C1709&amp;'FD Inputs Pre Conversion'!$E1709,F_inputs!$N$4:$N$5562,0),MATCH('FD Inputs Pre Conversion'!G$6,F_inputs!$D$2:$M$2,0)))</f>
        <v>5.0000000000000001E-3</v>
      </c>
      <c r="H1709" s="204"/>
      <c r="I1709" s="204"/>
      <c r="J1709" s="204"/>
      <c r="K1709" s="204"/>
      <c r="L1709" s="204"/>
      <c r="M1709" s="204"/>
    </row>
    <row r="1710" spans="1:13" outlineLevel="1">
      <c r="A1710" s="197"/>
      <c r="B1710" s="261" t="s">
        <v>202</v>
      </c>
      <c r="C1710" s="262" t="s">
        <v>397</v>
      </c>
      <c r="D1710" s="177" t="s">
        <v>980</v>
      </c>
      <c r="E1710" s="177" t="s">
        <v>208</v>
      </c>
      <c r="F1710" s="194" t="s">
        <v>455</v>
      </c>
      <c r="G1710" s="208">
        <f>IF(F1710=$D$4,$D$4,INDEX(F_inputs!$D$4:$M$5562,MATCH('FD Inputs Pre Conversion'!$C1710&amp;'FD Inputs Pre Conversion'!$E1710,F_inputs!$N$4:$N$5562,0),MATCH('FD Inputs Pre Conversion'!G$6,F_inputs!$D$2:$M$2,0)))</f>
        <v>5.0000000000000001E-3</v>
      </c>
      <c r="H1710" s="204"/>
      <c r="I1710" s="204"/>
      <c r="J1710" s="204"/>
      <c r="K1710" s="204"/>
      <c r="L1710" s="204"/>
      <c r="M1710" s="204"/>
    </row>
    <row r="1711" spans="1:13" outlineLevel="1">
      <c r="A1711" s="197"/>
      <c r="B1711" s="261" t="s">
        <v>202</v>
      </c>
      <c r="C1711" s="262" t="s">
        <v>345</v>
      </c>
      <c r="D1711" s="177" t="s">
        <v>980</v>
      </c>
      <c r="E1711" s="177" t="s">
        <v>208</v>
      </c>
      <c r="F1711" s="194" t="s">
        <v>455</v>
      </c>
      <c r="G1711" s="208">
        <f>IF(F1711=$D$4,$D$4,INDEX(F_inputs!$D$4:$M$5562,MATCH('FD Inputs Pre Conversion'!$C1711&amp;'FD Inputs Pre Conversion'!$E1711,F_inputs!$N$4:$N$5562,0),MATCH('FD Inputs Pre Conversion'!G$6,F_inputs!$D$2:$M$2,0)))</f>
        <v>5.0000000000000001E-3</v>
      </c>
      <c r="H1711" s="204"/>
      <c r="I1711" s="204"/>
      <c r="J1711" s="204"/>
      <c r="K1711" s="204"/>
      <c r="L1711" s="204"/>
      <c r="M1711" s="204"/>
    </row>
    <row r="1712" spans="1:13" outlineLevel="1">
      <c r="A1712" s="197"/>
      <c r="B1712" s="261" t="s">
        <v>202</v>
      </c>
      <c r="C1712" s="262" t="s">
        <v>354</v>
      </c>
      <c r="D1712" s="177" t="s">
        <v>980</v>
      </c>
      <c r="E1712" s="177" t="s">
        <v>208</v>
      </c>
      <c r="F1712" s="194" t="s">
        <v>455</v>
      </c>
      <c r="G1712" s="208">
        <f>IF(F1712=$D$4,$D$4,INDEX(F_inputs!$D$4:$M$5562,MATCH('FD Inputs Pre Conversion'!$C1712&amp;'FD Inputs Pre Conversion'!$E1712,F_inputs!$N$4:$N$5562,0),MATCH('FD Inputs Pre Conversion'!G$6,F_inputs!$D$2:$M$2,0)))</f>
        <v>5.0000000000000001E-3</v>
      </c>
      <c r="H1712" s="204"/>
      <c r="I1712" s="204"/>
      <c r="J1712" s="204"/>
      <c r="K1712" s="204"/>
      <c r="L1712" s="204"/>
      <c r="M1712" s="204"/>
    </row>
    <row r="1713" spans="1:13" outlineLevel="1">
      <c r="A1713" s="197"/>
      <c r="B1713" s="261" t="s">
        <v>202</v>
      </c>
      <c r="C1713" s="262" t="s">
        <v>367</v>
      </c>
      <c r="D1713" s="177" t="s">
        <v>980</v>
      </c>
      <c r="E1713" s="177" t="s">
        <v>208</v>
      </c>
      <c r="F1713" s="194" t="s">
        <v>455</v>
      </c>
      <c r="G1713" s="208">
        <f>IF(F1713=$D$4,$D$4,INDEX(F_inputs!$D$4:$M$5562,MATCH('FD Inputs Pre Conversion'!$C1713&amp;'FD Inputs Pre Conversion'!$E1713,F_inputs!$N$4:$N$5562,0),MATCH('FD Inputs Pre Conversion'!G$6,F_inputs!$D$2:$M$2,0)))</f>
        <v>5.0000000000000001E-3</v>
      </c>
      <c r="H1713" s="204"/>
      <c r="I1713" s="204"/>
      <c r="J1713" s="204"/>
      <c r="K1713" s="204"/>
      <c r="L1713" s="204"/>
      <c r="M1713" s="204"/>
    </row>
    <row r="1714" spans="1:13" outlineLevel="1">
      <c r="A1714" s="197"/>
      <c r="B1714" s="261" t="s">
        <v>202</v>
      </c>
      <c r="C1714" s="262" t="s">
        <v>373</v>
      </c>
      <c r="D1714" s="177" t="s">
        <v>980</v>
      </c>
      <c r="E1714" s="177" t="s">
        <v>208</v>
      </c>
      <c r="F1714" s="194" t="s">
        <v>455</v>
      </c>
      <c r="G1714" s="208">
        <f>IF(F1714=$D$4,$D$4,INDEX(F_inputs!$D$4:$M$5562,MATCH('FD Inputs Pre Conversion'!$C1714&amp;'FD Inputs Pre Conversion'!$E1714,F_inputs!$N$4:$N$5562,0),MATCH('FD Inputs Pre Conversion'!G$6,F_inputs!$D$2:$M$2,0)))</f>
        <v>5.0000000000000001E-3</v>
      </c>
      <c r="H1714" s="204"/>
      <c r="I1714" s="204"/>
      <c r="J1714" s="204"/>
      <c r="K1714" s="204"/>
      <c r="L1714" s="204"/>
      <c r="M1714" s="204"/>
    </row>
    <row r="1715" spans="1:13" outlineLevel="1">
      <c r="A1715" s="197"/>
      <c r="B1715" s="261" t="s">
        <v>202</v>
      </c>
      <c r="C1715" s="262" t="s">
        <v>376</v>
      </c>
      <c r="D1715" s="177" t="s">
        <v>980</v>
      </c>
      <c r="E1715" s="177" t="s">
        <v>208</v>
      </c>
      <c r="F1715" s="194" t="s">
        <v>455</v>
      </c>
      <c r="G1715" s="208">
        <f>IF(F1715=$D$4,$D$4,INDEX(F_inputs!$D$4:$M$5562,MATCH('FD Inputs Pre Conversion'!$C1715&amp;'FD Inputs Pre Conversion'!$E1715,F_inputs!$N$4:$N$5562,0),MATCH('FD Inputs Pre Conversion'!G$6,F_inputs!$D$2:$M$2,0)))</f>
        <v>5.0000000000000001E-3</v>
      </c>
      <c r="H1715" s="204"/>
      <c r="I1715" s="204"/>
      <c r="J1715" s="204"/>
      <c r="K1715" s="204"/>
      <c r="L1715" s="204"/>
      <c r="M1715" s="204"/>
    </row>
    <row r="1716" spans="1:13" outlineLevel="1">
      <c r="A1716" s="197"/>
      <c r="B1716" s="261" t="s">
        <v>202</v>
      </c>
      <c r="C1716" s="262" t="s">
        <v>385</v>
      </c>
      <c r="D1716" s="177" t="s">
        <v>980</v>
      </c>
      <c r="E1716" s="177" t="s">
        <v>208</v>
      </c>
      <c r="F1716" s="194" t="s">
        <v>455</v>
      </c>
      <c r="G1716" s="208">
        <f>IF(F1716=$D$4,$D$4,INDEX(F_inputs!$D$4:$M$5562,MATCH('FD Inputs Pre Conversion'!$C1716&amp;'FD Inputs Pre Conversion'!$E1716,F_inputs!$N$4:$N$5562,0),MATCH('FD Inputs Pre Conversion'!G$6,F_inputs!$D$2:$M$2,0)))</f>
        <v>5.0000000000000001E-3</v>
      </c>
      <c r="H1716" s="204"/>
      <c r="I1716" s="204"/>
      <c r="J1716" s="204"/>
      <c r="K1716" s="204"/>
      <c r="L1716" s="204"/>
      <c r="M1716" s="204"/>
    </row>
    <row r="1717" spans="1:13" outlineLevel="1">
      <c r="A1717" s="196"/>
      <c r="B1717" s="261"/>
      <c r="C1717" s="262"/>
      <c r="G1717" s="208"/>
    </row>
    <row r="1718" spans="1:13" outlineLevel="1">
      <c r="A1718" s="197"/>
      <c r="B1718" s="261" t="s">
        <v>211</v>
      </c>
      <c r="C1718" s="262" t="s">
        <v>350</v>
      </c>
      <c r="D1718" s="177" t="s">
        <v>980</v>
      </c>
      <c r="E1718" s="177" t="s">
        <v>963</v>
      </c>
      <c r="F1718" s="194" t="s">
        <v>963</v>
      </c>
      <c r="G1718" s="208" t="str">
        <f>IF(F1718=$D$4,$D$4,INDEX(F_inputs!$D$4:$M$5562,MATCH('FD Inputs Pre Conversion'!$C1718&amp;'FD Inputs Pre Conversion'!$E1718,F_inputs!$N$4:$N$5562,0),MATCH('FD Inputs Pre Conversion'!G$6,F_inputs!$D$2:$M$2,0)))</f>
        <v>No input</v>
      </c>
      <c r="H1718" s="204"/>
      <c r="I1718" s="204"/>
      <c r="J1718" s="204"/>
      <c r="K1718" s="204"/>
      <c r="L1718" s="204"/>
      <c r="M1718" s="204"/>
    </row>
    <row r="1719" spans="1:13" outlineLevel="1">
      <c r="A1719" s="197"/>
      <c r="B1719" s="261" t="s">
        <v>211</v>
      </c>
      <c r="C1719" s="262" t="s">
        <v>358</v>
      </c>
      <c r="D1719" s="177" t="s">
        <v>980</v>
      </c>
      <c r="E1719" s="177" t="s">
        <v>963</v>
      </c>
      <c r="F1719" s="194" t="s">
        <v>963</v>
      </c>
      <c r="G1719" s="208" t="str">
        <f>IF(F1719=$D$4,$D$4,INDEX(F_inputs!$D$4:$M$5562,MATCH('FD Inputs Pre Conversion'!$C1719&amp;'FD Inputs Pre Conversion'!$E1719,F_inputs!$N$4:$N$5562,0),MATCH('FD Inputs Pre Conversion'!G$6,F_inputs!$D$2:$M$2,0)))</f>
        <v>No input</v>
      </c>
      <c r="H1719" s="204"/>
      <c r="I1719" s="204"/>
      <c r="J1719" s="204"/>
      <c r="K1719" s="204"/>
      <c r="L1719" s="204"/>
      <c r="M1719" s="204"/>
    </row>
    <row r="1720" spans="1:13" outlineLevel="1">
      <c r="A1720" s="197"/>
      <c r="B1720" s="261" t="s">
        <v>211</v>
      </c>
      <c r="C1720" s="262" t="s">
        <v>361</v>
      </c>
      <c r="D1720" s="177" t="s">
        <v>980</v>
      </c>
      <c r="E1720" s="177" t="s">
        <v>963</v>
      </c>
      <c r="F1720" s="194" t="s">
        <v>963</v>
      </c>
      <c r="G1720" s="208" t="str">
        <f>IF(F1720=$D$4,$D$4,INDEX(F_inputs!$D$4:$M$5562,MATCH('FD Inputs Pre Conversion'!$C1720&amp;'FD Inputs Pre Conversion'!$E1720,F_inputs!$N$4:$N$5562,0),MATCH('FD Inputs Pre Conversion'!G$6,F_inputs!$D$2:$M$2,0)))</f>
        <v>No input</v>
      </c>
      <c r="H1720" s="204"/>
      <c r="I1720" s="204"/>
      <c r="J1720" s="204"/>
      <c r="K1720" s="204"/>
      <c r="L1720" s="204"/>
      <c r="M1720" s="204"/>
    </row>
    <row r="1721" spans="1:13" outlineLevel="1">
      <c r="A1721" s="197"/>
      <c r="B1721" s="261" t="s">
        <v>211</v>
      </c>
      <c r="C1721" s="262" t="s">
        <v>364</v>
      </c>
      <c r="D1721" s="177" t="s">
        <v>980</v>
      </c>
      <c r="E1721" s="177" t="s">
        <v>963</v>
      </c>
      <c r="F1721" s="194" t="s">
        <v>963</v>
      </c>
      <c r="G1721" s="208" t="str">
        <f>IF(F1721=$D$4,$D$4,INDEX(F_inputs!$D$4:$M$5562,MATCH('FD Inputs Pre Conversion'!$C1721&amp;'FD Inputs Pre Conversion'!$E1721,F_inputs!$N$4:$N$5562,0),MATCH('FD Inputs Pre Conversion'!G$6,F_inputs!$D$2:$M$2,0)))</f>
        <v>No input</v>
      </c>
      <c r="H1721" s="204"/>
      <c r="I1721" s="204"/>
      <c r="J1721" s="204"/>
      <c r="K1721" s="204"/>
      <c r="L1721" s="204"/>
      <c r="M1721" s="204"/>
    </row>
    <row r="1722" spans="1:13" outlineLevel="1">
      <c r="A1722" s="197"/>
      <c r="B1722" s="261" t="s">
        <v>211</v>
      </c>
      <c r="C1722" s="262" t="s">
        <v>370</v>
      </c>
      <c r="D1722" s="177" t="s">
        <v>980</v>
      </c>
      <c r="E1722" s="177" t="s">
        <v>963</v>
      </c>
      <c r="F1722" s="194" t="s">
        <v>963</v>
      </c>
      <c r="G1722" s="208" t="str">
        <f>IF(F1722=$D$4,$D$4,INDEX(F_inputs!$D$4:$M$5562,MATCH('FD Inputs Pre Conversion'!$C1722&amp;'FD Inputs Pre Conversion'!$E1722,F_inputs!$N$4:$N$5562,0),MATCH('FD Inputs Pre Conversion'!G$6,F_inputs!$D$2:$M$2,0)))</f>
        <v>No input</v>
      </c>
      <c r="H1722" s="204"/>
      <c r="I1722" s="204"/>
      <c r="J1722" s="204"/>
      <c r="K1722" s="204"/>
      <c r="L1722" s="204"/>
      <c r="M1722" s="204"/>
    </row>
    <row r="1723" spans="1:13" outlineLevel="1">
      <c r="A1723" s="197"/>
      <c r="B1723" s="261" t="s">
        <v>211</v>
      </c>
      <c r="C1723" s="262" t="s">
        <v>379</v>
      </c>
      <c r="D1723" s="177" t="s">
        <v>980</v>
      </c>
      <c r="E1723" s="177" t="s">
        <v>963</v>
      </c>
      <c r="F1723" s="194" t="s">
        <v>963</v>
      </c>
      <c r="G1723" s="208" t="str">
        <f>IF(F1723=$D$4,$D$4,INDEX(F_inputs!$D$4:$M$5562,MATCH('FD Inputs Pre Conversion'!$C1723&amp;'FD Inputs Pre Conversion'!$E1723,F_inputs!$N$4:$N$5562,0),MATCH('FD Inputs Pre Conversion'!G$6,F_inputs!$D$2:$M$2,0)))</f>
        <v>No input</v>
      </c>
      <c r="H1723" s="204"/>
      <c r="I1723" s="204"/>
      <c r="J1723" s="204"/>
      <c r="K1723" s="204"/>
      <c r="L1723" s="204"/>
      <c r="M1723" s="204"/>
    </row>
    <row r="1724" spans="1:13" outlineLevel="1">
      <c r="A1724" s="197"/>
      <c r="B1724" s="261" t="s">
        <v>211</v>
      </c>
      <c r="C1724" s="262" t="s">
        <v>382</v>
      </c>
      <c r="D1724" s="177" t="s">
        <v>980</v>
      </c>
      <c r="E1724" s="177" t="s">
        <v>963</v>
      </c>
      <c r="F1724" s="194" t="s">
        <v>963</v>
      </c>
      <c r="G1724" s="208" t="str">
        <f>IF(F1724=$D$4,$D$4,INDEX(F_inputs!$D$4:$M$5562,MATCH('FD Inputs Pre Conversion'!$C1724&amp;'FD Inputs Pre Conversion'!$E1724,F_inputs!$N$4:$N$5562,0),MATCH('FD Inputs Pre Conversion'!G$6,F_inputs!$D$2:$M$2,0)))</f>
        <v>No input</v>
      </c>
      <c r="H1724" s="204"/>
      <c r="I1724" s="204"/>
      <c r="J1724" s="204"/>
      <c r="K1724" s="204"/>
      <c r="L1724" s="204"/>
      <c r="M1724" s="204"/>
    </row>
    <row r="1725" spans="1:13" outlineLevel="1">
      <c r="A1725" s="197"/>
      <c r="B1725" s="261" t="s">
        <v>211</v>
      </c>
      <c r="C1725" s="262" t="s">
        <v>388</v>
      </c>
      <c r="D1725" s="177" t="s">
        <v>980</v>
      </c>
      <c r="E1725" s="177" t="s">
        <v>963</v>
      </c>
      <c r="F1725" s="194" t="s">
        <v>963</v>
      </c>
      <c r="G1725" s="208" t="str">
        <f>IF(F1725=$D$4,$D$4,INDEX(F_inputs!$D$4:$M$5562,MATCH('FD Inputs Pre Conversion'!$C1725&amp;'FD Inputs Pre Conversion'!$E1725,F_inputs!$N$4:$N$5562,0),MATCH('FD Inputs Pre Conversion'!G$6,F_inputs!$D$2:$M$2,0)))</f>
        <v>No input</v>
      </c>
      <c r="H1725" s="204"/>
      <c r="I1725" s="204"/>
      <c r="J1725" s="204"/>
      <c r="K1725" s="204"/>
      <c r="L1725" s="204"/>
      <c r="M1725" s="204"/>
    </row>
    <row r="1726" spans="1:13" outlineLevel="1">
      <c r="A1726" s="197"/>
      <c r="B1726" s="261" t="s">
        <v>211</v>
      </c>
      <c r="C1726" s="262" t="s">
        <v>391</v>
      </c>
      <c r="D1726" s="177" t="s">
        <v>980</v>
      </c>
      <c r="E1726" s="177" t="s">
        <v>963</v>
      </c>
      <c r="F1726" s="194" t="s">
        <v>963</v>
      </c>
      <c r="G1726" s="208" t="str">
        <f>IF(F1726=$D$4,$D$4,INDEX(F_inputs!$D$4:$M$5562,MATCH('FD Inputs Pre Conversion'!$C1726&amp;'FD Inputs Pre Conversion'!$E1726,F_inputs!$N$4:$N$5562,0),MATCH('FD Inputs Pre Conversion'!G$6,F_inputs!$D$2:$M$2,0)))</f>
        <v>No input</v>
      </c>
      <c r="H1726" s="204"/>
      <c r="I1726" s="204"/>
      <c r="J1726" s="204"/>
      <c r="K1726" s="204"/>
      <c r="L1726" s="204"/>
      <c r="M1726" s="204"/>
    </row>
    <row r="1727" spans="1:13" outlineLevel="1">
      <c r="A1727" s="197"/>
      <c r="B1727" s="261" t="s">
        <v>211</v>
      </c>
      <c r="C1727" s="262" t="s">
        <v>394</v>
      </c>
      <c r="D1727" s="177" t="s">
        <v>980</v>
      </c>
      <c r="E1727" s="177" t="s">
        <v>963</v>
      </c>
      <c r="F1727" s="194" t="s">
        <v>963</v>
      </c>
      <c r="G1727" s="208" t="str">
        <f>IF(F1727=$D$4,$D$4,INDEX(F_inputs!$D$4:$M$5562,MATCH('FD Inputs Pre Conversion'!$C1727&amp;'FD Inputs Pre Conversion'!$E1727,F_inputs!$N$4:$N$5562,0),MATCH('FD Inputs Pre Conversion'!G$6,F_inputs!$D$2:$M$2,0)))</f>
        <v>No input</v>
      </c>
      <c r="H1727" s="204"/>
      <c r="I1727" s="204"/>
      <c r="J1727" s="204"/>
      <c r="K1727" s="204"/>
      <c r="L1727" s="204"/>
      <c r="M1727" s="204"/>
    </row>
    <row r="1728" spans="1:13" outlineLevel="1">
      <c r="A1728" s="197"/>
      <c r="B1728" s="261" t="s">
        <v>211</v>
      </c>
      <c r="C1728" s="262" t="s">
        <v>397</v>
      </c>
      <c r="D1728" s="177" t="s">
        <v>980</v>
      </c>
      <c r="E1728" s="177" t="s">
        <v>963</v>
      </c>
      <c r="F1728" s="194" t="s">
        <v>963</v>
      </c>
      <c r="G1728" s="208" t="str">
        <f>IF(F1728=$D$4,$D$4,INDEX(F_inputs!$D$4:$M$5562,MATCH('FD Inputs Pre Conversion'!$C1728&amp;'FD Inputs Pre Conversion'!$E1728,F_inputs!$N$4:$N$5562,0),MATCH('FD Inputs Pre Conversion'!G$6,F_inputs!$D$2:$M$2,0)))</f>
        <v>No input</v>
      </c>
      <c r="H1728" s="204"/>
      <c r="I1728" s="204"/>
      <c r="J1728" s="204"/>
      <c r="K1728" s="204"/>
      <c r="L1728" s="204"/>
      <c r="M1728" s="204"/>
    </row>
    <row r="1729" spans="1:13" outlineLevel="1">
      <c r="A1729" s="197"/>
      <c r="B1729" s="261" t="s">
        <v>211</v>
      </c>
      <c r="C1729" s="262" t="s">
        <v>345</v>
      </c>
      <c r="D1729" s="177" t="s">
        <v>980</v>
      </c>
      <c r="E1729" s="177" t="s">
        <v>963</v>
      </c>
      <c r="F1729" s="194" t="s">
        <v>963</v>
      </c>
      <c r="G1729" s="208" t="str">
        <f>IF(F1729=$D$4,$D$4,INDEX(F_inputs!$D$4:$M$5562,MATCH('FD Inputs Pre Conversion'!$C1729&amp;'FD Inputs Pre Conversion'!$E1729,F_inputs!$N$4:$N$5562,0),MATCH('FD Inputs Pre Conversion'!G$6,F_inputs!$D$2:$M$2,0)))</f>
        <v>No input</v>
      </c>
      <c r="H1729" s="204"/>
      <c r="I1729" s="204"/>
      <c r="J1729" s="204"/>
      <c r="K1729" s="204"/>
      <c r="L1729" s="204"/>
      <c r="M1729" s="204"/>
    </row>
    <row r="1730" spans="1:13" outlineLevel="1">
      <c r="A1730" s="197"/>
      <c r="B1730" s="261" t="s">
        <v>211</v>
      </c>
      <c r="C1730" s="262" t="s">
        <v>354</v>
      </c>
      <c r="D1730" s="177" t="s">
        <v>980</v>
      </c>
      <c r="E1730" s="177" t="s">
        <v>963</v>
      </c>
      <c r="F1730" s="194" t="s">
        <v>963</v>
      </c>
      <c r="G1730" s="208" t="str">
        <f>IF(F1730=$D$4,$D$4,INDEX(F_inputs!$D$4:$M$5562,MATCH('FD Inputs Pre Conversion'!$C1730&amp;'FD Inputs Pre Conversion'!$E1730,F_inputs!$N$4:$N$5562,0),MATCH('FD Inputs Pre Conversion'!G$6,F_inputs!$D$2:$M$2,0)))</f>
        <v>No input</v>
      </c>
      <c r="H1730" s="204"/>
      <c r="I1730" s="204"/>
      <c r="J1730" s="204"/>
      <c r="K1730" s="204"/>
      <c r="L1730" s="204"/>
      <c r="M1730" s="204"/>
    </row>
    <row r="1731" spans="1:13" outlineLevel="1">
      <c r="A1731" s="197"/>
      <c r="B1731" s="261" t="s">
        <v>211</v>
      </c>
      <c r="C1731" s="262" t="s">
        <v>367</v>
      </c>
      <c r="D1731" s="177" t="s">
        <v>980</v>
      </c>
      <c r="E1731" s="177" t="s">
        <v>963</v>
      </c>
      <c r="F1731" s="194" t="s">
        <v>963</v>
      </c>
      <c r="G1731" s="208" t="str">
        <f>IF(F1731=$D$4,$D$4,INDEX(F_inputs!$D$4:$M$5562,MATCH('FD Inputs Pre Conversion'!$C1731&amp;'FD Inputs Pre Conversion'!$E1731,F_inputs!$N$4:$N$5562,0),MATCH('FD Inputs Pre Conversion'!G$6,F_inputs!$D$2:$M$2,0)))</f>
        <v>No input</v>
      </c>
      <c r="H1731" s="204"/>
      <c r="I1731" s="204"/>
      <c r="J1731" s="204"/>
      <c r="K1731" s="204"/>
      <c r="L1731" s="204"/>
      <c r="M1731" s="204"/>
    </row>
    <row r="1732" spans="1:13" outlineLevel="1">
      <c r="A1732" s="197"/>
      <c r="B1732" s="261" t="s">
        <v>211</v>
      </c>
      <c r="C1732" s="262" t="s">
        <v>373</v>
      </c>
      <c r="D1732" s="177" t="s">
        <v>980</v>
      </c>
      <c r="E1732" s="177" t="s">
        <v>963</v>
      </c>
      <c r="F1732" s="194" t="s">
        <v>963</v>
      </c>
      <c r="G1732" s="208" t="str">
        <f>IF(F1732=$D$4,$D$4,INDEX(F_inputs!$D$4:$M$5562,MATCH('FD Inputs Pre Conversion'!$C1732&amp;'FD Inputs Pre Conversion'!$E1732,F_inputs!$N$4:$N$5562,0),MATCH('FD Inputs Pre Conversion'!G$6,F_inputs!$D$2:$M$2,0)))</f>
        <v>No input</v>
      </c>
      <c r="H1732" s="204"/>
      <c r="I1732" s="204"/>
      <c r="J1732" s="204"/>
      <c r="K1732" s="204"/>
      <c r="L1732" s="204"/>
      <c r="M1732" s="204"/>
    </row>
    <row r="1733" spans="1:13" outlineLevel="1">
      <c r="A1733" s="197"/>
      <c r="B1733" s="261" t="s">
        <v>211</v>
      </c>
      <c r="C1733" s="262" t="s">
        <v>376</v>
      </c>
      <c r="D1733" s="177" t="s">
        <v>980</v>
      </c>
      <c r="E1733" s="177" t="s">
        <v>963</v>
      </c>
      <c r="F1733" s="194" t="s">
        <v>963</v>
      </c>
      <c r="G1733" s="208" t="str">
        <f>IF(F1733=$D$4,$D$4,INDEX(F_inputs!$D$4:$M$5562,MATCH('FD Inputs Pre Conversion'!$C1733&amp;'FD Inputs Pre Conversion'!$E1733,F_inputs!$N$4:$N$5562,0),MATCH('FD Inputs Pre Conversion'!G$6,F_inputs!$D$2:$M$2,0)))</f>
        <v>No input</v>
      </c>
      <c r="H1733" s="204"/>
      <c r="I1733" s="204"/>
      <c r="J1733" s="204"/>
      <c r="K1733" s="204"/>
      <c r="L1733" s="204"/>
      <c r="M1733" s="204"/>
    </row>
    <row r="1734" spans="1:13" outlineLevel="1">
      <c r="A1734" s="197"/>
      <c r="B1734" s="261" t="s">
        <v>211</v>
      </c>
      <c r="C1734" s="262" t="s">
        <v>385</v>
      </c>
      <c r="D1734" s="177" t="s">
        <v>980</v>
      </c>
      <c r="E1734" s="177" t="s">
        <v>963</v>
      </c>
      <c r="F1734" s="194" t="s">
        <v>963</v>
      </c>
      <c r="G1734" s="208" t="str">
        <f>IF(F1734=$D$4,$D$4,INDEX(F_inputs!$D$4:$M$5562,MATCH('FD Inputs Pre Conversion'!$C1734&amp;'FD Inputs Pre Conversion'!$E1734,F_inputs!$N$4:$N$5562,0),MATCH('FD Inputs Pre Conversion'!G$6,F_inputs!$D$2:$M$2,0)))</f>
        <v>No input</v>
      </c>
      <c r="H1734" s="204"/>
      <c r="I1734" s="204"/>
      <c r="J1734" s="204"/>
      <c r="K1734" s="204"/>
      <c r="L1734" s="204"/>
      <c r="M1734" s="204"/>
    </row>
    <row r="1735" spans="1:13" outlineLevel="1">
      <c r="A1735" s="196"/>
      <c r="B1735" s="261"/>
      <c r="C1735" s="262"/>
      <c r="G1735" s="208"/>
    </row>
    <row r="1736" spans="1:13" outlineLevel="1">
      <c r="A1736" s="197"/>
      <c r="B1736" s="261" t="s">
        <v>216</v>
      </c>
      <c r="C1736" s="262" t="s">
        <v>350</v>
      </c>
      <c r="D1736" s="177" t="s">
        <v>980</v>
      </c>
      <c r="E1736" s="177" t="s">
        <v>221</v>
      </c>
      <c r="F1736" s="194" t="s">
        <v>455</v>
      </c>
      <c r="G1736" s="208">
        <f>IF(F1736=$D$4,$D$4,INDEX(F_inputs!$D$4:$M$5562,MATCH('FD Inputs Pre Conversion'!$C1736&amp;'FD Inputs Pre Conversion'!$E1736,F_inputs!$N$4:$N$5562,0),MATCH('FD Inputs Pre Conversion'!G$6,F_inputs!$D$2:$M$2,0)))</f>
        <v>5.0000000000000001E-3</v>
      </c>
      <c r="H1736" s="204"/>
      <c r="I1736" s="204"/>
      <c r="J1736" s="204"/>
      <c r="K1736" s="204"/>
      <c r="L1736" s="204"/>
      <c r="M1736" s="204"/>
    </row>
    <row r="1737" spans="1:13" outlineLevel="1">
      <c r="A1737" s="197"/>
      <c r="B1737" s="261" t="s">
        <v>216</v>
      </c>
      <c r="C1737" s="262" t="s">
        <v>358</v>
      </c>
      <c r="D1737" s="177" t="s">
        <v>980</v>
      </c>
      <c r="E1737" s="177" t="s">
        <v>221</v>
      </c>
      <c r="F1737" s="194" t="s">
        <v>455</v>
      </c>
      <c r="G1737" s="208">
        <f>IF(F1737=$D$4,$D$4,INDEX(F_inputs!$D$4:$M$5562,MATCH('FD Inputs Pre Conversion'!$C1737&amp;'FD Inputs Pre Conversion'!$E1737,F_inputs!$N$4:$N$5562,0),MATCH('FD Inputs Pre Conversion'!G$6,F_inputs!$D$2:$M$2,0)))</f>
        <v>5.0000000000000001E-3</v>
      </c>
      <c r="H1737" s="204"/>
      <c r="I1737" s="204"/>
      <c r="J1737" s="204"/>
      <c r="K1737" s="204"/>
      <c r="L1737" s="204"/>
      <c r="M1737" s="204"/>
    </row>
    <row r="1738" spans="1:13" outlineLevel="1">
      <c r="A1738" s="197"/>
      <c r="B1738" s="261" t="s">
        <v>216</v>
      </c>
      <c r="C1738" s="262" t="s">
        <v>361</v>
      </c>
      <c r="D1738" s="177" t="s">
        <v>980</v>
      </c>
      <c r="E1738" s="177" t="s">
        <v>221</v>
      </c>
      <c r="F1738" s="194" t="s">
        <v>455</v>
      </c>
      <c r="G1738" s="208">
        <f>IF(F1738=$D$4,$D$4,INDEX(F_inputs!$D$4:$M$5562,MATCH('FD Inputs Pre Conversion'!$C1738&amp;'FD Inputs Pre Conversion'!$E1738,F_inputs!$N$4:$N$5562,0),MATCH('FD Inputs Pre Conversion'!G$6,F_inputs!$D$2:$M$2,0)))</f>
        <v>5.0000000000000001E-3</v>
      </c>
      <c r="H1738" s="204"/>
      <c r="I1738" s="204"/>
      <c r="J1738" s="204"/>
      <c r="K1738" s="204"/>
      <c r="L1738" s="204"/>
      <c r="M1738" s="204"/>
    </row>
    <row r="1739" spans="1:13" outlineLevel="1">
      <c r="A1739" s="197"/>
      <c r="B1739" s="261" t="s">
        <v>216</v>
      </c>
      <c r="C1739" s="262" t="s">
        <v>364</v>
      </c>
      <c r="D1739" s="177" t="s">
        <v>980</v>
      </c>
      <c r="E1739" s="177" t="s">
        <v>221</v>
      </c>
      <c r="F1739" s="194" t="s">
        <v>455</v>
      </c>
      <c r="G1739" s="208">
        <f>IF(F1739=$D$4,$D$4,INDEX(F_inputs!$D$4:$M$5562,MATCH('FD Inputs Pre Conversion'!$C1739&amp;'FD Inputs Pre Conversion'!$E1739,F_inputs!$N$4:$N$5562,0),MATCH('FD Inputs Pre Conversion'!G$6,F_inputs!$D$2:$M$2,0)))</f>
        <v>5.0000000000000001E-3</v>
      </c>
      <c r="H1739" s="204"/>
      <c r="I1739" s="204"/>
      <c r="J1739" s="204"/>
      <c r="K1739" s="204"/>
      <c r="L1739" s="204"/>
      <c r="M1739" s="204"/>
    </row>
    <row r="1740" spans="1:13" outlineLevel="1">
      <c r="A1740" s="197"/>
      <c r="B1740" s="261" t="s">
        <v>216</v>
      </c>
      <c r="C1740" s="262" t="s">
        <v>370</v>
      </c>
      <c r="D1740" s="177" t="s">
        <v>980</v>
      </c>
      <c r="E1740" s="177" t="s">
        <v>221</v>
      </c>
      <c r="F1740" s="194" t="s">
        <v>455</v>
      </c>
      <c r="G1740" s="208">
        <f>IF(F1740=$D$4,$D$4,INDEX(F_inputs!$D$4:$M$5562,MATCH('FD Inputs Pre Conversion'!$C1740&amp;'FD Inputs Pre Conversion'!$E1740,F_inputs!$N$4:$N$5562,0),MATCH('FD Inputs Pre Conversion'!G$6,F_inputs!$D$2:$M$2,0)))</f>
        <v>5.0000000000000001E-3</v>
      </c>
      <c r="H1740" s="204"/>
      <c r="I1740" s="204"/>
      <c r="J1740" s="204"/>
      <c r="K1740" s="204"/>
      <c r="L1740" s="204"/>
      <c r="M1740" s="204"/>
    </row>
    <row r="1741" spans="1:13" outlineLevel="1">
      <c r="A1741" s="197"/>
      <c r="B1741" s="261" t="s">
        <v>216</v>
      </c>
      <c r="C1741" s="262" t="s">
        <v>379</v>
      </c>
      <c r="D1741" s="177" t="s">
        <v>980</v>
      </c>
      <c r="E1741" s="177" t="s">
        <v>221</v>
      </c>
      <c r="F1741" s="194" t="s">
        <v>455</v>
      </c>
      <c r="G1741" s="208">
        <f>IF(F1741=$D$4,$D$4,INDEX(F_inputs!$D$4:$M$5562,MATCH('FD Inputs Pre Conversion'!$C1741&amp;'FD Inputs Pre Conversion'!$E1741,F_inputs!$N$4:$N$5562,0),MATCH('FD Inputs Pre Conversion'!G$6,F_inputs!$D$2:$M$2,0)))</f>
        <v>5.0000000000000001E-3</v>
      </c>
      <c r="H1741" s="204"/>
      <c r="I1741" s="204"/>
      <c r="J1741" s="204"/>
      <c r="K1741" s="204"/>
      <c r="L1741" s="204"/>
      <c r="M1741" s="204"/>
    </row>
    <row r="1742" spans="1:13" outlineLevel="1">
      <c r="A1742" s="197"/>
      <c r="B1742" s="261" t="s">
        <v>216</v>
      </c>
      <c r="C1742" s="262" t="s">
        <v>382</v>
      </c>
      <c r="D1742" s="177" t="s">
        <v>980</v>
      </c>
      <c r="E1742" s="177" t="s">
        <v>221</v>
      </c>
      <c r="F1742" s="194" t="s">
        <v>455</v>
      </c>
      <c r="G1742" s="208">
        <f>IF(F1742=$D$4,$D$4,INDEX(F_inputs!$D$4:$M$5562,MATCH('FD Inputs Pre Conversion'!$C1742&amp;'FD Inputs Pre Conversion'!$E1742,F_inputs!$N$4:$N$5562,0),MATCH('FD Inputs Pre Conversion'!G$6,F_inputs!$D$2:$M$2,0)))</f>
        <v>5.0000000000000001E-3</v>
      </c>
      <c r="H1742" s="204"/>
      <c r="I1742" s="204"/>
      <c r="J1742" s="204"/>
      <c r="K1742" s="204"/>
      <c r="L1742" s="204"/>
      <c r="M1742" s="204"/>
    </row>
    <row r="1743" spans="1:13" outlineLevel="1">
      <c r="A1743" s="197"/>
      <c r="B1743" s="261" t="s">
        <v>216</v>
      </c>
      <c r="C1743" s="262" t="s">
        <v>388</v>
      </c>
      <c r="D1743" s="177" t="s">
        <v>980</v>
      </c>
      <c r="E1743" s="177" t="s">
        <v>221</v>
      </c>
      <c r="F1743" s="194" t="s">
        <v>455</v>
      </c>
      <c r="G1743" s="208">
        <f>IF(F1743=$D$4,$D$4,INDEX(F_inputs!$D$4:$M$5562,MATCH('FD Inputs Pre Conversion'!$C1743&amp;'FD Inputs Pre Conversion'!$E1743,F_inputs!$N$4:$N$5562,0),MATCH('FD Inputs Pre Conversion'!G$6,F_inputs!$D$2:$M$2,0)))</f>
        <v>5.0000000000000001E-3</v>
      </c>
      <c r="H1743" s="204"/>
      <c r="I1743" s="204"/>
      <c r="J1743" s="204"/>
      <c r="K1743" s="204"/>
      <c r="L1743" s="204"/>
      <c r="M1743" s="204"/>
    </row>
    <row r="1744" spans="1:13" outlineLevel="1">
      <c r="A1744" s="197"/>
      <c r="B1744" s="261" t="s">
        <v>216</v>
      </c>
      <c r="C1744" s="262" t="s">
        <v>391</v>
      </c>
      <c r="D1744" s="177" t="s">
        <v>980</v>
      </c>
      <c r="E1744" s="177" t="s">
        <v>221</v>
      </c>
      <c r="F1744" s="194" t="s">
        <v>455</v>
      </c>
      <c r="G1744" s="208">
        <f>IF(F1744=$D$4,$D$4,INDEX(F_inputs!$D$4:$M$5562,MATCH('FD Inputs Pre Conversion'!$C1744&amp;'FD Inputs Pre Conversion'!$E1744,F_inputs!$N$4:$N$5562,0),MATCH('FD Inputs Pre Conversion'!G$6,F_inputs!$D$2:$M$2,0)))</f>
        <v>5.0000000000000001E-3</v>
      </c>
      <c r="H1744" s="204"/>
      <c r="I1744" s="204"/>
      <c r="J1744" s="204"/>
      <c r="K1744" s="204"/>
      <c r="L1744" s="204"/>
      <c r="M1744" s="204"/>
    </row>
    <row r="1745" spans="1:13" outlineLevel="1">
      <c r="A1745" s="197"/>
      <c r="B1745" s="261" t="s">
        <v>216</v>
      </c>
      <c r="C1745" s="262" t="s">
        <v>394</v>
      </c>
      <c r="D1745" s="177" t="s">
        <v>980</v>
      </c>
      <c r="E1745" s="177" t="s">
        <v>221</v>
      </c>
      <c r="F1745" s="194" t="s">
        <v>455</v>
      </c>
      <c r="G1745" s="208">
        <f>IF(F1745=$D$4,$D$4,INDEX(F_inputs!$D$4:$M$5562,MATCH('FD Inputs Pre Conversion'!$C1745&amp;'FD Inputs Pre Conversion'!$E1745,F_inputs!$N$4:$N$5562,0),MATCH('FD Inputs Pre Conversion'!G$6,F_inputs!$D$2:$M$2,0)))</f>
        <v>5.0000000000000001E-3</v>
      </c>
      <c r="H1745" s="204"/>
      <c r="I1745" s="204"/>
      <c r="J1745" s="204"/>
      <c r="K1745" s="204"/>
      <c r="L1745" s="204"/>
      <c r="M1745" s="204"/>
    </row>
    <row r="1746" spans="1:13" outlineLevel="1">
      <c r="A1746" s="197"/>
      <c r="B1746" s="261" t="s">
        <v>216</v>
      </c>
      <c r="C1746" s="262" t="s">
        <v>397</v>
      </c>
      <c r="D1746" s="177" t="s">
        <v>980</v>
      </c>
      <c r="E1746" s="177" t="s">
        <v>221</v>
      </c>
      <c r="F1746" s="194" t="s">
        <v>455</v>
      </c>
      <c r="G1746" s="208">
        <f>IF(F1746=$D$4,$D$4,INDEX(F_inputs!$D$4:$M$5562,MATCH('FD Inputs Pre Conversion'!$C1746&amp;'FD Inputs Pre Conversion'!$E1746,F_inputs!$N$4:$N$5562,0),MATCH('FD Inputs Pre Conversion'!G$6,F_inputs!$D$2:$M$2,0)))</f>
        <v>5.0000000000000001E-3</v>
      </c>
      <c r="H1746" s="204"/>
      <c r="I1746" s="204"/>
      <c r="J1746" s="204"/>
      <c r="K1746" s="204"/>
      <c r="L1746" s="204"/>
      <c r="M1746" s="204"/>
    </row>
    <row r="1747" spans="1:13" outlineLevel="1">
      <c r="A1747" s="197"/>
      <c r="B1747" s="261" t="s">
        <v>216</v>
      </c>
      <c r="C1747" s="262" t="s">
        <v>345</v>
      </c>
      <c r="D1747" s="177" t="s">
        <v>980</v>
      </c>
      <c r="E1747" s="177" t="s">
        <v>221</v>
      </c>
      <c r="F1747" s="194" t="s">
        <v>455</v>
      </c>
      <c r="G1747" s="208" t="str">
        <f>IF(F1747=$D$4,$D$4,INDEX(F_inputs!$D$4:$M$5562,MATCH('FD Inputs Pre Conversion'!$C1747&amp;'FD Inputs Pre Conversion'!$E1747,F_inputs!$N$4:$N$5562,0),MATCH('FD Inputs Pre Conversion'!G$6,F_inputs!$D$2:$M$2,0)))</f>
        <v/>
      </c>
      <c r="H1747" s="204"/>
      <c r="I1747" s="204"/>
      <c r="J1747" s="204"/>
      <c r="K1747" s="204"/>
      <c r="L1747" s="204"/>
      <c r="M1747" s="204"/>
    </row>
    <row r="1748" spans="1:13" outlineLevel="1">
      <c r="A1748" s="197"/>
      <c r="B1748" s="261" t="s">
        <v>216</v>
      </c>
      <c r="C1748" s="262" t="s">
        <v>354</v>
      </c>
      <c r="D1748" s="177" t="s">
        <v>980</v>
      </c>
      <c r="E1748" s="177" t="s">
        <v>221</v>
      </c>
      <c r="F1748" s="194" t="s">
        <v>455</v>
      </c>
      <c r="G1748" s="208" t="str">
        <f>IF(F1748=$D$4,$D$4,INDEX(F_inputs!$D$4:$M$5562,MATCH('FD Inputs Pre Conversion'!$C1748&amp;'FD Inputs Pre Conversion'!$E1748,F_inputs!$N$4:$N$5562,0),MATCH('FD Inputs Pre Conversion'!G$6,F_inputs!$D$2:$M$2,0)))</f>
        <v/>
      </c>
      <c r="H1748" s="204"/>
      <c r="I1748" s="204"/>
      <c r="J1748" s="204"/>
      <c r="K1748" s="204"/>
      <c r="L1748" s="204"/>
      <c r="M1748" s="204"/>
    </row>
    <row r="1749" spans="1:13" outlineLevel="1">
      <c r="A1749" s="197"/>
      <c r="B1749" s="261" t="s">
        <v>216</v>
      </c>
      <c r="C1749" s="262" t="s">
        <v>367</v>
      </c>
      <c r="D1749" s="177" t="s">
        <v>980</v>
      </c>
      <c r="E1749" s="177" t="s">
        <v>221</v>
      </c>
      <c r="F1749" s="194" t="s">
        <v>455</v>
      </c>
      <c r="G1749" s="208" t="str">
        <f>IF(F1749=$D$4,$D$4,INDEX(F_inputs!$D$4:$M$5562,MATCH('FD Inputs Pre Conversion'!$C1749&amp;'FD Inputs Pre Conversion'!$E1749,F_inputs!$N$4:$N$5562,0),MATCH('FD Inputs Pre Conversion'!G$6,F_inputs!$D$2:$M$2,0)))</f>
        <v/>
      </c>
      <c r="H1749" s="204"/>
      <c r="I1749" s="204"/>
      <c r="J1749" s="204"/>
      <c r="K1749" s="204"/>
      <c r="L1749" s="204"/>
      <c r="M1749" s="204"/>
    </row>
    <row r="1750" spans="1:13" outlineLevel="1">
      <c r="A1750" s="197"/>
      <c r="B1750" s="261" t="s">
        <v>216</v>
      </c>
      <c r="C1750" s="262" t="s">
        <v>373</v>
      </c>
      <c r="D1750" s="177" t="s">
        <v>980</v>
      </c>
      <c r="E1750" s="177" t="s">
        <v>221</v>
      </c>
      <c r="F1750" s="194" t="s">
        <v>455</v>
      </c>
      <c r="G1750" s="208" t="str">
        <f>IF(F1750=$D$4,$D$4,INDEX(F_inputs!$D$4:$M$5562,MATCH('FD Inputs Pre Conversion'!$C1750&amp;'FD Inputs Pre Conversion'!$E1750,F_inputs!$N$4:$N$5562,0),MATCH('FD Inputs Pre Conversion'!G$6,F_inputs!$D$2:$M$2,0)))</f>
        <v/>
      </c>
      <c r="H1750" s="204"/>
      <c r="I1750" s="204"/>
      <c r="J1750" s="204"/>
      <c r="K1750" s="204"/>
      <c r="L1750" s="204"/>
      <c r="M1750" s="204"/>
    </row>
    <row r="1751" spans="1:13" outlineLevel="1">
      <c r="A1751" s="197"/>
      <c r="B1751" s="261" t="s">
        <v>216</v>
      </c>
      <c r="C1751" s="262" t="s">
        <v>376</v>
      </c>
      <c r="D1751" s="177" t="s">
        <v>980</v>
      </c>
      <c r="E1751" s="177" t="s">
        <v>221</v>
      </c>
      <c r="F1751" s="194" t="s">
        <v>455</v>
      </c>
      <c r="G1751" s="208" t="str">
        <f>IF(F1751=$D$4,$D$4,INDEX(F_inputs!$D$4:$M$5562,MATCH('FD Inputs Pre Conversion'!$C1751&amp;'FD Inputs Pre Conversion'!$E1751,F_inputs!$N$4:$N$5562,0),MATCH('FD Inputs Pre Conversion'!G$6,F_inputs!$D$2:$M$2,0)))</f>
        <v/>
      </c>
      <c r="H1751" s="204"/>
      <c r="I1751" s="204"/>
      <c r="J1751" s="204"/>
      <c r="K1751" s="204"/>
      <c r="L1751" s="204"/>
      <c r="M1751" s="204"/>
    </row>
    <row r="1752" spans="1:13" outlineLevel="1">
      <c r="A1752" s="197"/>
      <c r="B1752" s="261" t="s">
        <v>216</v>
      </c>
      <c r="C1752" s="262" t="s">
        <v>385</v>
      </c>
      <c r="D1752" s="177" t="s">
        <v>980</v>
      </c>
      <c r="E1752" s="177" t="s">
        <v>221</v>
      </c>
      <c r="F1752" s="194" t="s">
        <v>455</v>
      </c>
      <c r="G1752" s="208" t="str">
        <f>IF(F1752=$D$4,$D$4,INDEX(F_inputs!$D$4:$M$5562,MATCH('FD Inputs Pre Conversion'!$C1752&amp;'FD Inputs Pre Conversion'!$E1752,F_inputs!$N$4:$N$5562,0),MATCH('FD Inputs Pre Conversion'!G$6,F_inputs!$D$2:$M$2,0)))</f>
        <v/>
      </c>
      <c r="H1752" s="204"/>
      <c r="I1752" s="204"/>
      <c r="J1752" s="204"/>
      <c r="K1752" s="204"/>
      <c r="L1752" s="204"/>
      <c r="M1752" s="204"/>
    </row>
    <row r="1753" spans="1:13" outlineLevel="1">
      <c r="A1753" s="196"/>
      <c r="B1753" s="261"/>
      <c r="C1753" s="262"/>
      <c r="G1753" s="208"/>
    </row>
    <row r="1754" spans="1:13" outlineLevel="1">
      <c r="A1754" s="197"/>
      <c r="B1754" s="261" t="s">
        <v>223</v>
      </c>
      <c r="C1754" s="262" t="s">
        <v>350</v>
      </c>
      <c r="D1754" s="177" t="s">
        <v>980</v>
      </c>
      <c r="E1754" s="177" t="s">
        <v>228</v>
      </c>
      <c r="F1754" s="194" t="s">
        <v>455</v>
      </c>
      <c r="G1754" s="208">
        <f>IF(F1754=$D$4,$D$4,INDEX(F_inputs!$D$4:$M$5562,MATCH('FD Inputs Pre Conversion'!$C1754&amp;'FD Inputs Pre Conversion'!$E1754,F_inputs!$N$4:$N$5562,0),MATCH('FD Inputs Pre Conversion'!G$6,F_inputs!$D$2:$M$2,0)))</f>
        <v>5.0000000000000001E-3</v>
      </c>
      <c r="H1754" s="204"/>
      <c r="I1754" s="204"/>
      <c r="J1754" s="204"/>
      <c r="K1754" s="204"/>
      <c r="L1754" s="204"/>
      <c r="M1754" s="204"/>
    </row>
    <row r="1755" spans="1:13" outlineLevel="1">
      <c r="A1755" s="197"/>
      <c r="B1755" s="261" t="s">
        <v>223</v>
      </c>
      <c r="C1755" s="262" t="s">
        <v>358</v>
      </c>
      <c r="D1755" s="177" t="s">
        <v>980</v>
      </c>
      <c r="E1755" s="177" t="s">
        <v>228</v>
      </c>
      <c r="F1755" s="194" t="s">
        <v>455</v>
      </c>
      <c r="G1755" s="208">
        <f>IF(F1755=$D$4,$D$4,INDEX(F_inputs!$D$4:$M$5562,MATCH('FD Inputs Pre Conversion'!$C1755&amp;'FD Inputs Pre Conversion'!$E1755,F_inputs!$N$4:$N$5562,0),MATCH('FD Inputs Pre Conversion'!G$6,F_inputs!$D$2:$M$2,0)))</f>
        <v>5.0000000000000001E-3</v>
      </c>
      <c r="H1755" s="204"/>
      <c r="I1755" s="204"/>
      <c r="J1755" s="204"/>
      <c r="K1755" s="204"/>
      <c r="L1755" s="204"/>
      <c r="M1755" s="204"/>
    </row>
    <row r="1756" spans="1:13" outlineLevel="1">
      <c r="A1756" s="197"/>
      <c r="B1756" s="261" t="s">
        <v>223</v>
      </c>
      <c r="C1756" s="262" t="s">
        <v>361</v>
      </c>
      <c r="D1756" s="177" t="s">
        <v>980</v>
      </c>
      <c r="E1756" s="177" t="s">
        <v>228</v>
      </c>
      <c r="F1756" s="194" t="s">
        <v>455</v>
      </c>
      <c r="G1756" s="208">
        <f>IF(F1756=$D$4,$D$4,INDEX(F_inputs!$D$4:$M$5562,MATCH('FD Inputs Pre Conversion'!$C1756&amp;'FD Inputs Pre Conversion'!$E1756,F_inputs!$N$4:$N$5562,0),MATCH('FD Inputs Pre Conversion'!G$6,F_inputs!$D$2:$M$2,0)))</f>
        <v>5.0000000000000001E-3</v>
      </c>
      <c r="H1756" s="204"/>
      <c r="I1756" s="204"/>
      <c r="J1756" s="204"/>
      <c r="K1756" s="204"/>
      <c r="L1756" s="204"/>
      <c r="M1756" s="204"/>
    </row>
    <row r="1757" spans="1:13" outlineLevel="1">
      <c r="A1757" s="197"/>
      <c r="B1757" s="261" t="s">
        <v>223</v>
      </c>
      <c r="C1757" s="262" t="s">
        <v>364</v>
      </c>
      <c r="D1757" s="177" t="s">
        <v>980</v>
      </c>
      <c r="E1757" s="177" t="s">
        <v>228</v>
      </c>
      <c r="F1757" s="194" t="s">
        <v>455</v>
      </c>
      <c r="G1757" s="208">
        <f>IF(F1757=$D$4,$D$4,INDEX(F_inputs!$D$4:$M$5562,MATCH('FD Inputs Pre Conversion'!$C1757&amp;'FD Inputs Pre Conversion'!$E1757,F_inputs!$N$4:$N$5562,0),MATCH('FD Inputs Pre Conversion'!G$6,F_inputs!$D$2:$M$2,0)))</f>
        <v>5.0000000000000001E-3</v>
      </c>
      <c r="H1757" s="204"/>
      <c r="I1757" s="204"/>
      <c r="J1757" s="204"/>
      <c r="K1757" s="204"/>
      <c r="L1757" s="204"/>
      <c r="M1757" s="204"/>
    </row>
    <row r="1758" spans="1:13" outlineLevel="1">
      <c r="A1758" s="197"/>
      <c r="B1758" s="261" t="s">
        <v>223</v>
      </c>
      <c r="C1758" s="262" t="s">
        <v>370</v>
      </c>
      <c r="D1758" s="177" t="s">
        <v>980</v>
      </c>
      <c r="E1758" s="177" t="s">
        <v>228</v>
      </c>
      <c r="F1758" s="194" t="s">
        <v>455</v>
      </c>
      <c r="G1758" s="208">
        <f>IF(F1758=$D$4,$D$4,INDEX(F_inputs!$D$4:$M$5562,MATCH('FD Inputs Pre Conversion'!$C1758&amp;'FD Inputs Pre Conversion'!$E1758,F_inputs!$N$4:$N$5562,0),MATCH('FD Inputs Pre Conversion'!G$6,F_inputs!$D$2:$M$2,0)))</f>
        <v>5.0000000000000001E-3</v>
      </c>
      <c r="H1758" s="204"/>
      <c r="I1758" s="204"/>
      <c r="J1758" s="204"/>
      <c r="K1758" s="204"/>
      <c r="L1758" s="204"/>
      <c r="M1758" s="204"/>
    </row>
    <row r="1759" spans="1:13" outlineLevel="1">
      <c r="A1759" s="197"/>
      <c r="B1759" s="261" t="s">
        <v>223</v>
      </c>
      <c r="C1759" s="262" t="s">
        <v>379</v>
      </c>
      <c r="D1759" s="177" t="s">
        <v>980</v>
      </c>
      <c r="E1759" s="177" t="s">
        <v>228</v>
      </c>
      <c r="F1759" s="194" t="s">
        <v>455</v>
      </c>
      <c r="G1759" s="208">
        <f>IF(F1759=$D$4,$D$4,INDEX(F_inputs!$D$4:$M$5562,MATCH('FD Inputs Pre Conversion'!$C1759&amp;'FD Inputs Pre Conversion'!$E1759,F_inputs!$N$4:$N$5562,0),MATCH('FD Inputs Pre Conversion'!G$6,F_inputs!$D$2:$M$2,0)))</f>
        <v>5.0000000000000001E-3</v>
      </c>
      <c r="H1759" s="204"/>
      <c r="I1759" s="204"/>
      <c r="J1759" s="204"/>
      <c r="K1759" s="204"/>
      <c r="L1759" s="204"/>
      <c r="M1759" s="204"/>
    </row>
    <row r="1760" spans="1:13" outlineLevel="1">
      <c r="A1760" s="197"/>
      <c r="B1760" s="261" t="s">
        <v>223</v>
      </c>
      <c r="C1760" s="262" t="s">
        <v>382</v>
      </c>
      <c r="D1760" s="177" t="s">
        <v>980</v>
      </c>
      <c r="E1760" s="177" t="s">
        <v>228</v>
      </c>
      <c r="F1760" s="194" t="s">
        <v>455</v>
      </c>
      <c r="G1760" s="208">
        <f>IF(F1760=$D$4,$D$4,INDEX(F_inputs!$D$4:$M$5562,MATCH('FD Inputs Pre Conversion'!$C1760&amp;'FD Inputs Pre Conversion'!$E1760,F_inputs!$N$4:$N$5562,0),MATCH('FD Inputs Pre Conversion'!G$6,F_inputs!$D$2:$M$2,0)))</f>
        <v>5.0000000000000001E-3</v>
      </c>
      <c r="H1760" s="204"/>
      <c r="I1760" s="204"/>
      <c r="J1760" s="204"/>
      <c r="K1760" s="204"/>
      <c r="L1760" s="204"/>
      <c r="M1760" s="204"/>
    </row>
    <row r="1761" spans="1:13" outlineLevel="1">
      <c r="A1761" s="197"/>
      <c r="B1761" s="261" t="s">
        <v>223</v>
      </c>
      <c r="C1761" s="262" t="s">
        <v>388</v>
      </c>
      <c r="D1761" s="177" t="s">
        <v>980</v>
      </c>
      <c r="E1761" s="177" t="s">
        <v>228</v>
      </c>
      <c r="F1761" s="194" t="s">
        <v>455</v>
      </c>
      <c r="G1761" s="208">
        <f>IF(F1761=$D$4,$D$4,INDEX(F_inputs!$D$4:$M$5562,MATCH('FD Inputs Pre Conversion'!$C1761&amp;'FD Inputs Pre Conversion'!$E1761,F_inputs!$N$4:$N$5562,0),MATCH('FD Inputs Pre Conversion'!G$6,F_inputs!$D$2:$M$2,0)))</f>
        <v>5.0000000000000001E-3</v>
      </c>
      <c r="H1761" s="204"/>
      <c r="I1761" s="204"/>
      <c r="J1761" s="204"/>
      <c r="K1761" s="204"/>
      <c r="L1761" s="204"/>
      <c r="M1761" s="204"/>
    </row>
    <row r="1762" spans="1:13" outlineLevel="1">
      <c r="A1762" s="197"/>
      <c r="B1762" s="261" t="s">
        <v>223</v>
      </c>
      <c r="C1762" s="262" t="s">
        <v>391</v>
      </c>
      <c r="D1762" s="177" t="s">
        <v>980</v>
      </c>
      <c r="E1762" s="177" t="s">
        <v>228</v>
      </c>
      <c r="F1762" s="194" t="s">
        <v>455</v>
      </c>
      <c r="G1762" s="208">
        <f>IF(F1762=$D$4,$D$4,INDEX(F_inputs!$D$4:$M$5562,MATCH('FD Inputs Pre Conversion'!$C1762&amp;'FD Inputs Pre Conversion'!$E1762,F_inputs!$N$4:$N$5562,0),MATCH('FD Inputs Pre Conversion'!G$6,F_inputs!$D$2:$M$2,0)))</f>
        <v>5.0000000000000001E-3</v>
      </c>
      <c r="H1762" s="204"/>
      <c r="I1762" s="204"/>
      <c r="J1762" s="204"/>
      <c r="K1762" s="204"/>
      <c r="L1762" s="204"/>
      <c r="M1762" s="204"/>
    </row>
    <row r="1763" spans="1:13" outlineLevel="1">
      <c r="A1763" s="197"/>
      <c r="B1763" s="261" t="s">
        <v>223</v>
      </c>
      <c r="C1763" s="262" t="s">
        <v>394</v>
      </c>
      <c r="D1763" s="177" t="s">
        <v>980</v>
      </c>
      <c r="E1763" s="177" t="s">
        <v>228</v>
      </c>
      <c r="F1763" s="194" t="s">
        <v>455</v>
      </c>
      <c r="G1763" s="208">
        <f>IF(F1763=$D$4,$D$4,INDEX(F_inputs!$D$4:$M$5562,MATCH('FD Inputs Pre Conversion'!$C1763&amp;'FD Inputs Pre Conversion'!$E1763,F_inputs!$N$4:$N$5562,0),MATCH('FD Inputs Pre Conversion'!G$6,F_inputs!$D$2:$M$2,0)))</f>
        <v>5.0000000000000001E-3</v>
      </c>
      <c r="H1763" s="204"/>
      <c r="I1763" s="204"/>
      <c r="J1763" s="204"/>
      <c r="K1763" s="204"/>
      <c r="L1763" s="204"/>
      <c r="M1763" s="204"/>
    </row>
    <row r="1764" spans="1:13" outlineLevel="1">
      <c r="A1764" s="197"/>
      <c r="B1764" s="261" t="s">
        <v>223</v>
      </c>
      <c r="C1764" s="262" t="s">
        <v>397</v>
      </c>
      <c r="D1764" s="177" t="s">
        <v>980</v>
      </c>
      <c r="E1764" s="177" t="s">
        <v>228</v>
      </c>
      <c r="F1764" s="194" t="s">
        <v>455</v>
      </c>
      <c r="G1764" s="208">
        <f>IF(F1764=$D$4,$D$4,INDEX(F_inputs!$D$4:$M$5562,MATCH('FD Inputs Pre Conversion'!$C1764&amp;'FD Inputs Pre Conversion'!$E1764,F_inputs!$N$4:$N$5562,0),MATCH('FD Inputs Pre Conversion'!G$6,F_inputs!$D$2:$M$2,0)))</f>
        <v>5.0000000000000001E-3</v>
      </c>
      <c r="H1764" s="204"/>
      <c r="I1764" s="204"/>
      <c r="J1764" s="204"/>
      <c r="K1764" s="204"/>
      <c r="L1764" s="204"/>
      <c r="M1764" s="204"/>
    </row>
    <row r="1765" spans="1:13" outlineLevel="1">
      <c r="A1765" s="197"/>
      <c r="B1765" s="261" t="s">
        <v>223</v>
      </c>
      <c r="C1765" s="262" t="s">
        <v>345</v>
      </c>
      <c r="D1765" s="177" t="s">
        <v>980</v>
      </c>
      <c r="E1765" s="177" t="s">
        <v>228</v>
      </c>
      <c r="F1765" s="194" t="s">
        <v>455</v>
      </c>
      <c r="G1765" s="208" t="str">
        <f>IF(F1765=$D$4,$D$4,INDEX(F_inputs!$D$4:$M$5562,MATCH('FD Inputs Pre Conversion'!$C1765&amp;'FD Inputs Pre Conversion'!$E1765,F_inputs!$N$4:$N$5562,0),MATCH('FD Inputs Pre Conversion'!G$6,F_inputs!$D$2:$M$2,0)))</f>
        <v/>
      </c>
      <c r="H1765" s="204"/>
      <c r="I1765" s="204"/>
      <c r="J1765" s="204"/>
      <c r="K1765" s="204"/>
      <c r="L1765" s="204"/>
      <c r="M1765" s="204"/>
    </row>
    <row r="1766" spans="1:13" outlineLevel="1">
      <c r="A1766" s="197"/>
      <c r="B1766" s="261" t="s">
        <v>223</v>
      </c>
      <c r="C1766" s="262" t="s">
        <v>354</v>
      </c>
      <c r="D1766" s="177" t="s">
        <v>980</v>
      </c>
      <c r="E1766" s="177" t="s">
        <v>228</v>
      </c>
      <c r="F1766" s="194" t="s">
        <v>455</v>
      </c>
      <c r="G1766" s="208" t="str">
        <f>IF(F1766=$D$4,$D$4,INDEX(F_inputs!$D$4:$M$5562,MATCH('FD Inputs Pre Conversion'!$C1766&amp;'FD Inputs Pre Conversion'!$E1766,F_inputs!$N$4:$N$5562,0),MATCH('FD Inputs Pre Conversion'!G$6,F_inputs!$D$2:$M$2,0)))</f>
        <v/>
      </c>
      <c r="H1766" s="204"/>
      <c r="I1766" s="204"/>
      <c r="J1766" s="204"/>
      <c r="K1766" s="204"/>
      <c r="L1766" s="204"/>
      <c r="M1766" s="204"/>
    </row>
    <row r="1767" spans="1:13" outlineLevel="1">
      <c r="A1767" s="197"/>
      <c r="B1767" s="261" t="s">
        <v>223</v>
      </c>
      <c r="C1767" s="262" t="s">
        <v>367</v>
      </c>
      <c r="D1767" s="177" t="s">
        <v>980</v>
      </c>
      <c r="E1767" s="177" t="s">
        <v>228</v>
      </c>
      <c r="F1767" s="194" t="s">
        <v>455</v>
      </c>
      <c r="G1767" s="208" t="str">
        <f>IF(F1767=$D$4,$D$4,INDEX(F_inputs!$D$4:$M$5562,MATCH('FD Inputs Pre Conversion'!$C1767&amp;'FD Inputs Pre Conversion'!$E1767,F_inputs!$N$4:$N$5562,0),MATCH('FD Inputs Pre Conversion'!G$6,F_inputs!$D$2:$M$2,0)))</f>
        <v/>
      </c>
      <c r="H1767" s="204"/>
      <c r="I1767" s="204"/>
      <c r="J1767" s="204"/>
      <c r="K1767" s="204"/>
      <c r="L1767" s="204"/>
      <c r="M1767" s="204"/>
    </row>
    <row r="1768" spans="1:13" outlineLevel="1">
      <c r="A1768" s="197"/>
      <c r="B1768" s="261" t="s">
        <v>223</v>
      </c>
      <c r="C1768" s="262" t="s">
        <v>373</v>
      </c>
      <c r="D1768" s="177" t="s">
        <v>980</v>
      </c>
      <c r="E1768" s="177" t="s">
        <v>228</v>
      </c>
      <c r="F1768" s="194" t="s">
        <v>455</v>
      </c>
      <c r="G1768" s="208" t="str">
        <f>IF(F1768=$D$4,$D$4,INDEX(F_inputs!$D$4:$M$5562,MATCH('FD Inputs Pre Conversion'!$C1768&amp;'FD Inputs Pre Conversion'!$E1768,F_inputs!$N$4:$N$5562,0),MATCH('FD Inputs Pre Conversion'!G$6,F_inputs!$D$2:$M$2,0)))</f>
        <v/>
      </c>
      <c r="H1768" s="204"/>
      <c r="I1768" s="204"/>
      <c r="J1768" s="204"/>
      <c r="K1768" s="204"/>
      <c r="L1768" s="204"/>
      <c r="M1768" s="204"/>
    </row>
    <row r="1769" spans="1:13" outlineLevel="1">
      <c r="A1769" s="197"/>
      <c r="B1769" s="261" t="s">
        <v>223</v>
      </c>
      <c r="C1769" s="262" t="s">
        <v>376</v>
      </c>
      <c r="D1769" s="177" t="s">
        <v>980</v>
      </c>
      <c r="E1769" s="177" t="s">
        <v>228</v>
      </c>
      <c r="F1769" s="194" t="s">
        <v>455</v>
      </c>
      <c r="G1769" s="208" t="str">
        <f>IF(F1769=$D$4,$D$4,INDEX(F_inputs!$D$4:$M$5562,MATCH('FD Inputs Pre Conversion'!$C1769&amp;'FD Inputs Pre Conversion'!$E1769,F_inputs!$N$4:$N$5562,0),MATCH('FD Inputs Pre Conversion'!G$6,F_inputs!$D$2:$M$2,0)))</f>
        <v/>
      </c>
      <c r="H1769" s="204"/>
      <c r="I1769" s="204"/>
      <c r="J1769" s="204"/>
      <c r="K1769" s="204"/>
      <c r="L1769" s="204"/>
      <c r="M1769" s="204"/>
    </row>
    <row r="1770" spans="1:13" outlineLevel="1">
      <c r="A1770" s="197"/>
      <c r="B1770" s="261" t="s">
        <v>223</v>
      </c>
      <c r="C1770" s="262" t="s">
        <v>385</v>
      </c>
      <c r="D1770" s="177" t="s">
        <v>980</v>
      </c>
      <c r="E1770" s="177" t="s">
        <v>228</v>
      </c>
      <c r="F1770" s="194" t="s">
        <v>455</v>
      </c>
      <c r="G1770" s="208" t="str">
        <f>IF(F1770=$D$4,$D$4,INDEX(F_inputs!$D$4:$M$5562,MATCH('FD Inputs Pre Conversion'!$C1770&amp;'FD Inputs Pre Conversion'!$E1770,F_inputs!$N$4:$N$5562,0),MATCH('FD Inputs Pre Conversion'!G$6,F_inputs!$D$2:$M$2,0)))</f>
        <v/>
      </c>
      <c r="H1770" s="204"/>
      <c r="I1770" s="204"/>
      <c r="J1770" s="204"/>
      <c r="K1770" s="204"/>
      <c r="L1770" s="204"/>
      <c r="M1770" s="204"/>
    </row>
    <row r="1771" spans="1:13" outlineLevel="1">
      <c r="A1771" s="196"/>
      <c r="B1771" s="261"/>
      <c r="C1771" s="262"/>
      <c r="G1771" s="208"/>
    </row>
    <row r="1772" spans="1:13" outlineLevel="1">
      <c r="A1772" s="197"/>
      <c r="B1772" s="261" t="s">
        <v>230</v>
      </c>
      <c r="C1772" s="262" t="s">
        <v>350</v>
      </c>
      <c r="D1772" s="177" t="s">
        <v>980</v>
      </c>
      <c r="E1772" s="177" t="s">
        <v>963</v>
      </c>
      <c r="F1772" s="194" t="s">
        <v>963</v>
      </c>
      <c r="G1772" s="208" t="str">
        <f>IF(F1772=$D$4,$D$4,INDEX(F_inputs!$D$4:$M$5562,MATCH('FD Inputs Pre Conversion'!$C1772&amp;'FD Inputs Pre Conversion'!$E1772,F_inputs!$N$4:$N$5562,0),MATCH('FD Inputs Pre Conversion'!G$6,F_inputs!$D$2:$M$2,0)))</f>
        <v>No input</v>
      </c>
      <c r="H1772" s="204"/>
      <c r="I1772" s="204"/>
      <c r="J1772" s="204"/>
      <c r="K1772" s="204"/>
      <c r="L1772" s="204"/>
      <c r="M1772" s="204"/>
    </row>
    <row r="1773" spans="1:13" outlineLevel="1">
      <c r="A1773" s="197"/>
      <c r="B1773" s="261" t="s">
        <v>230</v>
      </c>
      <c r="C1773" s="262" t="s">
        <v>358</v>
      </c>
      <c r="D1773" s="177" t="s">
        <v>980</v>
      </c>
      <c r="E1773" s="177" t="s">
        <v>963</v>
      </c>
      <c r="F1773" s="194" t="s">
        <v>963</v>
      </c>
      <c r="G1773" s="208" t="str">
        <f>IF(F1773=$D$4,$D$4,INDEX(F_inputs!$D$4:$M$5562,MATCH('FD Inputs Pre Conversion'!$C1773&amp;'FD Inputs Pre Conversion'!$E1773,F_inputs!$N$4:$N$5562,0),MATCH('FD Inputs Pre Conversion'!G$6,F_inputs!$D$2:$M$2,0)))</f>
        <v>No input</v>
      </c>
      <c r="H1773" s="204"/>
      <c r="I1773" s="204"/>
      <c r="J1773" s="204"/>
      <c r="K1773" s="204"/>
      <c r="L1773" s="204"/>
      <c r="M1773" s="204"/>
    </row>
    <row r="1774" spans="1:13" outlineLevel="1">
      <c r="A1774" s="197"/>
      <c r="B1774" s="261" t="s">
        <v>230</v>
      </c>
      <c r="C1774" s="262" t="s">
        <v>361</v>
      </c>
      <c r="D1774" s="177" t="s">
        <v>980</v>
      </c>
      <c r="E1774" s="177" t="s">
        <v>963</v>
      </c>
      <c r="F1774" s="194" t="s">
        <v>963</v>
      </c>
      <c r="G1774" s="208" t="str">
        <f>IF(F1774=$D$4,$D$4,INDEX(F_inputs!$D$4:$M$5562,MATCH('FD Inputs Pre Conversion'!$C1774&amp;'FD Inputs Pre Conversion'!$E1774,F_inputs!$N$4:$N$5562,0),MATCH('FD Inputs Pre Conversion'!G$6,F_inputs!$D$2:$M$2,0)))</f>
        <v>No input</v>
      </c>
      <c r="H1774" s="204"/>
      <c r="I1774" s="204"/>
      <c r="J1774" s="204"/>
      <c r="K1774" s="204"/>
      <c r="L1774" s="204"/>
      <c r="M1774" s="204"/>
    </row>
    <row r="1775" spans="1:13" outlineLevel="1">
      <c r="A1775" s="197"/>
      <c r="B1775" s="261" t="s">
        <v>230</v>
      </c>
      <c r="C1775" s="262" t="s">
        <v>364</v>
      </c>
      <c r="D1775" s="177" t="s">
        <v>980</v>
      </c>
      <c r="E1775" s="177" t="s">
        <v>963</v>
      </c>
      <c r="F1775" s="194" t="s">
        <v>963</v>
      </c>
      <c r="G1775" s="208" t="str">
        <f>IF(F1775=$D$4,$D$4,INDEX(F_inputs!$D$4:$M$5562,MATCH('FD Inputs Pre Conversion'!$C1775&amp;'FD Inputs Pre Conversion'!$E1775,F_inputs!$N$4:$N$5562,0),MATCH('FD Inputs Pre Conversion'!G$6,F_inputs!$D$2:$M$2,0)))</f>
        <v>No input</v>
      </c>
      <c r="H1775" s="204"/>
      <c r="I1775" s="204"/>
      <c r="J1775" s="204"/>
      <c r="K1775" s="204"/>
      <c r="L1775" s="204"/>
      <c r="M1775" s="204"/>
    </row>
    <row r="1776" spans="1:13" outlineLevel="1">
      <c r="A1776" s="197"/>
      <c r="B1776" s="261" t="s">
        <v>230</v>
      </c>
      <c r="C1776" s="262" t="s">
        <v>370</v>
      </c>
      <c r="D1776" s="177" t="s">
        <v>980</v>
      </c>
      <c r="E1776" s="177" t="s">
        <v>963</v>
      </c>
      <c r="F1776" s="194" t="s">
        <v>963</v>
      </c>
      <c r="G1776" s="208" t="str">
        <f>IF(F1776=$D$4,$D$4,INDEX(F_inputs!$D$4:$M$5562,MATCH('FD Inputs Pre Conversion'!$C1776&amp;'FD Inputs Pre Conversion'!$E1776,F_inputs!$N$4:$N$5562,0),MATCH('FD Inputs Pre Conversion'!G$6,F_inputs!$D$2:$M$2,0)))</f>
        <v>No input</v>
      </c>
      <c r="H1776" s="204"/>
      <c r="I1776" s="204"/>
      <c r="J1776" s="204"/>
      <c r="K1776" s="204"/>
      <c r="L1776" s="204"/>
      <c r="M1776" s="204"/>
    </row>
    <row r="1777" spans="1:13" outlineLevel="1">
      <c r="A1777" s="197"/>
      <c r="B1777" s="261" t="s">
        <v>230</v>
      </c>
      <c r="C1777" s="262" t="s">
        <v>379</v>
      </c>
      <c r="D1777" s="177" t="s">
        <v>980</v>
      </c>
      <c r="E1777" s="177" t="s">
        <v>963</v>
      </c>
      <c r="F1777" s="194" t="s">
        <v>963</v>
      </c>
      <c r="G1777" s="208" t="str">
        <f>IF(F1777=$D$4,$D$4,INDEX(F_inputs!$D$4:$M$5562,MATCH('FD Inputs Pre Conversion'!$C1777&amp;'FD Inputs Pre Conversion'!$E1777,F_inputs!$N$4:$N$5562,0),MATCH('FD Inputs Pre Conversion'!G$6,F_inputs!$D$2:$M$2,0)))</f>
        <v>No input</v>
      </c>
      <c r="H1777" s="204"/>
      <c r="I1777" s="204"/>
      <c r="J1777" s="204"/>
      <c r="K1777" s="204"/>
      <c r="L1777" s="204"/>
      <c r="M1777" s="204"/>
    </row>
    <row r="1778" spans="1:13" outlineLevel="1">
      <c r="A1778" s="197"/>
      <c r="B1778" s="261" t="s">
        <v>230</v>
      </c>
      <c r="C1778" s="262" t="s">
        <v>382</v>
      </c>
      <c r="D1778" s="177" t="s">
        <v>980</v>
      </c>
      <c r="E1778" s="177" t="s">
        <v>963</v>
      </c>
      <c r="F1778" s="194" t="s">
        <v>963</v>
      </c>
      <c r="G1778" s="208" t="str">
        <f>IF(F1778=$D$4,$D$4,INDEX(F_inputs!$D$4:$M$5562,MATCH('FD Inputs Pre Conversion'!$C1778&amp;'FD Inputs Pre Conversion'!$E1778,F_inputs!$N$4:$N$5562,0),MATCH('FD Inputs Pre Conversion'!G$6,F_inputs!$D$2:$M$2,0)))</f>
        <v>No input</v>
      </c>
      <c r="H1778" s="204"/>
      <c r="I1778" s="204"/>
      <c r="J1778" s="204"/>
      <c r="K1778" s="204"/>
      <c r="L1778" s="204"/>
      <c r="M1778" s="204"/>
    </row>
    <row r="1779" spans="1:13" outlineLevel="1">
      <c r="A1779" s="197"/>
      <c r="B1779" s="261" t="s">
        <v>230</v>
      </c>
      <c r="C1779" s="262" t="s">
        <v>388</v>
      </c>
      <c r="D1779" s="177" t="s">
        <v>980</v>
      </c>
      <c r="E1779" s="177" t="s">
        <v>963</v>
      </c>
      <c r="F1779" s="194" t="s">
        <v>963</v>
      </c>
      <c r="G1779" s="208" t="str">
        <f>IF(F1779=$D$4,$D$4,INDEX(F_inputs!$D$4:$M$5562,MATCH('FD Inputs Pre Conversion'!$C1779&amp;'FD Inputs Pre Conversion'!$E1779,F_inputs!$N$4:$N$5562,0),MATCH('FD Inputs Pre Conversion'!G$6,F_inputs!$D$2:$M$2,0)))</f>
        <v>No input</v>
      </c>
      <c r="H1779" s="204"/>
      <c r="I1779" s="204"/>
      <c r="J1779" s="204"/>
      <c r="K1779" s="204"/>
      <c r="L1779" s="204"/>
      <c r="M1779" s="204"/>
    </row>
    <row r="1780" spans="1:13" outlineLevel="1">
      <c r="A1780" s="197"/>
      <c r="B1780" s="261" t="s">
        <v>230</v>
      </c>
      <c r="C1780" s="262" t="s">
        <v>391</v>
      </c>
      <c r="D1780" s="177" t="s">
        <v>980</v>
      </c>
      <c r="E1780" s="177" t="s">
        <v>963</v>
      </c>
      <c r="F1780" s="194" t="s">
        <v>963</v>
      </c>
      <c r="G1780" s="208" t="str">
        <f>IF(F1780=$D$4,$D$4,INDEX(F_inputs!$D$4:$M$5562,MATCH('FD Inputs Pre Conversion'!$C1780&amp;'FD Inputs Pre Conversion'!$E1780,F_inputs!$N$4:$N$5562,0),MATCH('FD Inputs Pre Conversion'!G$6,F_inputs!$D$2:$M$2,0)))</f>
        <v>No input</v>
      </c>
      <c r="H1780" s="204"/>
      <c r="I1780" s="204"/>
      <c r="J1780" s="204"/>
      <c r="K1780" s="204"/>
      <c r="L1780" s="204"/>
      <c r="M1780" s="204"/>
    </row>
    <row r="1781" spans="1:13" outlineLevel="1">
      <c r="A1781" s="197"/>
      <c r="B1781" s="261" t="s">
        <v>230</v>
      </c>
      <c r="C1781" s="262" t="s">
        <v>394</v>
      </c>
      <c r="D1781" s="177" t="s">
        <v>980</v>
      </c>
      <c r="E1781" s="177" t="s">
        <v>963</v>
      </c>
      <c r="F1781" s="194" t="s">
        <v>963</v>
      </c>
      <c r="G1781" s="208" t="str">
        <f>IF(F1781=$D$4,$D$4,INDEX(F_inputs!$D$4:$M$5562,MATCH('FD Inputs Pre Conversion'!$C1781&amp;'FD Inputs Pre Conversion'!$E1781,F_inputs!$N$4:$N$5562,0),MATCH('FD Inputs Pre Conversion'!G$6,F_inputs!$D$2:$M$2,0)))</f>
        <v>No input</v>
      </c>
      <c r="H1781" s="204"/>
      <c r="I1781" s="204"/>
      <c r="J1781" s="204"/>
      <c r="K1781" s="204"/>
      <c r="L1781" s="204"/>
      <c r="M1781" s="204"/>
    </row>
    <row r="1782" spans="1:13" outlineLevel="1">
      <c r="A1782" s="197"/>
      <c r="B1782" s="261" t="s">
        <v>230</v>
      </c>
      <c r="C1782" s="262" t="s">
        <v>397</v>
      </c>
      <c r="D1782" s="177" t="s">
        <v>980</v>
      </c>
      <c r="E1782" s="177" t="s">
        <v>963</v>
      </c>
      <c r="F1782" s="194" t="s">
        <v>963</v>
      </c>
      <c r="G1782" s="208" t="str">
        <f>IF(F1782=$D$4,$D$4,INDEX(F_inputs!$D$4:$M$5562,MATCH('FD Inputs Pre Conversion'!$C1782&amp;'FD Inputs Pre Conversion'!$E1782,F_inputs!$N$4:$N$5562,0),MATCH('FD Inputs Pre Conversion'!G$6,F_inputs!$D$2:$M$2,0)))</f>
        <v>No input</v>
      </c>
      <c r="H1782" s="204"/>
      <c r="I1782" s="204"/>
      <c r="J1782" s="204"/>
      <c r="K1782" s="204"/>
      <c r="L1782" s="204"/>
      <c r="M1782" s="204"/>
    </row>
    <row r="1783" spans="1:13" outlineLevel="1">
      <c r="A1783" s="197"/>
      <c r="B1783" s="261" t="s">
        <v>230</v>
      </c>
      <c r="C1783" s="262" t="s">
        <v>345</v>
      </c>
      <c r="D1783" s="177" t="s">
        <v>980</v>
      </c>
      <c r="E1783" s="177" t="s">
        <v>963</v>
      </c>
      <c r="F1783" s="194" t="s">
        <v>963</v>
      </c>
      <c r="G1783" s="208" t="str">
        <f>IF(F1783=$D$4,$D$4,INDEX(F_inputs!$D$4:$M$5562,MATCH('FD Inputs Pre Conversion'!$C1783&amp;'FD Inputs Pre Conversion'!$E1783,F_inputs!$N$4:$N$5562,0),MATCH('FD Inputs Pre Conversion'!G$6,F_inputs!$D$2:$M$2,0)))</f>
        <v>No input</v>
      </c>
      <c r="H1783" s="204"/>
      <c r="I1783" s="204"/>
      <c r="J1783" s="204"/>
      <c r="K1783" s="204"/>
      <c r="L1783" s="204"/>
      <c r="M1783" s="204"/>
    </row>
    <row r="1784" spans="1:13" outlineLevel="1">
      <c r="A1784" s="197"/>
      <c r="B1784" s="261" t="s">
        <v>230</v>
      </c>
      <c r="C1784" s="262" t="s">
        <v>354</v>
      </c>
      <c r="D1784" s="177" t="s">
        <v>980</v>
      </c>
      <c r="E1784" s="177" t="s">
        <v>963</v>
      </c>
      <c r="F1784" s="194" t="s">
        <v>963</v>
      </c>
      <c r="G1784" s="208" t="str">
        <f>IF(F1784=$D$4,$D$4,INDEX(F_inputs!$D$4:$M$5562,MATCH('FD Inputs Pre Conversion'!$C1784&amp;'FD Inputs Pre Conversion'!$E1784,F_inputs!$N$4:$N$5562,0),MATCH('FD Inputs Pre Conversion'!G$6,F_inputs!$D$2:$M$2,0)))</f>
        <v>No input</v>
      </c>
      <c r="H1784" s="204"/>
      <c r="I1784" s="204"/>
      <c r="J1784" s="204"/>
      <c r="K1784" s="204"/>
      <c r="L1784" s="204"/>
      <c r="M1784" s="204"/>
    </row>
    <row r="1785" spans="1:13" outlineLevel="1">
      <c r="A1785" s="197"/>
      <c r="B1785" s="261" t="s">
        <v>230</v>
      </c>
      <c r="C1785" s="262" t="s">
        <v>367</v>
      </c>
      <c r="D1785" s="177" t="s">
        <v>980</v>
      </c>
      <c r="E1785" s="177" t="s">
        <v>963</v>
      </c>
      <c r="F1785" s="194" t="s">
        <v>963</v>
      </c>
      <c r="G1785" s="208" t="str">
        <f>IF(F1785=$D$4,$D$4,INDEX(F_inputs!$D$4:$M$5562,MATCH('FD Inputs Pre Conversion'!$C1785&amp;'FD Inputs Pre Conversion'!$E1785,F_inputs!$N$4:$N$5562,0),MATCH('FD Inputs Pre Conversion'!G$6,F_inputs!$D$2:$M$2,0)))</f>
        <v>No input</v>
      </c>
      <c r="H1785" s="204"/>
      <c r="I1785" s="204"/>
      <c r="J1785" s="204"/>
      <c r="K1785" s="204"/>
      <c r="L1785" s="204"/>
      <c r="M1785" s="204"/>
    </row>
    <row r="1786" spans="1:13" outlineLevel="1">
      <c r="A1786" s="197"/>
      <c r="B1786" s="261" t="s">
        <v>230</v>
      </c>
      <c r="C1786" s="262" t="s">
        <v>373</v>
      </c>
      <c r="D1786" s="177" t="s">
        <v>980</v>
      </c>
      <c r="E1786" s="177" t="s">
        <v>963</v>
      </c>
      <c r="F1786" s="194" t="s">
        <v>963</v>
      </c>
      <c r="G1786" s="208" t="str">
        <f>IF(F1786=$D$4,$D$4,INDEX(F_inputs!$D$4:$M$5562,MATCH('FD Inputs Pre Conversion'!$C1786&amp;'FD Inputs Pre Conversion'!$E1786,F_inputs!$N$4:$N$5562,0),MATCH('FD Inputs Pre Conversion'!G$6,F_inputs!$D$2:$M$2,0)))</f>
        <v>No input</v>
      </c>
      <c r="H1786" s="204"/>
      <c r="I1786" s="204"/>
      <c r="J1786" s="204"/>
      <c r="K1786" s="204"/>
      <c r="L1786" s="204"/>
      <c r="M1786" s="204"/>
    </row>
    <row r="1787" spans="1:13" outlineLevel="1">
      <c r="A1787" s="197"/>
      <c r="B1787" s="261" t="s">
        <v>230</v>
      </c>
      <c r="C1787" s="262" t="s">
        <v>376</v>
      </c>
      <c r="D1787" s="177" t="s">
        <v>980</v>
      </c>
      <c r="E1787" s="177" t="s">
        <v>963</v>
      </c>
      <c r="F1787" s="194" t="s">
        <v>963</v>
      </c>
      <c r="G1787" s="208" t="str">
        <f>IF(F1787=$D$4,$D$4,INDEX(F_inputs!$D$4:$M$5562,MATCH('FD Inputs Pre Conversion'!$C1787&amp;'FD Inputs Pre Conversion'!$E1787,F_inputs!$N$4:$N$5562,0),MATCH('FD Inputs Pre Conversion'!G$6,F_inputs!$D$2:$M$2,0)))</f>
        <v>No input</v>
      </c>
      <c r="H1787" s="204"/>
      <c r="I1787" s="204"/>
      <c r="J1787" s="204"/>
      <c r="K1787" s="204"/>
      <c r="L1787" s="204"/>
      <c r="M1787" s="204"/>
    </row>
    <row r="1788" spans="1:13" outlineLevel="1">
      <c r="A1788" s="197"/>
      <c r="B1788" s="261" t="s">
        <v>230</v>
      </c>
      <c r="C1788" s="262" t="s">
        <v>385</v>
      </c>
      <c r="D1788" s="177" t="s">
        <v>980</v>
      </c>
      <c r="E1788" s="177" t="s">
        <v>963</v>
      </c>
      <c r="F1788" s="194" t="s">
        <v>963</v>
      </c>
      <c r="G1788" s="208" t="str">
        <f>IF(F1788=$D$4,$D$4,INDEX(F_inputs!$D$4:$M$5562,MATCH('FD Inputs Pre Conversion'!$C1788&amp;'FD Inputs Pre Conversion'!$E1788,F_inputs!$N$4:$N$5562,0),MATCH('FD Inputs Pre Conversion'!G$6,F_inputs!$D$2:$M$2,0)))</f>
        <v>No input</v>
      </c>
      <c r="H1788" s="204"/>
      <c r="I1788" s="204"/>
      <c r="J1788" s="204"/>
      <c r="K1788" s="204"/>
      <c r="L1788" s="204"/>
      <c r="M1788" s="204"/>
    </row>
    <row r="1789" spans="1:13" outlineLevel="1">
      <c r="A1789" s="196"/>
      <c r="B1789" s="261"/>
      <c r="C1789" s="262"/>
      <c r="G1789" s="208"/>
    </row>
    <row r="1790" spans="1:13" outlineLevel="1">
      <c r="A1790" s="197"/>
      <c r="B1790" s="261" t="s">
        <v>235</v>
      </c>
      <c r="C1790" s="262" t="s">
        <v>350</v>
      </c>
      <c r="D1790" s="177" t="s">
        <v>980</v>
      </c>
      <c r="E1790" s="177" t="s">
        <v>239</v>
      </c>
      <c r="F1790" s="194" t="s">
        <v>455</v>
      </c>
      <c r="G1790" s="208">
        <f>IF(F1790=$D$4,$D$4,INDEX(F_inputs!$D$4:$M$5562,MATCH('FD Inputs Pre Conversion'!$C1790&amp;'FD Inputs Pre Conversion'!$E1790,F_inputs!$N$4:$N$5562,0),MATCH('FD Inputs Pre Conversion'!G$6,F_inputs!$D$2:$M$2,0)))</f>
        <v>5.0000000000000001E-3</v>
      </c>
      <c r="H1790" s="204"/>
      <c r="I1790" s="204"/>
      <c r="J1790" s="204"/>
      <c r="K1790" s="204"/>
      <c r="L1790" s="204"/>
      <c r="M1790" s="204"/>
    </row>
    <row r="1791" spans="1:13" outlineLevel="1">
      <c r="A1791" s="197"/>
      <c r="B1791" s="261" t="s">
        <v>235</v>
      </c>
      <c r="C1791" s="262" t="s">
        <v>358</v>
      </c>
      <c r="D1791" s="177" t="s">
        <v>980</v>
      </c>
      <c r="E1791" s="177" t="s">
        <v>239</v>
      </c>
      <c r="F1791" s="194" t="s">
        <v>455</v>
      </c>
      <c r="G1791" s="208">
        <f>IF(F1791=$D$4,$D$4,INDEX(F_inputs!$D$4:$M$5562,MATCH('FD Inputs Pre Conversion'!$C1791&amp;'FD Inputs Pre Conversion'!$E1791,F_inputs!$N$4:$N$5562,0),MATCH('FD Inputs Pre Conversion'!G$6,F_inputs!$D$2:$M$2,0)))</f>
        <v>5.0000000000000001E-3</v>
      </c>
      <c r="H1791" s="204"/>
      <c r="I1791" s="204"/>
      <c r="J1791" s="204"/>
      <c r="K1791" s="204"/>
      <c r="L1791" s="204"/>
      <c r="M1791" s="204"/>
    </row>
    <row r="1792" spans="1:13" outlineLevel="1">
      <c r="A1792" s="197"/>
      <c r="B1792" s="261" t="s">
        <v>235</v>
      </c>
      <c r="C1792" s="262" t="s">
        <v>361</v>
      </c>
      <c r="D1792" s="177" t="s">
        <v>980</v>
      </c>
      <c r="E1792" s="177" t="s">
        <v>239</v>
      </c>
      <c r="F1792" s="194" t="s">
        <v>455</v>
      </c>
      <c r="G1792" s="208">
        <f>IF(F1792=$D$4,$D$4,INDEX(F_inputs!$D$4:$M$5562,MATCH('FD Inputs Pre Conversion'!$C1792&amp;'FD Inputs Pre Conversion'!$E1792,F_inputs!$N$4:$N$5562,0),MATCH('FD Inputs Pre Conversion'!G$6,F_inputs!$D$2:$M$2,0)))</f>
        <v>5.0000000000000001E-3</v>
      </c>
      <c r="H1792" s="204"/>
      <c r="I1792" s="204"/>
      <c r="J1792" s="204"/>
      <c r="K1792" s="204"/>
      <c r="L1792" s="204"/>
      <c r="M1792" s="204"/>
    </row>
    <row r="1793" spans="1:13" outlineLevel="1">
      <c r="A1793" s="197"/>
      <c r="B1793" s="261" t="s">
        <v>235</v>
      </c>
      <c r="C1793" s="262" t="s">
        <v>364</v>
      </c>
      <c r="D1793" s="177" t="s">
        <v>980</v>
      </c>
      <c r="E1793" s="177" t="s">
        <v>239</v>
      </c>
      <c r="F1793" s="194" t="s">
        <v>455</v>
      </c>
      <c r="G1793" s="208">
        <f>IF(F1793=$D$4,$D$4,INDEX(F_inputs!$D$4:$M$5562,MATCH('FD Inputs Pre Conversion'!$C1793&amp;'FD Inputs Pre Conversion'!$E1793,F_inputs!$N$4:$N$5562,0),MATCH('FD Inputs Pre Conversion'!G$6,F_inputs!$D$2:$M$2,0)))</f>
        <v>5.0000000000000001E-3</v>
      </c>
      <c r="H1793" s="204"/>
      <c r="I1793" s="204"/>
      <c r="J1793" s="204"/>
      <c r="K1793" s="204"/>
      <c r="L1793" s="204"/>
      <c r="M1793" s="204"/>
    </row>
    <row r="1794" spans="1:13" outlineLevel="1">
      <c r="A1794" s="197"/>
      <c r="B1794" s="261" t="s">
        <v>235</v>
      </c>
      <c r="C1794" s="262" t="s">
        <v>370</v>
      </c>
      <c r="D1794" s="177" t="s">
        <v>980</v>
      </c>
      <c r="E1794" s="177" t="s">
        <v>239</v>
      </c>
      <c r="F1794" s="194" t="s">
        <v>455</v>
      </c>
      <c r="G1794" s="208">
        <f>IF(F1794=$D$4,$D$4,INDEX(F_inputs!$D$4:$M$5562,MATCH('FD Inputs Pre Conversion'!$C1794&amp;'FD Inputs Pre Conversion'!$E1794,F_inputs!$N$4:$N$5562,0),MATCH('FD Inputs Pre Conversion'!G$6,F_inputs!$D$2:$M$2,0)))</f>
        <v>5.0000000000000001E-3</v>
      </c>
      <c r="H1794" s="204"/>
      <c r="I1794" s="204"/>
      <c r="J1794" s="204"/>
      <c r="K1794" s="204"/>
      <c r="L1794" s="204"/>
      <c r="M1794" s="204"/>
    </row>
    <row r="1795" spans="1:13" outlineLevel="1">
      <c r="A1795" s="197"/>
      <c r="B1795" s="261" t="s">
        <v>235</v>
      </c>
      <c r="C1795" s="262" t="s">
        <v>379</v>
      </c>
      <c r="D1795" s="177" t="s">
        <v>980</v>
      </c>
      <c r="E1795" s="177" t="s">
        <v>239</v>
      </c>
      <c r="F1795" s="194" t="s">
        <v>455</v>
      </c>
      <c r="G1795" s="208">
        <f>IF(F1795=$D$4,$D$4,INDEX(F_inputs!$D$4:$M$5562,MATCH('FD Inputs Pre Conversion'!$C1795&amp;'FD Inputs Pre Conversion'!$E1795,F_inputs!$N$4:$N$5562,0),MATCH('FD Inputs Pre Conversion'!G$6,F_inputs!$D$2:$M$2,0)))</f>
        <v>5.0000000000000001E-3</v>
      </c>
      <c r="H1795" s="204"/>
      <c r="I1795" s="204"/>
      <c r="J1795" s="204"/>
      <c r="K1795" s="204"/>
      <c r="L1795" s="204"/>
      <c r="M1795" s="204"/>
    </row>
    <row r="1796" spans="1:13" outlineLevel="1">
      <c r="A1796" s="197"/>
      <c r="B1796" s="261" t="s">
        <v>235</v>
      </c>
      <c r="C1796" s="262" t="s">
        <v>382</v>
      </c>
      <c r="D1796" s="177" t="s">
        <v>980</v>
      </c>
      <c r="E1796" s="177" t="s">
        <v>239</v>
      </c>
      <c r="F1796" s="194" t="s">
        <v>455</v>
      </c>
      <c r="G1796" s="208">
        <f>IF(F1796=$D$4,$D$4,INDEX(F_inputs!$D$4:$M$5562,MATCH('FD Inputs Pre Conversion'!$C1796&amp;'FD Inputs Pre Conversion'!$E1796,F_inputs!$N$4:$N$5562,0),MATCH('FD Inputs Pre Conversion'!G$6,F_inputs!$D$2:$M$2,0)))</f>
        <v>5.0000000000000001E-3</v>
      </c>
      <c r="H1796" s="204"/>
      <c r="I1796" s="204"/>
      <c r="J1796" s="204"/>
      <c r="K1796" s="204"/>
      <c r="L1796" s="204"/>
      <c r="M1796" s="204"/>
    </row>
    <row r="1797" spans="1:13" outlineLevel="1">
      <c r="A1797" s="197"/>
      <c r="B1797" s="261" t="s">
        <v>235</v>
      </c>
      <c r="C1797" s="262" t="s">
        <v>388</v>
      </c>
      <c r="D1797" s="177" t="s">
        <v>980</v>
      </c>
      <c r="E1797" s="177" t="s">
        <v>239</v>
      </c>
      <c r="F1797" s="194" t="s">
        <v>455</v>
      </c>
      <c r="G1797" s="208">
        <f>IF(F1797=$D$4,$D$4,INDEX(F_inputs!$D$4:$M$5562,MATCH('FD Inputs Pre Conversion'!$C1797&amp;'FD Inputs Pre Conversion'!$E1797,F_inputs!$N$4:$N$5562,0),MATCH('FD Inputs Pre Conversion'!G$6,F_inputs!$D$2:$M$2,0)))</f>
        <v>5.0000000000000001E-3</v>
      </c>
      <c r="H1797" s="204"/>
      <c r="I1797" s="204"/>
      <c r="J1797" s="204"/>
      <c r="K1797" s="204"/>
      <c r="L1797" s="204"/>
      <c r="M1797" s="204"/>
    </row>
    <row r="1798" spans="1:13" outlineLevel="1">
      <c r="A1798" s="197"/>
      <c r="B1798" s="261" t="s">
        <v>235</v>
      </c>
      <c r="C1798" s="262" t="s">
        <v>391</v>
      </c>
      <c r="D1798" s="177" t="s">
        <v>980</v>
      </c>
      <c r="E1798" s="177" t="s">
        <v>239</v>
      </c>
      <c r="F1798" s="194" t="s">
        <v>455</v>
      </c>
      <c r="G1798" s="208">
        <f>IF(F1798=$D$4,$D$4,INDEX(F_inputs!$D$4:$M$5562,MATCH('FD Inputs Pre Conversion'!$C1798&amp;'FD Inputs Pre Conversion'!$E1798,F_inputs!$N$4:$N$5562,0),MATCH('FD Inputs Pre Conversion'!G$6,F_inputs!$D$2:$M$2,0)))</f>
        <v>5.0000000000000001E-3</v>
      </c>
      <c r="H1798" s="204"/>
      <c r="I1798" s="204"/>
      <c r="J1798" s="204"/>
      <c r="K1798" s="204"/>
      <c r="L1798" s="204"/>
      <c r="M1798" s="204"/>
    </row>
    <row r="1799" spans="1:13" outlineLevel="1">
      <c r="A1799" s="197"/>
      <c r="B1799" s="261" t="s">
        <v>235</v>
      </c>
      <c r="C1799" s="262" t="s">
        <v>394</v>
      </c>
      <c r="D1799" s="177" t="s">
        <v>980</v>
      </c>
      <c r="E1799" s="177" t="s">
        <v>239</v>
      </c>
      <c r="F1799" s="194" t="s">
        <v>455</v>
      </c>
      <c r="G1799" s="208">
        <f>IF(F1799=$D$4,$D$4,INDEX(F_inputs!$D$4:$M$5562,MATCH('FD Inputs Pre Conversion'!$C1799&amp;'FD Inputs Pre Conversion'!$E1799,F_inputs!$N$4:$N$5562,0),MATCH('FD Inputs Pre Conversion'!G$6,F_inputs!$D$2:$M$2,0)))</f>
        <v>5.0000000000000001E-3</v>
      </c>
      <c r="H1799" s="204"/>
      <c r="I1799" s="204"/>
      <c r="J1799" s="204"/>
      <c r="K1799" s="204"/>
      <c r="L1799" s="204"/>
      <c r="M1799" s="204"/>
    </row>
    <row r="1800" spans="1:13" outlineLevel="1">
      <c r="A1800" s="197"/>
      <c r="B1800" s="261" t="s">
        <v>235</v>
      </c>
      <c r="C1800" s="262" t="s">
        <v>397</v>
      </c>
      <c r="D1800" s="177" t="s">
        <v>980</v>
      </c>
      <c r="E1800" s="177" t="s">
        <v>239</v>
      </c>
      <c r="F1800" s="194" t="s">
        <v>455</v>
      </c>
      <c r="G1800" s="208">
        <f>IF(F1800=$D$4,$D$4,INDEX(F_inputs!$D$4:$M$5562,MATCH('FD Inputs Pre Conversion'!$C1800&amp;'FD Inputs Pre Conversion'!$E1800,F_inputs!$N$4:$N$5562,0),MATCH('FD Inputs Pre Conversion'!G$6,F_inputs!$D$2:$M$2,0)))</f>
        <v>5.0000000000000001E-3</v>
      </c>
      <c r="H1800" s="204"/>
      <c r="I1800" s="204"/>
      <c r="J1800" s="204"/>
      <c r="K1800" s="204"/>
      <c r="L1800" s="204"/>
      <c r="M1800" s="204"/>
    </row>
    <row r="1801" spans="1:13" outlineLevel="1">
      <c r="A1801" s="197"/>
      <c r="B1801" s="261" t="s">
        <v>235</v>
      </c>
      <c r="C1801" s="262" t="s">
        <v>345</v>
      </c>
      <c r="D1801" s="177" t="s">
        <v>980</v>
      </c>
      <c r="E1801" s="177" t="s">
        <v>239</v>
      </c>
      <c r="F1801" s="194" t="s">
        <v>455</v>
      </c>
      <c r="G1801" s="208" t="str">
        <f>IF(F1801=$D$4,$D$4,INDEX(F_inputs!$D$4:$M$5562,MATCH('FD Inputs Pre Conversion'!$C1801&amp;'FD Inputs Pre Conversion'!$E1801,F_inputs!$N$4:$N$5562,0),MATCH('FD Inputs Pre Conversion'!G$6,F_inputs!$D$2:$M$2,0)))</f>
        <v/>
      </c>
      <c r="H1801" s="204"/>
      <c r="I1801" s="204"/>
      <c r="J1801" s="204"/>
      <c r="K1801" s="204"/>
      <c r="L1801" s="204"/>
      <c r="M1801" s="204"/>
    </row>
    <row r="1802" spans="1:13" outlineLevel="1">
      <c r="A1802" s="197"/>
      <c r="B1802" s="261" t="s">
        <v>235</v>
      </c>
      <c r="C1802" s="262" t="s">
        <v>354</v>
      </c>
      <c r="D1802" s="177" t="s">
        <v>980</v>
      </c>
      <c r="E1802" s="177" t="s">
        <v>239</v>
      </c>
      <c r="F1802" s="194" t="s">
        <v>455</v>
      </c>
      <c r="G1802" s="208" t="str">
        <f>IF(F1802=$D$4,$D$4,INDEX(F_inputs!$D$4:$M$5562,MATCH('FD Inputs Pre Conversion'!$C1802&amp;'FD Inputs Pre Conversion'!$E1802,F_inputs!$N$4:$N$5562,0),MATCH('FD Inputs Pre Conversion'!G$6,F_inputs!$D$2:$M$2,0)))</f>
        <v/>
      </c>
      <c r="H1802" s="204"/>
      <c r="I1802" s="204"/>
      <c r="J1802" s="204"/>
      <c r="K1802" s="204"/>
      <c r="L1802" s="204"/>
      <c r="M1802" s="204"/>
    </row>
    <row r="1803" spans="1:13" outlineLevel="1">
      <c r="A1803" s="197"/>
      <c r="B1803" s="261" t="s">
        <v>235</v>
      </c>
      <c r="C1803" s="262" t="s">
        <v>367</v>
      </c>
      <c r="D1803" s="177" t="s">
        <v>980</v>
      </c>
      <c r="E1803" s="177" t="s">
        <v>239</v>
      </c>
      <c r="F1803" s="194" t="s">
        <v>455</v>
      </c>
      <c r="G1803" s="208" t="str">
        <f>IF(F1803=$D$4,$D$4,INDEX(F_inputs!$D$4:$M$5562,MATCH('FD Inputs Pre Conversion'!$C1803&amp;'FD Inputs Pre Conversion'!$E1803,F_inputs!$N$4:$N$5562,0),MATCH('FD Inputs Pre Conversion'!G$6,F_inputs!$D$2:$M$2,0)))</f>
        <v/>
      </c>
      <c r="H1803" s="204"/>
      <c r="I1803" s="204"/>
      <c r="J1803" s="204"/>
      <c r="K1803" s="204"/>
      <c r="L1803" s="204"/>
      <c r="M1803" s="204"/>
    </row>
    <row r="1804" spans="1:13" outlineLevel="1">
      <c r="A1804" s="197"/>
      <c r="B1804" s="261" t="s">
        <v>235</v>
      </c>
      <c r="C1804" s="262" t="s">
        <v>373</v>
      </c>
      <c r="D1804" s="177" t="s">
        <v>980</v>
      </c>
      <c r="E1804" s="177" t="s">
        <v>239</v>
      </c>
      <c r="F1804" s="194" t="s">
        <v>455</v>
      </c>
      <c r="G1804" s="208" t="str">
        <f>IF(F1804=$D$4,$D$4,INDEX(F_inputs!$D$4:$M$5562,MATCH('FD Inputs Pre Conversion'!$C1804&amp;'FD Inputs Pre Conversion'!$E1804,F_inputs!$N$4:$N$5562,0),MATCH('FD Inputs Pre Conversion'!G$6,F_inputs!$D$2:$M$2,0)))</f>
        <v/>
      </c>
      <c r="H1804" s="204"/>
      <c r="I1804" s="204"/>
      <c r="J1804" s="204"/>
      <c r="K1804" s="204"/>
      <c r="L1804" s="204"/>
      <c r="M1804" s="204"/>
    </row>
    <row r="1805" spans="1:13" outlineLevel="1">
      <c r="A1805" s="197"/>
      <c r="B1805" s="261" t="s">
        <v>235</v>
      </c>
      <c r="C1805" s="262" t="s">
        <v>376</v>
      </c>
      <c r="D1805" s="177" t="s">
        <v>980</v>
      </c>
      <c r="E1805" s="177" t="s">
        <v>239</v>
      </c>
      <c r="F1805" s="194" t="s">
        <v>455</v>
      </c>
      <c r="G1805" s="208" t="str">
        <f>IF(F1805=$D$4,$D$4,INDEX(F_inputs!$D$4:$M$5562,MATCH('FD Inputs Pre Conversion'!$C1805&amp;'FD Inputs Pre Conversion'!$E1805,F_inputs!$N$4:$N$5562,0),MATCH('FD Inputs Pre Conversion'!G$6,F_inputs!$D$2:$M$2,0)))</f>
        <v/>
      </c>
      <c r="H1805" s="204"/>
      <c r="I1805" s="204"/>
      <c r="J1805" s="204"/>
      <c r="K1805" s="204"/>
      <c r="L1805" s="204"/>
      <c r="M1805" s="204"/>
    </row>
    <row r="1806" spans="1:13" outlineLevel="1">
      <c r="A1806" s="197"/>
      <c r="B1806" s="261" t="s">
        <v>235</v>
      </c>
      <c r="C1806" s="262" t="s">
        <v>385</v>
      </c>
      <c r="D1806" s="177" t="s">
        <v>980</v>
      </c>
      <c r="E1806" s="177" t="s">
        <v>239</v>
      </c>
      <c r="F1806" s="194" t="s">
        <v>455</v>
      </c>
      <c r="G1806" s="208" t="str">
        <f>IF(F1806=$D$4,$D$4,INDEX(F_inputs!$D$4:$M$5562,MATCH('FD Inputs Pre Conversion'!$C1806&amp;'FD Inputs Pre Conversion'!$E1806,F_inputs!$N$4:$N$5562,0),MATCH('FD Inputs Pre Conversion'!G$6,F_inputs!$D$2:$M$2,0)))</f>
        <v/>
      </c>
      <c r="H1806" s="204"/>
      <c r="I1806" s="204"/>
      <c r="J1806" s="204"/>
      <c r="K1806" s="204"/>
      <c r="L1806" s="204"/>
      <c r="M1806" s="204"/>
    </row>
    <row r="1807" spans="1:13" outlineLevel="1">
      <c r="A1807" s="196"/>
      <c r="B1807" s="261"/>
      <c r="C1807" s="262"/>
      <c r="G1807" s="208"/>
    </row>
    <row r="1808" spans="1:13" outlineLevel="1">
      <c r="A1808" s="197"/>
      <c r="B1808" s="261" t="s">
        <v>241</v>
      </c>
      <c r="C1808" s="262" t="s">
        <v>350</v>
      </c>
      <c r="D1808" s="177" t="s">
        <v>980</v>
      </c>
      <c r="E1808" s="177" t="s">
        <v>963</v>
      </c>
      <c r="F1808" s="194" t="s">
        <v>963</v>
      </c>
      <c r="G1808" s="208" t="str">
        <f>IF(F1808=$D$4,$D$4,INDEX(F_inputs!$D$4:$M$5562,MATCH('FD Inputs Pre Conversion'!$C1808&amp;'FD Inputs Pre Conversion'!$E1808,F_inputs!$N$4:$N$5562,0),MATCH('FD Inputs Pre Conversion'!G$6,F_inputs!$D$2:$M$2,0)))</f>
        <v>No input</v>
      </c>
      <c r="H1808" s="204"/>
      <c r="I1808" s="204"/>
      <c r="J1808" s="204"/>
      <c r="K1808" s="204"/>
      <c r="L1808" s="204"/>
      <c r="M1808" s="204"/>
    </row>
    <row r="1809" spans="1:13" outlineLevel="1">
      <c r="A1809" s="197"/>
      <c r="B1809" s="261" t="s">
        <v>241</v>
      </c>
      <c r="C1809" s="262" t="s">
        <v>358</v>
      </c>
      <c r="D1809" s="177" t="s">
        <v>980</v>
      </c>
      <c r="E1809" s="177" t="s">
        <v>963</v>
      </c>
      <c r="F1809" s="194" t="s">
        <v>963</v>
      </c>
      <c r="G1809" s="208" t="str">
        <f>IF(F1809=$D$4,$D$4,INDEX(F_inputs!$D$4:$M$5562,MATCH('FD Inputs Pre Conversion'!$C1809&amp;'FD Inputs Pre Conversion'!$E1809,F_inputs!$N$4:$N$5562,0),MATCH('FD Inputs Pre Conversion'!G$6,F_inputs!$D$2:$M$2,0)))</f>
        <v>No input</v>
      </c>
      <c r="H1809" s="204"/>
      <c r="I1809" s="204"/>
      <c r="J1809" s="204"/>
      <c r="K1809" s="204"/>
      <c r="L1809" s="204"/>
      <c r="M1809" s="204"/>
    </row>
    <row r="1810" spans="1:13" outlineLevel="1">
      <c r="A1810" s="197"/>
      <c r="B1810" s="261" t="s">
        <v>241</v>
      </c>
      <c r="C1810" s="262" t="s">
        <v>361</v>
      </c>
      <c r="D1810" s="177" t="s">
        <v>980</v>
      </c>
      <c r="E1810" s="177" t="s">
        <v>963</v>
      </c>
      <c r="F1810" s="194" t="s">
        <v>963</v>
      </c>
      <c r="G1810" s="208" t="str">
        <f>IF(F1810=$D$4,$D$4,INDEX(F_inputs!$D$4:$M$5562,MATCH('FD Inputs Pre Conversion'!$C1810&amp;'FD Inputs Pre Conversion'!$E1810,F_inputs!$N$4:$N$5562,0),MATCH('FD Inputs Pre Conversion'!G$6,F_inputs!$D$2:$M$2,0)))</f>
        <v>No input</v>
      </c>
      <c r="H1810" s="204"/>
      <c r="I1810" s="204"/>
      <c r="J1810" s="204"/>
      <c r="K1810" s="204"/>
      <c r="L1810" s="204"/>
      <c r="M1810" s="204"/>
    </row>
    <row r="1811" spans="1:13" outlineLevel="1">
      <c r="A1811" s="197"/>
      <c r="B1811" s="261" t="s">
        <v>241</v>
      </c>
      <c r="C1811" s="262" t="s">
        <v>364</v>
      </c>
      <c r="D1811" s="177" t="s">
        <v>980</v>
      </c>
      <c r="E1811" s="177" t="s">
        <v>963</v>
      </c>
      <c r="F1811" s="194" t="s">
        <v>963</v>
      </c>
      <c r="G1811" s="208" t="str">
        <f>IF(F1811=$D$4,$D$4,INDEX(F_inputs!$D$4:$M$5562,MATCH('FD Inputs Pre Conversion'!$C1811&amp;'FD Inputs Pre Conversion'!$E1811,F_inputs!$N$4:$N$5562,0),MATCH('FD Inputs Pre Conversion'!G$6,F_inputs!$D$2:$M$2,0)))</f>
        <v>No input</v>
      </c>
      <c r="H1811" s="204"/>
      <c r="I1811" s="204"/>
      <c r="J1811" s="204"/>
      <c r="K1811" s="204"/>
      <c r="L1811" s="204"/>
      <c r="M1811" s="204"/>
    </row>
    <row r="1812" spans="1:13" outlineLevel="1">
      <c r="A1812" s="197"/>
      <c r="B1812" s="261" t="s">
        <v>241</v>
      </c>
      <c r="C1812" s="262" t="s">
        <v>370</v>
      </c>
      <c r="D1812" s="177" t="s">
        <v>980</v>
      </c>
      <c r="E1812" s="177" t="s">
        <v>963</v>
      </c>
      <c r="F1812" s="194" t="s">
        <v>963</v>
      </c>
      <c r="G1812" s="208" t="str">
        <f>IF(F1812=$D$4,$D$4,INDEX(F_inputs!$D$4:$M$5562,MATCH('FD Inputs Pre Conversion'!$C1812&amp;'FD Inputs Pre Conversion'!$E1812,F_inputs!$N$4:$N$5562,0),MATCH('FD Inputs Pre Conversion'!G$6,F_inputs!$D$2:$M$2,0)))</f>
        <v>No input</v>
      </c>
      <c r="H1812" s="204"/>
      <c r="I1812" s="204"/>
      <c r="J1812" s="204"/>
      <c r="K1812" s="204"/>
      <c r="L1812" s="204"/>
      <c r="M1812" s="204"/>
    </row>
    <row r="1813" spans="1:13" outlineLevel="1">
      <c r="A1813" s="197"/>
      <c r="B1813" s="261" t="s">
        <v>241</v>
      </c>
      <c r="C1813" s="262" t="s">
        <v>379</v>
      </c>
      <c r="D1813" s="177" t="s">
        <v>980</v>
      </c>
      <c r="E1813" s="177" t="s">
        <v>963</v>
      </c>
      <c r="F1813" s="194" t="s">
        <v>963</v>
      </c>
      <c r="G1813" s="208" t="str">
        <f>IF(F1813=$D$4,$D$4,INDEX(F_inputs!$D$4:$M$5562,MATCH('FD Inputs Pre Conversion'!$C1813&amp;'FD Inputs Pre Conversion'!$E1813,F_inputs!$N$4:$N$5562,0),MATCH('FD Inputs Pre Conversion'!G$6,F_inputs!$D$2:$M$2,0)))</f>
        <v>No input</v>
      </c>
      <c r="H1813" s="204"/>
      <c r="I1813" s="204"/>
      <c r="J1813" s="204"/>
      <c r="K1813" s="204"/>
      <c r="L1813" s="204"/>
      <c r="M1813" s="204"/>
    </row>
    <row r="1814" spans="1:13" outlineLevel="1">
      <c r="A1814" s="197"/>
      <c r="B1814" s="261" t="s">
        <v>241</v>
      </c>
      <c r="C1814" s="262" t="s">
        <v>382</v>
      </c>
      <c r="D1814" s="177" t="s">
        <v>980</v>
      </c>
      <c r="E1814" s="177" t="s">
        <v>963</v>
      </c>
      <c r="F1814" s="194" t="s">
        <v>963</v>
      </c>
      <c r="G1814" s="208" t="str">
        <f>IF(F1814=$D$4,$D$4,INDEX(F_inputs!$D$4:$M$5562,MATCH('FD Inputs Pre Conversion'!$C1814&amp;'FD Inputs Pre Conversion'!$E1814,F_inputs!$N$4:$N$5562,0),MATCH('FD Inputs Pre Conversion'!G$6,F_inputs!$D$2:$M$2,0)))</f>
        <v>No input</v>
      </c>
      <c r="H1814" s="204"/>
      <c r="I1814" s="204"/>
      <c r="J1814" s="204"/>
      <c r="K1814" s="204"/>
      <c r="L1814" s="204"/>
      <c r="M1814" s="204"/>
    </row>
    <row r="1815" spans="1:13" outlineLevel="1">
      <c r="A1815" s="197"/>
      <c r="B1815" s="261" t="s">
        <v>241</v>
      </c>
      <c r="C1815" s="262" t="s">
        <v>388</v>
      </c>
      <c r="D1815" s="177" t="s">
        <v>980</v>
      </c>
      <c r="E1815" s="177" t="s">
        <v>963</v>
      </c>
      <c r="F1815" s="194" t="s">
        <v>963</v>
      </c>
      <c r="G1815" s="208" t="str">
        <f>IF(F1815=$D$4,$D$4,INDEX(F_inputs!$D$4:$M$5562,MATCH('FD Inputs Pre Conversion'!$C1815&amp;'FD Inputs Pre Conversion'!$E1815,F_inputs!$N$4:$N$5562,0),MATCH('FD Inputs Pre Conversion'!G$6,F_inputs!$D$2:$M$2,0)))</f>
        <v>No input</v>
      </c>
      <c r="H1815" s="204"/>
      <c r="I1815" s="204"/>
      <c r="J1815" s="204"/>
      <c r="K1815" s="204"/>
      <c r="L1815" s="204"/>
      <c r="M1815" s="204"/>
    </row>
    <row r="1816" spans="1:13" outlineLevel="1">
      <c r="A1816" s="197"/>
      <c r="B1816" s="261" t="s">
        <v>241</v>
      </c>
      <c r="C1816" s="262" t="s">
        <v>391</v>
      </c>
      <c r="D1816" s="177" t="s">
        <v>980</v>
      </c>
      <c r="E1816" s="177" t="s">
        <v>963</v>
      </c>
      <c r="F1816" s="194" t="s">
        <v>963</v>
      </c>
      <c r="G1816" s="208" t="str">
        <f>IF(F1816=$D$4,$D$4,INDEX(F_inputs!$D$4:$M$5562,MATCH('FD Inputs Pre Conversion'!$C1816&amp;'FD Inputs Pre Conversion'!$E1816,F_inputs!$N$4:$N$5562,0),MATCH('FD Inputs Pre Conversion'!G$6,F_inputs!$D$2:$M$2,0)))</f>
        <v>No input</v>
      </c>
      <c r="H1816" s="204"/>
      <c r="I1816" s="204"/>
      <c r="J1816" s="204"/>
      <c r="K1816" s="204"/>
      <c r="L1816" s="204"/>
      <c r="M1816" s="204"/>
    </row>
    <row r="1817" spans="1:13" outlineLevel="1">
      <c r="A1817" s="197"/>
      <c r="B1817" s="261" t="s">
        <v>241</v>
      </c>
      <c r="C1817" s="262" t="s">
        <v>394</v>
      </c>
      <c r="D1817" s="177" t="s">
        <v>980</v>
      </c>
      <c r="E1817" s="177" t="s">
        <v>963</v>
      </c>
      <c r="F1817" s="194" t="s">
        <v>963</v>
      </c>
      <c r="G1817" s="208" t="str">
        <f>IF(F1817=$D$4,$D$4,INDEX(F_inputs!$D$4:$M$5562,MATCH('FD Inputs Pre Conversion'!$C1817&amp;'FD Inputs Pre Conversion'!$E1817,F_inputs!$N$4:$N$5562,0),MATCH('FD Inputs Pre Conversion'!G$6,F_inputs!$D$2:$M$2,0)))</f>
        <v>No input</v>
      </c>
      <c r="H1817" s="204"/>
      <c r="I1817" s="204"/>
      <c r="J1817" s="204"/>
      <c r="K1817" s="204"/>
      <c r="L1817" s="204"/>
      <c r="M1817" s="204"/>
    </row>
    <row r="1818" spans="1:13" outlineLevel="1">
      <c r="A1818" s="197"/>
      <c r="B1818" s="261" t="s">
        <v>241</v>
      </c>
      <c r="C1818" s="262" t="s">
        <v>397</v>
      </c>
      <c r="D1818" s="177" t="s">
        <v>980</v>
      </c>
      <c r="E1818" s="177" t="s">
        <v>963</v>
      </c>
      <c r="F1818" s="194" t="s">
        <v>963</v>
      </c>
      <c r="G1818" s="208" t="str">
        <f>IF(F1818=$D$4,$D$4,INDEX(F_inputs!$D$4:$M$5562,MATCH('FD Inputs Pre Conversion'!$C1818&amp;'FD Inputs Pre Conversion'!$E1818,F_inputs!$N$4:$N$5562,0),MATCH('FD Inputs Pre Conversion'!G$6,F_inputs!$D$2:$M$2,0)))</f>
        <v>No input</v>
      </c>
      <c r="H1818" s="204"/>
      <c r="I1818" s="204"/>
      <c r="J1818" s="204"/>
      <c r="K1818" s="204"/>
      <c r="L1818" s="204"/>
      <c r="M1818" s="204"/>
    </row>
    <row r="1819" spans="1:13" outlineLevel="1">
      <c r="A1819" s="197"/>
      <c r="B1819" s="261" t="s">
        <v>241</v>
      </c>
      <c r="C1819" s="262" t="s">
        <v>345</v>
      </c>
      <c r="D1819" s="177" t="s">
        <v>980</v>
      </c>
      <c r="E1819" s="177" t="s">
        <v>963</v>
      </c>
      <c r="F1819" s="194" t="s">
        <v>963</v>
      </c>
      <c r="G1819" s="208" t="str">
        <f>IF(F1819=$D$4,$D$4,INDEX(F_inputs!$D$4:$M$5562,MATCH('FD Inputs Pre Conversion'!$C1819&amp;'FD Inputs Pre Conversion'!$E1819,F_inputs!$N$4:$N$5562,0),MATCH('FD Inputs Pre Conversion'!G$6,F_inputs!$D$2:$M$2,0)))</f>
        <v>No input</v>
      </c>
      <c r="H1819" s="204"/>
      <c r="I1819" s="204"/>
      <c r="J1819" s="204"/>
      <c r="K1819" s="204"/>
      <c r="L1819" s="204"/>
      <c r="M1819" s="204"/>
    </row>
    <row r="1820" spans="1:13" outlineLevel="1">
      <c r="A1820" s="197"/>
      <c r="B1820" s="261" t="s">
        <v>241</v>
      </c>
      <c r="C1820" s="262" t="s">
        <v>354</v>
      </c>
      <c r="D1820" s="177" t="s">
        <v>980</v>
      </c>
      <c r="E1820" s="177" t="s">
        <v>963</v>
      </c>
      <c r="F1820" s="194" t="s">
        <v>963</v>
      </c>
      <c r="G1820" s="208" t="str">
        <f>IF(F1820=$D$4,$D$4,INDEX(F_inputs!$D$4:$M$5562,MATCH('FD Inputs Pre Conversion'!$C1820&amp;'FD Inputs Pre Conversion'!$E1820,F_inputs!$N$4:$N$5562,0),MATCH('FD Inputs Pre Conversion'!G$6,F_inputs!$D$2:$M$2,0)))</f>
        <v>No input</v>
      </c>
      <c r="H1820" s="204"/>
      <c r="I1820" s="204"/>
      <c r="J1820" s="204"/>
      <c r="K1820" s="204"/>
      <c r="L1820" s="204"/>
      <c r="M1820" s="204"/>
    </row>
    <row r="1821" spans="1:13" outlineLevel="1">
      <c r="A1821" s="197"/>
      <c r="B1821" s="261" t="s">
        <v>241</v>
      </c>
      <c r="C1821" s="262" t="s">
        <v>367</v>
      </c>
      <c r="D1821" s="177" t="s">
        <v>980</v>
      </c>
      <c r="E1821" s="177" t="s">
        <v>963</v>
      </c>
      <c r="F1821" s="194" t="s">
        <v>963</v>
      </c>
      <c r="G1821" s="208" t="str">
        <f>IF(F1821=$D$4,$D$4,INDEX(F_inputs!$D$4:$M$5562,MATCH('FD Inputs Pre Conversion'!$C1821&amp;'FD Inputs Pre Conversion'!$E1821,F_inputs!$N$4:$N$5562,0),MATCH('FD Inputs Pre Conversion'!G$6,F_inputs!$D$2:$M$2,0)))</f>
        <v>No input</v>
      </c>
      <c r="H1821" s="204"/>
      <c r="I1821" s="204"/>
      <c r="J1821" s="204"/>
      <c r="K1821" s="204"/>
      <c r="L1821" s="204"/>
      <c r="M1821" s="204"/>
    </row>
    <row r="1822" spans="1:13" outlineLevel="1">
      <c r="A1822" s="197"/>
      <c r="B1822" s="261" t="s">
        <v>241</v>
      </c>
      <c r="C1822" s="262" t="s">
        <v>373</v>
      </c>
      <c r="D1822" s="177" t="s">
        <v>980</v>
      </c>
      <c r="E1822" s="177" t="s">
        <v>963</v>
      </c>
      <c r="F1822" s="194" t="s">
        <v>963</v>
      </c>
      <c r="G1822" s="208" t="str">
        <f>IF(F1822=$D$4,$D$4,INDEX(F_inputs!$D$4:$M$5562,MATCH('FD Inputs Pre Conversion'!$C1822&amp;'FD Inputs Pre Conversion'!$E1822,F_inputs!$N$4:$N$5562,0),MATCH('FD Inputs Pre Conversion'!G$6,F_inputs!$D$2:$M$2,0)))</f>
        <v>No input</v>
      </c>
      <c r="H1822" s="204"/>
      <c r="I1822" s="204"/>
      <c r="J1822" s="204"/>
      <c r="K1822" s="204"/>
      <c r="L1822" s="204"/>
      <c r="M1822" s="204"/>
    </row>
    <row r="1823" spans="1:13" outlineLevel="1">
      <c r="A1823" s="197"/>
      <c r="B1823" s="261" t="s">
        <v>241</v>
      </c>
      <c r="C1823" s="262" t="s">
        <v>376</v>
      </c>
      <c r="D1823" s="177" t="s">
        <v>980</v>
      </c>
      <c r="E1823" s="177" t="s">
        <v>963</v>
      </c>
      <c r="F1823" s="194" t="s">
        <v>963</v>
      </c>
      <c r="G1823" s="208" t="str">
        <f>IF(F1823=$D$4,$D$4,INDEX(F_inputs!$D$4:$M$5562,MATCH('FD Inputs Pre Conversion'!$C1823&amp;'FD Inputs Pre Conversion'!$E1823,F_inputs!$N$4:$N$5562,0),MATCH('FD Inputs Pre Conversion'!G$6,F_inputs!$D$2:$M$2,0)))</f>
        <v>No input</v>
      </c>
      <c r="H1823" s="204"/>
      <c r="I1823" s="204"/>
      <c r="J1823" s="204"/>
      <c r="K1823" s="204"/>
      <c r="L1823" s="204"/>
      <c r="M1823" s="204"/>
    </row>
    <row r="1824" spans="1:13" outlineLevel="1">
      <c r="A1824" s="197"/>
      <c r="B1824" s="261" t="s">
        <v>241</v>
      </c>
      <c r="C1824" s="262" t="s">
        <v>385</v>
      </c>
      <c r="D1824" s="177" t="s">
        <v>980</v>
      </c>
      <c r="E1824" s="177" t="s">
        <v>963</v>
      </c>
      <c r="F1824" s="194" t="s">
        <v>963</v>
      </c>
      <c r="G1824" s="208" t="str">
        <f>IF(F1824=$D$4,$D$4,INDEX(F_inputs!$D$4:$M$5562,MATCH('FD Inputs Pre Conversion'!$C1824&amp;'FD Inputs Pre Conversion'!$E1824,F_inputs!$N$4:$N$5562,0),MATCH('FD Inputs Pre Conversion'!G$6,F_inputs!$D$2:$M$2,0)))</f>
        <v>No input</v>
      </c>
      <c r="H1824" s="204"/>
      <c r="I1824" s="204"/>
      <c r="J1824" s="204"/>
      <c r="K1824" s="204"/>
      <c r="L1824" s="204"/>
      <c r="M1824" s="204"/>
    </row>
    <row r="1825" spans="1:13" outlineLevel="1">
      <c r="A1825" s="196"/>
      <c r="B1825" s="261"/>
      <c r="C1825" s="262"/>
      <c r="G1825" s="208"/>
    </row>
    <row r="1826" spans="1:13" outlineLevel="1">
      <c r="A1826" s="197"/>
      <c r="B1826" s="261" t="s">
        <v>247</v>
      </c>
      <c r="C1826" s="262" t="s">
        <v>350</v>
      </c>
      <c r="D1826" s="177" t="s">
        <v>980</v>
      </c>
      <c r="E1826" s="177" t="s">
        <v>252</v>
      </c>
      <c r="F1826" s="194" t="s">
        <v>455</v>
      </c>
      <c r="G1826" s="208">
        <f>IF(F1826=$D$4,$D$4,INDEX(F_inputs!$D$4:$M$5562,MATCH('FD Inputs Pre Conversion'!$C1826&amp;'FD Inputs Pre Conversion'!$E1826,F_inputs!$N$4:$N$5562,0),MATCH('FD Inputs Pre Conversion'!G$6,F_inputs!$D$2:$M$2,0)))</f>
        <v>1.4999999999999999E-2</v>
      </c>
      <c r="H1826" s="204"/>
      <c r="I1826" s="204"/>
      <c r="J1826" s="204"/>
      <c r="K1826" s="204"/>
      <c r="L1826" s="204"/>
      <c r="M1826" s="204"/>
    </row>
    <row r="1827" spans="1:13" outlineLevel="1">
      <c r="A1827" s="197"/>
      <c r="B1827" s="261" t="s">
        <v>247</v>
      </c>
      <c r="C1827" s="262" t="s">
        <v>358</v>
      </c>
      <c r="D1827" s="177" t="s">
        <v>980</v>
      </c>
      <c r="E1827" s="177" t="s">
        <v>252</v>
      </c>
      <c r="F1827" s="194" t="s">
        <v>455</v>
      </c>
      <c r="G1827" s="208">
        <f>IF(F1827=$D$4,$D$4,INDEX(F_inputs!$D$4:$M$5562,MATCH('FD Inputs Pre Conversion'!$C1827&amp;'FD Inputs Pre Conversion'!$E1827,F_inputs!$N$4:$N$5562,0),MATCH('FD Inputs Pre Conversion'!G$6,F_inputs!$D$2:$M$2,0)))</f>
        <v>1.4999999999999999E-2</v>
      </c>
      <c r="H1827" s="204"/>
      <c r="I1827" s="204"/>
      <c r="J1827" s="204"/>
      <c r="K1827" s="204"/>
      <c r="L1827" s="204"/>
      <c r="M1827" s="204"/>
    </row>
    <row r="1828" spans="1:13" outlineLevel="1">
      <c r="A1828" s="197"/>
      <c r="B1828" s="261" t="s">
        <v>247</v>
      </c>
      <c r="C1828" s="262" t="s">
        <v>361</v>
      </c>
      <c r="D1828" s="177" t="s">
        <v>980</v>
      </c>
      <c r="E1828" s="177" t="s">
        <v>252</v>
      </c>
      <c r="F1828" s="194" t="s">
        <v>455</v>
      </c>
      <c r="G1828" s="208">
        <f>IF(F1828=$D$4,$D$4,INDEX(F_inputs!$D$4:$M$5562,MATCH('FD Inputs Pre Conversion'!$C1828&amp;'FD Inputs Pre Conversion'!$E1828,F_inputs!$N$4:$N$5562,0),MATCH('FD Inputs Pre Conversion'!G$6,F_inputs!$D$2:$M$2,0)))</f>
        <v>1.4999999999999999E-2</v>
      </c>
      <c r="H1828" s="204"/>
      <c r="I1828" s="204"/>
      <c r="J1828" s="204"/>
      <c r="K1828" s="204"/>
      <c r="L1828" s="204"/>
      <c r="M1828" s="204"/>
    </row>
    <row r="1829" spans="1:13" outlineLevel="1">
      <c r="A1829" s="197"/>
      <c r="B1829" s="261" t="s">
        <v>247</v>
      </c>
      <c r="C1829" s="262" t="s">
        <v>364</v>
      </c>
      <c r="D1829" s="177" t="s">
        <v>980</v>
      </c>
      <c r="E1829" s="177" t="s">
        <v>252</v>
      </c>
      <c r="F1829" s="194" t="s">
        <v>455</v>
      </c>
      <c r="G1829" s="208">
        <f>IF(F1829=$D$4,$D$4,INDEX(F_inputs!$D$4:$M$5562,MATCH('FD Inputs Pre Conversion'!$C1829&amp;'FD Inputs Pre Conversion'!$E1829,F_inputs!$N$4:$N$5562,0),MATCH('FD Inputs Pre Conversion'!G$6,F_inputs!$D$2:$M$2,0)))</f>
        <v>1.4999999999999999E-2</v>
      </c>
      <c r="H1829" s="204"/>
      <c r="I1829" s="204"/>
      <c r="J1829" s="204"/>
      <c r="K1829" s="204"/>
      <c r="L1829" s="204"/>
      <c r="M1829" s="204"/>
    </row>
    <row r="1830" spans="1:13" outlineLevel="1">
      <c r="A1830" s="197"/>
      <c r="B1830" s="261" t="s">
        <v>247</v>
      </c>
      <c r="C1830" s="262" t="s">
        <v>370</v>
      </c>
      <c r="D1830" s="177" t="s">
        <v>980</v>
      </c>
      <c r="E1830" s="177" t="s">
        <v>252</v>
      </c>
      <c r="F1830" s="194" t="s">
        <v>455</v>
      </c>
      <c r="G1830" s="208">
        <f>IF(F1830=$D$4,$D$4,INDEX(F_inputs!$D$4:$M$5562,MATCH('FD Inputs Pre Conversion'!$C1830&amp;'FD Inputs Pre Conversion'!$E1830,F_inputs!$N$4:$N$5562,0),MATCH('FD Inputs Pre Conversion'!G$6,F_inputs!$D$2:$M$2,0)))</f>
        <v>1.4999999999999999E-2</v>
      </c>
      <c r="H1830" s="204"/>
      <c r="I1830" s="204"/>
      <c r="J1830" s="204"/>
      <c r="K1830" s="204"/>
      <c r="L1830" s="204"/>
      <c r="M1830" s="204"/>
    </row>
    <row r="1831" spans="1:13" outlineLevel="1">
      <c r="A1831" s="197"/>
      <c r="B1831" s="261" t="s">
        <v>247</v>
      </c>
      <c r="C1831" s="262" t="s">
        <v>379</v>
      </c>
      <c r="D1831" s="177" t="s">
        <v>980</v>
      </c>
      <c r="E1831" s="177" t="s">
        <v>252</v>
      </c>
      <c r="F1831" s="194" t="s">
        <v>455</v>
      </c>
      <c r="G1831" s="208">
        <f>IF(F1831=$D$4,$D$4,INDEX(F_inputs!$D$4:$M$5562,MATCH('FD Inputs Pre Conversion'!$C1831&amp;'FD Inputs Pre Conversion'!$E1831,F_inputs!$N$4:$N$5562,0),MATCH('FD Inputs Pre Conversion'!G$6,F_inputs!$D$2:$M$2,0)))</f>
        <v>1.4999999999999999E-2</v>
      </c>
      <c r="H1831" s="204"/>
      <c r="I1831" s="204"/>
      <c r="J1831" s="204"/>
      <c r="K1831" s="204"/>
      <c r="L1831" s="204"/>
      <c r="M1831" s="204"/>
    </row>
    <row r="1832" spans="1:13" outlineLevel="1">
      <c r="A1832" s="197"/>
      <c r="B1832" s="261" t="s">
        <v>247</v>
      </c>
      <c r="C1832" s="262" t="s">
        <v>382</v>
      </c>
      <c r="D1832" s="177" t="s">
        <v>980</v>
      </c>
      <c r="E1832" s="177" t="s">
        <v>252</v>
      </c>
      <c r="F1832" s="194" t="s">
        <v>455</v>
      </c>
      <c r="G1832" s="208">
        <f>IF(F1832=$D$4,$D$4,INDEX(F_inputs!$D$4:$M$5562,MATCH('FD Inputs Pre Conversion'!$C1832&amp;'FD Inputs Pre Conversion'!$E1832,F_inputs!$N$4:$N$5562,0),MATCH('FD Inputs Pre Conversion'!G$6,F_inputs!$D$2:$M$2,0)))</f>
        <v>1.4999999999999999E-2</v>
      </c>
      <c r="H1832" s="204"/>
      <c r="I1832" s="204"/>
      <c r="J1832" s="204"/>
      <c r="K1832" s="204"/>
      <c r="L1832" s="204"/>
      <c r="M1832" s="204"/>
    </row>
    <row r="1833" spans="1:13" outlineLevel="1">
      <c r="A1833" s="197"/>
      <c r="B1833" s="261" t="s">
        <v>247</v>
      </c>
      <c r="C1833" s="262" t="s">
        <v>388</v>
      </c>
      <c r="D1833" s="177" t="s">
        <v>980</v>
      </c>
      <c r="E1833" s="177" t="s">
        <v>252</v>
      </c>
      <c r="F1833" s="194" t="s">
        <v>455</v>
      </c>
      <c r="G1833" s="208">
        <f>IF(F1833=$D$4,$D$4,INDEX(F_inputs!$D$4:$M$5562,MATCH('FD Inputs Pre Conversion'!$C1833&amp;'FD Inputs Pre Conversion'!$E1833,F_inputs!$N$4:$N$5562,0),MATCH('FD Inputs Pre Conversion'!G$6,F_inputs!$D$2:$M$2,0)))</f>
        <v>5.0000000000000001E-3</v>
      </c>
      <c r="H1833" s="204"/>
      <c r="I1833" s="204"/>
      <c r="J1833" s="204"/>
      <c r="K1833" s="204"/>
      <c r="L1833" s="204"/>
      <c r="M1833" s="204"/>
    </row>
    <row r="1834" spans="1:13" outlineLevel="1">
      <c r="A1834" s="197"/>
      <c r="B1834" s="261" t="s">
        <v>247</v>
      </c>
      <c r="C1834" s="262" t="s">
        <v>391</v>
      </c>
      <c r="D1834" s="177" t="s">
        <v>980</v>
      </c>
      <c r="E1834" s="177" t="s">
        <v>252</v>
      </c>
      <c r="F1834" s="194" t="s">
        <v>455</v>
      </c>
      <c r="G1834" s="208">
        <f>IF(F1834=$D$4,$D$4,INDEX(F_inputs!$D$4:$M$5562,MATCH('FD Inputs Pre Conversion'!$C1834&amp;'FD Inputs Pre Conversion'!$E1834,F_inputs!$N$4:$N$5562,0),MATCH('FD Inputs Pre Conversion'!G$6,F_inputs!$D$2:$M$2,0)))</f>
        <v>1.4999999999999999E-2</v>
      </c>
      <c r="H1834" s="204"/>
      <c r="I1834" s="204"/>
      <c r="J1834" s="204"/>
      <c r="K1834" s="204"/>
      <c r="L1834" s="204"/>
      <c r="M1834" s="204"/>
    </row>
    <row r="1835" spans="1:13" outlineLevel="1">
      <c r="A1835" s="197"/>
      <c r="B1835" s="261" t="s">
        <v>247</v>
      </c>
      <c r="C1835" s="262" t="s">
        <v>394</v>
      </c>
      <c r="D1835" s="177" t="s">
        <v>980</v>
      </c>
      <c r="E1835" s="177" t="s">
        <v>252</v>
      </c>
      <c r="F1835" s="194" t="s">
        <v>455</v>
      </c>
      <c r="G1835" s="208">
        <f>IF(F1835=$D$4,$D$4,INDEX(F_inputs!$D$4:$M$5562,MATCH('FD Inputs Pre Conversion'!$C1835&amp;'FD Inputs Pre Conversion'!$E1835,F_inputs!$N$4:$N$5562,0),MATCH('FD Inputs Pre Conversion'!G$6,F_inputs!$D$2:$M$2,0)))</f>
        <v>1.4999999999999999E-2</v>
      </c>
      <c r="H1835" s="204"/>
      <c r="I1835" s="204"/>
      <c r="J1835" s="204"/>
      <c r="K1835" s="204"/>
      <c r="L1835" s="204"/>
      <c r="M1835" s="204"/>
    </row>
    <row r="1836" spans="1:13" outlineLevel="1">
      <c r="A1836" s="197"/>
      <c r="B1836" s="261" t="s">
        <v>247</v>
      </c>
      <c r="C1836" s="262" t="s">
        <v>397</v>
      </c>
      <c r="D1836" s="177" t="s">
        <v>980</v>
      </c>
      <c r="E1836" s="177" t="s">
        <v>252</v>
      </c>
      <c r="F1836" s="194" t="s">
        <v>455</v>
      </c>
      <c r="G1836" s="208">
        <f>IF(F1836=$D$4,$D$4,INDEX(F_inputs!$D$4:$M$5562,MATCH('FD Inputs Pre Conversion'!$C1836&amp;'FD Inputs Pre Conversion'!$E1836,F_inputs!$N$4:$N$5562,0),MATCH('FD Inputs Pre Conversion'!G$6,F_inputs!$D$2:$M$2,0)))</f>
        <v>1.4999999999999999E-2</v>
      </c>
      <c r="H1836" s="204"/>
      <c r="I1836" s="204"/>
      <c r="J1836" s="204"/>
      <c r="K1836" s="204"/>
      <c r="L1836" s="204"/>
      <c r="M1836" s="204"/>
    </row>
    <row r="1837" spans="1:13" outlineLevel="1">
      <c r="A1837" s="197"/>
      <c r="B1837" s="261" t="s">
        <v>247</v>
      </c>
      <c r="C1837" s="262" t="s">
        <v>345</v>
      </c>
      <c r="D1837" s="177" t="s">
        <v>980</v>
      </c>
      <c r="E1837" s="177" t="s">
        <v>252</v>
      </c>
      <c r="F1837" s="194" t="s">
        <v>455</v>
      </c>
      <c r="G1837" s="208" t="str">
        <f>IF(F1837=$D$4,$D$4,INDEX(F_inputs!$D$4:$M$5562,MATCH('FD Inputs Pre Conversion'!$C1837&amp;'FD Inputs Pre Conversion'!$E1837,F_inputs!$N$4:$N$5562,0),MATCH('FD Inputs Pre Conversion'!G$6,F_inputs!$D$2:$M$2,0)))</f>
        <v/>
      </c>
      <c r="H1837" s="204"/>
      <c r="I1837" s="204"/>
      <c r="J1837" s="204"/>
      <c r="K1837" s="204"/>
      <c r="L1837" s="204"/>
      <c r="M1837" s="204"/>
    </row>
    <row r="1838" spans="1:13" outlineLevel="1">
      <c r="A1838" s="197"/>
      <c r="B1838" s="261" t="s">
        <v>247</v>
      </c>
      <c r="C1838" s="262" t="s">
        <v>354</v>
      </c>
      <c r="D1838" s="177" t="s">
        <v>980</v>
      </c>
      <c r="E1838" s="177" t="s">
        <v>252</v>
      </c>
      <c r="F1838" s="194" t="s">
        <v>455</v>
      </c>
      <c r="G1838" s="208" t="str">
        <f>IF(F1838=$D$4,$D$4,INDEX(F_inputs!$D$4:$M$5562,MATCH('FD Inputs Pre Conversion'!$C1838&amp;'FD Inputs Pre Conversion'!$E1838,F_inputs!$N$4:$N$5562,0),MATCH('FD Inputs Pre Conversion'!G$6,F_inputs!$D$2:$M$2,0)))</f>
        <v/>
      </c>
      <c r="H1838" s="204"/>
      <c r="I1838" s="204"/>
      <c r="J1838" s="204"/>
      <c r="K1838" s="204"/>
      <c r="L1838" s="204"/>
      <c r="M1838" s="204"/>
    </row>
    <row r="1839" spans="1:13" outlineLevel="1">
      <c r="A1839" s="197"/>
      <c r="B1839" s="261" t="s">
        <v>247</v>
      </c>
      <c r="C1839" s="262" t="s">
        <v>367</v>
      </c>
      <c r="D1839" s="177" t="s">
        <v>980</v>
      </c>
      <c r="E1839" s="177" t="s">
        <v>252</v>
      </c>
      <c r="F1839" s="194" t="s">
        <v>455</v>
      </c>
      <c r="G1839" s="208" t="str">
        <f>IF(F1839=$D$4,$D$4,INDEX(F_inputs!$D$4:$M$5562,MATCH('FD Inputs Pre Conversion'!$C1839&amp;'FD Inputs Pre Conversion'!$E1839,F_inputs!$N$4:$N$5562,0),MATCH('FD Inputs Pre Conversion'!G$6,F_inputs!$D$2:$M$2,0)))</f>
        <v/>
      </c>
      <c r="H1839" s="204"/>
      <c r="I1839" s="204"/>
      <c r="J1839" s="204"/>
      <c r="K1839" s="204"/>
      <c r="L1839" s="204"/>
      <c r="M1839" s="204"/>
    </row>
    <row r="1840" spans="1:13" outlineLevel="1">
      <c r="A1840" s="197"/>
      <c r="B1840" s="261" t="s">
        <v>247</v>
      </c>
      <c r="C1840" s="262" t="s">
        <v>373</v>
      </c>
      <c r="D1840" s="177" t="s">
        <v>980</v>
      </c>
      <c r="E1840" s="177" t="s">
        <v>252</v>
      </c>
      <c r="F1840" s="194" t="s">
        <v>455</v>
      </c>
      <c r="G1840" s="208" t="str">
        <f>IF(F1840=$D$4,$D$4,INDEX(F_inputs!$D$4:$M$5562,MATCH('FD Inputs Pre Conversion'!$C1840&amp;'FD Inputs Pre Conversion'!$E1840,F_inputs!$N$4:$N$5562,0),MATCH('FD Inputs Pre Conversion'!G$6,F_inputs!$D$2:$M$2,0)))</f>
        <v/>
      </c>
      <c r="H1840" s="204"/>
      <c r="I1840" s="204"/>
      <c r="J1840" s="204"/>
      <c r="K1840" s="204"/>
      <c r="L1840" s="204"/>
      <c r="M1840" s="204"/>
    </row>
    <row r="1841" spans="1:13" outlineLevel="1">
      <c r="A1841" s="197"/>
      <c r="B1841" s="261" t="s">
        <v>247</v>
      </c>
      <c r="C1841" s="262" t="s">
        <v>376</v>
      </c>
      <c r="D1841" s="177" t="s">
        <v>980</v>
      </c>
      <c r="E1841" s="177" t="s">
        <v>252</v>
      </c>
      <c r="F1841" s="194" t="s">
        <v>455</v>
      </c>
      <c r="G1841" s="208" t="str">
        <f>IF(F1841=$D$4,$D$4,INDEX(F_inputs!$D$4:$M$5562,MATCH('FD Inputs Pre Conversion'!$C1841&amp;'FD Inputs Pre Conversion'!$E1841,F_inputs!$N$4:$N$5562,0),MATCH('FD Inputs Pre Conversion'!G$6,F_inputs!$D$2:$M$2,0)))</f>
        <v/>
      </c>
      <c r="H1841" s="204"/>
      <c r="I1841" s="204"/>
      <c r="J1841" s="204"/>
      <c r="K1841" s="204"/>
      <c r="L1841" s="204"/>
      <c r="M1841" s="204"/>
    </row>
    <row r="1842" spans="1:13" outlineLevel="1">
      <c r="A1842" s="197"/>
      <c r="B1842" s="261" t="s">
        <v>247</v>
      </c>
      <c r="C1842" s="262" t="s">
        <v>385</v>
      </c>
      <c r="D1842" s="177" t="s">
        <v>980</v>
      </c>
      <c r="E1842" s="177" t="s">
        <v>252</v>
      </c>
      <c r="F1842" s="194" t="s">
        <v>981</v>
      </c>
      <c r="G1842" s="208" t="str">
        <f>IF(F1842=$D$4,$D$4,INDEX(F_inputs!$D$4:$M$5562,MATCH('FD Inputs Pre Conversion'!$C1842&amp;'FD Inputs Pre Conversion'!$E1842,F_inputs!$N$4:$N$5562,0),MATCH('FD Inputs Pre Conversion'!G$6,F_inputs!$D$2:$M$2,0)))</f>
        <v/>
      </c>
      <c r="H1842" s="204"/>
      <c r="I1842" s="204"/>
      <c r="J1842" s="204"/>
      <c r="K1842" s="204"/>
      <c r="L1842" s="204"/>
      <c r="M1842" s="204"/>
    </row>
    <row r="1843" spans="1:13" outlineLevel="1">
      <c r="A1843" s="196"/>
      <c r="B1843" s="261"/>
      <c r="C1843" s="262"/>
      <c r="G1843" s="208"/>
    </row>
    <row r="1844" spans="1:13" outlineLevel="1">
      <c r="A1844" s="197"/>
      <c r="B1844" s="261" t="s">
        <v>254</v>
      </c>
      <c r="C1844" s="262" t="s">
        <v>350</v>
      </c>
      <c r="D1844" s="177" t="s">
        <v>980</v>
      </c>
      <c r="E1844" s="177" t="s">
        <v>258</v>
      </c>
      <c r="F1844" s="194" t="s">
        <v>455</v>
      </c>
      <c r="G1844" s="208">
        <f>IF(F1844=$D$4,$D$4,INDEX(F_inputs!$D$4:$M$5562,MATCH('FD Inputs Pre Conversion'!$C1844&amp;'FD Inputs Pre Conversion'!$E1844,F_inputs!$N$4:$N$5562,0),MATCH('FD Inputs Pre Conversion'!G$6,F_inputs!$D$2:$M$2,0)))</f>
        <v>5.0000000000000001E-3</v>
      </c>
      <c r="H1844" s="204"/>
      <c r="I1844" s="204"/>
      <c r="J1844" s="204"/>
      <c r="K1844" s="204"/>
      <c r="L1844" s="204"/>
      <c r="M1844" s="204"/>
    </row>
    <row r="1845" spans="1:13" outlineLevel="1">
      <c r="A1845" s="197"/>
      <c r="B1845" s="261" t="s">
        <v>254</v>
      </c>
      <c r="C1845" s="262" t="s">
        <v>358</v>
      </c>
      <c r="D1845" s="177" t="s">
        <v>980</v>
      </c>
      <c r="E1845" s="177" t="s">
        <v>258</v>
      </c>
      <c r="F1845" s="194" t="s">
        <v>455</v>
      </c>
      <c r="G1845" s="208">
        <f>IF(F1845=$D$4,$D$4,INDEX(F_inputs!$D$4:$M$5562,MATCH('FD Inputs Pre Conversion'!$C1845&amp;'FD Inputs Pre Conversion'!$E1845,F_inputs!$N$4:$N$5562,0),MATCH('FD Inputs Pre Conversion'!G$6,F_inputs!$D$2:$M$2,0)))</f>
        <v>5.0000000000000001E-3</v>
      </c>
      <c r="H1845" s="204"/>
      <c r="I1845" s="204"/>
      <c r="J1845" s="204"/>
      <c r="K1845" s="204"/>
      <c r="L1845" s="204"/>
      <c r="M1845" s="204"/>
    </row>
    <row r="1846" spans="1:13" outlineLevel="1">
      <c r="A1846" s="197"/>
      <c r="B1846" s="261" t="s">
        <v>254</v>
      </c>
      <c r="C1846" s="262" t="s">
        <v>361</v>
      </c>
      <c r="D1846" s="177" t="s">
        <v>980</v>
      </c>
      <c r="E1846" s="177" t="s">
        <v>258</v>
      </c>
      <c r="F1846" s="194" t="s">
        <v>455</v>
      </c>
      <c r="G1846" s="208">
        <f>IF(F1846=$D$4,$D$4,INDEX(F_inputs!$D$4:$M$5562,MATCH('FD Inputs Pre Conversion'!$C1846&amp;'FD Inputs Pre Conversion'!$E1846,F_inputs!$N$4:$N$5562,0),MATCH('FD Inputs Pre Conversion'!G$6,F_inputs!$D$2:$M$2,0)))</f>
        <v>5.0000000000000001E-3</v>
      </c>
      <c r="H1846" s="204"/>
      <c r="I1846" s="204"/>
      <c r="J1846" s="204"/>
      <c r="K1846" s="204"/>
      <c r="L1846" s="204"/>
      <c r="M1846" s="204"/>
    </row>
    <row r="1847" spans="1:13" outlineLevel="1">
      <c r="A1847" s="197"/>
      <c r="B1847" s="261" t="s">
        <v>254</v>
      </c>
      <c r="C1847" s="262" t="s">
        <v>364</v>
      </c>
      <c r="D1847" s="177" t="s">
        <v>980</v>
      </c>
      <c r="E1847" s="177" t="s">
        <v>258</v>
      </c>
      <c r="F1847" s="194" t="s">
        <v>455</v>
      </c>
      <c r="G1847" s="208">
        <f>IF(F1847=$D$4,$D$4,INDEX(F_inputs!$D$4:$M$5562,MATCH('FD Inputs Pre Conversion'!$C1847&amp;'FD Inputs Pre Conversion'!$E1847,F_inputs!$N$4:$N$5562,0),MATCH('FD Inputs Pre Conversion'!G$6,F_inputs!$D$2:$M$2,0)))</f>
        <v>5.0000000000000001E-3</v>
      </c>
      <c r="H1847" s="204"/>
      <c r="I1847" s="204"/>
      <c r="J1847" s="204"/>
      <c r="K1847" s="204"/>
      <c r="L1847" s="204"/>
      <c r="M1847" s="204"/>
    </row>
    <row r="1848" spans="1:13" outlineLevel="1">
      <c r="A1848" s="197"/>
      <c r="B1848" s="261" t="s">
        <v>254</v>
      </c>
      <c r="C1848" s="262" t="s">
        <v>370</v>
      </c>
      <c r="D1848" s="177" t="s">
        <v>980</v>
      </c>
      <c r="E1848" s="177" t="s">
        <v>258</v>
      </c>
      <c r="F1848" s="194" t="s">
        <v>455</v>
      </c>
      <c r="G1848" s="208">
        <f>IF(F1848=$D$4,$D$4,INDEX(F_inputs!$D$4:$M$5562,MATCH('FD Inputs Pre Conversion'!$C1848&amp;'FD Inputs Pre Conversion'!$E1848,F_inputs!$N$4:$N$5562,0),MATCH('FD Inputs Pre Conversion'!G$6,F_inputs!$D$2:$M$2,0)))</f>
        <v>5.0000000000000001E-3</v>
      </c>
      <c r="H1848" s="204"/>
      <c r="I1848" s="204"/>
      <c r="J1848" s="204"/>
      <c r="K1848" s="204"/>
      <c r="L1848" s="204"/>
      <c r="M1848" s="204"/>
    </row>
    <row r="1849" spans="1:13" outlineLevel="1">
      <c r="A1849" s="197"/>
      <c r="B1849" s="261" t="s">
        <v>254</v>
      </c>
      <c r="C1849" s="262" t="s">
        <v>379</v>
      </c>
      <c r="D1849" s="177" t="s">
        <v>980</v>
      </c>
      <c r="E1849" s="177" t="s">
        <v>258</v>
      </c>
      <c r="F1849" s="194" t="s">
        <v>455</v>
      </c>
      <c r="G1849" s="208">
        <f>IF(F1849=$D$4,$D$4,INDEX(F_inputs!$D$4:$M$5562,MATCH('FD Inputs Pre Conversion'!$C1849&amp;'FD Inputs Pre Conversion'!$E1849,F_inputs!$N$4:$N$5562,0),MATCH('FD Inputs Pre Conversion'!G$6,F_inputs!$D$2:$M$2,0)))</f>
        <v>5.0000000000000001E-3</v>
      </c>
      <c r="H1849" s="204"/>
      <c r="I1849" s="204"/>
      <c r="J1849" s="204"/>
      <c r="K1849" s="204"/>
      <c r="L1849" s="204"/>
      <c r="M1849" s="204"/>
    </row>
    <row r="1850" spans="1:13" outlineLevel="1">
      <c r="A1850" s="197"/>
      <c r="B1850" s="261" t="s">
        <v>254</v>
      </c>
      <c r="C1850" s="262" t="s">
        <v>382</v>
      </c>
      <c r="D1850" s="177" t="s">
        <v>980</v>
      </c>
      <c r="E1850" s="177" t="s">
        <v>258</v>
      </c>
      <c r="F1850" s="194" t="s">
        <v>455</v>
      </c>
      <c r="G1850" s="208">
        <f>IF(F1850=$D$4,$D$4,INDEX(F_inputs!$D$4:$M$5562,MATCH('FD Inputs Pre Conversion'!$C1850&amp;'FD Inputs Pre Conversion'!$E1850,F_inputs!$N$4:$N$5562,0),MATCH('FD Inputs Pre Conversion'!G$6,F_inputs!$D$2:$M$2,0)))</f>
        <v>5.0000000000000001E-3</v>
      </c>
      <c r="H1850" s="204"/>
      <c r="I1850" s="204"/>
      <c r="J1850" s="204"/>
      <c r="K1850" s="204"/>
      <c r="L1850" s="204"/>
      <c r="M1850" s="204"/>
    </row>
    <row r="1851" spans="1:13" outlineLevel="1">
      <c r="A1851" s="197"/>
      <c r="B1851" s="261" t="s">
        <v>254</v>
      </c>
      <c r="C1851" s="262" t="s">
        <v>388</v>
      </c>
      <c r="D1851" s="177" t="s">
        <v>980</v>
      </c>
      <c r="E1851" s="177" t="s">
        <v>258</v>
      </c>
      <c r="F1851" s="194" t="s">
        <v>455</v>
      </c>
      <c r="G1851" s="208">
        <f>IF(F1851=$D$4,$D$4,INDEX(F_inputs!$D$4:$M$5562,MATCH('FD Inputs Pre Conversion'!$C1851&amp;'FD Inputs Pre Conversion'!$E1851,F_inputs!$N$4:$N$5562,0),MATCH('FD Inputs Pre Conversion'!G$6,F_inputs!$D$2:$M$2,0)))</f>
        <v>5.0000000000000001E-3</v>
      </c>
      <c r="H1851" s="204"/>
      <c r="I1851" s="204"/>
      <c r="J1851" s="204"/>
      <c r="K1851" s="204"/>
      <c r="L1851" s="204"/>
      <c r="M1851" s="204"/>
    </row>
    <row r="1852" spans="1:13" outlineLevel="1">
      <c r="A1852" s="197"/>
      <c r="B1852" s="261" t="s">
        <v>254</v>
      </c>
      <c r="C1852" s="262" t="s">
        <v>391</v>
      </c>
      <c r="D1852" s="177" t="s">
        <v>980</v>
      </c>
      <c r="E1852" s="177" t="s">
        <v>258</v>
      </c>
      <c r="F1852" s="194" t="s">
        <v>455</v>
      </c>
      <c r="G1852" s="208">
        <f>IF(F1852=$D$4,$D$4,INDEX(F_inputs!$D$4:$M$5562,MATCH('FD Inputs Pre Conversion'!$C1852&amp;'FD Inputs Pre Conversion'!$E1852,F_inputs!$N$4:$N$5562,0),MATCH('FD Inputs Pre Conversion'!G$6,F_inputs!$D$2:$M$2,0)))</f>
        <v>5.0000000000000001E-3</v>
      </c>
      <c r="H1852" s="204"/>
      <c r="I1852" s="204"/>
      <c r="J1852" s="204"/>
      <c r="K1852" s="204"/>
      <c r="L1852" s="204"/>
      <c r="M1852" s="204"/>
    </row>
    <row r="1853" spans="1:13" outlineLevel="1">
      <c r="A1853" s="197"/>
      <c r="B1853" s="261" t="s">
        <v>254</v>
      </c>
      <c r="C1853" s="262" t="s">
        <v>394</v>
      </c>
      <c r="D1853" s="177" t="s">
        <v>980</v>
      </c>
      <c r="E1853" s="177" t="s">
        <v>258</v>
      </c>
      <c r="F1853" s="194" t="s">
        <v>455</v>
      </c>
      <c r="G1853" s="208">
        <f>IF(F1853=$D$4,$D$4,INDEX(F_inputs!$D$4:$M$5562,MATCH('FD Inputs Pre Conversion'!$C1853&amp;'FD Inputs Pre Conversion'!$E1853,F_inputs!$N$4:$N$5562,0),MATCH('FD Inputs Pre Conversion'!G$6,F_inputs!$D$2:$M$2,0)))</f>
        <v>5.0000000000000001E-3</v>
      </c>
      <c r="H1853" s="204"/>
      <c r="I1853" s="204"/>
      <c r="J1853" s="204"/>
      <c r="K1853" s="204"/>
      <c r="L1853" s="204"/>
      <c r="M1853" s="204"/>
    </row>
    <row r="1854" spans="1:13" outlineLevel="1">
      <c r="A1854" s="197"/>
      <c r="B1854" s="261" t="s">
        <v>254</v>
      </c>
      <c r="C1854" s="262" t="s">
        <v>397</v>
      </c>
      <c r="D1854" s="177" t="s">
        <v>980</v>
      </c>
      <c r="E1854" s="177" t="s">
        <v>258</v>
      </c>
      <c r="F1854" s="194" t="s">
        <v>455</v>
      </c>
      <c r="G1854" s="208">
        <f>IF(F1854=$D$4,$D$4,INDEX(F_inputs!$D$4:$M$5562,MATCH('FD Inputs Pre Conversion'!$C1854&amp;'FD Inputs Pre Conversion'!$E1854,F_inputs!$N$4:$N$5562,0),MATCH('FD Inputs Pre Conversion'!G$6,F_inputs!$D$2:$M$2,0)))</f>
        <v>5.0000000000000001E-3</v>
      </c>
      <c r="H1854" s="204"/>
      <c r="I1854" s="204"/>
      <c r="J1854" s="204"/>
      <c r="K1854" s="204"/>
      <c r="L1854" s="204"/>
      <c r="M1854" s="204"/>
    </row>
    <row r="1855" spans="1:13" outlineLevel="1">
      <c r="A1855" s="197"/>
      <c r="B1855" s="261" t="s">
        <v>254</v>
      </c>
      <c r="C1855" s="262" t="s">
        <v>345</v>
      </c>
      <c r="D1855" s="177" t="s">
        <v>980</v>
      </c>
      <c r="E1855" s="177" t="s">
        <v>258</v>
      </c>
      <c r="F1855" s="194" t="s">
        <v>455</v>
      </c>
      <c r="G1855" s="208" t="str">
        <f>IF(F1855=$D$4,$D$4,INDEX(F_inputs!$D$4:$M$5562,MATCH('FD Inputs Pre Conversion'!$C1855&amp;'FD Inputs Pre Conversion'!$E1855,F_inputs!$N$4:$N$5562,0),MATCH('FD Inputs Pre Conversion'!G$6,F_inputs!$D$2:$M$2,0)))</f>
        <v/>
      </c>
      <c r="H1855" s="204"/>
      <c r="I1855" s="204"/>
      <c r="J1855" s="204"/>
      <c r="K1855" s="204"/>
      <c r="L1855" s="204"/>
      <c r="M1855" s="204"/>
    </row>
    <row r="1856" spans="1:13" outlineLevel="1">
      <c r="A1856" s="197"/>
      <c r="B1856" s="261" t="s">
        <v>254</v>
      </c>
      <c r="C1856" s="262" t="s">
        <v>354</v>
      </c>
      <c r="D1856" s="177" t="s">
        <v>980</v>
      </c>
      <c r="E1856" s="177" t="s">
        <v>258</v>
      </c>
      <c r="F1856" s="194" t="s">
        <v>455</v>
      </c>
      <c r="G1856" s="208" t="str">
        <f>IF(F1856=$D$4,$D$4,INDEX(F_inputs!$D$4:$M$5562,MATCH('FD Inputs Pre Conversion'!$C1856&amp;'FD Inputs Pre Conversion'!$E1856,F_inputs!$N$4:$N$5562,0),MATCH('FD Inputs Pre Conversion'!G$6,F_inputs!$D$2:$M$2,0)))</f>
        <v/>
      </c>
      <c r="H1856" s="204"/>
      <c r="I1856" s="204"/>
      <c r="J1856" s="204"/>
      <c r="K1856" s="204"/>
      <c r="L1856" s="204"/>
      <c r="M1856" s="204"/>
    </row>
    <row r="1857" spans="1:13" outlineLevel="1">
      <c r="A1857" s="197"/>
      <c r="B1857" s="261" t="s">
        <v>254</v>
      </c>
      <c r="C1857" s="262" t="s">
        <v>367</v>
      </c>
      <c r="D1857" s="177" t="s">
        <v>980</v>
      </c>
      <c r="E1857" s="177" t="s">
        <v>258</v>
      </c>
      <c r="F1857" s="194" t="s">
        <v>455</v>
      </c>
      <c r="G1857" s="208" t="str">
        <f>IF(F1857=$D$4,$D$4,INDEX(F_inputs!$D$4:$M$5562,MATCH('FD Inputs Pre Conversion'!$C1857&amp;'FD Inputs Pre Conversion'!$E1857,F_inputs!$N$4:$N$5562,0),MATCH('FD Inputs Pre Conversion'!G$6,F_inputs!$D$2:$M$2,0)))</f>
        <v/>
      </c>
      <c r="H1857" s="204"/>
      <c r="I1857" s="204"/>
      <c r="J1857" s="204"/>
      <c r="K1857" s="204"/>
      <c r="L1857" s="204"/>
      <c r="M1857" s="204"/>
    </row>
    <row r="1858" spans="1:13" outlineLevel="1">
      <c r="A1858" s="197"/>
      <c r="B1858" s="261" t="s">
        <v>254</v>
      </c>
      <c r="C1858" s="262" t="s">
        <v>373</v>
      </c>
      <c r="D1858" s="177" t="s">
        <v>980</v>
      </c>
      <c r="E1858" s="177" t="s">
        <v>258</v>
      </c>
      <c r="F1858" s="194" t="s">
        <v>455</v>
      </c>
      <c r="G1858" s="208" t="str">
        <f>IF(F1858=$D$4,$D$4,INDEX(F_inputs!$D$4:$M$5562,MATCH('FD Inputs Pre Conversion'!$C1858&amp;'FD Inputs Pre Conversion'!$E1858,F_inputs!$N$4:$N$5562,0),MATCH('FD Inputs Pre Conversion'!G$6,F_inputs!$D$2:$M$2,0)))</f>
        <v/>
      </c>
      <c r="H1858" s="204"/>
      <c r="I1858" s="204"/>
      <c r="J1858" s="204"/>
      <c r="K1858" s="204"/>
      <c r="L1858" s="204"/>
      <c r="M1858" s="204"/>
    </row>
    <row r="1859" spans="1:13" outlineLevel="1">
      <c r="A1859" s="197"/>
      <c r="B1859" s="261" t="s">
        <v>254</v>
      </c>
      <c r="C1859" s="262" t="s">
        <v>376</v>
      </c>
      <c r="D1859" s="177" t="s">
        <v>980</v>
      </c>
      <c r="E1859" s="177" t="s">
        <v>258</v>
      </c>
      <c r="F1859" s="194" t="s">
        <v>455</v>
      </c>
      <c r="G1859" s="208" t="str">
        <f>IF(F1859=$D$4,$D$4,INDEX(F_inputs!$D$4:$M$5562,MATCH('FD Inputs Pre Conversion'!$C1859&amp;'FD Inputs Pre Conversion'!$E1859,F_inputs!$N$4:$N$5562,0),MATCH('FD Inputs Pre Conversion'!G$6,F_inputs!$D$2:$M$2,0)))</f>
        <v/>
      </c>
      <c r="H1859" s="204"/>
      <c r="I1859" s="204"/>
      <c r="J1859" s="204"/>
      <c r="K1859" s="204"/>
      <c r="L1859" s="204"/>
      <c r="M1859" s="204"/>
    </row>
    <row r="1860" spans="1:13" outlineLevel="1">
      <c r="A1860" s="197"/>
      <c r="B1860" s="261" t="s">
        <v>254</v>
      </c>
      <c r="C1860" s="262" t="s">
        <v>385</v>
      </c>
      <c r="D1860" s="177" t="s">
        <v>980</v>
      </c>
      <c r="E1860" s="177" t="s">
        <v>258</v>
      </c>
      <c r="F1860" s="194" t="s">
        <v>981</v>
      </c>
      <c r="G1860" s="208" t="str">
        <f>IF(F1860=$D$4,$D$4,INDEX(F_inputs!$D$4:$M$5562,MATCH('FD Inputs Pre Conversion'!$C1860&amp;'FD Inputs Pre Conversion'!$E1860,F_inputs!$N$4:$N$5562,0),MATCH('FD Inputs Pre Conversion'!G$6,F_inputs!$D$2:$M$2,0)))</f>
        <v/>
      </c>
      <c r="H1860" s="204"/>
      <c r="I1860" s="204"/>
      <c r="J1860" s="204"/>
      <c r="K1860" s="204"/>
      <c r="L1860" s="204"/>
      <c r="M1860" s="204"/>
    </row>
    <row r="1861" spans="1:13" outlineLevel="1">
      <c r="A1861" s="196"/>
      <c r="B1861" s="261"/>
      <c r="C1861" s="262"/>
      <c r="G1861" s="208"/>
    </row>
    <row r="1862" spans="1:13" outlineLevel="1">
      <c r="A1862" s="197"/>
      <c r="B1862" s="261" t="s">
        <v>266</v>
      </c>
      <c r="C1862" s="262" t="s">
        <v>350</v>
      </c>
      <c r="D1862" s="177" t="s">
        <v>980</v>
      </c>
      <c r="E1862" s="177" t="s">
        <v>271</v>
      </c>
      <c r="F1862" s="194" t="s">
        <v>455</v>
      </c>
      <c r="G1862" s="208">
        <f>IF(F1862=$D$4,$D$4,INDEX(F_inputs!$D$4:$M$5562,MATCH('FD Inputs Pre Conversion'!$C1862&amp;'FD Inputs Pre Conversion'!$E1862,F_inputs!$N$4:$N$5562,0),MATCH('FD Inputs Pre Conversion'!G$6,F_inputs!$D$2:$M$2,0)))</f>
        <v>0.01</v>
      </c>
      <c r="H1862" s="204"/>
      <c r="I1862" s="204"/>
      <c r="J1862" s="204"/>
      <c r="K1862" s="204"/>
      <c r="L1862" s="204"/>
      <c r="M1862" s="204"/>
    </row>
    <row r="1863" spans="1:13" outlineLevel="1">
      <c r="A1863" s="197"/>
      <c r="B1863" s="261" t="s">
        <v>266</v>
      </c>
      <c r="C1863" s="262" t="s">
        <v>358</v>
      </c>
      <c r="D1863" s="177" t="s">
        <v>980</v>
      </c>
      <c r="E1863" s="177" t="s">
        <v>271</v>
      </c>
      <c r="F1863" s="194" t="s">
        <v>455</v>
      </c>
      <c r="G1863" s="208">
        <f>IF(F1863=$D$4,$D$4,INDEX(F_inputs!$D$4:$M$5562,MATCH('FD Inputs Pre Conversion'!$C1863&amp;'FD Inputs Pre Conversion'!$E1863,F_inputs!$N$4:$N$5562,0),MATCH('FD Inputs Pre Conversion'!G$6,F_inputs!$D$2:$M$2,0)))</f>
        <v>0.01</v>
      </c>
      <c r="H1863" s="204"/>
      <c r="I1863" s="204"/>
      <c r="J1863" s="204"/>
      <c r="K1863" s="204"/>
      <c r="L1863" s="204"/>
      <c r="M1863" s="204"/>
    </row>
    <row r="1864" spans="1:13" outlineLevel="1">
      <c r="A1864" s="197"/>
      <c r="B1864" s="261" t="s">
        <v>266</v>
      </c>
      <c r="C1864" s="262" t="s">
        <v>361</v>
      </c>
      <c r="D1864" s="177" t="s">
        <v>980</v>
      </c>
      <c r="E1864" s="177" t="s">
        <v>271</v>
      </c>
      <c r="F1864" s="194" t="s">
        <v>455</v>
      </c>
      <c r="G1864" s="208">
        <f>IF(F1864=$D$4,$D$4,INDEX(F_inputs!$D$4:$M$5562,MATCH('FD Inputs Pre Conversion'!$C1864&amp;'FD Inputs Pre Conversion'!$E1864,F_inputs!$N$4:$N$5562,0),MATCH('FD Inputs Pre Conversion'!G$6,F_inputs!$D$2:$M$2,0)))</f>
        <v>0.01</v>
      </c>
      <c r="H1864" s="204"/>
      <c r="I1864" s="204"/>
      <c r="J1864" s="204"/>
      <c r="K1864" s="204"/>
      <c r="L1864" s="204"/>
      <c r="M1864" s="204"/>
    </row>
    <row r="1865" spans="1:13" outlineLevel="1">
      <c r="A1865" s="197"/>
      <c r="B1865" s="261" t="s">
        <v>266</v>
      </c>
      <c r="C1865" s="262" t="s">
        <v>364</v>
      </c>
      <c r="D1865" s="177" t="s">
        <v>980</v>
      </c>
      <c r="E1865" s="177" t="s">
        <v>533</v>
      </c>
      <c r="F1865" s="194" t="s">
        <v>455</v>
      </c>
      <c r="G1865" s="208">
        <f>IF(F1865=$D$4,$D$4,INDEX(F_inputs!$D$4:$M$5562,MATCH('FD Inputs Pre Conversion'!$C1865&amp;'FD Inputs Pre Conversion'!$E1865,F_inputs!$N$4:$N$5562,0),MATCH('FD Inputs Pre Conversion'!G$6,F_inputs!$D$2:$M$2,0)))</f>
        <v>0.01</v>
      </c>
      <c r="H1865" s="204"/>
      <c r="I1865" s="204"/>
      <c r="J1865" s="204"/>
      <c r="K1865" s="204"/>
      <c r="L1865" s="204"/>
      <c r="M1865" s="204"/>
    </row>
    <row r="1866" spans="1:13" outlineLevel="1">
      <c r="A1866" s="197"/>
      <c r="B1866" s="261" t="s">
        <v>266</v>
      </c>
      <c r="C1866" s="262" t="s">
        <v>370</v>
      </c>
      <c r="D1866" s="177" t="s">
        <v>980</v>
      </c>
      <c r="E1866" s="177" t="s">
        <v>271</v>
      </c>
      <c r="F1866" s="194" t="s">
        <v>455</v>
      </c>
      <c r="G1866" s="208">
        <f>IF(F1866=$D$4,$D$4,INDEX(F_inputs!$D$4:$M$5562,MATCH('FD Inputs Pre Conversion'!$C1866&amp;'FD Inputs Pre Conversion'!$E1866,F_inputs!$N$4:$N$5562,0),MATCH('FD Inputs Pre Conversion'!G$6,F_inputs!$D$2:$M$2,0)))</f>
        <v>0.01</v>
      </c>
      <c r="H1866" s="204"/>
      <c r="I1866" s="204"/>
      <c r="J1866" s="204"/>
      <c r="K1866" s="204"/>
      <c r="L1866" s="204"/>
      <c r="M1866" s="204"/>
    </row>
    <row r="1867" spans="1:13" outlineLevel="1">
      <c r="A1867" s="197"/>
      <c r="B1867" s="261" t="s">
        <v>266</v>
      </c>
      <c r="C1867" s="262" t="s">
        <v>379</v>
      </c>
      <c r="D1867" s="177" t="s">
        <v>980</v>
      </c>
      <c r="E1867" s="177" t="s">
        <v>271</v>
      </c>
      <c r="F1867" s="194" t="s">
        <v>455</v>
      </c>
      <c r="G1867" s="208">
        <f>IF(F1867=$D$4,$D$4,INDEX(F_inputs!$D$4:$M$5562,MATCH('FD Inputs Pre Conversion'!$C1867&amp;'FD Inputs Pre Conversion'!$E1867,F_inputs!$N$4:$N$5562,0),MATCH('FD Inputs Pre Conversion'!G$6,F_inputs!$D$2:$M$2,0)))</f>
        <v>0.01</v>
      </c>
      <c r="H1867" s="204"/>
      <c r="I1867" s="204"/>
      <c r="J1867" s="204"/>
      <c r="K1867" s="204"/>
      <c r="L1867" s="204"/>
      <c r="M1867" s="204"/>
    </row>
    <row r="1868" spans="1:13" outlineLevel="1">
      <c r="A1868" s="197"/>
      <c r="B1868" s="261" t="s">
        <v>266</v>
      </c>
      <c r="C1868" s="262" t="s">
        <v>382</v>
      </c>
      <c r="D1868" s="177" t="s">
        <v>980</v>
      </c>
      <c r="E1868" s="177" t="s">
        <v>271</v>
      </c>
      <c r="F1868" s="194" t="s">
        <v>455</v>
      </c>
      <c r="G1868" s="208">
        <f>IF(F1868=$D$4,$D$4,INDEX(F_inputs!$D$4:$M$5562,MATCH('FD Inputs Pre Conversion'!$C1868&amp;'FD Inputs Pre Conversion'!$E1868,F_inputs!$N$4:$N$5562,0),MATCH('FD Inputs Pre Conversion'!G$6,F_inputs!$D$2:$M$2,0)))</f>
        <v>0.01</v>
      </c>
      <c r="H1868" s="204"/>
      <c r="I1868" s="204"/>
      <c r="J1868" s="204"/>
      <c r="K1868" s="204"/>
      <c r="L1868" s="204"/>
      <c r="M1868" s="204"/>
    </row>
    <row r="1869" spans="1:13" outlineLevel="1">
      <c r="A1869" s="197"/>
      <c r="B1869" s="261" t="s">
        <v>266</v>
      </c>
      <c r="C1869" s="262" t="s">
        <v>388</v>
      </c>
      <c r="D1869" s="177" t="s">
        <v>980</v>
      </c>
      <c r="E1869" s="177" t="s">
        <v>271</v>
      </c>
      <c r="F1869" s="194" t="s">
        <v>455</v>
      </c>
      <c r="G1869" s="208">
        <f>IF(F1869=$D$4,$D$4,INDEX(F_inputs!$D$4:$M$5562,MATCH('FD Inputs Pre Conversion'!$C1869&amp;'FD Inputs Pre Conversion'!$E1869,F_inputs!$N$4:$N$5562,0),MATCH('FD Inputs Pre Conversion'!G$6,F_inputs!$D$2:$M$2,0)))</f>
        <v>0.01</v>
      </c>
      <c r="H1869" s="204"/>
      <c r="I1869" s="204"/>
      <c r="J1869" s="204"/>
      <c r="K1869" s="204"/>
      <c r="L1869" s="204"/>
      <c r="M1869" s="204"/>
    </row>
    <row r="1870" spans="1:13" outlineLevel="1">
      <c r="A1870" s="197"/>
      <c r="B1870" s="261" t="s">
        <v>266</v>
      </c>
      <c r="C1870" s="262" t="s">
        <v>391</v>
      </c>
      <c r="D1870" s="177" t="s">
        <v>980</v>
      </c>
      <c r="E1870" s="177" t="s">
        <v>271</v>
      </c>
      <c r="F1870" s="194" t="s">
        <v>455</v>
      </c>
      <c r="G1870" s="208">
        <f>IF(F1870=$D$4,$D$4,INDEX(F_inputs!$D$4:$M$5562,MATCH('FD Inputs Pre Conversion'!$C1870&amp;'FD Inputs Pre Conversion'!$E1870,F_inputs!$N$4:$N$5562,0),MATCH('FD Inputs Pre Conversion'!G$6,F_inputs!$D$2:$M$2,0)))</f>
        <v>0.01</v>
      </c>
      <c r="H1870" s="204"/>
      <c r="I1870" s="204"/>
      <c r="J1870" s="204"/>
      <c r="K1870" s="204"/>
      <c r="L1870" s="204"/>
      <c r="M1870" s="204"/>
    </row>
    <row r="1871" spans="1:13" outlineLevel="1">
      <c r="A1871" s="197"/>
      <c r="B1871" s="261" t="s">
        <v>266</v>
      </c>
      <c r="C1871" s="262" t="s">
        <v>394</v>
      </c>
      <c r="D1871" s="177" t="s">
        <v>980</v>
      </c>
      <c r="E1871" s="177" t="s">
        <v>271</v>
      </c>
      <c r="F1871" s="194" t="s">
        <v>455</v>
      </c>
      <c r="G1871" s="208">
        <f>IF(F1871=$D$4,$D$4,INDEX(F_inputs!$D$4:$M$5562,MATCH('FD Inputs Pre Conversion'!$C1871&amp;'FD Inputs Pre Conversion'!$E1871,F_inputs!$N$4:$N$5562,0),MATCH('FD Inputs Pre Conversion'!G$6,F_inputs!$D$2:$M$2,0)))</f>
        <v>0.01</v>
      </c>
      <c r="H1871" s="204"/>
      <c r="I1871" s="204"/>
      <c r="J1871" s="204"/>
      <c r="K1871" s="204"/>
      <c r="L1871" s="204"/>
      <c r="M1871" s="204"/>
    </row>
    <row r="1872" spans="1:13" outlineLevel="1">
      <c r="A1872" s="197"/>
      <c r="B1872" s="261" t="s">
        <v>266</v>
      </c>
      <c r="C1872" s="262" t="s">
        <v>397</v>
      </c>
      <c r="D1872" s="177" t="s">
        <v>980</v>
      </c>
      <c r="E1872" s="177" t="s">
        <v>271</v>
      </c>
      <c r="F1872" s="194" t="s">
        <v>455</v>
      </c>
      <c r="G1872" s="208">
        <f>IF(F1872=$D$4,$D$4,INDEX(F_inputs!$D$4:$M$5562,MATCH('FD Inputs Pre Conversion'!$C1872&amp;'FD Inputs Pre Conversion'!$E1872,F_inputs!$N$4:$N$5562,0),MATCH('FD Inputs Pre Conversion'!G$6,F_inputs!$D$2:$M$2,0)))</f>
        <v>0.01</v>
      </c>
      <c r="H1872" s="204"/>
      <c r="I1872" s="204"/>
      <c r="J1872" s="204"/>
      <c r="K1872" s="204"/>
      <c r="L1872" s="204"/>
      <c r="M1872" s="204"/>
    </row>
    <row r="1873" spans="1:13" outlineLevel="1">
      <c r="A1873" s="197"/>
      <c r="B1873" s="261" t="s">
        <v>266</v>
      </c>
      <c r="C1873" s="262" t="s">
        <v>345</v>
      </c>
      <c r="D1873" s="177" t="s">
        <v>980</v>
      </c>
      <c r="E1873" s="177" t="s">
        <v>271</v>
      </c>
      <c r="F1873" s="194" t="s">
        <v>455</v>
      </c>
      <c r="G1873" s="208">
        <f>IF(F1873=$D$4,$D$4,INDEX(F_inputs!$D$4:$M$5562,MATCH('FD Inputs Pre Conversion'!$C1873&amp;'FD Inputs Pre Conversion'!$E1873,F_inputs!$N$4:$N$5562,0),MATCH('FD Inputs Pre Conversion'!G$6,F_inputs!$D$2:$M$2,0)))</f>
        <v>0.01</v>
      </c>
      <c r="H1873" s="204"/>
      <c r="I1873" s="204"/>
      <c r="J1873" s="204"/>
      <c r="K1873" s="204"/>
      <c r="L1873" s="204"/>
      <c r="M1873" s="204"/>
    </row>
    <row r="1874" spans="1:13" outlineLevel="1">
      <c r="A1874" s="197"/>
      <c r="B1874" s="261" t="s">
        <v>266</v>
      </c>
      <c r="C1874" s="262" t="s">
        <v>354</v>
      </c>
      <c r="D1874" s="177" t="s">
        <v>980</v>
      </c>
      <c r="E1874" s="177" t="s">
        <v>271</v>
      </c>
      <c r="F1874" s="194" t="s">
        <v>455</v>
      </c>
      <c r="G1874" s="208">
        <f>IF(F1874=$D$4,$D$4,INDEX(F_inputs!$D$4:$M$5562,MATCH('FD Inputs Pre Conversion'!$C1874&amp;'FD Inputs Pre Conversion'!$E1874,F_inputs!$N$4:$N$5562,0),MATCH('FD Inputs Pre Conversion'!G$6,F_inputs!$D$2:$M$2,0)))</f>
        <v>0.01</v>
      </c>
      <c r="H1874" s="204"/>
      <c r="I1874" s="204"/>
      <c r="J1874" s="204"/>
      <c r="K1874" s="204"/>
      <c r="L1874" s="204"/>
      <c r="M1874" s="204"/>
    </row>
    <row r="1875" spans="1:13" outlineLevel="1">
      <c r="A1875" s="197"/>
      <c r="B1875" s="261" t="s">
        <v>266</v>
      </c>
      <c r="C1875" s="262" t="s">
        <v>367</v>
      </c>
      <c r="D1875" s="177" t="s">
        <v>980</v>
      </c>
      <c r="E1875" s="177" t="s">
        <v>271</v>
      </c>
      <c r="F1875" s="194" t="s">
        <v>455</v>
      </c>
      <c r="G1875" s="208">
        <f>IF(F1875=$D$4,$D$4,INDEX(F_inputs!$D$4:$M$5562,MATCH('FD Inputs Pre Conversion'!$C1875&amp;'FD Inputs Pre Conversion'!$E1875,F_inputs!$N$4:$N$5562,0),MATCH('FD Inputs Pre Conversion'!G$6,F_inputs!$D$2:$M$2,0)))</f>
        <v>0.01</v>
      </c>
      <c r="H1875" s="204"/>
      <c r="I1875" s="204"/>
      <c r="J1875" s="204"/>
      <c r="K1875" s="204"/>
      <c r="L1875" s="204"/>
      <c r="M1875" s="204"/>
    </row>
    <row r="1876" spans="1:13" outlineLevel="1">
      <c r="A1876" s="197"/>
      <c r="B1876" s="261" t="s">
        <v>266</v>
      </c>
      <c r="C1876" s="262" t="s">
        <v>373</v>
      </c>
      <c r="D1876" s="177" t="s">
        <v>980</v>
      </c>
      <c r="E1876" s="177" t="s">
        <v>271</v>
      </c>
      <c r="F1876" s="194" t="s">
        <v>455</v>
      </c>
      <c r="G1876" s="208">
        <f>IF(F1876=$D$4,$D$4,INDEX(F_inputs!$D$4:$M$5562,MATCH('FD Inputs Pre Conversion'!$C1876&amp;'FD Inputs Pre Conversion'!$E1876,F_inputs!$N$4:$N$5562,0),MATCH('FD Inputs Pre Conversion'!G$6,F_inputs!$D$2:$M$2,0)))</f>
        <v>0.01</v>
      </c>
      <c r="H1876" s="204"/>
      <c r="I1876" s="204"/>
      <c r="J1876" s="204"/>
      <c r="K1876" s="204"/>
      <c r="L1876" s="204"/>
      <c r="M1876" s="204"/>
    </row>
    <row r="1877" spans="1:13" outlineLevel="1">
      <c r="A1877" s="197"/>
      <c r="B1877" s="261" t="s">
        <v>266</v>
      </c>
      <c r="C1877" s="262" t="s">
        <v>376</v>
      </c>
      <c r="D1877" s="177" t="s">
        <v>980</v>
      </c>
      <c r="E1877" s="177" t="s">
        <v>533</v>
      </c>
      <c r="F1877" s="194" t="s">
        <v>455</v>
      </c>
      <c r="G1877" s="208">
        <f>IF(F1877=$D$4,$D$4,INDEX(F_inputs!$D$4:$M$5562,MATCH('FD Inputs Pre Conversion'!$C1877&amp;'FD Inputs Pre Conversion'!$E1877,F_inputs!$N$4:$N$5562,0),MATCH('FD Inputs Pre Conversion'!G$6,F_inputs!$D$2:$M$2,0)))</f>
        <v>0.01</v>
      </c>
      <c r="H1877" s="204"/>
      <c r="I1877" s="204"/>
      <c r="J1877" s="204"/>
      <c r="K1877" s="204"/>
      <c r="L1877" s="204"/>
      <c r="M1877" s="204"/>
    </row>
    <row r="1878" spans="1:13" outlineLevel="1">
      <c r="A1878" s="197"/>
      <c r="B1878" s="261" t="s">
        <v>266</v>
      </c>
      <c r="C1878" s="262" t="s">
        <v>385</v>
      </c>
      <c r="D1878" s="177" t="s">
        <v>980</v>
      </c>
      <c r="E1878" s="177" t="s">
        <v>271</v>
      </c>
      <c r="F1878" s="194" t="s">
        <v>981</v>
      </c>
      <c r="G1878" s="208">
        <f>IF(F1878=$D$4,$D$4,INDEX(F_inputs!$D$4:$M$5562,MATCH('FD Inputs Pre Conversion'!$C1878&amp;'FD Inputs Pre Conversion'!$E1878,F_inputs!$N$4:$N$5562,0),MATCH('FD Inputs Pre Conversion'!G$6,F_inputs!$D$2:$M$2,0)))</f>
        <v>0.01</v>
      </c>
      <c r="H1878" s="204"/>
      <c r="I1878" s="204"/>
      <c r="J1878" s="204"/>
      <c r="K1878" s="204"/>
      <c r="L1878" s="204"/>
      <c r="M1878" s="204"/>
    </row>
    <row r="1879" spans="1:13" outlineLevel="1">
      <c r="A1879" s="196"/>
      <c r="B1879" s="261"/>
      <c r="C1879" s="262"/>
      <c r="G1879" s="208"/>
    </row>
    <row r="1880" spans="1:13" outlineLevel="1">
      <c r="A1880" s="197"/>
      <c r="B1880" s="261" t="s">
        <v>273</v>
      </c>
      <c r="C1880" s="262" t="s">
        <v>350</v>
      </c>
      <c r="D1880" s="177" t="s">
        <v>980</v>
      </c>
      <c r="E1880" s="177" t="s">
        <v>279</v>
      </c>
      <c r="F1880" s="194" t="s">
        <v>455</v>
      </c>
      <c r="G1880" s="208">
        <f>IF(F1880=$D$4,$D$4,INDEX(F_inputs!$D$4:$M$5562,MATCH('FD Inputs Pre Conversion'!$C1880&amp;'FD Inputs Pre Conversion'!$E1880,F_inputs!$N$4:$N$5562,0),MATCH('FD Inputs Pre Conversion'!G$6,F_inputs!$D$2:$M$2,0)))</f>
        <v>0.01</v>
      </c>
      <c r="H1880" s="204"/>
      <c r="I1880" s="204"/>
      <c r="J1880" s="204"/>
      <c r="K1880" s="204"/>
      <c r="L1880" s="204"/>
      <c r="M1880" s="204"/>
    </row>
    <row r="1881" spans="1:13" outlineLevel="1">
      <c r="A1881" s="197"/>
      <c r="B1881" s="261" t="s">
        <v>273</v>
      </c>
      <c r="C1881" s="262" t="s">
        <v>358</v>
      </c>
      <c r="D1881" s="177" t="s">
        <v>980</v>
      </c>
      <c r="E1881" s="177" t="s">
        <v>279</v>
      </c>
      <c r="F1881" s="194" t="s">
        <v>455</v>
      </c>
      <c r="G1881" s="208">
        <f>IF(F1881=$D$4,$D$4,INDEX(F_inputs!$D$4:$M$5562,MATCH('FD Inputs Pre Conversion'!$C1881&amp;'FD Inputs Pre Conversion'!$E1881,F_inputs!$N$4:$N$5562,0),MATCH('FD Inputs Pre Conversion'!G$6,F_inputs!$D$2:$M$2,0)))</f>
        <v>0.01</v>
      </c>
      <c r="H1881" s="204"/>
      <c r="I1881" s="204"/>
      <c r="J1881" s="204"/>
      <c r="K1881" s="204"/>
      <c r="L1881" s="204"/>
      <c r="M1881" s="204"/>
    </row>
    <row r="1882" spans="1:13" outlineLevel="1">
      <c r="A1882" s="197"/>
      <c r="B1882" s="261" t="s">
        <v>273</v>
      </c>
      <c r="C1882" s="262" t="s">
        <v>361</v>
      </c>
      <c r="D1882" s="177" t="s">
        <v>980</v>
      </c>
      <c r="E1882" s="177" t="s">
        <v>279</v>
      </c>
      <c r="F1882" s="194" t="s">
        <v>455</v>
      </c>
      <c r="G1882" s="208">
        <f>IF(F1882=$D$4,$D$4,INDEX(F_inputs!$D$4:$M$5562,MATCH('FD Inputs Pre Conversion'!$C1882&amp;'FD Inputs Pre Conversion'!$E1882,F_inputs!$N$4:$N$5562,0),MATCH('FD Inputs Pre Conversion'!G$6,F_inputs!$D$2:$M$2,0)))</f>
        <v>0.01</v>
      </c>
      <c r="H1882" s="204"/>
      <c r="I1882" s="204"/>
      <c r="J1882" s="204"/>
      <c r="K1882" s="204"/>
      <c r="L1882" s="204"/>
      <c r="M1882" s="204"/>
    </row>
    <row r="1883" spans="1:13" outlineLevel="1">
      <c r="A1883" s="197"/>
      <c r="B1883" s="261" t="s">
        <v>273</v>
      </c>
      <c r="C1883" s="262" t="s">
        <v>364</v>
      </c>
      <c r="D1883" s="177" t="s">
        <v>980</v>
      </c>
      <c r="E1883" s="177" t="s">
        <v>553</v>
      </c>
      <c r="F1883" s="194" t="s">
        <v>455</v>
      </c>
      <c r="G1883" s="208">
        <f>IF(F1883=$D$4,$D$4,INDEX(F_inputs!$D$4:$M$5562,MATCH('FD Inputs Pre Conversion'!$C1883&amp;'FD Inputs Pre Conversion'!$E1883,F_inputs!$N$4:$N$5562,0),MATCH('FD Inputs Pre Conversion'!G$6,F_inputs!$D$2:$M$2,0)))</f>
        <v>0.01</v>
      </c>
      <c r="H1883" s="204"/>
      <c r="I1883" s="204"/>
      <c r="J1883" s="204"/>
      <c r="K1883" s="204"/>
      <c r="L1883" s="204"/>
      <c r="M1883" s="204"/>
    </row>
    <row r="1884" spans="1:13" outlineLevel="1">
      <c r="A1884" s="197"/>
      <c r="B1884" s="261" t="s">
        <v>273</v>
      </c>
      <c r="C1884" s="262" t="s">
        <v>370</v>
      </c>
      <c r="D1884" s="177" t="s">
        <v>980</v>
      </c>
      <c r="E1884" s="177" t="s">
        <v>279</v>
      </c>
      <c r="F1884" s="194" t="s">
        <v>455</v>
      </c>
      <c r="G1884" s="208">
        <f>IF(F1884=$D$4,$D$4,INDEX(F_inputs!$D$4:$M$5562,MATCH('FD Inputs Pre Conversion'!$C1884&amp;'FD Inputs Pre Conversion'!$E1884,F_inputs!$N$4:$N$5562,0),MATCH('FD Inputs Pre Conversion'!G$6,F_inputs!$D$2:$M$2,0)))</f>
        <v>0.01</v>
      </c>
      <c r="H1884" s="204"/>
      <c r="I1884" s="204"/>
      <c r="J1884" s="204"/>
      <c r="K1884" s="204"/>
      <c r="L1884" s="204"/>
      <c r="M1884" s="204"/>
    </row>
    <row r="1885" spans="1:13" outlineLevel="1">
      <c r="A1885" s="197"/>
      <c r="B1885" s="261" t="s">
        <v>273</v>
      </c>
      <c r="C1885" s="262" t="s">
        <v>379</v>
      </c>
      <c r="D1885" s="177" t="s">
        <v>980</v>
      </c>
      <c r="E1885" s="177" t="s">
        <v>279</v>
      </c>
      <c r="F1885" s="194" t="s">
        <v>455</v>
      </c>
      <c r="G1885" s="208">
        <f>IF(F1885=$D$4,$D$4,INDEX(F_inputs!$D$4:$M$5562,MATCH('FD Inputs Pre Conversion'!$C1885&amp;'FD Inputs Pre Conversion'!$E1885,F_inputs!$N$4:$N$5562,0),MATCH('FD Inputs Pre Conversion'!G$6,F_inputs!$D$2:$M$2,0)))</f>
        <v>0.01</v>
      </c>
      <c r="H1885" s="204"/>
      <c r="I1885" s="204"/>
      <c r="J1885" s="204"/>
      <c r="K1885" s="204"/>
      <c r="L1885" s="204"/>
      <c r="M1885" s="204"/>
    </row>
    <row r="1886" spans="1:13" outlineLevel="1">
      <c r="A1886" s="197"/>
      <c r="B1886" s="261" t="s">
        <v>273</v>
      </c>
      <c r="C1886" s="262" t="s">
        <v>382</v>
      </c>
      <c r="D1886" s="177" t="s">
        <v>980</v>
      </c>
      <c r="E1886" s="177" t="s">
        <v>279</v>
      </c>
      <c r="F1886" s="194" t="s">
        <v>455</v>
      </c>
      <c r="G1886" s="208">
        <f>IF(F1886=$D$4,$D$4,INDEX(F_inputs!$D$4:$M$5562,MATCH('FD Inputs Pre Conversion'!$C1886&amp;'FD Inputs Pre Conversion'!$E1886,F_inputs!$N$4:$N$5562,0),MATCH('FD Inputs Pre Conversion'!G$6,F_inputs!$D$2:$M$2,0)))</f>
        <v>0.01</v>
      </c>
      <c r="H1886" s="204"/>
      <c r="I1886" s="204"/>
      <c r="J1886" s="204"/>
      <c r="K1886" s="204"/>
      <c r="L1886" s="204"/>
      <c r="M1886" s="204"/>
    </row>
    <row r="1887" spans="1:13" outlineLevel="1">
      <c r="A1887" s="197"/>
      <c r="B1887" s="261" t="s">
        <v>273</v>
      </c>
      <c r="C1887" s="262" t="s">
        <v>388</v>
      </c>
      <c r="D1887" s="177" t="s">
        <v>980</v>
      </c>
      <c r="E1887" s="177" t="s">
        <v>279</v>
      </c>
      <c r="F1887" s="194" t="s">
        <v>455</v>
      </c>
      <c r="G1887" s="208">
        <f>IF(F1887=$D$4,$D$4,INDEX(F_inputs!$D$4:$M$5562,MATCH('FD Inputs Pre Conversion'!$C1887&amp;'FD Inputs Pre Conversion'!$E1887,F_inputs!$N$4:$N$5562,0),MATCH('FD Inputs Pre Conversion'!G$6,F_inputs!$D$2:$M$2,0)))</f>
        <v>0.01</v>
      </c>
      <c r="H1887" s="204"/>
      <c r="I1887" s="204"/>
      <c r="J1887" s="204"/>
      <c r="K1887" s="204"/>
      <c r="L1887" s="204"/>
      <c r="M1887" s="204"/>
    </row>
    <row r="1888" spans="1:13" outlineLevel="1">
      <c r="A1888" s="197"/>
      <c r="B1888" s="261" t="s">
        <v>273</v>
      </c>
      <c r="C1888" s="262" t="s">
        <v>391</v>
      </c>
      <c r="D1888" s="177" t="s">
        <v>980</v>
      </c>
      <c r="E1888" s="177" t="s">
        <v>279</v>
      </c>
      <c r="F1888" s="194" t="s">
        <v>455</v>
      </c>
      <c r="G1888" s="208">
        <f>IF(F1888=$D$4,$D$4,INDEX(F_inputs!$D$4:$M$5562,MATCH('FD Inputs Pre Conversion'!$C1888&amp;'FD Inputs Pre Conversion'!$E1888,F_inputs!$N$4:$N$5562,0),MATCH('FD Inputs Pre Conversion'!G$6,F_inputs!$D$2:$M$2,0)))</f>
        <v>0.01</v>
      </c>
      <c r="H1888" s="204"/>
      <c r="I1888" s="204"/>
      <c r="J1888" s="204"/>
      <c r="K1888" s="204"/>
      <c r="L1888" s="204"/>
      <c r="M1888" s="204"/>
    </row>
    <row r="1889" spans="1:13" outlineLevel="1">
      <c r="A1889" s="197"/>
      <c r="B1889" s="261" t="s">
        <v>273</v>
      </c>
      <c r="C1889" s="262" t="s">
        <v>394</v>
      </c>
      <c r="D1889" s="177" t="s">
        <v>980</v>
      </c>
      <c r="E1889" s="177" t="s">
        <v>279</v>
      </c>
      <c r="F1889" s="194" t="s">
        <v>455</v>
      </c>
      <c r="G1889" s="208">
        <f>IF(F1889=$D$4,$D$4,INDEX(F_inputs!$D$4:$M$5562,MATCH('FD Inputs Pre Conversion'!$C1889&amp;'FD Inputs Pre Conversion'!$E1889,F_inputs!$N$4:$N$5562,0),MATCH('FD Inputs Pre Conversion'!G$6,F_inputs!$D$2:$M$2,0)))</f>
        <v>0.01</v>
      </c>
      <c r="H1889" s="204"/>
      <c r="I1889" s="204"/>
      <c r="J1889" s="204"/>
      <c r="K1889" s="204"/>
      <c r="L1889" s="204"/>
      <c r="M1889" s="204"/>
    </row>
    <row r="1890" spans="1:13" outlineLevel="1">
      <c r="A1890" s="197"/>
      <c r="B1890" s="261" t="s">
        <v>273</v>
      </c>
      <c r="C1890" s="262" t="s">
        <v>397</v>
      </c>
      <c r="D1890" s="177" t="s">
        <v>980</v>
      </c>
      <c r="E1890" s="177" t="s">
        <v>279</v>
      </c>
      <c r="F1890" s="194" t="s">
        <v>455</v>
      </c>
      <c r="G1890" s="208">
        <f>IF(F1890=$D$4,$D$4,INDEX(F_inputs!$D$4:$M$5562,MATCH('FD Inputs Pre Conversion'!$C1890&amp;'FD Inputs Pre Conversion'!$E1890,F_inputs!$N$4:$N$5562,0),MATCH('FD Inputs Pre Conversion'!G$6,F_inputs!$D$2:$M$2,0)))</f>
        <v>0.01</v>
      </c>
      <c r="H1890" s="204"/>
      <c r="I1890" s="204"/>
      <c r="J1890" s="204"/>
      <c r="K1890" s="204"/>
      <c r="L1890" s="204"/>
      <c r="M1890" s="204"/>
    </row>
    <row r="1891" spans="1:13" outlineLevel="1">
      <c r="A1891" s="197"/>
      <c r="B1891" s="261" t="s">
        <v>273</v>
      </c>
      <c r="C1891" s="262" t="s">
        <v>345</v>
      </c>
      <c r="D1891" s="177" t="s">
        <v>980</v>
      </c>
      <c r="E1891" s="177" t="s">
        <v>279</v>
      </c>
      <c r="F1891" s="194" t="s">
        <v>455</v>
      </c>
      <c r="G1891" s="208">
        <f>IF(F1891=$D$4,$D$4,INDEX(F_inputs!$D$4:$M$5562,MATCH('FD Inputs Pre Conversion'!$C1891&amp;'FD Inputs Pre Conversion'!$E1891,F_inputs!$N$4:$N$5562,0),MATCH('FD Inputs Pre Conversion'!G$6,F_inputs!$D$2:$M$2,0)))</f>
        <v>0.01</v>
      </c>
      <c r="H1891" s="204"/>
      <c r="I1891" s="204"/>
      <c r="J1891" s="204"/>
      <c r="K1891" s="204"/>
      <c r="L1891" s="204"/>
      <c r="M1891" s="204"/>
    </row>
    <row r="1892" spans="1:13" outlineLevel="1">
      <c r="A1892" s="197"/>
      <c r="B1892" s="261" t="s">
        <v>273</v>
      </c>
      <c r="C1892" s="262" t="s">
        <v>354</v>
      </c>
      <c r="D1892" s="177" t="s">
        <v>980</v>
      </c>
      <c r="E1892" s="177" t="s">
        <v>279</v>
      </c>
      <c r="F1892" s="194" t="s">
        <v>455</v>
      </c>
      <c r="G1892" s="208">
        <f>IF(F1892=$D$4,$D$4,INDEX(F_inputs!$D$4:$M$5562,MATCH('FD Inputs Pre Conversion'!$C1892&amp;'FD Inputs Pre Conversion'!$E1892,F_inputs!$N$4:$N$5562,0),MATCH('FD Inputs Pre Conversion'!G$6,F_inputs!$D$2:$M$2,0)))</f>
        <v>0.01</v>
      </c>
      <c r="H1892" s="204"/>
      <c r="I1892" s="204"/>
      <c r="J1892" s="204"/>
      <c r="K1892" s="204"/>
      <c r="L1892" s="204"/>
      <c r="M1892" s="204"/>
    </row>
    <row r="1893" spans="1:13" outlineLevel="1">
      <c r="A1893" s="197"/>
      <c r="B1893" s="261" t="s">
        <v>273</v>
      </c>
      <c r="C1893" s="262" t="s">
        <v>367</v>
      </c>
      <c r="D1893" s="177" t="s">
        <v>980</v>
      </c>
      <c r="E1893" s="177" t="s">
        <v>279</v>
      </c>
      <c r="F1893" s="194" t="s">
        <v>455</v>
      </c>
      <c r="G1893" s="208">
        <f>IF(F1893=$D$4,$D$4,INDEX(F_inputs!$D$4:$M$5562,MATCH('FD Inputs Pre Conversion'!$C1893&amp;'FD Inputs Pre Conversion'!$E1893,F_inputs!$N$4:$N$5562,0),MATCH('FD Inputs Pre Conversion'!G$6,F_inputs!$D$2:$M$2,0)))</f>
        <v>0.01</v>
      </c>
      <c r="H1893" s="204"/>
      <c r="I1893" s="204"/>
      <c r="J1893" s="204"/>
      <c r="K1893" s="204"/>
      <c r="L1893" s="204"/>
      <c r="M1893" s="204"/>
    </row>
    <row r="1894" spans="1:13" outlineLevel="1">
      <c r="A1894" s="197"/>
      <c r="B1894" s="261" t="s">
        <v>273</v>
      </c>
      <c r="C1894" s="262" t="s">
        <v>373</v>
      </c>
      <c r="D1894" s="177" t="s">
        <v>980</v>
      </c>
      <c r="E1894" s="177" t="s">
        <v>279</v>
      </c>
      <c r="F1894" s="194" t="s">
        <v>455</v>
      </c>
      <c r="G1894" s="208">
        <f>IF(F1894=$D$4,$D$4,INDEX(F_inputs!$D$4:$M$5562,MATCH('FD Inputs Pre Conversion'!$C1894&amp;'FD Inputs Pre Conversion'!$E1894,F_inputs!$N$4:$N$5562,0),MATCH('FD Inputs Pre Conversion'!G$6,F_inputs!$D$2:$M$2,0)))</f>
        <v>0.01</v>
      </c>
      <c r="H1894" s="204"/>
      <c r="I1894" s="204"/>
      <c r="J1894" s="204"/>
      <c r="K1894" s="204"/>
      <c r="L1894" s="204"/>
      <c r="M1894" s="204"/>
    </row>
    <row r="1895" spans="1:13" outlineLevel="1">
      <c r="A1895" s="197"/>
      <c r="B1895" s="261" t="s">
        <v>273</v>
      </c>
      <c r="C1895" s="262" t="s">
        <v>376</v>
      </c>
      <c r="D1895" s="177" t="s">
        <v>980</v>
      </c>
      <c r="E1895" s="177" t="s">
        <v>553</v>
      </c>
      <c r="F1895" s="194" t="s">
        <v>455</v>
      </c>
      <c r="G1895" s="208">
        <f>IF(F1895=$D$4,$D$4,INDEX(F_inputs!$D$4:$M$5562,MATCH('FD Inputs Pre Conversion'!$C1895&amp;'FD Inputs Pre Conversion'!$E1895,F_inputs!$N$4:$N$5562,0),MATCH('FD Inputs Pre Conversion'!G$6,F_inputs!$D$2:$M$2,0)))</f>
        <v>0.01</v>
      </c>
      <c r="H1895" s="204"/>
      <c r="I1895" s="204"/>
      <c r="J1895" s="204"/>
      <c r="K1895" s="204"/>
      <c r="L1895" s="204"/>
      <c r="M1895" s="204"/>
    </row>
    <row r="1896" spans="1:13" outlineLevel="1">
      <c r="A1896" s="197"/>
      <c r="B1896" s="261" t="s">
        <v>273</v>
      </c>
      <c r="C1896" s="262" t="s">
        <v>385</v>
      </c>
      <c r="D1896" s="177" t="s">
        <v>980</v>
      </c>
      <c r="E1896" s="177" t="s">
        <v>279</v>
      </c>
      <c r="F1896" s="194" t="s">
        <v>981</v>
      </c>
      <c r="G1896" s="208">
        <f>IF(F1896=$D$4,$D$4,INDEX(F_inputs!$D$4:$M$5562,MATCH('FD Inputs Pre Conversion'!$C1896&amp;'FD Inputs Pre Conversion'!$E1896,F_inputs!$N$4:$N$5562,0),MATCH('FD Inputs Pre Conversion'!G$6,F_inputs!$D$2:$M$2,0)))</f>
        <v>0.01</v>
      </c>
      <c r="H1896" s="204"/>
      <c r="I1896" s="204"/>
      <c r="J1896" s="204"/>
      <c r="K1896" s="204"/>
      <c r="L1896" s="204"/>
      <c r="M1896" s="204"/>
    </row>
    <row r="1897" spans="1:13" outlineLevel="1">
      <c r="A1897" s="196"/>
      <c r="B1897" s="261"/>
      <c r="C1897" s="262"/>
      <c r="G1897" s="208"/>
    </row>
    <row r="1898" spans="1:13" outlineLevel="1">
      <c r="A1898" s="197"/>
      <c r="B1898" s="261" t="s">
        <v>281</v>
      </c>
      <c r="C1898" s="262" t="s">
        <v>350</v>
      </c>
      <c r="D1898" s="177" t="s">
        <v>980</v>
      </c>
      <c r="E1898" s="177" t="s">
        <v>286</v>
      </c>
      <c r="F1898" s="194" t="s">
        <v>455</v>
      </c>
      <c r="G1898" s="208">
        <f>IF(F1898=$D$4,$D$4,INDEX(F_inputs!$D$4:$M$5562,MATCH('FD Inputs Pre Conversion'!$C1898&amp;'FD Inputs Pre Conversion'!$E1898,F_inputs!$N$4:$N$5562,0),MATCH('FD Inputs Pre Conversion'!G$6,F_inputs!$D$2:$M$2,0)))</f>
        <v>5.0000000000000001E-3</v>
      </c>
      <c r="H1898" s="204"/>
      <c r="I1898" s="204"/>
      <c r="J1898" s="204"/>
      <c r="K1898" s="204"/>
      <c r="L1898" s="204"/>
      <c r="M1898" s="204"/>
    </row>
    <row r="1899" spans="1:13" outlineLevel="1">
      <c r="A1899" s="197"/>
      <c r="B1899" s="261" t="s">
        <v>281</v>
      </c>
      <c r="C1899" s="262" t="s">
        <v>358</v>
      </c>
      <c r="D1899" s="177" t="s">
        <v>980</v>
      </c>
      <c r="E1899" s="177" t="s">
        <v>286</v>
      </c>
      <c r="F1899" s="194" t="s">
        <v>455</v>
      </c>
      <c r="G1899" s="208">
        <f>IF(F1899=$D$4,$D$4,INDEX(F_inputs!$D$4:$M$5562,MATCH('FD Inputs Pre Conversion'!$C1899&amp;'FD Inputs Pre Conversion'!$E1899,F_inputs!$N$4:$N$5562,0),MATCH('FD Inputs Pre Conversion'!G$6,F_inputs!$D$2:$M$2,0)))</f>
        <v>5.0000000000000001E-3</v>
      </c>
      <c r="H1899" s="204"/>
      <c r="I1899" s="204"/>
      <c r="J1899" s="204"/>
      <c r="K1899" s="204"/>
      <c r="L1899" s="204"/>
      <c r="M1899" s="204"/>
    </row>
    <row r="1900" spans="1:13" outlineLevel="1">
      <c r="A1900" s="197"/>
      <c r="B1900" s="261" t="s">
        <v>281</v>
      </c>
      <c r="C1900" s="262" t="s">
        <v>361</v>
      </c>
      <c r="D1900" s="177" t="s">
        <v>980</v>
      </c>
      <c r="E1900" s="177" t="s">
        <v>286</v>
      </c>
      <c r="F1900" s="194" t="s">
        <v>455</v>
      </c>
      <c r="G1900" s="208">
        <f>IF(F1900=$D$4,$D$4,INDEX(F_inputs!$D$4:$M$5562,MATCH('FD Inputs Pre Conversion'!$C1900&amp;'FD Inputs Pre Conversion'!$E1900,F_inputs!$N$4:$N$5562,0),MATCH('FD Inputs Pre Conversion'!G$6,F_inputs!$D$2:$M$2,0)))</f>
        <v>5.0000000000000001E-3</v>
      </c>
      <c r="H1900" s="204"/>
      <c r="I1900" s="204"/>
      <c r="J1900" s="204"/>
      <c r="K1900" s="204"/>
      <c r="L1900" s="204"/>
      <c r="M1900" s="204"/>
    </row>
    <row r="1901" spans="1:13" outlineLevel="1">
      <c r="A1901" s="197"/>
      <c r="B1901" s="261" t="s">
        <v>281</v>
      </c>
      <c r="C1901" s="262" t="s">
        <v>364</v>
      </c>
      <c r="D1901" s="177" t="s">
        <v>980</v>
      </c>
      <c r="E1901" s="177" t="s">
        <v>570</v>
      </c>
      <c r="F1901" s="194" t="s">
        <v>455</v>
      </c>
      <c r="G1901" s="208">
        <f>IF(F1901=$D$4,$D$4,INDEX(F_inputs!$D$4:$M$5562,MATCH('FD Inputs Pre Conversion'!$C1901&amp;'FD Inputs Pre Conversion'!$E1901,F_inputs!$N$4:$N$5562,0),MATCH('FD Inputs Pre Conversion'!G$6,F_inputs!$D$2:$M$2,0)))</f>
        <v>5.0000000000000001E-3</v>
      </c>
      <c r="H1901" s="204"/>
      <c r="I1901" s="204"/>
      <c r="J1901" s="204"/>
      <c r="K1901" s="204"/>
      <c r="L1901" s="204"/>
      <c r="M1901" s="204"/>
    </row>
    <row r="1902" spans="1:13" outlineLevel="1">
      <c r="A1902" s="197"/>
      <c r="B1902" s="261" t="s">
        <v>281</v>
      </c>
      <c r="C1902" s="262" t="s">
        <v>370</v>
      </c>
      <c r="D1902" s="177" t="s">
        <v>980</v>
      </c>
      <c r="E1902" s="177" t="s">
        <v>286</v>
      </c>
      <c r="F1902" s="194" t="s">
        <v>455</v>
      </c>
      <c r="G1902" s="208">
        <f>IF(F1902=$D$4,$D$4,INDEX(F_inputs!$D$4:$M$5562,MATCH('FD Inputs Pre Conversion'!$C1902&amp;'FD Inputs Pre Conversion'!$E1902,F_inputs!$N$4:$N$5562,0),MATCH('FD Inputs Pre Conversion'!G$6,F_inputs!$D$2:$M$2,0)))</f>
        <v>5.0000000000000001E-3</v>
      </c>
      <c r="H1902" s="204"/>
      <c r="I1902" s="204"/>
      <c r="J1902" s="204"/>
      <c r="K1902" s="204"/>
      <c r="L1902" s="204"/>
      <c r="M1902" s="204"/>
    </row>
    <row r="1903" spans="1:13" outlineLevel="1">
      <c r="A1903" s="197"/>
      <c r="B1903" s="261" t="s">
        <v>281</v>
      </c>
      <c r="C1903" s="262" t="s">
        <v>379</v>
      </c>
      <c r="D1903" s="177" t="s">
        <v>980</v>
      </c>
      <c r="E1903" s="177" t="s">
        <v>286</v>
      </c>
      <c r="F1903" s="194" t="s">
        <v>455</v>
      </c>
      <c r="G1903" s="208">
        <f>IF(F1903=$D$4,$D$4,INDEX(F_inputs!$D$4:$M$5562,MATCH('FD Inputs Pre Conversion'!$C1903&amp;'FD Inputs Pre Conversion'!$E1903,F_inputs!$N$4:$N$5562,0),MATCH('FD Inputs Pre Conversion'!G$6,F_inputs!$D$2:$M$2,0)))</f>
        <v>5.0000000000000001E-3</v>
      </c>
      <c r="H1903" s="204"/>
      <c r="I1903" s="204"/>
      <c r="J1903" s="204"/>
      <c r="K1903" s="204"/>
      <c r="L1903" s="204"/>
      <c r="M1903" s="204"/>
    </row>
    <row r="1904" spans="1:13" outlineLevel="1">
      <c r="A1904" s="197"/>
      <c r="B1904" s="261" t="s">
        <v>281</v>
      </c>
      <c r="C1904" s="262" t="s">
        <v>382</v>
      </c>
      <c r="D1904" s="177" t="s">
        <v>980</v>
      </c>
      <c r="E1904" s="177" t="s">
        <v>286</v>
      </c>
      <c r="F1904" s="194" t="s">
        <v>455</v>
      </c>
      <c r="G1904" s="208">
        <f>IF(F1904=$D$4,$D$4,INDEX(F_inputs!$D$4:$M$5562,MATCH('FD Inputs Pre Conversion'!$C1904&amp;'FD Inputs Pre Conversion'!$E1904,F_inputs!$N$4:$N$5562,0),MATCH('FD Inputs Pre Conversion'!G$6,F_inputs!$D$2:$M$2,0)))</f>
        <v>5.0000000000000001E-3</v>
      </c>
      <c r="H1904" s="204"/>
      <c r="I1904" s="204"/>
      <c r="J1904" s="204"/>
      <c r="K1904" s="204"/>
      <c r="L1904" s="204"/>
      <c r="M1904" s="204"/>
    </row>
    <row r="1905" spans="1:13" outlineLevel="1">
      <c r="A1905" s="197"/>
      <c r="B1905" s="261" t="s">
        <v>281</v>
      </c>
      <c r="C1905" s="262" t="s">
        <v>388</v>
      </c>
      <c r="D1905" s="177" t="s">
        <v>980</v>
      </c>
      <c r="E1905" s="177" t="s">
        <v>286</v>
      </c>
      <c r="F1905" s="194" t="s">
        <v>455</v>
      </c>
      <c r="G1905" s="208">
        <f>IF(F1905=$D$4,$D$4,INDEX(F_inputs!$D$4:$M$5562,MATCH('FD Inputs Pre Conversion'!$C1905&amp;'FD Inputs Pre Conversion'!$E1905,F_inputs!$N$4:$N$5562,0),MATCH('FD Inputs Pre Conversion'!G$6,F_inputs!$D$2:$M$2,0)))</f>
        <v>5.0000000000000001E-3</v>
      </c>
      <c r="H1905" s="204"/>
      <c r="I1905" s="204"/>
      <c r="J1905" s="204"/>
      <c r="K1905" s="204"/>
      <c r="L1905" s="204"/>
      <c r="M1905" s="204"/>
    </row>
    <row r="1906" spans="1:13" outlineLevel="1">
      <c r="A1906" s="197"/>
      <c r="B1906" s="261" t="s">
        <v>281</v>
      </c>
      <c r="C1906" s="262" t="s">
        <v>391</v>
      </c>
      <c r="D1906" s="177" t="s">
        <v>980</v>
      </c>
      <c r="E1906" s="177" t="s">
        <v>286</v>
      </c>
      <c r="F1906" s="194" t="s">
        <v>455</v>
      </c>
      <c r="G1906" s="208">
        <f>IF(F1906=$D$4,$D$4,INDEX(F_inputs!$D$4:$M$5562,MATCH('FD Inputs Pre Conversion'!$C1906&amp;'FD Inputs Pre Conversion'!$E1906,F_inputs!$N$4:$N$5562,0),MATCH('FD Inputs Pre Conversion'!G$6,F_inputs!$D$2:$M$2,0)))</f>
        <v>5.0000000000000001E-3</v>
      </c>
      <c r="H1906" s="204"/>
      <c r="I1906" s="204"/>
      <c r="J1906" s="204"/>
      <c r="K1906" s="204"/>
      <c r="L1906" s="204"/>
      <c r="M1906" s="204"/>
    </row>
    <row r="1907" spans="1:13" outlineLevel="1">
      <c r="A1907" s="197"/>
      <c r="B1907" s="261" t="s">
        <v>281</v>
      </c>
      <c r="C1907" s="262" t="s">
        <v>394</v>
      </c>
      <c r="D1907" s="177" t="s">
        <v>980</v>
      </c>
      <c r="E1907" s="177" t="s">
        <v>286</v>
      </c>
      <c r="F1907" s="194" t="s">
        <v>455</v>
      </c>
      <c r="G1907" s="208">
        <f>IF(F1907=$D$4,$D$4,INDEX(F_inputs!$D$4:$M$5562,MATCH('FD Inputs Pre Conversion'!$C1907&amp;'FD Inputs Pre Conversion'!$E1907,F_inputs!$N$4:$N$5562,0),MATCH('FD Inputs Pre Conversion'!G$6,F_inputs!$D$2:$M$2,0)))</f>
        <v>5.0000000000000001E-3</v>
      </c>
      <c r="H1907" s="204"/>
      <c r="I1907" s="204"/>
      <c r="J1907" s="204"/>
      <c r="K1907" s="204"/>
      <c r="L1907" s="204"/>
      <c r="M1907" s="204"/>
    </row>
    <row r="1908" spans="1:13" outlineLevel="1">
      <c r="A1908" s="197"/>
      <c r="B1908" s="261" t="s">
        <v>281</v>
      </c>
      <c r="C1908" s="262" t="s">
        <v>397</v>
      </c>
      <c r="D1908" s="177" t="s">
        <v>980</v>
      </c>
      <c r="E1908" s="177" t="s">
        <v>286</v>
      </c>
      <c r="F1908" s="194" t="s">
        <v>455</v>
      </c>
      <c r="G1908" s="208">
        <f>IF(F1908=$D$4,$D$4,INDEX(F_inputs!$D$4:$M$5562,MATCH('FD Inputs Pre Conversion'!$C1908&amp;'FD Inputs Pre Conversion'!$E1908,F_inputs!$N$4:$N$5562,0),MATCH('FD Inputs Pre Conversion'!G$6,F_inputs!$D$2:$M$2,0)))</f>
        <v>5.0000000000000001E-3</v>
      </c>
      <c r="H1908" s="204"/>
      <c r="I1908" s="204"/>
      <c r="J1908" s="204"/>
      <c r="K1908" s="204"/>
      <c r="L1908" s="204"/>
      <c r="M1908" s="204"/>
    </row>
    <row r="1909" spans="1:13" outlineLevel="1">
      <c r="A1909" s="197"/>
      <c r="B1909" s="261" t="s">
        <v>281</v>
      </c>
      <c r="C1909" s="262" t="s">
        <v>345</v>
      </c>
      <c r="D1909" s="177" t="s">
        <v>980</v>
      </c>
      <c r="E1909" s="177" t="s">
        <v>286</v>
      </c>
      <c r="F1909" s="194" t="s">
        <v>455</v>
      </c>
      <c r="G1909" s="208">
        <f>IF(F1909=$D$4,$D$4,INDEX(F_inputs!$D$4:$M$5562,MATCH('FD Inputs Pre Conversion'!$C1909&amp;'FD Inputs Pre Conversion'!$E1909,F_inputs!$N$4:$N$5562,0),MATCH('FD Inputs Pre Conversion'!G$6,F_inputs!$D$2:$M$2,0)))</f>
        <v>5.0000000000000001E-3</v>
      </c>
      <c r="H1909" s="204"/>
      <c r="I1909" s="204"/>
      <c r="J1909" s="204"/>
      <c r="K1909" s="204"/>
      <c r="L1909" s="204"/>
      <c r="M1909" s="204"/>
    </row>
    <row r="1910" spans="1:13" outlineLevel="1">
      <c r="A1910" s="197"/>
      <c r="B1910" s="261" t="s">
        <v>281</v>
      </c>
      <c r="C1910" s="262" t="s">
        <v>354</v>
      </c>
      <c r="D1910" s="177" t="s">
        <v>980</v>
      </c>
      <c r="E1910" s="177" t="s">
        <v>286</v>
      </c>
      <c r="F1910" s="194" t="s">
        <v>455</v>
      </c>
      <c r="G1910" s="208">
        <f>IF(F1910=$D$4,$D$4,INDEX(F_inputs!$D$4:$M$5562,MATCH('FD Inputs Pre Conversion'!$C1910&amp;'FD Inputs Pre Conversion'!$E1910,F_inputs!$N$4:$N$5562,0),MATCH('FD Inputs Pre Conversion'!G$6,F_inputs!$D$2:$M$2,0)))</f>
        <v>5.0000000000000001E-3</v>
      </c>
      <c r="H1910" s="204"/>
      <c r="I1910" s="204"/>
      <c r="J1910" s="204"/>
      <c r="K1910" s="204"/>
      <c r="L1910" s="204"/>
      <c r="M1910" s="204"/>
    </row>
    <row r="1911" spans="1:13" outlineLevel="1">
      <c r="A1911" s="197"/>
      <c r="B1911" s="261" t="s">
        <v>281</v>
      </c>
      <c r="C1911" s="262" t="s">
        <v>367</v>
      </c>
      <c r="D1911" s="177" t="s">
        <v>980</v>
      </c>
      <c r="E1911" s="177" t="s">
        <v>286</v>
      </c>
      <c r="F1911" s="194" t="s">
        <v>455</v>
      </c>
      <c r="G1911" s="208">
        <f>IF(F1911=$D$4,$D$4,INDEX(F_inputs!$D$4:$M$5562,MATCH('FD Inputs Pre Conversion'!$C1911&amp;'FD Inputs Pre Conversion'!$E1911,F_inputs!$N$4:$N$5562,0),MATCH('FD Inputs Pre Conversion'!G$6,F_inputs!$D$2:$M$2,0)))</f>
        <v>5.0000000000000001E-3</v>
      </c>
      <c r="H1911" s="204"/>
      <c r="I1911" s="204"/>
      <c r="J1911" s="204"/>
      <c r="K1911" s="204"/>
      <c r="L1911" s="204"/>
      <c r="M1911" s="204"/>
    </row>
    <row r="1912" spans="1:13" outlineLevel="1">
      <c r="A1912" s="197"/>
      <c r="B1912" s="261" t="s">
        <v>281</v>
      </c>
      <c r="C1912" s="262" t="s">
        <v>373</v>
      </c>
      <c r="D1912" s="177" t="s">
        <v>980</v>
      </c>
      <c r="E1912" s="177" t="s">
        <v>286</v>
      </c>
      <c r="F1912" s="194" t="s">
        <v>455</v>
      </c>
      <c r="G1912" s="208">
        <f>IF(F1912=$D$4,$D$4,INDEX(F_inputs!$D$4:$M$5562,MATCH('FD Inputs Pre Conversion'!$C1912&amp;'FD Inputs Pre Conversion'!$E1912,F_inputs!$N$4:$N$5562,0),MATCH('FD Inputs Pre Conversion'!G$6,F_inputs!$D$2:$M$2,0)))</f>
        <v>5.0000000000000001E-3</v>
      </c>
      <c r="H1912" s="204"/>
      <c r="I1912" s="204"/>
      <c r="J1912" s="204"/>
      <c r="K1912" s="204"/>
      <c r="L1912" s="204"/>
      <c r="M1912" s="204"/>
    </row>
    <row r="1913" spans="1:13" outlineLevel="1">
      <c r="A1913" s="197"/>
      <c r="B1913" s="261" t="s">
        <v>281</v>
      </c>
      <c r="C1913" s="262" t="s">
        <v>376</v>
      </c>
      <c r="D1913" s="177" t="s">
        <v>980</v>
      </c>
      <c r="E1913" s="177" t="s">
        <v>570</v>
      </c>
      <c r="F1913" s="194" t="s">
        <v>455</v>
      </c>
      <c r="G1913" s="208">
        <f>IF(F1913=$D$4,$D$4,INDEX(F_inputs!$D$4:$M$5562,MATCH('FD Inputs Pre Conversion'!$C1913&amp;'FD Inputs Pre Conversion'!$E1913,F_inputs!$N$4:$N$5562,0),MATCH('FD Inputs Pre Conversion'!G$6,F_inputs!$D$2:$M$2,0)))</f>
        <v>5.0000000000000001E-3</v>
      </c>
      <c r="H1913" s="204"/>
      <c r="I1913" s="204"/>
      <c r="J1913" s="204"/>
      <c r="K1913" s="204"/>
      <c r="L1913" s="204"/>
      <c r="M1913" s="204"/>
    </row>
    <row r="1914" spans="1:13" outlineLevel="1">
      <c r="A1914" s="197"/>
      <c r="B1914" s="261" t="s">
        <v>281</v>
      </c>
      <c r="C1914" s="262" t="s">
        <v>385</v>
      </c>
      <c r="D1914" s="177" t="s">
        <v>980</v>
      </c>
      <c r="E1914" s="177" t="s">
        <v>286</v>
      </c>
      <c r="F1914" s="194" t="s">
        <v>981</v>
      </c>
      <c r="G1914" s="208">
        <f>IF(F1914=$D$4,$D$4,INDEX(F_inputs!$D$4:$M$5562,MATCH('FD Inputs Pre Conversion'!$C1914&amp;'FD Inputs Pre Conversion'!$E1914,F_inputs!$N$4:$N$5562,0),MATCH('FD Inputs Pre Conversion'!G$6,F_inputs!$D$2:$M$2,0)))</f>
        <v>5.0000000000000001E-3</v>
      </c>
      <c r="H1914" s="204"/>
      <c r="I1914" s="204"/>
      <c r="J1914" s="204"/>
      <c r="K1914" s="204"/>
      <c r="L1914" s="204"/>
      <c r="M1914" s="204"/>
    </row>
    <row r="1915" spans="1:13" outlineLevel="1">
      <c r="A1915" s="196"/>
      <c r="B1915" s="261"/>
      <c r="C1915" s="262"/>
      <c r="G1915" s="208"/>
    </row>
    <row r="1916" spans="1:13" outlineLevel="1">
      <c r="A1916" s="197"/>
      <c r="B1916" s="261" t="s">
        <v>288</v>
      </c>
      <c r="C1916" s="262" t="s">
        <v>350</v>
      </c>
      <c r="D1916" s="177" t="s">
        <v>980</v>
      </c>
      <c r="E1916" s="177" t="s">
        <v>292</v>
      </c>
      <c r="F1916" s="194" t="s">
        <v>455</v>
      </c>
      <c r="G1916" s="208" t="str">
        <f>IF(F1916=$D$4,$D$4,INDEX(F_inputs!$D$4:$M$5562,MATCH('FD Inputs Pre Conversion'!$C1916&amp;'FD Inputs Pre Conversion'!$E1916,F_inputs!$N$4:$N$5562,0),MATCH('FD Inputs Pre Conversion'!G$6,F_inputs!$D$2:$M$2,0)))</f>
        <v/>
      </c>
      <c r="H1916" s="204"/>
      <c r="I1916" s="204"/>
      <c r="J1916" s="204"/>
      <c r="K1916" s="204"/>
      <c r="L1916" s="204"/>
      <c r="M1916" s="204"/>
    </row>
    <row r="1917" spans="1:13" outlineLevel="1">
      <c r="A1917" s="197"/>
      <c r="B1917" s="261" t="s">
        <v>288</v>
      </c>
      <c r="C1917" s="262" t="s">
        <v>358</v>
      </c>
      <c r="D1917" s="177" t="s">
        <v>980</v>
      </c>
      <c r="E1917" s="177" t="s">
        <v>292</v>
      </c>
      <c r="F1917" s="194" t="s">
        <v>455</v>
      </c>
      <c r="G1917" s="208">
        <f>IF(F1917=$D$4,$D$4,INDEX(F_inputs!$D$4:$M$5562,MATCH('FD Inputs Pre Conversion'!$C1917&amp;'FD Inputs Pre Conversion'!$E1917,F_inputs!$N$4:$N$5562,0),MATCH('FD Inputs Pre Conversion'!G$6,F_inputs!$D$2:$M$2,0)))</f>
        <v>2E-3</v>
      </c>
      <c r="H1917" s="204"/>
      <c r="I1917" s="204"/>
      <c r="J1917" s="204"/>
      <c r="K1917" s="204"/>
      <c r="L1917" s="204"/>
      <c r="M1917" s="204"/>
    </row>
    <row r="1918" spans="1:13" outlineLevel="1">
      <c r="A1918" s="197"/>
      <c r="B1918" s="261" t="s">
        <v>288</v>
      </c>
      <c r="C1918" s="262" t="s">
        <v>361</v>
      </c>
      <c r="D1918" s="177" t="s">
        <v>980</v>
      </c>
      <c r="E1918" s="177" t="s">
        <v>292</v>
      </c>
      <c r="F1918" s="194" t="s">
        <v>455</v>
      </c>
      <c r="G1918" s="208">
        <f>IF(F1918=$D$4,$D$4,INDEX(F_inputs!$D$4:$M$5562,MATCH('FD Inputs Pre Conversion'!$C1918&amp;'FD Inputs Pre Conversion'!$E1918,F_inputs!$N$4:$N$5562,0),MATCH('FD Inputs Pre Conversion'!G$6,F_inputs!$D$2:$M$2,0)))</f>
        <v>2E-3</v>
      </c>
      <c r="H1918" s="204"/>
      <c r="I1918" s="204"/>
      <c r="J1918" s="204"/>
      <c r="K1918" s="204"/>
      <c r="L1918" s="204"/>
      <c r="M1918" s="204"/>
    </row>
    <row r="1919" spans="1:13" outlineLevel="1">
      <c r="A1919" s="197"/>
      <c r="B1919" s="261" t="s">
        <v>288</v>
      </c>
      <c r="C1919" s="262" t="s">
        <v>364</v>
      </c>
      <c r="D1919" s="177" t="s">
        <v>980</v>
      </c>
      <c r="E1919" s="177" t="s">
        <v>292</v>
      </c>
      <c r="F1919" s="194" t="s">
        <v>455</v>
      </c>
      <c r="G1919" s="208" t="str">
        <f>IF(F1919=$D$4,$D$4,INDEX(F_inputs!$D$4:$M$5562,MATCH('FD Inputs Pre Conversion'!$C1919&amp;'FD Inputs Pre Conversion'!$E1919,F_inputs!$N$4:$N$5562,0),MATCH('FD Inputs Pre Conversion'!G$6,F_inputs!$D$2:$M$2,0)))</f>
        <v/>
      </c>
      <c r="H1919" s="204"/>
      <c r="I1919" s="204"/>
      <c r="J1919" s="204"/>
      <c r="K1919" s="204"/>
      <c r="L1919" s="204"/>
      <c r="M1919" s="204"/>
    </row>
    <row r="1920" spans="1:13" outlineLevel="1">
      <c r="A1920" s="197"/>
      <c r="B1920" s="261" t="s">
        <v>288</v>
      </c>
      <c r="C1920" s="262" t="s">
        <v>370</v>
      </c>
      <c r="D1920" s="177" t="s">
        <v>980</v>
      </c>
      <c r="E1920" s="177" t="s">
        <v>292</v>
      </c>
      <c r="F1920" s="194" t="s">
        <v>455</v>
      </c>
      <c r="G1920" s="208" t="str">
        <f>IF(F1920=$D$4,$D$4,INDEX(F_inputs!$D$4:$M$5562,MATCH('FD Inputs Pre Conversion'!$C1920&amp;'FD Inputs Pre Conversion'!$E1920,F_inputs!$N$4:$N$5562,0),MATCH('FD Inputs Pre Conversion'!G$6,F_inputs!$D$2:$M$2,0)))</f>
        <v/>
      </c>
      <c r="H1920" s="204"/>
      <c r="I1920" s="204"/>
      <c r="J1920" s="204"/>
      <c r="K1920" s="204"/>
      <c r="L1920" s="204"/>
      <c r="M1920" s="204"/>
    </row>
    <row r="1921" spans="1:13" outlineLevel="1">
      <c r="A1921" s="197"/>
      <c r="B1921" s="261" t="s">
        <v>288</v>
      </c>
      <c r="C1921" s="262" t="s">
        <v>379</v>
      </c>
      <c r="D1921" s="177" t="s">
        <v>980</v>
      </c>
      <c r="E1921" s="177" t="s">
        <v>292</v>
      </c>
      <c r="F1921" s="194" t="s">
        <v>455</v>
      </c>
      <c r="G1921" s="208" t="str">
        <f>IF(F1921=$D$4,$D$4,INDEX(F_inputs!$D$4:$M$5562,MATCH('FD Inputs Pre Conversion'!$C1921&amp;'FD Inputs Pre Conversion'!$E1921,F_inputs!$N$4:$N$5562,0),MATCH('FD Inputs Pre Conversion'!G$6,F_inputs!$D$2:$M$2,0)))</f>
        <v/>
      </c>
      <c r="H1921" s="204"/>
      <c r="I1921" s="204"/>
      <c r="J1921" s="204"/>
      <c r="K1921" s="204"/>
      <c r="L1921" s="204"/>
      <c r="M1921" s="204"/>
    </row>
    <row r="1922" spans="1:13" outlineLevel="1">
      <c r="A1922" s="197"/>
      <c r="B1922" s="261" t="s">
        <v>288</v>
      </c>
      <c r="C1922" s="262" t="s">
        <v>382</v>
      </c>
      <c r="D1922" s="177" t="s">
        <v>980</v>
      </c>
      <c r="E1922" s="177" t="s">
        <v>292</v>
      </c>
      <c r="F1922" s="194" t="s">
        <v>455</v>
      </c>
      <c r="G1922" s="208" t="str">
        <f>IF(F1922=$D$4,$D$4,INDEX(F_inputs!$D$4:$M$5562,MATCH('FD Inputs Pre Conversion'!$C1922&amp;'FD Inputs Pre Conversion'!$E1922,F_inputs!$N$4:$N$5562,0),MATCH('FD Inputs Pre Conversion'!G$6,F_inputs!$D$2:$M$2,0)))</f>
        <v/>
      </c>
      <c r="H1922" s="204"/>
      <c r="I1922" s="204"/>
      <c r="J1922" s="204"/>
      <c r="K1922" s="204"/>
      <c r="L1922" s="204"/>
      <c r="M1922" s="204"/>
    </row>
    <row r="1923" spans="1:13" outlineLevel="1">
      <c r="A1923" s="197"/>
      <c r="B1923" s="261" t="s">
        <v>288</v>
      </c>
      <c r="C1923" s="262" t="s">
        <v>388</v>
      </c>
      <c r="D1923" s="177" t="s">
        <v>980</v>
      </c>
      <c r="E1923" s="177" t="s">
        <v>292</v>
      </c>
      <c r="F1923" s="194" t="s">
        <v>455</v>
      </c>
      <c r="G1923" s="208" t="str">
        <f>IF(F1923=$D$4,$D$4,INDEX(F_inputs!$D$4:$M$5562,MATCH('FD Inputs Pre Conversion'!$C1923&amp;'FD Inputs Pre Conversion'!$E1923,F_inputs!$N$4:$N$5562,0),MATCH('FD Inputs Pre Conversion'!G$6,F_inputs!$D$2:$M$2,0)))</f>
        <v/>
      </c>
      <c r="H1923" s="204"/>
      <c r="I1923" s="204"/>
      <c r="J1923" s="204"/>
      <c r="K1923" s="204"/>
      <c r="L1923" s="204"/>
      <c r="M1923" s="204"/>
    </row>
    <row r="1924" spans="1:13" outlineLevel="1">
      <c r="A1924" s="197"/>
      <c r="B1924" s="261" t="s">
        <v>288</v>
      </c>
      <c r="C1924" s="262" t="s">
        <v>391</v>
      </c>
      <c r="D1924" s="177" t="s">
        <v>980</v>
      </c>
      <c r="E1924" s="177" t="s">
        <v>292</v>
      </c>
      <c r="F1924" s="194" t="s">
        <v>455</v>
      </c>
      <c r="G1924" s="208" t="str">
        <f>IF(F1924=$D$4,$D$4,INDEX(F_inputs!$D$4:$M$5562,MATCH('FD Inputs Pre Conversion'!$C1924&amp;'FD Inputs Pre Conversion'!$E1924,F_inputs!$N$4:$N$5562,0),MATCH('FD Inputs Pre Conversion'!G$6,F_inputs!$D$2:$M$2,0)))</f>
        <v/>
      </c>
      <c r="H1924" s="204"/>
      <c r="I1924" s="204"/>
      <c r="J1924" s="204"/>
      <c r="K1924" s="204"/>
      <c r="L1924" s="204"/>
      <c r="M1924" s="204"/>
    </row>
    <row r="1925" spans="1:13" outlineLevel="1">
      <c r="A1925" s="197"/>
      <c r="B1925" s="261" t="s">
        <v>288</v>
      </c>
      <c r="C1925" s="262" t="s">
        <v>394</v>
      </c>
      <c r="D1925" s="177" t="s">
        <v>980</v>
      </c>
      <c r="E1925" s="177" t="s">
        <v>292</v>
      </c>
      <c r="F1925" s="194" t="s">
        <v>455</v>
      </c>
      <c r="G1925" s="208" t="str">
        <f>IF(F1925=$D$4,$D$4,INDEX(F_inputs!$D$4:$M$5562,MATCH('FD Inputs Pre Conversion'!$C1925&amp;'FD Inputs Pre Conversion'!$E1925,F_inputs!$N$4:$N$5562,0),MATCH('FD Inputs Pre Conversion'!G$6,F_inputs!$D$2:$M$2,0)))</f>
        <v/>
      </c>
      <c r="H1925" s="204"/>
      <c r="I1925" s="204"/>
      <c r="J1925" s="204"/>
      <c r="K1925" s="204"/>
      <c r="L1925" s="204"/>
      <c r="M1925" s="204"/>
    </row>
    <row r="1926" spans="1:13" outlineLevel="1">
      <c r="A1926" s="197"/>
      <c r="B1926" s="261" t="s">
        <v>288</v>
      </c>
      <c r="C1926" s="262" t="s">
        <v>397</v>
      </c>
      <c r="D1926" s="177" t="s">
        <v>980</v>
      </c>
      <c r="E1926" s="177" t="s">
        <v>292</v>
      </c>
      <c r="F1926" s="194" t="s">
        <v>455</v>
      </c>
      <c r="G1926" s="208" t="str">
        <f>IF(F1926=$D$4,$D$4,INDEX(F_inputs!$D$4:$M$5562,MATCH('FD Inputs Pre Conversion'!$C1926&amp;'FD Inputs Pre Conversion'!$E1926,F_inputs!$N$4:$N$5562,0),MATCH('FD Inputs Pre Conversion'!G$6,F_inputs!$D$2:$M$2,0)))</f>
        <v/>
      </c>
      <c r="H1926" s="204"/>
      <c r="I1926" s="204"/>
      <c r="J1926" s="204"/>
      <c r="K1926" s="204"/>
      <c r="L1926" s="204"/>
      <c r="M1926" s="204"/>
    </row>
    <row r="1927" spans="1:13" outlineLevel="1">
      <c r="A1927" s="197"/>
      <c r="B1927" s="261" t="s">
        <v>288</v>
      </c>
      <c r="C1927" s="262" t="s">
        <v>345</v>
      </c>
      <c r="D1927" s="177" t="s">
        <v>980</v>
      </c>
      <c r="E1927" s="177" t="s">
        <v>292</v>
      </c>
      <c r="F1927" s="194" t="s">
        <v>455</v>
      </c>
      <c r="G1927" s="208" t="str">
        <f>IF(F1927=$D$4,$D$4,INDEX(F_inputs!$D$4:$M$5562,MATCH('FD Inputs Pre Conversion'!$C1927&amp;'FD Inputs Pre Conversion'!$E1927,F_inputs!$N$4:$N$5562,0),MATCH('FD Inputs Pre Conversion'!G$6,F_inputs!$D$2:$M$2,0)))</f>
        <v/>
      </c>
      <c r="H1927" s="204"/>
      <c r="I1927" s="204"/>
      <c r="J1927" s="204"/>
      <c r="K1927" s="204"/>
      <c r="L1927" s="204"/>
      <c r="M1927" s="204"/>
    </row>
    <row r="1928" spans="1:13" outlineLevel="1">
      <c r="A1928" s="197"/>
      <c r="B1928" s="261" t="s">
        <v>288</v>
      </c>
      <c r="C1928" s="262" t="s">
        <v>354</v>
      </c>
      <c r="D1928" s="177" t="s">
        <v>980</v>
      </c>
      <c r="E1928" s="177" t="s">
        <v>292</v>
      </c>
      <c r="F1928" s="194" t="s">
        <v>455</v>
      </c>
      <c r="G1928" s="208" t="str">
        <f>IF(F1928=$D$4,$D$4,INDEX(F_inputs!$D$4:$M$5562,MATCH('FD Inputs Pre Conversion'!$C1928&amp;'FD Inputs Pre Conversion'!$E1928,F_inputs!$N$4:$N$5562,0),MATCH('FD Inputs Pre Conversion'!G$6,F_inputs!$D$2:$M$2,0)))</f>
        <v/>
      </c>
      <c r="H1928" s="204"/>
      <c r="I1928" s="204"/>
      <c r="J1928" s="204"/>
      <c r="K1928" s="204"/>
      <c r="L1928" s="204"/>
      <c r="M1928" s="204"/>
    </row>
    <row r="1929" spans="1:13" outlineLevel="1">
      <c r="A1929" s="197"/>
      <c r="B1929" s="261" t="s">
        <v>288</v>
      </c>
      <c r="C1929" s="262" t="s">
        <v>367</v>
      </c>
      <c r="D1929" s="177" t="s">
        <v>980</v>
      </c>
      <c r="E1929" s="177" t="s">
        <v>292</v>
      </c>
      <c r="F1929" s="194" t="s">
        <v>455</v>
      </c>
      <c r="G1929" s="208" t="str">
        <f>IF(F1929=$D$4,$D$4,INDEX(F_inputs!$D$4:$M$5562,MATCH('FD Inputs Pre Conversion'!$C1929&amp;'FD Inputs Pre Conversion'!$E1929,F_inputs!$N$4:$N$5562,0),MATCH('FD Inputs Pre Conversion'!G$6,F_inputs!$D$2:$M$2,0)))</f>
        <v/>
      </c>
      <c r="H1929" s="204"/>
      <c r="I1929" s="204"/>
      <c r="J1929" s="204"/>
      <c r="K1929" s="204"/>
      <c r="L1929" s="204"/>
      <c r="M1929" s="204"/>
    </row>
    <row r="1930" spans="1:13" outlineLevel="1">
      <c r="A1930" s="197"/>
      <c r="B1930" s="261" t="s">
        <v>288</v>
      </c>
      <c r="C1930" s="262" t="s">
        <v>373</v>
      </c>
      <c r="D1930" s="177" t="s">
        <v>980</v>
      </c>
      <c r="E1930" s="177" t="s">
        <v>292</v>
      </c>
      <c r="F1930" s="194" t="s">
        <v>455</v>
      </c>
      <c r="G1930" s="208" t="str">
        <f>IF(F1930=$D$4,$D$4,INDEX(F_inputs!$D$4:$M$5562,MATCH('FD Inputs Pre Conversion'!$C1930&amp;'FD Inputs Pre Conversion'!$E1930,F_inputs!$N$4:$N$5562,0),MATCH('FD Inputs Pre Conversion'!G$6,F_inputs!$D$2:$M$2,0)))</f>
        <v/>
      </c>
      <c r="H1930" s="204"/>
      <c r="I1930" s="204"/>
      <c r="J1930" s="204"/>
      <c r="K1930" s="204"/>
      <c r="L1930" s="204"/>
      <c r="M1930" s="204"/>
    </row>
    <row r="1931" spans="1:13" outlineLevel="1">
      <c r="A1931" s="197"/>
      <c r="B1931" s="261" t="s">
        <v>288</v>
      </c>
      <c r="C1931" s="262" t="s">
        <v>376</v>
      </c>
      <c r="D1931" s="177" t="s">
        <v>980</v>
      </c>
      <c r="E1931" s="177" t="s">
        <v>292</v>
      </c>
      <c r="F1931" s="194" t="s">
        <v>455</v>
      </c>
      <c r="G1931" s="208" t="str">
        <f>IF(F1931=$D$4,$D$4,INDEX(F_inputs!$D$4:$M$5562,MATCH('FD Inputs Pre Conversion'!$C1931&amp;'FD Inputs Pre Conversion'!$E1931,F_inputs!$N$4:$N$5562,0),MATCH('FD Inputs Pre Conversion'!G$6,F_inputs!$D$2:$M$2,0)))</f>
        <v/>
      </c>
      <c r="H1931" s="204"/>
      <c r="I1931" s="204"/>
      <c r="J1931" s="204"/>
      <c r="K1931" s="204"/>
      <c r="L1931" s="204"/>
      <c r="M1931" s="204"/>
    </row>
    <row r="1932" spans="1:13" outlineLevel="1">
      <c r="A1932" s="197"/>
      <c r="B1932" s="261" t="s">
        <v>288</v>
      </c>
      <c r="C1932" s="262" t="s">
        <v>385</v>
      </c>
      <c r="D1932" s="177" t="s">
        <v>980</v>
      </c>
      <c r="E1932" s="177" t="s">
        <v>292</v>
      </c>
      <c r="F1932" s="194" t="s">
        <v>981</v>
      </c>
      <c r="G1932" s="208" t="str">
        <f>IF(F1932=$D$4,$D$4,INDEX(F_inputs!$D$4:$M$5562,MATCH('FD Inputs Pre Conversion'!$C1932&amp;'FD Inputs Pre Conversion'!$E1932,F_inputs!$N$4:$N$5562,0),MATCH('FD Inputs Pre Conversion'!G$6,F_inputs!$D$2:$M$2,0)))</f>
        <v/>
      </c>
      <c r="H1932" s="204"/>
      <c r="I1932" s="204"/>
      <c r="J1932" s="204"/>
      <c r="K1932" s="204"/>
      <c r="L1932" s="204"/>
      <c r="M1932" s="204"/>
    </row>
    <row r="1933" spans="1:13" outlineLevel="1">
      <c r="B1933" s="261"/>
      <c r="C1933" s="262"/>
      <c r="G1933" s="208"/>
    </row>
    <row r="1934" spans="1:13" s="190" customFormat="1" ht="15.75" outlineLevel="1">
      <c r="A1934" s="198"/>
      <c r="B1934" s="198" t="s">
        <v>982</v>
      </c>
      <c r="C1934" s="199"/>
      <c r="D1934" s="199"/>
      <c r="E1934" s="199"/>
      <c r="F1934" s="199"/>
      <c r="G1934" s="200"/>
      <c r="H1934" s="328"/>
      <c r="I1934" s="328"/>
      <c r="J1934" s="328"/>
      <c r="K1934" s="328"/>
      <c r="L1934" s="328"/>
      <c r="M1934" s="328"/>
    </row>
    <row r="1935" spans="1:13" outlineLevel="1">
      <c r="B1935" s="261"/>
      <c r="C1935" s="262"/>
      <c r="G1935" s="208"/>
    </row>
    <row r="1936" spans="1:13" outlineLevel="1">
      <c r="A1936" s="196"/>
      <c r="B1936" s="261" t="s">
        <v>150</v>
      </c>
      <c r="C1936" s="262" t="s">
        <v>350</v>
      </c>
      <c r="D1936" s="177" t="s">
        <v>983</v>
      </c>
      <c r="E1936" s="177" t="s">
        <v>155</v>
      </c>
      <c r="F1936" s="194" t="s">
        <v>451</v>
      </c>
      <c r="G1936" s="208" t="s">
        <v>449</v>
      </c>
      <c r="I1936" s="192">
        <f>IF(H1936=$D$4,$D$4,INDEX(F_inputs!$D$4:$M$5562,MATCH('FD Inputs Pre Conversion'!$C1936&amp;'FD Inputs Pre Conversion'!$E1936,F_inputs!$N$4:$N$5562,0),MATCH('FD Inputs Pre Conversion'!I$6,F_inputs!$D$2:$M$2,0)))</f>
        <v>1.8444930555555549E-3</v>
      </c>
      <c r="J1936" s="192">
        <f>IF(I1936=$D$4,$D$4,INDEX(F_inputs!$D$4:$M$5562,MATCH('FD Inputs Pre Conversion'!$C1936&amp;'FD Inputs Pre Conversion'!$E1936,F_inputs!$N$4:$N$5562,0),MATCH('FD Inputs Pre Conversion'!J$6,F_inputs!$D$2:$M$2,0)))</f>
        <v>1.8444930555555549E-3</v>
      </c>
      <c r="K1936" s="192">
        <f>IF(J1936=$D$4,$D$4,INDEX(F_inputs!$D$4:$M$5562,MATCH('FD Inputs Pre Conversion'!$C1936&amp;'FD Inputs Pre Conversion'!$E1936,F_inputs!$N$4:$N$5562,0),MATCH('FD Inputs Pre Conversion'!K$6,F_inputs!$D$2:$M$2,0)))</f>
        <v>1.8444930555555549E-3</v>
      </c>
      <c r="L1936" s="192">
        <f>IF(K1936=$D$4,$D$4,INDEX(F_inputs!$D$4:$M$5562,MATCH('FD Inputs Pre Conversion'!$C1936&amp;'FD Inputs Pre Conversion'!$E1936,F_inputs!$N$4:$N$5562,0),MATCH('FD Inputs Pre Conversion'!L$6,F_inputs!$D$2:$M$2,0)))</f>
        <v>1.8444930555555549E-3</v>
      </c>
      <c r="M1936" s="192">
        <f>IF(L1936=$D$4,$D$4,INDEX(F_inputs!$D$4:$M$5562,MATCH('FD Inputs Pre Conversion'!$C1936&amp;'FD Inputs Pre Conversion'!$E1936,F_inputs!$N$4:$N$5562,0),MATCH('FD Inputs Pre Conversion'!M$6,F_inputs!$D$2:$M$2,0)))</f>
        <v>1.8422708333333331E-3</v>
      </c>
    </row>
    <row r="1937" spans="1:13" outlineLevel="1">
      <c r="A1937" s="196"/>
      <c r="B1937" s="261" t="s">
        <v>150</v>
      </c>
      <c r="C1937" s="262" t="s">
        <v>358</v>
      </c>
      <c r="D1937" s="177" t="s">
        <v>983</v>
      </c>
      <c r="E1937" s="177" t="s">
        <v>155</v>
      </c>
      <c r="F1937" s="194" t="s">
        <v>451</v>
      </c>
      <c r="G1937" s="208" t="s">
        <v>449</v>
      </c>
      <c r="I1937" s="192">
        <f>IF(H1937=$D$4,$D$4,INDEX(F_inputs!$D$4:$M$5562,MATCH('FD Inputs Pre Conversion'!$C1937&amp;'FD Inputs Pre Conversion'!$E1937,F_inputs!$N$4:$N$5562,0),MATCH('FD Inputs Pre Conversion'!I$6,F_inputs!$D$2:$M$2,0)))</f>
        <v>1.8444930555555549E-3</v>
      </c>
      <c r="J1937" s="192">
        <f>IF(I1937=$D$4,$D$4,INDEX(F_inputs!$D$4:$M$5562,MATCH('FD Inputs Pre Conversion'!$C1937&amp;'FD Inputs Pre Conversion'!$E1937,F_inputs!$N$4:$N$5562,0),MATCH('FD Inputs Pre Conversion'!J$6,F_inputs!$D$2:$M$2,0)))</f>
        <v>1.8444930555555549E-3</v>
      </c>
      <c r="K1937" s="192">
        <f>IF(J1937=$D$4,$D$4,INDEX(F_inputs!$D$4:$M$5562,MATCH('FD Inputs Pre Conversion'!$C1937&amp;'FD Inputs Pre Conversion'!$E1937,F_inputs!$N$4:$N$5562,0),MATCH('FD Inputs Pre Conversion'!K$6,F_inputs!$D$2:$M$2,0)))</f>
        <v>1.8444930555555549E-3</v>
      </c>
      <c r="L1937" s="192">
        <f>IF(K1937=$D$4,$D$4,INDEX(F_inputs!$D$4:$M$5562,MATCH('FD Inputs Pre Conversion'!$C1937&amp;'FD Inputs Pre Conversion'!$E1937,F_inputs!$N$4:$N$5562,0),MATCH('FD Inputs Pre Conversion'!L$6,F_inputs!$D$2:$M$2,0)))</f>
        <v>1.8444930555555549E-3</v>
      </c>
      <c r="M1937" s="192">
        <f>IF(L1937=$D$4,$D$4,INDEX(F_inputs!$D$4:$M$5562,MATCH('FD Inputs Pre Conversion'!$C1937&amp;'FD Inputs Pre Conversion'!$E1937,F_inputs!$N$4:$N$5562,0),MATCH('FD Inputs Pre Conversion'!M$6,F_inputs!$D$2:$M$2,0)))</f>
        <v>1.8422708333333331E-3</v>
      </c>
    </row>
    <row r="1938" spans="1:13" outlineLevel="1">
      <c r="A1938" s="196"/>
      <c r="B1938" s="261" t="s">
        <v>150</v>
      </c>
      <c r="C1938" s="262" t="s">
        <v>361</v>
      </c>
      <c r="D1938" s="177" t="s">
        <v>983</v>
      </c>
      <c r="E1938" s="177" t="s">
        <v>155</v>
      </c>
      <c r="F1938" s="194" t="s">
        <v>451</v>
      </c>
      <c r="G1938" s="208" t="s">
        <v>449</v>
      </c>
      <c r="I1938" s="192">
        <f>IF(H1938=$D$4,$D$4,INDEX(F_inputs!$D$4:$M$5562,MATCH('FD Inputs Pre Conversion'!$C1938&amp;'FD Inputs Pre Conversion'!$E1938,F_inputs!$N$4:$N$5562,0),MATCH('FD Inputs Pre Conversion'!I$6,F_inputs!$D$2:$M$2,0)))</f>
        <v>1.8444930555555549E-3</v>
      </c>
      <c r="J1938" s="192">
        <f>IF(I1938=$D$4,$D$4,INDEX(F_inputs!$D$4:$M$5562,MATCH('FD Inputs Pre Conversion'!$C1938&amp;'FD Inputs Pre Conversion'!$E1938,F_inputs!$N$4:$N$5562,0),MATCH('FD Inputs Pre Conversion'!J$6,F_inputs!$D$2:$M$2,0)))</f>
        <v>1.8444930555555549E-3</v>
      </c>
      <c r="K1938" s="192">
        <f>IF(J1938=$D$4,$D$4,INDEX(F_inputs!$D$4:$M$5562,MATCH('FD Inputs Pre Conversion'!$C1938&amp;'FD Inputs Pre Conversion'!$E1938,F_inputs!$N$4:$N$5562,0),MATCH('FD Inputs Pre Conversion'!K$6,F_inputs!$D$2:$M$2,0)))</f>
        <v>1.8444930555555549E-3</v>
      </c>
      <c r="L1938" s="192">
        <f>IF(K1938=$D$4,$D$4,INDEX(F_inputs!$D$4:$M$5562,MATCH('FD Inputs Pre Conversion'!$C1938&amp;'FD Inputs Pre Conversion'!$E1938,F_inputs!$N$4:$N$5562,0),MATCH('FD Inputs Pre Conversion'!L$6,F_inputs!$D$2:$M$2,0)))</f>
        <v>1.8444930555555549E-3</v>
      </c>
      <c r="M1938" s="192">
        <f>IF(L1938=$D$4,$D$4,INDEX(F_inputs!$D$4:$M$5562,MATCH('FD Inputs Pre Conversion'!$C1938&amp;'FD Inputs Pre Conversion'!$E1938,F_inputs!$N$4:$N$5562,0),MATCH('FD Inputs Pre Conversion'!M$6,F_inputs!$D$2:$M$2,0)))</f>
        <v>1.8422708333333331E-3</v>
      </c>
    </row>
    <row r="1939" spans="1:13" outlineLevel="1">
      <c r="A1939" s="196"/>
      <c r="B1939" s="261" t="s">
        <v>150</v>
      </c>
      <c r="C1939" s="262" t="s">
        <v>364</v>
      </c>
      <c r="D1939" s="177" t="s">
        <v>983</v>
      </c>
      <c r="E1939" s="177" t="s">
        <v>155</v>
      </c>
      <c r="F1939" s="194" t="s">
        <v>451</v>
      </c>
      <c r="G1939" s="208" t="s">
        <v>449</v>
      </c>
      <c r="I1939" s="192">
        <f>IF(H1939=$D$4,$D$4,INDEX(F_inputs!$D$4:$M$5562,MATCH('FD Inputs Pre Conversion'!$C1939&amp;'FD Inputs Pre Conversion'!$E1939,F_inputs!$N$4:$N$5562,0),MATCH('FD Inputs Pre Conversion'!I$6,F_inputs!$D$2:$M$2,0)))</f>
        <v>1.8444930555555549E-3</v>
      </c>
      <c r="J1939" s="192">
        <f>IF(I1939=$D$4,$D$4,INDEX(F_inputs!$D$4:$M$5562,MATCH('FD Inputs Pre Conversion'!$C1939&amp;'FD Inputs Pre Conversion'!$E1939,F_inputs!$N$4:$N$5562,0),MATCH('FD Inputs Pre Conversion'!J$6,F_inputs!$D$2:$M$2,0)))</f>
        <v>1.8444930555555549E-3</v>
      </c>
      <c r="K1939" s="192">
        <f>IF(J1939=$D$4,$D$4,INDEX(F_inputs!$D$4:$M$5562,MATCH('FD Inputs Pre Conversion'!$C1939&amp;'FD Inputs Pre Conversion'!$E1939,F_inputs!$N$4:$N$5562,0),MATCH('FD Inputs Pre Conversion'!K$6,F_inputs!$D$2:$M$2,0)))</f>
        <v>1.8444930555555549E-3</v>
      </c>
      <c r="L1939" s="192">
        <f>IF(K1939=$D$4,$D$4,INDEX(F_inputs!$D$4:$M$5562,MATCH('FD Inputs Pre Conversion'!$C1939&amp;'FD Inputs Pre Conversion'!$E1939,F_inputs!$N$4:$N$5562,0),MATCH('FD Inputs Pre Conversion'!L$6,F_inputs!$D$2:$M$2,0)))</f>
        <v>1.8444930555555549E-3</v>
      </c>
      <c r="M1939" s="192">
        <f>IF(L1939=$D$4,$D$4,INDEX(F_inputs!$D$4:$M$5562,MATCH('FD Inputs Pre Conversion'!$C1939&amp;'FD Inputs Pre Conversion'!$E1939,F_inputs!$N$4:$N$5562,0),MATCH('FD Inputs Pre Conversion'!M$6,F_inputs!$D$2:$M$2,0)))</f>
        <v>1.8422708333333331E-3</v>
      </c>
    </row>
    <row r="1940" spans="1:13" outlineLevel="1">
      <c r="A1940" s="196"/>
      <c r="B1940" s="261" t="s">
        <v>150</v>
      </c>
      <c r="C1940" s="262" t="s">
        <v>370</v>
      </c>
      <c r="D1940" s="177" t="s">
        <v>983</v>
      </c>
      <c r="E1940" s="177" t="s">
        <v>155</v>
      </c>
      <c r="F1940" s="194" t="s">
        <v>451</v>
      </c>
      <c r="G1940" s="208" t="s">
        <v>449</v>
      </c>
      <c r="I1940" s="192">
        <f>IF(H1940=$D$4,$D$4,INDEX(F_inputs!$D$4:$M$5562,MATCH('FD Inputs Pre Conversion'!$C1940&amp;'FD Inputs Pre Conversion'!$E1940,F_inputs!$N$4:$N$5562,0),MATCH('FD Inputs Pre Conversion'!I$6,F_inputs!$D$2:$M$2,0)))</f>
        <v>1.8444930555555549E-3</v>
      </c>
      <c r="J1940" s="192">
        <f>IF(I1940=$D$4,$D$4,INDEX(F_inputs!$D$4:$M$5562,MATCH('FD Inputs Pre Conversion'!$C1940&amp;'FD Inputs Pre Conversion'!$E1940,F_inputs!$N$4:$N$5562,0),MATCH('FD Inputs Pre Conversion'!J$6,F_inputs!$D$2:$M$2,0)))</f>
        <v>1.8444930555555549E-3</v>
      </c>
      <c r="K1940" s="192">
        <f>IF(J1940=$D$4,$D$4,INDEX(F_inputs!$D$4:$M$5562,MATCH('FD Inputs Pre Conversion'!$C1940&amp;'FD Inputs Pre Conversion'!$E1940,F_inputs!$N$4:$N$5562,0),MATCH('FD Inputs Pre Conversion'!K$6,F_inputs!$D$2:$M$2,0)))</f>
        <v>1.8444930555555549E-3</v>
      </c>
      <c r="L1940" s="192">
        <f>IF(K1940=$D$4,$D$4,INDEX(F_inputs!$D$4:$M$5562,MATCH('FD Inputs Pre Conversion'!$C1940&amp;'FD Inputs Pre Conversion'!$E1940,F_inputs!$N$4:$N$5562,0),MATCH('FD Inputs Pre Conversion'!L$6,F_inputs!$D$2:$M$2,0)))</f>
        <v>1.8444930555555549E-3</v>
      </c>
      <c r="M1940" s="192">
        <f>IF(L1940=$D$4,$D$4,INDEX(F_inputs!$D$4:$M$5562,MATCH('FD Inputs Pre Conversion'!$C1940&amp;'FD Inputs Pre Conversion'!$E1940,F_inputs!$N$4:$N$5562,0),MATCH('FD Inputs Pre Conversion'!M$6,F_inputs!$D$2:$M$2,0)))</f>
        <v>1.8422708333333331E-3</v>
      </c>
    </row>
    <row r="1941" spans="1:13" outlineLevel="1">
      <c r="A1941" s="196"/>
      <c r="B1941" s="261" t="s">
        <v>150</v>
      </c>
      <c r="C1941" s="262" t="s">
        <v>379</v>
      </c>
      <c r="D1941" s="177" t="s">
        <v>983</v>
      </c>
      <c r="E1941" s="177" t="s">
        <v>155</v>
      </c>
      <c r="F1941" s="194" t="s">
        <v>451</v>
      </c>
      <c r="G1941" s="208" t="s">
        <v>449</v>
      </c>
      <c r="I1941" s="192">
        <f>IF(H1941=$D$4,$D$4,INDEX(F_inputs!$D$4:$M$5562,MATCH('FD Inputs Pre Conversion'!$C1941&amp;'FD Inputs Pre Conversion'!$E1941,F_inputs!$N$4:$N$5562,0),MATCH('FD Inputs Pre Conversion'!I$6,F_inputs!$D$2:$M$2,0)))</f>
        <v>1.8444930555555549E-3</v>
      </c>
      <c r="J1941" s="192">
        <f>IF(I1941=$D$4,$D$4,INDEX(F_inputs!$D$4:$M$5562,MATCH('FD Inputs Pre Conversion'!$C1941&amp;'FD Inputs Pre Conversion'!$E1941,F_inputs!$N$4:$N$5562,0),MATCH('FD Inputs Pre Conversion'!J$6,F_inputs!$D$2:$M$2,0)))</f>
        <v>1.8444930555555549E-3</v>
      </c>
      <c r="K1941" s="192">
        <f>IF(J1941=$D$4,$D$4,INDEX(F_inputs!$D$4:$M$5562,MATCH('FD Inputs Pre Conversion'!$C1941&amp;'FD Inputs Pre Conversion'!$E1941,F_inputs!$N$4:$N$5562,0),MATCH('FD Inputs Pre Conversion'!K$6,F_inputs!$D$2:$M$2,0)))</f>
        <v>1.8444930555555549E-3</v>
      </c>
      <c r="L1941" s="192">
        <f>IF(K1941=$D$4,$D$4,INDEX(F_inputs!$D$4:$M$5562,MATCH('FD Inputs Pre Conversion'!$C1941&amp;'FD Inputs Pre Conversion'!$E1941,F_inputs!$N$4:$N$5562,0),MATCH('FD Inputs Pre Conversion'!L$6,F_inputs!$D$2:$M$2,0)))</f>
        <v>1.8444930555555549E-3</v>
      </c>
      <c r="M1941" s="192">
        <f>IF(L1941=$D$4,$D$4,INDEX(F_inputs!$D$4:$M$5562,MATCH('FD Inputs Pre Conversion'!$C1941&amp;'FD Inputs Pre Conversion'!$E1941,F_inputs!$N$4:$N$5562,0),MATCH('FD Inputs Pre Conversion'!M$6,F_inputs!$D$2:$M$2,0)))</f>
        <v>1.8422708333333331E-3</v>
      </c>
    </row>
    <row r="1942" spans="1:13" outlineLevel="1">
      <c r="A1942" s="196"/>
      <c r="B1942" s="261" t="s">
        <v>150</v>
      </c>
      <c r="C1942" s="262" t="s">
        <v>382</v>
      </c>
      <c r="D1942" s="177" t="s">
        <v>983</v>
      </c>
      <c r="E1942" s="177" t="s">
        <v>155</v>
      </c>
      <c r="F1942" s="194" t="s">
        <v>451</v>
      </c>
      <c r="G1942" s="208" t="s">
        <v>449</v>
      </c>
      <c r="I1942" s="192">
        <f>IF(H1942=$D$4,$D$4,INDEX(F_inputs!$D$4:$M$5562,MATCH('FD Inputs Pre Conversion'!$C1942&amp;'FD Inputs Pre Conversion'!$E1942,F_inputs!$N$4:$N$5562,0),MATCH('FD Inputs Pre Conversion'!I$6,F_inputs!$D$2:$M$2,0)))</f>
        <v>1.8444930555555549E-3</v>
      </c>
      <c r="J1942" s="192">
        <f>IF(I1942=$D$4,$D$4,INDEX(F_inputs!$D$4:$M$5562,MATCH('FD Inputs Pre Conversion'!$C1942&amp;'FD Inputs Pre Conversion'!$E1942,F_inputs!$N$4:$N$5562,0),MATCH('FD Inputs Pre Conversion'!J$6,F_inputs!$D$2:$M$2,0)))</f>
        <v>1.8444930555555549E-3</v>
      </c>
      <c r="K1942" s="192">
        <f>IF(J1942=$D$4,$D$4,INDEX(F_inputs!$D$4:$M$5562,MATCH('FD Inputs Pre Conversion'!$C1942&amp;'FD Inputs Pre Conversion'!$E1942,F_inputs!$N$4:$N$5562,0),MATCH('FD Inputs Pre Conversion'!K$6,F_inputs!$D$2:$M$2,0)))</f>
        <v>1.8444930555555549E-3</v>
      </c>
      <c r="L1942" s="192">
        <f>IF(K1942=$D$4,$D$4,INDEX(F_inputs!$D$4:$M$5562,MATCH('FD Inputs Pre Conversion'!$C1942&amp;'FD Inputs Pre Conversion'!$E1942,F_inputs!$N$4:$N$5562,0),MATCH('FD Inputs Pre Conversion'!L$6,F_inputs!$D$2:$M$2,0)))</f>
        <v>1.8444930555555549E-3</v>
      </c>
      <c r="M1942" s="192">
        <f>IF(L1942=$D$4,$D$4,INDEX(F_inputs!$D$4:$M$5562,MATCH('FD Inputs Pre Conversion'!$C1942&amp;'FD Inputs Pre Conversion'!$E1942,F_inputs!$N$4:$N$5562,0),MATCH('FD Inputs Pre Conversion'!M$6,F_inputs!$D$2:$M$2,0)))</f>
        <v>1.8422708333333331E-3</v>
      </c>
    </row>
    <row r="1943" spans="1:13" outlineLevel="1">
      <c r="A1943" s="196"/>
      <c r="B1943" s="261" t="s">
        <v>150</v>
      </c>
      <c r="C1943" s="262" t="s">
        <v>388</v>
      </c>
      <c r="D1943" s="177" t="s">
        <v>983</v>
      </c>
      <c r="E1943" s="177" t="s">
        <v>155</v>
      </c>
      <c r="F1943" s="194" t="s">
        <v>451</v>
      </c>
      <c r="G1943" s="208" t="s">
        <v>449</v>
      </c>
      <c r="I1943" s="192">
        <f>IF(H1943=$D$4,$D$4,INDEX(F_inputs!$D$4:$M$5562,MATCH('FD Inputs Pre Conversion'!$C1943&amp;'FD Inputs Pre Conversion'!$E1943,F_inputs!$N$4:$N$5562,0),MATCH('FD Inputs Pre Conversion'!I$6,F_inputs!$D$2:$M$2,0)))</f>
        <v>1.8444930555555549E-3</v>
      </c>
      <c r="J1943" s="192">
        <f>IF(I1943=$D$4,$D$4,INDEX(F_inputs!$D$4:$M$5562,MATCH('FD Inputs Pre Conversion'!$C1943&amp;'FD Inputs Pre Conversion'!$E1943,F_inputs!$N$4:$N$5562,0),MATCH('FD Inputs Pre Conversion'!J$6,F_inputs!$D$2:$M$2,0)))</f>
        <v>1.8444930555555549E-3</v>
      </c>
      <c r="K1943" s="192">
        <f>IF(J1943=$D$4,$D$4,INDEX(F_inputs!$D$4:$M$5562,MATCH('FD Inputs Pre Conversion'!$C1943&amp;'FD Inputs Pre Conversion'!$E1943,F_inputs!$N$4:$N$5562,0),MATCH('FD Inputs Pre Conversion'!K$6,F_inputs!$D$2:$M$2,0)))</f>
        <v>1.8444930555555549E-3</v>
      </c>
      <c r="L1943" s="192">
        <f>IF(K1943=$D$4,$D$4,INDEX(F_inputs!$D$4:$M$5562,MATCH('FD Inputs Pre Conversion'!$C1943&amp;'FD Inputs Pre Conversion'!$E1943,F_inputs!$N$4:$N$5562,0),MATCH('FD Inputs Pre Conversion'!L$6,F_inputs!$D$2:$M$2,0)))</f>
        <v>1.8444930555555549E-3</v>
      </c>
      <c r="M1943" s="192">
        <f>IF(L1943=$D$4,$D$4,INDEX(F_inputs!$D$4:$M$5562,MATCH('FD Inputs Pre Conversion'!$C1943&amp;'FD Inputs Pre Conversion'!$E1943,F_inputs!$N$4:$N$5562,0),MATCH('FD Inputs Pre Conversion'!M$6,F_inputs!$D$2:$M$2,0)))</f>
        <v>1.8422708333333331E-3</v>
      </c>
    </row>
    <row r="1944" spans="1:13" outlineLevel="1">
      <c r="A1944" s="196"/>
      <c r="B1944" s="261" t="s">
        <v>150</v>
      </c>
      <c r="C1944" s="262" t="s">
        <v>391</v>
      </c>
      <c r="D1944" s="177" t="s">
        <v>983</v>
      </c>
      <c r="E1944" s="177" t="s">
        <v>155</v>
      </c>
      <c r="F1944" s="194" t="s">
        <v>451</v>
      </c>
      <c r="G1944" s="208" t="s">
        <v>449</v>
      </c>
      <c r="I1944" s="192">
        <f>IF(H1944=$D$4,$D$4,INDEX(F_inputs!$D$4:$M$5562,MATCH('FD Inputs Pre Conversion'!$C1944&amp;'FD Inputs Pre Conversion'!$E1944,F_inputs!$N$4:$N$5562,0),MATCH('FD Inputs Pre Conversion'!I$6,F_inputs!$D$2:$M$2,0)))</f>
        <v>1.8444930555555549E-3</v>
      </c>
      <c r="J1944" s="192">
        <f>IF(I1944=$D$4,$D$4,INDEX(F_inputs!$D$4:$M$5562,MATCH('FD Inputs Pre Conversion'!$C1944&amp;'FD Inputs Pre Conversion'!$E1944,F_inputs!$N$4:$N$5562,0),MATCH('FD Inputs Pre Conversion'!J$6,F_inputs!$D$2:$M$2,0)))</f>
        <v>1.8444930555555549E-3</v>
      </c>
      <c r="K1944" s="192">
        <f>IF(J1944=$D$4,$D$4,INDEX(F_inputs!$D$4:$M$5562,MATCH('FD Inputs Pre Conversion'!$C1944&amp;'FD Inputs Pre Conversion'!$E1944,F_inputs!$N$4:$N$5562,0),MATCH('FD Inputs Pre Conversion'!K$6,F_inputs!$D$2:$M$2,0)))</f>
        <v>1.8444930555555549E-3</v>
      </c>
      <c r="L1944" s="192">
        <f>IF(K1944=$D$4,$D$4,INDEX(F_inputs!$D$4:$M$5562,MATCH('FD Inputs Pre Conversion'!$C1944&amp;'FD Inputs Pre Conversion'!$E1944,F_inputs!$N$4:$N$5562,0),MATCH('FD Inputs Pre Conversion'!L$6,F_inputs!$D$2:$M$2,0)))</f>
        <v>1.8444930555555549E-3</v>
      </c>
      <c r="M1944" s="192">
        <f>IF(L1944=$D$4,$D$4,INDEX(F_inputs!$D$4:$M$5562,MATCH('FD Inputs Pre Conversion'!$C1944&amp;'FD Inputs Pre Conversion'!$E1944,F_inputs!$N$4:$N$5562,0),MATCH('FD Inputs Pre Conversion'!M$6,F_inputs!$D$2:$M$2,0)))</f>
        <v>1.8422708333333331E-3</v>
      </c>
    </row>
    <row r="1945" spans="1:13" outlineLevel="1">
      <c r="A1945" s="196"/>
      <c r="B1945" s="261" t="s">
        <v>150</v>
      </c>
      <c r="C1945" s="262" t="s">
        <v>394</v>
      </c>
      <c r="D1945" s="177" t="s">
        <v>983</v>
      </c>
      <c r="E1945" s="177" t="s">
        <v>155</v>
      </c>
      <c r="F1945" s="194" t="s">
        <v>451</v>
      </c>
      <c r="G1945" s="208" t="s">
        <v>449</v>
      </c>
      <c r="I1945" s="192">
        <f>IF(H1945=$D$4,$D$4,INDEX(F_inputs!$D$4:$M$5562,MATCH('FD Inputs Pre Conversion'!$C1945&amp;'FD Inputs Pre Conversion'!$E1945,F_inputs!$N$4:$N$5562,0),MATCH('FD Inputs Pre Conversion'!I$6,F_inputs!$D$2:$M$2,0)))</f>
        <v>1.8444930555555549E-3</v>
      </c>
      <c r="J1945" s="192">
        <f>IF(I1945=$D$4,$D$4,INDEX(F_inputs!$D$4:$M$5562,MATCH('FD Inputs Pre Conversion'!$C1945&amp;'FD Inputs Pre Conversion'!$E1945,F_inputs!$N$4:$N$5562,0),MATCH('FD Inputs Pre Conversion'!J$6,F_inputs!$D$2:$M$2,0)))</f>
        <v>1.8444930555555549E-3</v>
      </c>
      <c r="K1945" s="192">
        <f>IF(J1945=$D$4,$D$4,INDEX(F_inputs!$D$4:$M$5562,MATCH('FD Inputs Pre Conversion'!$C1945&amp;'FD Inputs Pre Conversion'!$E1945,F_inputs!$N$4:$N$5562,0),MATCH('FD Inputs Pre Conversion'!K$6,F_inputs!$D$2:$M$2,0)))</f>
        <v>1.8444930555555549E-3</v>
      </c>
      <c r="L1945" s="192">
        <f>IF(K1945=$D$4,$D$4,INDEX(F_inputs!$D$4:$M$5562,MATCH('FD Inputs Pre Conversion'!$C1945&amp;'FD Inputs Pre Conversion'!$E1945,F_inputs!$N$4:$N$5562,0),MATCH('FD Inputs Pre Conversion'!L$6,F_inputs!$D$2:$M$2,0)))</f>
        <v>1.8444930555555549E-3</v>
      </c>
      <c r="M1945" s="192">
        <f>IF(L1945=$D$4,$D$4,INDEX(F_inputs!$D$4:$M$5562,MATCH('FD Inputs Pre Conversion'!$C1945&amp;'FD Inputs Pre Conversion'!$E1945,F_inputs!$N$4:$N$5562,0),MATCH('FD Inputs Pre Conversion'!M$6,F_inputs!$D$2:$M$2,0)))</f>
        <v>1.8422708333333331E-3</v>
      </c>
    </row>
    <row r="1946" spans="1:13" outlineLevel="1">
      <c r="A1946" s="196"/>
      <c r="B1946" s="261" t="s">
        <v>150</v>
      </c>
      <c r="C1946" s="262" t="s">
        <v>397</v>
      </c>
      <c r="D1946" s="177" t="s">
        <v>983</v>
      </c>
      <c r="E1946" s="177" t="s">
        <v>155</v>
      </c>
      <c r="F1946" s="194" t="s">
        <v>451</v>
      </c>
      <c r="G1946" s="208" t="s">
        <v>449</v>
      </c>
      <c r="I1946" s="192">
        <f>IF(H1946=$D$4,$D$4,INDEX(F_inputs!$D$4:$M$5562,MATCH('FD Inputs Pre Conversion'!$C1946&amp;'FD Inputs Pre Conversion'!$E1946,F_inputs!$N$4:$N$5562,0),MATCH('FD Inputs Pre Conversion'!I$6,F_inputs!$D$2:$M$2,0)))</f>
        <v>1.8444930555555549E-3</v>
      </c>
      <c r="J1946" s="192">
        <f>IF(I1946=$D$4,$D$4,INDEX(F_inputs!$D$4:$M$5562,MATCH('FD Inputs Pre Conversion'!$C1946&amp;'FD Inputs Pre Conversion'!$E1946,F_inputs!$N$4:$N$5562,0),MATCH('FD Inputs Pre Conversion'!J$6,F_inputs!$D$2:$M$2,0)))</f>
        <v>1.8444930555555549E-3</v>
      </c>
      <c r="K1946" s="192">
        <f>IF(J1946=$D$4,$D$4,INDEX(F_inputs!$D$4:$M$5562,MATCH('FD Inputs Pre Conversion'!$C1946&amp;'FD Inputs Pre Conversion'!$E1946,F_inputs!$N$4:$N$5562,0),MATCH('FD Inputs Pre Conversion'!K$6,F_inputs!$D$2:$M$2,0)))</f>
        <v>1.8444930555555549E-3</v>
      </c>
      <c r="L1946" s="192">
        <f>IF(K1946=$D$4,$D$4,INDEX(F_inputs!$D$4:$M$5562,MATCH('FD Inputs Pre Conversion'!$C1946&amp;'FD Inputs Pre Conversion'!$E1946,F_inputs!$N$4:$N$5562,0),MATCH('FD Inputs Pre Conversion'!L$6,F_inputs!$D$2:$M$2,0)))</f>
        <v>1.8444930555555549E-3</v>
      </c>
      <c r="M1946" s="192">
        <f>IF(L1946=$D$4,$D$4,INDEX(F_inputs!$D$4:$M$5562,MATCH('FD Inputs Pre Conversion'!$C1946&amp;'FD Inputs Pre Conversion'!$E1946,F_inputs!$N$4:$N$5562,0),MATCH('FD Inputs Pre Conversion'!M$6,F_inputs!$D$2:$M$2,0)))</f>
        <v>1.8422708333333331E-3</v>
      </c>
    </row>
    <row r="1947" spans="1:13" outlineLevel="1">
      <c r="A1947" s="196"/>
      <c r="B1947" s="261" t="s">
        <v>150</v>
      </c>
      <c r="C1947" s="262" t="s">
        <v>345</v>
      </c>
      <c r="D1947" s="177" t="s">
        <v>983</v>
      </c>
      <c r="E1947" s="177" t="s">
        <v>155</v>
      </c>
      <c r="F1947" s="194" t="s">
        <v>451</v>
      </c>
      <c r="G1947" s="208" t="s">
        <v>449</v>
      </c>
      <c r="I1947" s="192">
        <f>IF(H1947=$D$4,$D$4,INDEX(F_inputs!$D$4:$M$5562,MATCH('FD Inputs Pre Conversion'!$C1947&amp;'FD Inputs Pre Conversion'!$E1947,F_inputs!$N$4:$N$5562,0),MATCH('FD Inputs Pre Conversion'!I$6,F_inputs!$D$2:$M$2,0)))</f>
        <v>1.8444930555555549E-3</v>
      </c>
      <c r="J1947" s="192">
        <f>IF(I1947=$D$4,$D$4,INDEX(F_inputs!$D$4:$M$5562,MATCH('FD Inputs Pre Conversion'!$C1947&amp;'FD Inputs Pre Conversion'!$E1947,F_inputs!$N$4:$N$5562,0),MATCH('FD Inputs Pre Conversion'!J$6,F_inputs!$D$2:$M$2,0)))</f>
        <v>1.8444930555555549E-3</v>
      </c>
      <c r="K1947" s="192">
        <f>IF(J1947=$D$4,$D$4,INDEX(F_inputs!$D$4:$M$5562,MATCH('FD Inputs Pre Conversion'!$C1947&amp;'FD Inputs Pre Conversion'!$E1947,F_inputs!$N$4:$N$5562,0),MATCH('FD Inputs Pre Conversion'!K$6,F_inputs!$D$2:$M$2,0)))</f>
        <v>1.8444930555555549E-3</v>
      </c>
      <c r="L1947" s="192">
        <f>IF(K1947=$D$4,$D$4,INDEX(F_inputs!$D$4:$M$5562,MATCH('FD Inputs Pre Conversion'!$C1947&amp;'FD Inputs Pre Conversion'!$E1947,F_inputs!$N$4:$N$5562,0),MATCH('FD Inputs Pre Conversion'!L$6,F_inputs!$D$2:$M$2,0)))</f>
        <v>1.8444930555555549E-3</v>
      </c>
      <c r="M1947" s="192">
        <f>IF(L1947=$D$4,$D$4,INDEX(F_inputs!$D$4:$M$5562,MATCH('FD Inputs Pre Conversion'!$C1947&amp;'FD Inputs Pre Conversion'!$E1947,F_inputs!$N$4:$N$5562,0),MATCH('FD Inputs Pre Conversion'!M$6,F_inputs!$D$2:$M$2,0)))</f>
        <v>1.8422708333333331E-3</v>
      </c>
    </row>
    <row r="1948" spans="1:13" outlineLevel="1">
      <c r="A1948" s="196"/>
      <c r="B1948" s="261" t="s">
        <v>150</v>
      </c>
      <c r="C1948" s="262" t="s">
        <v>354</v>
      </c>
      <c r="D1948" s="177" t="s">
        <v>983</v>
      </c>
      <c r="E1948" s="177" t="s">
        <v>155</v>
      </c>
      <c r="F1948" s="194" t="s">
        <v>451</v>
      </c>
      <c r="G1948" s="208" t="s">
        <v>449</v>
      </c>
      <c r="I1948" s="192">
        <f>IF(H1948=$D$4,$D$4,INDEX(F_inputs!$D$4:$M$5562,MATCH('FD Inputs Pre Conversion'!$C1948&amp;'FD Inputs Pre Conversion'!$E1948,F_inputs!$N$4:$N$5562,0),MATCH('FD Inputs Pre Conversion'!I$6,F_inputs!$D$2:$M$2,0)))</f>
        <v>1.8444930555555549E-3</v>
      </c>
      <c r="J1948" s="192">
        <f>IF(I1948=$D$4,$D$4,INDEX(F_inputs!$D$4:$M$5562,MATCH('FD Inputs Pre Conversion'!$C1948&amp;'FD Inputs Pre Conversion'!$E1948,F_inputs!$N$4:$N$5562,0),MATCH('FD Inputs Pre Conversion'!J$6,F_inputs!$D$2:$M$2,0)))</f>
        <v>1.8444930555555549E-3</v>
      </c>
      <c r="K1948" s="192">
        <f>IF(J1948=$D$4,$D$4,INDEX(F_inputs!$D$4:$M$5562,MATCH('FD Inputs Pre Conversion'!$C1948&amp;'FD Inputs Pre Conversion'!$E1948,F_inputs!$N$4:$N$5562,0),MATCH('FD Inputs Pre Conversion'!K$6,F_inputs!$D$2:$M$2,0)))</f>
        <v>1.8444930555555549E-3</v>
      </c>
      <c r="L1948" s="192">
        <f>IF(K1948=$D$4,$D$4,INDEX(F_inputs!$D$4:$M$5562,MATCH('FD Inputs Pre Conversion'!$C1948&amp;'FD Inputs Pre Conversion'!$E1948,F_inputs!$N$4:$N$5562,0),MATCH('FD Inputs Pre Conversion'!L$6,F_inputs!$D$2:$M$2,0)))</f>
        <v>1.8444930555555549E-3</v>
      </c>
      <c r="M1948" s="192">
        <f>IF(L1948=$D$4,$D$4,INDEX(F_inputs!$D$4:$M$5562,MATCH('FD Inputs Pre Conversion'!$C1948&amp;'FD Inputs Pre Conversion'!$E1948,F_inputs!$N$4:$N$5562,0),MATCH('FD Inputs Pre Conversion'!M$6,F_inputs!$D$2:$M$2,0)))</f>
        <v>1.8422708333333331E-3</v>
      </c>
    </row>
    <row r="1949" spans="1:13" outlineLevel="1">
      <c r="A1949" s="196"/>
      <c r="B1949" s="261" t="s">
        <v>150</v>
      </c>
      <c r="C1949" s="262" t="s">
        <v>367</v>
      </c>
      <c r="D1949" s="177" t="s">
        <v>983</v>
      </c>
      <c r="E1949" s="177" t="s">
        <v>155</v>
      </c>
      <c r="F1949" s="194" t="s">
        <v>451</v>
      </c>
      <c r="G1949" s="208" t="s">
        <v>449</v>
      </c>
      <c r="I1949" s="192">
        <f>IF(H1949=$D$4,$D$4,INDEX(F_inputs!$D$4:$M$5562,MATCH('FD Inputs Pre Conversion'!$C1949&amp;'FD Inputs Pre Conversion'!$E1949,F_inputs!$N$4:$N$5562,0),MATCH('FD Inputs Pre Conversion'!I$6,F_inputs!$D$2:$M$2,0)))</f>
        <v>1.8444930555555549E-3</v>
      </c>
      <c r="J1949" s="192">
        <f>IF(I1949=$D$4,$D$4,INDEX(F_inputs!$D$4:$M$5562,MATCH('FD Inputs Pre Conversion'!$C1949&amp;'FD Inputs Pre Conversion'!$E1949,F_inputs!$N$4:$N$5562,0),MATCH('FD Inputs Pre Conversion'!J$6,F_inputs!$D$2:$M$2,0)))</f>
        <v>1.8444930555555549E-3</v>
      </c>
      <c r="K1949" s="192">
        <f>IF(J1949=$D$4,$D$4,INDEX(F_inputs!$D$4:$M$5562,MATCH('FD Inputs Pre Conversion'!$C1949&amp;'FD Inputs Pre Conversion'!$E1949,F_inputs!$N$4:$N$5562,0),MATCH('FD Inputs Pre Conversion'!K$6,F_inputs!$D$2:$M$2,0)))</f>
        <v>1.8444930555555549E-3</v>
      </c>
      <c r="L1949" s="192">
        <f>IF(K1949=$D$4,$D$4,INDEX(F_inputs!$D$4:$M$5562,MATCH('FD Inputs Pre Conversion'!$C1949&amp;'FD Inputs Pre Conversion'!$E1949,F_inputs!$N$4:$N$5562,0),MATCH('FD Inputs Pre Conversion'!L$6,F_inputs!$D$2:$M$2,0)))</f>
        <v>1.8444930555555549E-3</v>
      </c>
      <c r="M1949" s="192">
        <f>IF(L1949=$D$4,$D$4,INDEX(F_inputs!$D$4:$M$5562,MATCH('FD Inputs Pre Conversion'!$C1949&amp;'FD Inputs Pre Conversion'!$E1949,F_inputs!$N$4:$N$5562,0),MATCH('FD Inputs Pre Conversion'!M$6,F_inputs!$D$2:$M$2,0)))</f>
        <v>1.8422708333333331E-3</v>
      </c>
    </row>
    <row r="1950" spans="1:13" outlineLevel="1">
      <c r="A1950" s="196"/>
      <c r="B1950" s="261" t="s">
        <v>150</v>
      </c>
      <c r="C1950" s="262" t="s">
        <v>373</v>
      </c>
      <c r="D1950" s="177" t="s">
        <v>983</v>
      </c>
      <c r="E1950" s="177" t="s">
        <v>155</v>
      </c>
      <c r="F1950" s="194" t="s">
        <v>451</v>
      </c>
      <c r="G1950" s="208" t="s">
        <v>449</v>
      </c>
      <c r="I1950" s="192">
        <f>IF(H1950=$D$4,$D$4,INDEX(F_inputs!$D$4:$M$5562,MATCH('FD Inputs Pre Conversion'!$C1950&amp;'FD Inputs Pre Conversion'!$E1950,F_inputs!$N$4:$N$5562,0),MATCH('FD Inputs Pre Conversion'!I$6,F_inputs!$D$2:$M$2,0)))</f>
        <v>1.8444930555555549E-3</v>
      </c>
      <c r="J1950" s="192">
        <f>IF(I1950=$D$4,$D$4,INDEX(F_inputs!$D$4:$M$5562,MATCH('FD Inputs Pre Conversion'!$C1950&amp;'FD Inputs Pre Conversion'!$E1950,F_inputs!$N$4:$N$5562,0),MATCH('FD Inputs Pre Conversion'!J$6,F_inputs!$D$2:$M$2,0)))</f>
        <v>1.8444930555555549E-3</v>
      </c>
      <c r="K1950" s="192">
        <f>IF(J1950=$D$4,$D$4,INDEX(F_inputs!$D$4:$M$5562,MATCH('FD Inputs Pre Conversion'!$C1950&amp;'FD Inputs Pre Conversion'!$E1950,F_inputs!$N$4:$N$5562,0),MATCH('FD Inputs Pre Conversion'!K$6,F_inputs!$D$2:$M$2,0)))</f>
        <v>1.8444930555555549E-3</v>
      </c>
      <c r="L1950" s="192">
        <f>IF(K1950=$D$4,$D$4,INDEX(F_inputs!$D$4:$M$5562,MATCH('FD Inputs Pre Conversion'!$C1950&amp;'FD Inputs Pre Conversion'!$E1950,F_inputs!$N$4:$N$5562,0),MATCH('FD Inputs Pre Conversion'!L$6,F_inputs!$D$2:$M$2,0)))</f>
        <v>1.8444930555555549E-3</v>
      </c>
      <c r="M1950" s="192">
        <f>IF(L1950=$D$4,$D$4,INDEX(F_inputs!$D$4:$M$5562,MATCH('FD Inputs Pre Conversion'!$C1950&amp;'FD Inputs Pre Conversion'!$E1950,F_inputs!$N$4:$N$5562,0),MATCH('FD Inputs Pre Conversion'!M$6,F_inputs!$D$2:$M$2,0)))</f>
        <v>1.8422708333333331E-3</v>
      </c>
    </row>
    <row r="1951" spans="1:13" outlineLevel="1">
      <c r="A1951" s="196"/>
      <c r="B1951" s="261" t="s">
        <v>150</v>
      </c>
      <c r="C1951" s="262" t="s">
        <v>376</v>
      </c>
      <c r="D1951" s="177" t="s">
        <v>983</v>
      </c>
      <c r="E1951" s="177" t="s">
        <v>155</v>
      </c>
      <c r="F1951" s="194" t="s">
        <v>451</v>
      </c>
      <c r="G1951" s="208" t="s">
        <v>449</v>
      </c>
      <c r="I1951" s="192">
        <f>IF(H1951=$D$4,$D$4,INDEX(F_inputs!$D$4:$M$5562,MATCH('FD Inputs Pre Conversion'!$C1951&amp;'FD Inputs Pre Conversion'!$E1951,F_inputs!$N$4:$N$5562,0),MATCH('FD Inputs Pre Conversion'!I$6,F_inputs!$D$2:$M$2,0)))</f>
        <v>1.8444930555555549E-3</v>
      </c>
      <c r="J1951" s="192">
        <f>IF(I1951=$D$4,$D$4,INDEX(F_inputs!$D$4:$M$5562,MATCH('FD Inputs Pre Conversion'!$C1951&amp;'FD Inputs Pre Conversion'!$E1951,F_inputs!$N$4:$N$5562,0),MATCH('FD Inputs Pre Conversion'!J$6,F_inputs!$D$2:$M$2,0)))</f>
        <v>1.8444930555555549E-3</v>
      </c>
      <c r="K1951" s="192">
        <f>IF(J1951=$D$4,$D$4,INDEX(F_inputs!$D$4:$M$5562,MATCH('FD Inputs Pre Conversion'!$C1951&amp;'FD Inputs Pre Conversion'!$E1951,F_inputs!$N$4:$N$5562,0),MATCH('FD Inputs Pre Conversion'!K$6,F_inputs!$D$2:$M$2,0)))</f>
        <v>1.8444930555555549E-3</v>
      </c>
      <c r="L1951" s="192">
        <f>IF(K1951=$D$4,$D$4,INDEX(F_inputs!$D$4:$M$5562,MATCH('FD Inputs Pre Conversion'!$C1951&amp;'FD Inputs Pre Conversion'!$E1951,F_inputs!$N$4:$N$5562,0),MATCH('FD Inputs Pre Conversion'!L$6,F_inputs!$D$2:$M$2,0)))</f>
        <v>1.8444930555555549E-3</v>
      </c>
      <c r="M1951" s="192">
        <f>IF(L1951=$D$4,$D$4,INDEX(F_inputs!$D$4:$M$5562,MATCH('FD Inputs Pre Conversion'!$C1951&amp;'FD Inputs Pre Conversion'!$E1951,F_inputs!$N$4:$N$5562,0),MATCH('FD Inputs Pre Conversion'!M$6,F_inputs!$D$2:$M$2,0)))</f>
        <v>1.8422708333333331E-3</v>
      </c>
    </row>
    <row r="1952" spans="1:13" outlineLevel="1">
      <c r="A1952" s="196"/>
      <c r="B1952" s="261" t="s">
        <v>150</v>
      </c>
      <c r="C1952" s="262" t="s">
        <v>385</v>
      </c>
      <c r="D1952" s="177" t="s">
        <v>983</v>
      </c>
      <c r="E1952" s="177" t="s">
        <v>155</v>
      </c>
      <c r="F1952" s="194" t="s">
        <v>451</v>
      </c>
      <c r="G1952" s="208" t="s">
        <v>449</v>
      </c>
      <c r="I1952" s="192">
        <f>IF(H1952=$D$4,$D$4,INDEX(F_inputs!$D$4:$M$5562,MATCH('FD Inputs Pre Conversion'!$C1952&amp;'FD Inputs Pre Conversion'!$E1952,F_inputs!$N$4:$N$5562,0),MATCH('FD Inputs Pre Conversion'!I$6,F_inputs!$D$2:$M$2,0)))</f>
        <v>1.8444930555555549E-3</v>
      </c>
      <c r="J1952" s="192">
        <f>IF(I1952=$D$4,$D$4,INDEX(F_inputs!$D$4:$M$5562,MATCH('FD Inputs Pre Conversion'!$C1952&amp;'FD Inputs Pre Conversion'!$E1952,F_inputs!$N$4:$N$5562,0),MATCH('FD Inputs Pre Conversion'!J$6,F_inputs!$D$2:$M$2,0)))</f>
        <v>1.8444930555555549E-3</v>
      </c>
      <c r="K1952" s="192">
        <f>IF(J1952=$D$4,$D$4,INDEX(F_inputs!$D$4:$M$5562,MATCH('FD Inputs Pre Conversion'!$C1952&amp;'FD Inputs Pre Conversion'!$E1952,F_inputs!$N$4:$N$5562,0),MATCH('FD Inputs Pre Conversion'!K$6,F_inputs!$D$2:$M$2,0)))</f>
        <v>1.8444930555555549E-3</v>
      </c>
      <c r="L1952" s="192">
        <f>IF(K1952=$D$4,$D$4,INDEX(F_inputs!$D$4:$M$5562,MATCH('FD Inputs Pre Conversion'!$C1952&amp;'FD Inputs Pre Conversion'!$E1952,F_inputs!$N$4:$N$5562,0),MATCH('FD Inputs Pre Conversion'!L$6,F_inputs!$D$2:$M$2,0)))</f>
        <v>1.8444930555555549E-3</v>
      </c>
      <c r="M1952" s="192">
        <f>IF(L1952=$D$4,$D$4,INDEX(F_inputs!$D$4:$M$5562,MATCH('FD Inputs Pre Conversion'!$C1952&amp;'FD Inputs Pre Conversion'!$E1952,F_inputs!$N$4:$N$5562,0),MATCH('FD Inputs Pre Conversion'!M$6,F_inputs!$D$2:$M$2,0)))</f>
        <v>1.8422708333333331E-3</v>
      </c>
    </row>
    <row r="1953" spans="1:13" outlineLevel="1">
      <c r="A1953" s="196"/>
      <c r="B1953" s="261"/>
      <c r="C1953" s="262"/>
      <c r="G1953" s="208"/>
    </row>
    <row r="1954" spans="1:13" outlineLevel="1">
      <c r="A1954" s="196"/>
      <c r="B1954" s="261" t="s">
        <v>161</v>
      </c>
      <c r="C1954" s="262" t="s">
        <v>350</v>
      </c>
      <c r="D1954" s="177" t="s">
        <v>983</v>
      </c>
      <c r="E1954" s="177" t="s">
        <v>963</v>
      </c>
      <c r="F1954" s="194" t="s">
        <v>963</v>
      </c>
      <c r="G1954" s="208"/>
      <c r="I1954" s="209"/>
      <c r="J1954" s="209"/>
      <c r="K1954" s="209"/>
      <c r="L1954" s="209"/>
      <c r="M1954" s="209"/>
    </row>
    <row r="1955" spans="1:13" outlineLevel="1">
      <c r="A1955" s="196"/>
      <c r="B1955" s="261" t="s">
        <v>161</v>
      </c>
      <c r="C1955" s="262" t="s">
        <v>358</v>
      </c>
      <c r="D1955" s="177" t="s">
        <v>983</v>
      </c>
      <c r="E1955" s="177" t="s">
        <v>963</v>
      </c>
      <c r="F1955" s="194" t="s">
        <v>963</v>
      </c>
      <c r="G1955" s="208"/>
      <c r="I1955" s="209"/>
      <c r="J1955" s="209"/>
      <c r="K1955" s="209"/>
      <c r="L1955" s="209"/>
      <c r="M1955" s="209"/>
    </row>
    <row r="1956" spans="1:13" outlineLevel="1">
      <c r="A1956" s="196"/>
      <c r="B1956" s="261" t="s">
        <v>161</v>
      </c>
      <c r="C1956" s="262" t="s">
        <v>361</v>
      </c>
      <c r="D1956" s="177" t="s">
        <v>983</v>
      </c>
      <c r="E1956" s="177" t="s">
        <v>963</v>
      </c>
      <c r="F1956" s="194" t="s">
        <v>963</v>
      </c>
      <c r="G1956" s="208"/>
      <c r="I1956" s="209"/>
      <c r="J1956" s="209"/>
      <c r="K1956" s="209"/>
      <c r="L1956" s="209"/>
      <c r="M1956" s="209"/>
    </row>
    <row r="1957" spans="1:13" outlineLevel="1">
      <c r="A1957" s="196"/>
      <c r="B1957" s="261" t="s">
        <v>161</v>
      </c>
      <c r="C1957" s="262" t="s">
        <v>364</v>
      </c>
      <c r="D1957" s="177" t="s">
        <v>983</v>
      </c>
      <c r="E1957" s="177" t="s">
        <v>963</v>
      </c>
      <c r="F1957" s="194" t="s">
        <v>963</v>
      </c>
      <c r="G1957" s="208"/>
      <c r="I1957" s="209"/>
      <c r="J1957" s="209"/>
      <c r="K1957" s="209"/>
      <c r="L1957" s="209"/>
      <c r="M1957" s="209"/>
    </row>
    <row r="1958" spans="1:13" outlineLevel="1">
      <c r="A1958" s="196"/>
      <c r="B1958" s="261" t="s">
        <v>161</v>
      </c>
      <c r="C1958" s="262" t="s">
        <v>370</v>
      </c>
      <c r="D1958" s="177" t="s">
        <v>983</v>
      </c>
      <c r="E1958" s="177" t="s">
        <v>963</v>
      </c>
      <c r="F1958" s="194" t="s">
        <v>963</v>
      </c>
      <c r="G1958" s="208"/>
      <c r="I1958" s="209"/>
      <c r="J1958" s="209"/>
      <c r="K1958" s="209"/>
      <c r="L1958" s="209"/>
      <c r="M1958" s="209"/>
    </row>
    <row r="1959" spans="1:13" outlineLevel="1">
      <c r="A1959" s="196"/>
      <c r="B1959" s="261" t="s">
        <v>161</v>
      </c>
      <c r="C1959" s="262" t="s">
        <v>379</v>
      </c>
      <c r="D1959" s="177" t="s">
        <v>983</v>
      </c>
      <c r="E1959" s="177" t="s">
        <v>963</v>
      </c>
      <c r="F1959" s="194" t="s">
        <v>963</v>
      </c>
      <c r="G1959" s="208"/>
      <c r="I1959" s="209"/>
      <c r="J1959" s="209"/>
      <c r="K1959" s="209"/>
      <c r="L1959" s="209"/>
      <c r="M1959" s="209"/>
    </row>
    <row r="1960" spans="1:13" outlineLevel="1">
      <c r="A1960" s="196"/>
      <c r="B1960" s="261" t="s">
        <v>161</v>
      </c>
      <c r="C1960" s="262" t="s">
        <v>382</v>
      </c>
      <c r="D1960" s="177" t="s">
        <v>983</v>
      </c>
      <c r="E1960" s="177" t="s">
        <v>963</v>
      </c>
      <c r="F1960" s="194" t="s">
        <v>963</v>
      </c>
      <c r="G1960" s="208"/>
      <c r="I1960" s="209"/>
      <c r="J1960" s="209"/>
      <c r="K1960" s="209"/>
      <c r="L1960" s="209"/>
      <c r="M1960" s="209"/>
    </row>
    <row r="1961" spans="1:13" outlineLevel="1">
      <c r="A1961" s="196"/>
      <c r="B1961" s="261" t="s">
        <v>161</v>
      </c>
      <c r="C1961" s="262" t="s">
        <v>388</v>
      </c>
      <c r="D1961" s="177" t="s">
        <v>983</v>
      </c>
      <c r="E1961" s="177" t="s">
        <v>963</v>
      </c>
      <c r="F1961" s="194" t="s">
        <v>963</v>
      </c>
      <c r="G1961" s="208"/>
      <c r="I1961" s="209"/>
      <c r="J1961" s="209"/>
      <c r="K1961" s="209"/>
      <c r="L1961" s="209"/>
      <c r="M1961" s="209"/>
    </row>
    <row r="1962" spans="1:13" outlineLevel="1">
      <c r="A1962" s="196"/>
      <c r="B1962" s="261" t="s">
        <v>161</v>
      </c>
      <c r="C1962" s="262" t="s">
        <v>391</v>
      </c>
      <c r="D1962" s="177" t="s">
        <v>983</v>
      </c>
      <c r="E1962" s="177" t="s">
        <v>963</v>
      </c>
      <c r="F1962" s="194" t="s">
        <v>963</v>
      </c>
      <c r="G1962" s="208"/>
      <c r="I1962" s="209"/>
      <c r="J1962" s="209"/>
      <c r="K1962" s="209"/>
      <c r="L1962" s="209"/>
      <c r="M1962" s="209"/>
    </row>
    <row r="1963" spans="1:13" outlineLevel="1">
      <c r="A1963" s="196"/>
      <c r="B1963" s="261" t="s">
        <v>161</v>
      </c>
      <c r="C1963" s="262" t="s">
        <v>394</v>
      </c>
      <c r="D1963" s="177" t="s">
        <v>983</v>
      </c>
      <c r="E1963" s="177" t="s">
        <v>963</v>
      </c>
      <c r="F1963" s="194" t="s">
        <v>963</v>
      </c>
      <c r="G1963" s="208"/>
      <c r="I1963" s="209"/>
      <c r="J1963" s="209"/>
      <c r="K1963" s="209"/>
      <c r="L1963" s="209"/>
      <c r="M1963" s="209"/>
    </row>
    <row r="1964" spans="1:13" outlineLevel="1">
      <c r="A1964" s="196"/>
      <c r="B1964" s="261" t="s">
        <v>161</v>
      </c>
      <c r="C1964" s="262" t="s">
        <v>397</v>
      </c>
      <c r="D1964" s="177" t="s">
        <v>983</v>
      </c>
      <c r="E1964" s="177" t="s">
        <v>963</v>
      </c>
      <c r="F1964" s="194" t="s">
        <v>963</v>
      </c>
      <c r="G1964" s="208"/>
      <c r="I1964" s="209"/>
      <c r="J1964" s="209"/>
      <c r="K1964" s="209"/>
      <c r="L1964" s="209"/>
      <c r="M1964" s="209"/>
    </row>
    <row r="1965" spans="1:13" outlineLevel="1">
      <c r="A1965" s="196"/>
      <c r="B1965" s="261" t="s">
        <v>161</v>
      </c>
      <c r="C1965" s="262" t="s">
        <v>345</v>
      </c>
      <c r="D1965" s="177" t="s">
        <v>983</v>
      </c>
      <c r="E1965" s="177" t="s">
        <v>963</v>
      </c>
      <c r="F1965" s="194" t="s">
        <v>963</v>
      </c>
      <c r="G1965" s="208"/>
      <c r="I1965" s="209"/>
      <c r="J1965" s="209"/>
      <c r="K1965" s="209"/>
      <c r="L1965" s="209"/>
      <c r="M1965" s="209"/>
    </row>
    <row r="1966" spans="1:13" outlineLevel="1">
      <c r="A1966" s="196"/>
      <c r="B1966" s="261" t="s">
        <v>161</v>
      </c>
      <c r="C1966" s="262" t="s">
        <v>354</v>
      </c>
      <c r="D1966" s="177" t="s">
        <v>983</v>
      </c>
      <c r="E1966" s="177" t="s">
        <v>963</v>
      </c>
      <c r="F1966" s="194" t="s">
        <v>963</v>
      </c>
      <c r="G1966" s="208"/>
      <c r="I1966" s="209"/>
      <c r="J1966" s="209"/>
      <c r="K1966" s="209"/>
      <c r="L1966" s="209"/>
      <c r="M1966" s="209"/>
    </row>
    <row r="1967" spans="1:13" outlineLevel="1">
      <c r="A1967" s="196"/>
      <c r="B1967" s="261" t="s">
        <v>161</v>
      </c>
      <c r="C1967" s="262" t="s">
        <v>367</v>
      </c>
      <c r="D1967" s="177" t="s">
        <v>983</v>
      </c>
      <c r="E1967" s="177" t="s">
        <v>963</v>
      </c>
      <c r="F1967" s="194" t="s">
        <v>963</v>
      </c>
      <c r="G1967" s="208"/>
      <c r="I1967" s="209"/>
      <c r="J1967" s="209"/>
      <c r="K1967" s="209"/>
      <c r="L1967" s="209"/>
      <c r="M1967" s="209"/>
    </row>
    <row r="1968" spans="1:13" outlineLevel="1">
      <c r="A1968" s="196"/>
      <c r="B1968" s="261" t="s">
        <v>161</v>
      </c>
      <c r="C1968" s="262" t="s">
        <v>373</v>
      </c>
      <c r="D1968" s="177" t="s">
        <v>983</v>
      </c>
      <c r="E1968" s="177" t="s">
        <v>963</v>
      </c>
      <c r="F1968" s="194" t="s">
        <v>963</v>
      </c>
      <c r="G1968" s="208"/>
      <c r="I1968" s="209"/>
      <c r="J1968" s="209"/>
      <c r="K1968" s="209"/>
      <c r="L1968" s="209"/>
      <c r="M1968" s="209"/>
    </row>
    <row r="1969" spans="1:13" outlineLevel="1">
      <c r="A1969" s="196"/>
      <c r="B1969" s="261" t="s">
        <v>161</v>
      </c>
      <c r="C1969" s="262" t="s">
        <v>376</v>
      </c>
      <c r="D1969" s="177" t="s">
        <v>983</v>
      </c>
      <c r="E1969" s="177" t="s">
        <v>963</v>
      </c>
      <c r="F1969" s="194" t="s">
        <v>963</v>
      </c>
      <c r="G1969" s="208"/>
      <c r="I1969" s="209"/>
      <c r="J1969" s="209"/>
      <c r="K1969" s="209"/>
      <c r="L1969" s="209"/>
      <c r="M1969" s="209"/>
    </row>
    <row r="1970" spans="1:13" outlineLevel="1">
      <c r="A1970" s="196"/>
      <c r="B1970" s="261" t="s">
        <v>161</v>
      </c>
      <c r="C1970" s="262" t="s">
        <v>385</v>
      </c>
      <c r="D1970" s="177" t="s">
        <v>983</v>
      </c>
      <c r="E1970" s="177" t="s">
        <v>963</v>
      </c>
      <c r="F1970" s="194" t="s">
        <v>963</v>
      </c>
      <c r="G1970" s="208"/>
      <c r="I1970" s="209"/>
      <c r="J1970" s="209"/>
      <c r="K1970" s="209"/>
      <c r="L1970" s="209"/>
      <c r="M1970" s="209"/>
    </row>
    <row r="1971" spans="1:13" outlineLevel="1">
      <c r="A1971" s="196"/>
      <c r="B1971" s="261"/>
      <c r="C1971" s="262"/>
      <c r="G1971" s="208"/>
    </row>
    <row r="1972" spans="1:13" outlineLevel="1">
      <c r="A1972" s="196"/>
      <c r="B1972" s="261" t="s">
        <v>166</v>
      </c>
      <c r="C1972" s="262" t="s">
        <v>350</v>
      </c>
      <c r="D1972" s="177" t="s">
        <v>983</v>
      </c>
      <c r="E1972" s="177" t="s">
        <v>963</v>
      </c>
      <c r="F1972" s="194" t="s">
        <v>963</v>
      </c>
      <c r="G1972" s="208"/>
      <c r="I1972" s="209"/>
      <c r="J1972" s="209"/>
      <c r="K1972" s="209"/>
      <c r="L1972" s="209"/>
      <c r="M1972" s="209"/>
    </row>
    <row r="1973" spans="1:13" outlineLevel="1">
      <c r="A1973" s="196"/>
      <c r="B1973" s="261" t="s">
        <v>166</v>
      </c>
      <c r="C1973" s="262" t="s">
        <v>358</v>
      </c>
      <c r="D1973" s="177" t="s">
        <v>983</v>
      </c>
      <c r="E1973" s="177" t="s">
        <v>963</v>
      </c>
      <c r="F1973" s="194" t="s">
        <v>963</v>
      </c>
      <c r="G1973" s="208"/>
      <c r="I1973" s="209"/>
      <c r="J1973" s="209"/>
      <c r="K1973" s="209"/>
      <c r="L1973" s="209"/>
      <c r="M1973" s="209"/>
    </row>
    <row r="1974" spans="1:13" outlineLevel="1">
      <c r="A1974" s="196"/>
      <c r="B1974" s="261" t="s">
        <v>166</v>
      </c>
      <c r="C1974" s="262" t="s">
        <v>361</v>
      </c>
      <c r="D1974" s="177" t="s">
        <v>983</v>
      </c>
      <c r="E1974" s="177" t="s">
        <v>963</v>
      </c>
      <c r="F1974" s="194" t="s">
        <v>963</v>
      </c>
      <c r="G1974" s="208"/>
      <c r="I1974" s="209"/>
      <c r="J1974" s="209"/>
      <c r="K1974" s="209"/>
      <c r="L1974" s="209"/>
      <c r="M1974" s="209"/>
    </row>
    <row r="1975" spans="1:13" outlineLevel="1">
      <c r="A1975" s="196"/>
      <c r="B1975" s="261" t="s">
        <v>166</v>
      </c>
      <c r="C1975" s="262" t="s">
        <v>364</v>
      </c>
      <c r="D1975" s="177" t="s">
        <v>983</v>
      </c>
      <c r="E1975" s="177" t="s">
        <v>963</v>
      </c>
      <c r="F1975" s="194" t="s">
        <v>963</v>
      </c>
      <c r="G1975" s="208"/>
      <c r="I1975" s="209"/>
      <c r="J1975" s="209"/>
      <c r="K1975" s="209"/>
      <c r="L1975" s="209"/>
      <c r="M1975" s="209"/>
    </row>
    <row r="1976" spans="1:13" outlineLevel="1">
      <c r="A1976" s="196"/>
      <c r="B1976" s="261" t="s">
        <v>166</v>
      </c>
      <c r="C1976" s="262" t="s">
        <v>370</v>
      </c>
      <c r="D1976" s="177" t="s">
        <v>983</v>
      </c>
      <c r="E1976" s="177" t="s">
        <v>963</v>
      </c>
      <c r="F1976" s="194" t="s">
        <v>963</v>
      </c>
      <c r="G1976" s="208"/>
      <c r="I1976" s="209"/>
      <c r="J1976" s="209"/>
      <c r="K1976" s="209"/>
      <c r="L1976" s="209"/>
      <c r="M1976" s="209"/>
    </row>
    <row r="1977" spans="1:13" outlineLevel="1">
      <c r="A1977" s="196"/>
      <c r="B1977" s="261" t="s">
        <v>166</v>
      </c>
      <c r="C1977" s="262" t="s">
        <v>379</v>
      </c>
      <c r="D1977" s="177" t="s">
        <v>983</v>
      </c>
      <c r="E1977" s="177" t="s">
        <v>963</v>
      </c>
      <c r="F1977" s="194" t="s">
        <v>963</v>
      </c>
      <c r="G1977" s="208"/>
      <c r="I1977" s="209"/>
      <c r="J1977" s="209"/>
      <c r="K1977" s="209"/>
      <c r="L1977" s="209"/>
      <c r="M1977" s="209"/>
    </row>
    <row r="1978" spans="1:13" outlineLevel="1">
      <c r="A1978" s="196"/>
      <c r="B1978" s="261" t="s">
        <v>166</v>
      </c>
      <c r="C1978" s="262" t="s">
        <v>382</v>
      </c>
      <c r="D1978" s="177" t="s">
        <v>983</v>
      </c>
      <c r="E1978" s="177" t="s">
        <v>963</v>
      </c>
      <c r="F1978" s="194" t="s">
        <v>963</v>
      </c>
      <c r="G1978" s="208"/>
      <c r="I1978" s="209"/>
      <c r="J1978" s="209"/>
      <c r="K1978" s="209"/>
      <c r="L1978" s="209"/>
      <c r="M1978" s="209"/>
    </row>
    <row r="1979" spans="1:13" outlineLevel="1">
      <c r="A1979" s="196"/>
      <c r="B1979" s="261" t="s">
        <v>166</v>
      </c>
      <c r="C1979" s="262" t="s">
        <v>388</v>
      </c>
      <c r="D1979" s="177" t="s">
        <v>983</v>
      </c>
      <c r="E1979" s="177" t="s">
        <v>963</v>
      </c>
      <c r="F1979" s="194" t="s">
        <v>963</v>
      </c>
      <c r="G1979" s="208"/>
      <c r="I1979" s="209"/>
      <c r="J1979" s="209"/>
      <c r="K1979" s="209"/>
      <c r="L1979" s="209"/>
      <c r="M1979" s="209"/>
    </row>
    <row r="1980" spans="1:13" outlineLevel="1">
      <c r="A1980" s="196"/>
      <c r="B1980" s="261" t="s">
        <v>166</v>
      </c>
      <c r="C1980" s="262" t="s">
        <v>391</v>
      </c>
      <c r="D1980" s="177" t="s">
        <v>983</v>
      </c>
      <c r="E1980" s="177" t="s">
        <v>963</v>
      </c>
      <c r="F1980" s="194" t="s">
        <v>963</v>
      </c>
      <c r="G1980" s="208"/>
      <c r="I1980" s="209"/>
      <c r="J1980" s="209"/>
      <c r="K1980" s="209"/>
      <c r="L1980" s="209"/>
      <c r="M1980" s="209"/>
    </row>
    <row r="1981" spans="1:13" outlineLevel="1">
      <c r="A1981" s="196"/>
      <c r="B1981" s="261" t="s">
        <v>166</v>
      </c>
      <c r="C1981" s="262" t="s">
        <v>394</v>
      </c>
      <c r="D1981" s="177" t="s">
        <v>983</v>
      </c>
      <c r="E1981" s="177" t="s">
        <v>963</v>
      </c>
      <c r="F1981" s="194" t="s">
        <v>963</v>
      </c>
      <c r="G1981" s="208"/>
      <c r="I1981" s="209"/>
      <c r="J1981" s="209"/>
      <c r="K1981" s="209"/>
      <c r="L1981" s="209"/>
      <c r="M1981" s="209"/>
    </row>
    <row r="1982" spans="1:13" outlineLevel="1">
      <c r="A1982" s="196"/>
      <c r="B1982" s="261" t="s">
        <v>166</v>
      </c>
      <c r="C1982" s="262" t="s">
        <v>397</v>
      </c>
      <c r="D1982" s="177" t="s">
        <v>983</v>
      </c>
      <c r="E1982" s="177" t="s">
        <v>963</v>
      </c>
      <c r="F1982" s="194" t="s">
        <v>963</v>
      </c>
      <c r="G1982" s="208"/>
      <c r="I1982" s="209"/>
      <c r="J1982" s="209"/>
      <c r="K1982" s="209"/>
      <c r="L1982" s="209"/>
      <c r="M1982" s="209"/>
    </row>
    <row r="1983" spans="1:13" outlineLevel="1">
      <c r="A1983" s="196"/>
      <c r="B1983" s="261" t="s">
        <v>166</v>
      </c>
      <c r="C1983" s="262" t="s">
        <v>345</v>
      </c>
      <c r="D1983" s="177" t="s">
        <v>983</v>
      </c>
      <c r="E1983" s="177" t="s">
        <v>963</v>
      </c>
      <c r="F1983" s="194" t="s">
        <v>963</v>
      </c>
      <c r="G1983" s="208"/>
      <c r="I1983" s="209"/>
      <c r="J1983" s="209"/>
      <c r="K1983" s="209"/>
      <c r="L1983" s="209"/>
      <c r="M1983" s="209"/>
    </row>
    <row r="1984" spans="1:13" outlineLevel="1">
      <c r="A1984" s="196"/>
      <c r="B1984" s="261" t="s">
        <v>166</v>
      </c>
      <c r="C1984" s="262" t="s">
        <v>354</v>
      </c>
      <c r="D1984" s="177" t="s">
        <v>983</v>
      </c>
      <c r="E1984" s="177" t="s">
        <v>963</v>
      </c>
      <c r="F1984" s="194" t="s">
        <v>963</v>
      </c>
      <c r="G1984" s="208"/>
      <c r="I1984" s="209"/>
      <c r="J1984" s="209"/>
      <c r="K1984" s="209"/>
      <c r="L1984" s="209"/>
      <c r="M1984" s="209"/>
    </row>
    <row r="1985" spans="1:13" outlineLevel="1">
      <c r="A1985" s="196"/>
      <c r="B1985" s="261" t="s">
        <v>166</v>
      </c>
      <c r="C1985" s="262" t="s">
        <v>367</v>
      </c>
      <c r="D1985" s="177" t="s">
        <v>983</v>
      </c>
      <c r="E1985" s="177" t="s">
        <v>963</v>
      </c>
      <c r="F1985" s="194" t="s">
        <v>963</v>
      </c>
      <c r="G1985" s="208"/>
      <c r="I1985" s="209"/>
      <c r="J1985" s="209"/>
      <c r="K1985" s="209"/>
      <c r="L1985" s="209"/>
      <c r="M1985" s="209"/>
    </row>
    <row r="1986" spans="1:13" outlineLevel="1">
      <c r="A1986" s="196"/>
      <c r="B1986" s="261" t="s">
        <v>166</v>
      </c>
      <c r="C1986" s="262" t="s">
        <v>373</v>
      </c>
      <c r="D1986" s="177" t="s">
        <v>983</v>
      </c>
      <c r="E1986" s="177" t="s">
        <v>963</v>
      </c>
      <c r="F1986" s="194" t="s">
        <v>963</v>
      </c>
      <c r="G1986" s="208"/>
      <c r="I1986" s="209"/>
      <c r="J1986" s="209"/>
      <c r="K1986" s="209"/>
      <c r="L1986" s="209"/>
      <c r="M1986" s="209"/>
    </row>
    <row r="1987" spans="1:13" outlineLevel="1">
      <c r="A1987" s="196"/>
      <c r="B1987" s="261" t="s">
        <v>166</v>
      </c>
      <c r="C1987" s="262" t="s">
        <v>376</v>
      </c>
      <c r="D1987" s="177" t="s">
        <v>983</v>
      </c>
      <c r="E1987" s="177" t="s">
        <v>963</v>
      </c>
      <c r="F1987" s="194" t="s">
        <v>963</v>
      </c>
      <c r="G1987" s="208"/>
      <c r="I1987" s="209"/>
      <c r="J1987" s="209"/>
      <c r="K1987" s="209"/>
      <c r="L1987" s="209"/>
      <c r="M1987" s="209"/>
    </row>
    <row r="1988" spans="1:13" outlineLevel="1">
      <c r="A1988" s="196"/>
      <c r="B1988" s="261" t="s">
        <v>166</v>
      </c>
      <c r="C1988" s="262" t="s">
        <v>385</v>
      </c>
      <c r="D1988" s="177" t="s">
        <v>983</v>
      </c>
      <c r="E1988" s="177" t="s">
        <v>963</v>
      </c>
      <c r="F1988" s="194" t="s">
        <v>963</v>
      </c>
      <c r="G1988" s="208"/>
      <c r="I1988" s="209"/>
      <c r="J1988" s="209"/>
      <c r="K1988" s="209"/>
      <c r="L1988" s="209"/>
      <c r="M1988" s="209"/>
    </row>
    <row r="1989" spans="1:13" outlineLevel="1">
      <c r="A1989" s="196"/>
      <c r="B1989" s="261"/>
      <c r="C1989" s="262"/>
      <c r="G1989" s="208"/>
    </row>
    <row r="1990" spans="1:13" outlineLevel="1">
      <c r="A1990" s="196"/>
      <c r="B1990" s="261" t="s">
        <v>171</v>
      </c>
      <c r="C1990" s="262" t="s">
        <v>350</v>
      </c>
      <c r="D1990" s="177" t="s">
        <v>983</v>
      </c>
      <c r="E1990" s="177" t="s">
        <v>963</v>
      </c>
      <c r="F1990" s="194" t="s">
        <v>963</v>
      </c>
      <c r="G1990" s="208"/>
      <c r="I1990" s="209"/>
      <c r="J1990" s="209"/>
      <c r="K1990" s="209"/>
      <c r="L1990" s="209"/>
      <c r="M1990" s="209"/>
    </row>
    <row r="1991" spans="1:13" outlineLevel="1">
      <c r="A1991" s="196"/>
      <c r="B1991" s="261" t="s">
        <v>171</v>
      </c>
      <c r="C1991" s="262" t="s">
        <v>358</v>
      </c>
      <c r="D1991" s="177" t="s">
        <v>983</v>
      </c>
      <c r="E1991" s="177" t="s">
        <v>963</v>
      </c>
      <c r="F1991" s="194" t="s">
        <v>963</v>
      </c>
      <c r="G1991" s="208"/>
      <c r="I1991" s="209"/>
      <c r="J1991" s="209"/>
      <c r="K1991" s="209"/>
      <c r="L1991" s="209"/>
      <c r="M1991" s="209"/>
    </row>
    <row r="1992" spans="1:13" outlineLevel="1">
      <c r="A1992" s="196"/>
      <c r="B1992" s="261" t="s">
        <v>171</v>
      </c>
      <c r="C1992" s="262" t="s">
        <v>361</v>
      </c>
      <c r="D1992" s="177" t="s">
        <v>983</v>
      </c>
      <c r="E1992" s="177" t="s">
        <v>963</v>
      </c>
      <c r="F1992" s="194" t="s">
        <v>963</v>
      </c>
      <c r="G1992" s="208"/>
      <c r="I1992" s="209"/>
      <c r="J1992" s="209"/>
      <c r="K1992" s="209"/>
      <c r="L1992" s="209"/>
      <c r="M1992" s="209"/>
    </row>
    <row r="1993" spans="1:13" outlineLevel="1">
      <c r="A1993" s="196"/>
      <c r="B1993" s="261" t="s">
        <v>171</v>
      </c>
      <c r="C1993" s="262" t="s">
        <v>364</v>
      </c>
      <c r="D1993" s="177" t="s">
        <v>983</v>
      </c>
      <c r="E1993" s="177" t="s">
        <v>963</v>
      </c>
      <c r="F1993" s="194" t="s">
        <v>963</v>
      </c>
      <c r="G1993" s="208"/>
      <c r="I1993" s="209"/>
      <c r="J1993" s="209"/>
      <c r="K1993" s="209"/>
      <c r="L1993" s="209"/>
      <c r="M1993" s="209"/>
    </row>
    <row r="1994" spans="1:13" outlineLevel="1">
      <c r="A1994" s="196"/>
      <c r="B1994" s="261" t="s">
        <v>171</v>
      </c>
      <c r="C1994" s="262" t="s">
        <v>370</v>
      </c>
      <c r="D1994" s="177" t="s">
        <v>983</v>
      </c>
      <c r="E1994" s="177" t="s">
        <v>963</v>
      </c>
      <c r="F1994" s="194" t="s">
        <v>963</v>
      </c>
      <c r="G1994" s="208"/>
      <c r="I1994" s="209"/>
      <c r="J1994" s="209"/>
      <c r="K1994" s="209"/>
      <c r="L1994" s="209"/>
      <c r="M1994" s="209"/>
    </row>
    <row r="1995" spans="1:13" outlineLevel="1">
      <c r="A1995" s="196"/>
      <c r="B1995" s="261" t="s">
        <v>171</v>
      </c>
      <c r="C1995" s="262" t="s">
        <v>379</v>
      </c>
      <c r="D1995" s="177" t="s">
        <v>983</v>
      </c>
      <c r="E1995" s="177" t="s">
        <v>963</v>
      </c>
      <c r="F1995" s="194" t="s">
        <v>963</v>
      </c>
      <c r="G1995" s="208"/>
      <c r="I1995" s="209"/>
      <c r="J1995" s="209"/>
      <c r="K1995" s="209"/>
      <c r="L1995" s="209"/>
      <c r="M1995" s="209"/>
    </row>
    <row r="1996" spans="1:13" outlineLevel="1">
      <c r="A1996" s="196"/>
      <c r="B1996" s="261" t="s">
        <v>171</v>
      </c>
      <c r="C1996" s="262" t="s">
        <v>382</v>
      </c>
      <c r="D1996" s="177" t="s">
        <v>983</v>
      </c>
      <c r="E1996" s="177" t="s">
        <v>963</v>
      </c>
      <c r="F1996" s="194" t="s">
        <v>963</v>
      </c>
      <c r="G1996" s="208"/>
      <c r="I1996" s="209"/>
      <c r="J1996" s="209"/>
      <c r="K1996" s="209"/>
      <c r="L1996" s="209"/>
      <c r="M1996" s="209"/>
    </row>
    <row r="1997" spans="1:13" outlineLevel="1">
      <c r="A1997" s="196"/>
      <c r="B1997" s="261" t="s">
        <v>171</v>
      </c>
      <c r="C1997" s="262" t="s">
        <v>388</v>
      </c>
      <c r="D1997" s="177" t="s">
        <v>983</v>
      </c>
      <c r="E1997" s="177" t="s">
        <v>963</v>
      </c>
      <c r="F1997" s="194" t="s">
        <v>963</v>
      </c>
      <c r="G1997" s="208"/>
      <c r="I1997" s="209"/>
      <c r="J1997" s="209"/>
      <c r="K1997" s="209"/>
      <c r="L1997" s="209"/>
      <c r="M1997" s="209"/>
    </row>
    <row r="1998" spans="1:13" outlineLevel="1">
      <c r="A1998" s="196"/>
      <c r="B1998" s="261" t="s">
        <v>171</v>
      </c>
      <c r="C1998" s="262" t="s">
        <v>391</v>
      </c>
      <c r="D1998" s="177" t="s">
        <v>983</v>
      </c>
      <c r="E1998" s="177" t="s">
        <v>963</v>
      </c>
      <c r="F1998" s="194" t="s">
        <v>963</v>
      </c>
      <c r="G1998" s="208"/>
      <c r="I1998" s="209"/>
      <c r="J1998" s="209"/>
      <c r="K1998" s="209"/>
      <c r="L1998" s="209"/>
      <c r="M1998" s="209"/>
    </row>
    <row r="1999" spans="1:13" outlineLevel="1">
      <c r="A1999" s="196"/>
      <c r="B1999" s="261" t="s">
        <v>171</v>
      </c>
      <c r="C1999" s="262" t="s">
        <v>394</v>
      </c>
      <c r="D1999" s="177" t="s">
        <v>983</v>
      </c>
      <c r="E1999" s="177" t="s">
        <v>963</v>
      </c>
      <c r="F1999" s="194" t="s">
        <v>963</v>
      </c>
      <c r="G1999" s="208"/>
      <c r="I1999" s="209"/>
      <c r="J1999" s="209"/>
      <c r="K1999" s="209"/>
      <c r="L1999" s="209"/>
      <c r="M1999" s="209"/>
    </row>
    <row r="2000" spans="1:13" outlineLevel="1">
      <c r="A2000" s="196"/>
      <c r="B2000" s="261" t="s">
        <v>171</v>
      </c>
      <c r="C2000" s="262" t="s">
        <v>397</v>
      </c>
      <c r="D2000" s="177" t="s">
        <v>983</v>
      </c>
      <c r="E2000" s="177" t="s">
        <v>963</v>
      </c>
      <c r="F2000" s="194" t="s">
        <v>963</v>
      </c>
      <c r="G2000" s="208"/>
      <c r="I2000" s="209"/>
      <c r="J2000" s="209"/>
      <c r="K2000" s="209"/>
      <c r="L2000" s="209"/>
      <c r="M2000" s="209"/>
    </row>
    <row r="2001" spans="1:13" outlineLevel="1">
      <c r="A2001" s="196"/>
      <c r="B2001" s="261" t="s">
        <v>171</v>
      </c>
      <c r="C2001" s="262" t="s">
        <v>345</v>
      </c>
      <c r="D2001" s="177" t="s">
        <v>983</v>
      </c>
      <c r="E2001" s="177" t="s">
        <v>963</v>
      </c>
      <c r="F2001" s="194" t="s">
        <v>963</v>
      </c>
      <c r="G2001" s="208"/>
      <c r="I2001" s="209"/>
      <c r="J2001" s="209"/>
      <c r="K2001" s="209"/>
      <c r="L2001" s="209"/>
      <c r="M2001" s="209"/>
    </row>
    <row r="2002" spans="1:13" outlineLevel="1">
      <c r="A2002" s="196"/>
      <c r="B2002" s="261" t="s">
        <v>171</v>
      </c>
      <c r="C2002" s="262" t="s">
        <v>354</v>
      </c>
      <c r="D2002" s="177" t="s">
        <v>983</v>
      </c>
      <c r="E2002" s="177" t="s">
        <v>963</v>
      </c>
      <c r="F2002" s="194" t="s">
        <v>963</v>
      </c>
      <c r="G2002" s="208"/>
      <c r="I2002" s="209"/>
      <c r="J2002" s="209"/>
      <c r="K2002" s="209"/>
      <c r="L2002" s="209"/>
      <c r="M2002" s="209"/>
    </row>
    <row r="2003" spans="1:13" outlineLevel="1">
      <c r="A2003" s="196"/>
      <c r="B2003" s="261" t="s">
        <v>171</v>
      </c>
      <c r="C2003" s="262" t="s">
        <v>367</v>
      </c>
      <c r="D2003" s="177" t="s">
        <v>983</v>
      </c>
      <c r="E2003" s="177" t="s">
        <v>963</v>
      </c>
      <c r="F2003" s="194" t="s">
        <v>963</v>
      </c>
      <c r="G2003" s="208"/>
      <c r="I2003" s="209"/>
      <c r="J2003" s="209"/>
      <c r="K2003" s="209"/>
      <c r="L2003" s="209"/>
      <c r="M2003" s="209"/>
    </row>
    <row r="2004" spans="1:13" outlineLevel="1">
      <c r="A2004" s="196"/>
      <c r="B2004" s="261" t="s">
        <v>171</v>
      </c>
      <c r="C2004" s="262" t="s">
        <v>373</v>
      </c>
      <c r="D2004" s="177" t="s">
        <v>983</v>
      </c>
      <c r="E2004" s="177" t="s">
        <v>963</v>
      </c>
      <c r="F2004" s="194" t="s">
        <v>963</v>
      </c>
      <c r="G2004" s="208"/>
      <c r="I2004" s="209"/>
      <c r="J2004" s="209"/>
      <c r="K2004" s="209"/>
      <c r="L2004" s="209"/>
      <c r="M2004" s="209"/>
    </row>
    <row r="2005" spans="1:13" outlineLevel="1">
      <c r="A2005" s="196"/>
      <c r="B2005" s="261" t="s">
        <v>171</v>
      </c>
      <c r="C2005" s="262" t="s">
        <v>376</v>
      </c>
      <c r="D2005" s="177" t="s">
        <v>983</v>
      </c>
      <c r="E2005" s="177" t="s">
        <v>963</v>
      </c>
      <c r="F2005" s="194" t="s">
        <v>963</v>
      </c>
      <c r="G2005" s="208"/>
      <c r="I2005" s="209"/>
      <c r="J2005" s="209"/>
      <c r="K2005" s="209"/>
      <c r="L2005" s="209"/>
      <c r="M2005" s="209"/>
    </row>
    <row r="2006" spans="1:13" outlineLevel="1">
      <c r="A2006" s="196"/>
      <c r="B2006" s="261" t="s">
        <v>171</v>
      </c>
      <c r="C2006" s="262" t="s">
        <v>385</v>
      </c>
      <c r="D2006" s="177" t="s">
        <v>983</v>
      </c>
      <c r="E2006" s="177" t="s">
        <v>963</v>
      </c>
      <c r="F2006" s="194" t="s">
        <v>963</v>
      </c>
      <c r="G2006" s="208"/>
      <c r="I2006" s="209"/>
      <c r="J2006" s="209"/>
      <c r="K2006" s="209"/>
      <c r="L2006" s="209"/>
      <c r="M2006" s="209"/>
    </row>
    <row r="2007" spans="1:13" outlineLevel="1">
      <c r="A2007" s="196"/>
      <c r="B2007" s="261"/>
      <c r="C2007" s="262"/>
      <c r="G2007" s="208"/>
    </row>
    <row r="2008" spans="1:13" outlineLevel="1">
      <c r="A2008" s="196"/>
      <c r="B2008" s="261" t="s">
        <v>179</v>
      </c>
      <c r="C2008" s="262" t="s">
        <v>350</v>
      </c>
      <c r="D2008" s="177" t="s">
        <v>983</v>
      </c>
      <c r="E2008" s="177" t="s">
        <v>963</v>
      </c>
      <c r="F2008" s="194" t="s">
        <v>963</v>
      </c>
      <c r="G2008" s="208"/>
      <c r="I2008" s="209"/>
      <c r="J2008" s="209"/>
      <c r="K2008" s="209"/>
      <c r="L2008" s="209"/>
      <c r="M2008" s="209"/>
    </row>
    <row r="2009" spans="1:13" outlineLevel="1">
      <c r="A2009" s="196"/>
      <c r="B2009" s="261" t="s">
        <v>179</v>
      </c>
      <c r="C2009" s="262" t="s">
        <v>358</v>
      </c>
      <c r="D2009" s="177" t="s">
        <v>983</v>
      </c>
      <c r="E2009" s="177" t="s">
        <v>963</v>
      </c>
      <c r="F2009" s="194" t="s">
        <v>963</v>
      </c>
      <c r="G2009" s="208"/>
      <c r="I2009" s="209"/>
      <c r="J2009" s="209"/>
      <c r="K2009" s="209"/>
      <c r="L2009" s="209"/>
      <c r="M2009" s="209"/>
    </row>
    <row r="2010" spans="1:13" outlineLevel="1">
      <c r="A2010" s="196"/>
      <c r="B2010" s="261" t="s">
        <v>179</v>
      </c>
      <c r="C2010" s="262" t="s">
        <v>361</v>
      </c>
      <c r="D2010" s="177" t="s">
        <v>983</v>
      </c>
      <c r="E2010" s="177" t="s">
        <v>963</v>
      </c>
      <c r="F2010" s="194" t="s">
        <v>963</v>
      </c>
      <c r="G2010" s="208"/>
      <c r="I2010" s="209"/>
      <c r="J2010" s="209"/>
      <c r="K2010" s="209"/>
      <c r="L2010" s="209"/>
      <c r="M2010" s="209"/>
    </row>
    <row r="2011" spans="1:13" outlineLevel="1">
      <c r="A2011" s="196"/>
      <c r="B2011" s="261" t="s">
        <v>179</v>
      </c>
      <c r="C2011" s="262" t="s">
        <v>364</v>
      </c>
      <c r="D2011" s="177" t="s">
        <v>983</v>
      </c>
      <c r="E2011" s="177" t="s">
        <v>963</v>
      </c>
      <c r="F2011" s="194" t="s">
        <v>963</v>
      </c>
      <c r="G2011" s="208"/>
      <c r="I2011" s="209"/>
      <c r="J2011" s="209"/>
      <c r="K2011" s="209"/>
      <c r="L2011" s="209"/>
      <c r="M2011" s="209"/>
    </row>
    <row r="2012" spans="1:13" outlineLevel="1">
      <c r="A2012" s="196"/>
      <c r="B2012" s="261" t="s">
        <v>179</v>
      </c>
      <c r="C2012" s="262" t="s">
        <v>370</v>
      </c>
      <c r="D2012" s="177" t="s">
        <v>983</v>
      </c>
      <c r="E2012" s="177" t="s">
        <v>963</v>
      </c>
      <c r="F2012" s="194" t="s">
        <v>963</v>
      </c>
      <c r="G2012" s="208"/>
      <c r="I2012" s="209"/>
      <c r="J2012" s="209"/>
      <c r="K2012" s="209"/>
      <c r="L2012" s="209"/>
      <c r="M2012" s="209"/>
    </row>
    <row r="2013" spans="1:13" outlineLevel="1">
      <c r="A2013" s="196"/>
      <c r="B2013" s="261" t="s">
        <v>179</v>
      </c>
      <c r="C2013" s="262" t="s">
        <v>379</v>
      </c>
      <c r="D2013" s="177" t="s">
        <v>983</v>
      </c>
      <c r="E2013" s="177" t="s">
        <v>963</v>
      </c>
      <c r="F2013" s="194" t="s">
        <v>963</v>
      </c>
      <c r="G2013" s="208"/>
      <c r="I2013" s="209"/>
      <c r="J2013" s="209"/>
      <c r="K2013" s="209"/>
      <c r="L2013" s="209"/>
      <c r="M2013" s="209"/>
    </row>
    <row r="2014" spans="1:13" outlineLevel="1">
      <c r="A2014" s="196"/>
      <c r="B2014" s="261" t="s">
        <v>179</v>
      </c>
      <c r="C2014" s="262" t="s">
        <v>382</v>
      </c>
      <c r="D2014" s="177" t="s">
        <v>983</v>
      </c>
      <c r="E2014" s="177" t="s">
        <v>963</v>
      </c>
      <c r="F2014" s="194" t="s">
        <v>963</v>
      </c>
      <c r="G2014" s="208"/>
      <c r="I2014" s="209"/>
      <c r="J2014" s="209"/>
      <c r="K2014" s="209"/>
      <c r="L2014" s="209"/>
      <c r="M2014" s="209"/>
    </row>
    <row r="2015" spans="1:13" outlineLevel="1">
      <c r="A2015" s="196"/>
      <c r="B2015" s="261" t="s">
        <v>179</v>
      </c>
      <c r="C2015" s="262" t="s">
        <v>388</v>
      </c>
      <c r="D2015" s="177" t="s">
        <v>983</v>
      </c>
      <c r="E2015" s="177" t="s">
        <v>963</v>
      </c>
      <c r="F2015" s="194" t="s">
        <v>963</v>
      </c>
      <c r="G2015" s="208"/>
      <c r="I2015" s="209"/>
      <c r="J2015" s="209"/>
      <c r="K2015" s="209"/>
      <c r="L2015" s="209"/>
      <c r="M2015" s="209"/>
    </row>
    <row r="2016" spans="1:13" outlineLevel="1">
      <c r="A2016" s="196"/>
      <c r="B2016" s="261" t="s">
        <v>179</v>
      </c>
      <c r="C2016" s="262" t="s">
        <v>391</v>
      </c>
      <c r="D2016" s="177" t="s">
        <v>983</v>
      </c>
      <c r="E2016" s="177" t="s">
        <v>963</v>
      </c>
      <c r="F2016" s="194" t="s">
        <v>963</v>
      </c>
      <c r="G2016" s="208"/>
      <c r="I2016" s="209"/>
      <c r="J2016" s="209"/>
      <c r="K2016" s="209"/>
      <c r="L2016" s="209"/>
      <c r="M2016" s="209"/>
    </row>
    <row r="2017" spans="1:13" outlineLevel="1">
      <c r="A2017" s="196"/>
      <c r="B2017" s="261" t="s">
        <v>179</v>
      </c>
      <c r="C2017" s="262" t="s">
        <v>394</v>
      </c>
      <c r="D2017" s="177" t="s">
        <v>983</v>
      </c>
      <c r="E2017" s="177" t="s">
        <v>963</v>
      </c>
      <c r="F2017" s="194" t="s">
        <v>963</v>
      </c>
      <c r="G2017" s="208"/>
      <c r="I2017" s="209"/>
      <c r="J2017" s="209"/>
      <c r="K2017" s="209"/>
      <c r="L2017" s="209"/>
      <c r="M2017" s="209"/>
    </row>
    <row r="2018" spans="1:13" outlineLevel="1">
      <c r="A2018" s="196"/>
      <c r="B2018" s="261" t="s">
        <v>179</v>
      </c>
      <c r="C2018" s="262" t="s">
        <v>397</v>
      </c>
      <c r="D2018" s="177" t="s">
        <v>983</v>
      </c>
      <c r="E2018" s="177" t="s">
        <v>963</v>
      </c>
      <c r="F2018" s="194" t="s">
        <v>963</v>
      </c>
      <c r="G2018" s="208"/>
      <c r="I2018" s="209"/>
      <c r="J2018" s="209"/>
      <c r="K2018" s="209"/>
      <c r="L2018" s="209"/>
      <c r="M2018" s="209"/>
    </row>
    <row r="2019" spans="1:13" outlineLevel="1">
      <c r="A2019" s="196"/>
      <c r="B2019" s="261" t="s">
        <v>179</v>
      </c>
      <c r="C2019" s="262" t="s">
        <v>345</v>
      </c>
      <c r="D2019" s="177" t="s">
        <v>983</v>
      </c>
      <c r="E2019" s="177" t="s">
        <v>963</v>
      </c>
      <c r="F2019" s="194" t="s">
        <v>963</v>
      </c>
      <c r="G2019" s="208"/>
      <c r="I2019" s="209"/>
      <c r="J2019" s="209"/>
      <c r="K2019" s="209"/>
      <c r="L2019" s="209"/>
      <c r="M2019" s="209"/>
    </row>
    <row r="2020" spans="1:13" outlineLevel="1">
      <c r="A2020" s="196"/>
      <c r="B2020" s="261" t="s">
        <v>179</v>
      </c>
      <c r="C2020" s="262" t="s">
        <v>354</v>
      </c>
      <c r="D2020" s="177" t="s">
        <v>983</v>
      </c>
      <c r="E2020" s="177" t="s">
        <v>963</v>
      </c>
      <c r="F2020" s="194" t="s">
        <v>963</v>
      </c>
      <c r="G2020" s="208"/>
      <c r="I2020" s="209"/>
      <c r="J2020" s="209"/>
      <c r="K2020" s="209"/>
      <c r="L2020" s="209"/>
      <c r="M2020" s="209"/>
    </row>
    <row r="2021" spans="1:13" outlineLevel="1">
      <c r="A2021" s="196"/>
      <c r="B2021" s="261" t="s">
        <v>179</v>
      </c>
      <c r="C2021" s="262" t="s">
        <v>367</v>
      </c>
      <c r="D2021" s="177" t="s">
        <v>983</v>
      </c>
      <c r="E2021" s="177" t="s">
        <v>963</v>
      </c>
      <c r="F2021" s="194" t="s">
        <v>963</v>
      </c>
      <c r="G2021" s="208"/>
      <c r="I2021" s="209"/>
      <c r="J2021" s="209"/>
      <c r="K2021" s="209"/>
      <c r="L2021" s="209"/>
      <c r="M2021" s="209"/>
    </row>
    <row r="2022" spans="1:13" outlineLevel="1">
      <c r="A2022" s="196"/>
      <c r="B2022" s="261" t="s">
        <v>179</v>
      </c>
      <c r="C2022" s="262" t="s">
        <v>373</v>
      </c>
      <c r="D2022" s="177" t="s">
        <v>983</v>
      </c>
      <c r="E2022" s="177" t="s">
        <v>963</v>
      </c>
      <c r="F2022" s="194" t="s">
        <v>963</v>
      </c>
      <c r="G2022" s="208"/>
      <c r="I2022" s="209"/>
      <c r="J2022" s="209"/>
      <c r="K2022" s="209"/>
      <c r="L2022" s="209"/>
      <c r="M2022" s="209"/>
    </row>
    <row r="2023" spans="1:13" outlineLevel="1">
      <c r="A2023" s="196"/>
      <c r="B2023" s="261" t="s">
        <v>179</v>
      </c>
      <c r="C2023" s="262" t="s">
        <v>376</v>
      </c>
      <c r="D2023" s="177" t="s">
        <v>983</v>
      </c>
      <c r="E2023" s="177" t="s">
        <v>963</v>
      </c>
      <c r="F2023" s="194" t="s">
        <v>963</v>
      </c>
      <c r="G2023" s="208"/>
      <c r="I2023" s="209"/>
      <c r="J2023" s="209"/>
      <c r="K2023" s="209"/>
      <c r="L2023" s="209"/>
      <c r="M2023" s="209"/>
    </row>
    <row r="2024" spans="1:13" outlineLevel="1">
      <c r="A2024" s="196"/>
      <c r="B2024" s="261" t="s">
        <v>179</v>
      </c>
      <c r="C2024" s="262" t="s">
        <v>385</v>
      </c>
      <c r="D2024" s="177" t="s">
        <v>983</v>
      </c>
      <c r="E2024" s="177" t="s">
        <v>963</v>
      </c>
      <c r="F2024" s="194" t="s">
        <v>963</v>
      </c>
      <c r="G2024" s="208"/>
      <c r="I2024" s="209"/>
      <c r="J2024" s="209"/>
      <c r="K2024" s="209"/>
      <c r="L2024" s="209"/>
      <c r="M2024" s="209"/>
    </row>
    <row r="2025" spans="1:13" outlineLevel="1">
      <c r="A2025" s="196"/>
      <c r="B2025" s="261"/>
      <c r="C2025" s="262"/>
      <c r="G2025" s="208"/>
    </row>
    <row r="2026" spans="1:13" outlineLevel="1">
      <c r="A2026" s="196"/>
      <c r="B2026" s="261" t="s">
        <v>184</v>
      </c>
      <c r="C2026" s="262" t="s">
        <v>350</v>
      </c>
      <c r="D2026" s="177" t="s">
        <v>983</v>
      </c>
      <c r="E2026" s="177" t="s">
        <v>963</v>
      </c>
      <c r="F2026" s="194" t="s">
        <v>963</v>
      </c>
      <c r="G2026" s="208"/>
      <c r="I2026" s="209"/>
      <c r="J2026" s="209"/>
      <c r="K2026" s="209"/>
      <c r="L2026" s="209"/>
      <c r="M2026" s="209"/>
    </row>
    <row r="2027" spans="1:13" outlineLevel="1">
      <c r="A2027" s="196"/>
      <c r="B2027" s="261" t="s">
        <v>184</v>
      </c>
      <c r="C2027" s="262" t="s">
        <v>358</v>
      </c>
      <c r="D2027" s="177" t="s">
        <v>983</v>
      </c>
      <c r="E2027" s="177" t="s">
        <v>963</v>
      </c>
      <c r="F2027" s="194" t="s">
        <v>963</v>
      </c>
      <c r="G2027" s="208"/>
      <c r="I2027" s="209"/>
      <c r="J2027" s="209"/>
      <c r="K2027" s="209"/>
      <c r="L2027" s="209"/>
      <c r="M2027" s="209"/>
    </row>
    <row r="2028" spans="1:13" outlineLevel="1">
      <c r="A2028" s="196"/>
      <c r="B2028" s="261" t="s">
        <v>184</v>
      </c>
      <c r="C2028" s="262" t="s">
        <v>361</v>
      </c>
      <c r="D2028" s="177" t="s">
        <v>983</v>
      </c>
      <c r="E2028" s="177" t="s">
        <v>963</v>
      </c>
      <c r="F2028" s="194" t="s">
        <v>963</v>
      </c>
      <c r="G2028" s="208"/>
      <c r="I2028" s="209"/>
      <c r="J2028" s="209"/>
      <c r="K2028" s="209"/>
      <c r="L2028" s="209"/>
      <c r="M2028" s="209"/>
    </row>
    <row r="2029" spans="1:13" outlineLevel="1">
      <c r="A2029" s="196"/>
      <c r="B2029" s="261" t="s">
        <v>184</v>
      </c>
      <c r="C2029" s="262" t="s">
        <v>364</v>
      </c>
      <c r="D2029" s="177" t="s">
        <v>983</v>
      </c>
      <c r="E2029" s="177" t="s">
        <v>963</v>
      </c>
      <c r="F2029" s="194" t="s">
        <v>963</v>
      </c>
      <c r="G2029" s="208"/>
      <c r="I2029" s="209"/>
      <c r="J2029" s="209"/>
      <c r="K2029" s="209"/>
      <c r="L2029" s="209"/>
      <c r="M2029" s="209"/>
    </row>
    <row r="2030" spans="1:13" outlineLevel="1">
      <c r="A2030" s="196"/>
      <c r="B2030" s="261" t="s">
        <v>184</v>
      </c>
      <c r="C2030" s="262" t="s">
        <v>370</v>
      </c>
      <c r="D2030" s="177" t="s">
        <v>983</v>
      </c>
      <c r="E2030" s="177" t="s">
        <v>963</v>
      </c>
      <c r="F2030" s="194" t="s">
        <v>963</v>
      </c>
      <c r="G2030" s="208"/>
      <c r="I2030" s="209"/>
      <c r="J2030" s="209"/>
      <c r="K2030" s="209"/>
      <c r="L2030" s="209"/>
      <c r="M2030" s="209"/>
    </row>
    <row r="2031" spans="1:13" outlineLevel="1">
      <c r="A2031" s="196"/>
      <c r="B2031" s="261" t="s">
        <v>184</v>
      </c>
      <c r="C2031" s="262" t="s">
        <v>379</v>
      </c>
      <c r="D2031" s="177" t="s">
        <v>983</v>
      </c>
      <c r="E2031" s="177" t="s">
        <v>963</v>
      </c>
      <c r="F2031" s="194" t="s">
        <v>963</v>
      </c>
      <c r="G2031" s="208"/>
      <c r="I2031" s="209"/>
      <c r="J2031" s="209"/>
      <c r="K2031" s="209"/>
      <c r="L2031" s="209"/>
      <c r="M2031" s="209"/>
    </row>
    <row r="2032" spans="1:13" outlineLevel="1">
      <c r="A2032" s="196"/>
      <c r="B2032" s="261" t="s">
        <v>184</v>
      </c>
      <c r="C2032" s="262" t="s">
        <v>382</v>
      </c>
      <c r="D2032" s="177" t="s">
        <v>983</v>
      </c>
      <c r="E2032" s="177" t="s">
        <v>963</v>
      </c>
      <c r="F2032" s="194" t="s">
        <v>963</v>
      </c>
      <c r="G2032" s="208"/>
      <c r="I2032" s="209"/>
      <c r="J2032" s="209"/>
      <c r="K2032" s="209"/>
      <c r="L2032" s="209"/>
      <c r="M2032" s="209"/>
    </row>
    <row r="2033" spans="1:13" outlineLevel="1">
      <c r="A2033" s="196"/>
      <c r="B2033" s="261" t="s">
        <v>184</v>
      </c>
      <c r="C2033" s="262" t="s">
        <v>388</v>
      </c>
      <c r="D2033" s="177" t="s">
        <v>983</v>
      </c>
      <c r="E2033" s="177" t="s">
        <v>963</v>
      </c>
      <c r="F2033" s="194" t="s">
        <v>963</v>
      </c>
      <c r="G2033" s="208"/>
      <c r="I2033" s="209"/>
      <c r="J2033" s="209"/>
      <c r="K2033" s="209"/>
      <c r="L2033" s="209"/>
      <c r="M2033" s="209"/>
    </row>
    <row r="2034" spans="1:13" outlineLevel="1">
      <c r="A2034" s="196"/>
      <c r="B2034" s="261" t="s">
        <v>184</v>
      </c>
      <c r="C2034" s="262" t="s">
        <v>391</v>
      </c>
      <c r="D2034" s="177" t="s">
        <v>983</v>
      </c>
      <c r="E2034" s="177" t="s">
        <v>963</v>
      </c>
      <c r="F2034" s="194" t="s">
        <v>963</v>
      </c>
      <c r="G2034" s="208"/>
      <c r="I2034" s="209"/>
      <c r="J2034" s="209"/>
      <c r="K2034" s="209"/>
      <c r="L2034" s="209"/>
      <c r="M2034" s="209"/>
    </row>
    <row r="2035" spans="1:13" outlineLevel="1">
      <c r="A2035" s="196"/>
      <c r="B2035" s="261" t="s">
        <v>184</v>
      </c>
      <c r="C2035" s="262" t="s">
        <v>394</v>
      </c>
      <c r="D2035" s="177" t="s">
        <v>983</v>
      </c>
      <c r="E2035" s="177" t="s">
        <v>963</v>
      </c>
      <c r="F2035" s="194" t="s">
        <v>963</v>
      </c>
      <c r="G2035" s="208"/>
      <c r="I2035" s="209"/>
      <c r="J2035" s="209"/>
      <c r="K2035" s="209"/>
      <c r="L2035" s="209"/>
      <c r="M2035" s="209"/>
    </row>
    <row r="2036" spans="1:13" outlineLevel="1">
      <c r="A2036" s="196"/>
      <c r="B2036" s="261" t="s">
        <v>184</v>
      </c>
      <c r="C2036" s="262" t="s">
        <v>397</v>
      </c>
      <c r="D2036" s="177" t="s">
        <v>983</v>
      </c>
      <c r="E2036" s="177" t="s">
        <v>963</v>
      </c>
      <c r="F2036" s="194" t="s">
        <v>963</v>
      </c>
      <c r="G2036" s="208"/>
      <c r="I2036" s="209"/>
      <c r="J2036" s="209"/>
      <c r="K2036" s="209"/>
      <c r="L2036" s="209"/>
      <c r="M2036" s="209"/>
    </row>
    <row r="2037" spans="1:13" outlineLevel="1">
      <c r="A2037" s="196"/>
      <c r="B2037" s="261" t="s">
        <v>184</v>
      </c>
      <c r="C2037" s="262" t="s">
        <v>345</v>
      </c>
      <c r="D2037" s="177" t="s">
        <v>983</v>
      </c>
      <c r="E2037" s="177" t="s">
        <v>963</v>
      </c>
      <c r="F2037" s="194" t="s">
        <v>963</v>
      </c>
      <c r="G2037" s="208"/>
      <c r="I2037" s="209"/>
      <c r="J2037" s="209"/>
      <c r="K2037" s="209"/>
      <c r="L2037" s="209"/>
      <c r="M2037" s="209"/>
    </row>
    <row r="2038" spans="1:13" outlineLevel="1">
      <c r="A2038" s="196"/>
      <c r="B2038" s="261" t="s">
        <v>184</v>
      </c>
      <c r="C2038" s="262" t="s">
        <v>354</v>
      </c>
      <c r="D2038" s="177" t="s">
        <v>983</v>
      </c>
      <c r="E2038" s="177" t="s">
        <v>963</v>
      </c>
      <c r="F2038" s="194" t="s">
        <v>963</v>
      </c>
      <c r="G2038" s="208"/>
      <c r="I2038" s="209"/>
      <c r="J2038" s="209"/>
      <c r="K2038" s="209"/>
      <c r="L2038" s="209"/>
      <c r="M2038" s="209"/>
    </row>
    <row r="2039" spans="1:13" outlineLevel="1">
      <c r="A2039" s="196"/>
      <c r="B2039" s="261" t="s">
        <v>184</v>
      </c>
      <c r="C2039" s="262" t="s">
        <v>367</v>
      </c>
      <c r="D2039" s="177" t="s">
        <v>983</v>
      </c>
      <c r="E2039" s="177" t="s">
        <v>963</v>
      </c>
      <c r="F2039" s="194" t="s">
        <v>963</v>
      </c>
      <c r="G2039" s="208"/>
      <c r="I2039" s="209"/>
      <c r="J2039" s="209"/>
      <c r="K2039" s="209"/>
      <c r="L2039" s="209"/>
      <c r="M2039" s="209"/>
    </row>
    <row r="2040" spans="1:13" outlineLevel="1">
      <c r="A2040" s="196"/>
      <c r="B2040" s="261" t="s">
        <v>184</v>
      </c>
      <c r="C2040" s="262" t="s">
        <v>373</v>
      </c>
      <c r="D2040" s="177" t="s">
        <v>983</v>
      </c>
      <c r="E2040" s="177" t="s">
        <v>963</v>
      </c>
      <c r="F2040" s="194" t="s">
        <v>963</v>
      </c>
      <c r="G2040" s="208"/>
      <c r="I2040" s="209"/>
      <c r="J2040" s="209"/>
      <c r="K2040" s="209"/>
      <c r="L2040" s="209"/>
      <c r="M2040" s="209"/>
    </row>
    <row r="2041" spans="1:13" outlineLevel="1">
      <c r="A2041" s="196"/>
      <c r="B2041" s="261" t="s">
        <v>184</v>
      </c>
      <c r="C2041" s="262" t="s">
        <v>376</v>
      </c>
      <c r="D2041" s="177" t="s">
        <v>983</v>
      </c>
      <c r="E2041" s="177" t="s">
        <v>963</v>
      </c>
      <c r="F2041" s="194" t="s">
        <v>963</v>
      </c>
      <c r="G2041" s="208"/>
      <c r="I2041" s="209"/>
      <c r="J2041" s="209"/>
      <c r="K2041" s="209"/>
      <c r="L2041" s="209"/>
      <c r="M2041" s="209"/>
    </row>
    <row r="2042" spans="1:13" outlineLevel="1">
      <c r="A2042" s="196"/>
      <c r="B2042" s="261" t="s">
        <v>184</v>
      </c>
      <c r="C2042" s="262" t="s">
        <v>385</v>
      </c>
      <c r="D2042" s="177" t="s">
        <v>983</v>
      </c>
      <c r="E2042" s="177" t="s">
        <v>963</v>
      </c>
      <c r="F2042" s="194" t="s">
        <v>963</v>
      </c>
      <c r="G2042" s="208"/>
      <c r="I2042" s="209"/>
      <c r="J2042" s="209"/>
      <c r="K2042" s="209"/>
      <c r="L2042" s="209"/>
      <c r="M2042" s="209"/>
    </row>
    <row r="2043" spans="1:13" outlineLevel="1">
      <c r="A2043" s="196"/>
      <c r="B2043" s="261"/>
      <c r="C2043" s="262"/>
      <c r="G2043" s="208"/>
    </row>
    <row r="2044" spans="1:13" outlineLevel="1">
      <c r="A2044" s="196"/>
      <c r="B2044" s="261" t="s">
        <v>189</v>
      </c>
      <c r="C2044" s="262" t="s">
        <v>350</v>
      </c>
      <c r="D2044" s="177" t="s">
        <v>983</v>
      </c>
      <c r="E2044" s="177" t="s">
        <v>963</v>
      </c>
      <c r="F2044" s="194" t="s">
        <v>963</v>
      </c>
      <c r="G2044" s="208"/>
      <c r="I2044" s="209"/>
      <c r="J2044" s="209"/>
      <c r="K2044" s="209"/>
      <c r="L2044" s="209"/>
      <c r="M2044" s="209"/>
    </row>
    <row r="2045" spans="1:13" outlineLevel="1">
      <c r="A2045" s="196"/>
      <c r="B2045" s="261" t="s">
        <v>189</v>
      </c>
      <c r="C2045" s="262" t="s">
        <v>358</v>
      </c>
      <c r="D2045" s="177" t="s">
        <v>983</v>
      </c>
      <c r="E2045" s="177" t="s">
        <v>963</v>
      </c>
      <c r="F2045" s="194" t="s">
        <v>963</v>
      </c>
      <c r="G2045" s="208"/>
      <c r="I2045" s="209"/>
      <c r="J2045" s="209"/>
      <c r="K2045" s="209"/>
      <c r="L2045" s="209"/>
      <c r="M2045" s="209"/>
    </row>
    <row r="2046" spans="1:13" outlineLevel="1">
      <c r="A2046" s="196"/>
      <c r="B2046" s="261" t="s">
        <v>189</v>
      </c>
      <c r="C2046" s="262" t="s">
        <v>361</v>
      </c>
      <c r="D2046" s="177" t="s">
        <v>983</v>
      </c>
      <c r="E2046" s="177" t="s">
        <v>963</v>
      </c>
      <c r="F2046" s="194" t="s">
        <v>963</v>
      </c>
      <c r="G2046" s="208"/>
      <c r="I2046" s="209"/>
      <c r="J2046" s="209"/>
      <c r="K2046" s="209"/>
      <c r="L2046" s="209"/>
      <c r="M2046" s="209"/>
    </row>
    <row r="2047" spans="1:13" outlineLevel="1">
      <c r="A2047" s="196"/>
      <c r="B2047" s="261" t="s">
        <v>189</v>
      </c>
      <c r="C2047" s="262" t="s">
        <v>364</v>
      </c>
      <c r="D2047" s="177" t="s">
        <v>983</v>
      </c>
      <c r="E2047" s="177" t="s">
        <v>963</v>
      </c>
      <c r="F2047" s="194" t="s">
        <v>963</v>
      </c>
      <c r="G2047" s="208"/>
      <c r="I2047" s="209"/>
      <c r="J2047" s="209"/>
      <c r="K2047" s="209"/>
      <c r="L2047" s="209"/>
      <c r="M2047" s="209"/>
    </row>
    <row r="2048" spans="1:13" outlineLevel="1">
      <c r="A2048" s="196"/>
      <c r="B2048" s="261" t="s">
        <v>189</v>
      </c>
      <c r="C2048" s="262" t="s">
        <v>370</v>
      </c>
      <c r="D2048" s="177" t="s">
        <v>983</v>
      </c>
      <c r="E2048" s="177" t="s">
        <v>963</v>
      </c>
      <c r="F2048" s="194" t="s">
        <v>963</v>
      </c>
      <c r="G2048" s="208"/>
      <c r="I2048" s="209"/>
      <c r="J2048" s="209"/>
      <c r="K2048" s="209"/>
      <c r="L2048" s="209"/>
      <c r="M2048" s="209"/>
    </row>
    <row r="2049" spans="1:13" outlineLevel="1">
      <c r="A2049" s="196"/>
      <c r="B2049" s="261" t="s">
        <v>189</v>
      </c>
      <c r="C2049" s="262" t="s">
        <v>379</v>
      </c>
      <c r="D2049" s="177" t="s">
        <v>983</v>
      </c>
      <c r="E2049" s="177" t="s">
        <v>963</v>
      </c>
      <c r="F2049" s="194" t="s">
        <v>963</v>
      </c>
      <c r="G2049" s="208"/>
      <c r="I2049" s="209"/>
      <c r="J2049" s="209"/>
      <c r="K2049" s="209"/>
      <c r="L2049" s="209"/>
      <c r="M2049" s="209"/>
    </row>
    <row r="2050" spans="1:13" outlineLevel="1">
      <c r="A2050" s="196"/>
      <c r="B2050" s="261" t="s">
        <v>189</v>
      </c>
      <c r="C2050" s="262" t="s">
        <v>382</v>
      </c>
      <c r="D2050" s="177" t="s">
        <v>983</v>
      </c>
      <c r="E2050" s="177" t="s">
        <v>963</v>
      </c>
      <c r="F2050" s="194" t="s">
        <v>963</v>
      </c>
      <c r="G2050" s="208"/>
      <c r="I2050" s="209"/>
      <c r="J2050" s="209"/>
      <c r="K2050" s="209"/>
      <c r="L2050" s="209"/>
      <c r="M2050" s="209"/>
    </row>
    <row r="2051" spans="1:13" outlineLevel="1">
      <c r="A2051" s="196"/>
      <c r="B2051" s="261" t="s">
        <v>189</v>
      </c>
      <c r="C2051" s="262" t="s">
        <v>388</v>
      </c>
      <c r="D2051" s="177" t="s">
        <v>983</v>
      </c>
      <c r="E2051" s="177" t="s">
        <v>963</v>
      </c>
      <c r="F2051" s="194" t="s">
        <v>963</v>
      </c>
      <c r="G2051" s="208"/>
      <c r="I2051" s="209"/>
      <c r="J2051" s="209"/>
      <c r="K2051" s="209"/>
      <c r="L2051" s="209"/>
      <c r="M2051" s="209"/>
    </row>
    <row r="2052" spans="1:13" outlineLevel="1">
      <c r="A2052" s="196"/>
      <c r="B2052" s="261" t="s">
        <v>189</v>
      </c>
      <c r="C2052" s="262" t="s">
        <v>391</v>
      </c>
      <c r="D2052" s="177" t="s">
        <v>983</v>
      </c>
      <c r="E2052" s="177" t="s">
        <v>963</v>
      </c>
      <c r="F2052" s="194" t="s">
        <v>963</v>
      </c>
      <c r="G2052" s="208"/>
      <c r="I2052" s="209"/>
      <c r="J2052" s="209"/>
      <c r="K2052" s="209"/>
      <c r="L2052" s="209"/>
      <c r="M2052" s="209"/>
    </row>
    <row r="2053" spans="1:13" outlineLevel="1">
      <c r="A2053" s="196"/>
      <c r="B2053" s="261" t="s">
        <v>189</v>
      </c>
      <c r="C2053" s="262" t="s">
        <v>394</v>
      </c>
      <c r="D2053" s="177" t="s">
        <v>983</v>
      </c>
      <c r="E2053" s="177" t="s">
        <v>963</v>
      </c>
      <c r="F2053" s="194" t="s">
        <v>963</v>
      </c>
      <c r="G2053" s="208"/>
      <c r="I2053" s="209"/>
      <c r="J2053" s="209"/>
      <c r="K2053" s="209"/>
      <c r="L2053" s="209"/>
      <c r="M2053" s="209"/>
    </row>
    <row r="2054" spans="1:13" outlineLevel="1">
      <c r="A2054" s="196"/>
      <c r="B2054" s="261" t="s">
        <v>189</v>
      </c>
      <c r="C2054" s="262" t="s">
        <v>397</v>
      </c>
      <c r="D2054" s="177" t="s">
        <v>983</v>
      </c>
      <c r="E2054" s="177" t="s">
        <v>963</v>
      </c>
      <c r="F2054" s="194" t="s">
        <v>963</v>
      </c>
      <c r="G2054" s="208"/>
      <c r="I2054" s="209"/>
      <c r="J2054" s="209"/>
      <c r="K2054" s="209"/>
      <c r="L2054" s="209"/>
      <c r="M2054" s="209"/>
    </row>
    <row r="2055" spans="1:13" outlineLevel="1">
      <c r="A2055" s="196"/>
      <c r="B2055" s="261" t="s">
        <v>189</v>
      </c>
      <c r="C2055" s="262" t="s">
        <v>345</v>
      </c>
      <c r="D2055" s="177" t="s">
        <v>983</v>
      </c>
      <c r="E2055" s="177" t="s">
        <v>963</v>
      </c>
      <c r="F2055" s="194" t="s">
        <v>963</v>
      </c>
      <c r="G2055" s="208"/>
      <c r="I2055" s="209"/>
      <c r="J2055" s="209"/>
      <c r="K2055" s="209"/>
      <c r="L2055" s="209"/>
      <c r="M2055" s="209"/>
    </row>
    <row r="2056" spans="1:13" outlineLevel="1">
      <c r="A2056" s="196"/>
      <c r="B2056" s="261" t="s">
        <v>189</v>
      </c>
      <c r="C2056" s="262" t="s">
        <v>354</v>
      </c>
      <c r="D2056" s="177" t="s">
        <v>983</v>
      </c>
      <c r="E2056" s="177" t="s">
        <v>963</v>
      </c>
      <c r="F2056" s="194" t="s">
        <v>963</v>
      </c>
      <c r="G2056" s="208"/>
      <c r="I2056" s="209"/>
      <c r="J2056" s="209"/>
      <c r="K2056" s="209"/>
      <c r="L2056" s="209"/>
      <c r="M2056" s="209"/>
    </row>
    <row r="2057" spans="1:13" outlineLevel="1">
      <c r="A2057" s="196"/>
      <c r="B2057" s="261" t="s">
        <v>189</v>
      </c>
      <c r="C2057" s="262" t="s">
        <v>367</v>
      </c>
      <c r="D2057" s="177" t="s">
        <v>983</v>
      </c>
      <c r="E2057" s="177" t="s">
        <v>963</v>
      </c>
      <c r="F2057" s="194" t="s">
        <v>963</v>
      </c>
      <c r="G2057" s="208"/>
      <c r="I2057" s="209"/>
      <c r="J2057" s="209"/>
      <c r="K2057" s="209"/>
      <c r="L2057" s="209"/>
      <c r="M2057" s="209"/>
    </row>
    <row r="2058" spans="1:13" outlineLevel="1">
      <c r="A2058" s="196"/>
      <c r="B2058" s="261" t="s">
        <v>189</v>
      </c>
      <c r="C2058" s="262" t="s">
        <v>373</v>
      </c>
      <c r="D2058" s="177" t="s">
        <v>983</v>
      </c>
      <c r="E2058" s="177" t="s">
        <v>963</v>
      </c>
      <c r="F2058" s="194" t="s">
        <v>963</v>
      </c>
      <c r="G2058" s="208"/>
      <c r="I2058" s="209"/>
      <c r="J2058" s="209"/>
      <c r="K2058" s="209"/>
      <c r="L2058" s="209"/>
      <c r="M2058" s="209"/>
    </row>
    <row r="2059" spans="1:13" outlineLevel="1">
      <c r="A2059" s="196"/>
      <c r="B2059" s="261" t="s">
        <v>189</v>
      </c>
      <c r="C2059" s="262" t="s">
        <v>376</v>
      </c>
      <c r="D2059" s="177" t="s">
        <v>983</v>
      </c>
      <c r="E2059" s="177" t="s">
        <v>963</v>
      </c>
      <c r="F2059" s="194" t="s">
        <v>963</v>
      </c>
      <c r="G2059" s="208"/>
      <c r="I2059" s="209"/>
      <c r="J2059" s="209"/>
      <c r="K2059" s="209"/>
      <c r="L2059" s="209"/>
      <c r="M2059" s="209"/>
    </row>
    <row r="2060" spans="1:13" outlineLevel="1">
      <c r="A2060" s="196"/>
      <c r="B2060" s="261" t="s">
        <v>189</v>
      </c>
      <c r="C2060" s="262" t="s">
        <v>385</v>
      </c>
      <c r="D2060" s="177" t="s">
        <v>983</v>
      </c>
      <c r="E2060" s="177" t="s">
        <v>963</v>
      </c>
      <c r="F2060" s="194" t="s">
        <v>963</v>
      </c>
      <c r="G2060" s="208"/>
      <c r="I2060" s="209"/>
      <c r="J2060" s="209"/>
      <c r="K2060" s="209"/>
      <c r="L2060" s="209"/>
      <c r="M2060" s="209"/>
    </row>
    <row r="2061" spans="1:13" outlineLevel="1">
      <c r="A2061" s="196"/>
      <c r="B2061" s="261"/>
      <c r="C2061" s="262"/>
      <c r="G2061" s="208"/>
    </row>
    <row r="2062" spans="1:13" outlineLevel="1">
      <c r="A2062" s="196"/>
      <c r="B2062" s="261" t="s">
        <v>196</v>
      </c>
      <c r="C2062" s="262" t="s">
        <v>350</v>
      </c>
      <c r="D2062" s="177" t="s">
        <v>983</v>
      </c>
      <c r="E2062" s="177" t="s">
        <v>963</v>
      </c>
      <c r="F2062" s="194" t="s">
        <v>963</v>
      </c>
      <c r="G2062" s="208"/>
      <c r="I2062" s="209"/>
      <c r="J2062" s="209"/>
      <c r="K2062" s="209"/>
      <c r="L2062" s="209"/>
      <c r="M2062" s="209"/>
    </row>
    <row r="2063" spans="1:13" outlineLevel="1">
      <c r="A2063" s="196"/>
      <c r="B2063" s="261" t="s">
        <v>196</v>
      </c>
      <c r="C2063" s="262" t="s">
        <v>358</v>
      </c>
      <c r="D2063" s="177" t="s">
        <v>983</v>
      </c>
      <c r="E2063" s="177" t="s">
        <v>963</v>
      </c>
      <c r="F2063" s="194" t="s">
        <v>963</v>
      </c>
      <c r="G2063" s="208"/>
      <c r="I2063" s="209"/>
      <c r="J2063" s="209"/>
      <c r="K2063" s="209"/>
      <c r="L2063" s="209"/>
      <c r="M2063" s="209"/>
    </row>
    <row r="2064" spans="1:13" outlineLevel="1">
      <c r="A2064" s="196"/>
      <c r="B2064" s="261" t="s">
        <v>196</v>
      </c>
      <c r="C2064" s="262" t="s">
        <v>361</v>
      </c>
      <c r="D2064" s="177" t="s">
        <v>983</v>
      </c>
      <c r="E2064" s="177" t="s">
        <v>963</v>
      </c>
      <c r="F2064" s="194" t="s">
        <v>963</v>
      </c>
      <c r="G2064" s="208"/>
      <c r="I2064" s="209"/>
      <c r="J2064" s="209"/>
      <c r="K2064" s="209"/>
      <c r="L2064" s="209"/>
      <c r="M2064" s="209"/>
    </row>
    <row r="2065" spans="1:13" outlineLevel="1">
      <c r="A2065" s="196"/>
      <c r="B2065" s="261" t="s">
        <v>196</v>
      </c>
      <c r="C2065" s="262" t="s">
        <v>364</v>
      </c>
      <c r="D2065" s="177" t="s">
        <v>983</v>
      </c>
      <c r="E2065" s="177" t="s">
        <v>963</v>
      </c>
      <c r="F2065" s="194" t="s">
        <v>963</v>
      </c>
      <c r="G2065" s="208"/>
      <c r="I2065" s="209"/>
      <c r="J2065" s="209"/>
      <c r="K2065" s="209"/>
      <c r="L2065" s="209"/>
      <c r="M2065" s="209"/>
    </row>
    <row r="2066" spans="1:13" outlineLevel="1">
      <c r="A2066" s="196"/>
      <c r="B2066" s="261" t="s">
        <v>196</v>
      </c>
      <c r="C2066" s="262" t="s">
        <v>370</v>
      </c>
      <c r="D2066" s="177" t="s">
        <v>983</v>
      </c>
      <c r="E2066" s="177" t="s">
        <v>963</v>
      </c>
      <c r="F2066" s="194" t="s">
        <v>963</v>
      </c>
      <c r="G2066" s="208"/>
      <c r="I2066" s="209"/>
      <c r="J2066" s="209"/>
      <c r="K2066" s="209"/>
      <c r="L2066" s="209"/>
      <c r="M2066" s="209"/>
    </row>
    <row r="2067" spans="1:13" outlineLevel="1">
      <c r="A2067" s="196"/>
      <c r="B2067" s="261" t="s">
        <v>196</v>
      </c>
      <c r="C2067" s="262" t="s">
        <v>379</v>
      </c>
      <c r="D2067" s="177" t="s">
        <v>983</v>
      </c>
      <c r="E2067" s="177" t="s">
        <v>963</v>
      </c>
      <c r="F2067" s="194" t="s">
        <v>963</v>
      </c>
      <c r="G2067" s="208"/>
      <c r="I2067" s="209"/>
      <c r="J2067" s="209"/>
      <c r="K2067" s="209"/>
      <c r="L2067" s="209"/>
      <c r="M2067" s="209"/>
    </row>
    <row r="2068" spans="1:13" outlineLevel="1">
      <c r="A2068" s="196"/>
      <c r="B2068" s="261" t="s">
        <v>196</v>
      </c>
      <c r="C2068" s="262" t="s">
        <v>382</v>
      </c>
      <c r="D2068" s="177" t="s">
        <v>983</v>
      </c>
      <c r="E2068" s="177" t="s">
        <v>963</v>
      </c>
      <c r="F2068" s="194" t="s">
        <v>963</v>
      </c>
      <c r="G2068" s="208"/>
      <c r="I2068" s="209"/>
      <c r="J2068" s="209"/>
      <c r="K2068" s="209"/>
      <c r="L2068" s="209"/>
      <c r="M2068" s="209"/>
    </row>
    <row r="2069" spans="1:13" outlineLevel="1">
      <c r="A2069" s="196"/>
      <c r="B2069" s="261" t="s">
        <v>196</v>
      </c>
      <c r="C2069" s="262" t="s">
        <v>388</v>
      </c>
      <c r="D2069" s="177" t="s">
        <v>983</v>
      </c>
      <c r="E2069" s="177" t="s">
        <v>963</v>
      </c>
      <c r="F2069" s="194" t="s">
        <v>963</v>
      </c>
      <c r="G2069" s="208"/>
      <c r="I2069" s="209"/>
      <c r="J2069" s="209"/>
      <c r="K2069" s="209"/>
      <c r="L2069" s="209"/>
      <c r="M2069" s="209"/>
    </row>
    <row r="2070" spans="1:13" outlineLevel="1">
      <c r="A2070" s="196"/>
      <c r="B2070" s="261" t="s">
        <v>196</v>
      </c>
      <c r="C2070" s="262" t="s">
        <v>391</v>
      </c>
      <c r="D2070" s="177" t="s">
        <v>983</v>
      </c>
      <c r="E2070" s="177" t="s">
        <v>963</v>
      </c>
      <c r="F2070" s="194" t="s">
        <v>963</v>
      </c>
      <c r="G2070" s="208"/>
      <c r="I2070" s="209"/>
      <c r="J2070" s="209"/>
      <c r="K2070" s="209"/>
      <c r="L2070" s="209"/>
      <c r="M2070" s="209"/>
    </row>
    <row r="2071" spans="1:13" outlineLevel="1">
      <c r="A2071" s="196"/>
      <c r="B2071" s="261" t="s">
        <v>196</v>
      </c>
      <c r="C2071" s="262" t="s">
        <v>394</v>
      </c>
      <c r="D2071" s="177" t="s">
        <v>983</v>
      </c>
      <c r="E2071" s="177" t="s">
        <v>963</v>
      </c>
      <c r="F2071" s="194" t="s">
        <v>963</v>
      </c>
      <c r="G2071" s="208"/>
      <c r="I2071" s="209"/>
      <c r="J2071" s="209"/>
      <c r="K2071" s="209"/>
      <c r="L2071" s="209"/>
      <c r="M2071" s="209"/>
    </row>
    <row r="2072" spans="1:13" outlineLevel="1">
      <c r="A2072" s="196"/>
      <c r="B2072" s="261" t="s">
        <v>196</v>
      </c>
      <c r="C2072" s="262" t="s">
        <v>397</v>
      </c>
      <c r="D2072" s="177" t="s">
        <v>983</v>
      </c>
      <c r="E2072" s="177" t="s">
        <v>963</v>
      </c>
      <c r="F2072" s="194" t="s">
        <v>963</v>
      </c>
      <c r="G2072" s="208"/>
      <c r="I2072" s="209"/>
      <c r="J2072" s="209"/>
      <c r="K2072" s="209"/>
      <c r="L2072" s="209"/>
      <c r="M2072" s="209"/>
    </row>
    <row r="2073" spans="1:13" outlineLevel="1">
      <c r="A2073" s="196"/>
      <c r="B2073" s="261" t="s">
        <v>196</v>
      </c>
      <c r="C2073" s="262" t="s">
        <v>345</v>
      </c>
      <c r="D2073" s="177" t="s">
        <v>983</v>
      </c>
      <c r="E2073" s="177" t="s">
        <v>963</v>
      </c>
      <c r="F2073" s="194" t="s">
        <v>963</v>
      </c>
      <c r="G2073" s="208"/>
      <c r="I2073" s="209"/>
      <c r="J2073" s="209"/>
      <c r="K2073" s="209"/>
      <c r="L2073" s="209"/>
      <c r="M2073" s="209"/>
    </row>
    <row r="2074" spans="1:13" outlineLevel="1">
      <c r="A2074" s="196"/>
      <c r="B2074" s="261" t="s">
        <v>196</v>
      </c>
      <c r="C2074" s="262" t="s">
        <v>354</v>
      </c>
      <c r="D2074" s="177" t="s">
        <v>983</v>
      </c>
      <c r="E2074" s="177" t="s">
        <v>963</v>
      </c>
      <c r="F2074" s="194" t="s">
        <v>963</v>
      </c>
      <c r="G2074" s="208"/>
      <c r="I2074" s="209"/>
      <c r="J2074" s="209"/>
      <c r="K2074" s="209"/>
      <c r="L2074" s="209"/>
      <c r="M2074" s="209"/>
    </row>
    <row r="2075" spans="1:13" outlineLevel="1">
      <c r="A2075" s="196"/>
      <c r="B2075" s="261" t="s">
        <v>196</v>
      </c>
      <c r="C2075" s="262" t="s">
        <v>367</v>
      </c>
      <c r="D2075" s="177" t="s">
        <v>983</v>
      </c>
      <c r="E2075" s="177" t="s">
        <v>963</v>
      </c>
      <c r="F2075" s="194" t="s">
        <v>963</v>
      </c>
      <c r="G2075" s="208"/>
      <c r="I2075" s="209"/>
      <c r="J2075" s="209"/>
      <c r="K2075" s="209"/>
      <c r="L2075" s="209"/>
      <c r="M2075" s="209"/>
    </row>
    <row r="2076" spans="1:13" outlineLevel="1">
      <c r="A2076" s="196"/>
      <c r="B2076" s="261" t="s">
        <v>196</v>
      </c>
      <c r="C2076" s="262" t="s">
        <v>373</v>
      </c>
      <c r="D2076" s="177" t="s">
        <v>983</v>
      </c>
      <c r="E2076" s="177" t="s">
        <v>963</v>
      </c>
      <c r="F2076" s="194" t="s">
        <v>963</v>
      </c>
      <c r="G2076" s="208"/>
      <c r="I2076" s="209"/>
      <c r="J2076" s="209"/>
      <c r="K2076" s="209"/>
      <c r="L2076" s="209"/>
      <c r="M2076" s="209"/>
    </row>
    <row r="2077" spans="1:13" outlineLevel="1">
      <c r="A2077" s="196"/>
      <c r="B2077" s="261" t="s">
        <v>196</v>
      </c>
      <c r="C2077" s="262" t="s">
        <v>376</v>
      </c>
      <c r="D2077" s="177" t="s">
        <v>983</v>
      </c>
      <c r="E2077" s="177" t="s">
        <v>963</v>
      </c>
      <c r="F2077" s="194" t="s">
        <v>963</v>
      </c>
      <c r="G2077" s="208"/>
      <c r="I2077" s="209"/>
      <c r="J2077" s="209"/>
      <c r="K2077" s="209"/>
      <c r="L2077" s="209"/>
      <c r="M2077" s="209"/>
    </row>
    <row r="2078" spans="1:13" outlineLevel="1">
      <c r="A2078" s="196"/>
      <c r="B2078" s="261" t="s">
        <v>196</v>
      </c>
      <c r="C2078" s="262" t="s">
        <v>385</v>
      </c>
      <c r="D2078" s="177" t="s">
        <v>983</v>
      </c>
      <c r="E2078" s="177" t="s">
        <v>963</v>
      </c>
      <c r="F2078" s="194" t="s">
        <v>963</v>
      </c>
      <c r="G2078" s="208"/>
      <c r="I2078" s="209"/>
      <c r="J2078" s="209"/>
      <c r="K2078" s="209"/>
      <c r="L2078" s="209"/>
      <c r="M2078" s="209"/>
    </row>
    <row r="2079" spans="1:13" outlineLevel="1">
      <c r="A2079" s="196"/>
      <c r="B2079" s="261"/>
      <c r="C2079" s="262"/>
      <c r="G2079" s="208"/>
    </row>
    <row r="2080" spans="1:13" outlineLevel="1">
      <c r="A2080" s="196"/>
      <c r="B2080" s="261" t="s">
        <v>202</v>
      </c>
      <c r="C2080" s="262" t="s">
        <v>350</v>
      </c>
      <c r="D2080" s="177" t="s">
        <v>983</v>
      </c>
      <c r="E2080" s="177" t="s">
        <v>963</v>
      </c>
      <c r="F2080" s="194" t="s">
        <v>963</v>
      </c>
      <c r="G2080" s="208"/>
      <c r="I2080" s="209"/>
      <c r="J2080" s="209"/>
      <c r="K2080" s="209"/>
      <c r="L2080" s="209"/>
      <c r="M2080" s="209"/>
    </row>
    <row r="2081" spans="1:13" outlineLevel="1">
      <c r="A2081" s="196"/>
      <c r="B2081" s="261" t="s">
        <v>202</v>
      </c>
      <c r="C2081" s="262" t="s">
        <v>358</v>
      </c>
      <c r="D2081" s="177" t="s">
        <v>983</v>
      </c>
      <c r="E2081" s="177" t="s">
        <v>963</v>
      </c>
      <c r="F2081" s="194" t="s">
        <v>963</v>
      </c>
      <c r="G2081" s="208"/>
      <c r="I2081" s="209"/>
      <c r="J2081" s="209"/>
      <c r="K2081" s="209"/>
      <c r="L2081" s="209"/>
      <c r="M2081" s="209"/>
    </row>
    <row r="2082" spans="1:13" outlineLevel="1">
      <c r="A2082" s="196"/>
      <c r="B2082" s="261" t="s">
        <v>202</v>
      </c>
      <c r="C2082" s="262" t="s">
        <v>361</v>
      </c>
      <c r="D2082" s="177" t="s">
        <v>983</v>
      </c>
      <c r="E2082" s="177" t="s">
        <v>963</v>
      </c>
      <c r="F2082" s="194" t="s">
        <v>963</v>
      </c>
      <c r="G2082" s="208"/>
      <c r="I2082" s="209"/>
      <c r="J2082" s="209"/>
      <c r="K2082" s="209"/>
      <c r="L2082" s="209"/>
      <c r="M2082" s="209"/>
    </row>
    <row r="2083" spans="1:13" outlineLevel="1">
      <c r="A2083" s="196"/>
      <c r="B2083" s="261" t="s">
        <v>202</v>
      </c>
      <c r="C2083" s="262" t="s">
        <v>364</v>
      </c>
      <c r="D2083" s="177" t="s">
        <v>983</v>
      </c>
      <c r="E2083" s="177" t="s">
        <v>963</v>
      </c>
      <c r="F2083" s="194" t="s">
        <v>963</v>
      </c>
      <c r="G2083" s="208"/>
      <c r="I2083" s="209"/>
      <c r="J2083" s="209"/>
      <c r="K2083" s="209"/>
      <c r="L2083" s="209"/>
      <c r="M2083" s="209"/>
    </row>
    <row r="2084" spans="1:13" outlineLevel="1">
      <c r="A2084" s="196"/>
      <c r="B2084" s="261" t="s">
        <v>202</v>
      </c>
      <c r="C2084" s="262" t="s">
        <v>370</v>
      </c>
      <c r="D2084" s="177" t="s">
        <v>983</v>
      </c>
      <c r="E2084" s="177" t="s">
        <v>963</v>
      </c>
      <c r="F2084" s="194" t="s">
        <v>963</v>
      </c>
      <c r="G2084" s="208"/>
      <c r="I2084" s="209"/>
      <c r="J2084" s="209"/>
      <c r="K2084" s="209"/>
      <c r="L2084" s="209"/>
      <c r="M2084" s="209"/>
    </row>
    <row r="2085" spans="1:13" outlineLevel="1">
      <c r="A2085" s="196"/>
      <c r="B2085" s="261" t="s">
        <v>202</v>
      </c>
      <c r="C2085" s="262" t="s">
        <v>379</v>
      </c>
      <c r="D2085" s="177" t="s">
        <v>983</v>
      </c>
      <c r="E2085" s="177" t="s">
        <v>963</v>
      </c>
      <c r="F2085" s="194" t="s">
        <v>963</v>
      </c>
      <c r="G2085" s="208"/>
      <c r="I2085" s="209"/>
      <c r="J2085" s="209"/>
      <c r="K2085" s="209"/>
      <c r="L2085" s="209"/>
      <c r="M2085" s="209"/>
    </row>
    <row r="2086" spans="1:13" outlineLevel="1">
      <c r="A2086" s="196"/>
      <c r="B2086" s="261" t="s">
        <v>202</v>
      </c>
      <c r="C2086" s="262" t="s">
        <v>382</v>
      </c>
      <c r="D2086" s="177" t="s">
        <v>983</v>
      </c>
      <c r="E2086" s="177" t="s">
        <v>963</v>
      </c>
      <c r="F2086" s="194" t="s">
        <v>963</v>
      </c>
      <c r="G2086" s="208"/>
      <c r="I2086" s="209"/>
      <c r="J2086" s="209"/>
      <c r="K2086" s="209"/>
      <c r="L2086" s="209"/>
      <c r="M2086" s="209"/>
    </row>
    <row r="2087" spans="1:13" outlineLevel="1">
      <c r="A2087" s="196"/>
      <c r="B2087" s="261" t="s">
        <v>202</v>
      </c>
      <c r="C2087" s="262" t="s">
        <v>388</v>
      </c>
      <c r="D2087" s="177" t="s">
        <v>983</v>
      </c>
      <c r="E2087" s="177" t="s">
        <v>963</v>
      </c>
      <c r="F2087" s="194" t="s">
        <v>963</v>
      </c>
      <c r="G2087" s="208"/>
      <c r="I2087" s="209"/>
      <c r="J2087" s="209"/>
      <c r="K2087" s="209"/>
      <c r="L2087" s="209"/>
      <c r="M2087" s="209"/>
    </row>
    <row r="2088" spans="1:13" outlineLevel="1">
      <c r="A2088" s="196"/>
      <c r="B2088" s="261" t="s">
        <v>202</v>
      </c>
      <c r="C2088" s="262" t="s">
        <v>391</v>
      </c>
      <c r="D2088" s="177" t="s">
        <v>983</v>
      </c>
      <c r="E2088" s="177" t="s">
        <v>963</v>
      </c>
      <c r="F2088" s="194" t="s">
        <v>963</v>
      </c>
      <c r="G2088" s="208"/>
      <c r="I2088" s="209"/>
      <c r="J2088" s="209"/>
      <c r="K2088" s="209"/>
      <c r="L2088" s="209"/>
      <c r="M2088" s="209"/>
    </row>
    <row r="2089" spans="1:13" outlineLevel="1">
      <c r="A2089" s="196"/>
      <c r="B2089" s="261" t="s">
        <v>202</v>
      </c>
      <c r="C2089" s="262" t="s">
        <v>394</v>
      </c>
      <c r="D2089" s="177" t="s">
        <v>983</v>
      </c>
      <c r="E2089" s="177" t="s">
        <v>963</v>
      </c>
      <c r="F2089" s="194" t="s">
        <v>963</v>
      </c>
      <c r="G2089" s="208"/>
      <c r="I2089" s="209"/>
      <c r="J2089" s="209"/>
      <c r="K2089" s="209"/>
      <c r="L2089" s="209"/>
      <c r="M2089" s="209"/>
    </row>
    <row r="2090" spans="1:13" outlineLevel="1">
      <c r="A2090" s="196"/>
      <c r="B2090" s="261" t="s">
        <v>202</v>
      </c>
      <c r="C2090" s="262" t="s">
        <v>397</v>
      </c>
      <c r="D2090" s="177" t="s">
        <v>983</v>
      </c>
      <c r="E2090" s="177" t="s">
        <v>963</v>
      </c>
      <c r="F2090" s="194" t="s">
        <v>963</v>
      </c>
      <c r="G2090" s="208"/>
      <c r="I2090" s="209"/>
      <c r="J2090" s="209"/>
      <c r="K2090" s="209"/>
      <c r="L2090" s="209"/>
      <c r="M2090" s="209"/>
    </row>
    <row r="2091" spans="1:13" outlineLevel="1">
      <c r="A2091" s="196"/>
      <c r="B2091" s="261" t="s">
        <v>202</v>
      </c>
      <c r="C2091" s="262" t="s">
        <v>345</v>
      </c>
      <c r="D2091" s="177" t="s">
        <v>983</v>
      </c>
      <c r="E2091" s="177" t="s">
        <v>963</v>
      </c>
      <c r="F2091" s="194" t="s">
        <v>963</v>
      </c>
      <c r="G2091" s="208"/>
      <c r="I2091" s="209"/>
      <c r="J2091" s="209"/>
      <c r="K2091" s="209"/>
      <c r="L2091" s="209"/>
      <c r="M2091" s="209"/>
    </row>
    <row r="2092" spans="1:13" outlineLevel="1">
      <c r="A2092" s="196"/>
      <c r="B2092" s="261" t="s">
        <v>202</v>
      </c>
      <c r="C2092" s="262" t="s">
        <v>354</v>
      </c>
      <c r="D2092" s="177" t="s">
        <v>983</v>
      </c>
      <c r="E2092" s="177" t="s">
        <v>963</v>
      </c>
      <c r="F2092" s="194" t="s">
        <v>963</v>
      </c>
      <c r="G2092" s="208"/>
      <c r="I2092" s="209"/>
      <c r="J2092" s="209"/>
      <c r="K2092" s="209"/>
      <c r="L2092" s="209"/>
      <c r="M2092" s="209"/>
    </row>
    <row r="2093" spans="1:13" outlineLevel="1">
      <c r="A2093" s="196"/>
      <c r="B2093" s="261" t="s">
        <v>202</v>
      </c>
      <c r="C2093" s="262" t="s">
        <v>367</v>
      </c>
      <c r="D2093" s="177" t="s">
        <v>983</v>
      </c>
      <c r="E2093" s="177" t="s">
        <v>963</v>
      </c>
      <c r="F2093" s="194" t="s">
        <v>963</v>
      </c>
      <c r="G2093" s="208"/>
      <c r="I2093" s="209"/>
      <c r="J2093" s="209"/>
      <c r="K2093" s="209"/>
      <c r="L2093" s="209"/>
      <c r="M2093" s="209"/>
    </row>
    <row r="2094" spans="1:13" outlineLevel="1">
      <c r="A2094" s="196"/>
      <c r="B2094" s="261" t="s">
        <v>202</v>
      </c>
      <c r="C2094" s="262" t="s">
        <v>373</v>
      </c>
      <c r="D2094" s="177" t="s">
        <v>983</v>
      </c>
      <c r="E2094" s="177" t="s">
        <v>963</v>
      </c>
      <c r="F2094" s="194" t="s">
        <v>963</v>
      </c>
      <c r="G2094" s="208"/>
      <c r="I2094" s="209"/>
      <c r="J2094" s="209"/>
      <c r="K2094" s="209"/>
      <c r="L2094" s="209"/>
      <c r="M2094" s="209"/>
    </row>
    <row r="2095" spans="1:13" outlineLevel="1">
      <c r="A2095" s="196"/>
      <c r="B2095" s="261" t="s">
        <v>202</v>
      </c>
      <c r="C2095" s="262" t="s">
        <v>376</v>
      </c>
      <c r="D2095" s="177" t="s">
        <v>983</v>
      </c>
      <c r="E2095" s="177" t="s">
        <v>963</v>
      </c>
      <c r="F2095" s="194" t="s">
        <v>963</v>
      </c>
      <c r="G2095" s="208"/>
      <c r="I2095" s="209"/>
      <c r="J2095" s="209"/>
      <c r="K2095" s="209"/>
      <c r="L2095" s="209"/>
      <c r="M2095" s="209"/>
    </row>
    <row r="2096" spans="1:13" outlineLevel="1">
      <c r="A2096" s="196"/>
      <c r="B2096" s="261" t="s">
        <v>202</v>
      </c>
      <c r="C2096" s="262" t="s">
        <v>385</v>
      </c>
      <c r="D2096" s="177" t="s">
        <v>983</v>
      </c>
      <c r="E2096" s="177" t="s">
        <v>963</v>
      </c>
      <c r="F2096" s="194" t="s">
        <v>963</v>
      </c>
      <c r="G2096" s="208"/>
      <c r="I2096" s="209"/>
      <c r="J2096" s="209"/>
      <c r="K2096" s="209"/>
      <c r="L2096" s="209"/>
      <c r="M2096" s="209"/>
    </row>
    <row r="2097" spans="1:13" outlineLevel="1">
      <c r="A2097" s="196"/>
      <c r="B2097" s="261"/>
      <c r="C2097" s="262"/>
      <c r="G2097" s="208"/>
    </row>
    <row r="2098" spans="1:13" outlineLevel="1">
      <c r="A2098" s="196"/>
      <c r="B2098" s="261" t="s">
        <v>211</v>
      </c>
      <c r="C2098" s="262" t="s">
        <v>350</v>
      </c>
      <c r="D2098" s="177" t="s">
        <v>983</v>
      </c>
      <c r="E2098" s="177" t="s">
        <v>963</v>
      </c>
      <c r="F2098" s="194" t="s">
        <v>963</v>
      </c>
      <c r="G2098" s="208"/>
      <c r="I2098" s="209"/>
      <c r="J2098" s="209"/>
      <c r="K2098" s="209"/>
      <c r="L2098" s="209"/>
      <c r="M2098" s="209"/>
    </row>
    <row r="2099" spans="1:13" outlineLevel="1">
      <c r="A2099" s="196"/>
      <c r="B2099" s="261" t="s">
        <v>211</v>
      </c>
      <c r="C2099" s="262" t="s">
        <v>358</v>
      </c>
      <c r="D2099" s="177" t="s">
        <v>983</v>
      </c>
      <c r="E2099" s="177" t="s">
        <v>963</v>
      </c>
      <c r="F2099" s="194" t="s">
        <v>963</v>
      </c>
      <c r="G2099" s="208"/>
      <c r="I2099" s="209"/>
      <c r="J2099" s="209"/>
      <c r="K2099" s="209"/>
      <c r="L2099" s="209"/>
      <c r="M2099" s="209"/>
    </row>
    <row r="2100" spans="1:13" outlineLevel="1">
      <c r="A2100" s="196"/>
      <c r="B2100" s="261" t="s">
        <v>211</v>
      </c>
      <c r="C2100" s="262" t="s">
        <v>361</v>
      </c>
      <c r="D2100" s="177" t="s">
        <v>983</v>
      </c>
      <c r="E2100" s="177" t="s">
        <v>963</v>
      </c>
      <c r="F2100" s="194" t="s">
        <v>963</v>
      </c>
      <c r="G2100" s="208"/>
      <c r="I2100" s="209"/>
      <c r="J2100" s="209"/>
      <c r="K2100" s="209"/>
      <c r="L2100" s="209"/>
      <c r="M2100" s="209"/>
    </row>
    <row r="2101" spans="1:13" outlineLevel="1">
      <c r="A2101" s="196"/>
      <c r="B2101" s="261" t="s">
        <v>211</v>
      </c>
      <c r="C2101" s="262" t="s">
        <v>364</v>
      </c>
      <c r="D2101" s="177" t="s">
        <v>983</v>
      </c>
      <c r="E2101" s="177" t="s">
        <v>963</v>
      </c>
      <c r="F2101" s="194" t="s">
        <v>963</v>
      </c>
      <c r="G2101" s="208"/>
      <c r="I2101" s="209"/>
      <c r="J2101" s="209"/>
      <c r="K2101" s="209"/>
      <c r="L2101" s="209"/>
      <c r="M2101" s="209"/>
    </row>
    <row r="2102" spans="1:13" outlineLevel="1">
      <c r="A2102" s="196"/>
      <c r="B2102" s="261" t="s">
        <v>211</v>
      </c>
      <c r="C2102" s="262" t="s">
        <v>370</v>
      </c>
      <c r="D2102" s="177" t="s">
        <v>983</v>
      </c>
      <c r="E2102" s="177" t="s">
        <v>963</v>
      </c>
      <c r="F2102" s="194" t="s">
        <v>963</v>
      </c>
      <c r="G2102" s="208"/>
      <c r="I2102" s="209"/>
      <c r="J2102" s="209"/>
      <c r="K2102" s="209"/>
      <c r="L2102" s="209"/>
      <c r="M2102" s="209"/>
    </row>
    <row r="2103" spans="1:13" outlineLevel="1">
      <c r="A2103" s="196"/>
      <c r="B2103" s="261" t="s">
        <v>211</v>
      </c>
      <c r="C2103" s="262" t="s">
        <v>379</v>
      </c>
      <c r="D2103" s="177" t="s">
        <v>983</v>
      </c>
      <c r="E2103" s="177" t="s">
        <v>963</v>
      </c>
      <c r="F2103" s="194" t="s">
        <v>963</v>
      </c>
      <c r="G2103" s="208"/>
      <c r="I2103" s="209"/>
      <c r="J2103" s="209"/>
      <c r="K2103" s="209"/>
      <c r="L2103" s="209"/>
      <c r="M2103" s="209"/>
    </row>
    <row r="2104" spans="1:13" outlineLevel="1">
      <c r="A2104" s="196"/>
      <c r="B2104" s="261" t="s">
        <v>211</v>
      </c>
      <c r="C2104" s="262" t="s">
        <v>382</v>
      </c>
      <c r="D2104" s="177" t="s">
        <v>983</v>
      </c>
      <c r="E2104" s="177" t="s">
        <v>963</v>
      </c>
      <c r="F2104" s="194" t="s">
        <v>963</v>
      </c>
      <c r="G2104" s="208"/>
      <c r="I2104" s="209"/>
      <c r="J2104" s="209"/>
      <c r="K2104" s="209"/>
      <c r="L2104" s="209"/>
      <c r="M2104" s="209"/>
    </row>
    <row r="2105" spans="1:13" outlineLevel="1">
      <c r="A2105" s="196"/>
      <c r="B2105" s="261" t="s">
        <v>211</v>
      </c>
      <c r="C2105" s="262" t="s">
        <v>388</v>
      </c>
      <c r="D2105" s="177" t="s">
        <v>983</v>
      </c>
      <c r="E2105" s="177" t="s">
        <v>963</v>
      </c>
      <c r="F2105" s="194" t="s">
        <v>963</v>
      </c>
      <c r="G2105" s="208"/>
      <c r="I2105" s="209"/>
      <c r="J2105" s="209"/>
      <c r="K2105" s="209"/>
      <c r="L2105" s="209"/>
      <c r="M2105" s="209"/>
    </row>
    <row r="2106" spans="1:13" outlineLevel="1">
      <c r="A2106" s="196"/>
      <c r="B2106" s="261" t="s">
        <v>211</v>
      </c>
      <c r="C2106" s="262" t="s">
        <v>391</v>
      </c>
      <c r="D2106" s="177" t="s">
        <v>983</v>
      </c>
      <c r="E2106" s="177" t="s">
        <v>963</v>
      </c>
      <c r="F2106" s="194" t="s">
        <v>963</v>
      </c>
      <c r="G2106" s="208"/>
      <c r="I2106" s="209"/>
      <c r="J2106" s="209"/>
      <c r="K2106" s="209"/>
      <c r="L2106" s="209"/>
      <c r="M2106" s="209"/>
    </row>
    <row r="2107" spans="1:13" outlineLevel="1">
      <c r="A2107" s="196"/>
      <c r="B2107" s="261" t="s">
        <v>211</v>
      </c>
      <c r="C2107" s="262" t="s">
        <v>394</v>
      </c>
      <c r="D2107" s="177" t="s">
        <v>983</v>
      </c>
      <c r="E2107" s="177" t="s">
        <v>963</v>
      </c>
      <c r="F2107" s="194" t="s">
        <v>963</v>
      </c>
      <c r="G2107" s="208"/>
      <c r="I2107" s="209"/>
      <c r="J2107" s="209"/>
      <c r="K2107" s="209"/>
      <c r="L2107" s="209"/>
      <c r="M2107" s="209"/>
    </row>
    <row r="2108" spans="1:13" outlineLevel="1">
      <c r="A2108" s="196"/>
      <c r="B2108" s="261" t="s">
        <v>211</v>
      </c>
      <c r="C2108" s="262" t="s">
        <v>397</v>
      </c>
      <c r="D2108" s="177" t="s">
        <v>983</v>
      </c>
      <c r="E2108" s="177" t="s">
        <v>963</v>
      </c>
      <c r="F2108" s="194" t="s">
        <v>963</v>
      </c>
      <c r="G2108" s="208"/>
      <c r="I2108" s="209"/>
      <c r="J2108" s="209"/>
      <c r="K2108" s="209"/>
      <c r="L2108" s="209"/>
      <c r="M2108" s="209"/>
    </row>
    <row r="2109" spans="1:13" outlineLevel="1">
      <c r="A2109" s="196"/>
      <c r="B2109" s="261" t="s">
        <v>211</v>
      </c>
      <c r="C2109" s="262" t="s">
        <v>345</v>
      </c>
      <c r="D2109" s="177" t="s">
        <v>983</v>
      </c>
      <c r="E2109" s="177" t="s">
        <v>963</v>
      </c>
      <c r="F2109" s="194" t="s">
        <v>963</v>
      </c>
      <c r="G2109" s="208"/>
      <c r="I2109" s="209"/>
      <c r="J2109" s="209"/>
      <c r="K2109" s="209"/>
      <c r="L2109" s="209"/>
      <c r="M2109" s="209"/>
    </row>
    <row r="2110" spans="1:13" outlineLevel="1">
      <c r="A2110" s="196"/>
      <c r="B2110" s="261" t="s">
        <v>211</v>
      </c>
      <c r="C2110" s="262" t="s">
        <v>354</v>
      </c>
      <c r="D2110" s="177" t="s">
        <v>983</v>
      </c>
      <c r="E2110" s="177" t="s">
        <v>963</v>
      </c>
      <c r="F2110" s="194" t="s">
        <v>963</v>
      </c>
      <c r="G2110" s="208"/>
      <c r="I2110" s="209"/>
      <c r="J2110" s="209"/>
      <c r="K2110" s="209"/>
      <c r="L2110" s="209"/>
      <c r="M2110" s="209"/>
    </row>
    <row r="2111" spans="1:13" outlineLevel="1">
      <c r="A2111" s="196"/>
      <c r="B2111" s="261" t="s">
        <v>211</v>
      </c>
      <c r="C2111" s="262" t="s">
        <v>367</v>
      </c>
      <c r="D2111" s="177" t="s">
        <v>983</v>
      </c>
      <c r="E2111" s="177" t="s">
        <v>963</v>
      </c>
      <c r="F2111" s="194" t="s">
        <v>963</v>
      </c>
      <c r="G2111" s="208"/>
      <c r="I2111" s="209"/>
      <c r="J2111" s="209"/>
      <c r="K2111" s="209"/>
      <c r="L2111" s="209"/>
      <c r="M2111" s="209"/>
    </row>
    <row r="2112" spans="1:13" outlineLevel="1">
      <c r="A2112" s="196"/>
      <c r="B2112" s="261" t="s">
        <v>211</v>
      </c>
      <c r="C2112" s="262" t="s">
        <v>373</v>
      </c>
      <c r="D2112" s="177" t="s">
        <v>983</v>
      </c>
      <c r="E2112" s="177" t="s">
        <v>963</v>
      </c>
      <c r="F2112" s="194" t="s">
        <v>963</v>
      </c>
      <c r="G2112" s="208"/>
      <c r="I2112" s="209"/>
      <c r="J2112" s="209"/>
      <c r="K2112" s="209"/>
      <c r="L2112" s="209"/>
      <c r="M2112" s="209"/>
    </row>
    <row r="2113" spans="1:13" outlineLevel="1">
      <c r="A2113" s="196"/>
      <c r="B2113" s="261" t="s">
        <v>211</v>
      </c>
      <c r="C2113" s="262" t="s">
        <v>376</v>
      </c>
      <c r="D2113" s="177" t="s">
        <v>983</v>
      </c>
      <c r="E2113" s="177" t="s">
        <v>963</v>
      </c>
      <c r="F2113" s="194" t="s">
        <v>963</v>
      </c>
      <c r="G2113" s="208"/>
      <c r="I2113" s="209"/>
      <c r="J2113" s="209"/>
      <c r="K2113" s="209"/>
      <c r="L2113" s="209"/>
      <c r="M2113" s="209"/>
    </row>
    <row r="2114" spans="1:13" outlineLevel="1">
      <c r="A2114" s="196"/>
      <c r="B2114" s="261" t="s">
        <v>211</v>
      </c>
      <c r="C2114" s="262" t="s">
        <v>385</v>
      </c>
      <c r="D2114" s="177" t="s">
        <v>983</v>
      </c>
      <c r="E2114" s="177" t="s">
        <v>963</v>
      </c>
      <c r="F2114" s="194" t="s">
        <v>963</v>
      </c>
      <c r="G2114" s="208"/>
      <c r="I2114" s="209"/>
      <c r="J2114" s="209"/>
      <c r="K2114" s="209"/>
      <c r="L2114" s="209"/>
      <c r="M2114" s="209"/>
    </row>
    <row r="2115" spans="1:13" outlineLevel="1">
      <c r="A2115" s="196"/>
      <c r="B2115" s="261"/>
      <c r="C2115" s="262"/>
      <c r="G2115" s="208"/>
    </row>
    <row r="2116" spans="1:13" outlineLevel="1">
      <c r="A2116" s="196"/>
      <c r="B2116" s="261" t="s">
        <v>216</v>
      </c>
      <c r="C2116" s="262" t="s">
        <v>350</v>
      </c>
      <c r="D2116" s="177" t="s">
        <v>983</v>
      </c>
      <c r="E2116" s="177" t="s">
        <v>963</v>
      </c>
      <c r="F2116" s="194" t="s">
        <v>963</v>
      </c>
      <c r="G2116" s="208"/>
      <c r="I2116" s="209"/>
      <c r="J2116" s="209"/>
      <c r="K2116" s="209"/>
      <c r="L2116" s="209"/>
      <c r="M2116" s="209"/>
    </row>
    <row r="2117" spans="1:13" outlineLevel="1">
      <c r="A2117" s="196"/>
      <c r="B2117" s="261" t="s">
        <v>216</v>
      </c>
      <c r="C2117" s="262" t="s">
        <v>358</v>
      </c>
      <c r="D2117" s="177" t="s">
        <v>983</v>
      </c>
      <c r="E2117" s="177" t="s">
        <v>963</v>
      </c>
      <c r="F2117" s="194" t="s">
        <v>963</v>
      </c>
      <c r="G2117" s="208"/>
      <c r="I2117" s="209"/>
      <c r="J2117" s="209"/>
      <c r="K2117" s="209"/>
      <c r="L2117" s="209"/>
      <c r="M2117" s="209"/>
    </row>
    <row r="2118" spans="1:13" outlineLevel="1">
      <c r="A2118" s="196"/>
      <c r="B2118" s="261" t="s">
        <v>216</v>
      </c>
      <c r="C2118" s="262" t="s">
        <v>361</v>
      </c>
      <c r="D2118" s="177" t="s">
        <v>983</v>
      </c>
      <c r="E2118" s="177" t="s">
        <v>963</v>
      </c>
      <c r="F2118" s="194" t="s">
        <v>963</v>
      </c>
      <c r="G2118" s="208"/>
      <c r="I2118" s="209"/>
      <c r="J2118" s="209"/>
      <c r="K2118" s="209"/>
      <c r="L2118" s="209"/>
      <c r="M2118" s="209"/>
    </row>
    <row r="2119" spans="1:13" outlineLevel="1">
      <c r="A2119" s="196"/>
      <c r="B2119" s="261" t="s">
        <v>216</v>
      </c>
      <c r="C2119" s="262" t="s">
        <v>364</v>
      </c>
      <c r="D2119" s="177" t="s">
        <v>983</v>
      </c>
      <c r="E2119" s="177" t="s">
        <v>963</v>
      </c>
      <c r="F2119" s="194" t="s">
        <v>963</v>
      </c>
      <c r="G2119" s="208"/>
      <c r="I2119" s="209"/>
      <c r="J2119" s="209"/>
      <c r="K2119" s="209"/>
      <c r="L2119" s="209"/>
      <c r="M2119" s="209"/>
    </row>
    <row r="2120" spans="1:13" outlineLevel="1">
      <c r="A2120" s="196"/>
      <c r="B2120" s="261" t="s">
        <v>216</v>
      </c>
      <c r="C2120" s="262" t="s">
        <v>370</v>
      </c>
      <c r="D2120" s="177" t="s">
        <v>983</v>
      </c>
      <c r="E2120" s="177" t="s">
        <v>963</v>
      </c>
      <c r="F2120" s="194" t="s">
        <v>963</v>
      </c>
      <c r="G2120" s="208"/>
      <c r="I2120" s="209"/>
      <c r="J2120" s="209"/>
      <c r="K2120" s="209"/>
      <c r="L2120" s="209"/>
      <c r="M2120" s="209"/>
    </row>
    <row r="2121" spans="1:13" outlineLevel="1">
      <c r="A2121" s="196"/>
      <c r="B2121" s="261" t="s">
        <v>216</v>
      </c>
      <c r="C2121" s="262" t="s">
        <v>379</v>
      </c>
      <c r="D2121" s="177" t="s">
        <v>983</v>
      </c>
      <c r="E2121" s="177" t="s">
        <v>963</v>
      </c>
      <c r="F2121" s="194" t="s">
        <v>963</v>
      </c>
      <c r="G2121" s="208"/>
      <c r="I2121" s="209"/>
      <c r="J2121" s="209"/>
      <c r="K2121" s="209"/>
      <c r="L2121" s="209"/>
      <c r="M2121" s="209"/>
    </row>
    <row r="2122" spans="1:13" outlineLevel="1">
      <c r="A2122" s="196"/>
      <c r="B2122" s="261" t="s">
        <v>216</v>
      </c>
      <c r="C2122" s="262" t="s">
        <v>382</v>
      </c>
      <c r="D2122" s="177" t="s">
        <v>983</v>
      </c>
      <c r="E2122" s="177" t="s">
        <v>963</v>
      </c>
      <c r="F2122" s="194" t="s">
        <v>963</v>
      </c>
      <c r="G2122" s="208"/>
      <c r="I2122" s="209"/>
      <c r="J2122" s="209"/>
      <c r="K2122" s="209"/>
      <c r="L2122" s="209"/>
      <c r="M2122" s="209"/>
    </row>
    <row r="2123" spans="1:13" outlineLevel="1">
      <c r="A2123" s="196"/>
      <c r="B2123" s="261" t="s">
        <v>216</v>
      </c>
      <c r="C2123" s="262" t="s">
        <v>388</v>
      </c>
      <c r="D2123" s="177" t="s">
        <v>983</v>
      </c>
      <c r="E2123" s="177" t="s">
        <v>963</v>
      </c>
      <c r="F2123" s="194" t="s">
        <v>963</v>
      </c>
      <c r="G2123" s="208"/>
      <c r="I2123" s="209"/>
      <c r="J2123" s="209"/>
      <c r="K2123" s="209"/>
      <c r="L2123" s="209"/>
      <c r="M2123" s="209"/>
    </row>
    <row r="2124" spans="1:13" outlineLevel="1">
      <c r="A2124" s="196"/>
      <c r="B2124" s="261" t="s">
        <v>216</v>
      </c>
      <c r="C2124" s="262" t="s">
        <v>391</v>
      </c>
      <c r="D2124" s="177" t="s">
        <v>983</v>
      </c>
      <c r="E2124" s="177" t="s">
        <v>963</v>
      </c>
      <c r="F2124" s="194" t="s">
        <v>963</v>
      </c>
      <c r="G2124" s="208"/>
      <c r="I2124" s="209"/>
      <c r="J2124" s="209"/>
      <c r="K2124" s="209"/>
      <c r="L2124" s="209"/>
      <c r="M2124" s="209"/>
    </row>
    <row r="2125" spans="1:13" outlineLevel="1">
      <c r="A2125" s="196"/>
      <c r="B2125" s="261" t="s">
        <v>216</v>
      </c>
      <c r="C2125" s="262" t="s">
        <v>394</v>
      </c>
      <c r="D2125" s="177" t="s">
        <v>983</v>
      </c>
      <c r="E2125" s="177" t="s">
        <v>963</v>
      </c>
      <c r="F2125" s="194" t="s">
        <v>963</v>
      </c>
      <c r="G2125" s="208"/>
      <c r="I2125" s="209"/>
      <c r="J2125" s="209"/>
      <c r="K2125" s="209"/>
      <c r="L2125" s="209"/>
      <c r="M2125" s="209"/>
    </row>
    <row r="2126" spans="1:13" outlineLevel="1">
      <c r="A2126" s="196"/>
      <c r="B2126" s="261" t="s">
        <v>216</v>
      </c>
      <c r="C2126" s="262" t="s">
        <v>397</v>
      </c>
      <c r="D2126" s="177" t="s">
        <v>983</v>
      </c>
      <c r="E2126" s="177" t="s">
        <v>963</v>
      </c>
      <c r="F2126" s="194" t="s">
        <v>963</v>
      </c>
      <c r="G2126" s="208"/>
      <c r="I2126" s="209"/>
      <c r="J2126" s="209"/>
      <c r="K2126" s="209"/>
      <c r="L2126" s="209"/>
      <c r="M2126" s="209"/>
    </row>
    <row r="2127" spans="1:13" outlineLevel="1">
      <c r="A2127" s="196"/>
      <c r="B2127" s="261" t="s">
        <v>216</v>
      </c>
      <c r="C2127" s="262" t="s">
        <v>345</v>
      </c>
      <c r="D2127" s="177" t="s">
        <v>983</v>
      </c>
      <c r="E2127" s="177" t="s">
        <v>963</v>
      </c>
      <c r="F2127" s="194" t="s">
        <v>963</v>
      </c>
      <c r="G2127" s="208"/>
      <c r="I2127" s="209"/>
      <c r="J2127" s="209"/>
      <c r="K2127" s="209"/>
      <c r="L2127" s="209"/>
      <c r="M2127" s="209"/>
    </row>
    <row r="2128" spans="1:13" outlineLevel="1">
      <c r="A2128" s="196"/>
      <c r="B2128" s="261" t="s">
        <v>216</v>
      </c>
      <c r="C2128" s="262" t="s">
        <v>354</v>
      </c>
      <c r="D2128" s="177" t="s">
        <v>983</v>
      </c>
      <c r="E2128" s="177" t="s">
        <v>963</v>
      </c>
      <c r="F2128" s="194" t="s">
        <v>963</v>
      </c>
      <c r="G2128" s="208"/>
      <c r="I2128" s="209"/>
      <c r="J2128" s="209"/>
      <c r="K2128" s="209"/>
      <c r="L2128" s="209"/>
      <c r="M2128" s="209"/>
    </row>
    <row r="2129" spans="1:13" outlineLevel="1">
      <c r="A2129" s="196"/>
      <c r="B2129" s="261" t="s">
        <v>216</v>
      </c>
      <c r="C2129" s="262" t="s">
        <v>367</v>
      </c>
      <c r="D2129" s="177" t="s">
        <v>983</v>
      </c>
      <c r="E2129" s="177" t="s">
        <v>963</v>
      </c>
      <c r="F2129" s="194" t="s">
        <v>963</v>
      </c>
      <c r="G2129" s="208"/>
      <c r="I2129" s="209"/>
      <c r="J2129" s="209"/>
      <c r="K2129" s="209"/>
      <c r="L2129" s="209"/>
      <c r="M2129" s="209"/>
    </row>
    <row r="2130" spans="1:13" outlineLevel="1">
      <c r="A2130" s="196"/>
      <c r="B2130" s="261" t="s">
        <v>216</v>
      </c>
      <c r="C2130" s="262" t="s">
        <v>373</v>
      </c>
      <c r="D2130" s="177" t="s">
        <v>983</v>
      </c>
      <c r="E2130" s="177" t="s">
        <v>963</v>
      </c>
      <c r="F2130" s="194" t="s">
        <v>963</v>
      </c>
      <c r="G2130" s="208"/>
      <c r="I2130" s="209"/>
      <c r="J2130" s="209"/>
      <c r="K2130" s="209"/>
      <c r="L2130" s="209"/>
      <c r="M2130" s="209"/>
    </row>
    <row r="2131" spans="1:13" outlineLevel="1">
      <c r="A2131" s="196"/>
      <c r="B2131" s="261" t="s">
        <v>216</v>
      </c>
      <c r="C2131" s="262" t="s">
        <v>376</v>
      </c>
      <c r="D2131" s="177" t="s">
        <v>983</v>
      </c>
      <c r="E2131" s="177" t="s">
        <v>963</v>
      </c>
      <c r="F2131" s="194" t="s">
        <v>963</v>
      </c>
      <c r="G2131" s="208"/>
      <c r="I2131" s="209"/>
      <c r="J2131" s="209"/>
      <c r="K2131" s="209"/>
      <c r="L2131" s="209"/>
      <c r="M2131" s="209"/>
    </row>
    <row r="2132" spans="1:13" outlineLevel="1">
      <c r="A2132" s="196"/>
      <c r="B2132" s="261" t="s">
        <v>216</v>
      </c>
      <c r="C2132" s="262" t="s">
        <v>385</v>
      </c>
      <c r="D2132" s="177" t="s">
        <v>983</v>
      </c>
      <c r="E2132" s="177" t="s">
        <v>963</v>
      </c>
      <c r="F2132" s="194" t="s">
        <v>963</v>
      </c>
      <c r="G2132" s="208"/>
      <c r="I2132" s="209"/>
      <c r="J2132" s="209"/>
      <c r="K2132" s="209"/>
      <c r="L2132" s="209"/>
      <c r="M2132" s="209"/>
    </row>
    <row r="2133" spans="1:13" outlineLevel="1">
      <c r="A2133" s="196"/>
      <c r="B2133" s="261"/>
      <c r="C2133" s="262"/>
      <c r="G2133" s="208"/>
    </row>
    <row r="2134" spans="1:13" outlineLevel="1">
      <c r="A2134" s="196"/>
      <c r="B2134" s="261" t="s">
        <v>223</v>
      </c>
      <c r="C2134" s="262" t="s">
        <v>350</v>
      </c>
      <c r="D2134" s="177" t="s">
        <v>983</v>
      </c>
      <c r="E2134" s="177" t="s">
        <v>963</v>
      </c>
      <c r="F2134" s="194" t="s">
        <v>963</v>
      </c>
      <c r="G2134" s="208"/>
      <c r="I2134" s="209"/>
      <c r="J2134" s="209"/>
      <c r="K2134" s="209"/>
      <c r="L2134" s="209"/>
      <c r="M2134" s="209"/>
    </row>
    <row r="2135" spans="1:13" outlineLevel="1">
      <c r="A2135" s="196"/>
      <c r="B2135" s="261" t="s">
        <v>223</v>
      </c>
      <c r="C2135" s="262" t="s">
        <v>358</v>
      </c>
      <c r="D2135" s="177" t="s">
        <v>983</v>
      </c>
      <c r="E2135" s="177" t="s">
        <v>963</v>
      </c>
      <c r="F2135" s="194" t="s">
        <v>963</v>
      </c>
      <c r="G2135" s="208"/>
      <c r="I2135" s="209"/>
      <c r="J2135" s="209"/>
      <c r="K2135" s="209"/>
      <c r="L2135" s="209"/>
      <c r="M2135" s="209"/>
    </row>
    <row r="2136" spans="1:13" outlineLevel="1">
      <c r="A2136" s="196"/>
      <c r="B2136" s="261" t="s">
        <v>223</v>
      </c>
      <c r="C2136" s="262" t="s">
        <v>361</v>
      </c>
      <c r="D2136" s="177" t="s">
        <v>983</v>
      </c>
      <c r="E2136" s="177" t="s">
        <v>963</v>
      </c>
      <c r="F2136" s="194" t="s">
        <v>963</v>
      </c>
      <c r="G2136" s="208"/>
      <c r="I2136" s="209"/>
      <c r="J2136" s="209"/>
      <c r="K2136" s="209"/>
      <c r="L2136" s="209"/>
      <c r="M2136" s="209"/>
    </row>
    <row r="2137" spans="1:13" outlineLevel="1">
      <c r="A2137" s="196"/>
      <c r="B2137" s="261" t="s">
        <v>223</v>
      </c>
      <c r="C2137" s="262" t="s">
        <v>364</v>
      </c>
      <c r="D2137" s="177" t="s">
        <v>983</v>
      </c>
      <c r="E2137" s="177" t="s">
        <v>963</v>
      </c>
      <c r="F2137" s="194" t="s">
        <v>963</v>
      </c>
      <c r="G2137" s="208"/>
      <c r="I2137" s="209"/>
      <c r="J2137" s="209"/>
      <c r="K2137" s="209"/>
      <c r="L2137" s="209"/>
      <c r="M2137" s="209"/>
    </row>
    <row r="2138" spans="1:13" outlineLevel="1">
      <c r="A2138" s="196"/>
      <c r="B2138" s="261" t="s">
        <v>223</v>
      </c>
      <c r="C2138" s="262" t="s">
        <v>370</v>
      </c>
      <c r="D2138" s="177" t="s">
        <v>983</v>
      </c>
      <c r="E2138" s="177" t="s">
        <v>963</v>
      </c>
      <c r="F2138" s="194" t="s">
        <v>963</v>
      </c>
      <c r="G2138" s="208"/>
      <c r="I2138" s="209"/>
      <c r="J2138" s="209"/>
      <c r="K2138" s="209"/>
      <c r="L2138" s="209"/>
      <c r="M2138" s="209"/>
    </row>
    <row r="2139" spans="1:13" outlineLevel="1">
      <c r="A2139" s="196"/>
      <c r="B2139" s="261" t="s">
        <v>223</v>
      </c>
      <c r="C2139" s="262" t="s">
        <v>379</v>
      </c>
      <c r="D2139" s="177" t="s">
        <v>983</v>
      </c>
      <c r="E2139" s="177" t="s">
        <v>963</v>
      </c>
      <c r="F2139" s="194" t="s">
        <v>963</v>
      </c>
      <c r="G2139" s="208"/>
      <c r="I2139" s="209"/>
      <c r="J2139" s="209"/>
      <c r="K2139" s="209"/>
      <c r="L2139" s="209"/>
      <c r="M2139" s="209"/>
    </row>
    <row r="2140" spans="1:13" outlineLevel="1">
      <c r="A2140" s="196"/>
      <c r="B2140" s="261" t="s">
        <v>223</v>
      </c>
      <c r="C2140" s="262" t="s">
        <v>382</v>
      </c>
      <c r="D2140" s="177" t="s">
        <v>983</v>
      </c>
      <c r="E2140" s="177" t="s">
        <v>963</v>
      </c>
      <c r="F2140" s="194" t="s">
        <v>963</v>
      </c>
      <c r="G2140" s="208"/>
      <c r="I2140" s="209"/>
      <c r="J2140" s="209"/>
      <c r="K2140" s="209"/>
      <c r="L2140" s="209"/>
      <c r="M2140" s="209"/>
    </row>
    <row r="2141" spans="1:13" outlineLevel="1">
      <c r="A2141" s="196"/>
      <c r="B2141" s="261" t="s">
        <v>223</v>
      </c>
      <c r="C2141" s="262" t="s">
        <v>388</v>
      </c>
      <c r="D2141" s="177" t="s">
        <v>983</v>
      </c>
      <c r="E2141" s="177" t="s">
        <v>963</v>
      </c>
      <c r="F2141" s="194" t="s">
        <v>963</v>
      </c>
      <c r="G2141" s="208"/>
      <c r="I2141" s="209"/>
      <c r="J2141" s="209"/>
      <c r="K2141" s="209"/>
      <c r="L2141" s="209"/>
      <c r="M2141" s="209"/>
    </row>
    <row r="2142" spans="1:13" outlineLevel="1">
      <c r="A2142" s="196"/>
      <c r="B2142" s="261" t="s">
        <v>223</v>
      </c>
      <c r="C2142" s="262" t="s">
        <v>391</v>
      </c>
      <c r="D2142" s="177" t="s">
        <v>983</v>
      </c>
      <c r="E2142" s="177" t="s">
        <v>963</v>
      </c>
      <c r="F2142" s="194" t="s">
        <v>963</v>
      </c>
      <c r="G2142" s="208"/>
      <c r="I2142" s="209"/>
      <c r="J2142" s="209"/>
      <c r="K2142" s="209"/>
      <c r="L2142" s="209"/>
      <c r="M2142" s="209"/>
    </row>
    <row r="2143" spans="1:13" outlineLevel="1">
      <c r="A2143" s="196"/>
      <c r="B2143" s="261" t="s">
        <v>223</v>
      </c>
      <c r="C2143" s="262" t="s">
        <v>394</v>
      </c>
      <c r="D2143" s="177" t="s">
        <v>983</v>
      </c>
      <c r="E2143" s="177" t="s">
        <v>963</v>
      </c>
      <c r="F2143" s="194" t="s">
        <v>963</v>
      </c>
      <c r="G2143" s="208"/>
      <c r="I2143" s="209"/>
      <c r="J2143" s="209"/>
      <c r="K2143" s="209"/>
      <c r="L2143" s="209"/>
      <c r="M2143" s="209"/>
    </row>
    <row r="2144" spans="1:13" outlineLevel="1">
      <c r="A2144" s="196"/>
      <c r="B2144" s="261" t="s">
        <v>223</v>
      </c>
      <c r="C2144" s="262" t="s">
        <v>397</v>
      </c>
      <c r="D2144" s="177" t="s">
        <v>983</v>
      </c>
      <c r="E2144" s="177" t="s">
        <v>963</v>
      </c>
      <c r="F2144" s="194" t="s">
        <v>963</v>
      </c>
      <c r="G2144" s="208"/>
      <c r="I2144" s="209"/>
      <c r="J2144" s="209"/>
      <c r="K2144" s="209"/>
      <c r="L2144" s="209"/>
      <c r="M2144" s="209"/>
    </row>
    <row r="2145" spans="1:13" outlineLevel="1">
      <c r="A2145" s="196"/>
      <c r="B2145" s="261" t="s">
        <v>223</v>
      </c>
      <c r="C2145" s="262" t="s">
        <v>345</v>
      </c>
      <c r="D2145" s="177" t="s">
        <v>983</v>
      </c>
      <c r="E2145" s="177" t="s">
        <v>963</v>
      </c>
      <c r="F2145" s="194" t="s">
        <v>963</v>
      </c>
      <c r="G2145" s="208"/>
      <c r="I2145" s="209"/>
      <c r="J2145" s="209"/>
      <c r="K2145" s="209"/>
      <c r="L2145" s="209"/>
      <c r="M2145" s="209"/>
    </row>
    <row r="2146" spans="1:13" outlineLevel="1">
      <c r="A2146" s="196"/>
      <c r="B2146" s="261" t="s">
        <v>223</v>
      </c>
      <c r="C2146" s="262" t="s">
        <v>354</v>
      </c>
      <c r="D2146" s="177" t="s">
        <v>983</v>
      </c>
      <c r="E2146" s="177" t="s">
        <v>963</v>
      </c>
      <c r="F2146" s="194" t="s">
        <v>963</v>
      </c>
      <c r="G2146" s="208"/>
      <c r="I2146" s="209"/>
      <c r="J2146" s="209"/>
      <c r="K2146" s="209"/>
      <c r="L2146" s="209"/>
      <c r="M2146" s="209"/>
    </row>
    <row r="2147" spans="1:13" outlineLevel="1">
      <c r="A2147" s="196"/>
      <c r="B2147" s="261" t="s">
        <v>223</v>
      </c>
      <c r="C2147" s="262" t="s">
        <v>367</v>
      </c>
      <c r="D2147" s="177" t="s">
        <v>983</v>
      </c>
      <c r="E2147" s="177" t="s">
        <v>963</v>
      </c>
      <c r="F2147" s="194" t="s">
        <v>963</v>
      </c>
      <c r="G2147" s="208"/>
      <c r="I2147" s="209"/>
      <c r="J2147" s="209"/>
      <c r="K2147" s="209"/>
      <c r="L2147" s="209"/>
      <c r="M2147" s="209"/>
    </row>
    <row r="2148" spans="1:13" outlineLevel="1">
      <c r="A2148" s="196"/>
      <c r="B2148" s="261" t="s">
        <v>223</v>
      </c>
      <c r="C2148" s="262" t="s">
        <v>373</v>
      </c>
      <c r="D2148" s="177" t="s">
        <v>983</v>
      </c>
      <c r="E2148" s="177" t="s">
        <v>963</v>
      </c>
      <c r="F2148" s="194" t="s">
        <v>963</v>
      </c>
      <c r="G2148" s="208"/>
      <c r="I2148" s="209"/>
      <c r="J2148" s="209"/>
      <c r="K2148" s="209"/>
      <c r="L2148" s="209"/>
      <c r="M2148" s="209"/>
    </row>
    <row r="2149" spans="1:13" outlineLevel="1">
      <c r="A2149" s="196"/>
      <c r="B2149" s="261" t="s">
        <v>223</v>
      </c>
      <c r="C2149" s="262" t="s">
        <v>376</v>
      </c>
      <c r="D2149" s="177" t="s">
        <v>983</v>
      </c>
      <c r="E2149" s="177" t="s">
        <v>963</v>
      </c>
      <c r="F2149" s="194" t="s">
        <v>963</v>
      </c>
      <c r="G2149" s="208"/>
      <c r="I2149" s="209"/>
      <c r="J2149" s="209"/>
      <c r="K2149" s="209"/>
      <c r="L2149" s="209"/>
      <c r="M2149" s="209"/>
    </row>
    <row r="2150" spans="1:13" outlineLevel="1">
      <c r="A2150" s="196"/>
      <c r="B2150" s="261" t="s">
        <v>223</v>
      </c>
      <c r="C2150" s="262" t="s">
        <v>385</v>
      </c>
      <c r="D2150" s="177" t="s">
        <v>983</v>
      </c>
      <c r="E2150" s="177" t="s">
        <v>963</v>
      </c>
      <c r="F2150" s="194" t="s">
        <v>963</v>
      </c>
      <c r="G2150" s="208"/>
      <c r="I2150" s="209"/>
      <c r="J2150" s="209"/>
      <c r="K2150" s="209"/>
      <c r="L2150" s="209"/>
      <c r="M2150" s="209"/>
    </row>
    <row r="2151" spans="1:13" outlineLevel="1">
      <c r="A2151" s="196"/>
      <c r="B2151" s="261"/>
      <c r="C2151" s="262"/>
      <c r="G2151" s="208"/>
    </row>
    <row r="2152" spans="1:13" outlineLevel="1">
      <c r="A2152" s="196"/>
      <c r="B2152" s="261" t="s">
        <v>230</v>
      </c>
      <c r="C2152" s="262" t="s">
        <v>350</v>
      </c>
      <c r="D2152" s="177" t="s">
        <v>983</v>
      </c>
      <c r="E2152" s="177" t="s">
        <v>963</v>
      </c>
      <c r="F2152" s="194" t="s">
        <v>963</v>
      </c>
      <c r="G2152" s="208"/>
      <c r="I2152" s="209"/>
      <c r="J2152" s="209"/>
      <c r="K2152" s="209"/>
      <c r="L2152" s="209"/>
      <c r="M2152" s="209"/>
    </row>
    <row r="2153" spans="1:13" outlineLevel="1">
      <c r="A2153" s="196"/>
      <c r="B2153" s="261" t="s">
        <v>230</v>
      </c>
      <c r="C2153" s="262" t="s">
        <v>358</v>
      </c>
      <c r="D2153" s="177" t="s">
        <v>983</v>
      </c>
      <c r="E2153" s="177" t="s">
        <v>963</v>
      </c>
      <c r="F2153" s="194" t="s">
        <v>963</v>
      </c>
      <c r="G2153" s="208"/>
      <c r="I2153" s="209"/>
      <c r="J2153" s="209"/>
      <c r="K2153" s="209"/>
      <c r="L2153" s="209"/>
      <c r="M2153" s="209"/>
    </row>
    <row r="2154" spans="1:13" outlineLevel="1">
      <c r="A2154" s="196"/>
      <c r="B2154" s="261" t="s">
        <v>230</v>
      </c>
      <c r="C2154" s="262" t="s">
        <v>361</v>
      </c>
      <c r="D2154" s="177" t="s">
        <v>983</v>
      </c>
      <c r="E2154" s="177" t="s">
        <v>963</v>
      </c>
      <c r="F2154" s="194" t="s">
        <v>963</v>
      </c>
      <c r="G2154" s="208"/>
      <c r="I2154" s="209"/>
      <c r="J2154" s="209"/>
      <c r="K2154" s="209"/>
      <c r="L2154" s="209"/>
      <c r="M2154" s="209"/>
    </row>
    <row r="2155" spans="1:13" outlineLevel="1">
      <c r="A2155" s="196"/>
      <c r="B2155" s="261" t="s">
        <v>230</v>
      </c>
      <c r="C2155" s="262" t="s">
        <v>364</v>
      </c>
      <c r="D2155" s="177" t="s">
        <v>983</v>
      </c>
      <c r="E2155" s="177" t="s">
        <v>963</v>
      </c>
      <c r="F2155" s="194" t="s">
        <v>963</v>
      </c>
      <c r="G2155" s="208"/>
      <c r="I2155" s="209"/>
      <c r="J2155" s="209"/>
      <c r="K2155" s="209"/>
      <c r="L2155" s="209"/>
      <c r="M2155" s="209"/>
    </row>
    <row r="2156" spans="1:13" outlineLevel="1">
      <c r="A2156" s="196"/>
      <c r="B2156" s="261" t="s">
        <v>230</v>
      </c>
      <c r="C2156" s="262" t="s">
        <v>370</v>
      </c>
      <c r="D2156" s="177" t="s">
        <v>983</v>
      </c>
      <c r="E2156" s="177" t="s">
        <v>963</v>
      </c>
      <c r="F2156" s="194" t="s">
        <v>963</v>
      </c>
      <c r="G2156" s="208"/>
      <c r="I2156" s="209"/>
      <c r="J2156" s="209"/>
      <c r="K2156" s="209"/>
      <c r="L2156" s="209"/>
      <c r="M2156" s="209"/>
    </row>
    <row r="2157" spans="1:13" outlineLevel="1">
      <c r="A2157" s="196"/>
      <c r="B2157" s="261" t="s">
        <v>230</v>
      </c>
      <c r="C2157" s="262" t="s">
        <v>379</v>
      </c>
      <c r="D2157" s="177" t="s">
        <v>983</v>
      </c>
      <c r="E2157" s="177" t="s">
        <v>963</v>
      </c>
      <c r="F2157" s="194" t="s">
        <v>963</v>
      </c>
      <c r="G2157" s="208"/>
      <c r="I2157" s="209"/>
      <c r="J2157" s="209"/>
      <c r="K2157" s="209"/>
      <c r="L2157" s="209"/>
      <c r="M2157" s="209"/>
    </row>
    <row r="2158" spans="1:13" outlineLevel="1">
      <c r="A2158" s="196"/>
      <c r="B2158" s="261" t="s">
        <v>230</v>
      </c>
      <c r="C2158" s="262" t="s">
        <v>382</v>
      </c>
      <c r="D2158" s="177" t="s">
        <v>983</v>
      </c>
      <c r="E2158" s="177" t="s">
        <v>963</v>
      </c>
      <c r="F2158" s="194" t="s">
        <v>963</v>
      </c>
      <c r="G2158" s="208"/>
      <c r="I2158" s="209"/>
      <c r="J2158" s="209"/>
      <c r="K2158" s="209"/>
      <c r="L2158" s="209"/>
      <c r="M2158" s="209"/>
    </row>
    <row r="2159" spans="1:13" outlineLevel="1">
      <c r="A2159" s="196"/>
      <c r="B2159" s="261" t="s">
        <v>230</v>
      </c>
      <c r="C2159" s="262" t="s">
        <v>388</v>
      </c>
      <c r="D2159" s="177" t="s">
        <v>983</v>
      </c>
      <c r="E2159" s="177" t="s">
        <v>963</v>
      </c>
      <c r="F2159" s="194" t="s">
        <v>963</v>
      </c>
      <c r="G2159" s="208"/>
      <c r="I2159" s="209"/>
      <c r="J2159" s="209"/>
      <c r="K2159" s="209"/>
      <c r="L2159" s="209"/>
      <c r="M2159" s="209"/>
    </row>
    <row r="2160" spans="1:13" outlineLevel="1">
      <c r="A2160" s="196"/>
      <c r="B2160" s="261" t="s">
        <v>230</v>
      </c>
      <c r="C2160" s="262" t="s">
        <v>391</v>
      </c>
      <c r="D2160" s="177" t="s">
        <v>983</v>
      </c>
      <c r="E2160" s="177" t="s">
        <v>963</v>
      </c>
      <c r="F2160" s="194" t="s">
        <v>963</v>
      </c>
      <c r="G2160" s="208"/>
      <c r="I2160" s="209"/>
      <c r="J2160" s="209"/>
      <c r="K2160" s="209"/>
      <c r="L2160" s="209"/>
      <c r="M2160" s="209"/>
    </row>
    <row r="2161" spans="1:13" outlineLevel="1">
      <c r="A2161" s="196"/>
      <c r="B2161" s="261" t="s">
        <v>230</v>
      </c>
      <c r="C2161" s="262" t="s">
        <v>394</v>
      </c>
      <c r="D2161" s="177" t="s">
        <v>983</v>
      </c>
      <c r="E2161" s="177" t="s">
        <v>963</v>
      </c>
      <c r="F2161" s="194" t="s">
        <v>963</v>
      </c>
      <c r="G2161" s="208"/>
      <c r="I2161" s="209"/>
      <c r="J2161" s="209"/>
      <c r="K2161" s="209"/>
      <c r="L2161" s="209"/>
      <c r="M2161" s="209"/>
    </row>
    <row r="2162" spans="1:13" outlineLevel="1">
      <c r="A2162" s="196"/>
      <c r="B2162" s="261" t="s">
        <v>230</v>
      </c>
      <c r="C2162" s="262" t="s">
        <v>397</v>
      </c>
      <c r="D2162" s="177" t="s">
        <v>983</v>
      </c>
      <c r="E2162" s="177" t="s">
        <v>963</v>
      </c>
      <c r="F2162" s="194" t="s">
        <v>963</v>
      </c>
      <c r="G2162" s="208"/>
      <c r="I2162" s="209"/>
      <c r="J2162" s="209"/>
      <c r="K2162" s="209"/>
      <c r="L2162" s="209"/>
      <c r="M2162" s="209"/>
    </row>
    <row r="2163" spans="1:13" outlineLevel="1">
      <c r="A2163" s="196"/>
      <c r="B2163" s="261" t="s">
        <v>230</v>
      </c>
      <c r="C2163" s="262" t="s">
        <v>345</v>
      </c>
      <c r="D2163" s="177" t="s">
        <v>983</v>
      </c>
      <c r="E2163" s="177" t="s">
        <v>963</v>
      </c>
      <c r="F2163" s="194" t="s">
        <v>963</v>
      </c>
      <c r="G2163" s="208"/>
      <c r="I2163" s="209"/>
      <c r="J2163" s="209"/>
      <c r="K2163" s="209"/>
      <c r="L2163" s="209"/>
      <c r="M2163" s="209"/>
    </row>
    <row r="2164" spans="1:13" outlineLevel="1">
      <c r="A2164" s="196"/>
      <c r="B2164" s="261" t="s">
        <v>230</v>
      </c>
      <c r="C2164" s="262" t="s">
        <v>354</v>
      </c>
      <c r="D2164" s="177" t="s">
        <v>983</v>
      </c>
      <c r="E2164" s="177" t="s">
        <v>963</v>
      </c>
      <c r="F2164" s="194" t="s">
        <v>963</v>
      </c>
      <c r="G2164" s="208"/>
      <c r="I2164" s="209"/>
      <c r="J2164" s="209"/>
      <c r="K2164" s="209"/>
      <c r="L2164" s="209"/>
      <c r="M2164" s="209"/>
    </row>
    <row r="2165" spans="1:13" outlineLevel="1">
      <c r="A2165" s="196"/>
      <c r="B2165" s="261" t="s">
        <v>230</v>
      </c>
      <c r="C2165" s="262" t="s">
        <v>367</v>
      </c>
      <c r="D2165" s="177" t="s">
        <v>983</v>
      </c>
      <c r="E2165" s="177" t="s">
        <v>963</v>
      </c>
      <c r="F2165" s="194" t="s">
        <v>963</v>
      </c>
      <c r="G2165" s="208"/>
      <c r="I2165" s="209"/>
      <c r="J2165" s="209"/>
      <c r="K2165" s="209"/>
      <c r="L2165" s="209"/>
      <c r="M2165" s="209"/>
    </row>
    <row r="2166" spans="1:13" outlineLevel="1">
      <c r="A2166" s="196"/>
      <c r="B2166" s="261" t="s">
        <v>230</v>
      </c>
      <c r="C2166" s="262" t="s">
        <v>373</v>
      </c>
      <c r="D2166" s="177" t="s">
        <v>983</v>
      </c>
      <c r="E2166" s="177" t="s">
        <v>963</v>
      </c>
      <c r="F2166" s="194" t="s">
        <v>963</v>
      </c>
      <c r="G2166" s="208"/>
      <c r="I2166" s="209"/>
      <c r="J2166" s="209"/>
      <c r="K2166" s="209"/>
      <c r="L2166" s="209"/>
      <c r="M2166" s="209"/>
    </row>
    <row r="2167" spans="1:13" outlineLevel="1">
      <c r="A2167" s="196"/>
      <c r="B2167" s="261" t="s">
        <v>230</v>
      </c>
      <c r="C2167" s="262" t="s">
        <v>376</v>
      </c>
      <c r="D2167" s="177" t="s">
        <v>983</v>
      </c>
      <c r="E2167" s="177" t="s">
        <v>963</v>
      </c>
      <c r="F2167" s="194" t="s">
        <v>963</v>
      </c>
      <c r="G2167" s="208"/>
      <c r="I2167" s="209"/>
      <c r="J2167" s="209"/>
      <c r="K2167" s="209"/>
      <c r="L2167" s="209"/>
      <c r="M2167" s="209"/>
    </row>
    <row r="2168" spans="1:13" outlineLevel="1">
      <c r="A2168" s="196"/>
      <c r="B2168" s="261" t="s">
        <v>230</v>
      </c>
      <c r="C2168" s="262" t="s">
        <v>385</v>
      </c>
      <c r="D2168" s="177" t="s">
        <v>983</v>
      </c>
      <c r="E2168" s="177" t="s">
        <v>963</v>
      </c>
      <c r="F2168" s="194" t="s">
        <v>963</v>
      </c>
      <c r="G2168" s="208"/>
      <c r="I2168" s="209"/>
      <c r="J2168" s="209"/>
      <c r="K2168" s="209"/>
      <c r="L2168" s="209"/>
      <c r="M2168" s="209"/>
    </row>
    <row r="2169" spans="1:13" outlineLevel="1">
      <c r="A2169" s="196"/>
      <c r="B2169" s="261"/>
      <c r="C2169" s="262"/>
      <c r="G2169" s="208"/>
    </row>
    <row r="2170" spans="1:13" outlineLevel="1">
      <c r="A2170" s="196"/>
      <c r="B2170" s="261" t="s">
        <v>235</v>
      </c>
      <c r="C2170" s="262" t="s">
        <v>350</v>
      </c>
      <c r="D2170" s="177" t="s">
        <v>983</v>
      </c>
      <c r="E2170" s="177" t="s">
        <v>963</v>
      </c>
      <c r="F2170" s="194" t="s">
        <v>963</v>
      </c>
      <c r="G2170" s="208"/>
      <c r="I2170" s="209"/>
      <c r="J2170" s="209"/>
      <c r="K2170" s="209"/>
      <c r="L2170" s="209"/>
      <c r="M2170" s="209"/>
    </row>
    <row r="2171" spans="1:13" outlineLevel="1">
      <c r="A2171" s="196"/>
      <c r="B2171" s="261" t="s">
        <v>235</v>
      </c>
      <c r="C2171" s="262" t="s">
        <v>358</v>
      </c>
      <c r="D2171" s="177" t="s">
        <v>983</v>
      </c>
      <c r="E2171" s="177" t="s">
        <v>963</v>
      </c>
      <c r="F2171" s="194" t="s">
        <v>963</v>
      </c>
      <c r="G2171" s="208"/>
      <c r="I2171" s="209"/>
      <c r="J2171" s="209"/>
      <c r="K2171" s="209"/>
      <c r="L2171" s="209"/>
      <c r="M2171" s="209"/>
    </row>
    <row r="2172" spans="1:13" outlineLevel="1">
      <c r="A2172" s="196"/>
      <c r="B2172" s="261" t="s">
        <v>235</v>
      </c>
      <c r="C2172" s="262" t="s">
        <v>361</v>
      </c>
      <c r="D2172" s="177" t="s">
        <v>983</v>
      </c>
      <c r="E2172" s="177" t="s">
        <v>963</v>
      </c>
      <c r="F2172" s="194" t="s">
        <v>963</v>
      </c>
      <c r="G2172" s="208"/>
      <c r="I2172" s="209"/>
      <c r="J2172" s="209"/>
      <c r="K2172" s="209"/>
      <c r="L2172" s="209"/>
      <c r="M2172" s="209"/>
    </row>
    <row r="2173" spans="1:13" outlineLevel="1">
      <c r="A2173" s="196"/>
      <c r="B2173" s="261" t="s">
        <v>235</v>
      </c>
      <c r="C2173" s="262" t="s">
        <v>364</v>
      </c>
      <c r="D2173" s="177" t="s">
        <v>983</v>
      </c>
      <c r="E2173" s="177" t="s">
        <v>963</v>
      </c>
      <c r="F2173" s="194" t="s">
        <v>963</v>
      </c>
      <c r="G2173" s="208"/>
      <c r="I2173" s="209"/>
      <c r="J2173" s="209"/>
      <c r="K2173" s="209"/>
      <c r="L2173" s="209"/>
      <c r="M2173" s="209"/>
    </row>
    <row r="2174" spans="1:13" outlineLevel="1">
      <c r="A2174" s="196"/>
      <c r="B2174" s="261" t="s">
        <v>235</v>
      </c>
      <c r="C2174" s="262" t="s">
        <v>370</v>
      </c>
      <c r="D2174" s="177" t="s">
        <v>983</v>
      </c>
      <c r="E2174" s="177" t="s">
        <v>963</v>
      </c>
      <c r="F2174" s="194" t="s">
        <v>963</v>
      </c>
      <c r="G2174" s="208"/>
      <c r="I2174" s="209"/>
      <c r="J2174" s="209"/>
      <c r="K2174" s="209"/>
      <c r="L2174" s="209"/>
      <c r="M2174" s="209"/>
    </row>
    <row r="2175" spans="1:13" outlineLevel="1">
      <c r="A2175" s="196"/>
      <c r="B2175" s="261" t="s">
        <v>235</v>
      </c>
      <c r="C2175" s="262" t="s">
        <v>379</v>
      </c>
      <c r="D2175" s="177" t="s">
        <v>983</v>
      </c>
      <c r="E2175" s="177" t="s">
        <v>963</v>
      </c>
      <c r="F2175" s="194" t="s">
        <v>963</v>
      </c>
      <c r="G2175" s="208"/>
      <c r="I2175" s="209"/>
      <c r="J2175" s="209"/>
      <c r="K2175" s="209"/>
      <c r="L2175" s="209"/>
      <c r="M2175" s="209"/>
    </row>
    <row r="2176" spans="1:13" outlineLevel="1">
      <c r="A2176" s="196"/>
      <c r="B2176" s="261" t="s">
        <v>235</v>
      </c>
      <c r="C2176" s="262" t="s">
        <v>382</v>
      </c>
      <c r="D2176" s="177" t="s">
        <v>983</v>
      </c>
      <c r="E2176" s="177" t="s">
        <v>963</v>
      </c>
      <c r="F2176" s="194" t="s">
        <v>963</v>
      </c>
      <c r="G2176" s="208"/>
      <c r="I2176" s="209"/>
      <c r="J2176" s="209"/>
      <c r="K2176" s="209"/>
      <c r="L2176" s="209"/>
      <c r="M2176" s="209"/>
    </row>
    <row r="2177" spans="1:13" outlineLevel="1">
      <c r="A2177" s="196"/>
      <c r="B2177" s="261" t="s">
        <v>235</v>
      </c>
      <c r="C2177" s="262" t="s">
        <v>388</v>
      </c>
      <c r="D2177" s="177" t="s">
        <v>983</v>
      </c>
      <c r="E2177" s="177" t="s">
        <v>963</v>
      </c>
      <c r="F2177" s="194" t="s">
        <v>963</v>
      </c>
      <c r="G2177" s="208"/>
      <c r="I2177" s="209"/>
      <c r="J2177" s="209"/>
      <c r="K2177" s="209"/>
      <c r="L2177" s="209"/>
      <c r="M2177" s="209"/>
    </row>
    <row r="2178" spans="1:13" outlineLevel="1">
      <c r="A2178" s="196"/>
      <c r="B2178" s="261" t="s">
        <v>235</v>
      </c>
      <c r="C2178" s="262" t="s">
        <v>391</v>
      </c>
      <c r="D2178" s="177" t="s">
        <v>983</v>
      </c>
      <c r="E2178" s="177" t="s">
        <v>963</v>
      </c>
      <c r="F2178" s="194" t="s">
        <v>963</v>
      </c>
      <c r="G2178" s="208"/>
      <c r="I2178" s="209"/>
      <c r="J2178" s="209"/>
      <c r="K2178" s="209"/>
      <c r="L2178" s="209"/>
      <c r="M2178" s="209"/>
    </row>
    <row r="2179" spans="1:13" outlineLevel="1">
      <c r="A2179" s="196"/>
      <c r="B2179" s="261" t="s">
        <v>235</v>
      </c>
      <c r="C2179" s="262" t="s">
        <v>394</v>
      </c>
      <c r="D2179" s="177" t="s">
        <v>983</v>
      </c>
      <c r="E2179" s="177" t="s">
        <v>963</v>
      </c>
      <c r="F2179" s="194" t="s">
        <v>963</v>
      </c>
      <c r="G2179" s="208"/>
      <c r="I2179" s="209"/>
      <c r="J2179" s="209"/>
      <c r="K2179" s="209"/>
      <c r="L2179" s="209"/>
      <c r="M2179" s="209"/>
    </row>
    <row r="2180" spans="1:13" outlineLevel="1">
      <c r="A2180" s="196"/>
      <c r="B2180" s="261" t="s">
        <v>235</v>
      </c>
      <c r="C2180" s="262" t="s">
        <v>397</v>
      </c>
      <c r="D2180" s="177" t="s">
        <v>983</v>
      </c>
      <c r="E2180" s="177" t="s">
        <v>963</v>
      </c>
      <c r="F2180" s="194" t="s">
        <v>963</v>
      </c>
      <c r="G2180" s="208"/>
      <c r="I2180" s="209"/>
      <c r="J2180" s="209"/>
      <c r="K2180" s="209"/>
      <c r="L2180" s="209"/>
      <c r="M2180" s="209"/>
    </row>
    <row r="2181" spans="1:13" outlineLevel="1">
      <c r="A2181" s="196"/>
      <c r="B2181" s="261" t="s">
        <v>235</v>
      </c>
      <c r="C2181" s="262" t="s">
        <v>345</v>
      </c>
      <c r="D2181" s="177" t="s">
        <v>983</v>
      </c>
      <c r="E2181" s="177" t="s">
        <v>963</v>
      </c>
      <c r="F2181" s="194" t="s">
        <v>963</v>
      </c>
      <c r="G2181" s="208"/>
      <c r="I2181" s="209"/>
      <c r="J2181" s="209"/>
      <c r="K2181" s="209"/>
      <c r="L2181" s="209"/>
      <c r="M2181" s="209"/>
    </row>
    <row r="2182" spans="1:13" outlineLevel="1">
      <c r="A2182" s="196"/>
      <c r="B2182" s="261" t="s">
        <v>235</v>
      </c>
      <c r="C2182" s="262" t="s">
        <v>354</v>
      </c>
      <c r="D2182" s="177" t="s">
        <v>983</v>
      </c>
      <c r="E2182" s="177" t="s">
        <v>963</v>
      </c>
      <c r="F2182" s="194" t="s">
        <v>963</v>
      </c>
      <c r="G2182" s="208"/>
      <c r="I2182" s="209"/>
      <c r="J2182" s="209"/>
      <c r="K2182" s="209"/>
      <c r="L2182" s="209"/>
      <c r="M2182" s="209"/>
    </row>
    <row r="2183" spans="1:13" outlineLevel="1">
      <c r="A2183" s="196"/>
      <c r="B2183" s="261" t="s">
        <v>235</v>
      </c>
      <c r="C2183" s="262" t="s">
        <v>367</v>
      </c>
      <c r="D2183" s="177" t="s">
        <v>983</v>
      </c>
      <c r="E2183" s="177" t="s">
        <v>963</v>
      </c>
      <c r="F2183" s="194" t="s">
        <v>963</v>
      </c>
      <c r="G2183" s="208"/>
      <c r="I2183" s="209"/>
      <c r="J2183" s="209"/>
      <c r="K2183" s="209"/>
      <c r="L2183" s="209"/>
      <c r="M2183" s="209"/>
    </row>
    <row r="2184" spans="1:13" outlineLevel="1">
      <c r="A2184" s="196"/>
      <c r="B2184" s="261" t="s">
        <v>235</v>
      </c>
      <c r="C2184" s="262" t="s">
        <v>373</v>
      </c>
      <c r="D2184" s="177" t="s">
        <v>983</v>
      </c>
      <c r="E2184" s="177" t="s">
        <v>963</v>
      </c>
      <c r="F2184" s="194" t="s">
        <v>963</v>
      </c>
      <c r="G2184" s="208"/>
      <c r="I2184" s="209"/>
      <c r="J2184" s="209"/>
      <c r="K2184" s="209"/>
      <c r="L2184" s="209"/>
      <c r="M2184" s="209"/>
    </row>
    <row r="2185" spans="1:13" outlineLevel="1">
      <c r="A2185" s="196"/>
      <c r="B2185" s="261" t="s">
        <v>235</v>
      </c>
      <c r="C2185" s="262" t="s">
        <v>376</v>
      </c>
      <c r="D2185" s="177" t="s">
        <v>983</v>
      </c>
      <c r="E2185" s="177" t="s">
        <v>963</v>
      </c>
      <c r="F2185" s="194" t="s">
        <v>963</v>
      </c>
      <c r="G2185" s="208"/>
      <c r="I2185" s="209"/>
      <c r="J2185" s="209"/>
      <c r="K2185" s="209"/>
      <c r="L2185" s="209"/>
      <c r="M2185" s="209"/>
    </row>
    <row r="2186" spans="1:13" outlineLevel="1">
      <c r="A2186" s="196"/>
      <c r="B2186" s="261" t="s">
        <v>235</v>
      </c>
      <c r="C2186" s="262" t="s">
        <v>385</v>
      </c>
      <c r="D2186" s="177" t="s">
        <v>983</v>
      </c>
      <c r="E2186" s="177" t="s">
        <v>963</v>
      </c>
      <c r="F2186" s="194" t="s">
        <v>963</v>
      </c>
      <c r="G2186" s="208"/>
      <c r="I2186" s="209"/>
      <c r="J2186" s="209"/>
      <c r="K2186" s="209"/>
      <c r="L2186" s="209"/>
      <c r="M2186" s="209"/>
    </row>
    <row r="2187" spans="1:13" outlineLevel="1">
      <c r="A2187" s="196"/>
      <c r="B2187" s="261"/>
      <c r="C2187" s="262"/>
      <c r="G2187" s="208"/>
    </row>
    <row r="2188" spans="1:13" outlineLevel="1">
      <c r="A2188" s="196"/>
      <c r="B2188" s="261" t="s">
        <v>241</v>
      </c>
      <c r="C2188" s="262" t="s">
        <v>350</v>
      </c>
      <c r="D2188" s="177" t="s">
        <v>983</v>
      </c>
      <c r="E2188" s="177" t="s">
        <v>244</v>
      </c>
      <c r="F2188" s="194" t="s">
        <v>516</v>
      </c>
      <c r="G2188" s="208"/>
      <c r="I2188" s="194">
        <f>IF(H2188=$D$4,$D$4,INDEX(F_inputs!$D$4:$M$5562,MATCH('FD Inputs Pre Conversion'!$C2188&amp;'FD Inputs Pre Conversion'!$E2188,F_inputs!$N$4:$N$5562,0),MATCH('FD Inputs Pre Conversion'!I$6,F_inputs!$D$2:$M$2,0)))</f>
        <v>1.0383983051474184</v>
      </c>
      <c r="J2188" s="194">
        <f>IF(I2188=$D$4,$D$4,INDEX(F_inputs!$D$4:$M$5562,MATCH('FD Inputs Pre Conversion'!$C2188&amp;'FD Inputs Pre Conversion'!$E2188,F_inputs!$N$4:$N$5562,0),MATCH('FD Inputs Pre Conversion'!J$6,F_inputs!$D$2:$M$2,0)))</f>
        <v>0.98445553604885117</v>
      </c>
      <c r="K2188" s="194">
        <f>IF(J2188=$D$4,$D$4,INDEX(F_inputs!$D$4:$M$5562,MATCH('FD Inputs Pre Conversion'!$C2188&amp;'FD Inputs Pre Conversion'!$E2188,F_inputs!$N$4:$N$5562,0),MATCH('FD Inputs Pre Conversion'!K$6,F_inputs!$D$2:$M$2,0)))</f>
        <v>0.93725561308760486</v>
      </c>
      <c r="L2188" s="194">
        <f>IF(K2188=$D$4,$D$4,INDEX(F_inputs!$D$4:$M$5562,MATCH('FD Inputs Pre Conversion'!$C2188&amp;'FD Inputs Pre Conversion'!$E2188,F_inputs!$N$4:$N$5562,0),MATCH('FD Inputs Pre Conversion'!L$6,F_inputs!$D$2:$M$2,0)))</f>
        <v>0.88331284398903775</v>
      </c>
      <c r="M2188" s="194">
        <f>IF(L2188=$D$4,$D$4,INDEX(F_inputs!$D$4:$M$5562,MATCH('FD Inputs Pre Conversion'!$C2188&amp;'FD Inputs Pre Conversion'!$E2188,F_inputs!$N$4:$N$5562,0),MATCH('FD Inputs Pre Conversion'!M$6,F_inputs!$D$2:$M$2,0)))</f>
        <v>0.82937007489047054</v>
      </c>
    </row>
    <row r="2189" spans="1:13" outlineLevel="1">
      <c r="A2189" s="196"/>
      <c r="B2189" s="261" t="s">
        <v>241</v>
      </c>
      <c r="C2189" s="262" t="s">
        <v>358</v>
      </c>
      <c r="D2189" s="177" t="s">
        <v>983</v>
      </c>
      <c r="E2189" s="177" t="s">
        <v>244</v>
      </c>
      <c r="F2189" s="194" t="s">
        <v>516</v>
      </c>
      <c r="G2189" s="208"/>
      <c r="I2189" s="194">
        <f>IF(H2189=$D$4,$D$4,INDEX(F_inputs!$D$4:$M$5562,MATCH('FD Inputs Pre Conversion'!$C2189&amp;'FD Inputs Pre Conversion'!$E2189,F_inputs!$N$4:$N$5562,0),MATCH('FD Inputs Pre Conversion'!I$6,F_inputs!$D$2:$M$2,0)))</f>
        <v>1.0383983051474184</v>
      </c>
      <c r="J2189" s="194">
        <f>IF(I2189=$D$4,$D$4,INDEX(F_inputs!$D$4:$M$5562,MATCH('FD Inputs Pre Conversion'!$C2189&amp;'FD Inputs Pre Conversion'!$E2189,F_inputs!$N$4:$N$5562,0),MATCH('FD Inputs Pre Conversion'!J$6,F_inputs!$D$2:$M$2,0)))</f>
        <v>0.98445553604885117</v>
      </c>
      <c r="K2189" s="194">
        <f>IF(J2189=$D$4,$D$4,INDEX(F_inputs!$D$4:$M$5562,MATCH('FD Inputs Pre Conversion'!$C2189&amp;'FD Inputs Pre Conversion'!$E2189,F_inputs!$N$4:$N$5562,0),MATCH('FD Inputs Pre Conversion'!K$6,F_inputs!$D$2:$M$2,0)))</f>
        <v>0.93725561308760486</v>
      </c>
      <c r="L2189" s="194">
        <f>IF(K2189=$D$4,$D$4,INDEX(F_inputs!$D$4:$M$5562,MATCH('FD Inputs Pre Conversion'!$C2189&amp;'FD Inputs Pre Conversion'!$E2189,F_inputs!$N$4:$N$5562,0),MATCH('FD Inputs Pre Conversion'!L$6,F_inputs!$D$2:$M$2,0)))</f>
        <v>0.88331284398903775</v>
      </c>
      <c r="M2189" s="194">
        <f>IF(L2189=$D$4,$D$4,INDEX(F_inputs!$D$4:$M$5562,MATCH('FD Inputs Pre Conversion'!$C2189&amp;'FD Inputs Pre Conversion'!$E2189,F_inputs!$N$4:$N$5562,0),MATCH('FD Inputs Pre Conversion'!M$6,F_inputs!$D$2:$M$2,0)))</f>
        <v>0.82937007489047054</v>
      </c>
    </row>
    <row r="2190" spans="1:13" outlineLevel="1">
      <c r="A2190" s="196"/>
      <c r="B2190" s="261" t="s">
        <v>241</v>
      </c>
      <c r="C2190" s="262" t="s">
        <v>361</v>
      </c>
      <c r="D2190" s="177" t="s">
        <v>983</v>
      </c>
      <c r="E2190" s="177" t="s">
        <v>244</v>
      </c>
      <c r="F2190" s="194" t="s">
        <v>516</v>
      </c>
      <c r="G2190" s="208"/>
      <c r="I2190" s="194">
        <f>IF(H2190=$D$4,$D$4,INDEX(F_inputs!$D$4:$M$5562,MATCH('FD Inputs Pre Conversion'!$C2190&amp;'FD Inputs Pre Conversion'!$E2190,F_inputs!$N$4:$N$5562,0),MATCH('FD Inputs Pre Conversion'!I$6,F_inputs!$D$2:$M$2,0)))</f>
        <v>1.3792469311755777</v>
      </c>
      <c r="J2190" s="194">
        <f>IF(I2190=$D$4,$D$4,INDEX(F_inputs!$D$4:$M$5562,MATCH('FD Inputs Pre Conversion'!$C2190&amp;'FD Inputs Pre Conversion'!$E2190,F_inputs!$N$4:$N$5562,0),MATCH('FD Inputs Pre Conversion'!J$6,F_inputs!$D$2:$M$2,0)))</f>
        <v>1.3792469311755777</v>
      </c>
      <c r="K2190" s="194">
        <f>IF(J2190=$D$4,$D$4,INDEX(F_inputs!$D$4:$M$5562,MATCH('FD Inputs Pre Conversion'!$C2190&amp;'FD Inputs Pre Conversion'!$E2190,F_inputs!$N$4:$N$5562,0),MATCH('FD Inputs Pre Conversion'!K$6,F_inputs!$D$2:$M$2,0)))</f>
        <v>0.91949795411705182</v>
      </c>
      <c r="L2190" s="194">
        <f>IF(K2190=$D$4,$D$4,INDEX(F_inputs!$D$4:$M$5562,MATCH('FD Inputs Pre Conversion'!$C2190&amp;'FD Inputs Pre Conversion'!$E2190,F_inputs!$N$4:$N$5562,0),MATCH('FD Inputs Pre Conversion'!L$6,F_inputs!$D$2:$M$2,0)))</f>
        <v>0.91949795411705182</v>
      </c>
      <c r="M2190" s="194">
        <f>IF(L2190=$D$4,$D$4,INDEX(F_inputs!$D$4:$M$5562,MATCH('FD Inputs Pre Conversion'!$C2190&amp;'FD Inputs Pre Conversion'!$E2190,F_inputs!$N$4:$N$5562,0),MATCH('FD Inputs Pre Conversion'!M$6,F_inputs!$D$2:$M$2,0)))</f>
        <v>0.91949795411705182</v>
      </c>
    </row>
    <row r="2191" spans="1:13" outlineLevel="1">
      <c r="A2191" s="196"/>
      <c r="B2191" s="261" t="s">
        <v>241</v>
      </c>
      <c r="C2191" s="262" t="s">
        <v>364</v>
      </c>
      <c r="D2191" s="177" t="s">
        <v>983</v>
      </c>
      <c r="E2191" s="177" t="s">
        <v>244</v>
      </c>
      <c r="F2191" s="194" t="s">
        <v>516</v>
      </c>
      <c r="G2191" s="208"/>
      <c r="I2191" s="194">
        <f>IF(H2191=$D$4,$D$4,INDEX(F_inputs!$D$4:$M$5562,MATCH('FD Inputs Pre Conversion'!$C2191&amp;'FD Inputs Pre Conversion'!$E2191,F_inputs!$N$4:$N$5562,0),MATCH('FD Inputs Pre Conversion'!I$6,F_inputs!$D$2:$M$2,0)))</f>
        <v>1.0383983051474184</v>
      </c>
      <c r="J2191" s="194">
        <f>IF(I2191=$D$4,$D$4,INDEX(F_inputs!$D$4:$M$5562,MATCH('FD Inputs Pre Conversion'!$C2191&amp;'FD Inputs Pre Conversion'!$E2191,F_inputs!$N$4:$N$5562,0),MATCH('FD Inputs Pre Conversion'!J$6,F_inputs!$D$2:$M$2,0)))</f>
        <v>0.98445553604885117</v>
      </c>
      <c r="K2191" s="194">
        <f>IF(J2191=$D$4,$D$4,INDEX(F_inputs!$D$4:$M$5562,MATCH('FD Inputs Pre Conversion'!$C2191&amp;'FD Inputs Pre Conversion'!$E2191,F_inputs!$N$4:$N$5562,0),MATCH('FD Inputs Pre Conversion'!K$6,F_inputs!$D$2:$M$2,0)))</f>
        <v>0.93725561308760486</v>
      </c>
      <c r="L2191" s="194">
        <f>IF(K2191=$D$4,$D$4,INDEX(F_inputs!$D$4:$M$5562,MATCH('FD Inputs Pre Conversion'!$C2191&amp;'FD Inputs Pre Conversion'!$E2191,F_inputs!$N$4:$N$5562,0),MATCH('FD Inputs Pre Conversion'!L$6,F_inputs!$D$2:$M$2,0)))</f>
        <v>0.88331284398903775</v>
      </c>
      <c r="M2191" s="194">
        <f>IF(L2191=$D$4,$D$4,INDEX(F_inputs!$D$4:$M$5562,MATCH('FD Inputs Pre Conversion'!$C2191&amp;'FD Inputs Pre Conversion'!$E2191,F_inputs!$N$4:$N$5562,0),MATCH('FD Inputs Pre Conversion'!M$6,F_inputs!$D$2:$M$2,0)))</f>
        <v>0.82937007489047054</v>
      </c>
    </row>
    <row r="2192" spans="1:13" outlineLevel="1">
      <c r="A2192" s="196"/>
      <c r="B2192" s="261" t="s">
        <v>241</v>
      </c>
      <c r="C2192" s="262" t="s">
        <v>370</v>
      </c>
      <c r="D2192" s="177" t="s">
        <v>983</v>
      </c>
      <c r="E2192" s="177" t="s">
        <v>244</v>
      </c>
      <c r="F2192" s="194" t="s">
        <v>516</v>
      </c>
      <c r="G2192" s="208"/>
      <c r="I2192" s="194">
        <f>IF(H2192=$D$4,$D$4,INDEX(F_inputs!$D$4:$M$5562,MATCH('FD Inputs Pre Conversion'!$C2192&amp;'FD Inputs Pre Conversion'!$E2192,F_inputs!$N$4:$N$5562,0),MATCH('FD Inputs Pre Conversion'!I$6,F_inputs!$D$2:$M$2,0)))</f>
        <v>1.0383983051474184</v>
      </c>
      <c r="J2192" s="194">
        <f>IF(I2192=$D$4,$D$4,INDEX(F_inputs!$D$4:$M$5562,MATCH('FD Inputs Pre Conversion'!$C2192&amp;'FD Inputs Pre Conversion'!$E2192,F_inputs!$N$4:$N$5562,0),MATCH('FD Inputs Pre Conversion'!J$6,F_inputs!$D$2:$M$2,0)))</f>
        <v>0.98445553604885117</v>
      </c>
      <c r="K2192" s="194">
        <f>IF(J2192=$D$4,$D$4,INDEX(F_inputs!$D$4:$M$5562,MATCH('FD Inputs Pre Conversion'!$C2192&amp;'FD Inputs Pre Conversion'!$E2192,F_inputs!$N$4:$N$5562,0),MATCH('FD Inputs Pre Conversion'!K$6,F_inputs!$D$2:$M$2,0)))</f>
        <v>0.93725561308760486</v>
      </c>
      <c r="L2192" s="194">
        <f>IF(K2192=$D$4,$D$4,INDEX(F_inputs!$D$4:$M$5562,MATCH('FD Inputs Pre Conversion'!$C2192&amp;'FD Inputs Pre Conversion'!$E2192,F_inputs!$N$4:$N$5562,0),MATCH('FD Inputs Pre Conversion'!L$6,F_inputs!$D$2:$M$2,0)))</f>
        <v>0.88331284398903775</v>
      </c>
      <c r="M2192" s="194">
        <f>IF(L2192=$D$4,$D$4,INDEX(F_inputs!$D$4:$M$5562,MATCH('FD Inputs Pre Conversion'!$C2192&amp;'FD Inputs Pre Conversion'!$E2192,F_inputs!$N$4:$N$5562,0),MATCH('FD Inputs Pre Conversion'!M$6,F_inputs!$D$2:$M$2,0)))</f>
        <v>0.82937007489047054</v>
      </c>
    </row>
    <row r="2193" spans="1:13" outlineLevel="1">
      <c r="A2193" s="196"/>
      <c r="B2193" s="261" t="s">
        <v>241</v>
      </c>
      <c r="C2193" s="262" t="s">
        <v>379</v>
      </c>
      <c r="D2193" s="177" t="s">
        <v>983</v>
      </c>
      <c r="E2193" s="177" t="s">
        <v>244</v>
      </c>
      <c r="F2193" s="194" t="s">
        <v>516</v>
      </c>
      <c r="G2193" s="208"/>
      <c r="I2193" s="194">
        <f>IF(H2193=$D$4,$D$4,INDEX(F_inputs!$D$4:$M$5562,MATCH('FD Inputs Pre Conversion'!$C2193&amp;'FD Inputs Pre Conversion'!$E2193,F_inputs!$N$4:$N$5562,0),MATCH('FD Inputs Pre Conversion'!I$6,F_inputs!$D$2:$M$2,0)))</f>
        <v>0.82937007489047054</v>
      </c>
      <c r="J2193" s="194">
        <f>IF(I2193=$D$4,$D$4,INDEX(F_inputs!$D$4:$M$5562,MATCH('FD Inputs Pre Conversion'!$C2193&amp;'FD Inputs Pre Conversion'!$E2193,F_inputs!$N$4:$N$5562,0),MATCH('FD Inputs Pre Conversion'!J$6,F_inputs!$D$2:$M$2,0)))</f>
        <v>0.82937007489047054</v>
      </c>
      <c r="K2193" s="194">
        <f>IF(J2193=$D$4,$D$4,INDEX(F_inputs!$D$4:$M$5562,MATCH('FD Inputs Pre Conversion'!$C2193&amp;'FD Inputs Pre Conversion'!$E2193,F_inputs!$N$4:$N$5562,0),MATCH('FD Inputs Pre Conversion'!K$6,F_inputs!$D$2:$M$2,0)))</f>
        <v>0.82937007489047054</v>
      </c>
      <c r="L2193" s="194">
        <f>IF(K2193=$D$4,$D$4,INDEX(F_inputs!$D$4:$M$5562,MATCH('FD Inputs Pre Conversion'!$C2193&amp;'FD Inputs Pre Conversion'!$E2193,F_inputs!$N$4:$N$5562,0),MATCH('FD Inputs Pre Conversion'!L$6,F_inputs!$D$2:$M$2,0)))</f>
        <v>0.82937007489047054</v>
      </c>
      <c r="M2193" s="194">
        <f>IF(L2193=$D$4,$D$4,INDEX(F_inputs!$D$4:$M$5562,MATCH('FD Inputs Pre Conversion'!$C2193&amp;'FD Inputs Pre Conversion'!$E2193,F_inputs!$N$4:$N$5562,0),MATCH('FD Inputs Pre Conversion'!M$6,F_inputs!$D$2:$M$2,0)))</f>
        <v>0.82937007489047054</v>
      </c>
    </row>
    <row r="2194" spans="1:13" outlineLevel="1">
      <c r="A2194" s="196"/>
      <c r="B2194" s="261" t="s">
        <v>241</v>
      </c>
      <c r="C2194" s="262" t="s">
        <v>382</v>
      </c>
      <c r="D2194" s="177" t="s">
        <v>983</v>
      </c>
      <c r="E2194" s="177" t="s">
        <v>244</v>
      </c>
      <c r="F2194" s="194" t="s">
        <v>516</v>
      </c>
      <c r="G2194" s="208"/>
      <c r="I2194" s="194">
        <f>IF(H2194=$D$4,$D$4,INDEX(F_inputs!$D$4:$M$5562,MATCH('FD Inputs Pre Conversion'!$C2194&amp;'FD Inputs Pre Conversion'!$E2194,F_inputs!$N$4:$N$5562,0),MATCH('FD Inputs Pre Conversion'!I$6,F_inputs!$D$2:$M$2,0)))</f>
        <v>1.0383983051474184</v>
      </c>
      <c r="J2194" s="194">
        <f>IF(I2194=$D$4,$D$4,INDEX(F_inputs!$D$4:$M$5562,MATCH('FD Inputs Pre Conversion'!$C2194&amp;'FD Inputs Pre Conversion'!$E2194,F_inputs!$N$4:$N$5562,0),MATCH('FD Inputs Pre Conversion'!J$6,F_inputs!$D$2:$M$2,0)))</f>
        <v>0.98445553604885117</v>
      </c>
      <c r="K2194" s="194">
        <f>IF(J2194=$D$4,$D$4,INDEX(F_inputs!$D$4:$M$5562,MATCH('FD Inputs Pre Conversion'!$C2194&amp;'FD Inputs Pre Conversion'!$E2194,F_inputs!$N$4:$N$5562,0),MATCH('FD Inputs Pre Conversion'!K$6,F_inputs!$D$2:$M$2,0)))</f>
        <v>0.93725561308760486</v>
      </c>
      <c r="L2194" s="194">
        <f>IF(K2194=$D$4,$D$4,INDEX(F_inputs!$D$4:$M$5562,MATCH('FD Inputs Pre Conversion'!$C2194&amp;'FD Inputs Pre Conversion'!$E2194,F_inputs!$N$4:$N$5562,0),MATCH('FD Inputs Pre Conversion'!L$6,F_inputs!$D$2:$M$2,0)))</f>
        <v>0.88331284398903775</v>
      </c>
      <c r="M2194" s="194">
        <f>IF(L2194=$D$4,$D$4,INDEX(F_inputs!$D$4:$M$5562,MATCH('FD Inputs Pre Conversion'!$C2194&amp;'FD Inputs Pre Conversion'!$E2194,F_inputs!$N$4:$N$5562,0),MATCH('FD Inputs Pre Conversion'!M$6,F_inputs!$D$2:$M$2,0)))</f>
        <v>0.82937007489047054</v>
      </c>
    </row>
    <row r="2195" spans="1:13" outlineLevel="1">
      <c r="A2195" s="196"/>
      <c r="B2195" s="261" t="s">
        <v>241</v>
      </c>
      <c r="C2195" s="262" t="s">
        <v>388</v>
      </c>
      <c r="D2195" s="177" t="s">
        <v>983</v>
      </c>
      <c r="E2195" s="177" t="s">
        <v>244</v>
      </c>
      <c r="F2195" s="194" t="s">
        <v>516</v>
      </c>
      <c r="G2195" s="208"/>
      <c r="I2195" s="194">
        <f>IF(H2195=$D$4,$D$4,INDEX(F_inputs!$D$4:$M$5562,MATCH('FD Inputs Pre Conversion'!$C2195&amp;'FD Inputs Pre Conversion'!$E2195,F_inputs!$N$4:$N$5562,0),MATCH('FD Inputs Pre Conversion'!I$6,F_inputs!$D$2:$M$2,0)))</f>
        <v>1.0383983051474184</v>
      </c>
      <c r="J2195" s="194">
        <f>IF(I2195=$D$4,$D$4,INDEX(F_inputs!$D$4:$M$5562,MATCH('FD Inputs Pre Conversion'!$C2195&amp;'FD Inputs Pre Conversion'!$E2195,F_inputs!$N$4:$N$5562,0),MATCH('FD Inputs Pre Conversion'!J$6,F_inputs!$D$2:$M$2,0)))</f>
        <v>0.98445553604885117</v>
      </c>
      <c r="K2195" s="194">
        <f>IF(J2195=$D$4,$D$4,INDEX(F_inputs!$D$4:$M$5562,MATCH('FD Inputs Pre Conversion'!$C2195&amp;'FD Inputs Pre Conversion'!$E2195,F_inputs!$N$4:$N$5562,0),MATCH('FD Inputs Pre Conversion'!K$6,F_inputs!$D$2:$M$2,0)))</f>
        <v>0.93725561308760486</v>
      </c>
      <c r="L2195" s="194">
        <f>IF(K2195=$D$4,$D$4,INDEX(F_inputs!$D$4:$M$5562,MATCH('FD Inputs Pre Conversion'!$C2195&amp;'FD Inputs Pre Conversion'!$E2195,F_inputs!$N$4:$N$5562,0),MATCH('FD Inputs Pre Conversion'!L$6,F_inputs!$D$2:$M$2,0)))</f>
        <v>0.88331284398903775</v>
      </c>
      <c r="M2195" s="194">
        <f>IF(L2195=$D$4,$D$4,INDEX(F_inputs!$D$4:$M$5562,MATCH('FD Inputs Pre Conversion'!$C2195&amp;'FD Inputs Pre Conversion'!$E2195,F_inputs!$N$4:$N$5562,0),MATCH('FD Inputs Pre Conversion'!M$6,F_inputs!$D$2:$M$2,0)))</f>
        <v>0.82937007489047054</v>
      </c>
    </row>
    <row r="2196" spans="1:13" outlineLevel="1">
      <c r="A2196" s="196"/>
      <c r="B2196" s="261" t="s">
        <v>241</v>
      </c>
      <c r="C2196" s="262" t="s">
        <v>391</v>
      </c>
      <c r="D2196" s="177" t="s">
        <v>983</v>
      </c>
      <c r="E2196" s="177" t="s">
        <v>244</v>
      </c>
      <c r="F2196" s="194" t="s">
        <v>516</v>
      </c>
      <c r="G2196" s="208"/>
      <c r="I2196" s="194">
        <f>IF(H2196=$D$4,$D$4,INDEX(F_inputs!$D$4:$M$5562,MATCH('FD Inputs Pre Conversion'!$C2196&amp;'FD Inputs Pre Conversion'!$E2196,F_inputs!$N$4:$N$5562,0),MATCH('FD Inputs Pre Conversion'!I$6,F_inputs!$D$2:$M$2,0)))</f>
        <v>1.6439058882788349</v>
      </c>
      <c r="J2196" s="194">
        <f>IF(I2196=$D$4,$D$4,INDEX(F_inputs!$D$4:$M$5562,MATCH('FD Inputs Pre Conversion'!$C2196&amp;'FD Inputs Pre Conversion'!$E2196,F_inputs!$N$4:$N$5562,0),MATCH('FD Inputs Pre Conversion'!J$6,F_inputs!$D$2:$M$2,0)))</f>
        <v>1.5009575501676318</v>
      </c>
      <c r="K2196" s="194">
        <f>IF(J2196=$D$4,$D$4,INDEX(F_inputs!$D$4:$M$5562,MATCH('FD Inputs Pre Conversion'!$C2196&amp;'FD Inputs Pre Conversion'!$E2196,F_inputs!$N$4:$N$5562,0),MATCH('FD Inputs Pre Conversion'!K$6,F_inputs!$D$2:$M$2,0)))</f>
        <v>1.3580092120564284</v>
      </c>
      <c r="L2196" s="194">
        <f>IF(K2196=$D$4,$D$4,INDEX(F_inputs!$D$4:$M$5562,MATCH('FD Inputs Pre Conversion'!$C2196&amp;'FD Inputs Pre Conversion'!$E2196,F_inputs!$N$4:$N$5562,0),MATCH('FD Inputs Pre Conversion'!L$6,F_inputs!$D$2:$M$2,0)))</f>
        <v>1.2150608739452256</v>
      </c>
      <c r="M2196" s="194">
        <f>IF(L2196=$D$4,$D$4,INDEX(F_inputs!$D$4:$M$5562,MATCH('FD Inputs Pre Conversion'!$C2196&amp;'FD Inputs Pre Conversion'!$E2196,F_inputs!$N$4:$N$5562,0),MATCH('FD Inputs Pre Conversion'!M$6,F_inputs!$D$2:$M$2,0)))</f>
        <v>1.0721125358340231</v>
      </c>
    </row>
    <row r="2197" spans="1:13" outlineLevel="1">
      <c r="A2197" s="196"/>
      <c r="B2197" s="261" t="s">
        <v>241</v>
      </c>
      <c r="C2197" s="262" t="s">
        <v>394</v>
      </c>
      <c r="D2197" s="177" t="s">
        <v>983</v>
      </c>
      <c r="E2197" s="177" t="s">
        <v>244</v>
      </c>
      <c r="F2197" s="194" t="s">
        <v>516</v>
      </c>
      <c r="G2197" s="208"/>
      <c r="I2197" s="194">
        <f>IF(H2197=$D$4,$D$4,INDEX(F_inputs!$D$4:$M$5562,MATCH('FD Inputs Pre Conversion'!$C2197&amp;'FD Inputs Pre Conversion'!$E2197,F_inputs!$N$4:$N$5562,0),MATCH('FD Inputs Pre Conversion'!I$6,F_inputs!$D$2:$M$2,0)))</f>
        <v>1.0383983051474184</v>
      </c>
      <c r="J2197" s="194">
        <f>IF(I2197=$D$4,$D$4,INDEX(F_inputs!$D$4:$M$5562,MATCH('FD Inputs Pre Conversion'!$C2197&amp;'FD Inputs Pre Conversion'!$E2197,F_inputs!$N$4:$N$5562,0),MATCH('FD Inputs Pre Conversion'!J$6,F_inputs!$D$2:$M$2,0)))</f>
        <v>0.98445553604885117</v>
      </c>
      <c r="K2197" s="194">
        <f>IF(J2197=$D$4,$D$4,INDEX(F_inputs!$D$4:$M$5562,MATCH('FD Inputs Pre Conversion'!$C2197&amp;'FD Inputs Pre Conversion'!$E2197,F_inputs!$N$4:$N$5562,0),MATCH('FD Inputs Pre Conversion'!K$6,F_inputs!$D$2:$M$2,0)))</f>
        <v>0.93725561308760486</v>
      </c>
      <c r="L2197" s="194">
        <f>IF(K2197=$D$4,$D$4,INDEX(F_inputs!$D$4:$M$5562,MATCH('FD Inputs Pre Conversion'!$C2197&amp;'FD Inputs Pre Conversion'!$E2197,F_inputs!$N$4:$N$5562,0),MATCH('FD Inputs Pre Conversion'!L$6,F_inputs!$D$2:$M$2,0)))</f>
        <v>0.88331284398903775</v>
      </c>
      <c r="M2197" s="194">
        <f>IF(L2197=$D$4,$D$4,INDEX(F_inputs!$D$4:$M$5562,MATCH('FD Inputs Pre Conversion'!$C2197&amp;'FD Inputs Pre Conversion'!$E2197,F_inputs!$N$4:$N$5562,0),MATCH('FD Inputs Pre Conversion'!M$6,F_inputs!$D$2:$M$2,0)))</f>
        <v>0.82937007489047054</v>
      </c>
    </row>
    <row r="2198" spans="1:13" outlineLevel="1">
      <c r="A2198" s="196"/>
      <c r="B2198" s="261" t="s">
        <v>241</v>
      </c>
      <c r="C2198" s="262" t="s">
        <v>397</v>
      </c>
      <c r="D2198" s="177" t="s">
        <v>983</v>
      </c>
      <c r="E2198" s="177" t="s">
        <v>244</v>
      </c>
      <c r="F2198" s="194" t="s">
        <v>516</v>
      </c>
      <c r="G2198" s="208"/>
      <c r="I2198" s="194">
        <f>IF(H2198=$D$4,$D$4,INDEX(F_inputs!$D$4:$M$5562,MATCH('FD Inputs Pre Conversion'!$C2198&amp;'FD Inputs Pre Conversion'!$E2198,F_inputs!$N$4:$N$5562,0),MATCH('FD Inputs Pre Conversion'!I$6,F_inputs!$D$2:$M$2,0)))</f>
        <v>1.0383983051474184</v>
      </c>
      <c r="J2198" s="194">
        <f>IF(I2198=$D$4,$D$4,INDEX(F_inputs!$D$4:$M$5562,MATCH('FD Inputs Pre Conversion'!$C2198&amp;'FD Inputs Pre Conversion'!$E2198,F_inputs!$N$4:$N$5562,0),MATCH('FD Inputs Pre Conversion'!J$6,F_inputs!$D$2:$M$2,0)))</f>
        <v>0.98445553604885117</v>
      </c>
      <c r="K2198" s="194">
        <f>IF(J2198=$D$4,$D$4,INDEX(F_inputs!$D$4:$M$5562,MATCH('FD Inputs Pre Conversion'!$C2198&amp;'FD Inputs Pre Conversion'!$E2198,F_inputs!$N$4:$N$5562,0),MATCH('FD Inputs Pre Conversion'!K$6,F_inputs!$D$2:$M$2,0)))</f>
        <v>0.93725561308760486</v>
      </c>
      <c r="L2198" s="194">
        <f>IF(K2198=$D$4,$D$4,INDEX(F_inputs!$D$4:$M$5562,MATCH('FD Inputs Pre Conversion'!$C2198&amp;'FD Inputs Pre Conversion'!$E2198,F_inputs!$N$4:$N$5562,0),MATCH('FD Inputs Pre Conversion'!L$6,F_inputs!$D$2:$M$2,0)))</f>
        <v>0.88331284398903775</v>
      </c>
      <c r="M2198" s="194">
        <f>IF(L2198=$D$4,$D$4,INDEX(F_inputs!$D$4:$M$5562,MATCH('FD Inputs Pre Conversion'!$C2198&amp;'FD Inputs Pre Conversion'!$E2198,F_inputs!$N$4:$N$5562,0),MATCH('FD Inputs Pre Conversion'!M$6,F_inputs!$D$2:$M$2,0)))</f>
        <v>0.82937007489047054</v>
      </c>
    </row>
    <row r="2199" spans="1:13" outlineLevel="1">
      <c r="A2199" s="196"/>
      <c r="B2199" s="261" t="s">
        <v>241</v>
      </c>
      <c r="C2199" s="262" t="s">
        <v>345</v>
      </c>
      <c r="D2199" s="177" t="s">
        <v>983</v>
      </c>
      <c r="E2199" s="177" t="s">
        <v>244</v>
      </c>
      <c r="F2199" s="194" t="s">
        <v>516</v>
      </c>
      <c r="G2199" s="208"/>
      <c r="I2199" s="194" t="s">
        <v>449</v>
      </c>
      <c r="J2199" s="194" t="s">
        <v>449</v>
      </c>
      <c r="K2199" s="194" t="s">
        <v>449</v>
      </c>
      <c r="L2199" s="194" t="s">
        <v>449</v>
      </c>
      <c r="M2199" s="194" t="s">
        <v>449</v>
      </c>
    </row>
    <row r="2200" spans="1:13" outlineLevel="1">
      <c r="A2200" s="196"/>
      <c r="B2200" s="261" t="s">
        <v>241</v>
      </c>
      <c r="C2200" s="262" t="s">
        <v>354</v>
      </c>
      <c r="D2200" s="177" t="s">
        <v>983</v>
      </c>
      <c r="E2200" s="177" t="s">
        <v>244</v>
      </c>
      <c r="F2200" s="194" t="s">
        <v>516</v>
      </c>
      <c r="G2200" s="208"/>
      <c r="I2200" s="194" t="s">
        <v>449</v>
      </c>
      <c r="J2200" s="194" t="s">
        <v>449</v>
      </c>
      <c r="K2200" s="194" t="s">
        <v>449</v>
      </c>
      <c r="L2200" s="194" t="s">
        <v>449</v>
      </c>
      <c r="M2200" s="194" t="s">
        <v>449</v>
      </c>
    </row>
    <row r="2201" spans="1:13" outlineLevel="1">
      <c r="A2201" s="196"/>
      <c r="B2201" s="261" t="s">
        <v>241</v>
      </c>
      <c r="C2201" s="262" t="s">
        <v>367</v>
      </c>
      <c r="D2201" s="177" t="s">
        <v>983</v>
      </c>
      <c r="E2201" s="177" t="s">
        <v>244</v>
      </c>
      <c r="F2201" s="194" t="s">
        <v>516</v>
      </c>
      <c r="G2201" s="208"/>
      <c r="I2201" s="194" t="s">
        <v>449</v>
      </c>
      <c r="J2201" s="194" t="s">
        <v>449</v>
      </c>
      <c r="K2201" s="194" t="s">
        <v>449</v>
      </c>
      <c r="L2201" s="194" t="s">
        <v>449</v>
      </c>
      <c r="M2201" s="194" t="s">
        <v>449</v>
      </c>
    </row>
    <row r="2202" spans="1:13" outlineLevel="1">
      <c r="A2202" s="196"/>
      <c r="B2202" s="261" t="s">
        <v>241</v>
      </c>
      <c r="C2202" s="262" t="s">
        <v>373</v>
      </c>
      <c r="D2202" s="177" t="s">
        <v>983</v>
      </c>
      <c r="E2202" s="177" t="s">
        <v>244</v>
      </c>
      <c r="F2202" s="194" t="s">
        <v>516</v>
      </c>
      <c r="G2202" s="208"/>
      <c r="I2202" s="194" t="s">
        <v>449</v>
      </c>
      <c r="J2202" s="194" t="s">
        <v>449</v>
      </c>
      <c r="K2202" s="194" t="s">
        <v>449</v>
      </c>
      <c r="L2202" s="194" t="s">
        <v>449</v>
      </c>
      <c r="M2202" s="194" t="s">
        <v>449</v>
      </c>
    </row>
    <row r="2203" spans="1:13" outlineLevel="1">
      <c r="A2203" s="196"/>
      <c r="B2203" s="261" t="s">
        <v>241</v>
      </c>
      <c r="C2203" s="262" t="s">
        <v>376</v>
      </c>
      <c r="D2203" s="177" t="s">
        <v>983</v>
      </c>
      <c r="E2203" s="177" t="s">
        <v>244</v>
      </c>
      <c r="F2203" s="194" t="s">
        <v>516</v>
      </c>
      <c r="G2203" s="208"/>
      <c r="I2203" s="194" t="s">
        <v>449</v>
      </c>
      <c r="J2203" s="194" t="s">
        <v>449</v>
      </c>
      <c r="K2203" s="194" t="s">
        <v>449</v>
      </c>
      <c r="L2203" s="194" t="s">
        <v>449</v>
      </c>
      <c r="M2203" s="194" t="s">
        <v>449</v>
      </c>
    </row>
    <row r="2204" spans="1:13" outlineLevel="1">
      <c r="A2204" s="196"/>
      <c r="B2204" s="261" t="s">
        <v>241</v>
      </c>
      <c r="C2204" s="262" t="s">
        <v>385</v>
      </c>
      <c r="D2204" s="177" t="s">
        <v>983</v>
      </c>
      <c r="E2204" s="177" t="s">
        <v>244</v>
      </c>
      <c r="F2204" s="194" t="s">
        <v>516</v>
      </c>
      <c r="G2204" s="208"/>
      <c r="I2204" s="194" t="s">
        <v>449</v>
      </c>
      <c r="J2204" s="194" t="s">
        <v>449</v>
      </c>
      <c r="K2204" s="194" t="s">
        <v>449</v>
      </c>
      <c r="L2204" s="194" t="s">
        <v>449</v>
      </c>
      <c r="M2204" s="194" t="s">
        <v>449</v>
      </c>
    </row>
    <row r="2205" spans="1:13" outlineLevel="1">
      <c r="A2205" s="196"/>
      <c r="B2205" s="261"/>
      <c r="C2205" s="262"/>
      <c r="G2205" s="208"/>
    </row>
    <row r="2206" spans="1:13" outlineLevel="1">
      <c r="A2206" s="196"/>
      <c r="B2206" s="261" t="s">
        <v>247</v>
      </c>
      <c r="C2206" s="262" t="s">
        <v>350</v>
      </c>
      <c r="D2206" s="177" t="s">
        <v>983</v>
      </c>
      <c r="E2206" s="177" t="s">
        <v>250</v>
      </c>
      <c r="F2206" s="194" t="s">
        <v>516</v>
      </c>
      <c r="G2206" s="208"/>
      <c r="I2206" s="194">
        <f>IF(H2206=$D$4,$D$4,INDEX(F_inputs!$D$4:$M$5562,MATCH('FD Inputs Pre Conversion'!$C2206&amp;'FD Inputs Pre Conversion'!$E2206,F_inputs!$N$4:$N$5562,0),MATCH('FD Inputs Pre Conversion'!I$6,F_inputs!$D$2:$M$2,0)))</f>
        <v>13.075183439092779</v>
      </c>
      <c r="J2206" s="194">
        <f>IF(I2206=$D$4,$D$4,INDEX(F_inputs!$D$4:$M$5562,MATCH('FD Inputs Pre Conversion'!$C2206&amp;'FD Inputs Pre Conversion'!$E2206,F_inputs!$N$4:$N$5562,0),MATCH('FD Inputs Pre Conversion'!J$6,F_inputs!$D$2:$M$2,0)))</f>
        <v>12.95518343909278</v>
      </c>
      <c r="K2206" s="194">
        <f>IF(J2206=$D$4,$D$4,INDEX(F_inputs!$D$4:$M$5562,MATCH('FD Inputs Pre Conversion'!$C2206&amp;'FD Inputs Pre Conversion'!$E2206,F_inputs!$N$4:$N$5562,0),MATCH('FD Inputs Pre Conversion'!K$6,F_inputs!$D$2:$M$2,0)))</f>
        <v>12.835183439092779</v>
      </c>
      <c r="L2206" s="194">
        <f>IF(K2206=$D$4,$D$4,INDEX(F_inputs!$D$4:$M$5562,MATCH('FD Inputs Pre Conversion'!$C2206&amp;'FD Inputs Pre Conversion'!$E2206,F_inputs!$N$4:$N$5562,0),MATCH('FD Inputs Pre Conversion'!L$6,F_inputs!$D$2:$M$2,0)))</f>
        <v>12.71518343909278</v>
      </c>
      <c r="M2206" s="194">
        <f>IF(L2206=$D$4,$D$4,INDEX(F_inputs!$D$4:$M$5562,MATCH('FD Inputs Pre Conversion'!$C2206&amp;'FD Inputs Pre Conversion'!$E2206,F_inputs!$N$4:$N$5562,0),MATCH('FD Inputs Pre Conversion'!M$6,F_inputs!$D$2:$M$2,0)))</f>
        <v>12.575183439092779</v>
      </c>
    </row>
    <row r="2207" spans="1:13" outlineLevel="1">
      <c r="A2207" s="196"/>
      <c r="B2207" s="261" t="s">
        <v>247</v>
      </c>
      <c r="C2207" s="262" t="s">
        <v>358</v>
      </c>
      <c r="D2207" s="177" t="s">
        <v>983</v>
      </c>
      <c r="E2207" s="177" t="s">
        <v>250</v>
      </c>
      <c r="F2207" s="194" t="s">
        <v>516</v>
      </c>
      <c r="G2207" s="208"/>
      <c r="I2207" s="194">
        <f>IF(H2207=$D$4,$D$4,INDEX(F_inputs!$D$4:$M$5562,MATCH('FD Inputs Pre Conversion'!$C2207&amp;'FD Inputs Pre Conversion'!$E2207,F_inputs!$N$4:$N$5562,0),MATCH('FD Inputs Pre Conversion'!I$6,F_inputs!$D$2:$M$2,0)))</f>
        <v>18.845183439092779</v>
      </c>
      <c r="J2207" s="194">
        <f>IF(I2207=$D$4,$D$4,INDEX(F_inputs!$D$4:$M$5562,MATCH('FD Inputs Pre Conversion'!$C2207&amp;'FD Inputs Pre Conversion'!$E2207,F_inputs!$N$4:$N$5562,0),MATCH('FD Inputs Pre Conversion'!J$6,F_inputs!$D$2:$M$2,0)))</f>
        <v>17.895183439092779</v>
      </c>
      <c r="K2207" s="194">
        <f>IF(J2207=$D$4,$D$4,INDEX(F_inputs!$D$4:$M$5562,MATCH('FD Inputs Pre Conversion'!$C2207&amp;'FD Inputs Pre Conversion'!$E2207,F_inputs!$N$4:$N$5562,0),MATCH('FD Inputs Pre Conversion'!K$6,F_inputs!$D$2:$M$2,0)))</f>
        <v>16.94518343909278</v>
      </c>
      <c r="L2207" s="194">
        <f>IF(K2207=$D$4,$D$4,INDEX(F_inputs!$D$4:$M$5562,MATCH('FD Inputs Pre Conversion'!$C2207&amp;'FD Inputs Pre Conversion'!$E2207,F_inputs!$N$4:$N$5562,0),MATCH('FD Inputs Pre Conversion'!L$6,F_inputs!$D$2:$M$2,0)))</f>
        <v>15.995183439092781</v>
      </c>
      <c r="M2207" s="194">
        <f>IF(L2207=$D$4,$D$4,INDEX(F_inputs!$D$4:$M$5562,MATCH('FD Inputs Pre Conversion'!$C2207&amp;'FD Inputs Pre Conversion'!$E2207,F_inputs!$N$4:$N$5562,0),MATCH('FD Inputs Pre Conversion'!M$6,F_inputs!$D$2:$M$2,0)))</f>
        <v>15.055183439092779</v>
      </c>
    </row>
    <row r="2208" spans="1:13" outlineLevel="1">
      <c r="A2208" s="196"/>
      <c r="B2208" s="261" t="s">
        <v>247</v>
      </c>
      <c r="C2208" s="262" t="s">
        <v>361</v>
      </c>
      <c r="D2208" s="177" t="s">
        <v>983</v>
      </c>
      <c r="E2208" s="177" t="s">
        <v>250</v>
      </c>
      <c r="F2208" s="194" t="s">
        <v>516</v>
      </c>
      <c r="G2208" s="208"/>
      <c r="I2208" s="194">
        <f>IF(H2208=$D$4,$D$4,INDEX(F_inputs!$D$4:$M$5562,MATCH('FD Inputs Pre Conversion'!$C2208&amp;'FD Inputs Pre Conversion'!$E2208,F_inputs!$N$4:$N$5562,0),MATCH('FD Inputs Pre Conversion'!I$6,F_inputs!$D$2:$M$2,0)))</f>
        <v>15.685183439092778</v>
      </c>
      <c r="J2208" s="194">
        <f>IF(I2208=$D$4,$D$4,INDEX(F_inputs!$D$4:$M$5562,MATCH('FD Inputs Pre Conversion'!$C2208&amp;'FD Inputs Pre Conversion'!$E2208,F_inputs!$N$4:$N$5562,0),MATCH('FD Inputs Pre Conversion'!J$6,F_inputs!$D$2:$M$2,0)))</f>
        <v>15.185183439092778</v>
      </c>
      <c r="K2208" s="194">
        <f>IF(J2208=$D$4,$D$4,INDEX(F_inputs!$D$4:$M$5562,MATCH('FD Inputs Pre Conversion'!$C2208&amp;'FD Inputs Pre Conversion'!$E2208,F_inputs!$N$4:$N$5562,0),MATCH('FD Inputs Pre Conversion'!K$6,F_inputs!$D$2:$M$2,0)))</f>
        <v>14.68518343909278</v>
      </c>
      <c r="L2208" s="194">
        <f>IF(K2208=$D$4,$D$4,INDEX(F_inputs!$D$4:$M$5562,MATCH('FD Inputs Pre Conversion'!$C2208&amp;'FD Inputs Pre Conversion'!$E2208,F_inputs!$N$4:$N$5562,0),MATCH('FD Inputs Pre Conversion'!L$6,F_inputs!$D$2:$M$2,0)))</f>
        <v>14.18518343909278</v>
      </c>
      <c r="M2208" s="194">
        <f>IF(L2208=$D$4,$D$4,INDEX(F_inputs!$D$4:$M$5562,MATCH('FD Inputs Pre Conversion'!$C2208&amp;'FD Inputs Pre Conversion'!$E2208,F_inputs!$N$4:$N$5562,0),MATCH('FD Inputs Pre Conversion'!M$6,F_inputs!$D$2:$M$2,0)))</f>
        <v>13.69518343909278</v>
      </c>
    </row>
    <row r="2209" spans="1:13" outlineLevel="1">
      <c r="A2209" s="196"/>
      <c r="B2209" s="261" t="s">
        <v>247</v>
      </c>
      <c r="C2209" s="262" t="s">
        <v>364</v>
      </c>
      <c r="D2209" s="177" t="s">
        <v>983</v>
      </c>
      <c r="E2209" s="177" t="s">
        <v>250</v>
      </c>
      <c r="F2209" s="194" t="s">
        <v>516</v>
      </c>
      <c r="G2209" s="208"/>
      <c r="I2209" s="194">
        <f>IF(H2209=$D$4,$D$4,INDEX(F_inputs!$D$4:$M$5562,MATCH('FD Inputs Pre Conversion'!$C2209&amp;'FD Inputs Pre Conversion'!$E2209,F_inputs!$N$4:$N$5562,0),MATCH('FD Inputs Pre Conversion'!I$6,F_inputs!$D$2:$M$2,0)))</f>
        <v>18.71518343909278</v>
      </c>
      <c r="J2209" s="194">
        <f>IF(I2209=$D$4,$D$4,INDEX(F_inputs!$D$4:$M$5562,MATCH('FD Inputs Pre Conversion'!$C2209&amp;'FD Inputs Pre Conversion'!$E2209,F_inputs!$N$4:$N$5562,0),MATCH('FD Inputs Pre Conversion'!J$6,F_inputs!$D$2:$M$2,0)))</f>
        <v>17.775183439092778</v>
      </c>
      <c r="K2209" s="194">
        <f>IF(J2209=$D$4,$D$4,INDEX(F_inputs!$D$4:$M$5562,MATCH('FD Inputs Pre Conversion'!$C2209&amp;'FD Inputs Pre Conversion'!$E2209,F_inputs!$N$4:$N$5562,0),MATCH('FD Inputs Pre Conversion'!K$6,F_inputs!$D$2:$M$2,0)))</f>
        <v>16.835183439092781</v>
      </c>
      <c r="L2209" s="194">
        <f>IF(K2209=$D$4,$D$4,INDEX(F_inputs!$D$4:$M$5562,MATCH('FD Inputs Pre Conversion'!$C2209&amp;'FD Inputs Pre Conversion'!$E2209,F_inputs!$N$4:$N$5562,0),MATCH('FD Inputs Pre Conversion'!L$6,F_inputs!$D$2:$M$2,0)))</f>
        <v>15.895183439092779</v>
      </c>
      <c r="M2209" s="194">
        <f>IF(L2209=$D$4,$D$4,INDEX(F_inputs!$D$4:$M$5562,MATCH('FD Inputs Pre Conversion'!$C2209&amp;'FD Inputs Pre Conversion'!$E2209,F_inputs!$N$4:$N$5562,0),MATCH('FD Inputs Pre Conversion'!M$6,F_inputs!$D$2:$M$2,0)))</f>
        <v>14.96518343909278</v>
      </c>
    </row>
    <row r="2210" spans="1:13" outlineLevel="1">
      <c r="A2210" s="196"/>
      <c r="B2210" s="261" t="s">
        <v>247</v>
      </c>
      <c r="C2210" s="262" t="s">
        <v>370</v>
      </c>
      <c r="D2210" s="177" t="s">
        <v>983</v>
      </c>
      <c r="E2210" s="177" t="s">
        <v>250</v>
      </c>
      <c r="F2210" s="194" t="s">
        <v>516</v>
      </c>
      <c r="G2210" s="208"/>
      <c r="I2210" s="194">
        <f>IF(H2210=$D$4,$D$4,INDEX(F_inputs!$D$4:$M$5562,MATCH('FD Inputs Pre Conversion'!$C2210&amp;'FD Inputs Pre Conversion'!$E2210,F_inputs!$N$4:$N$5562,0),MATCH('FD Inputs Pre Conversion'!I$6,F_inputs!$D$2:$M$2,0)))</f>
        <v>9.8951834390927793</v>
      </c>
      <c r="J2210" s="194">
        <f>IF(I2210=$D$4,$D$4,INDEX(F_inputs!$D$4:$M$5562,MATCH('FD Inputs Pre Conversion'!$C2210&amp;'FD Inputs Pre Conversion'!$E2210,F_inputs!$N$4:$N$5562,0),MATCH('FD Inputs Pre Conversion'!J$6,F_inputs!$D$2:$M$2,0)))</f>
        <v>9.3851834390927795</v>
      </c>
      <c r="K2210" s="194">
        <f>IF(J2210=$D$4,$D$4,INDEX(F_inputs!$D$4:$M$5562,MATCH('FD Inputs Pre Conversion'!$C2210&amp;'FD Inputs Pre Conversion'!$E2210,F_inputs!$N$4:$N$5562,0),MATCH('FD Inputs Pre Conversion'!K$6,F_inputs!$D$2:$M$2,0)))</f>
        <v>8.8751834390927797</v>
      </c>
      <c r="L2210" s="194">
        <f>IF(K2210=$D$4,$D$4,INDEX(F_inputs!$D$4:$M$5562,MATCH('FD Inputs Pre Conversion'!$C2210&amp;'FD Inputs Pre Conversion'!$E2210,F_inputs!$N$4:$N$5562,0),MATCH('FD Inputs Pre Conversion'!L$6,F_inputs!$D$2:$M$2,0)))</f>
        <v>8.3651834390927799</v>
      </c>
      <c r="M2210" s="194">
        <f>IF(L2210=$D$4,$D$4,INDEX(F_inputs!$D$4:$M$5562,MATCH('FD Inputs Pre Conversion'!$C2210&amp;'FD Inputs Pre Conversion'!$E2210,F_inputs!$N$4:$N$5562,0),MATCH('FD Inputs Pre Conversion'!M$6,F_inputs!$D$2:$M$2,0)))</f>
        <v>7.8351834390927779</v>
      </c>
    </row>
    <row r="2211" spans="1:13" outlineLevel="1">
      <c r="A2211" s="196"/>
      <c r="B2211" s="261" t="s">
        <v>247</v>
      </c>
      <c r="C2211" s="262" t="s">
        <v>379</v>
      </c>
      <c r="D2211" s="177" t="s">
        <v>983</v>
      </c>
      <c r="E2211" s="177" t="s">
        <v>250</v>
      </c>
      <c r="F2211" s="194" t="s">
        <v>516</v>
      </c>
      <c r="G2211" s="208"/>
      <c r="I2211" s="194">
        <f>IF(H2211=$D$4,$D$4,INDEX(F_inputs!$D$4:$M$5562,MATCH('FD Inputs Pre Conversion'!$C2211&amp;'FD Inputs Pre Conversion'!$E2211,F_inputs!$N$4:$N$5562,0),MATCH('FD Inputs Pre Conversion'!I$6,F_inputs!$D$2:$M$2,0)))</f>
        <v>13.225183439092779</v>
      </c>
      <c r="J2211" s="194">
        <f>IF(I2211=$D$4,$D$4,INDEX(F_inputs!$D$4:$M$5562,MATCH('FD Inputs Pre Conversion'!$C2211&amp;'FD Inputs Pre Conversion'!$E2211,F_inputs!$N$4:$N$5562,0),MATCH('FD Inputs Pre Conversion'!J$6,F_inputs!$D$2:$M$2,0)))</f>
        <v>12.68518343909278</v>
      </c>
      <c r="K2211" s="194">
        <f>IF(J2211=$D$4,$D$4,INDEX(F_inputs!$D$4:$M$5562,MATCH('FD Inputs Pre Conversion'!$C2211&amp;'FD Inputs Pre Conversion'!$E2211,F_inputs!$N$4:$N$5562,0),MATCH('FD Inputs Pre Conversion'!K$6,F_inputs!$D$2:$M$2,0)))</f>
        <v>12.145183439092779</v>
      </c>
      <c r="L2211" s="194">
        <f>IF(K2211=$D$4,$D$4,INDEX(F_inputs!$D$4:$M$5562,MATCH('FD Inputs Pre Conversion'!$C2211&amp;'FD Inputs Pre Conversion'!$E2211,F_inputs!$N$4:$N$5562,0),MATCH('FD Inputs Pre Conversion'!L$6,F_inputs!$D$2:$M$2,0)))</f>
        <v>11.60518343909278</v>
      </c>
      <c r="M2211" s="194">
        <f>IF(L2211=$D$4,$D$4,INDEX(F_inputs!$D$4:$M$5562,MATCH('FD Inputs Pre Conversion'!$C2211&amp;'FD Inputs Pre Conversion'!$E2211,F_inputs!$N$4:$N$5562,0),MATCH('FD Inputs Pre Conversion'!M$6,F_inputs!$D$2:$M$2,0)))</f>
        <v>11.075183439092779</v>
      </c>
    </row>
    <row r="2212" spans="1:13" outlineLevel="1">
      <c r="A2212" s="196"/>
      <c r="B2212" s="261" t="s">
        <v>247</v>
      </c>
      <c r="C2212" s="262" t="s">
        <v>382</v>
      </c>
      <c r="D2212" s="177" t="s">
        <v>983</v>
      </c>
      <c r="E2212" s="177" t="s">
        <v>250</v>
      </c>
      <c r="F2212" s="194" t="s">
        <v>516</v>
      </c>
      <c r="G2212" s="208"/>
      <c r="I2212" s="194">
        <f>IF(H2212=$D$4,$D$4,INDEX(F_inputs!$D$4:$M$5562,MATCH('FD Inputs Pre Conversion'!$C2212&amp;'FD Inputs Pre Conversion'!$E2212,F_inputs!$N$4:$N$5562,0),MATCH('FD Inputs Pre Conversion'!I$6,F_inputs!$D$2:$M$2,0)))</f>
        <v>15.805183439092779</v>
      </c>
      <c r="J2212" s="194">
        <f>IF(I2212=$D$4,$D$4,INDEX(F_inputs!$D$4:$M$5562,MATCH('FD Inputs Pre Conversion'!$C2212&amp;'FD Inputs Pre Conversion'!$E2212,F_inputs!$N$4:$N$5562,0),MATCH('FD Inputs Pre Conversion'!J$6,F_inputs!$D$2:$M$2,0)))</f>
        <v>15.03518343909278</v>
      </c>
      <c r="K2212" s="194">
        <f>IF(J2212=$D$4,$D$4,INDEX(F_inputs!$D$4:$M$5562,MATCH('FD Inputs Pre Conversion'!$C2212&amp;'FD Inputs Pre Conversion'!$E2212,F_inputs!$N$4:$N$5562,0),MATCH('FD Inputs Pre Conversion'!K$6,F_inputs!$D$2:$M$2,0)))</f>
        <v>14.26518343909278</v>
      </c>
      <c r="L2212" s="194">
        <f>IF(K2212=$D$4,$D$4,INDEX(F_inputs!$D$4:$M$5562,MATCH('FD Inputs Pre Conversion'!$C2212&amp;'FD Inputs Pre Conversion'!$E2212,F_inputs!$N$4:$N$5562,0),MATCH('FD Inputs Pre Conversion'!L$6,F_inputs!$D$2:$M$2,0)))</f>
        <v>13.495183439092779</v>
      </c>
      <c r="M2212" s="194">
        <f>IF(L2212=$D$4,$D$4,INDEX(F_inputs!$D$4:$M$5562,MATCH('FD Inputs Pre Conversion'!$C2212&amp;'FD Inputs Pre Conversion'!$E2212,F_inputs!$N$4:$N$5562,0),MATCH('FD Inputs Pre Conversion'!M$6,F_inputs!$D$2:$M$2,0)))</f>
        <v>12.735183439092779</v>
      </c>
    </row>
    <row r="2213" spans="1:13" outlineLevel="1">
      <c r="A2213" s="196"/>
      <c r="B2213" s="261" t="s">
        <v>247</v>
      </c>
      <c r="C2213" s="262" t="s">
        <v>388</v>
      </c>
      <c r="D2213" s="177" t="s">
        <v>983</v>
      </c>
      <c r="E2213" s="177" t="s">
        <v>250</v>
      </c>
      <c r="F2213" s="194" t="s">
        <v>516</v>
      </c>
      <c r="G2213" s="208"/>
      <c r="I2213" s="194">
        <f>IF(H2213=$D$4,$D$4,INDEX(F_inputs!$D$4:$M$5562,MATCH('FD Inputs Pre Conversion'!$C2213&amp;'FD Inputs Pre Conversion'!$E2213,F_inputs!$N$4:$N$5562,0),MATCH('FD Inputs Pre Conversion'!I$6,F_inputs!$D$2:$M$2,0)))</f>
        <v>7.8751834390927788</v>
      </c>
      <c r="J2213" s="194">
        <f>IF(I2213=$D$4,$D$4,INDEX(F_inputs!$D$4:$M$5562,MATCH('FD Inputs Pre Conversion'!$C2213&amp;'FD Inputs Pre Conversion'!$E2213,F_inputs!$N$4:$N$5562,0),MATCH('FD Inputs Pre Conversion'!J$6,F_inputs!$D$2:$M$2,0)))</f>
        <v>7.8751834390927788</v>
      </c>
      <c r="K2213" s="194">
        <f>IF(J2213=$D$4,$D$4,INDEX(F_inputs!$D$4:$M$5562,MATCH('FD Inputs Pre Conversion'!$C2213&amp;'FD Inputs Pre Conversion'!$E2213,F_inputs!$N$4:$N$5562,0),MATCH('FD Inputs Pre Conversion'!K$6,F_inputs!$D$2:$M$2,0)))</f>
        <v>7.8751834390927788</v>
      </c>
      <c r="L2213" s="194">
        <f>IF(K2213=$D$4,$D$4,INDEX(F_inputs!$D$4:$M$5562,MATCH('FD Inputs Pre Conversion'!$C2213&amp;'FD Inputs Pre Conversion'!$E2213,F_inputs!$N$4:$N$5562,0),MATCH('FD Inputs Pre Conversion'!L$6,F_inputs!$D$2:$M$2,0)))</f>
        <v>7.8751834390927788</v>
      </c>
      <c r="M2213" s="194">
        <f>IF(L2213=$D$4,$D$4,INDEX(F_inputs!$D$4:$M$5562,MATCH('FD Inputs Pre Conversion'!$C2213&amp;'FD Inputs Pre Conversion'!$E2213,F_inputs!$N$4:$N$5562,0),MATCH('FD Inputs Pre Conversion'!M$6,F_inputs!$D$2:$M$2,0)))</f>
        <v>7.8751834390927788</v>
      </c>
    </row>
    <row r="2214" spans="1:13" outlineLevel="1">
      <c r="A2214" s="196"/>
      <c r="B2214" s="261" t="s">
        <v>247</v>
      </c>
      <c r="C2214" s="262" t="s">
        <v>391</v>
      </c>
      <c r="D2214" s="177" t="s">
        <v>983</v>
      </c>
      <c r="E2214" s="177" t="s">
        <v>250</v>
      </c>
      <c r="F2214" s="194" t="s">
        <v>516</v>
      </c>
      <c r="G2214" s="208"/>
      <c r="I2214" s="194">
        <f>IF(H2214=$D$4,$D$4,INDEX(F_inputs!$D$4:$M$5562,MATCH('FD Inputs Pre Conversion'!$C2214&amp;'FD Inputs Pre Conversion'!$E2214,F_inputs!$N$4:$N$5562,0),MATCH('FD Inputs Pre Conversion'!I$6,F_inputs!$D$2:$M$2,0)))</f>
        <v>15.585183439092781</v>
      </c>
      <c r="J2214" s="194">
        <f>IF(I2214=$D$4,$D$4,INDEX(F_inputs!$D$4:$M$5562,MATCH('FD Inputs Pre Conversion'!$C2214&amp;'FD Inputs Pre Conversion'!$E2214,F_inputs!$N$4:$N$5562,0),MATCH('FD Inputs Pre Conversion'!J$6,F_inputs!$D$2:$M$2,0)))</f>
        <v>14.78518343909278</v>
      </c>
      <c r="K2214" s="194">
        <f>IF(J2214=$D$4,$D$4,INDEX(F_inputs!$D$4:$M$5562,MATCH('FD Inputs Pre Conversion'!$C2214&amp;'FD Inputs Pre Conversion'!$E2214,F_inputs!$N$4:$N$5562,0),MATCH('FD Inputs Pre Conversion'!K$6,F_inputs!$D$2:$M$2,0)))</f>
        <v>13.985183439092779</v>
      </c>
      <c r="L2214" s="194">
        <f>IF(K2214=$D$4,$D$4,INDEX(F_inputs!$D$4:$M$5562,MATCH('FD Inputs Pre Conversion'!$C2214&amp;'FD Inputs Pre Conversion'!$E2214,F_inputs!$N$4:$N$5562,0),MATCH('FD Inputs Pre Conversion'!L$6,F_inputs!$D$2:$M$2,0)))</f>
        <v>13.18518343909278</v>
      </c>
      <c r="M2214" s="194">
        <f>IF(L2214=$D$4,$D$4,INDEX(F_inputs!$D$4:$M$5562,MATCH('FD Inputs Pre Conversion'!$C2214&amp;'FD Inputs Pre Conversion'!$E2214,F_inputs!$N$4:$N$5562,0),MATCH('FD Inputs Pre Conversion'!M$6,F_inputs!$D$2:$M$2,0)))</f>
        <v>12.36518343909278</v>
      </c>
    </row>
    <row r="2215" spans="1:13" outlineLevel="1">
      <c r="A2215" s="196"/>
      <c r="B2215" s="261" t="s">
        <v>247</v>
      </c>
      <c r="C2215" s="262" t="s">
        <v>394</v>
      </c>
      <c r="D2215" s="177" t="s">
        <v>983</v>
      </c>
      <c r="E2215" s="177" t="s">
        <v>250</v>
      </c>
      <c r="F2215" s="194" t="s">
        <v>516</v>
      </c>
      <c r="G2215" s="208"/>
      <c r="I2215" s="194">
        <f>IF(H2215=$D$4,$D$4,INDEX(F_inputs!$D$4:$M$5562,MATCH('FD Inputs Pre Conversion'!$C2215&amp;'FD Inputs Pre Conversion'!$E2215,F_inputs!$N$4:$N$5562,0),MATCH('FD Inputs Pre Conversion'!I$6,F_inputs!$D$2:$M$2,0)))</f>
        <v>13.87518343909278</v>
      </c>
      <c r="J2215" s="194">
        <f>IF(I2215=$D$4,$D$4,INDEX(F_inputs!$D$4:$M$5562,MATCH('FD Inputs Pre Conversion'!$C2215&amp;'FD Inputs Pre Conversion'!$E2215,F_inputs!$N$4:$N$5562,0),MATCH('FD Inputs Pre Conversion'!J$6,F_inputs!$D$2:$M$2,0)))</f>
        <v>13.35518343909278</v>
      </c>
      <c r="K2215" s="194">
        <f>IF(J2215=$D$4,$D$4,INDEX(F_inputs!$D$4:$M$5562,MATCH('FD Inputs Pre Conversion'!$C2215&amp;'FD Inputs Pre Conversion'!$E2215,F_inputs!$N$4:$N$5562,0),MATCH('FD Inputs Pre Conversion'!K$6,F_inputs!$D$2:$M$2,0)))</f>
        <v>12.835183439092779</v>
      </c>
      <c r="L2215" s="194">
        <f>IF(K2215=$D$4,$D$4,INDEX(F_inputs!$D$4:$M$5562,MATCH('FD Inputs Pre Conversion'!$C2215&amp;'FD Inputs Pre Conversion'!$E2215,F_inputs!$N$4:$N$5562,0),MATCH('FD Inputs Pre Conversion'!L$6,F_inputs!$D$2:$M$2,0)))</f>
        <v>12.315183439092779</v>
      </c>
      <c r="M2215" s="194">
        <f>IF(L2215=$D$4,$D$4,INDEX(F_inputs!$D$4:$M$5562,MATCH('FD Inputs Pre Conversion'!$C2215&amp;'FD Inputs Pre Conversion'!$E2215,F_inputs!$N$4:$N$5562,0),MATCH('FD Inputs Pre Conversion'!M$6,F_inputs!$D$2:$M$2,0)))</f>
        <v>11.78518343909278</v>
      </c>
    </row>
    <row r="2216" spans="1:13" outlineLevel="1">
      <c r="A2216" s="196"/>
      <c r="B2216" s="261" t="s">
        <v>247</v>
      </c>
      <c r="C2216" s="262" t="s">
        <v>397</v>
      </c>
      <c r="D2216" s="177" t="s">
        <v>983</v>
      </c>
      <c r="E2216" s="177" t="s">
        <v>250</v>
      </c>
      <c r="F2216" s="194" t="s">
        <v>516</v>
      </c>
      <c r="G2216" s="208"/>
      <c r="I2216" s="194">
        <f>IF(H2216=$D$4,$D$4,INDEX(F_inputs!$D$4:$M$5562,MATCH('FD Inputs Pre Conversion'!$C2216&amp;'FD Inputs Pre Conversion'!$E2216,F_inputs!$N$4:$N$5562,0),MATCH('FD Inputs Pre Conversion'!I$6,F_inputs!$D$2:$M$2,0)))</f>
        <v>17.455183439092778</v>
      </c>
      <c r="J2216" s="194">
        <f>IF(I2216=$D$4,$D$4,INDEX(F_inputs!$D$4:$M$5562,MATCH('FD Inputs Pre Conversion'!$C2216&amp;'FD Inputs Pre Conversion'!$E2216,F_inputs!$N$4:$N$5562,0),MATCH('FD Inputs Pre Conversion'!J$6,F_inputs!$D$2:$M$2,0)))</f>
        <v>17.455183439092778</v>
      </c>
      <c r="K2216" s="194">
        <f>IF(J2216=$D$4,$D$4,INDEX(F_inputs!$D$4:$M$5562,MATCH('FD Inputs Pre Conversion'!$C2216&amp;'FD Inputs Pre Conversion'!$E2216,F_inputs!$N$4:$N$5562,0),MATCH('FD Inputs Pre Conversion'!K$6,F_inputs!$D$2:$M$2,0)))</f>
        <v>17.455183439092778</v>
      </c>
      <c r="L2216" s="194">
        <f>IF(K2216=$D$4,$D$4,INDEX(F_inputs!$D$4:$M$5562,MATCH('FD Inputs Pre Conversion'!$C2216&amp;'FD Inputs Pre Conversion'!$E2216,F_inputs!$N$4:$N$5562,0),MATCH('FD Inputs Pre Conversion'!L$6,F_inputs!$D$2:$M$2,0)))</f>
        <v>16.365183439092778</v>
      </c>
      <c r="M2216" s="194">
        <f>IF(L2216=$D$4,$D$4,INDEX(F_inputs!$D$4:$M$5562,MATCH('FD Inputs Pre Conversion'!$C2216&amp;'FD Inputs Pre Conversion'!$E2216,F_inputs!$N$4:$N$5562,0),MATCH('FD Inputs Pre Conversion'!M$6,F_inputs!$D$2:$M$2,0)))</f>
        <v>14.575183439092779</v>
      </c>
    </row>
    <row r="2217" spans="1:13" outlineLevel="1">
      <c r="A2217" s="196"/>
      <c r="B2217" s="261" t="s">
        <v>247</v>
      </c>
      <c r="C2217" s="262" t="s">
        <v>345</v>
      </c>
      <c r="D2217" s="177" t="s">
        <v>983</v>
      </c>
      <c r="E2217" s="177" t="s">
        <v>250</v>
      </c>
      <c r="F2217" s="194" t="s">
        <v>516</v>
      </c>
      <c r="G2217" s="208"/>
      <c r="I2217" s="194" t="s">
        <v>449</v>
      </c>
      <c r="J2217" s="194" t="s">
        <v>449</v>
      </c>
      <c r="K2217" s="194" t="s">
        <v>449</v>
      </c>
      <c r="L2217" s="194" t="s">
        <v>449</v>
      </c>
      <c r="M2217" s="194" t="s">
        <v>449</v>
      </c>
    </row>
    <row r="2218" spans="1:13" outlineLevel="1">
      <c r="A2218" s="196"/>
      <c r="B2218" s="261" t="s">
        <v>247</v>
      </c>
      <c r="C2218" s="262" t="s">
        <v>354</v>
      </c>
      <c r="D2218" s="177" t="s">
        <v>983</v>
      </c>
      <c r="E2218" s="177" t="s">
        <v>250</v>
      </c>
      <c r="F2218" s="194" t="s">
        <v>516</v>
      </c>
      <c r="G2218" s="208"/>
      <c r="I2218" s="194" t="s">
        <v>449</v>
      </c>
      <c r="J2218" s="194" t="s">
        <v>449</v>
      </c>
      <c r="K2218" s="194" t="s">
        <v>449</v>
      </c>
      <c r="L2218" s="194" t="s">
        <v>449</v>
      </c>
      <c r="M2218" s="194" t="s">
        <v>449</v>
      </c>
    </row>
    <row r="2219" spans="1:13" outlineLevel="1">
      <c r="A2219" s="196"/>
      <c r="B2219" s="261" t="s">
        <v>247</v>
      </c>
      <c r="C2219" s="262" t="s">
        <v>367</v>
      </c>
      <c r="D2219" s="177" t="s">
        <v>983</v>
      </c>
      <c r="E2219" s="177" t="s">
        <v>250</v>
      </c>
      <c r="F2219" s="194" t="s">
        <v>516</v>
      </c>
      <c r="G2219" s="208"/>
      <c r="I2219" s="194" t="s">
        <v>449</v>
      </c>
      <c r="J2219" s="194" t="s">
        <v>449</v>
      </c>
      <c r="K2219" s="194" t="s">
        <v>449</v>
      </c>
      <c r="L2219" s="194" t="s">
        <v>449</v>
      </c>
      <c r="M2219" s="194" t="s">
        <v>449</v>
      </c>
    </row>
    <row r="2220" spans="1:13" outlineLevel="1">
      <c r="A2220" s="196"/>
      <c r="B2220" s="261" t="s">
        <v>247</v>
      </c>
      <c r="C2220" s="262" t="s">
        <v>373</v>
      </c>
      <c r="D2220" s="177" t="s">
        <v>983</v>
      </c>
      <c r="E2220" s="177" t="s">
        <v>250</v>
      </c>
      <c r="F2220" s="194" t="s">
        <v>516</v>
      </c>
      <c r="G2220" s="208"/>
      <c r="I2220" s="194" t="s">
        <v>449</v>
      </c>
      <c r="J2220" s="194" t="s">
        <v>449</v>
      </c>
      <c r="K2220" s="194" t="s">
        <v>449</v>
      </c>
      <c r="L2220" s="194" t="s">
        <v>449</v>
      </c>
      <c r="M2220" s="194" t="s">
        <v>449</v>
      </c>
    </row>
    <row r="2221" spans="1:13" outlineLevel="1">
      <c r="A2221" s="196"/>
      <c r="B2221" s="261" t="s">
        <v>247</v>
      </c>
      <c r="C2221" s="262" t="s">
        <v>376</v>
      </c>
      <c r="D2221" s="177" t="s">
        <v>983</v>
      </c>
      <c r="E2221" s="177" t="s">
        <v>250</v>
      </c>
      <c r="F2221" s="194" t="s">
        <v>516</v>
      </c>
      <c r="G2221" s="208"/>
      <c r="I2221" s="194" t="s">
        <v>449</v>
      </c>
      <c r="J2221" s="194" t="s">
        <v>449</v>
      </c>
      <c r="K2221" s="194" t="s">
        <v>449</v>
      </c>
      <c r="L2221" s="194" t="s">
        <v>449</v>
      </c>
      <c r="M2221" s="194" t="s">
        <v>449</v>
      </c>
    </row>
    <row r="2222" spans="1:13" outlineLevel="1">
      <c r="A2222" s="196"/>
      <c r="B2222" s="261" t="s">
        <v>247</v>
      </c>
      <c r="C2222" s="262" t="s">
        <v>385</v>
      </c>
      <c r="D2222" s="177" t="s">
        <v>983</v>
      </c>
      <c r="E2222" s="177" t="s">
        <v>250</v>
      </c>
      <c r="F2222" s="194" t="s">
        <v>516</v>
      </c>
      <c r="G2222" s="208"/>
      <c r="I2222" s="194" t="s">
        <v>449</v>
      </c>
      <c r="J2222" s="194" t="s">
        <v>449</v>
      </c>
      <c r="K2222" s="194" t="s">
        <v>449</v>
      </c>
      <c r="L2222" s="194" t="s">
        <v>449</v>
      </c>
      <c r="M2222" s="194" t="s">
        <v>449</v>
      </c>
    </row>
    <row r="2223" spans="1:13" outlineLevel="1">
      <c r="A2223" s="196"/>
      <c r="B2223" s="261"/>
      <c r="C2223" s="262"/>
      <c r="G2223" s="208"/>
    </row>
    <row r="2224" spans="1:13" outlineLevel="1">
      <c r="A2224" s="196"/>
      <c r="B2224" s="261" t="s">
        <v>254</v>
      </c>
      <c r="C2224" s="262" t="s">
        <v>350</v>
      </c>
      <c r="D2224" s="177" t="s">
        <v>983</v>
      </c>
      <c r="E2224" s="177" t="s">
        <v>963</v>
      </c>
      <c r="F2224" s="192" t="s">
        <v>963</v>
      </c>
      <c r="G2224" s="208"/>
      <c r="I2224" s="209"/>
      <c r="J2224" s="209"/>
      <c r="K2224" s="209"/>
      <c r="L2224" s="209"/>
      <c r="M2224" s="209"/>
    </row>
    <row r="2225" spans="1:13" outlineLevel="1">
      <c r="A2225" s="196"/>
      <c r="B2225" s="261" t="s">
        <v>254</v>
      </c>
      <c r="C2225" s="262" t="s">
        <v>358</v>
      </c>
      <c r="D2225" s="177" t="s">
        <v>983</v>
      </c>
      <c r="E2225" s="177" t="s">
        <v>963</v>
      </c>
      <c r="F2225" s="192" t="s">
        <v>963</v>
      </c>
      <c r="G2225" s="208"/>
      <c r="I2225" s="209"/>
      <c r="J2225" s="209"/>
      <c r="K2225" s="209"/>
      <c r="L2225" s="209"/>
      <c r="M2225" s="209"/>
    </row>
    <row r="2226" spans="1:13" outlineLevel="1">
      <c r="A2226" s="196"/>
      <c r="B2226" s="261" t="s">
        <v>254</v>
      </c>
      <c r="C2226" s="262" t="s">
        <v>361</v>
      </c>
      <c r="D2226" s="177" t="s">
        <v>983</v>
      </c>
      <c r="E2226" s="177" t="s">
        <v>963</v>
      </c>
      <c r="F2226" s="192" t="s">
        <v>963</v>
      </c>
      <c r="G2226" s="208"/>
      <c r="I2226" s="209"/>
      <c r="J2226" s="209"/>
      <c r="K2226" s="209"/>
      <c r="L2226" s="209"/>
      <c r="M2226" s="209"/>
    </row>
    <row r="2227" spans="1:13" outlineLevel="1">
      <c r="A2227" s="196"/>
      <c r="B2227" s="261" t="s">
        <v>254</v>
      </c>
      <c r="C2227" s="262" t="s">
        <v>364</v>
      </c>
      <c r="D2227" s="177" t="s">
        <v>983</v>
      </c>
      <c r="E2227" s="177" t="s">
        <v>963</v>
      </c>
      <c r="F2227" s="192" t="s">
        <v>963</v>
      </c>
      <c r="G2227" s="208"/>
      <c r="I2227" s="209"/>
      <c r="J2227" s="209"/>
      <c r="K2227" s="209"/>
      <c r="L2227" s="209"/>
      <c r="M2227" s="209"/>
    </row>
    <row r="2228" spans="1:13" outlineLevel="1">
      <c r="A2228" s="196"/>
      <c r="B2228" s="261" t="s">
        <v>254</v>
      </c>
      <c r="C2228" s="262" t="s">
        <v>370</v>
      </c>
      <c r="D2228" s="177" t="s">
        <v>983</v>
      </c>
      <c r="E2228" s="177" t="s">
        <v>963</v>
      </c>
      <c r="F2228" s="192" t="s">
        <v>963</v>
      </c>
      <c r="G2228" s="208"/>
      <c r="I2228" s="209"/>
      <c r="J2228" s="209"/>
      <c r="K2228" s="209"/>
      <c r="L2228" s="209"/>
      <c r="M2228" s="209"/>
    </row>
    <row r="2229" spans="1:13" outlineLevel="1">
      <c r="A2229" s="196"/>
      <c r="B2229" s="261" t="s">
        <v>254</v>
      </c>
      <c r="C2229" s="262" t="s">
        <v>379</v>
      </c>
      <c r="D2229" s="177" t="s">
        <v>983</v>
      </c>
      <c r="E2229" s="177" t="s">
        <v>963</v>
      </c>
      <c r="F2229" s="192" t="s">
        <v>963</v>
      </c>
      <c r="G2229" s="208"/>
      <c r="I2229" s="209"/>
      <c r="J2229" s="209"/>
      <c r="K2229" s="209"/>
      <c r="L2229" s="209"/>
      <c r="M2229" s="209"/>
    </row>
    <row r="2230" spans="1:13" outlineLevel="1">
      <c r="A2230" s="196"/>
      <c r="B2230" s="261" t="s">
        <v>254</v>
      </c>
      <c r="C2230" s="262" t="s">
        <v>382</v>
      </c>
      <c r="D2230" s="177" t="s">
        <v>983</v>
      </c>
      <c r="E2230" s="177" t="s">
        <v>963</v>
      </c>
      <c r="F2230" s="192" t="s">
        <v>963</v>
      </c>
      <c r="G2230" s="208"/>
      <c r="I2230" s="209"/>
      <c r="J2230" s="209"/>
      <c r="K2230" s="209"/>
      <c r="L2230" s="209"/>
      <c r="M2230" s="209"/>
    </row>
    <row r="2231" spans="1:13" outlineLevel="1">
      <c r="A2231" s="196"/>
      <c r="B2231" s="261" t="s">
        <v>254</v>
      </c>
      <c r="C2231" s="262" t="s">
        <v>388</v>
      </c>
      <c r="D2231" s="177" t="s">
        <v>983</v>
      </c>
      <c r="E2231" s="177" t="s">
        <v>963</v>
      </c>
      <c r="F2231" s="192" t="s">
        <v>963</v>
      </c>
      <c r="G2231" s="208"/>
      <c r="I2231" s="209"/>
      <c r="J2231" s="209"/>
      <c r="K2231" s="209"/>
      <c r="L2231" s="209"/>
      <c r="M2231" s="209"/>
    </row>
    <row r="2232" spans="1:13" outlineLevel="1">
      <c r="A2232" s="196"/>
      <c r="B2232" s="261" t="s">
        <v>254</v>
      </c>
      <c r="C2232" s="262" t="s">
        <v>391</v>
      </c>
      <c r="D2232" s="177" t="s">
        <v>983</v>
      </c>
      <c r="E2232" s="177" t="s">
        <v>963</v>
      </c>
      <c r="F2232" s="192" t="s">
        <v>963</v>
      </c>
      <c r="G2232" s="208"/>
      <c r="I2232" s="209"/>
      <c r="J2232" s="209"/>
      <c r="K2232" s="209"/>
      <c r="L2232" s="209"/>
      <c r="M2232" s="209"/>
    </row>
    <row r="2233" spans="1:13" outlineLevel="1">
      <c r="A2233" s="196"/>
      <c r="B2233" s="261" t="s">
        <v>254</v>
      </c>
      <c r="C2233" s="262" t="s">
        <v>394</v>
      </c>
      <c r="D2233" s="177" t="s">
        <v>983</v>
      </c>
      <c r="E2233" s="177" t="s">
        <v>963</v>
      </c>
      <c r="F2233" s="192" t="s">
        <v>963</v>
      </c>
      <c r="G2233" s="208"/>
      <c r="I2233" s="209"/>
      <c r="J2233" s="209"/>
      <c r="K2233" s="209"/>
      <c r="L2233" s="209"/>
      <c r="M2233" s="209"/>
    </row>
    <row r="2234" spans="1:13" outlineLevel="1">
      <c r="A2234" s="196"/>
      <c r="B2234" s="261" t="s">
        <v>254</v>
      </c>
      <c r="C2234" s="262" t="s">
        <v>397</v>
      </c>
      <c r="D2234" s="177" t="s">
        <v>983</v>
      </c>
      <c r="E2234" s="177" t="s">
        <v>963</v>
      </c>
      <c r="F2234" s="192" t="s">
        <v>963</v>
      </c>
      <c r="G2234" s="208"/>
      <c r="I2234" s="209"/>
      <c r="J2234" s="209"/>
      <c r="K2234" s="209"/>
      <c r="L2234" s="209"/>
      <c r="M2234" s="209"/>
    </row>
    <row r="2235" spans="1:13" outlineLevel="1">
      <c r="A2235" s="196"/>
      <c r="B2235" s="261" t="s">
        <v>254</v>
      </c>
      <c r="C2235" s="262" t="s">
        <v>345</v>
      </c>
      <c r="D2235" s="177" t="s">
        <v>983</v>
      </c>
      <c r="E2235" s="177" t="s">
        <v>963</v>
      </c>
      <c r="F2235" s="192" t="s">
        <v>963</v>
      </c>
      <c r="G2235" s="208"/>
      <c r="I2235" s="209"/>
      <c r="J2235" s="209"/>
      <c r="K2235" s="209"/>
      <c r="L2235" s="209"/>
      <c r="M2235" s="209"/>
    </row>
    <row r="2236" spans="1:13" outlineLevel="1">
      <c r="A2236" s="196"/>
      <c r="B2236" s="261" t="s">
        <v>254</v>
      </c>
      <c r="C2236" s="262" t="s">
        <v>354</v>
      </c>
      <c r="D2236" s="177" t="s">
        <v>983</v>
      </c>
      <c r="E2236" s="177" t="s">
        <v>963</v>
      </c>
      <c r="F2236" s="192" t="s">
        <v>963</v>
      </c>
      <c r="G2236" s="208"/>
      <c r="I2236" s="209"/>
      <c r="J2236" s="209"/>
      <c r="K2236" s="209"/>
      <c r="L2236" s="209"/>
      <c r="M2236" s="209"/>
    </row>
    <row r="2237" spans="1:13" outlineLevel="1">
      <c r="A2237" s="196"/>
      <c r="B2237" s="261" t="s">
        <v>254</v>
      </c>
      <c r="C2237" s="262" t="s">
        <v>367</v>
      </c>
      <c r="D2237" s="177" t="s">
        <v>983</v>
      </c>
      <c r="E2237" s="177" t="s">
        <v>963</v>
      </c>
      <c r="F2237" s="192" t="s">
        <v>963</v>
      </c>
      <c r="G2237" s="208"/>
      <c r="I2237" s="209"/>
      <c r="J2237" s="209"/>
      <c r="K2237" s="209"/>
      <c r="L2237" s="209"/>
      <c r="M2237" s="209"/>
    </row>
    <row r="2238" spans="1:13" outlineLevel="1">
      <c r="A2238" s="196"/>
      <c r="B2238" s="261" t="s">
        <v>254</v>
      </c>
      <c r="C2238" s="262" t="s">
        <v>373</v>
      </c>
      <c r="D2238" s="177" t="s">
        <v>983</v>
      </c>
      <c r="E2238" s="177" t="s">
        <v>963</v>
      </c>
      <c r="F2238" s="192" t="s">
        <v>963</v>
      </c>
      <c r="G2238" s="208"/>
      <c r="I2238" s="209"/>
      <c r="J2238" s="209"/>
      <c r="K2238" s="209"/>
      <c r="L2238" s="209"/>
      <c r="M2238" s="209"/>
    </row>
    <row r="2239" spans="1:13" outlineLevel="1">
      <c r="A2239" s="196"/>
      <c r="B2239" s="261" t="s">
        <v>254</v>
      </c>
      <c r="C2239" s="262" t="s">
        <v>376</v>
      </c>
      <c r="D2239" s="177" t="s">
        <v>983</v>
      </c>
      <c r="E2239" s="177" t="s">
        <v>963</v>
      </c>
      <c r="F2239" s="192" t="s">
        <v>963</v>
      </c>
      <c r="G2239" s="208"/>
      <c r="I2239" s="209"/>
      <c r="J2239" s="209"/>
      <c r="K2239" s="209"/>
      <c r="L2239" s="209"/>
      <c r="M2239" s="209"/>
    </row>
    <row r="2240" spans="1:13" outlineLevel="1">
      <c r="A2240" s="196"/>
      <c r="B2240" s="261" t="s">
        <v>254</v>
      </c>
      <c r="C2240" s="262" t="s">
        <v>385</v>
      </c>
      <c r="D2240" s="177" t="s">
        <v>983</v>
      </c>
      <c r="E2240" s="177" t="s">
        <v>963</v>
      </c>
      <c r="F2240" s="192" t="s">
        <v>963</v>
      </c>
      <c r="G2240" s="208"/>
      <c r="I2240" s="209"/>
      <c r="J2240" s="209"/>
      <c r="K2240" s="209"/>
      <c r="L2240" s="209"/>
      <c r="M2240" s="209"/>
    </row>
    <row r="2241" spans="1:13" outlineLevel="1">
      <c r="A2241" s="196"/>
      <c r="B2241" s="261"/>
      <c r="C2241" s="262"/>
      <c r="G2241" s="208"/>
    </row>
    <row r="2242" spans="1:13" outlineLevel="1">
      <c r="A2242" s="196" t="s">
        <v>708</v>
      </c>
      <c r="B2242" s="261" t="s">
        <v>266</v>
      </c>
      <c r="C2242" s="262" t="s">
        <v>350</v>
      </c>
      <c r="D2242" s="177" t="s">
        <v>983</v>
      </c>
      <c r="E2242" s="177" t="s">
        <v>270</v>
      </c>
      <c r="F2242" s="194" t="s">
        <v>455</v>
      </c>
      <c r="G2242" s="236">
        <v>194.1</v>
      </c>
      <c r="I2242" s="207">
        <f>IF(H2242=$D$4,$D$4,INDEX(F_inputs!$D$4:$M$5562,MATCH('FD Inputs Pre Conversion'!$C2242&amp;'FD Inputs Pre Conversion'!$E2242,F_inputs!$N$4:$N$5562,0),MATCH('FD Inputs Pre Conversion'!I$6,F_inputs!$D$2:$M$2,0)))</f>
        <v>5.7642326185303287E-2</v>
      </c>
      <c r="J2242" s="207">
        <f>IF(I2242=$D$4,$D$4,INDEX(F_inputs!$D$4:$M$5562,MATCH('FD Inputs Pre Conversion'!$C2242&amp;'FD Inputs Pre Conversion'!$E2242,F_inputs!$N$4:$N$5562,0),MATCH('FD Inputs Pre Conversion'!J$6,F_inputs!$D$2:$M$2,0)))</f>
        <v>7.4150704932234413E-2</v>
      </c>
      <c r="K2242" s="207">
        <f>IF(J2242=$D$4,$D$4,INDEX(F_inputs!$D$4:$M$5562,MATCH('FD Inputs Pre Conversion'!$C2242&amp;'FD Inputs Pre Conversion'!$E2242,F_inputs!$N$4:$N$5562,0),MATCH('FD Inputs Pre Conversion'!K$6,F_inputs!$D$2:$M$2,0)))</f>
        <v>0.11098534632362454</v>
      </c>
      <c r="L2242" s="207">
        <f>IF(K2242=$D$4,$D$4,INDEX(F_inputs!$D$4:$M$5562,MATCH('FD Inputs Pre Conversion'!$C2242&amp;'FD Inputs Pre Conversion'!$E2242,F_inputs!$N$4:$N$5562,0),MATCH('FD Inputs Pre Conversion'!L$6,F_inputs!$D$2:$M$2,0)))</f>
        <v>0.14672897052643008</v>
      </c>
      <c r="M2242" s="207">
        <f>IF(L2242=$D$4,$D$4,INDEX(F_inputs!$D$4:$M$5562,MATCH('FD Inputs Pre Conversion'!$C2242&amp;'FD Inputs Pre Conversion'!$E2242,F_inputs!$N$4:$N$5562,0),MATCH('FD Inputs Pre Conversion'!M$6,F_inputs!$D$2:$M$2,0)))</f>
        <v>0.18141024968852171</v>
      </c>
    </row>
    <row r="2243" spans="1:13" outlineLevel="1">
      <c r="A2243" s="196" t="s">
        <v>708</v>
      </c>
      <c r="B2243" s="261" t="s">
        <v>266</v>
      </c>
      <c r="C2243" s="262" t="s">
        <v>358</v>
      </c>
      <c r="D2243" s="177" t="s">
        <v>983</v>
      </c>
      <c r="E2243" s="177" t="s">
        <v>270</v>
      </c>
      <c r="F2243" s="194" t="s">
        <v>455</v>
      </c>
      <c r="G2243" s="236">
        <v>217.1</v>
      </c>
      <c r="I2243" s="207">
        <f>IF(H2243=$D$4,$D$4,INDEX(F_inputs!$D$4:$M$5562,MATCH('FD Inputs Pre Conversion'!$C2243&amp;'FD Inputs Pre Conversion'!$E2243,F_inputs!$N$4:$N$5562,0),MATCH('FD Inputs Pre Conversion'!I$6,F_inputs!$D$2:$M$2,0)))</f>
        <v>-7.9571265704593497E-2</v>
      </c>
      <c r="J2243" s="207">
        <f>IF(I2243=$D$4,$D$4,INDEX(F_inputs!$D$4:$M$5562,MATCH('FD Inputs Pre Conversion'!$C2243&amp;'FD Inputs Pre Conversion'!$E2243,F_inputs!$N$4:$N$5562,0),MATCH('FD Inputs Pre Conversion'!J$6,F_inputs!$D$2:$M$2,0)))</f>
        <v>1.7972088941722753E-2</v>
      </c>
      <c r="K2243" s="207">
        <f>IF(J2243=$D$4,$D$4,INDEX(F_inputs!$D$4:$M$5562,MATCH('FD Inputs Pre Conversion'!$C2243&amp;'FD Inputs Pre Conversion'!$E2243,F_inputs!$N$4:$N$5562,0),MATCH('FD Inputs Pre Conversion'!K$6,F_inputs!$D$2:$M$2,0)))</f>
        <v>8.6878502041926708E-2</v>
      </c>
      <c r="L2243" s="207">
        <f>IF(K2243=$D$4,$D$4,INDEX(F_inputs!$D$4:$M$5562,MATCH('FD Inputs Pre Conversion'!$C2243&amp;'FD Inputs Pre Conversion'!$E2243,F_inputs!$N$4:$N$5562,0),MATCH('FD Inputs Pre Conversion'!L$6,F_inputs!$D$2:$M$2,0)))</f>
        <v>0.15345366150989026</v>
      </c>
      <c r="M2243" s="207">
        <f>IF(L2243=$D$4,$D$4,INDEX(F_inputs!$D$4:$M$5562,MATCH('FD Inputs Pre Conversion'!$C2243&amp;'FD Inputs Pre Conversion'!$E2243,F_inputs!$N$4:$N$5562,0),MATCH('FD Inputs Pre Conversion'!M$6,F_inputs!$D$2:$M$2,0)))</f>
        <v>0.2174845910048242</v>
      </c>
    </row>
    <row r="2244" spans="1:13" outlineLevel="1">
      <c r="A2244" s="196" t="s">
        <v>708</v>
      </c>
      <c r="B2244" s="261" t="s">
        <v>266</v>
      </c>
      <c r="C2244" s="262" t="s">
        <v>361</v>
      </c>
      <c r="D2244" s="177" t="s">
        <v>983</v>
      </c>
      <c r="E2244" s="177" t="s">
        <v>270</v>
      </c>
      <c r="F2244" s="194" t="s">
        <v>455</v>
      </c>
      <c r="G2244" s="236">
        <v>17.3</v>
      </c>
      <c r="I2244" s="207">
        <f>IF(H2244=$D$4,$D$4,INDEX(F_inputs!$D$4:$M$5562,MATCH('FD Inputs Pre Conversion'!$C2244&amp;'FD Inputs Pre Conversion'!$E2244,F_inputs!$N$4:$N$5562,0),MATCH('FD Inputs Pre Conversion'!I$6,F_inputs!$D$2:$M$2,0)))</f>
        <v>0.19772696306048432</v>
      </c>
      <c r="J2244" s="207">
        <f>IF(I2244=$D$4,$D$4,INDEX(F_inputs!$D$4:$M$5562,MATCH('FD Inputs Pre Conversion'!$C2244&amp;'FD Inputs Pre Conversion'!$E2244,F_inputs!$N$4:$N$5562,0),MATCH('FD Inputs Pre Conversion'!J$6,F_inputs!$D$2:$M$2,0)))</f>
        <v>0.2593548867721428</v>
      </c>
      <c r="K2244" s="207">
        <f>IF(J2244=$D$4,$D$4,INDEX(F_inputs!$D$4:$M$5562,MATCH('FD Inputs Pre Conversion'!$C2244&amp;'FD Inputs Pre Conversion'!$E2244,F_inputs!$N$4:$N$5562,0),MATCH('FD Inputs Pre Conversion'!K$6,F_inputs!$D$2:$M$2,0)))</f>
        <v>0.2794685771898151</v>
      </c>
      <c r="L2244" s="207">
        <f>IF(K2244=$D$4,$D$4,INDEX(F_inputs!$D$4:$M$5562,MATCH('FD Inputs Pre Conversion'!$C2244&amp;'FD Inputs Pre Conversion'!$E2244,F_inputs!$N$4:$N$5562,0),MATCH('FD Inputs Pre Conversion'!L$6,F_inputs!$D$2:$M$2,0)))</f>
        <v>0.29730238933473618</v>
      </c>
      <c r="M2244" s="207">
        <f>IF(L2244=$D$4,$D$4,INDEX(F_inputs!$D$4:$M$5562,MATCH('FD Inputs Pre Conversion'!$C2244&amp;'FD Inputs Pre Conversion'!$E2244,F_inputs!$N$4:$N$5562,0),MATCH('FD Inputs Pre Conversion'!M$6,F_inputs!$D$2:$M$2,0)))</f>
        <v>0.31467844323379779</v>
      </c>
    </row>
    <row r="2245" spans="1:13" outlineLevel="1">
      <c r="A2245" s="196" t="s">
        <v>708</v>
      </c>
      <c r="B2245" s="261" t="s">
        <v>266</v>
      </c>
      <c r="C2245" s="262" t="s">
        <v>364</v>
      </c>
      <c r="D2245" s="177" t="s">
        <v>983</v>
      </c>
      <c r="E2245" s="177" t="s">
        <v>270</v>
      </c>
      <c r="F2245" s="194" t="s">
        <v>455</v>
      </c>
      <c r="G2245" s="236">
        <v>200</v>
      </c>
      <c r="I2245" s="207">
        <f>IF(H2245=$D$4,$D$4,INDEX(F_inputs!$D$4:$M$5562,MATCH('FD Inputs Pre Conversion'!$C2245&amp;'FD Inputs Pre Conversion'!$E2245,F_inputs!$N$4:$N$5562,0),MATCH('FD Inputs Pre Conversion'!I$6,F_inputs!$D$2:$M$2,0)))</f>
        <v>0.16374599806207069</v>
      </c>
      <c r="J2245" s="207">
        <f>IF(I2245=$D$4,$D$4,INDEX(F_inputs!$D$4:$M$5562,MATCH('FD Inputs Pre Conversion'!$C2245&amp;'FD Inputs Pre Conversion'!$E2245,F_inputs!$N$4:$N$5562,0),MATCH('FD Inputs Pre Conversion'!J$6,F_inputs!$D$2:$M$2,0)))</f>
        <v>0.18636575918513942</v>
      </c>
      <c r="K2245" s="207">
        <f>IF(J2245=$D$4,$D$4,INDEX(F_inputs!$D$4:$M$5562,MATCH('FD Inputs Pre Conversion'!$C2245&amp;'FD Inputs Pre Conversion'!$E2245,F_inputs!$N$4:$N$5562,0),MATCH('FD Inputs Pre Conversion'!K$6,F_inputs!$D$2:$M$2,0)))</f>
        <v>0.21390874857889153</v>
      </c>
      <c r="L2245" s="207">
        <f>IF(K2245=$D$4,$D$4,INDEX(F_inputs!$D$4:$M$5562,MATCH('FD Inputs Pre Conversion'!$C2245&amp;'FD Inputs Pre Conversion'!$E2245,F_inputs!$N$4:$N$5562,0),MATCH('FD Inputs Pre Conversion'!L$6,F_inputs!$D$2:$M$2,0)))</f>
        <v>0.24067350856306891</v>
      </c>
      <c r="M2245" s="207">
        <f>IF(L2245=$D$4,$D$4,INDEX(F_inputs!$D$4:$M$5562,MATCH('FD Inputs Pre Conversion'!$C2245&amp;'FD Inputs Pre Conversion'!$E2245,F_inputs!$N$4:$N$5562,0),MATCH('FD Inputs Pre Conversion'!M$6,F_inputs!$D$2:$M$2,0)))</f>
        <v>0.26684941405805129</v>
      </c>
    </row>
    <row r="2246" spans="1:13" outlineLevel="1">
      <c r="A2246" s="196" t="s">
        <v>708</v>
      </c>
      <c r="B2246" s="261" t="s">
        <v>266</v>
      </c>
      <c r="C2246" s="262" t="s">
        <v>370</v>
      </c>
      <c r="D2246" s="177" t="s">
        <v>983</v>
      </c>
      <c r="E2246" s="177" t="s">
        <v>270</v>
      </c>
      <c r="F2246" s="194" t="s">
        <v>455</v>
      </c>
      <c r="G2246" s="236">
        <v>446.1</v>
      </c>
      <c r="I2246" s="207">
        <f>IF(H2246=$D$4,$D$4,INDEX(F_inputs!$D$4:$M$5562,MATCH('FD Inputs Pre Conversion'!$C2246&amp;'FD Inputs Pre Conversion'!$E2246,F_inputs!$N$4:$N$5562,0),MATCH('FD Inputs Pre Conversion'!I$6,F_inputs!$D$2:$M$2,0)))</f>
        <v>0.21549323241821461</v>
      </c>
      <c r="J2246" s="207">
        <f>IF(I2246=$D$4,$D$4,INDEX(F_inputs!$D$4:$M$5562,MATCH('FD Inputs Pre Conversion'!$C2246&amp;'FD Inputs Pre Conversion'!$E2246,F_inputs!$N$4:$N$5562,0),MATCH('FD Inputs Pre Conversion'!J$6,F_inputs!$D$2:$M$2,0)))</f>
        <v>0.26445374982495951</v>
      </c>
      <c r="K2246" s="207">
        <f>IF(J2246=$D$4,$D$4,INDEX(F_inputs!$D$4:$M$5562,MATCH('FD Inputs Pre Conversion'!$C2246&amp;'FD Inputs Pre Conversion'!$E2246,F_inputs!$N$4:$N$5562,0),MATCH('FD Inputs Pre Conversion'!K$6,F_inputs!$D$2:$M$2,0)))</f>
        <v>0.29939677795560715</v>
      </c>
      <c r="L2246" s="207">
        <f>IF(K2246=$D$4,$D$4,INDEX(F_inputs!$D$4:$M$5562,MATCH('FD Inputs Pre Conversion'!$C2246&amp;'FD Inputs Pre Conversion'!$E2246,F_inputs!$N$4:$N$5562,0),MATCH('FD Inputs Pre Conversion'!L$6,F_inputs!$D$2:$M$2,0)))</f>
        <v>0.32916906030837012</v>
      </c>
      <c r="M2246" s="207">
        <f>IF(L2246=$D$4,$D$4,INDEX(F_inputs!$D$4:$M$5562,MATCH('FD Inputs Pre Conversion'!$C2246&amp;'FD Inputs Pre Conversion'!$E2246,F_inputs!$N$4:$N$5562,0),MATCH('FD Inputs Pre Conversion'!M$6,F_inputs!$D$2:$M$2,0)))</f>
        <v>0.36777486182069052</v>
      </c>
    </row>
    <row r="2247" spans="1:13" outlineLevel="1">
      <c r="A2247" s="196" t="s">
        <v>708</v>
      </c>
      <c r="B2247" s="261" t="s">
        <v>266</v>
      </c>
      <c r="C2247" s="262" t="s">
        <v>379</v>
      </c>
      <c r="D2247" s="177" t="s">
        <v>983</v>
      </c>
      <c r="E2247" s="177" t="s">
        <v>270</v>
      </c>
      <c r="F2247" s="194" t="s">
        <v>455</v>
      </c>
      <c r="G2247" s="236">
        <v>124.2</v>
      </c>
      <c r="I2247" s="207">
        <f>IF(H2247=$D$4,$D$4,INDEX(F_inputs!$D$4:$M$5562,MATCH('FD Inputs Pre Conversion'!$C2247&amp;'FD Inputs Pre Conversion'!$E2247,F_inputs!$N$4:$N$5562,0),MATCH('FD Inputs Pre Conversion'!I$6,F_inputs!$D$2:$M$2,0)))</f>
        <v>0.16421041873567296</v>
      </c>
      <c r="J2247" s="207">
        <f>IF(I2247=$D$4,$D$4,INDEX(F_inputs!$D$4:$M$5562,MATCH('FD Inputs Pre Conversion'!$C2247&amp;'FD Inputs Pre Conversion'!$E2247,F_inputs!$N$4:$N$5562,0),MATCH('FD Inputs Pre Conversion'!J$6,F_inputs!$D$2:$M$2,0)))</f>
        <v>0.24340484885839664</v>
      </c>
      <c r="K2247" s="207">
        <f>IF(J2247=$D$4,$D$4,INDEX(F_inputs!$D$4:$M$5562,MATCH('FD Inputs Pre Conversion'!$C2247&amp;'FD Inputs Pre Conversion'!$E2247,F_inputs!$N$4:$N$5562,0),MATCH('FD Inputs Pre Conversion'!K$6,F_inputs!$D$2:$M$2,0)))</f>
        <v>0.28305467366613268</v>
      </c>
      <c r="L2247" s="207">
        <f>IF(K2247=$D$4,$D$4,INDEX(F_inputs!$D$4:$M$5562,MATCH('FD Inputs Pre Conversion'!$C2247&amp;'FD Inputs Pre Conversion'!$E2247,F_inputs!$N$4:$N$5562,0),MATCH('FD Inputs Pre Conversion'!L$6,F_inputs!$D$2:$M$2,0)))</f>
        <v>0.32143719266641729</v>
      </c>
      <c r="M2247" s="207">
        <f>IF(L2247=$D$4,$D$4,INDEX(F_inputs!$D$4:$M$5562,MATCH('FD Inputs Pre Conversion'!$C2247&amp;'FD Inputs Pre Conversion'!$E2247,F_inputs!$N$4:$N$5562,0),MATCH('FD Inputs Pre Conversion'!M$6,F_inputs!$D$2:$M$2,0)))</f>
        <v>0.36028793569426543</v>
      </c>
    </row>
    <row r="2248" spans="1:13" outlineLevel="1">
      <c r="A2248" s="196" t="s">
        <v>708</v>
      </c>
      <c r="B2248" s="261" t="s">
        <v>266</v>
      </c>
      <c r="C2248" s="262" t="s">
        <v>382</v>
      </c>
      <c r="D2248" s="177" t="s">
        <v>983</v>
      </c>
      <c r="E2248" s="177" t="s">
        <v>270</v>
      </c>
      <c r="F2248" s="194" t="s">
        <v>455</v>
      </c>
      <c r="G2248" s="236">
        <v>105.2</v>
      </c>
      <c r="I2248" s="207">
        <f>IF(H2248=$D$4,$D$4,INDEX(F_inputs!$D$4:$M$5562,MATCH('FD Inputs Pre Conversion'!$C2248&amp;'FD Inputs Pre Conversion'!$E2248,F_inputs!$N$4:$N$5562,0),MATCH('FD Inputs Pre Conversion'!I$6,F_inputs!$D$2:$M$2,0)))</f>
        <v>-1.6870983525649974E-2</v>
      </c>
      <c r="J2248" s="207">
        <f>IF(I2248=$D$4,$D$4,INDEX(F_inputs!$D$4:$M$5562,MATCH('FD Inputs Pre Conversion'!$C2248&amp;'FD Inputs Pre Conversion'!$E2248,F_inputs!$N$4:$N$5562,0),MATCH('FD Inputs Pre Conversion'!J$6,F_inputs!$D$2:$M$2,0)))</f>
        <v>7.8208333940037233E-2</v>
      </c>
      <c r="K2248" s="207">
        <f>IF(J2248=$D$4,$D$4,INDEX(F_inputs!$D$4:$M$5562,MATCH('FD Inputs Pre Conversion'!$C2248&amp;'FD Inputs Pre Conversion'!$E2248,F_inputs!$N$4:$N$5562,0),MATCH('FD Inputs Pre Conversion'!K$6,F_inputs!$D$2:$M$2,0)))</f>
        <v>0.16275290111345708</v>
      </c>
      <c r="L2248" s="207">
        <f>IF(K2248=$D$4,$D$4,INDEX(F_inputs!$D$4:$M$5562,MATCH('FD Inputs Pre Conversion'!$C2248&amp;'FD Inputs Pre Conversion'!$E2248,F_inputs!$N$4:$N$5562,0),MATCH('FD Inputs Pre Conversion'!L$6,F_inputs!$D$2:$M$2,0)))</f>
        <v>0.24432755762189873</v>
      </c>
      <c r="M2248" s="207">
        <f>IF(L2248=$D$4,$D$4,INDEX(F_inputs!$D$4:$M$5562,MATCH('FD Inputs Pre Conversion'!$C2248&amp;'FD Inputs Pre Conversion'!$E2248,F_inputs!$N$4:$N$5562,0),MATCH('FD Inputs Pre Conversion'!M$6,F_inputs!$D$2:$M$2,0)))</f>
        <v>0.32271422921510939</v>
      </c>
    </row>
    <row r="2249" spans="1:13" outlineLevel="1">
      <c r="A2249" s="196" t="s">
        <v>708</v>
      </c>
      <c r="B2249" s="261" t="s">
        <v>266</v>
      </c>
      <c r="C2249" s="262" t="s">
        <v>388</v>
      </c>
      <c r="D2249" s="177" t="s">
        <v>983</v>
      </c>
      <c r="E2249" s="177" t="s">
        <v>270</v>
      </c>
      <c r="F2249" s="194" t="s">
        <v>455</v>
      </c>
      <c r="G2249" s="236">
        <v>672.9</v>
      </c>
      <c r="I2249" s="207">
        <f>IF(H2249=$D$4,$D$4,INDEX(F_inputs!$D$4:$M$5562,MATCH('FD Inputs Pre Conversion'!$C2249&amp;'FD Inputs Pre Conversion'!$E2249,F_inputs!$N$4:$N$5562,0),MATCH('FD Inputs Pre Conversion'!I$6,F_inputs!$D$2:$M$2,0)))</f>
        <v>0.21794440790187175</v>
      </c>
      <c r="J2249" s="207">
        <f>IF(I2249=$D$4,$D$4,INDEX(F_inputs!$D$4:$M$5562,MATCH('FD Inputs Pre Conversion'!$C2249&amp;'FD Inputs Pre Conversion'!$E2249,F_inputs!$N$4:$N$5562,0),MATCH('FD Inputs Pre Conversion'!J$6,F_inputs!$D$2:$M$2,0)))</f>
        <v>0.2763696934029688</v>
      </c>
      <c r="K2249" s="207">
        <f>IF(J2249=$D$4,$D$4,INDEX(F_inputs!$D$4:$M$5562,MATCH('FD Inputs Pre Conversion'!$C2249&amp;'FD Inputs Pre Conversion'!$E2249,F_inputs!$N$4:$N$5562,0),MATCH('FD Inputs Pre Conversion'!K$6,F_inputs!$D$2:$M$2,0)))</f>
        <v>0.32707730656465517</v>
      </c>
      <c r="L2249" s="207">
        <f>IF(K2249=$D$4,$D$4,INDEX(F_inputs!$D$4:$M$5562,MATCH('FD Inputs Pre Conversion'!$C2249&amp;'FD Inputs Pre Conversion'!$E2249,F_inputs!$N$4:$N$5562,0),MATCH('FD Inputs Pre Conversion'!L$6,F_inputs!$D$2:$M$2,0)))</f>
        <v>0.3732340412103462</v>
      </c>
      <c r="M2249" s="207">
        <f>IF(L2249=$D$4,$D$4,INDEX(F_inputs!$D$4:$M$5562,MATCH('FD Inputs Pre Conversion'!$C2249&amp;'FD Inputs Pre Conversion'!$E2249,F_inputs!$N$4:$N$5562,0),MATCH('FD Inputs Pre Conversion'!M$6,F_inputs!$D$2:$M$2,0)))</f>
        <v>0.41455082234298002</v>
      </c>
    </row>
    <row r="2250" spans="1:13" outlineLevel="1">
      <c r="A2250" s="196" t="s">
        <v>708</v>
      </c>
      <c r="B2250" s="261" t="s">
        <v>266</v>
      </c>
      <c r="C2250" s="262" t="s">
        <v>391</v>
      </c>
      <c r="D2250" s="177" t="s">
        <v>983</v>
      </c>
      <c r="E2250" s="177" t="s">
        <v>270</v>
      </c>
      <c r="F2250" s="194" t="s">
        <v>455</v>
      </c>
      <c r="G2250" s="236">
        <v>447.1</v>
      </c>
      <c r="I2250" s="207">
        <f>IF(H2250=$D$4,$D$4,INDEX(F_inputs!$D$4:$M$5562,MATCH('FD Inputs Pre Conversion'!$C2250&amp;'FD Inputs Pre Conversion'!$E2250,F_inputs!$N$4:$N$5562,0),MATCH('FD Inputs Pre Conversion'!I$6,F_inputs!$D$2:$M$2,0)))</f>
        <v>0.14401428771377323</v>
      </c>
      <c r="J2250" s="207">
        <f>IF(I2250=$D$4,$D$4,INDEX(F_inputs!$D$4:$M$5562,MATCH('FD Inputs Pre Conversion'!$C2250&amp;'FD Inputs Pre Conversion'!$E2250,F_inputs!$N$4:$N$5562,0),MATCH('FD Inputs Pre Conversion'!J$6,F_inputs!$D$2:$M$2,0)))</f>
        <v>0.19135332179775577</v>
      </c>
      <c r="K2250" s="207">
        <f>IF(J2250=$D$4,$D$4,INDEX(F_inputs!$D$4:$M$5562,MATCH('FD Inputs Pre Conversion'!$C2250&amp;'FD Inputs Pre Conversion'!$E2250,F_inputs!$N$4:$N$5562,0),MATCH('FD Inputs Pre Conversion'!K$6,F_inputs!$D$2:$M$2,0)))</f>
        <v>0.22768730901885192</v>
      </c>
      <c r="L2250" s="207">
        <f>IF(K2250=$D$4,$D$4,INDEX(F_inputs!$D$4:$M$5562,MATCH('FD Inputs Pre Conversion'!$C2250&amp;'FD Inputs Pre Conversion'!$E2250,F_inputs!$N$4:$N$5562,0),MATCH('FD Inputs Pre Conversion'!L$6,F_inputs!$D$2:$M$2,0)))</f>
        <v>0.2629046123742852</v>
      </c>
      <c r="M2250" s="207">
        <f>IF(L2250=$D$4,$D$4,INDEX(F_inputs!$D$4:$M$5562,MATCH('FD Inputs Pre Conversion'!$C2250&amp;'FD Inputs Pre Conversion'!$E2250,F_inputs!$N$4:$N$5562,0),MATCH('FD Inputs Pre Conversion'!M$6,F_inputs!$D$2:$M$2,0)))</f>
        <v>0.29703510775501685</v>
      </c>
    </row>
    <row r="2251" spans="1:13" outlineLevel="1">
      <c r="A2251" s="196" t="s">
        <v>708</v>
      </c>
      <c r="B2251" s="261" t="s">
        <v>266</v>
      </c>
      <c r="C2251" s="262" t="s">
        <v>394</v>
      </c>
      <c r="D2251" s="177" t="s">
        <v>983</v>
      </c>
      <c r="E2251" s="177" t="s">
        <v>270</v>
      </c>
      <c r="F2251" s="194" t="s">
        <v>455</v>
      </c>
      <c r="G2251" s="236">
        <v>73.3</v>
      </c>
      <c r="I2251" s="207">
        <f>IF(H2251=$D$4,$D$4,INDEX(F_inputs!$D$4:$M$5562,MATCH('FD Inputs Pre Conversion'!$C2251&amp;'FD Inputs Pre Conversion'!$E2251,F_inputs!$N$4:$N$5562,0),MATCH('FD Inputs Pre Conversion'!I$6,F_inputs!$D$2:$M$2,0)))</f>
        <v>9.2577398469667602E-2</v>
      </c>
      <c r="J2251" s="207">
        <f>IF(I2251=$D$4,$D$4,INDEX(F_inputs!$D$4:$M$5562,MATCH('FD Inputs Pre Conversion'!$C2251&amp;'FD Inputs Pre Conversion'!$E2251,F_inputs!$N$4:$N$5562,0),MATCH('FD Inputs Pre Conversion'!J$6,F_inputs!$D$2:$M$2,0)))</f>
        <v>0.13857519709608812</v>
      </c>
      <c r="K2251" s="207">
        <f>IF(J2251=$D$4,$D$4,INDEX(F_inputs!$D$4:$M$5562,MATCH('FD Inputs Pre Conversion'!$C2251&amp;'FD Inputs Pre Conversion'!$E2251,F_inputs!$N$4:$N$5562,0),MATCH('FD Inputs Pre Conversion'!K$6,F_inputs!$D$2:$M$2,0)))</f>
        <v>0.18609703083539764</v>
      </c>
      <c r="L2251" s="207">
        <f>IF(K2251=$D$4,$D$4,INDEX(F_inputs!$D$4:$M$5562,MATCH('FD Inputs Pre Conversion'!$C2251&amp;'FD Inputs Pre Conversion'!$E2251,F_inputs!$N$4:$N$5562,0),MATCH('FD Inputs Pre Conversion'!L$6,F_inputs!$D$2:$M$2,0)))</f>
        <v>0.22621338693779092</v>
      </c>
      <c r="M2251" s="207">
        <f>IF(L2251=$D$4,$D$4,INDEX(F_inputs!$D$4:$M$5562,MATCH('FD Inputs Pre Conversion'!$C2251&amp;'FD Inputs Pre Conversion'!$E2251,F_inputs!$N$4:$N$5562,0),MATCH('FD Inputs Pre Conversion'!M$6,F_inputs!$D$2:$M$2,0)))</f>
        <v>0.25919726647169228</v>
      </c>
    </row>
    <row r="2252" spans="1:13" outlineLevel="1">
      <c r="A2252" s="196" t="s">
        <v>708</v>
      </c>
      <c r="B2252" s="261" t="s">
        <v>266</v>
      </c>
      <c r="C2252" s="262" t="s">
        <v>397</v>
      </c>
      <c r="D2252" s="177" t="s">
        <v>983</v>
      </c>
      <c r="E2252" s="177" t="s">
        <v>270</v>
      </c>
      <c r="F2252" s="194" t="s">
        <v>455</v>
      </c>
      <c r="G2252" s="236">
        <v>315.3</v>
      </c>
      <c r="I2252" s="207">
        <f>IF(H2252=$D$4,$D$4,INDEX(F_inputs!$D$4:$M$5562,MATCH('FD Inputs Pre Conversion'!$C2252&amp;'FD Inputs Pre Conversion'!$E2252,F_inputs!$N$4:$N$5562,0),MATCH('FD Inputs Pre Conversion'!I$6,F_inputs!$D$2:$M$2,0)))</f>
        <v>0.18929485089992368</v>
      </c>
      <c r="J2252" s="207">
        <f>IF(I2252=$D$4,$D$4,INDEX(F_inputs!$D$4:$M$5562,MATCH('FD Inputs Pre Conversion'!$C2252&amp;'FD Inputs Pre Conversion'!$E2252,F_inputs!$N$4:$N$5562,0),MATCH('FD Inputs Pre Conversion'!J$6,F_inputs!$D$2:$M$2,0)))</f>
        <v>0.2168699167251176</v>
      </c>
      <c r="K2252" s="207">
        <f>IF(J2252=$D$4,$D$4,INDEX(F_inputs!$D$4:$M$5562,MATCH('FD Inputs Pre Conversion'!$C2252&amp;'FD Inputs Pre Conversion'!$E2252,F_inputs!$N$4:$N$5562,0),MATCH('FD Inputs Pre Conversion'!K$6,F_inputs!$D$2:$M$2,0)))</f>
        <v>0.25688007158123238</v>
      </c>
      <c r="L2252" s="207">
        <f>IF(K2252=$D$4,$D$4,INDEX(F_inputs!$D$4:$M$5562,MATCH('FD Inputs Pre Conversion'!$C2252&amp;'FD Inputs Pre Conversion'!$E2252,F_inputs!$N$4:$N$5562,0),MATCH('FD Inputs Pre Conversion'!L$6,F_inputs!$D$2:$M$2,0)))</f>
        <v>0.29414662492901833</v>
      </c>
      <c r="M2252" s="207">
        <f>IF(L2252=$D$4,$D$4,INDEX(F_inputs!$D$4:$M$5562,MATCH('FD Inputs Pre Conversion'!$C2252&amp;'FD Inputs Pre Conversion'!$E2252,F_inputs!$N$4:$N$5562,0),MATCH('FD Inputs Pre Conversion'!M$6,F_inputs!$D$2:$M$2,0)))</f>
        <v>0.32721875378516274</v>
      </c>
    </row>
    <row r="2253" spans="1:13" outlineLevel="1">
      <c r="A2253" s="196" t="s">
        <v>708</v>
      </c>
      <c r="B2253" s="261" t="s">
        <v>266</v>
      </c>
      <c r="C2253" s="262" t="s">
        <v>345</v>
      </c>
      <c r="D2253" s="177" t="s">
        <v>983</v>
      </c>
      <c r="E2253" s="177" t="s">
        <v>270</v>
      </c>
      <c r="F2253" s="194" t="s">
        <v>455</v>
      </c>
      <c r="G2253" s="236">
        <v>187.1</v>
      </c>
      <c r="I2253" s="207">
        <f>IF(H2253=$D$4,$D$4,INDEX(F_inputs!$D$4:$M$5562,MATCH('FD Inputs Pre Conversion'!$C2253&amp;'FD Inputs Pre Conversion'!$E2253,F_inputs!$N$4:$N$5562,0),MATCH('FD Inputs Pre Conversion'!I$6,F_inputs!$D$2:$M$2,0)))</f>
        <v>0.21784138822711885</v>
      </c>
      <c r="J2253" s="207">
        <f>IF(I2253=$D$4,$D$4,INDEX(F_inputs!$D$4:$M$5562,MATCH('FD Inputs Pre Conversion'!$C2253&amp;'FD Inputs Pre Conversion'!$E2253,F_inputs!$N$4:$N$5562,0),MATCH('FD Inputs Pre Conversion'!J$6,F_inputs!$D$2:$M$2,0)))</f>
        <v>0.25949095236465503</v>
      </c>
      <c r="K2253" s="207">
        <f>IF(J2253=$D$4,$D$4,INDEX(F_inputs!$D$4:$M$5562,MATCH('FD Inputs Pre Conversion'!$C2253&amp;'FD Inputs Pre Conversion'!$E2253,F_inputs!$N$4:$N$5562,0),MATCH('FD Inputs Pre Conversion'!K$6,F_inputs!$D$2:$M$2,0)))</f>
        <v>0.29575054757761454</v>
      </c>
      <c r="L2253" s="207">
        <f>IF(K2253=$D$4,$D$4,INDEX(F_inputs!$D$4:$M$5562,MATCH('FD Inputs Pre Conversion'!$C2253&amp;'FD Inputs Pre Conversion'!$E2253,F_inputs!$N$4:$N$5562,0),MATCH('FD Inputs Pre Conversion'!L$6,F_inputs!$D$2:$M$2,0)))</f>
        <v>0.33377814919403936</v>
      </c>
      <c r="M2253" s="207">
        <f>IF(L2253=$D$4,$D$4,INDEX(F_inputs!$D$4:$M$5562,MATCH('FD Inputs Pre Conversion'!$C2253&amp;'FD Inputs Pre Conversion'!$E2253,F_inputs!$N$4:$N$5562,0),MATCH('FD Inputs Pre Conversion'!M$6,F_inputs!$D$2:$M$2,0)))</f>
        <v>0.36219856320148058</v>
      </c>
    </row>
    <row r="2254" spans="1:13" outlineLevel="1">
      <c r="A2254" s="196" t="s">
        <v>708</v>
      </c>
      <c r="B2254" s="261" t="s">
        <v>266</v>
      </c>
      <c r="C2254" s="262" t="s">
        <v>354</v>
      </c>
      <c r="D2254" s="177" t="s">
        <v>983</v>
      </c>
      <c r="E2254" s="177" t="s">
        <v>270</v>
      </c>
      <c r="F2254" s="194" t="s">
        <v>455</v>
      </c>
      <c r="G2254" s="236">
        <v>40.700000000000003</v>
      </c>
      <c r="I2254" s="207">
        <f>IF(H2254=$D$4,$D$4,INDEX(F_inputs!$D$4:$M$5562,MATCH('FD Inputs Pre Conversion'!$C2254&amp;'FD Inputs Pre Conversion'!$E2254,F_inputs!$N$4:$N$5562,0),MATCH('FD Inputs Pre Conversion'!I$6,F_inputs!$D$2:$M$2,0)))</f>
        <v>0.14363669393741241</v>
      </c>
      <c r="J2254" s="207">
        <f>IF(I2254=$D$4,$D$4,INDEX(F_inputs!$D$4:$M$5562,MATCH('FD Inputs Pre Conversion'!$C2254&amp;'FD Inputs Pre Conversion'!$E2254,F_inputs!$N$4:$N$5562,0),MATCH('FD Inputs Pre Conversion'!J$6,F_inputs!$D$2:$M$2,0)))</f>
        <v>0.21258510319297164</v>
      </c>
      <c r="K2254" s="207">
        <f>IF(J2254=$D$4,$D$4,INDEX(F_inputs!$D$4:$M$5562,MATCH('FD Inputs Pre Conversion'!$C2254&amp;'FD Inputs Pre Conversion'!$E2254,F_inputs!$N$4:$N$5562,0),MATCH('FD Inputs Pre Conversion'!K$6,F_inputs!$D$2:$M$2,0)))</f>
        <v>0.2655296104352628</v>
      </c>
      <c r="L2254" s="207">
        <f>IF(K2254=$D$4,$D$4,INDEX(F_inputs!$D$4:$M$5562,MATCH('FD Inputs Pre Conversion'!$C2254&amp;'FD Inputs Pre Conversion'!$E2254,F_inputs!$N$4:$N$5562,0),MATCH('FD Inputs Pre Conversion'!L$6,F_inputs!$D$2:$M$2,0)))</f>
        <v>0.293897142768484</v>
      </c>
      <c r="M2254" s="207">
        <f>IF(L2254=$D$4,$D$4,INDEX(F_inputs!$D$4:$M$5562,MATCH('FD Inputs Pre Conversion'!$C2254&amp;'FD Inputs Pre Conversion'!$E2254,F_inputs!$N$4:$N$5562,0),MATCH('FD Inputs Pre Conversion'!M$6,F_inputs!$D$2:$M$2,0)))</f>
        <v>0.31994874643238569</v>
      </c>
    </row>
    <row r="2255" spans="1:13" outlineLevel="1">
      <c r="A2255" s="196" t="s">
        <v>708</v>
      </c>
      <c r="B2255" s="261" t="s">
        <v>266</v>
      </c>
      <c r="C2255" s="262" t="s">
        <v>367</v>
      </c>
      <c r="D2255" s="177" t="s">
        <v>983</v>
      </c>
      <c r="E2255" s="177" t="s">
        <v>270</v>
      </c>
      <c r="F2255" s="194" t="s">
        <v>455</v>
      </c>
      <c r="G2255" s="236">
        <v>28.4</v>
      </c>
      <c r="I2255" s="207">
        <f>IF(H2255=$D$4,$D$4,INDEX(F_inputs!$D$4:$M$5562,MATCH('FD Inputs Pre Conversion'!$C2255&amp;'FD Inputs Pre Conversion'!$E2255,F_inputs!$N$4:$N$5562,0),MATCH('FD Inputs Pre Conversion'!I$6,F_inputs!$D$2:$M$2,0)))</f>
        <v>0.13317080537204884</v>
      </c>
      <c r="J2255" s="207">
        <f>IF(I2255=$D$4,$D$4,INDEX(F_inputs!$D$4:$M$5562,MATCH('FD Inputs Pre Conversion'!$C2255&amp;'FD Inputs Pre Conversion'!$E2255,F_inputs!$N$4:$N$5562,0),MATCH('FD Inputs Pre Conversion'!J$6,F_inputs!$D$2:$M$2,0)))</f>
        <v>0.21158138071695887</v>
      </c>
      <c r="K2255" s="207">
        <f>IF(J2255=$D$4,$D$4,INDEX(F_inputs!$D$4:$M$5562,MATCH('FD Inputs Pre Conversion'!$C2255&amp;'FD Inputs Pre Conversion'!$E2255,F_inputs!$N$4:$N$5562,0),MATCH('FD Inputs Pre Conversion'!K$6,F_inputs!$D$2:$M$2,0)))</f>
        <v>0.25004350632704198</v>
      </c>
      <c r="L2255" s="207">
        <f>IF(K2255=$D$4,$D$4,INDEX(F_inputs!$D$4:$M$5562,MATCH('FD Inputs Pre Conversion'!$C2255&amp;'FD Inputs Pre Conversion'!$E2255,F_inputs!$N$4:$N$5562,0),MATCH('FD Inputs Pre Conversion'!L$6,F_inputs!$D$2:$M$2,0)))</f>
        <v>0.27556258682813994</v>
      </c>
      <c r="M2255" s="207">
        <f>IF(L2255=$D$4,$D$4,INDEX(F_inputs!$D$4:$M$5562,MATCH('FD Inputs Pre Conversion'!$C2255&amp;'FD Inputs Pre Conversion'!$E2255,F_inputs!$N$4:$N$5562,0),MATCH('FD Inputs Pre Conversion'!M$6,F_inputs!$D$2:$M$2,0)))</f>
        <v>0.31254448374769916</v>
      </c>
    </row>
    <row r="2256" spans="1:13" outlineLevel="1">
      <c r="A2256" s="196" t="s">
        <v>708</v>
      </c>
      <c r="B2256" s="261" t="s">
        <v>266</v>
      </c>
      <c r="C2256" s="262" t="s">
        <v>373</v>
      </c>
      <c r="D2256" s="177" t="s">
        <v>983</v>
      </c>
      <c r="E2256" s="177" t="s">
        <v>270</v>
      </c>
      <c r="F2256" s="194" t="s">
        <v>455</v>
      </c>
      <c r="G2256" s="236">
        <v>95.1</v>
      </c>
      <c r="I2256" s="207">
        <f>IF(H2256=$D$4,$D$4,INDEX(F_inputs!$D$4:$M$5562,MATCH('FD Inputs Pre Conversion'!$C2256&amp;'FD Inputs Pre Conversion'!$E2256,F_inputs!$N$4:$N$5562,0),MATCH('FD Inputs Pre Conversion'!I$6,F_inputs!$D$2:$M$2,0)))</f>
        <v>-5.928179069725914E-2</v>
      </c>
      <c r="J2256" s="207">
        <f>IF(I2256=$D$4,$D$4,INDEX(F_inputs!$D$4:$M$5562,MATCH('FD Inputs Pre Conversion'!$C2256&amp;'FD Inputs Pre Conversion'!$E2256,F_inputs!$N$4:$N$5562,0),MATCH('FD Inputs Pre Conversion'!J$6,F_inputs!$D$2:$M$2,0)))</f>
        <v>-1.0671124649385799E-2</v>
      </c>
      <c r="K2256" s="207">
        <f>IF(J2256=$D$4,$D$4,INDEX(F_inputs!$D$4:$M$5562,MATCH('FD Inputs Pre Conversion'!$C2256&amp;'FD Inputs Pre Conversion'!$E2256,F_inputs!$N$4:$N$5562,0),MATCH('FD Inputs Pre Conversion'!K$6,F_inputs!$D$2:$M$2,0)))</f>
        <v>7.8546405004692899E-2</v>
      </c>
      <c r="L2256" s="207">
        <f>IF(K2256=$D$4,$D$4,INDEX(F_inputs!$D$4:$M$5562,MATCH('FD Inputs Pre Conversion'!$C2256&amp;'FD Inputs Pre Conversion'!$E2256,F_inputs!$N$4:$N$5562,0),MATCH('FD Inputs Pre Conversion'!L$6,F_inputs!$D$2:$M$2,0)))</f>
        <v>0.1646445525034107</v>
      </c>
      <c r="M2256" s="207">
        <f>IF(L2256=$D$4,$D$4,INDEX(F_inputs!$D$4:$M$5562,MATCH('FD Inputs Pre Conversion'!$C2256&amp;'FD Inputs Pre Conversion'!$E2256,F_inputs!$N$4:$N$5562,0),MATCH('FD Inputs Pre Conversion'!M$6,F_inputs!$D$2:$M$2,0)))</f>
        <v>0.24771152713353684</v>
      </c>
    </row>
    <row r="2257" spans="1:13" outlineLevel="1">
      <c r="A2257" s="196" t="s">
        <v>708</v>
      </c>
      <c r="B2257" s="261" t="s">
        <v>266</v>
      </c>
      <c r="C2257" s="262" t="s">
        <v>376</v>
      </c>
      <c r="D2257" s="177" t="s">
        <v>983</v>
      </c>
      <c r="E2257" s="177" t="s">
        <v>270</v>
      </c>
      <c r="F2257" s="194" t="s">
        <v>455</v>
      </c>
      <c r="G2257" s="236">
        <v>88.3</v>
      </c>
      <c r="I2257" s="207">
        <f>IF(H2257=$D$4,$D$4,INDEX(F_inputs!$D$4:$M$5562,MATCH('FD Inputs Pre Conversion'!$C2257&amp;'FD Inputs Pre Conversion'!$E2257,F_inputs!$N$4:$N$5562,0),MATCH('FD Inputs Pre Conversion'!I$6,F_inputs!$D$2:$M$2,0)))</f>
        <v>0.17177142643095286</v>
      </c>
      <c r="J2257" s="207">
        <f>IF(I2257=$D$4,$D$4,INDEX(F_inputs!$D$4:$M$5562,MATCH('FD Inputs Pre Conversion'!$C2257&amp;'FD Inputs Pre Conversion'!$E2257,F_inputs!$N$4:$N$5562,0),MATCH('FD Inputs Pre Conversion'!J$6,F_inputs!$D$2:$M$2,0)))</f>
        <v>0.21277286710691723</v>
      </c>
      <c r="K2257" s="207">
        <f>IF(J2257=$D$4,$D$4,INDEX(F_inputs!$D$4:$M$5562,MATCH('FD Inputs Pre Conversion'!$C2257&amp;'FD Inputs Pre Conversion'!$E2257,F_inputs!$N$4:$N$5562,0),MATCH('FD Inputs Pre Conversion'!K$6,F_inputs!$D$2:$M$2,0)))</f>
        <v>0.25703034697192562</v>
      </c>
      <c r="L2257" s="207">
        <f>IF(K2257=$D$4,$D$4,INDEX(F_inputs!$D$4:$M$5562,MATCH('FD Inputs Pre Conversion'!$C2257&amp;'FD Inputs Pre Conversion'!$E2257,F_inputs!$N$4:$N$5562,0),MATCH('FD Inputs Pre Conversion'!L$6,F_inputs!$D$2:$M$2,0)))</f>
        <v>0.29548177366159656</v>
      </c>
      <c r="M2257" s="207">
        <f>IF(L2257=$D$4,$D$4,INDEX(F_inputs!$D$4:$M$5562,MATCH('FD Inputs Pre Conversion'!$C2257&amp;'FD Inputs Pre Conversion'!$E2257,F_inputs!$N$4:$N$5562,0),MATCH('FD Inputs Pre Conversion'!M$6,F_inputs!$D$2:$M$2,0)))</f>
        <v>0.33339849272492772</v>
      </c>
    </row>
    <row r="2258" spans="1:13" outlineLevel="1">
      <c r="A2258" s="196" t="s">
        <v>708</v>
      </c>
      <c r="B2258" s="261" t="s">
        <v>266</v>
      </c>
      <c r="C2258" s="262" t="s">
        <v>385</v>
      </c>
      <c r="D2258" s="177" t="s">
        <v>983</v>
      </c>
      <c r="E2258" s="177" t="s">
        <v>270</v>
      </c>
      <c r="F2258" s="194" t="s">
        <v>455</v>
      </c>
      <c r="G2258" s="236">
        <v>25.2</v>
      </c>
      <c r="I2258" s="207">
        <f>IF(H2258=$D$4,$D$4,INDEX(F_inputs!$D$4:$M$5562,MATCH('FD Inputs Pre Conversion'!$C2258&amp;'FD Inputs Pre Conversion'!$E2258,F_inputs!$N$4:$N$5562,0),MATCH('FD Inputs Pre Conversion'!I$6,F_inputs!$D$2:$M$2,0)))</f>
        <v>0.17731867007306648</v>
      </c>
      <c r="J2258" s="207">
        <f>IF(I2258=$D$4,$D$4,INDEX(F_inputs!$D$4:$M$5562,MATCH('FD Inputs Pre Conversion'!$C2258&amp;'FD Inputs Pre Conversion'!$E2258,F_inputs!$N$4:$N$5562,0),MATCH('FD Inputs Pre Conversion'!J$6,F_inputs!$D$2:$M$2,0)))</f>
        <v>0.19815644716635084</v>
      </c>
      <c r="K2258" s="207">
        <f>IF(J2258=$D$4,$D$4,INDEX(F_inputs!$D$4:$M$5562,MATCH('FD Inputs Pre Conversion'!$C2258&amp;'FD Inputs Pre Conversion'!$E2258,F_inputs!$N$4:$N$5562,0),MATCH('FD Inputs Pre Conversion'!K$6,F_inputs!$D$2:$M$2,0)))</f>
        <v>0.24063121645256225</v>
      </c>
      <c r="L2258" s="207">
        <f>IF(K2258=$D$4,$D$4,INDEX(F_inputs!$D$4:$M$5562,MATCH('FD Inputs Pre Conversion'!$C2258&amp;'FD Inputs Pre Conversion'!$E2258,F_inputs!$N$4:$N$5562,0),MATCH('FD Inputs Pre Conversion'!L$6,F_inputs!$D$2:$M$2,0)))</f>
        <v>0.28174503682065799</v>
      </c>
      <c r="M2258" s="207">
        <f>IF(L2258=$D$4,$D$4,INDEX(F_inputs!$D$4:$M$5562,MATCH('FD Inputs Pre Conversion'!$C2258&amp;'FD Inputs Pre Conversion'!$E2258,F_inputs!$N$4:$N$5562,0),MATCH('FD Inputs Pre Conversion'!M$6,F_inputs!$D$2:$M$2,0)))</f>
        <v>0.32153501869782497</v>
      </c>
    </row>
    <row r="2259" spans="1:13" outlineLevel="1">
      <c r="A2259" s="196"/>
      <c r="B2259" s="261"/>
      <c r="C2259" s="262"/>
      <c r="G2259" s="208"/>
      <c r="I2259" s="207"/>
      <c r="J2259" s="207"/>
      <c r="K2259" s="207"/>
      <c r="L2259" s="207"/>
      <c r="M2259" s="207"/>
    </row>
    <row r="2260" spans="1:13" outlineLevel="1">
      <c r="A2260" s="196" t="s">
        <v>706</v>
      </c>
      <c r="B2260" s="261" t="s">
        <v>273</v>
      </c>
      <c r="C2260" s="262" t="s">
        <v>350</v>
      </c>
      <c r="D2260" s="177" t="s">
        <v>983</v>
      </c>
      <c r="E2260" s="177" t="s">
        <v>277</v>
      </c>
      <c r="F2260" s="194" t="s">
        <v>455</v>
      </c>
      <c r="G2260" s="236">
        <v>135</v>
      </c>
      <c r="I2260" s="207">
        <f>IF(H2260=$D$4,$D$4,INDEX(F_inputs!$D$4:$M$5562,MATCH('FD Inputs Pre Conversion'!$C2260&amp;'FD Inputs Pre Conversion'!$E2260,F_inputs!$N$4:$N$5562,0),MATCH('FD Inputs Pre Conversion'!I$6,F_inputs!$D$2:$M$2,0)))</f>
        <v>6.5750617283950819E-2</v>
      </c>
      <c r="J2260" s="207">
        <f>IF(I2260=$D$4,$D$4,INDEX(F_inputs!$D$4:$M$5562,MATCH('FD Inputs Pre Conversion'!$C2260&amp;'FD Inputs Pre Conversion'!$E2260,F_inputs!$N$4:$N$5562,0),MATCH('FD Inputs Pre Conversion'!J$6,F_inputs!$D$2:$M$2,0)))</f>
        <v>9.7414814814815079E-2</v>
      </c>
      <c r="K2260" s="207">
        <f>IF(J2260=$D$4,$D$4,INDEX(F_inputs!$D$4:$M$5562,MATCH('FD Inputs Pre Conversion'!$C2260&amp;'FD Inputs Pre Conversion'!$E2260,F_inputs!$N$4:$N$5562,0),MATCH('FD Inputs Pre Conversion'!K$6,F_inputs!$D$2:$M$2,0)))</f>
        <v>0.13179012345679031</v>
      </c>
      <c r="L2260" s="207">
        <f>IF(K2260=$D$4,$D$4,INDEX(F_inputs!$D$4:$M$5562,MATCH('FD Inputs Pre Conversion'!$C2260&amp;'FD Inputs Pre Conversion'!$E2260,F_inputs!$N$4:$N$5562,0),MATCH('FD Inputs Pre Conversion'!L$6,F_inputs!$D$2:$M$2,0)))</f>
        <v>0.15142962962963002</v>
      </c>
      <c r="M2260" s="207">
        <f>IF(L2260=$D$4,$D$4,INDEX(F_inputs!$D$4:$M$5562,MATCH('FD Inputs Pre Conversion'!$C2260&amp;'FD Inputs Pre Conversion'!$E2260,F_inputs!$N$4:$N$5562,0),MATCH('FD Inputs Pre Conversion'!M$6,F_inputs!$D$2:$M$2,0)))</f>
        <v>0.14496296296296307</v>
      </c>
    </row>
    <row r="2261" spans="1:13" outlineLevel="1">
      <c r="A2261" s="196" t="s">
        <v>706</v>
      </c>
      <c r="B2261" s="261" t="s">
        <v>273</v>
      </c>
      <c r="C2261" s="262" t="s">
        <v>358</v>
      </c>
      <c r="D2261" s="177" t="s">
        <v>983</v>
      </c>
      <c r="E2261" s="177" t="s">
        <v>277</v>
      </c>
      <c r="F2261" s="194" t="s">
        <v>455</v>
      </c>
      <c r="G2261" s="236">
        <v>145.69999999999999</v>
      </c>
      <c r="I2261" s="207">
        <f>IF(H2261=$D$4,$D$4,INDEX(F_inputs!$D$4:$M$5562,MATCH('FD Inputs Pre Conversion'!$C2261&amp;'FD Inputs Pre Conversion'!$E2261,F_inputs!$N$4:$N$5562,0),MATCH('FD Inputs Pre Conversion'!I$6,F_inputs!$D$2:$M$2,0)))</f>
        <v>1.7719057423930318E-2</v>
      </c>
      <c r="J2261" s="207">
        <f>IF(I2261=$D$4,$D$4,INDEX(F_inputs!$D$4:$M$5562,MATCH('FD Inputs Pre Conversion'!$C2261&amp;'FD Inputs Pre Conversion'!$E2261,F_inputs!$N$4:$N$5562,0),MATCH('FD Inputs Pre Conversion'!J$6,F_inputs!$D$2:$M$2,0)))</f>
        <v>4.8112560054907272E-2</v>
      </c>
      <c r="K2261" s="207">
        <f>IF(J2261=$D$4,$D$4,INDEX(F_inputs!$D$4:$M$5562,MATCH('FD Inputs Pre Conversion'!$C2261&amp;'FD Inputs Pre Conversion'!$E2261,F_inputs!$N$4:$N$5562,0),MATCH('FD Inputs Pre Conversion'!K$6,F_inputs!$D$2:$M$2,0)))</f>
        <v>7.1054678563257867E-2</v>
      </c>
      <c r="L2261" s="207">
        <f>IF(K2261=$D$4,$D$4,INDEX(F_inputs!$D$4:$M$5562,MATCH('FD Inputs Pre Conversion'!$C2261&amp;'FD Inputs Pre Conversion'!$E2261,F_inputs!$N$4:$N$5562,0),MATCH('FD Inputs Pre Conversion'!L$6,F_inputs!$D$2:$M$2,0)))</f>
        <v>8.4369709448638752E-2</v>
      </c>
      <c r="M2261" s="207">
        <f>IF(L2261=$D$4,$D$4,INDEX(F_inputs!$D$4:$M$5562,MATCH('FD Inputs Pre Conversion'!$C2261&amp;'FD Inputs Pre Conversion'!$E2261,F_inputs!$N$4:$N$5562,0),MATCH('FD Inputs Pre Conversion'!M$6,F_inputs!$D$2:$M$2,0)))</f>
        <v>9.7240905971173519E-2</v>
      </c>
    </row>
    <row r="2262" spans="1:13" outlineLevel="1">
      <c r="A2262" s="196" t="s">
        <v>706</v>
      </c>
      <c r="B2262" s="261" t="s">
        <v>273</v>
      </c>
      <c r="C2262" s="262" t="s">
        <v>361</v>
      </c>
      <c r="D2262" s="177" t="s">
        <v>983</v>
      </c>
      <c r="E2262" s="177" t="s">
        <v>277</v>
      </c>
      <c r="F2262" s="194" t="s">
        <v>455</v>
      </c>
      <c r="G2262" s="236">
        <v>128.9</v>
      </c>
      <c r="I2262" s="207">
        <f>IF(H2262=$D$4,$D$4,INDEX(F_inputs!$D$4:$M$5562,MATCH('FD Inputs Pre Conversion'!$C2262&amp;'FD Inputs Pre Conversion'!$E2262,F_inputs!$N$4:$N$5562,0),MATCH('FD Inputs Pre Conversion'!I$6,F_inputs!$D$2:$M$2,0)))</f>
        <v>4.8453981385728984E-2</v>
      </c>
      <c r="J2262" s="207">
        <f>IF(I2262=$D$4,$D$4,INDEX(F_inputs!$D$4:$M$5562,MATCH('FD Inputs Pre Conversion'!$C2262&amp;'FD Inputs Pre Conversion'!$E2262,F_inputs!$N$4:$N$5562,0),MATCH('FD Inputs Pre Conversion'!J$6,F_inputs!$D$2:$M$2,0)))</f>
        <v>7.702688728024798E-2</v>
      </c>
      <c r="K2262" s="207">
        <f>IF(J2262=$D$4,$D$4,INDEX(F_inputs!$D$4:$M$5562,MATCH('FD Inputs Pre Conversion'!$C2262&amp;'FD Inputs Pre Conversion'!$E2262,F_inputs!$N$4:$N$5562,0),MATCH('FD Inputs Pre Conversion'!K$6,F_inputs!$D$2:$M$2,0)))</f>
        <v>0.10949586349534624</v>
      </c>
      <c r="L2262" s="207">
        <f>IF(K2262=$D$4,$D$4,INDEX(F_inputs!$D$4:$M$5562,MATCH('FD Inputs Pre Conversion'!$C2262&amp;'FD Inputs Pre Conversion'!$E2262,F_inputs!$N$4:$N$5562,0),MATCH('FD Inputs Pre Conversion'!L$6,F_inputs!$D$2:$M$2,0)))</f>
        <v>0.12629782833505676</v>
      </c>
      <c r="M2262" s="207">
        <f>IF(L2262=$D$4,$D$4,INDEX(F_inputs!$D$4:$M$5562,MATCH('FD Inputs Pre Conversion'!$C2262&amp;'FD Inputs Pre Conversion'!$E2262,F_inputs!$N$4:$N$5562,0),MATCH('FD Inputs Pre Conversion'!M$6,F_inputs!$D$2:$M$2,0)))</f>
        <v>0.1370811789038261</v>
      </c>
    </row>
    <row r="2263" spans="1:13" outlineLevel="1">
      <c r="A2263" s="196" t="s">
        <v>706</v>
      </c>
      <c r="B2263" s="261" t="s">
        <v>273</v>
      </c>
      <c r="C2263" s="262" t="s">
        <v>364</v>
      </c>
      <c r="D2263" s="177" t="s">
        <v>983</v>
      </c>
      <c r="E2263" s="177" t="s">
        <v>277</v>
      </c>
      <c r="F2263" s="194" t="s">
        <v>455</v>
      </c>
      <c r="G2263" s="236">
        <v>150.69999999999999</v>
      </c>
      <c r="I2263" s="207">
        <f>IF(H2263=$D$4,$D$4,INDEX(F_inputs!$D$4:$M$5562,MATCH('FD Inputs Pre Conversion'!$C2263&amp;'FD Inputs Pre Conversion'!$E2263,F_inputs!$N$4:$N$5562,0),MATCH('FD Inputs Pre Conversion'!I$6,F_inputs!$D$2:$M$2,0)))</f>
        <v>2.1154867256637178E-2</v>
      </c>
      <c r="J2263" s="207">
        <f>IF(I2263=$D$4,$D$4,INDEX(F_inputs!$D$4:$M$5562,MATCH('FD Inputs Pre Conversion'!$C2263&amp;'FD Inputs Pre Conversion'!$E2263,F_inputs!$N$4:$N$5562,0),MATCH('FD Inputs Pre Conversion'!J$6,F_inputs!$D$2:$M$2,0)))</f>
        <v>5.402433628318571E-2</v>
      </c>
      <c r="K2263" s="207">
        <f>IF(J2263=$D$4,$D$4,INDEX(F_inputs!$D$4:$M$5562,MATCH('FD Inputs Pre Conversion'!$C2263&amp;'FD Inputs Pre Conversion'!$E2263,F_inputs!$N$4:$N$5562,0),MATCH('FD Inputs Pre Conversion'!K$6,F_inputs!$D$2:$M$2,0)))</f>
        <v>8.6440265486725565E-2</v>
      </c>
      <c r="L2263" s="207">
        <f>IF(K2263=$D$4,$D$4,INDEX(F_inputs!$D$4:$M$5562,MATCH('FD Inputs Pre Conversion'!$C2263&amp;'FD Inputs Pre Conversion'!$E2263,F_inputs!$N$4:$N$5562,0),MATCH('FD Inputs Pre Conversion'!L$6,F_inputs!$D$2:$M$2,0)))</f>
        <v>0.1066128318584072</v>
      </c>
      <c r="M2263" s="207">
        <f>IF(L2263=$D$4,$D$4,INDEX(F_inputs!$D$4:$M$5562,MATCH('FD Inputs Pre Conversion'!$C2263&amp;'FD Inputs Pre Conversion'!$E2263,F_inputs!$N$4:$N$5562,0),MATCH('FD Inputs Pre Conversion'!M$6,F_inputs!$D$2:$M$2,0)))</f>
        <v>0.12421017699115054</v>
      </c>
    </row>
    <row r="2264" spans="1:13" outlineLevel="1">
      <c r="A2264" s="196" t="s">
        <v>706</v>
      </c>
      <c r="B2264" s="261" t="s">
        <v>273</v>
      </c>
      <c r="C2264" s="262" t="s">
        <v>370</v>
      </c>
      <c r="D2264" s="177" t="s">
        <v>983</v>
      </c>
      <c r="E2264" s="177" t="s">
        <v>277</v>
      </c>
      <c r="F2264" s="194" t="s">
        <v>455</v>
      </c>
      <c r="G2264" s="236">
        <v>133.69999999999999</v>
      </c>
      <c r="I2264" s="207">
        <f>IF(H2264=$D$4,$D$4,INDEX(F_inputs!$D$4:$M$5562,MATCH('FD Inputs Pre Conversion'!$C2264&amp;'FD Inputs Pre Conversion'!$E2264,F_inputs!$N$4:$N$5562,0),MATCH('FD Inputs Pre Conversion'!I$6,F_inputs!$D$2:$M$2,0)))</f>
        <v>3.946148092744961E-2</v>
      </c>
      <c r="J2264" s="207">
        <f>IF(I2264=$D$4,$D$4,INDEX(F_inputs!$D$4:$M$5562,MATCH('FD Inputs Pre Conversion'!$C2264&amp;'FD Inputs Pre Conversion'!$E2264,F_inputs!$N$4:$N$5562,0),MATCH('FD Inputs Pre Conversion'!J$6,F_inputs!$D$2:$M$2,0)))</f>
        <v>6.4554973821989603E-2</v>
      </c>
      <c r="K2264" s="207">
        <f>IF(J2264=$D$4,$D$4,INDEX(F_inputs!$D$4:$M$5562,MATCH('FD Inputs Pre Conversion'!$C2264&amp;'FD Inputs Pre Conversion'!$E2264,F_inputs!$N$4:$N$5562,0),MATCH('FD Inputs Pre Conversion'!K$6,F_inputs!$D$2:$M$2,0)))</f>
        <v>8.9733233607579233E-2</v>
      </c>
      <c r="L2264" s="207">
        <f>IF(K2264=$D$4,$D$4,INDEX(F_inputs!$D$4:$M$5562,MATCH('FD Inputs Pre Conversion'!$C2264&amp;'FD Inputs Pre Conversion'!$E2264,F_inputs!$N$4:$N$5562,0),MATCH('FD Inputs Pre Conversion'!L$6,F_inputs!$D$2:$M$2,0)))</f>
        <v>0.10255048616305185</v>
      </c>
      <c r="M2264" s="207">
        <f>IF(L2264=$D$4,$D$4,INDEX(F_inputs!$D$4:$M$5562,MATCH('FD Inputs Pre Conversion'!$C2264&amp;'FD Inputs Pre Conversion'!$E2264,F_inputs!$N$4:$N$5562,0),MATCH('FD Inputs Pre Conversion'!M$6,F_inputs!$D$2:$M$2,0)))</f>
        <v>0.11294938917975583</v>
      </c>
    </row>
    <row r="2265" spans="1:13" outlineLevel="1">
      <c r="A2265" s="196" t="s">
        <v>706</v>
      </c>
      <c r="B2265" s="261" t="s">
        <v>273</v>
      </c>
      <c r="C2265" s="262" t="s">
        <v>379</v>
      </c>
      <c r="D2265" s="177" t="s">
        <v>983</v>
      </c>
      <c r="E2265" s="177" t="s">
        <v>277</v>
      </c>
      <c r="F2265" s="194" t="s">
        <v>455</v>
      </c>
      <c r="G2265" s="236">
        <v>146</v>
      </c>
      <c r="I2265" s="207">
        <f>IF(H2265=$D$4,$D$4,INDEX(F_inputs!$D$4:$M$5562,MATCH('FD Inputs Pre Conversion'!$C2265&amp;'FD Inputs Pre Conversion'!$E2265,F_inputs!$N$4:$N$5562,0),MATCH('FD Inputs Pre Conversion'!I$6,F_inputs!$D$2:$M$2,0)))</f>
        <v>2.5121004566210026E-2</v>
      </c>
      <c r="J2265" s="207">
        <f>IF(I2265=$D$4,$D$4,INDEX(F_inputs!$D$4:$M$5562,MATCH('FD Inputs Pre Conversion'!$C2265&amp;'FD Inputs Pre Conversion'!$E2265,F_inputs!$N$4:$N$5562,0),MATCH('FD Inputs Pre Conversion'!J$6,F_inputs!$D$2:$M$2,0)))</f>
        <v>5.9349315068493065E-2</v>
      </c>
      <c r="K2265" s="207">
        <f>IF(J2265=$D$4,$D$4,INDEX(F_inputs!$D$4:$M$5562,MATCH('FD Inputs Pre Conversion'!$C2265&amp;'FD Inputs Pre Conversion'!$E2265,F_inputs!$N$4:$N$5562,0),MATCH('FD Inputs Pre Conversion'!K$6,F_inputs!$D$2:$M$2,0)))</f>
        <v>9.3780821917808233E-2</v>
      </c>
      <c r="L2265" s="207">
        <f>IF(K2265=$D$4,$D$4,INDEX(F_inputs!$D$4:$M$5562,MATCH('FD Inputs Pre Conversion'!$C2265&amp;'FD Inputs Pre Conversion'!$E2265,F_inputs!$N$4:$N$5562,0),MATCH('FD Inputs Pre Conversion'!L$6,F_inputs!$D$2:$M$2,0)))</f>
        <v>0.11437671232876701</v>
      </c>
      <c r="M2265" s="207">
        <f>IF(L2265=$D$4,$D$4,INDEX(F_inputs!$D$4:$M$5562,MATCH('FD Inputs Pre Conversion'!$C2265&amp;'FD Inputs Pre Conversion'!$E2265,F_inputs!$N$4:$N$5562,0),MATCH('FD Inputs Pre Conversion'!M$6,F_inputs!$D$2:$M$2,0)))</f>
        <v>0.13098630136986311</v>
      </c>
    </row>
    <row r="2266" spans="1:13" outlineLevel="1">
      <c r="A2266" s="196" t="s">
        <v>706</v>
      </c>
      <c r="B2266" s="261" t="s">
        <v>273</v>
      </c>
      <c r="C2266" s="262" t="s">
        <v>382</v>
      </c>
      <c r="D2266" s="177" t="s">
        <v>983</v>
      </c>
      <c r="E2266" s="177" t="s">
        <v>277</v>
      </c>
      <c r="F2266" s="194" t="s">
        <v>455</v>
      </c>
      <c r="G2266" s="236">
        <v>133.4</v>
      </c>
      <c r="I2266" s="207">
        <f>IF(H2266=$D$4,$D$4,INDEX(F_inputs!$D$4:$M$5562,MATCH('FD Inputs Pre Conversion'!$C2266&amp;'FD Inputs Pre Conversion'!$E2266,F_inputs!$N$4:$N$5562,0),MATCH('FD Inputs Pre Conversion'!I$6,F_inputs!$D$2:$M$2,0)))</f>
        <v>6.5524737631184382E-2</v>
      </c>
      <c r="J2266" s="207">
        <f>IF(I2266=$D$4,$D$4,INDEX(F_inputs!$D$4:$M$5562,MATCH('FD Inputs Pre Conversion'!$C2266&amp;'FD Inputs Pre Conversion'!$E2266,F_inputs!$N$4:$N$5562,0),MATCH('FD Inputs Pre Conversion'!J$6,F_inputs!$D$2:$M$2,0)))</f>
        <v>8.8230884557721212E-2</v>
      </c>
      <c r="K2266" s="207">
        <f>IF(J2266=$D$4,$D$4,INDEX(F_inputs!$D$4:$M$5562,MATCH('FD Inputs Pre Conversion'!$C2266&amp;'FD Inputs Pre Conversion'!$E2266,F_inputs!$N$4:$N$5562,0),MATCH('FD Inputs Pre Conversion'!K$6,F_inputs!$D$2:$M$2,0)))</f>
        <v>0.10610694652673669</v>
      </c>
      <c r="L2266" s="207">
        <f>IF(K2266=$D$4,$D$4,INDEX(F_inputs!$D$4:$M$5562,MATCH('FD Inputs Pre Conversion'!$C2266&amp;'FD Inputs Pre Conversion'!$E2266,F_inputs!$N$4:$N$5562,0),MATCH('FD Inputs Pre Conversion'!L$6,F_inputs!$D$2:$M$2,0)))</f>
        <v>0.11531734132933537</v>
      </c>
      <c r="M2266" s="207">
        <f>IF(L2266=$D$4,$D$4,INDEX(F_inputs!$D$4:$M$5562,MATCH('FD Inputs Pre Conversion'!$C2266&amp;'FD Inputs Pre Conversion'!$E2266,F_inputs!$N$4:$N$5562,0),MATCH('FD Inputs Pre Conversion'!M$6,F_inputs!$D$2:$M$2,0)))</f>
        <v>0.12549725137431289</v>
      </c>
    </row>
    <row r="2267" spans="1:13" outlineLevel="1">
      <c r="A2267" s="196" t="s">
        <v>706</v>
      </c>
      <c r="B2267" s="261" t="s">
        <v>273</v>
      </c>
      <c r="C2267" s="262" t="s">
        <v>388</v>
      </c>
      <c r="D2267" s="177" t="s">
        <v>983</v>
      </c>
      <c r="E2267" s="177" t="s">
        <v>277</v>
      </c>
      <c r="F2267" s="194" t="s">
        <v>455</v>
      </c>
      <c r="G2267" s="236">
        <v>145.19999999999999</v>
      </c>
      <c r="I2267" s="207">
        <f>IF(H2267=$D$4,$D$4,INDEX(F_inputs!$D$4:$M$5562,MATCH('FD Inputs Pre Conversion'!$C2267&amp;'FD Inputs Pre Conversion'!$E2267,F_inputs!$N$4:$N$5562,0),MATCH('FD Inputs Pre Conversion'!I$6,F_inputs!$D$2:$M$2,0)))</f>
        <v>6.2159742942391565E-2</v>
      </c>
      <c r="J2267" s="207">
        <f>IF(I2267=$D$4,$D$4,INDEX(F_inputs!$D$4:$M$5562,MATCH('FD Inputs Pre Conversion'!$C2267&amp;'FD Inputs Pre Conversion'!$E2267,F_inputs!$N$4:$N$5562,0),MATCH('FD Inputs Pre Conversion'!J$6,F_inputs!$D$2:$M$2,0)))</f>
        <v>8.1574477851732996E-2</v>
      </c>
      <c r="K2267" s="207">
        <f>IF(J2267=$D$4,$D$4,INDEX(F_inputs!$D$4:$M$5562,MATCH('FD Inputs Pre Conversion'!$C2267&amp;'FD Inputs Pre Conversion'!$E2267,F_inputs!$N$4:$N$5562,0),MATCH('FD Inputs Pre Conversion'!K$6,F_inputs!$D$2:$M$2,0)))</f>
        <v>9.6098921276107307E-2</v>
      </c>
      <c r="L2267" s="207">
        <f>IF(K2267=$D$4,$D$4,INDEX(F_inputs!$D$4:$M$5562,MATCH('FD Inputs Pre Conversion'!$C2267&amp;'FD Inputs Pre Conversion'!$E2267,F_inputs!$N$4:$N$5562,0),MATCH('FD Inputs Pre Conversion'!L$6,F_inputs!$D$2:$M$2,0)))</f>
        <v>0.10101904980491161</v>
      </c>
      <c r="M2267" s="207">
        <f>IF(L2267=$D$4,$D$4,INDEX(F_inputs!$D$4:$M$5562,MATCH('FD Inputs Pre Conversion'!$C2267&amp;'FD Inputs Pre Conversion'!$E2267,F_inputs!$N$4:$N$5562,0),MATCH('FD Inputs Pre Conversion'!M$6,F_inputs!$D$2:$M$2,0)))</f>
        <v>0.10547165480835441</v>
      </c>
    </row>
    <row r="2268" spans="1:13" outlineLevel="1">
      <c r="A2268" s="196" t="s">
        <v>706</v>
      </c>
      <c r="B2268" s="261" t="s">
        <v>273</v>
      </c>
      <c r="C2268" s="262" t="s">
        <v>391</v>
      </c>
      <c r="D2268" s="177" t="s">
        <v>983</v>
      </c>
      <c r="E2268" s="177" t="s">
        <v>277</v>
      </c>
      <c r="F2268" s="194" t="s">
        <v>455</v>
      </c>
      <c r="G2268" s="236">
        <v>144</v>
      </c>
      <c r="I2268" s="207">
        <f>IF(H2268=$D$4,$D$4,INDEX(F_inputs!$D$4:$M$5562,MATCH('FD Inputs Pre Conversion'!$C2268&amp;'FD Inputs Pre Conversion'!$E2268,F_inputs!$N$4:$N$5562,0),MATCH('FD Inputs Pre Conversion'!I$6,F_inputs!$D$2:$M$2,0)))</f>
        <v>6.6923611111111336E-2</v>
      </c>
      <c r="J2268" s="207">
        <f>IF(I2268=$D$4,$D$4,INDEX(F_inputs!$D$4:$M$5562,MATCH('FD Inputs Pre Conversion'!$C2268&amp;'FD Inputs Pre Conversion'!$E2268,F_inputs!$N$4:$N$5562,0),MATCH('FD Inputs Pre Conversion'!J$6,F_inputs!$D$2:$M$2,0)))</f>
        <v>8.999305555555559E-2</v>
      </c>
      <c r="K2268" s="207">
        <f>IF(J2268=$D$4,$D$4,INDEX(F_inputs!$D$4:$M$5562,MATCH('FD Inputs Pre Conversion'!$C2268&amp;'FD Inputs Pre Conversion'!$E2268,F_inputs!$N$4:$N$5562,0),MATCH('FD Inputs Pre Conversion'!K$6,F_inputs!$D$2:$M$2,0)))</f>
        <v>0.10926157407407411</v>
      </c>
      <c r="L2268" s="207">
        <f>IF(K2268=$D$4,$D$4,INDEX(F_inputs!$D$4:$M$5562,MATCH('FD Inputs Pre Conversion'!$C2268&amp;'FD Inputs Pre Conversion'!$E2268,F_inputs!$N$4:$N$5562,0),MATCH('FD Inputs Pre Conversion'!L$6,F_inputs!$D$2:$M$2,0)))</f>
        <v>0.11532407407407419</v>
      </c>
      <c r="M2268" s="207">
        <f>IF(L2268=$D$4,$D$4,INDEX(F_inputs!$D$4:$M$5562,MATCH('FD Inputs Pre Conversion'!$C2268&amp;'FD Inputs Pre Conversion'!$E2268,F_inputs!$N$4:$N$5562,0),MATCH('FD Inputs Pre Conversion'!M$6,F_inputs!$D$2:$M$2,0)))</f>
        <v>0.12273379629629633</v>
      </c>
    </row>
    <row r="2269" spans="1:13" outlineLevel="1">
      <c r="A2269" s="196" t="s">
        <v>706</v>
      </c>
      <c r="B2269" s="261" t="s">
        <v>273</v>
      </c>
      <c r="C2269" s="262" t="s">
        <v>394</v>
      </c>
      <c r="D2269" s="177" t="s">
        <v>983</v>
      </c>
      <c r="E2269" s="177" t="s">
        <v>277</v>
      </c>
      <c r="F2269" s="194" t="s">
        <v>455</v>
      </c>
      <c r="G2269" s="236">
        <v>137.80000000000001</v>
      </c>
      <c r="I2269" s="207">
        <f>IF(H2269=$D$4,$D$4,INDEX(F_inputs!$D$4:$M$5562,MATCH('FD Inputs Pre Conversion'!$C2269&amp;'FD Inputs Pre Conversion'!$E2269,F_inputs!$N$4:$N$5562,0),MATCH('FD Inputs Pre Conversion'!I$6,F_inputs!$D$2:$M$2,0)))</f>
        <v>4.6698911729142756E-3</v>
      </c>
      <c r="J2269" s="207">
        <f>IF(I2269=$D$4,$D$4,INDEX(F_inputs!$D$4:$M$5562,MATCH('FD Inputs Pre Conversion'!$C2269&amp;'FD Inputs Pre Conversion'!$E2269,F_inputs!$N$4:$N$5562,0),MATCH('FD Inputs Pre Conversion'!J$6,F_inputs!$D$2:$M$2,0)))</f>
        <v>2.0868198307134378E-2</v>
      </c>
      <c r="K2269" s="207">
        <f>IF(J2269=$D$4,$D$4,INDEX(F_inputs!$D$4:$M$5562,MATCH('FD Inputs Pre Conversion'!$C2269&amp;'FD Inputs Pre Conversion'!$E2269,F_inputs!$N$4:$N$5562,0),MATCH('FD Inputs Pre Conversion'!K$6,F_inputs!$D$2:$M$2,0)))</f>
        <v>3.860918984280548E-2</v>
      </c>
      <c r="L2269" s="207">
        <f>IF(K2269=$D$4,$D$4,INDEX(F_inputs!$D$4:$M$5562,MATCH('FD Inputs Pre Conversion'!$C2269&amp;'FD Inputs Pre Conversion'!$E2269,F_inputs!$N$4:$N$5562,0),MATCH('FD Inputs Pre Conversion'!L$6,F_inputs!$D$2:$M$2,0)))</f>
        <v>4.8813542926239517E-2</v>
      </c>
      <c r="M2269" s="207">
        <f>IF(L2269=$D$4,$D$4,INDEX(F_inputs!$D$4:$M$5562,MATCH('FD Inputs Pre Conversion'!$C2269&amp;'FD Inputs Pre Conversion'!$E2269,F_inputs!$N$4:$N$5562,0),MATCH('FD Inputs Pre Conversion'!M$6,F_inputs!$D$2:$M$2,0)))</f>
        <v>6.1481015719468068E-2</v>
      </c>
    </row>
    <row r="2270" spans="1:13" outlineLevel="1">
      <c r="A2270" s="196" t="s">
        <v>706</v>
      </c>
      <c r="B2270" s="261" t="s">
        <v>273</v>
      </c>
      <c r="C2270" s="262" t="s">
        <v>397</v>
      </c>
      <c r="D2270" s="177" t="s">
        <v>983</v>
      </c>
      <c r="E2270" s="177" t="s">
        <v>277</v>
      </c>
      <c r="F2270" s="194" t="s">
        <v>455</v>
      </c>
      <c r="G2270" s="236">
        <v>128.19999999999999</v>
      </c>
      <c r="I2270" s="207">
        <f>IF(H2270=$D$4,$D$4,INDEX(F_inputs!$D$4:$M$5562,MATCH('FD Inputs Pre Conversion'!$C2270&amp;'FD Inputs Pre Conversion'!$E2270,F_inputs!$N$4:$N$5562,0),MATCH('FD Inputs Pre Conversion'!I$6,F_inputs!$D$2:$M$2,0)))</f>
        <v>4.8265730629225123E-2</v>
      </c>
      <c r="J2270" s="207">
        <f>IF(I2270=$D$4,$D$4,INDEX(F_inputs!$D$4:$M$5562,MATCH('FD Inputs Pre Conversion'!$C2270&amp;'FD Inputs Pre Conversion'!$E2270,F_inputs!$N$4:$N$5562,0),MATCH('FD Inputs Pre Conversion'!J$6,F_inputs!$D$2:$M$2,0)))</f>
        <v>6.6614664586583272E-2</v>
      </c>
      <c r="K2270" s="207">
        <f>IF(J2270=$D$4,$D$4,INDEX(F_inputs!$D$4:$M$5562,MATCH('FD Inputs Pre Conversion'!$C2270&amp;'FD Inputs Pre Conversion'!$E2270,F_inputs!$N$4:$N$5562,0),MATCH('FD Inputs Pre Conversion'!K$6,F_inputs!$D$2:$M$2,0)))</f>
        <v>7.7667706708268169E-2</v>
      </c>
      <c r="L2270" s="207">
        <f>IF(K2270=$D$4,$D$4,INDEX(F_inputs!$D$4:$M$5562,MATCH('FD Inputs Pre Conversion'!$C2270&amp;'FD Inputs Pre Conversion'!$E2270,F_inputs!$N$4:$N$5562,0),MATCH('FD Inputs Pre Conversion'!L$6,F_inputs!$D$2:$M$2,0)))</f>
        <v>8.1703068122724765E-2</v>
      </c>
      <c r="M2270" s="207">
        <f>IF(L2270=$D$4,$D$4,INDEX(F_inputs!$D$4:$M$5562,MATCH('FD Inputs Pre Conversion'!$C2270&amp;'FD Inputs Pre Conversion'!$E2270,F_inputs!$N$4:$N$5562,0),MATCH('FD Inputs Pre Conversion'!M$6,F_inputs!$D$2:$M$2,0)))</f>
        <v>8.8260530421216843E-2</v>
      </c>
    </row>
    <row r="2271" spans="1:13" outlineLevel="1">
      <c r="A2271" s="196" t="s">
        <v>706</v>
      </c>
      <c r="B2271" s="261" t="s">
        <v>273</v>
      </c>
      <c r="C2271" s="262" t="s">
        <v>345</v>
      </c>
      <c r="D2271" s="177" t="s">
        <v>983</v>
      </c>
      <c r="E2271" s="177" t="s">
        <v>277</v>
      </c>
      <c r="F2271" s="194" t="s">
        <v>455</v>
      </c>
      <c r="G2271" s="236">
        <v>154</v>
      </c>
      <c r="I2271" s="207">
        <f>IF(H2271=$D$4,$D$4,INDEX(F_inputs!$D$4:$M$5562,MATCH('FD Inputs Pre Conversion'!$C2271&amp;'FD Inputs Pre Conversion'!$E2271,F_inputs!$N$4:$N$5562,0),MATCH('FD Inputs Pre Conversion'!I$6,F_inputs!$D$2:$M$2,0)))</f>
        <v>4.5462021207530852E-2</v>
      </c>
      <c r="J2271" s="207">
        <f>IF(I2271=$D$4,$D$4,INDEX(F_inputs!$D$4:$M$5562,MATCH('FD Inputs Pre Conversion'!$C2271&amp;'FD Inputs Pre Conversion'!$E2271,F_inputs!$N$4:$N$5562,0),MATCH('FD Inputs Pre Conversion'!J$6,F_inputs!$D$2:$M$2,0)))</f>
        <v>8.610690326769109E-2</v>
      </c>
      <c r="K2271" s="207">
        <f>IF(J2271=$D$4,$D$4,INDEX(F_inputs!$D$4:$M$5562,MATCH('FD Inputs Pre Conversion'!$C2271&amp;'FD Inputs Pre Conversion'!$E2271,F_inputs!$N$4:$N$5562,0),MATCH('FD Inputs Pre Conversion'!K$6,F_inputs!$D$2:$M$2,0)))</f>
        <v>0.12221402293875794</v>
      </c>
      <c r="L2271" s="207">
        <f>IF(K2271=$D$4,$D$4,INDEX(F_inputs!$D$4:$M$5562,MATCH('FD Inputs Pre Conversion'!$C2271&amp;'FD Inputs Pre Conversion'!$E2271,F_inputs!$N$4:$N$5562,0),MATCH('FD Inputs Pre Conversion'!L$6,F_inputs!$D$2:$M$2,0)))</f>
        <v>0.14238649642934431</v>
      </c>
      <c r="M2271" s="207">
        <f>IF(L2271=$D$4,$D$4,INDEX(F_inputs!$D$4:$M$5562,MATCH('FD Inputs Pre Conversion'!$C2271&amp;'FD Inputs Pre Conversion'!$E2271,F_inputs!$N$4:$N$5562,0),MATCH('FD Inputs Pre Conversion'!M$6,F_inputs!$D$2:$M$2,0)))</f>
        <v>0.15624064055399256</v>
      </c>
    </row>
    <row r="2272" spans="1:13" outlineLevel="1">
      <c r="A2272" s="196" t="s">
        <v>706</v>
      </c>
      <c r="B2272" s="261" t="s">
        <v>273</v>
      </c>
      <c r="C2272" s="262" t="s">
        <v>354</v>
      </c>
      <c r="D2272" s="177" t="s">
        <v>983</v>
      </c>
      <c r="E2272" s="177" t="s">
        <v>277</v>
      </c>
      <c r="F2272" s="194" t="s">
        <v>455</v>
      </c>
      <c r="G2272" s="236">
        <v>148.9</v>
      </c>
      <c r="I2272" s="207">
        <f>IF(H2272=$D$4,$D$4,INDEX(F_inputs!$D$4:$M$5562,MATCH('FD Inputs Pre Conversion'!$C2272&amp;'FD Inputs Pre Conversion'!$E2272,F_inputs!$N$4:$N$5562,0),MATCH('FD Inputs Pre Conversion'!I$6,F_inputs!$D$2:$M$2,0)))</f>
        <v>5.137707120465751E-2</v>
      </c>
      <c r="J2272" s="207">
        <f>IF(I2272=$D$4,$D$4,INDEX(F_inputs!$D$4:$M$5562,MATCH('FD Inputs Pre Conversion'!$C2272&amp;'FD Inputs Pre Conversion'!$E2272,F_inputs!$N$4:$N$5562,0),MATCH('FD Inputs Pre Conversion'!J$6,F_inputs!$D$2:$M$2,0)))</f>
        <v>6.8481862964621665E-2</v>
      </c>
      <c r="K2272" s="207">
        <f>IF(J2272=$D$4,$D$4,INDEX(F_inputs!$D$4:$M$5562,MATCH('FD Inputs Pre Conversion'!$C2272&amp;'FD Inputs Pre Conversion'!$E2272,F_inputs!$N$4:$N$5562,0),MATCH('FD Inputs Pre Conversion'!K$6,F_inputs!$D$2:$M$2,0)))</f>
        <v>7.9303627407075639E-2</v>
      </c>
      <c r="L2272" s="207">
        <f>IF(K2272=$D$4,$D$4,INDEX(F_inputs!$D$4:$M$5562,MATCH('FD Inputs Pre Conversion'!$C2272&amp;'FD Inputs Pre Conversion'!$E2272,F_inputs!$N$4:$N$5562,0),MATCH('FD Inputs Pre Conversion'!L$6,F_inputs!$D$2:$M$2,0)))</f>
        <v>8.0606806986117441E-2</v>
      </c>
      <c r="M2272" s="207">
        <f>IF(L2272=$D$4,$D$4,INDEX(F_inputs!$D$4:$M$5562,MATCH('FD Inputs Pre Conversion'!$C2272&amp;'FD Inputs Pre Conversion'!$E2272,F_inputs!$N$4:$N$5562,0),MATCH('FD Inputs Pre Conversion'!M$6,F_inputs!$D$2:$M$2,0)))</f>
        <v>8.2344379758172992E-2</v>
      </c>
    </row>
    <row r="2273" spans="1:13" outlineLevel="1">
      <c r="A2273" s="196" t="s">
        <v>706</v>
      </c>
      <c r="B2273" s="261" t="s">
        <v>273</v>
      </c>
      <c r="C2273" s="262" t="s">
        <v>367</v>
      </c>
      <c r="D2273" s="177" t="s">
        <v>983</v>
      </c>
      <c r="E2273" s="177" t="s">
        <v>277</v>
      </c>
      <c r="F2273" s="194" t="s">
        <v>455</v>
      </c>
      <c r="G2273" s="236">
        <v>149.30000000000001</v>
      </c>
      <c r="I2273" s="207">
        <f>IF(H2273=$D$4,$D$4,INDEX(F_inputs!$D$4:$M$5562,MATCH('FD Inputs Pre Conversion'!$C2273&amp;'FD Inputs Pre Conversion'!$E2273,F_inputs!$N$4:$N$5562,0),MATCH('FD Inputs Pre Conversion'!I$6,F_inputs!$D$2:$M$2,0)))</f>
        <v>-9.9732083054253629E-3</v>
      </c>
      <c r="J2273" s="207">
        <f>IF(I2273=$D$4,$D$4,INDEX(F_inputs!$D$4:$M$5562,MATCH('FD Inputs Pre Conversion'!$C2273&amp;'FD Inputs Pre Conversion'!$E2273,F_inputs!$N$4:$N$5562,0),MATCH('FD Inputs Pre Conversion'!J$6,F_inputs!$D$2:$M$2,0)))</f>
        <v>8.1647689216342023E-3</v>
      </c>
      <c r="K2273" s="207">
        <f>IF(J2273=$D$4,$D$4,INDEX(F_inputs!$D$4:$M$5562,MATCH('FD Inputs Pre Conversion'!$C2273&amp;'FD Inputs Pre Conversion'!$E2273,F_inputs!$N$4:$N$5562,0),MATCH('FD Inputs Pre Conversion'!K$6,F_inputs!$D$2:$M$2,0)))</f>
        <v>2.0037954900647525E-2</v>
      </c>
      <c r="L2273" s="207">
        <f>IF(K2273=$D$4,$D$4,INDEX(F_inputs!$D$4:$M$5562,MATCH('FD Inputs Pre Conversion'!$C2273&amp;'FD Inputs Pre Conversion'!$E2273,F_inputs!$N$4:$N$5562,0),MATCH('FD Inputs Pre Conversion'!L$6,F_inputs!$D$2:$M$2,0)))</f>
        <v>3.0433132395623841E-2</v>
      </c>
      <c r="M2273" s="207">
        <f>IF(L2273=$D$4,$D$4,INDEX(F_inputs!$D$4:$M$5562,MATCH('FD Inputs Pre Conversion'!$C2273&amp;'FD Inputs Pre Conversion'!$E2273,F_inputs!$N$4:$N$5562,0),MATCH('FD Inputs Pre Conversion'!M$6,F_inputs!$D$2:$M$2,0)))</f>
        <v>5.1656619781200952E-2</v>
      </c>
    </row>
    <row r="2274" spans="1:13" outlineLevel="1">
      <c r="A2274" s="196" t="s">
        <v>706</v>
      </c>
      <c r="B2274" s="261" t="s">
        <v>273</v>
      </c>
      <c r="C2274" s="262" t="s">
        <v>373</v>
      </c>
      <c r="D2274" s="177" t="s">
        <v>983</v>
      </c>
      <c r="E2274" s="177" t="s">
        <v>277</v>
      </c>
      <c r="F2274" s="194" t="s">
        <v>455</v>
      </c>
      <c r="G2274" s="236">
        <v>147</v>
      </c>
      <c r="I2274" s="207">
        <f>IF(H2274=$D$4,$D$4,INDEX(F_inputs!$D$4:$M$5562,MATCH('FD Inputs Pre Conversion'!$C2274&amp;'FD Inputs Pre Conversion'!$E2274,F_inputs!$N$4:$N$5562,0),MATCH('FD Inputs Pre Conversion'!I$6,F_inputs!$D$2:$M$2,0)))</f>
        <v>5.599863976422581E-2</v>
      </c>
      <c r="J2274" s="207">
        <f>IF(I2274=$D$4,$D$4,INDEX(F_inputs!$D$4:$M$5562,MATCH('FD Inputs Pre Conversion'!$C2274&amp;'FD Inputs Pre Conversion'!$E2274,F_inputs!$N$4:$N$5562,0),MATCH('FD Inputs Pre Conversion'!J$6,F_inputs!$D$2:$M$2,0)))</f>
        <v>8.8621627748809662E-2</v>
      </c>
      <c r="K2274" s="207">
        <f>IF(J2274=$D$4,$D$4,INDEX(F_inputs!$D$4:$M$5562,MATCH('FD Inputs Pre Conversion'!$C2274&amp;'FD Inputs Pre Conversion'!$E2274,F_inputs!$N$4:$N$5562,0),MATCH('FD Inputs Pre Conversion'!K$6,F_inputs!$D$2:$M$2,0)))</f>
        <v>0.12282180911357965</v>
      </c>
      <c r="L2274" s="207">
        <f>IF(K2274=$D$4,$D$4,INDEX(F_inputs!$D$4:$M$5562,MATCH('FD Inputs Pre Conversion'!$C2274&amp;'FD Inputs Pre Conversion'!$E2274,F_inputs!$N$4:$N$5562,0),MATCH('FD Inputs Pre Conversion'!L$6,F_inputs!$D$2:$M$2,0)))</f>
        <v>0.14432849693946959</v>
      </c>
      <c r="M2274" s="207">
        <f>IF(L2274=$D$4,$D$4,INDEX(F_inputs!$D$4:$M$5562,MATCH('FD Inputs Pre Conversion'!$C2274&amp;'FD Inputs Pre Conversion'!$E2274,F_inputs!$N$4:$N$5562,0),MATCH('FD Inputs Pre Conversion'!M$6,F_inputs!$D$2:$M$2,0)))</f>
        <v>0.16258059396962143</v>
      </c>
    </row>
    <row r="2275" spans="1:13" outlineLevel="1">
      <c r="A2275" s="196" t="s">
        <v>706</v>
      </c>
      <c r="B2275" s="261" t="s">
        <v>273</v>
      </c>
      <c r="C2275" s="262" t="s">
        <v>376</v>
      </c>
      <c r="D2275" s="177" t="s">
        <v>983</v>
      </c>
      <c r="E2275" s="177" t="s">
        <v>277</v>
      </c>
      <c r="F2275" s="194" t="s">
        <v>455</v>
      </c>
      <c r="G2275" s="236">
        <v>129.69999999999999</v>
      </c>
      <c r="I2275" s="207">
        <f>IF(H2275=$D$4,$D$4,INDEX(F_inputs!$D$4:$M$5562,MATCH('FD Inputs Pre Conversion'!$C2275&amp;'FD Inputs Pre Conversion'!$E2275,F_inputs!$N$4:$N$5562,0),MATCH('FD Inputs Pre Conversion'!I$6,F_inputs!$D$2:$M$2,0)))</f>
        <v>-1.5308324768756432E-2</v>
      </c>
      <c r="J2275" s="207">
        <f>IF(I2275=$D$4,$D$4,INDEX(F_inputs!$D$4:$M$5562,MATCH('FD Inputs Pre Conversion'!$C2275&amp;'FD Inputs Pre Conversion'!$E2275,F_inputs!$N$4:$N$5562,0),MATCH('FD Inputs Pre Conversion'!J$6,F_inputs!$D$2:$M$2,0)))</f>
        <v>7.0837615621789363E-3</v>
      </c>
      <c r="K2275" s="207">
        <f>IF(J2275=$D$4,$D$4,INDEX(F_inputs!$D$4:$M$5562,MATCH('FD Inputs Pre Conversion'!$C2275&amp;'FD Inputs Pre Conversion'!$E2275,F_inputs!$N$4:$N$5562,0),MATCH('FD Inputs Pre Conversion'!K$6,F_inputs!$D$2:$M$2,0)))</f>
        <v>2.4766187050359822E-2</v>
      </c>
      <c r="L2275" s="207">
        <f>IF(K2275=$D$4,$D$4,INDEX(F_inputs!$D$4:$M$5562,MATCH('FD Inputs Pre Conversion'!$C2275&amp;'FD Inputs Pre Conversion'!$E2275,F_inputs!$N$4:$N$5562,0),MATCH('FD Inputs Pre Conversion'!L$6,F_inputs!$D$2:$M$2,0)))</f>
        <v>3.5483042137718579E-2</v>
      </c>
      <c r="M2275" s="207">
        <f>IF(L2275=$D$4,$D$4,INDEX(F_inputs!$D$4:$M$5562,MATCH('FD Inputs Pre Conversion'!$C2275&amp;'FD Inputs Pre Conversion'!$E2275,F_inputs!$N$4:$N$5562,0),MATCH('FD Inputs Pre Conversion'!M$6,F_inputs!$D$2:$M$2,0)))</f>
        <v>4.9190647482014412E-2</v>
      </c>
    </row>
    <row r="2276" spans="1:13" outlineLevel="1">
      <c r="A2276" s="196" t="s">
        <v>706</v>
      </c>
      <c r="B2276" s="261" t="s">
        <v>273</v>
      </c>
      <c r="C2276" s="262" t="s">
        <v>385</v>
      </c>
      <c r="D2276" s="177" t="s">
        <v>983</v>
      </c>
      <c r="E2276" s="177" t="s">
        <v>277</v>
      </c>
      <c r="F2276" s="194" t="s">
        <v>455</v>
      </c>
      <c r="G2276" s="236">
        <v>149</v>
      </c>
      <c r="I2276" s="207">
        <f>IF(H2276=$D$4,$D$4,INDEX(F_inputs!$D$4:$M$5562,MATCH('FD Inputs Pre Conversion'!$C2276&amp;'FD Inputs Pre Conversion'!$E2276,F_inputs!$N$4:$N$5562,0),MATCH('FD Inputs Pre Conversion'!I$6,F_inputs!$D$2:$M$2,0)))</f>
        <v>6.0662192393736269E-2</v>
      </c>
      <c r="J2276" s="207">
        <f>IF(I2276=$D$4,$D$4,INDEX(F_inputs!$D$4:$M$5562,MATCH('FD Inputs Pre Conversion'!$C2276&amp;'FD Inputs Pre Conversion'!$E2276,F_inputs!$N$4:$N$5562,0),MATCH('FD Inputs Pre Conversion'!J$6,F_inputs!$D$2:$M$2,0)))</f>
        <v>9.7395973154362783E-2</v>
      </c>
      <c r="K2276" s="207">
        <f>IF(J2276=$D$4,$D$4,INDEX(F_inputs!$D$4:$M$5562,MATCH('FD Inputs Pre Conversion'!$C2276&amp;'FD Inputs Pre Conversion'!$E2276,F_inputs!$N$4:$N$5562,0),MATCH('FD Inputs Pre Conversion'!K$6,F_inputs!$D$2:$M$2,0)))</f>
        <v>0.12765100671140961</v>
      </c>
      <c r="L2276" s="207">
        <f>IF(K2276=$D$4,$D$4,INDEX(F_inputs!$D$4:$M$5562,MATCH('FD Inputs Pre Conversion'!$C2276&amp;'FD Inputs Pre Conversion'!$E2276,F_inputs!$N$4:$N$5562,0),MATCH('FD Inputs Pre Conversion'!L$6,F_inputs!$D$2:$M$2,0)))</f>
        <v>0.14566219239373612</v>
      </c>
      <c r="M2276" s="207">
        <f>IF(L2276=$D$4,$D$4,INDEX(F_inputs!$D$4:$M$5562,MATCH('FD Inputs Pre Conversion'!$C2276&amp;'FD Inputs Pre Conversion'!$E2276,F_inputs!$N$4:$N$5562,0),MATCH('FD Inputs Pre Conversion'!M$6,F_inputs!$D$2:$M$2,0)))</f>
        <v>0.16085234899328871</v>
      </c>
    </row>
    <row r="2277" spans="1:13" outlineLevel="1">
      <c r="A2277" s="196"/>
      <c r="B2277" s="261"/>
      <c r="C2277" s="262"/>
      <c r="G2277" s="208"/>
    </row>
    <row r="2278" spans="1:13" outlineLevel="1">
      <c r="A2278" s="196"/>
      <c r="B2278" s="261" t="s">
        <v>281</v>
      </c>
      <c r="C2278" s="262" t="s">
        <v>350</v>
      </c>
      <c r="D2278" s="177" t="s">
        <v>983</v>
      </c>
      <c r="E2278" s="177" t="s">
        <v>963</v>
      </c>
      <c r="F2278" s="192" t="s">
        <v>963</v>
      </c>
      <c r="G2278" s="208"/>
      <c r="I2278" s="209"/>
      <c r="J2278" s="209"/>
      <c r="K2278" s="209"/>
      <c r="L2278" s="209"/>
      <c r="M2278" s="209"/>
    </row>
    <row r="2279" spans="1:13" outlineLevel="1">
      <c r="A2279" s="196"/>
      <c r="B2279" s="261" t="s">
        <v>281</v>
      </c>
      <c r="C2279" s="262" t="s">
        <v>358</v>
      </c>
      <c r="D2279" s="177" t="s">
        <v>983</v>
      </c>
      <c r="E2279" s="177" t="s">
        <v>963</v>
      </c>
      <c r="F2279" s="192" t="s">
        <v>963</v>
      </c>
      <c r="G2279" s="208"/>
      <c r="I2279" s="209"/>
      <c r="J2279" s="209"/>
      <c r="K2279" s="209"/>
      <c r="L2279" s="209"/>
      <c r="M2279" s="209"/>
    </row>
    <row r="2280" spans="1:13" outlineLevel="1">
      <c r="A2280" s="196"/>
      <c r="B2280" s="261" t="s">
        <v>281</v>
      </c>
      <c r="C2280" s="262" t="s">
        <v>361</v>
      </c>
      <c r="D2280" s="177" t="s">
        <v>983</v>
      </c>
      <c r="E2280" s="177" t="s">
        <v>963</v>
      </c>
      <c r="F2280" s="192" t="s">
        <v>963</v>
      </c>
      <c r="G2280" s="208"/>
      <c r="I2280" s="209"/>
      <c r="J2280" s="209"/>
      <c r="K2280" s="209"/>
      <c r="L2280" s="209"/>
      <c r="M2280" s="209"/>
    </row>
    <row r="2281" spans="1:13" outlineLevel="1">
      <c r="A2281" s="196"/>
      <c r="B2281" s="261" t="s">
        <v>281</v>
      </c>
      <c r="C2281" s="262" t="s">
        <v>364</v>
      </c>
      <c r="D2281" s="177" t="s">
        <v>983</v>
      </c>
      <c r="E2281" s="177" t="s">
        <v>963</v>
      </c>
      <c r="F2281" s="192" t="s">
        <v>963</v>
      </c>
      <c r="G2281" s="208"/>
      <c r="I2281" s="209"/>
      <c r="J2281" s="209"/>
      <c r="K2281" s="209"/>
      <c r="L2281" s="209"/>
      <c r="M2281" s="209"/>
    </row>
    <row r="2282" spans="1:13" outlineLevel="1">
      <c r="A2282" s="196"/>
      <c r="B2282" s="261" t="s">
        <v>281</v>
      </c>
      <c r="C2282" s="262" t="s">
        <v>370</v>
      </c>
      <c r="D2282" s="177" t="s">
        <v>983</v>
      </c>
      <c r="E2282" s="177" t="s">
        <v>963</v>
      </c>
      <c r="F2282" s="192" t="s">
        <v>963</v>
      </c>
      <c r="G2282" s="208"/>
      <c r="I2282" s="209"/>
      <c r="J2282" s="209"/>
      <c r="K2282" s="209"/>
      <c r="L2282" s="209"/>
      <c r="M2282" s="209"/>
    </row>
    <row r="2283" spans="1:13" outlineLevel="1">
      <c r="A2283" s="196"/>
      <c r="B2283" s="261" t="s">
        <v>281</v>
      </c>
      <c r="C2283" s="262" t="s">
        <v>379</v>
      </c>
      <c r="D2283" s="177" t="s">
        <v>983</v>
      </c>
      <c r="E2283" s="177" t="s">
        <v>963</v>
      </c>
      <c r="F2283" s="192" t="s">
        <v>963</v>
      </c>
      <c r="G2283" s="208"/>
      <c r="I2283" s="209"/>
      <c r="J2283" s="209"/>
      <c r="K2283" s="209"/>
      <c r="L2283" s="209"/>
      <c r="M2283" s="209"/>
    </row>
    <row r="2284" spans="1:13" outlineLevel="1">
      <c r="A2284" s="196"/>
      <c r="B2284" s="261" t="s">
        <v>281</v>
      </c>
      <c r="C2284" s="262" t="s">
        <v>382</v>
      </c>
      <c r="D2284" s="177" t="s">
        <v>983</v>
      </c>
      <c r="E2284" s="177" t="s">
        <v>963</v>
      </c>
      <c r="F2284" s="192" t="s">
        <v>963</v>
      </c>
      <c r="G2284" s="208"/>
      <c r="I2284" s="209"/>
      <c r="J2284" s="209"/>
      <c r="K2284" s="209"/>
      <c r="L2284" s="209"/>
      <c r="M2284" s="209"/>
    </row>
    <row r="2285" spans="1:13" outlineLevel="1">
      <c r="A2285" s="196"/>
      <c r="B2285" s="261" t="s">
        <v>281</v>
      </c>
      <c r="C2285" s="262" t="s">
        <v>388</v>
      </c>
      <c r="D2285" s="177" t="s">
        <v>983</v>
      </c>
      <c r="E2285" s="177" t="s">
        <v>963</v>
      </c>
      <c r="F2285" s="192" t="s">
        <v>963</v>
      </c>
      <c r="G2285" s="208"/>
      <c r="I2285" s="209"/>
      <c r="J2285" s="209"/>
      <c r="K2285" s="209"/>
      <c r="L2285" s="209"/>
      <c r="M2285" s="209"/>
    </row>
    <row r="2286" spans="1:13" outlineLevel="1">
      <c r="A2286" s="196"/>
      <c r="B2286" s="261" t="s">
        <v>281</v>
      </c>
      <c r="C2286" s="262" t="s">
        <v>391</v>
      </c>
      <c r="D2286" s="177" t="s">
        <v>983</v>
      </c>
      <c r="E2286" s="177" t="s">
        <v>963</v>
      </c>
      <c r="F2286" s="192" t="s">
        <v>963</v>
      </c>
      <c r="G2286" s="208"/>
      <c r="I2286" s="209"/>
      <c r="J2286" s="209"/>
      <c r="K2286" s="209"/>
      <c r="L2286" s="209"/>
      <c r="M2286" s="209"/>
    </row>
    <row r="2287" spans="1:13" outlineLevel="1">
      <c r="A2287" s="196"/>
      <c r="B2287" s="261" t="s">
        <v>281</v>
      </c>
      <c r="C2287" s="262" t="s">
        <v>394</v>
      </c>
      <c r="D2287" s="177" t="s">
        <v>983</v>
      </c>
      <c r="E2287" s="177" t="s">
        <v>963</v>
      </c>
      <c r="F2287" s="192" t="s">
        <v>963</v>
      </c>
      <c r="G2287" s="208"/>
      <c r="I2287" s="209"/>
      <c r="J2287" s="209"/>
      <c r="K2287" s="209"/>
      <c r="L2287" s="209"/>
      <c r="M2287" s="209"/>
    </row>
    <row r="2288" spans="1:13" outlineLevel="1">
      <c r="A2288" s="196"/>
      <c r="B2288" s="261" t="s">
        <v>281</v>
      </c>
      <c r="C2288" s="262" t="s">
        <v>397</v>
      </c>
      <c r="D2288" s="177" t="s">
        <v>983</v>
      </c>
      <c r="E2288" s="177" t="s">
        <v>963</v>
      </c>
      <c r="F2288" s="192" t="s">
        <v>963</v>
      </c>
      <c r="G2288" s="208"/>
      <c r="I2288" s="209"/>
      <c r="J2288" s="209"/>
      <c r="K2288" s="209"/>
      <c r="L2288" s="209"/>
      <c r="M2288" s="209"/>
    </row>
    <row r="2289" spans="1:13" outlineLevel="1">
      <c r="A2289" s="196"/>
      <c r="B2289" s="261" t="s">
        <v>281</v>
      </c>
      <c r="C2289" s="262" t="s">
        <v>345</v>
      </c>
      <c r="D2289" s="177" t="s">
        <v>983</v>
      </c>
      <c r="E2289" s="177" t="s">
        <v>963</v>
      </c>
      <c r="F2289" s="192" t="s">
        <v>963</v>
      </c>
      <c r="G2289" s="208"/>
      <c r="I2289" s="209"/>
      <c r="J2289" s="209"/>
      <c r="K2289" s="209"/>
      <c r="L2289" s="209"/>
      <c r="M2289" s="209"/>
    </row>
    <row r="2290" spans="1:13" outlineLevel="1">
      <c r="A2290" s="196"/>
      <c r="B2290" s="261" t="s">
        <v>281</v>
      </c>
      <c r="C2290" s="262" t="s">
        <v>354</v>
      </c>
      <c r="D2290" s="177" t="s">
        <v>983</v>
      </c>
      <c r="E2290" s="177" t="s">
        <v>963</v>
      </c>
      <c r="F2290" s="192" t="s">
        <v>963</v>
      </c>
      <c r="G2290" s="208"/>
      <c r="I2290" s="209"/>
      <c r="J2290" s="209"/>
      <c r="K2290" s="209"/>
      <c r="L2290" s="209"/>
      <c r="M2290" s="209"/>
    </row>
    <row r="2291" spans="1:13" outlineLevel="1">
      <c r="A2291" s="196"/>
      <c r="B2291" s="261" t="s">
        <v>281</v>
      </c>
      <c r="C2291" s="262" t="s">
        <v>367</v>
      </c>
      <c r="D2291" s="177" t="s">
        <v>983</v>
      </c>
      <c r="E2291" s="177" t="s">
        <v>963</v>
      </c>
      <c r="F2291" s="192" t="s">
        <v>963</v>
      </c>
      <c r="G2291" s="208"/>
      <c r="I2291" s="209"/>
      <c r="J2291" s="209"/>
      <c r="K2291" s="209"/>
      <c r="L2291" s="209"/>
      <c r="M2291" s="209"/>
    </row>
    <row r="2292" spans="1:13" outlineLevel="1">
      <c r="A2292" s="196"/>
      <c r="B2292" s="261" t="s">
        <v>281</v>
      </c>
      <c r="C2292" s="262" t="s">
        <v>373</v>
      </c>
      <c r="D2292" s="177" t="s">
        <v>983</v>
      </c>
      <c r="E2292" s="177" t="s">
        <v>963</v>
      </c>
      <c r="F2292" s="192" t="s">
        <v>963</v>
      </c>
      <c r="G2292" s="208"/>
      <c r="I2292" s="209"/>
      <c r="J2292" s="209"/>
      <c r="K2292" s="209"/>
      <c r="L2292" s="209"/>
      <c r="M2292" s="209"/>
    </row>
    <row r="2293" spans="1:13" outlineLevel="1">
      <c r="A2293" s="196"/>
      <c r="B2293" s="261" t="s">
        <v>281</v>
      </c>
      <c r="C2293" s="262" t="s">
        <v>376</v>
      </c>
      <c r="D2293" s="177" t="s">
        <v>983</v>
      </c>
      <c r="E2293" s="177" t="s">
        <v>963</v>
      </c>
      <c r="F2293" s="192" t="s">
        <v>963</v>
      </c>
      <c r="G2293" s="208"/>
      <c r="I2293" s="209"/>
      <c r="J2293" s="209"/>
      <c r="K2293" s="209"/>
      <c r="L2293" s="209"/>
      <c r="M2293" s="209"/>
    </row>
    <row r="2294" spans="1:13" outlineLevel="1">
      <c r="A2294" s="196"/>
      <c r="B2294" s="261" t="s">
        <v>281</v>
      </c>
      <c r="C2294" s="262" t="s">
        <v>385</v>
      </c>
      <c r="D2294" s="177" t="s">
        <v>983</v>
      </c>
      <c r="E2294" s="177" t="s">
        <v>963</v>
      </c>
      <c r="F2294" s="192" t="s">
        <v>963</v>
      </c>
      <c r="G2294" s="208"/>
      <c r="I2294" s="209"/>
      <c r="J2294" s="209"/>
      <c r="K2294" s="209"/>
      <c r="L2294" s="209"/>
      <c r="M2294" s="209"/>
    </row>
    <row r="2295" spans="1:13" outlineLevel="1">
      <c r="A2295" s="196"/>
      <c r="B2295" s="261"/>
      <c r="C2295" s="262"/>
      <c r="G2295" s="208"/>
    </row>
    <row r="2296" spans="1:13" outlineLevel="1">
      <c r="A2296" s="196"/>
      <c r="B2296" s="261" t="s">
        <v>288</v>
      </c>
      <c r="C2296" s="262" t="s">
        <v>350</v>
      </c>
      <c r="D2296" s="177" t="s">
        <v>983</v>
      </c>
      <c r="E2296" s="177" t="s">
        <v>963</v>
      </c>
      <c r="F2296" s="192" t="s">
        <v>963</v>
      </c>
      <c r="G2296" s="208"/>
      <c r="I2296" s="209"/>
      <c r="J2296" s="209"/>
      <c r="K2296" s="209"/>
      <c r="L2296" s="209"/>
      <c r="M2296" s="209"/>
    </row>
    <row r="2297" spans="1:13" outlineLevel="1">
      <c r="A2297" s="196"/>
      <c r="B2297" s="261" t="s">
        <v>288</v>
      </c>
      <c r="C2297" s="262" t="s">
        <v>358</v>
      </c>
      <c r="D2297" s="177" t="s">
        <v>983</v>
      </c>
      <c r="E2297" s="177" t="s">
        <v>963</v>
      </c>
      <c r="F2297" s="192" t="s">
        <v>963</v>
      </c>
      <c r="G2297" s="208"/>
      <c r="I2297" s="209"/>
      <c r="J2297" s="209"/>
      <c r="K2297" s="209"/>
      <c r="L2297" s="209"/>
      <c r="M2297" s="209"/>
    </row>
    <row r="2298" spans="1:13" outlineLevel="1">
      <c r="A2298" s="196"/>
      <c r="B2298" s="261" t="s">
        <v>288</v>
      </c>
      <c r="C2298" s="262" t="s">
        <v>361</v>
      </c>
      <c r="D2298" s="177" t="s">
        <v>983</v>
      </c>
      <c r="E2298" s="177" t="s">
        <v>963</v>
      </c>
      <c r="F2298" s="192" t="s">
        <v>963</v>
      </c>
      <c r="G2298" s="208"/>
      <c r="I2298" s="209"/>
      <c r="J2298" s="209"/>
      <c r="K2298" s="209"/>
      <c r="L2298" s="209"/>
      <c r="M2298" s="209"/>
    </row>
    <row r="2299" spans="1:13" outlineLevel="1">
      <c r="A2299" s="196"/>
      <c r="B2299" s="261" t="s">
        <v>288</v>
      </c>
      <c r="C2299" s="262" t="s">
        <v>364</v>
      </c>
      <c r="D2299" s="177" t="s">
        <v>983</v>
      </c>
      <c r="E2299" s="177" t="s">
        <v>963</v>
      </c>
      <c r="F2299" s="192" t="s">
        <v>963</v>
      </c>
      <c r="G2299" s="208"/>
      <c r="I2299" s="209"/>
      <c r="J2299" s="209"/>
      <c r="K2299" s="209"/>
      <c r="L2299" s="209"/>
      <c r="M2299" s="209"/>
    </row>
    <row r="2300" spans="1:13" outlineLevel="1">
      <c r="A2300" s="196"/>
      <c r="B2300" s="261" t="s">
        <v>288</v>
      </c>
      <c r="C2300" s="262" t="s">
        <v>370</v>
      </c>
      <c r="D2300" s="177" t="s">
        <v>983</v>
      </c>
      <c r="E2300" s="177" t="s">
        <v>963</v>
      </c>
      <c r="F2300" s="192" t="s">
        <v>963</v>
      </c>
      <c r="G2300" s="208"/>
      <c r="I2300" s="209"/>
      <c r="J2300" s="209"/>
      <c r="K2300" s="209"/>
      <c r="L2300" s="209"/>
      <c r="M2300" s="209"/>
    </row>
    <row r="2301" spans="1:13" outlineLevel="1">
      <c r="A2301" s="196"/>
      <c r="B2301" s="261" t="s">
        <v>288</v>
      </c>
      <c r="C2301" s="262" t="s">
        <v>379</v>
      </c>
      <c r="D2301" s="177" t="s">
        <v>983</v>
      </c>
      <c r="E2301" s="177" t="s">
        <v>963</v>
      </c>
      <c r="F2301" s="192" t="s">
        <v>963</v>
      </c>
      <c r="G2301" s="208"/>
      <c r="I2301" s="209"/>
      <c r="J2301" s="209"/>
      <c r="K2301" s="209"/>
      <c r="L2301" s="209"/>
      <c r="M2301" s="209"/>
    </row>
    <row r="2302" spans="1:13" outlineLevel="1">
      <c r="A2302" s="196"/>
      <c r="B2302" s="261" t="s">
        <v>288</v>
      </c>
      <c r="C2302" s="262" t="s">
        <v>382</v>
      </c>
      <c r="D2302" s="177" t="s">
        <v>983</v>
      </c>
      <c r="E2302" s="177" t="s">
        <v>963</v>
      </c>
      <c r="F2302" s="192" t="s">
        <v>963</v>
      </c>
      <c r="G2302" s="208"/>
      <c r="I2302" s="209"/>
      <c r="J2302" s="209"/>
      <c r="K2302" s="209"/>
      <c r="L2302" s="209"/>
      <c r="M2302" s="209"/>
    </row>
    <row r="2303" spans="1:13" outlineLevel="1">
      <c r="A2303" s="196"/>
      <c r="B2303" s="261" t="s">
        <v>288</v>
      </c>
      <c r="C2303" s="262" t="s">
        <v>388</v>
      </c>
      <c r="D2303" s="177" t="s">
        <v>983</v>
      </c>
      <c r="E2303" s="177" t="s">
        <v>963</v>
      </c>
      <c r="F2303" s="192" t="s">
        <v>963</v>
      </c>
      <c r="G2303" s="208"/>
      <c r="I2303" s="209"/>
      <c r="J2303" s="209"/>
      <c r="K2303" s="209"/>
      <c r="L2303" s="209"/>
      <c r="M2303" s="209"/>
    </row>
    <row r="2304" spans="1:13" outlineLevel="1">
      <c r="A2304" s="196"/>
      <c r="B2304" s="261" t="s">
        <v>288</v>
      </c>
      <c r="C2304" s="262" t="s">
        <v>391</v>
      </c>
      <c r="D2304" s="177" t="s">
        <v>983</v>
      </c>
      <c r="E2304" s="177" t="s">
        <v>963</v>
      </c>
      <c r="F2304" s="192" t="s">
        <v>963</v>
      </c>
      <c r="G2304" s="208"/>
      <c r="I2304" s="209"/>
      <c r="J2304" s="209"/>
      <c r="K2304" s="209"/>
      <c r="L2304" s="209"/>
      <c r="M2304" s="209"/>
    </row>
    <row r="2305" spans="1:13" outlineLevel="1">
      <c r="A2305" s="196"/>
      <c r="B2305" s="261" t="s">
        <v>288</v>
      </c>
      <c r="C2305" s="262" t="s">
        <v>394</v>
      </c>
      <c r="D2305" s="177" t="s">
        <v>983</v>
      </c>
      <c r="E2305" s="177" t="s">
        <v>963</v>
      </c>
      <c r="F2305" s="192" t="s">
        <v>963</v>
      </c>
      <c r="G2305" s="208"/>
      <c r="I2305" s="209"/>
      <c r="J2305" s="209"/>
      <c r="K2305" s="209"/>
      <c r="L2305" s="209"/>
      <c r="M2305" s="209"/>
    </row>
    <row r="2306" spans="1:13" outlineLevel="1">
      <c r="A2306" s="196"/>
      <c r="B2306" s="261" t="s">
        <v>288</v>
      </c>
      <c r="C2306" s="262" t="s">
        <v>397</v>
      </c>
      <c r="D2306" s="177" t="s">
        <v>983</v>
      </c>
      <c r="E2306" s="177" t="s">
        <v>963</v>
      </c>
      <c r="F2306" s="192" t="s">
        <v>963</v>
      </c>
      <c r="G2306" s="208"/>
      <c r="I2306" s="209"/>
      <c r="J2306" s="209"/>
      <c r="K2306" s="209"/>
      <c r="L2306" s="209"/>
      <c r="M2306" s="209"/>
    </row>
    <row r="2307" spans="1:13" outlineLevel="1">
      <c r="A2307" s="196"/>
      <c r="B2307" s="261" t="s">
        <v>288</v>
      </c>
      <c r="C2307" s="262" t="s">
        <v>345</v>
      </c>
      <c r="D2307" s="177" t="s">
        <v>983</v>
      </c>
      <c r="E2307" s="177" t="s">
        <v>963</v>
      </c>
      <c r="F2307" s="192" t="s">
        <v>963</v>
      </c>
      <c r="G2307" s="208"/>
      <c r="I2307" s="209"/>
      <c r="J2307" s="209"/>
      <c r="K2307" s="209"/>
      <c r="L2307" s="209"/>
      <c r="M2307" s="209"/>
    </row>
    <row r="2308" spans="1:13" outlineLevel="1">
      <c r="A2308" s="196"/>
      <c r="B2308" s="261" t="s">
        <v>288</v>
      </c>
      <c r="C2308" s="262" t="s">
        <v>354</v>
      </c>
      <c r="D2308" s="177" t="s">
        <v>983</v>
      </c>
      <c r="E2308" s="177" t="s">
        <v>963</v>
      </c>
      <c r="F2308" s="192" t="s">
        <v>963</v>
      </c>
      <c r="G2308" s="208"/>
      <c r="I2308" s="209"/>
      <c r="J2308" s="209"/>
      <c r="K2308" s="209"/>
      <c r="L2308" s="209"/>
      <c r="M2308" s="209"/>
    </row>
    <row r="2309" spans="1:13" outlineLevel="1">
      <c r="A2309" s="196"/>
      <c r="B2309" s="261" t="s">
        <v>288</v>
      </c>
      <c r="C2309" s="262" t="s">
        <v>367</v>
      </c>
      <c r="D2309" s="177" t="s">
        <v>983</v>
      </c>
      <c r="E2309" s="177" t="s">
        <v>963</v>
      </c>
      <c r="F2309" s="192" t="s">
        <v>963</v>
      </c>
      <c r="G2309" s="208"/>
      <c r="I2309" s="209"/>
      <c r="J2309" s="209"/>
      <c r="K2309" s="209"/>
      <c r="L2309" s="209"/>
      <c r="M2309" s="209"/>
    </row>
    <row r="2310" spans="1:13" outlineLevel="1">
      <c r="A2310" s="196"/>
      <c r="B2310" s="261" t="s">
        <v>288</v>
      </c>
      <c r="C2310" s="262" t="s">
        <v>373</v>
      </c>
      <c r="D2310" s="177" t="s">
        <v>983</v>
      </c>
      <c r="E2310" s="177" t="s">
        <v>963</v>
      </c>
      <c r="F2310" s="192" t="s">
        <v>963</v>
      </c>
      <c r="G2310" s="208"/>
      <c r="I2310" s="209"/>
      <c r="J2310" s="209"/>
      <c r="K2310" s="209"/>
      <c r="L2310" s="209"/>
      <c r="M2310" s="209"/>
    </row>
    <row r="2311" spans="1:13" outlineLevel="1">
      <c r="A2311" s="196"/>
      <c r="B2311" s="261" t="s">
        <v>288</v>
      </c>
      <c r="C2311" s="262" t="s">
        <v>376</v>
      </c>
      <c r="D2311" s="177" t="s">
        <v>983</v>
      </c>
      <c r="E2311" s="177" t="s">
        <v>963</v>
      </c>
      <c r="F2311" s="192" t="s">
        <v>963</v>
      </c>
      <c r="G2311" s="208"/>
      <c r="I2311" s="209"/>
      <c r="J2311" s="209"/>
      <c r="K2311" s="209"/>
      <c r="L2311" s="209"/>
      <c r="M2311" s="209"/>
    </row>
    <row r="2312" spans="1:13" outlineLevel="1">
      <c r="A2312" s="196"/>
      <c r="B2312" s="261" t="s">
        <v>288</v>
      </c>
      <c r="C2312" s="262" t="s">
        <v>385</v>
      </c>
      <c r="D2312" s="177" t="s">
        <v>983</v>
      </c>
      <c r="E2312" s="177" t="s">
        <v>963</v>
      </c>
      <c r="F2312" s="192" t="s">
        <v>963</v>
      </c>
      <c r="G2312" s="208"/>
      <c r="I2312" s="209"/>
      <c r="J2312" s="209"/>
      <c r="K2312" s="209"/>
      <c r="L2312" s="209"/>
      <c r="M2312" s="209"/>
    </row>
    <row r="2313" spans="1:13">
      <c r="B2313" s="261"/>
      <c r="C2313" s="262"/>
      <c r="G2313" s="208"/>
    </row>
    <row r="2314" spans="1:13" s="190" customFormat="1">
      <c r="A2314" s="186"/>
      <c r="B2314" s="187" t="s">
        <v>984</v>
      </c>
      <c r="G2314" s="235"/>
    </row>
    <row r="2315" spans="1:13" s="205" customFormat="1">
      <c r="A2315" s="196"/>
      <c r="B2315" s="267"/>
      <c r="C2315" s="262"/>
      <c r="G2315" s="208"/>
    </row>
    <row r="2316" spans="1:13">
      <c r="B2316" s="261" t="s">
        <v>294</v>
      </c>
      <c r="C2316" s="262" t="s">
        <v>350</v>
      </c>
      <c r="D2316" s="177" t="s">
        <v>985</v>
      </c>
      <c r="E2316" s="177" t="s">
        <v>297</v>
      </c>
      <c r="F2316" s="177" t="s">
        <v>296</v>
      </c>
      <c r="G2316" s="208" t="s">
        <v>449</v>
      </c>
      <c r="H2316" s="211" t="str">
        <f>IF(G2316=$D$4,$D$4,INDEX(F_inputs!$D$4:$M$5562,MATCH('FD Inputs Pre Conversion'!$C2316&amp;'FD Inputs Pre Conversion'!$E2316,F_inputs!$N$4:$N$5562,0),MATCH('FD Inputs Pre Conversion'!H$6,F_inputs!$D$2:$M$2,0)))</f>
        <v/>
      </c>
      <c r="I2316" s="211" t="str">
        <f>IF(H2316=$D$4,$D$4,INDEX(F_inputs!$D$4:$M$5562,MATCH('FD Inputs Pre Conversion'!$C2316&amp;'FD Inputs Pre Conversion'!$E2316,F_inputs!$N$4:$N$5562,0),MATCH('FD Inputs Pre Conversion'!I$6,F_inputs!$D$2:$M$2,0)))</f>
        <v/>
      </c>
      <c r="J2316" s="211" t="str">
        <f>IF(I2316=$D$4,$D$4,INDEX(F_inputs!$D$4:$M$5562,MATCH('FD Inputs Pre Conversion'!$C2316&amp;'FD Inputs Pre Conversion'!$E2316,F_inputs!$N$4:$N$5562,0),MATCH('FD Inputs Pre Conversion'!J$6,F_inputs!$D$2:$M$2,0)))</f>
        <v/>
      </c>
      <c r="K2316" s="211" t="str">
        <f>IF(J2316=$D$4,$D$4,INDEX(F_inputs!$D$4:$M$5562,MATCH('FD Inputs Pre Conversion'!$C2316&amp;'FD Inputs Pre Conversion'!$E2316,F_inputs!$N$4:$N$5562,0),MATCH('FD Inputs Pre Conversion'!K$6,F_inputs!$D$2:$M$2,0)))</f>
        <v/>
      </c>
      <c r="L2316" s="211" t="str">
        <f>IF(K2316=$D$4,$D$4,INDEX(F_inputs!$D$4:$M$5562,MATCH('FD Inputs Pre Conversion'!$C2316&amp;'FD Inputs Pre Conversion'!$E2316,F_inputs!$N$4:$N$5562,0),MATCH('FD Inputs Pre Conversion'!L$6,F_inputs!$D$2:$M$2,0)))</f>
        <v/>
      </c>
      <c r="M2316" s="211" t="str">
        <f>IF(L2316=$D$4,$D$4,INDEX(F_inputs!$D$4:$M$5562,MATCH('FD Inputs Pre Conversion'!$C2316&amp;'FD Inputs Pre Conversion'!$E2316,F_inputs!$N$4:$N$5562,0),MATCH('FD Inputs Pre Conversion'!M$6,F_inputs!$D$2:$M$2,0)))</f>
        <v/>
      </c>
    </row>
    <row r="2317" spans="1:13" outlineLevel="1">
      <c r="B2317" s="261" t="s">
        <v>294</v>
      </c>
      <c r="C2317" s="262" t="s">
        <v>358</v>
      </c>
      <c r="D2317" s="177" t="s">
        <v>985</v>
      </c>
      <c r="E2317" s="177" t="s">
        <v>297</v>
      </c>
      <c r="F2317" s="177" t="s">
        <v>296</v>
      </c>
      <c r="G2317" s="208" t="s">
        <v>449</v>
      </c>
      <c r="H2317" s="211" t="str">
        <f>IF(G2317=$D$4,$D$4,INDEX(F_inputs!$D$4:$M$5562,MATCH('FD Inputs Pre Conversion'!$C2317&amp;'FD Inputs Pre Conversion'!$E2317,F_inputs!$N$4:$N$5562,0),MATCH('FD Inputs Pre Conversion'!H$6,F_inputs!$D$2:$M$2,0)))</f>
        <v/>
      </c>
      <c r="I2317" s="211" t="str">
        <f>IF(H2317=$D$4,$D$4,INDEX(F_inputs!$D$4:$M$5562,MATCH('FD Inputs Pre Conversion'!$C2317&amp;'FD Inputs Pre Conversion'!$E2317,F_inputs!$N$4:$N$5562,0),MATCH('FD Inputs Pre Conversion'!I$6,F_inputs!$D$2:$M$2,0)))</f>
        <v/>
      </c>
      <c r="J2317" s="211" t="str">
        <f>IF(I2317=$D$4,$D$4,INDEX(F_inputs!$D$4:$M$5562,MATCH('FD Inputs Pre Conversion'!$C2317&amp;'FD Inputs Pre Conversion'!$E2317,F_inputs!$N$4:$N$5562,0),MATCH('FD Inputs Pre Conversion'!J$6,F_inputs!$D$2:$M$2,0)))</f>
        <v/>
      </c>
      <c r="K2317" s="211" t="str">
        <f>IF(J2317=$D$4,$D$4,INDEX(F_inputs!$D$4:$M$5562,MATCH('FD Inputs Pre Conversion'!$C2317&amp;'FD Inputs Pre Conversion'!$E2317,F_inputs!$N$4:$N$5562,0),MATCH('FD Inputs Pre Conversion'!K$6,F_inputs!$D$2:$M$2,0)))</f>
        <v/>
      </c>
      <c r="L2317" s="211" t="str">
        <f>IF(K2317=$D$4,$D$4,INDEX(F_inputs!$D$4:$M$5562,MATCH('FD Inputs Pre Conversion'!$C2317&amp;'FD Inputs Pre Conversion'!$E2317,F_inputs!$N$4:$N$5562,0),MATCH('FD Inputs Pre Conversion'!L$6,F_inputs!$D$2:$M$2,0)))</f>
        <v/>
      </c>
      <c r="M2317" s="211" t="str">
        <f>IF(L2317=$D$4,$D$4,INDEX(F_inputs!$D$4:$M$5562,MATCH('FD Inputs Pre Conversion'!$C2317&amp;'FD Inputs Pre Conversion'!$E2317,F_inputs!$N$4:$N$5562,0),MATCH('FD Inputs Pre Conversion'!M$6,F_inputs!$D$2:$M$2,0)))</f>
        <v/>
      </c>
    </row>
    <row r="2318" spans="1:13" outlineLevel="1">
      <c r="B2318" s="261" t="s">
        <v>294</v>
      </c>
      <c r="C2318" s="262" t="s">
        <v>361</v>
      </c>
      <c r="D2318" s="177" t="s">
        <v>985</v>
      </c>
      <c r="E2318" s="177" t="s">
        <v>297</v>
      </c>
      <c r="F2318" s="177" t="s">
        <v>296</v>
      </c>
      <c r="G2318" s="208" t="s">
        <v>449</v>
      </c>
      <c r="H2318" s="211" t="str">
        <f>IF(G2318=$D$4,$D$4,INDEX(F_inputs!$D$4:$M$5562,MATCH('FD Inputs Pre Conversion'!$C2318&amp;'FD Inputs Pre Conversion'!$E2318,F_inputs!$N$4:$N$5562,0),MATCH('FD Inputs Pre Conversion'!H$6,F_inputs!$D$2:$M$2,0)))</f>
        <v/>
      </c>
      <c r="I2318" s="211" t="str">
        <f>IF(H2318=$D$4,$D$4,INDEX(F_inputs!$D$4:$M$5562,MATCH('FD Inputs Pre Conversion'!$C2318&amp;'FD Inputs Pre Conversion'!$E2318,F_inputs!$N$4:$N$5562,0),MATCH('FD Inputs Pre Conversion'!I$6,F_inputs!$D$2:$M$2,0)))</f>
        <v/>
      </c>
      <c r="J2318" s="211" t="str">
        <f>IF(I2318=$D$4,$D$4,INDEX(F_inputs!$D$4:$M$5562,MATCH('FD Inputs Pre Conversion'!$C2318&amp;'FD Inputs Pre Conversion'!$E2318,F_inputs!$N$4:$N$5562,0),MATCH('FD Inputs Pre Conversion'!J$6,F_inputs!$D$2:$M$2,0)))</f>
        <v/>
      </c>
      <c r="K2318" s="211" t="str">
        <f>IF(J2318=$D$4,$D$4,INDEX(F_inputs!$D$4:$M$5562,MATCH('FD Inputs Pre Conversion'!$C2318&amp;'FD Inputs Pre Conversion'!$E2318,F_inputs!$N$4:$N$5562,0),MATCH('FD Inputs Pre Conversion'!K$6,F_inputs!$D$2:$M$2,0)))</f>
        <v/>
      </c>
      <c r="L2318" s="211" t="str">
        <f>IF(K2318=$D$4,$D$4,INDEX(F_inputs!$D$4:$M$5562,MATCH('FD Inputs Pre Conversion'!$C2318&amp;'FD Inputs Pre Conversion'!$E2318,F_inputs!$N$4:$N$5562,0),MATCH('FD Inputs Pre Conversion'!L$6,F_inputs!$D$2:$M$2,0)))</f>
        <v/>
      </c>
      <c r="M2318" s="211" t="str">
        <f>IF(L2318=$D$4,$D$4,INDEX(F_inputs!$D$4:$M$5562,MATCH('FD Inputs Pre Conversion'!$C2318&amp;'FD Inputs Pre Conversion'!$E2318,F_inputs!$N$4:$N$5562,0),MATCH('FD Inputs Pre Conversion'!M$6,F_inputs!$D$2:$M$2,0)))</f>
        <v/>
      </c>
    </row>
    <row r="2319" spans="1:13" outlineLevel="1">
      <c r="B2319" s="261" t="s">
        <v>294</v>
      </c>
      <c r="C2319" s="262" t="s">
        <v>364</v>
      </c>
      <c r="D2319" s="177" t="s">
        <v>985</v>
      </c>
      <c r="E2319" s="177" t="s">
        <v>297</v>
      </c>
      <c r="F2319" s="177" t="s">
        <v>296</v>
      </c>
      <c r="G2319" s="208" t="s">
        <v>449</v>
      </c>
      <c r="H2319" s="211" t="str">
        <f>IF(G2319=$D$4,$D$4,INDEX(F_inputs!$D$4:$M$5562,MATCH('FD Inputs Pre Conversion'!$C2319&amp;'FD Inputs Pre Conversion'!$E2319,F_inputs!$N$4:$N$5562,0),MATCH('FD Inputs Pre Conversion'!H$6,F_inputs!$D$2:$M$2,0)))</f>
        <v/>
      </c>
      <c r="I2319" s="211" t="str">
        <f>IF(H2319=$D$4,$D$4,INDEX(F_inputs!$D$4:$M$5562,MATCH('FD Inputs Pre Conversion'!$C2319&amp;'FD Inputs Pre Conversion'!$E2319,F_inputs!$N$4:$N$5562,0),MATCH('FD Inputs Pre Conversion'!I$6,F_inputs!$D$2:$M$2,0)))</f>
        <v/>
      </c>
      <c r="J2319" s="211" t="str">
        <f>IF(I2319=$D$4,$D$4,INDEX(F_inputs!$D$4:$M$5562,MATCH('FD Inputs Pre Conversion'!$C2319&amp;'FD Inputs Pre Conversion'!$E2319,F_inputs!$N$4:$N$5562,0),MATCH('FD Inputs Pre Conversion'!J$6,F_inputs!$D$2:$M$2,0)))</f>
        <v/>
      </c>
      <c r="K2319" s="211" t="str">
        <f>IF(J2319=$D$4,$D$4,INDEX(F_inputs!$D$4:$M$5562,MATCH('FD Inputs Pre Conversion'!$C2319&amp;'FD Inputs Pre Conversion'!$E2319,F_inputs!$N$4:$N$5562,0),MATCH('FD Inputs Pre Conversion'!K$6,F_inputs!$D$2:$M$2,0)))</f>
        <v/>
      </c>
      <c r="L2319" s="211" t="str">
        <f>IF(K2319=$D$4,$D$4,INDEX(F_inputs!$D$4:$M$5562,MATCH('FD Inputs Pre Conversion'!$C2319&amp;'FD Inputs Pre Conversion'!$E2319,F_inputs!$N$4:$N$5562,0),MATCH('FD Inputs Pre Conversion'!L$6,F_inputs!$D$2:$M$2,0)))</f>
        <v/>
      </c>
      <c r="M2319" s="211" t="str">
        <f>IF(L2319=$D$4,$D$4,INDEX(F_inputs!$D$4:$M$5562,MATCH('FD Inputs Pre Conversion'!$C2319&amp;'FD Inputs Pre Conversion'!$E2319,F_inputs!$N$4:$N$5562,0),MATCH('FD Inputs Pre Conversion'!M$6,F_inputs!$D$2:$M$2,0)))</f>
        <v/>
      </c>
    </row>
    <row r="2320" spans="1:13" outlineLevel="1">
      <c r="B2320" s="261" t="s">
        <v>294</v>
      </c>
      <c r="C2320" s="262" t="s">
        <v>370</v>
      </c>
      <c r="D2320" s="177" t="s">
        <v>985</v>
      </c>
      <c r="E2320" s="177" t="s">
        <v>297</v>
      </c>
      <c r="F2320" s="177" t="s">
        <v>296</v>
      </c>
      <c r="G2320" s="208" t="s">
        <v>449</v>
      </c>
      <c r="H2320" s="211" t="str">
        <f>IF(G2320=$D$4,$D$4,INDEX(F_inputs!$D$4:$M$5562,MATCH('FD Inputs Pre Conversion'!$C2320&amp;'FD Inputs Pre Conversion'!$E2320,F_inputs!$N$4:$N$5562,0),MATCH('FD Inputs Pre Conversion'!H$6,F_inputs!$D$2:$M$2,0)))</f>
        <v/>
      </c>
      <c r="I2320" s="211" t="str">
        <f>IF(H2320=$D$4,$D$4,INDEX(F_inputs!$D$4:$M$5562,MATCH('FD Inputs Pre Conversion'!$C2320&amp;'FD Inputs Pre Conversion'!$E2320,F_inputs!$N$4:$N$5562,0),MATCH('FD Inputs Pre Conversion'!I$6,F_inputs!$D$2:$M$2,0)))</f>
        <v/>
      </c>
      <c r="J2320" s="211" t="str">
        <f>IF(I2320=$D$4,$D$4,INDEX(F_inputs!$D$4:$M$5562,MATCH('FD Inputs Pre Conversion'!$C2320&amp;'FD Inputs Pre Conversion'!$E2320,F_inputs!$N$4:$N$5562,0),MATCH('FD Inputs Pre Conversion'!J$6,F_inputs!$D$2:$M$2,0)))</f>
        <v/>
      </c>
      <c r="K2320" s="211" t="str">
        <f>IF(J2320=$D$4,$D$4,INDEX(F_inputs!$D$4:$M$5562,MATCH('FD Inputs Pre Conversion'!$C2320&amp;'FD Inputs Pre Conversion'!$E2320,F_inputs!$N$4:$N$5562,0),MATCH('FD Inputs Pre Conversion'!K$6,F_inputs!$D$2:$M$2,0)))</f>
        <v/>
      </c>
      <c r="L2320" s="211" t="str">
        <f>IF(K2320=$D$4,$D$4,INDEX(F_inputs!$D$4:$M$5562,MATCH('FD Inputs Pre Conversion'!$C2320&amp;'FD Inputs Pre Conversion'!$E2320,F_inputs!$N$4:$N$5562,0),MATCH('FD Inputs Pre Conversion'!L$6,F_inputs!$D$2:$M$2,0)))</f>
        <v/>
      </c>
      <c r="M2320" s="211" t="str">
        <f>IF(L2320=$D$4,$D$4,INDEX(F_inputs!$D$4:$M$5562,MATCH('FD Inputs Pre Conversion'!$C2320&amp;'FD Inputs Pre Conversion'!$E2320,F_inputs!$N$4:$N$5562,0),MATCH('FD Inputs Pre Conversion'!M$6,F_inputs!$D$2:$M$2,0)))</f>
        <v/>
      </c>
    </row>
    <row r="2321" spans="2:13" outlineLevel="1">
      <c r="B2321" s="261" t="s">
        <v>294</v>
      </c>
      <c r="C2321" s="262" t="s">
        <v>379</v>
      </c>
      <c r="D2321" s="177" t="s">
        <v>985</v>
      </c>
      <c r="E2321" s="177" t="s">
        <v>297</v>
      </c>
      <c r="F2321" s="177" t="s">
        <v>296</v>
      </c>
      <c r="G2321" s="208" t="s">
        <v>449</v>
      </c>
      <c r="H2321" s="211" t="str">
        <f>IF(G2321=$D$4,$D$4,INDEX(F_inputs!$D$4:$M$5562,MATCH('FD Inputs Pre Conversion'!$C2321&amp;'FD Inputs Pre Conversion'!$E2321,F_inputs!$N$4:$N$5562,0),MATCH('FD Inputs Pre Conversion'!H$6,F_inputs!$D$2:$M$2,0)))</f>
        <v/>
      </c>
      <c r="I2321" s="211" t="str">
        <f>IF(H2321=$D$4,$D$4,INDEX(F_inputs!$D$4:$M$5562,MATCH('FD Inputs Pre Conversion'!$C2321&amp;'FD Inputs Pre Conversion'!$E2321,F_inputs!$N$4:$N$5562,0),MATCH('FD Inputs Pre Conversion'!I$6,F_inputs!$D$2:$M$2,0)))</f>
        <v/>
      </c>
      <c r="J2321" s="211" t="str">
        <f>IF(I2321=$D$4,$D$4,INDEX(F_inputs!$D$4:$M$5562,MATCH('FD Inputs Pre Conversion'!$C2321&amp;'FD Inputs Pre Conversion'!$E2321,F_inputs!$N$4:$N$5562,0),MATCH('FD Inputs Pre Conversion'!J$6,F_inputs!$D$2:$M$2,0)))</f>
        <v/>
      </c>
      <c r="K2321" s="211" t="str">
        <f>IF(J2321=$D$4,$D$4,INDEX(F_inputs!$D$4:$M$5562,MATCH('FD Inputs Pre Conversion'!$C2321&amp;'FD Inputs Pre Conversion'!$E2321,F_inputs!$N$4:$N$5562,0),MATCH('FD Inputs Pre Conversion'!K$6,F_inputs!$D$2:$M$2,0)))</f>
        <v/>
      </c>
      <c r="L2321" s="211" t="str">
        <f>IF(K2321=$D$4,$D$4,INDEX(F_inputs!$D$4:$M$5562,MATCH('FD Inputs Pre Conversion'!$C2321&amp;'FD Inputs Pre Conversion'!$E2321,F_inputs!$N$4:$N$5562,0),MATCH('FD Inputs Pre Conversion'!L$6,F_inputs!$D$2:$M$2,0)))</f>
        <v/>
      </c>
      <c r="M2321" s="211" t="str">
        <f>IF(L2321=$D$4,$D$4,INDEX(F_inputs!$D$4:$M$5562,MATCH('FD Inputs Pre Conversion'!$C2321&amp;'FD Inputs Pre Conversion'!$E2321,F_inputs!$N$4:$N$5562,0),MATCH('FD Inputs Pre Conversion'!M$6,F_inputs!$D$2:$M$2,0)))</f>
        <v/>
      </c>
    </row>
    <row r="2322" spans="2:13" outlineLevel="1">
      <c r="B2322" s="261" t="s">
        <v>294</v>
      </c>
      <c r="C2322" s="262" t="s">
        <v>382</v>
      </c>
      <c r="D2322" s="177" t="s">
        <v>985</v>
      </c>
      <c r="E2322" s="177" t="s">
        <v>297</v>
      </c>
      <c r="F2322" s="177" t="s">
        <v>296</v>
      </c>
      <c r="G2322" s="208" t="s">
        <v>449</v>
      </c>
      <c r="H2322" s="211" t="str">
        <f>IF(G2322=$D$4,$D$4,INDEX(F_inputs!$D$4:$M$5562,MATCH('FD Inputs Pre Conversion'!$C2322&amp;'FD Inputs Pre Conversion'!$E2322,F_inputs!$N$4:$N$5562,0),MATCH('FD Inputs Pre Conversion'!H$6,F_inputs!$D$2:$M$2,0)))</f>
        <v/>
      </c>
      <c r="I2322" s="211" t="str">
        <f>IF(H2322=$D$4,$D$4,INDEX(F_inputs!$D$4:$M$5562,MATCH('FD Inputs Pre Conversion'!$C2322&amp;'FD Inputs Pre Conversion'!$E2322,F_inputs!$N$4:$N$5562,0),MATCH('FD Inputs Pre Conversion'!I$6,F_inputs!$D$2:$M$2,0)))</f>
        <v/>
      </c>
      <c r="J2322" s="211" t="str">
        <f>IF(I2322=$D$4,$D$4,INDEX(F_inputs!$D$4:$M$5562,MATCH('FD Inputs Pre Conversion'!$C2322&amp;'FD Inputs Pre Conversion'!$E2322,F_inputs!$N$4:$N$5562,0),MATCH('FD Inputs Pre Conversion'!J$6,F_inputs!$D$2:$M$2,0)))</f>
        <v/>
      </c>
      <c r="K2322" s="211" t="str">
        <f>IF(J2322=$D$4,$D$4,INDEX(F_inputs!$D$4:$M$5562,MATCH('FD Inputs Pre Conversion'!$C2322&amp;'FD Inputs Pre Conversion'!$E2322,F_inputs!$N$4:$N$5562,0),MATCH('FD Inputs Pre Conversion'!K$6,F_inputs!$D$2:$M$2,0)))</f>
        <v/>
      </c>
      <c r="L2322" s="211" t="str">
        <f>IF(K2322=$D$4,$D$4,INDEX(F_inputs!$D$4:$M$5562,MATCH('FD Inputs Pre Conversion'!$C2322&amp;'FD Inputs Pre Conversion'!$E2322,F_inputs!$N$4:$N$5562,0),MATCH('FD Inputs Pre Conversion'!L$6,F_inputs!$D$2:$M$2,0)))</f>
        <v/>
      </c>
      <c r="M2322" s="211" t="str">
        <f>IF(L2322=$D$4,$D$4,INDEX(F_inputs!$D$4:$M$5562,MATCH('FD Inputs Pre Conversion'!$C2322&amp;'FD Inputs Pre Conversion'!$E2322,F_inputs!$N$4:$N$5562,0),MATCH('FD Inputs Pre Conversion'!M$6,F_inputs!$D$2:$M$2,0)))</f>
        <v/>
      </c>
    </row>
    <row r="2323" spans="2:13" outlineLevel="1">
      <c r="B2323" s="261" t="s">
        <v>294</v>
      </c>
      <c r="C2323" s="262" t="s">
        <v>388</v>
      </c>
      <c r="D2323" s="177" t="s">
        <v>985</v>
      </c>
      <c r="E2323" s="177" t="s">
        <v>297</v>
      </c>
      <c r="F2323" s="177" t="s">
        <v>296</v>
      </c>
      <c r="G2323" s="208" t="s">
        <v>449</v>
      </c>
      <c r="H2323" s="211" t="str">
        <f>IF(G2323=$D$4,$D$4,INDEX(F_inputs!$D$4:$M$5562,MATCH('FD Inputs Pre Conversion'!$C2323&amp;'FD Inputs Pre Conversion'!$E2323,F_inputs!$N$4:$N$5562,0),MATCH('FD Inputs Pre Conversion'!H$6,F_inputs!$D$2:$M$2,0)))</f>
        <v/>
      </c>
      <c r="I2323" s="211" t="str">
        <f>IF(H2323=$D$4,$D$4,INDEX(F_inputs!$D$4:$M$5562,MATCH('FD Inputs Pre Conversion'!$C2323&amp;'FD Inputs Pre Conversion'!$E2323,F_inputs!$N$4:$N$5562,0),MATCH('FD Inputs Pre Conversion'!I$6,F_inputs!$D$2:$M$2,0)))</f>
        <v/>
      </c>
      <c r="J2323" s="211" t="str">
        <f>IF(I2323=$D$4,$D$4,INDEX(F_inputs!$D$4:$M$5562,MATCH('FD Inputs Pre Conversion'!$C2323&amp;'FD Inputs Pre Conversion'!$E2323,F_inputs!$N$4:$N$5562,0),MATCH('FD Inputs Pre Conversion'!J$6,F_inputs!$D$2:$M$2,0)))</f>
        <v/>
      </c>
      <c r="K2323" s="211" t="str">
        <f>IF(J2323=$D$4,$D$4,INDEX(F_inputs!$D$4:$M$5562,MATCH('FD Inputs Pre Conversion'!$C2323&amp;'FD Inputs Pre Conversion'!$E2323,F_inputs!$N$4:$N$5562,0),MATCH('FD Inputs Pre Conversion'!K$6,F_inputs!$D$2:$M$2,0)))</f>
        <v/>
      </c>
      <c r="L2323" s="211" t="str">
        <f>IF(K2323=$D$4,$D$4,INDEX(F_inputs!$D$4:$M$5562,MATCH('FD Inputs Pre Conversion'!$C2323&amp;'FD Inputs Pre Conversion'!$E2323,F_inputs!$N$4:$N$5562,0),MATCH('FD Inputs Pre Conversion'!L$6,F_inputs!$D$2:$M$2,0)))</f>
        <v/>
      </c>
      <c r="M2323" s="211" t="str">
        <f>IF(L2323=$D$4,$D$4,INDEX(F_inputs!$D$4:$M$5562,MATCH('FD Inputs Pre Conversion'!$C2323&amp;'FD Inputs Pre Conversion'!$E2323,F_inputs!$N$4:$N$5562,0),MATCH('FD Inputs Pre Conversion'!M$6,F_inputs!$D$2:$M$2,0)))</f>
        <v/>
      </c>
    </row>
    <row r="2324" spans="2:13" outlineLevel="1">
      <c r="B2324" s="261" t="s">
        <v>294</v>
      </c>
      <c r="C2324" s="262" t="s">
        <v>391</v>
      </c>
      <c r="D2324" s="177" t="s">
        <v>985</v>
      </c>
      <c r="E2324" s="177" t="s">
        <v>297</v>
      </c>
      <c r="F2324" s="177" t="s">
        <v>296</v>
      </c>
      <c r="G2324" s="208" t="s">
        <v>449</v>
      </c>
      <c r="H2324" s="211" t="str">
        <f>IF(G2324=$D$4,$D$4,INDEX(F_inputs!$D$4:$M$5562,MATCH('FD Inputs Pre Conversion'!$C2324&amp;'FD Inputs Pre Conversion'!$E2324,F_inputs!$N$4:$N$5562,0),MATCH('FD Inputs Pre Conversion'!H$6,F_inputs!$D$2:$M$2,0)))</f>
        <v/>
      </c>
      <c r="I2324" s="211" t="str">
        <f>IF(H2324=$D$4,$D$4,INDEX(F_inputs!$D$4:$M$5562,MATCH('FD Inputs Pre Conversion'!$C2324&amp;'FD Inputs Pre Conversion'!$E2324,F_inputs!$N$4:$N$5562,0),MATCH('FD Inputs Pre Conversion'!I$6,F_inputs!$D$2:$M$2,0)))</f>
        <v/>
      </c>
      <c r="J2324" s="211" t="str">
        <f>IF(I2324=$D$4,$D$4,INDEX(F_inputs!$D$4:$M$5562,MATCH('FD Inputs Pre Conversion'!$C2324&amp;'FD Inputs Pre Conversion'!$E2324,F_inputs!$N$4:$N$5562,0),MATCH('FD Inputs Pre Conversion'!J$6,F_inputs!$D$2:$M$2,0)))</f>
        <v/>
      </c>
      <c r="K2324" s="211" t="str">
        <f>IF(J2324=$D$4,$D$4,INDEX(F_inputs!$D$4:$M$5562,MATCH('FD Inputs Pre Conversion'!$C2324&amp;'FD Inputs Pre Conversion'!$E2324,F_inputs!$N$4:$N$5562,0),MATCH('FD Inputs Pre Conversion'!K$6,F_inputs!$D$2:$M$2,0)))</f>
        <v/>
      </c>
      <c r="L2324" s="211" t="str">
        <f>IF(K2324=$D$4,$D$4,INDEX(F_inputs!$D$4:$M$5562,MATCH('FD Inputs Pre Conversion'!$C2324&amp;'FD Inputs Pre Conversion'!$E2324,F_inputs!$N$4:$N$5562,0),MATCH('FD Inputs Pre Conversion'!L$6,F_inputs!$D$2:$M$2,0)))</f>
        <v/>
      </c>
      <c r="M2324" s="211" t="str">
        <f>IF(L2324=$D$4,$D$4,INDEX(F_inputs!$D$4:$M$5562,MATCH('FD Inputs Pre Conversion'!$C2324&amp;'FD Inputs Pre Conversion'!$E2324,F_inputs!$N$4:$N$5562,0),MATCH('FD Inputs Pre Conversion'!M$6,F_inputs!$D$2:$M$2,0)))</f>
        <v/>
      </c>
    </row>
    <row r="2325" spans="2:13" outlineLevel="1">
      <c r="B2325" s="261" t="s">
        <v>294</v>
      </c>
      <c r="C2325" s="262" t="s">
        <v>394</v>
      </c>
      <c r="D2325" s="177" t="s">
        <v>985</v>
      </c>
      <c r="E2325" s="177" t="s">
        <v>297</v>
      </c>
      <c r="F2325" s="177" t="s">
        <v>296</v>
      </c>
      <c r="G2325" s="208" t="s">
        <v>449</v>
      </c>
      <c r="H2325" s="211" t="str">
        <f>IF(G2325=$D$4,$D$4,INDEX(F_inputs!$D$4:$M$5562,MATCH('FD Inputs Pre Conversion'!$C2325&amp;'FD Inputs Pre Conversion'!$E2325,F_inputs!$N$4:$N$5562,0),MATCH('FD Inputs Pre Conversion'!H$6,F_inputs!$D$2:$M$2,0)))</f>
        <v/>
      </c>
      <c r="I2325" s="211" t="str">
        <f>IF(H2325=$D$4,$D$4,INDEX(F_inputs!$D$4:$M$5562,MATCH('FD Inputs Pre Conversion'!$C2325&amp;'FD Inputs Pre Conversion'!$E2325,F_inputs!$N$4:$N$5562,0),MATCH('FD Inputs Pre Conversion'!I$6,F_inputs!$D$2:$M$2,0)))</f>
        <v/>
      </c>
      <c r="J2325" s="211" t="str">
        <f>IF(I2325=$D$4,$D$4,INDEX(F_inputs!$D$4:$M$5562,MATCH('FD Inputs Pre Conversion'!$C2325&amp;'FD Inputs Pre Conversion'!$E2325,F_inputs!$N$4:$N$5562,0),MATCH('FD Inputs Pre Conversion'!J$6,F_inputs!$D$2:$M$2,0)))</f>
        <v/>
      </c>
      <c r="K2325" s="211" t="str">
        <f>IF(J2325=$D$4,$D$4,INDEX(F_inputs!$D$4:$M$5562,MATCH('FD Inputs Pre Conversion'!$C2325&amp;'FD Inputs Pre Conversion'!$E2325,F_inputs!$N$4:$N$5562,0),MATCH('FD Inputs Pre Conversion'!K$6,F_inputs!$D$2:$M$2,0)))</f>
        <v/>
      </c>
      <c r="L2325" s="211" t="str">
        <f>IF(K2325=$D$4,$D$4,INDEX(F_inputs!$D$4:$M$5562,MATCH('FD Inputs Pre Conversion'!$C2325&amp;'FD Inputs Pre Conversion'!$E2325,F_inputs!$N$4:$N$5562,0),MATCH('FD Inputs Pre Conversion'!L$6,F_inputs!$D$2:$M$2,0)))</f>
        <v/>
      </c>
      <c r="M2325" s="211" t="str">
        <f>IF(L2325=$D$4,$D$4,INDEX(F_inputs!$D$4:$M$5562,MATCH('FD Inputs Pre Conversion'!$C2325&amp;'FD Inputs Pre Conversion'!$E2325,F_inputs!$N$4:$N$5562,0),MATCH('FD Inputs Pre Conversion'!M$6,F_inputs!$D$2:$M$2,0)))</f>
        <v/>
      </c>
    </row>
    <row r="2326" spans="2:13" outlineLevel="1">
      <c r="B2326" s="261" t="s">
        <v>294</v>
      </c>
      <c r="C2326" s="262" t="s">
        <v>397</v>
      </c>
      <c r="D2326" s="177" t="s">
        <v>985</v>
      </c>
      <c r="E2326" s="177" t="s">
        <v>297</v>
      </c>
      <c r="F2326" s="177" t="s">
        <v>296</v>
      </c>
      <c r="G2326" s="208" t="s">
        <v>449</v>
      </c>
      <c r="H2326" s="211" t="str">
        <f>IF(G2326=$D$4,$D$4,INDEX(F_inputs!$D$4:$M$5562,MATCH('FD Inputs Pre Conversion'!$C2326&amp;'FD Inputs Pre Conversion'!$E2326,F_inputs!$N$4:$N$5562,0),MATCH('FD Inputs Pre Conversion'!H$6,F_inputs!$D$2:$M$2,0)))</f>
        <v/>
      </c>
      <c r="I2326" s="211" t="str">
        <f>IF(H2326=$D$4,$D$4,INDEX(F_inputs!$D$4:$M$5562,MATCH('FD Inputs Pre Conversion'!$C2326&amp;'FD Inputs Pre Conversion'!$E2326,F_inputs!$N$4:$N$5562,0),MATCH('FD Inputs Pre Conversion'!I$6,F_inputs!$D$2:$M$2,0)))</f>
        <v/>
      </c>
      <c r="J2326" s="211" t="str">
        <f>IF(I2326=$D$4,$D$4,INDEX(F_inputs!$D$4:$M$5562,MATCH('FD Inputs Pre Conversion'!$C2326&amp;'FD Inputs Pre Conversion'!$E2326,F_inputs!$N$4:$N$5562,0),MATCH('FD Inputs Pre Conversion'!J$6,F_inputs!$D$2:$M$2,0)))</f>
        <v/>
      </c>
      <c r="K2326" s="211" t="str">
        <f>IF(J2326=$D$4,$D$4,INDEX(F_inputs!$D$4:$M$5562,MATCH('FD Inputs Pre Conversion'!$C2326&amp;'FD Inputs Pre Conversion'!$E2326,F_inputs!$N$4:$N$5562,0),MATCH('FD Inputs Pre Conversion'!K$6,F_inputs!$D$2:$M$2,0)))</f>
        <v/>
      </c>
      <c r="L2326" s="211" t="str">
        <f>IF(K2326=$D$4,$D$4,INDEX(F_inputs!$D$4:$M$5562,MATCH('FD Inputs Pre Conversion'!$C2326&amp;'FD Inputs Pre Conversion'!$E2326,F_inputs!$N$4:$N$5562,0),MATCH('FD Inputs Pre Conversion'!L$6,F_inputs!$D$2:$M$2,0)))</f>
        <v/>
      </c>
      <c r="M2326" s="211" t="str">
        <f>IF(L2326=$D$4,$D$4,INDEX(F_inputs!$D$4:$M$5562,MATCH('FD Inputs Pre Conversion'!$C2326&amp;'FD Inputs Pre Conversion'!$E2326,F_inputs!$N$4:$N$5562,0),MATCH('FD Inputs Pre Conversion'!M$6,F_inputs!$D$2:$M$2,0)))</f>
        <v/>
      </c>
    </row>
    <row r="2327" spans="2:13" outlineLevel="1">
      <c r="B2327" s="261" t="s">
        <v>294</v>
      </c>
      <c r="C2327" s="262" t="s">
        <v>345</v>
      </c>
      <c r="D2327" s="177" t="s">
        <v>985</v>
      </c>
      <c r="E2327" s="177" t="s">
        <v>297</v>
      </c>
      <c r="F2327" s="177" t="s">
        <v>296</v>
      </c>
      <c r="G2327" s="208" t="s">
        <v>449</v>
      </c>
      <c r="H2327" s="211" t="str">
        <f>IF(G2327=$D$4,$D$4,INDEX(F_inputs!$D$4:$M$5562,MATCH('FD Inputs Pre Conversion'!$C2327&amp;'FD Inputs Pre Conversion'!$E2327,F_inputs!$N$4:$N$5562,0),MATCH('FD Inputs Pre Conversion'!H$6,F_inputs!$D$2:$M$2,0)))</f>
        <v/>
      </c>
      <c r="I2327" s="211">
        <f>IF(H2327=$D$4,$D$4,INDEX(F_inputs!$D$4:$M$5562,MATCH('FD Inputs Pre Conversion'!$C2327&amp;'FD Inputs Pre Conversion'!$E2327,F_inputs!$N$4:$N$5562,0),MATCH('FD Inputs Pre Conversion'!I$6,F_inputs!$D$2:$M$2,0)))</f>
        <v>7.7233581720919361E-2</v>
      </c>
      <c r="J2327" s="211">
        <f>IF(I2327=$D$4,$D$4,INDEX(F_inputs!$D$4:$M$5562,MATCH('FD Inputs Pre Conversion'!$C2327&amp;'FD Inputs Pre Conversion'!$E2327,F_inputs!$N$4:$N$5562,0),MATCH('FD Inputs Pre Conversion'!J$6,F_inputs!$D$2:$M$2,0)))</f>
        <v>7.5945263563855683E-2</v>
      </c>
      <c r="K2327" s="211">
        <f>IF(J2327=$D$4,$D$4,INDEX(F_inputs!$D$4:$M$5562,MATCH('FD Inputs Pre Conversion'!$C2327&amp;'FD Inputs Pre Conversion'!$E2327,F_inputs!$N$4:$N$5562,0),MATCH('FD Inputs Pre Conversion'!K$6,F_inputs!$D$2:$M$2,0)))</f>
        <v>7.1957005992745626E-2</v>
      </c>
      <c r="L2327" s="211">
        <f>IF(K2327=$D$4,$D$4,INDEX(F_inputs!$D$4:$M$5562,MATCH('FD Inputs Pre Conversion'!$C2327&amp;'FD Inputs Pre Conversion'!$E2327,F_inputs!$N$4:$N$5562,0),MATCH('FD Inputs Pre Conversion'!L$6,F_inputs!$D$2:$M$2,0)))</f>
        <v>7.0666002996372823E-2</v>
      </c>
      <c r="M2327" s="211">
        <f>IF(L2327=$D$4,$D$4,INDEX(F_inputs!$D$4:$M$5562,MATCH('FD Inputs Pre Conversion'!$C2327&amp;'FD Inputs Pre Conversion'!$E2327,F_inputs!$N$4:$N$5562,0),MATCH('FD Inputs Pre Conversion'!M$6,F_inputs!$D$2:$M$2,0)))</f>
        <v>6.9375000000000006E-2</v>
      </c>
    </row>
    <row r="2328" spans="2:13" outlineLevel="1">
      <c r="B2328" s="261" t="s">
        <v>294</v>
      </c>
      <c r="C2328" s="262" t="s">
        <v>354</v>
      </c>
      <c r="D2328" s="177" t="s">
        <v>985</v>
      </c>
      <c r="E2328" s="177" t="s">
        <v>297</v>
      </c>
      <c r="F2328" s="177" t="s">
        <v>296</v>
      </c>
      <c r="G2328" s="208" t="s">
        <v>449</v>
      </c>
      <c r="H2328" s="211" t="str">
        <f>IF(G2328=$D$4,$D$4,INDEX(F_inputs!$D$4:$M$5562,MATCH('FD Inputs Pre Conversion'!$C2328&amp;'FD Inputs Pre Conversion'!$E2328,F_inputs!$N$4:$N$5562,0),MATCH('FD Inputs Pre Conversion'!H$6,F_inputs!$D$2:$M$2,0)))</f>
        <v/>
      </c>
      <c r="I2328" s="211" t="str">
        <f>IF(H2328=$D$4,$D$4,INDEX(F_inputs!$D$4:$M$5562,MATCH('FD Inputs Pre Conversion'!$C2328&amp;'FD Inputs Pre Conversion'!$E2328,F_inputs!$N$4:$N$5562,0),MATCH('FD Inputs Pre Conversion'!I$6,F_inputs!$D$2:$M$2,0)))</f>
        <v/>
      </c>
      <c r="J2328" s="211" t="str">
        <f>IF(I2328=$D$4,$D$4,INDEX(F_inputs!$D$4:$M$5562,MATCH('FD Inputs Pre Conversion'!$C2328&amp;'FD Inputs Pre Conversion'!$E2328,F_inputs!$N$4:$N$5562,0),MATCH('FD Inputs Pre Conversion'!J$6,F_inputs!$D$2:$M$2,0)))</f>
        <v/>
      </c>
      <c r="K2328" s="211" t="str">
        <f>IF(J2328=$D$4,$D$4,INDEX(F_inputs!$D$4:$M$5562,MATCH('FD Inputs Pre Conversion'!$C2328&amp;'FD Inputs Pre Conversion'!$E2328,F_inputs!$N$4:$N$5562,0),MATCH('FD Inputs Pre Conversion'!K$6,F_inputs!$D$2:$M$2,0)))</f>
        <v/>
      </c>
      <c r="L2328" s="211" t="str">
        <f>IF(K2328=$D$4,$D$4,INDEX(F_inputs!$D$4:$M$5562,MATCH('FD Inputs Pre Conversion'!$C2328&amp;'FD Inputs Pre Conversion'!$E2328,F_inputs!$N$4:$N$5562,0),MATCH('FD Inputs Pre Conversion'!L$6,F_inputs!$D$2:$M$2,0)))</f>
        <v/>
      </c>
      <c r="M2328" s="211" t="str">
        <f>IF(L2328=$D$4,$D$4,INDEX(F_inputs!$D$4:$M$5562,MATCH('FD Inputs Pre Conversion'!$C2328&amp;'FD Inputs Pre Conversion'!$E2328,F_inputs!$N$4:$N$5562,0),MATCH('FD Inputs Pre Conversion'!M$6,F_inputs!$D$2:$M$2,0)))</f>
        <v/>
      </c>
    </row>
    <row r="2329" spans="2:13" outlineLevel="1">
      <c r="B2329" s="261" t="s">
        <v>294</v>
      </c>
      <c r="C2329" s="262" t="s">
        <v>367</v>
      </c>
      <c r="D2329" s="177" t="s">
        <v>985</v>
      </c>
      <c r="E2329" s="177" t="s">
        <v>297</v>
      </c>
      <c r="F2329" s="177" t="s">
        <v>296</v>
      </c>
      <c r="G2329" s="208" t="s">
        <v>449</v>
      </c>
      <c r="H2329" s="211" t="str">
        <f>IF(G2329=$D$4,$D$4,INDEX(F_inputs!$D$4:$M$5562,MATCH('FD Inputs Pre Conversion'!$C2329&amp;'FD Inputs Pre Conversion'!$E2329,F_inputs!$N$4:$N$5562,0),MATCH('FD Inputs Pre Conversion'!H$6,F_inputs!$D$2:$M$2,0)))</f>
        <v/>
      </c>
      <c r="I2329" s="211" t="str">
        <f>IF(H2329=$D$4,$D$4,INDEX(F_inputs!$D$4:$M$5562,MATCH('FD Inputs Pre Conversion'!$C2329&amp;'FD Inputs Pre Conversion'!$E2329,F_inputs!$N$4:$N$5562,0),MATCH('FD Inputs Pre Conversion'!I$6,F_inputs!$D$2:$M$2,0)))</f>
        <v/>
      </c>
      <c r="J2329" s="211" t="str">
        <f>IF(I2329=$D$4,$D$4,INDEX(F_inputs!$D$4:$M$5562,MATCH('FD Inputs Pre Conversion'!$C2329&amp;'FD Inputs Pre Conversion'!$E2329,F_inputs!$N$4:$N$5562,0),MATCH('FD Inputs Pre Conversion'!J$6,F_inputs!$D$2:$M$2,0)))</f>
        <v/>
      </c>
      <c r="K2329" s="211" t="str">
        <f>IF(J2329=$D$4,$D$4,INDEX(F_inputs!$D$4:$M$5562,MATCH('FD Inputs Pre Conversion'!$C2329&amp;'FD Inputs Pre Conversion'!$E2329,F_inputs!$N$4:$N$5562,0),MATCH('FD Inputs Pre Conversion'!K$6,F_inputs!$D$2:$M$2,0)))</f>
        <v/>
      </c>
      <c r="L2329" s="211" t="str">
        <f>IF(K2329=$D$4,$D$4,INDEX(F_inputs!$D$4:$M$5562,MATCH('FD Inputs Pre Conversion'!$C2329&amp;'FD Inputs Pre Conversion'!$E2329,F_inputs!$N$4:$N$5562,0),MATCH('FD Inputs Pre Conversion'!L$6,F_inputs!$D$2:$M$2,0)))</f>
        <v/>
      </c>
      <c r="M2329" s="211" t="str">
        <f>IF(L2329=$D$4,$D$4,INDEX(F_inputs!$D$4:$M$5562,MATCH('FD Inputs Pre Conversion'!$C2329&amp;'FD Inputs Pre Conversion'!$E2329,F_inputs!$N$4:$N$5562,0),MATCH('FD Inputs Pre Conversion'!M$6,F_inputs!$D$2:$M$2,0)))</f>
        <v/>
      </c>
    </row>
    <row r="2330" spans="2:13" outlineLevel="1">
      <c r="B2330" s="261" t="s">
        <v>294</v>
      </c>
      <c r="C2330" s="262" t="s">
        <v>373</v>
      </c>
      <c r="D2330" s="177" t="s">
        <v>985</v>
      </c>
      <c r="E2330" s="177" t="s">
        <v>297</v>
      </c>
      <c r="F2330" s="177" t="s">
        <v>296</v>
      </c>
      <c r="G2330" s="208" t="s">
        <v>449</v>
      </c>
      <c r="H2330" s="211" t="str">
        <f>IF(G2330=$D$4,$D$4,INDEX(F_inputs!$D$4:$M$5562,MATCH('FD Inputs Pre Conversion'!$C2330&amp;'FD Inputs Pre Conversion'!$E2330,F_inputs!$N$4:$N$5562,0),MATCH('FD Inputs Pre Conversion'!H$6,F_inputs!$D$2:$M$2,0)))</f>
        <v/>
      </c>
      <c r="I2330" s="211" t="str">
        <f>IF(H2330=$D$4,$D$4,INDEX(F_inputs!$D$4:$M$5562,MATCH('FD Inputs Pre Conversion'!$C2330&amp;'FD Inputs Pre Conversion'!$E2330,F_inputs!$N$4:$N$5562,0),MATCH('FD Inputs Pre Conversion'!I$6,F_inputs!$D$2:$M$2,0)))</f>
        <v/>
      </c>
      <c r="J2330" s="211" t="str">
        <f>IF(I2330=$D$4,$D$4,INDEX(F_inputs!$D$4:$M$5562,MATCH('FD Inputs Pre Conversion'!$C2330&amp;'FD Inputs Pre Conversion'!$E2330,F_inputs!$N$4:$N$5562,0),MATCH('FD Inputs Pre Conversion'!J$6,F_inputs!$D$2:$M$2,0)))</f>
        <v/>
      </c>
      <c r="K2330" s="211" t="str">
        <f>IF(J2330=$D$4,$D$4,INDEX(F_inputs!$D$4:$M$5562,MATCH('FD Inputs Pre Conversion'!$C2330&amp;'FD Inputs Pre Conversion'!$E2330,F_inputs!$N$4:$N$5562,0),MATCH('FD Inputs Pre Conversion'!K$6,F_inputs!$D$2:$M$2,0)))</f>
        <v/>
      </c>
      <c r="L2330" s="211" t="str">
        <f>IF(K2330=$D$4,$D$4,INDEX(F_inputs!$D$4:$M$5562,MATCH('FD Inputs Pre Conversion'!$C2330&amp;'FD Inputs Pre Conversion'!$E2330,F_inputs!$N$4:$N$5562,0),MATCH('FD Inputs Pre Conversion'!L$6,F_inputs!$D$2:$M$2,0)))</f>
        <v/>
      </c>
      <c r="M2330" s="211" t="str">
        <f>IF(L2330=$D$4,$D$4,INDEX(F_inputs!$D$4:$M$5562,MATCH('FD Inputs Pre Conversion'!$C2330&amp;'FD Inputs Pre Conversion'!$E2330,F_inputs!$N$4:$N$5562,0),MATCH('FD Inputs Pre Conversion'!M$6,F_inputs!$D$2:$M$2,0)))</f>
        <v/>
      </c>
    </row>
    <row r="2331" spans="2:13" outlineLevel="1">
      <c r="B2331" s="261" t="s">
        <v>294</v>
      </c>
      <c r="C2331" s="262" t="s">
        <v>376</v>
      </c>
      <c r="D2331" s="177" t="s">
        <v>985</v>
      </c>
      <c r="E2331" s="177" t="s">
        <v>297</v>
      </c>
      <c r="F2331" s="177" t="s">
        <v>296</v>
      </c>
      <c r="G2331" s="208" t="s">
        <v>449</v>
      </c>
      <c r="H2331" s="211" t="str">
        <f>IF(G2331=$D$4,$D$4,INDEX(F_inputs!$D$4:$M$5562,MATCH('FD Inputs Pre Conversion'!$C2331&amp;'FD Inputs Pre Conversion'!$E2331,F_inputs!$N$4:$N$5562,0),MATCH('FD Inputs Pre Conversion'!H$6,F_inputs!$D$2:$M$2,0)))</f>
        <v/>
      </c>
      <c r="I2331" s="211" t="str">
        <f>IF(H2331=$D$4,$D$4,INDEX(F_inputs!$D$4:$M$5562,MATCH('FD Inputs Pre Conversion'!$C2331&amp;'FD Inputs Pre Conversion'!$E2331,F_inputs!$N$4:$N$5562,0),MATCH('FD Inputs Pre Conversion'!I$6,F_inputs!$D$2:$M$2,0)))</f>
        <v/>
      </c>
      <c r="J2331" s="211" t="str">
        <f>IF(I2331=$D$4,$D$4,INDEX(F_inputs!$D$4:$M$5562,MATCH('FD Inputs Pre Conversion'!$C2331&amp;'FD Inputs Pre Conversion'!$E2331,F_inputs!$N$4:$N$5562,0),MATCH('FD Inputs Pre Conversion'!J$6,F_inputs!$D$2:$M$2,0)))</f>
        <v/>
      </c>
      <c r="K2331" s="211" t="str">
        <f>IF(J2331=$D$4,$D$4,INDEX(F_inputs!$D$4:$M$5562,MATCH('FD Inputs Pre Conversion'!$C2331&amp;'FD Inputs Pre Conversion'!$E2331,F_inputs!$N$4:$N$5562,0),MATCH('FD Inputs Pre Conversion'!K$6,F_inputs!$D$2:$M$2,0)))</f>
        <v/>
      </c>
      <c r="L2331" s="211" t="str">
        <f>IF(K2331=$D$4,$D$4,INDEX(F_inputs!$D$4:$M$5562,MATCH('FD Inputs Pre Conversion'!$C2331&amp;'FD Inputs Pre Conversion'!$E2331,F_inputs!$N$4:$N$5562,0),MATCH('FD Inputs Pre Conversion'!L$6,F_inputs!$D$2:$M$2,0)))</f>
        <v/>
      </c>
      <c r="M2331" s="211" t="str">
        <f>IF(L2331=$D$4,$D$4,INDEX(F_inputs!$D$4:$M$5562,MATCH('FD Inputs Pre Conversion'!$C2331&amp;'FD Inputs Pre Conversion'!$E2331,F_inputs!$N$4:$N$5562,0),MATCH('FD Inputs Pre Conversion'!M$6,F_inputs!$D$2:$M$2,0)))</f>
        <v/>
      </c>
    </row>
    <row r="2332" spans="2:13" outlineLevel="1">
      <c r="B2332" s="261" t="s">
        <v>294</v>
      </c>
      <c r="C2332" s="262" t="s">
        <v>385</v>
      </c>
      <c r="D2332" s="177" t="s">
        <v>985</v>
      </c>
      <c r="E2332" s="177" t="s">
        <v>297</v>
      </c>
      <c r="F2332" s="177" t="s">
        <v>296</v>
      </c>
      <c r="G2332" s="208" t="s">
        <v>449</v>
      </c>
      <c r="H2332" s="211" t="str">
        <f>IF(G2332=$D$4,$D$4,INDEX(F_inputs!$D$4:$M$5562,MATCH('FD Inputs Pre Conversion'!$C2332&amp;'FD Inputs Pre Conversion'!$E2332,F_inputs!$N$4:$N$5562,0),MATCH('FD Inputs Pre Conversion'!H$6,F_inputs!$D$2:$M$2,0)))</f>
        <v/>
      </c>
      <c r="I2332" s="211" t="str">
        <f>IF(H2332=$D$4,$D$4,INDEX(F_inputs!$D$4:$M$5562,MATCH('FD Inputs Pre Conversion'!$C2332&amp;'FD Inputs Pre Conversion'!$E2332,F_inputs!$N$4:$N$5562,0),MATCH('FD Inputs Pre Conversion'!I$6,F_inputs!$D$2:$M$2,0)))</f>
        <v/>
      </c>
      <c r="J2332" s="211" t="str">
        <f>IF(I2332=$D$4,$D$4,INDEX(F_inputs!$D$4:$M$5562,MATCH('FD Inputs Pre Conversion'!$C2332&amp;'FD Inputs Pre Conversion'!$E2332,F_inputs!$N$4:$N$5562,0),MATCH('FD Inputs Pre Conversion'!J$6,F_inputs!$D$2:$M$2,0)))</f>
        <v/>
      </c>
      <c r="K2332" s="211" t="str">
        <f>IF(J2332=$D$4,$D$4,INDEX(F_inputs!$D$4:$M$5562,MATCH('FD Inputs Pre Conversion'!$C2332&amp;'FD Inputs Pre Conversion'!$E2332,F_inputs!$N$4:$N$5562,0),MATCH('FD Inputs Pre Conversion'!K$6,F_inputs!$D$2:$M$2,0)))</f>
        <v/>
      </c>
      <c r="L2332" s="211" t="str">
        <f>IF(K2332=$D$4,$D$4,INDEX(F_inputs!$D$4:$M$5562,MATCH('FD Inputs Pre Conversion'!$C2332&amp;'FD Inputs Pre Conversion'!$E2332,F_inputs!$N$4:$N$5562,0),MATCH('FD Inputs Pre Conversion'!L$6,F_inputs!$D$2:$M$2,0)))</f>
        <v/>
      </c>
      <c r="M2332" s="211" t="str">
        <f>IF(L2332=$D$4,$D$4,INDEX(F_inputs!$D$4:$M$5562,MATCH('FD Inputs Pre Conversion'!$C2332&amp;'FD Inputs Pre Conversion'!$E2332,F_inputs!$N$4:$N$5562,0),MATCH('FD Inputs Pre Conversion'!M$6,F_inputs!$D$2:$M$2,0)))</f>
        <v/>
      </c>
    </row>
    <row r="2333" spans="2:13" outlineLevel="1">
      <c r="B2333" s="261"/>
      <c r="C2333" s="262"/>
      <c r="D2333" s="183"/>
      <c r="G2333" s="208"/>
      <c r="H2333" s="211"/>
      <c r="I2333" s="211"/>
      <c r="J2333" s="211"/>
      <c r="K2333" s="211"/>
      <c r="L2333" s="211"/>
      <c r="M2333" s="211"/>
    </row>
    <row r="2334" spans="2:13" outlineLevel="1">
      <c r="B2334" s="261" t="s">
        <v>301</v>
      </c>
      <c r="C2334" s="262" t="s">
        <v>350</v>
      </c>
      <c r="D2334" s="177" t="s">
        <v>985</v>
      </c>
      <c r="E2334" s="177" t="s">
        <v>303</v>
      </c>
      <c r="F2334" s="177" t="s">
        <v>302</v>
      </c>
      <c r="G2334" s="208" t="s">
        <v>449</v>
      </c>
      <c r="H2334" s="211" t="str">
        <f>IF(G2334=$D$4,$D$4,INDEX(F_inputs!$D$4:$M$5562,MATCH('FD Inputs Pre Conversion'!$C2334&amp;'FD Inputs Pre Conversion'!$E2334,F_inputs!$N$4:$N$5562,0),MATCH('FD Inputs Pre Conversion'!H$6,F_inputs!$D$2:$M$2,0)))</f>
        <v/>
      </c>
      <c r="I2334" s="296">
        <f>IF(H2334=$D$4,$D$4,INDEX(F_inputs!$D$4:$M$5562,MATCH('FD Inputs Pre Conversion'!$C2334&amp;'FD Inputs Pre Conversion'!$E2334,F_inputs!$N$4:$N$5562,0),MATCH('FD Inputs Pre Conversion'!I$6,F_inputs!$D$2:$M$2,0)))</f>
        <v>0</v>
      </c>
      <c r="J2334" s="296">
        <f>IF(I2334=$D$4,$D$4,INDEX(F_inputs!$D$4:$M$5562,MATCH('FD Inputs Pre Conversion'!$C2334&amp;'FD Inputs Pre Conversion'!$E2334,F_inputs!$N$4:$N$5562,0),MATCH('FD Inputs Pre Conversion'!J$6,F_inputs!$D$2:$M$2,0)))</f>
        <v>0</v>
      </c>
      <c r="K2334" s="296">
        <f>IF(J2334=$D$4,$D$4,INDEX(F_inputs!$D$4:$M$5562,MATCH('FD Inputs Pre Conversion'!$C2334&amp;'FD Inputs Pre Conversion'!$E2334,F_inputs!$N$4:$N$5562,0),MATCH('FD Inputs Pre Conversion'!K$6,F_inputs!$D$2:$M$2,0)))</f>
        <v>0</v>
      </c>
      <c r="L2334" s="296">
        <f>IF(K2334=$D$4,$D$4,INDEX(F_inputs!$D$4:$M$5562,MATCH('FD Inputs Pre Conversion'!$C2334&amp;'FD Inputs Pre Conversion'!$E2334,F_inputs!$N$4:$N$5562,0),MATCH('FD Inputs Pre Conversion'!L$6,F_inputs!$D$2:$M$2,0)))</f>
        <v>0</v>
      </c>
      <c r="M2334" s="212">
        <f>IF(L2334=$D$4,$D$4,INDEX(F_inputs!$D$4:$M$5562,MATCH('FD Inputs Pre Conversion'!$C2334&amp;'FD Inputs Pre Conversion'!$E2334,F_inputs!$N$4:$N$5562,0),MATCH('FD Inputs Pre Conversion'!M$6,F_inputs!$D$2:$M$2,0)))</f>
        <v>0.05</v>
      </c>
    </row>
    <row r="2335" spans="2:13" outlineLevel="1">
      <c r="B2335" s="261" t="s">
        <v>301</v>
      </c>
      <c r="C2335" s="262" t="s">
        <v>358</v>
      </c>
      <c r="D2335" s="177" t="s">
        <v>985</v>
      </c>
      <c r="E2335" s="177" t="s">
        <v>303</v>
      </c>
      <c r="F2335" s="177" t="s">
        <v>302</v>
      </c>
      <c r="G2335" s="208" t="s">
        <v>449</v>
      </c>
      <c r="H2335" s="211" t="str">
        <f>IF(G2335=$D$4,$D$4,INDEX(F_inputs!$D$4:$M$5562,MATCH('FD Inputs Pre Conversion'!$C2335&amp;'FD Inputs Pre Conversion'!$E2335,F_inputs!$N$4:$N$5562,0),MATCH('FD Inputs Pre Conversion'!H$6,F_inputs!$D$2:$M$2,0)))</f>
        <v/>
      </c>
      <c r="I2335" s="212" t="str">
        <f>IF(H2335=$D$4,$D$4,INDEX(F_inputs!$D$4:$M$5562,MATCH('FD Inputs Pre Conversion'!$C2335&amp;'FD Inputs Pre Conversion'!$E2335,F_inputs!$N$4:$N$5562,0),MATCH('FD Inputs Pre Conversion'!I$6,F_inputs!$D$2:$M$2,0)))</f>
        <v/>
      </c>
      <c r="J2335" s="212" t="str">
        <f>IF(I2335=$D$4,$D$4,INDEX(F_inputs!$D$4:$M$5562,MATCH('FD Inputs Pre Conversion'!$C2335&amp;'FD Inputs Pre Conversion'!$E2335,F_inputs!$N$4:$N$5562,0),MATCH('FD Inputs Pre Conversion'!J$6,F_inputs!$D$2:$M$2,0)))</f>
        <v/>
      </c>
      <c r="K2335" s="212" t="str">
        <f>IF(J2335=$D$4,$D$4,INDEX(F_inputs!$D$4:$M$5562,MATCH('FD Inputs Pre Conversion'!$C2335&amp;'FD Inputs Pre Conversion'!$E2335,F_inputs!$N$4:$N$5562,0),MATCH('FD Inputs Pre Conversion'!K$6,F_inputs!$D$2:$M$2,0)))</f>
        <v/>
      </c>
      <c r="L2335" s="212" t="str">
        <f>IF(K2335=$D$4,$D$4,INDEX(F_inputs!$D$4:$M$5562,MATCH('FD Inputs Pre Conversion'!$C2335&amp;'FD Inputs Pre Conversion'!$E2335,F_inputs!$N$4:$N$5562,0),MATCH('FD Inputs Pre Conversion'!L$6,F_inputs!$D$2:$M$2,0)))</f>
        <v/>
      </c>
      <c r="M2335" s="212" t="str">
        <f>IF(L2335=$D$4,$D$4,INDEX(F_inputs!$D$4:$M$5562,MATCH('FD Inputs Pre Conversion'!$C2335&amp;'FD Inputs Pre Conversion'!$E2335,F_inputs!$N$4:$N$5562,0),MATCH('FD Inputs Pre Conversion'!M$6,F_inputs!$D$2:$M$2,0)))</f>
        <v/>
      </c>
    </row>
    <row r="2336" spans="2:13" outlineLevel="1">
      <c r="B2336" s="261" t="s">
        <v>301</v>
      </c>
      <c r="C2336" s="262" t="s">
        <v>361</v>
      </c>
      <c r="D2336" s="177" t="s">
        <v>985</v>
      </c>
      <c r="E2336" s="177" t="s">
        <v>303</v>
      </c>
      <c r="F2336" s="177" t="s">
        <v>302</v>
      </c>
      <c r="G2336" s="208" t="s">
        <v>449</v>
      </c>
      <c r="H2336" s="211" t="str">
        <f>IF(G2336=$D$4,$D$4,INDEX(F_inputs!$D$4:$M$5562,MATCH('FD Inputs Pre Conversion'!$C2336&amp;'FD Inputs Pre Conversion'!$E2336,F_inputs!$N$4:$N$5562,0),MATCH('FD Inputs Pre Conversion'!H$6,F_inputs!$D$2:$M$2,0)))</f>
        <v/>
      </c>
      <c r="I2336" s="212" t="str">
        <f>IF(H2336=$D$4,$D$4,INDEX(F_inputs!$D$4:$M$5562,MATCH('FD Inputs Pre Conversion'!$C2336&amp;'FD Inputs Pre Conversion'!$E2336,F_inputs!$N$4:$N$5562,0),MATCH('FD Inputs Pre Conversion'!I$6,F_inputs!$D$2:$M$2,0)))</f>
        <v/>
      </c>
      <c r="J2336" s="212" t="str">
        <f>IF(I2336=$D$4,$D$4,INDEX(F_inputs!$D$4:$M$5562,MATCH('FD Inputs Pre Conversion'!$C2336&amp;'FD Inputs Pre Conversion'!$E2336,F_inputs!$N$4:$N$5562,0),MATCH('FD Inputs Pre Conversion'!J$6,F_inputs!$D$2:$M$2,0)))</f>
        <v/>
      </c>
      <c r="K2336" s="212" t="str">
        <f>IF(J2336=$D$4,$D$4,INDEX(F_inputs!$D$4:$M$5562,MATCH('FD Inputs Pre Conversion'!$C2336&amp;'FD Inputs Pre Conversion'!$E2336,F_inputs!$N$4:$N$5562,0),MATCH('FD Inputs Pre Conversion'!K$6,F_inputs!$D$2:$M$2,0)))</f>
        <v/>
      </c>
      <c r="L2336" s="212" t="str">
        <f>IF(K2336=$D$4,$D$4,INDEX(F_inputs!$D$4:$M$5562,MATCH('FD Inputs Pre Conversion'!$C2336&amp;'FD Inputs Pre Conversion'!$E2336,F_inputs!$N$4:$N$5562,0),MATCH('FD Inputs Pre Conversion'!L$6,F_inputs!$D$2:$M$2,0)))</f>
        <v/>
      </c>
      <c r="M2336" s="212" t="str">
        <f>IF(L2336=$D$4,$D$4,INDEX(F_inputs!$D$4:$M$5562,MATCH('FD Inputs Pre Conversion'!$C2336&amp;'FD Inputs Pre Conversion'!$E2336,F_inputs!$N$4:$N$5562,0),MATCH('FD Inputs Pre Conversion'!M$6,F_inputs!$D$2:$M$2,0)))</f>
        <v/>
      </c>
    </row>
    <row r="2337" spans="2:13" outlineLevel="1">
      <c r="B2337" s="261" t="s">
        <v>301</v>
      </c>
      <c r="C2337" s="262" t="s">
        <v>364</v>
      </c>
      <c r="D2337" s="177" t="s">
        <v>985</v>
      </c>
      <c r="E2337" s="177" t="s">
        <v>303</v>
      </c>
      <c r="F2337" s="177" t="s">
        <v>302</v>
      </c>
      <c r="G2337" s="208" t="s">
        <v>449</v>
      </c>
      <c r="H2337" s="211" t="str">
        <f>IF(G2337=$D$4,$D$4,INDEX(F_inputs!$D$4:$M$5562,MATCH('FD Inputs Pre Conversion'!$C2337&amp;'FD Inputs Pre Conversion'!$E2337,F_inputs!$N$4:$N$5562,0),MATCH('FD Inputs Pre Conversion'!H$6,F_inputs!$D$2:$M$2,0)))</f>
        <v/>
      </c>
      <c r="I2337" s="212" t="str">
        <f>IF(H2337=$D$4,$D$4,INDEX(F_inputs!$D$4:$M$5562,MATCH('FD Inputs Pre Conversion'!$C2337&amp;'FD Inputs Pre Conversion'!$E2337,F_inputs!$N$4:$N$5562,0),MATCH('FD Inputs Pre Conversion'!I$6,F_inputs!$D$2:$M$2,0)))</f>
        <v/>
      </c>
      <c r="J2337" s="212" t="str">
        <f>IF(I2337=$D$4,$D$4,INDEX(F_inputs!$D$4:$M$5562,MATCH('FD Inputs Pre Conversion'!$C2337&amp;'FD Inputs Pre Conversion'!$E2337,F_inputs!$N$4:$N$5562,0),MATCH('FD Inputs Pre Conversion'!J$6,F_inputs!$D$2:$M$2,0)))</f>
        <v/>
      </c>
      <c r="K2337" s="212" t="str">
        <f>IF(J2337=$D$4,$D$4,INDEX(F_inputs!$D$4:$M$5562,MATCH('FD Inputs Pre Conversion'!$C2337&amp;'FD Inputs Pre Conversion'!$E2337,F_inputs!$N$4:$N$5562,0),MATCH('FD Inputs Pre Conversion'!K$6,F_inputs!$D$2:$M$2,0)))</f>
        <v/>
      </c>
      <c r="L2337" s="212" t="str">
        <f>IF(K2337=$D$4,$D$4,INDEX(F_inputs!$D$4:$M$5562,MATCH('FD Inputs Pre Conversion'!$C2337&amp;'FD Inputs Pre Conversion'!$E2337,F_inputs!$N$4:$N$5562,0),MATCH('FD Inputs Pre Conversion'!L$6,F_inputs!$D$2:$M$2,0)))</f>
        <v/>
      </c>
      <c r="M2337" s="212" t="str">
        <f>IF(L2337=$D$4,$D$4,INDEX(F_inputs!$D$4:$M$5562,MATCH('FD Inputs Pre Conversion'!$C2337&amp;'FD Inputs Pre Conversion'!$E2337,F_inputs!$N$4:$N$5562,0),MATCH('FD Inputs Pre Conversion'!M$6,F_inputs!$D$2:$M$2,0)))</f>
        <v/>
      </c>
    </row>
    <row r="2338" spans="2:13" outlineLevel="1">
      <c r="B2338" s="261" t="s">
        <v>301</v>
      </c>
      <c r="C2338" s="262" t="s">
        <v>370</v>
      </c>
      <c r="D2338" s="177" t="s">
        <v>985</v>
      </c>
      <c r="E2338" s="177" t="s">
        <v>303</v>
      </c>
      <c r="F2338" s="177" t="s">
        <v>302</v>
      </c>
      <c r="G2338" s="208" t="s">
        <v>449</v>
      </c>
      <c r="H2338" s="211" t="str">
        <f>IF(G2338=$D$4,$D$4,INDEX(F_inputs!$D$4:$M$5562,MATCH('FD Inputs Pre Conversion'!$C2338&amp;'FD Inputs Pre Conversion'!$E2338,F_inputs!$N$4:$N$5562,0),MATCH('FD Inputs Pre Conversion'!H$6,F_inputs!$D$2:$M$2,0)))</f>
        <v/>
      </c>
      <c r="I2338" s="212" t="str">
        <f>IF(H2338=$D$4,$D$4,INDEX(F_inputs!$D$4:$M$5562,MATCH('FD Inputs Pre Conversion'!$C2338&amp;'FD Inputs Pre Conversion'!$E2338,F_inputs!$N$4:$N$5562,0),MATCH('FD Inputs Pre Conversion'!I$6,F_inputs!$D$2:$M$2,0)))</f>
        <v/>
      </c>
      <c r="J2338" s="212" t="str">
        <f>IF(I2338=$D$4,$D$4,INDEX(F_inputs!$D$4:$M$5562,MATCH('FD Inputs Pre Conversion'!$C2338&amp;'FD Inputs Pre Conversion'!$E2338,F_inputs!$N$4:$N$5562,0),MATCH('FD Inputs Pre Conversion'!J$6,F_inputs!$D$2:$M$2,0)))</f>
        <v/>
      </c>
      <c r="K2338" s="212" t="str">
        <f>IF(J2338=$D$4,$D$4,INDEX(F_inputs!$D$4:$M$5562,MATCH('FD Inputs Pre Conversion'!$C2338&amp;'FD Inputs Pre Conversion'!$E2338,F_inputs!$N$4:$N$5562,0),MATCH('FD Inputs Pre Conversion'!K$6,F_inputs!$D$2:$M$2,0)))</f>
        <v/>
      </c>
      <c r="L2338" s="212" t="str">
        <f>IF(K2338=$D$4,$D$4,INDEX(F_inputs!$D$4:$M$5562,MATCH('FD Inputs Pre Conversion'!$C2338&amp;'FD Inputs Pre Conversion'!$E2338,F_inputs!$N$4:$N$5562,0),MATCH('FD Inputs Pre Conversion'!L$6,F_inputs!$D$2:$M$2,0)))</f>
        <v/>
      </c>
      <c r="M2338" s="212" t="str">
        <f>IF(L2338=$D$4,$D$4,INDEX(F_inputs!$D$4:$M$5562,MATCH('FD Inputs Pre Conversion'!$C2338&amp;'FD Inputs Pre Conversion'!$E2338,F_inputs!$N$4:$N$5562,0),MATCH('FD Inputs Pre Conversion'!M$6,F_inputs!$D$2:$M$2,0)))</f>
        <v/>
      </c>
    </row>
    <row r="2339" spans="2:13" outlineLevel="1">
      <c r="B2339" s="261" t="s">
        <v>301</v>
      </c>
      <c r="C2339" s="262" t="s">
        <v>379</v>
      </c>
      <c r="D2339" s="177" t="s">
        <v>985</v>
      </c>
      <c r="E2339" s="177" t="s">
        <v>303</v>
      </c>
      <c r="F2339" s="177" t="s">
        <v>302</v>
      </c>
      <c r="G2339" s="208" t="s">
        <v>449</v>
      </c>
      <c r="H2339" s="211" t="str">
        <f>IF(G2339=$D$4,$D$4,INDEX(F_inputs!$D$4:$M$5562,MATCH('FD Inputs Pre Conversion'!$C2339&amp;'FD Inputs Pre Conversion'!$E2339,F_inputs!$N$4:$N$5562,0),MATCH('FD Inputs Pre Conversion'!H$6,F_inputs!$D$2:$M$2,0)))</f>
        <v/>
      </c>
      <c r="I2339" s="212" t="str">
        <f>IF(H2339=$D$4,$D$4,INDEX(F_inputs!$D$4:$M$5562,MATCH('FD Inputs Pre Conversion'!$C2339&amp;'FD Inputs Pre Conversion'!$E2339,F_inputs!$N$4:$N$5562,0),MATCH('FD Inputs Pre Conversion'!I$6,F_inputs!$D$2:$M$2,0)))</f>
        <v/>
      </c>
      <c r="J2339" s="212" t="str">
        <f>IF(I2339=$D$4,$D$4,INDEX(F_inputs!$D$4:$M$5562,MATCH('FD Inputs Pre Conversion'!$C2339&amp;'FD Inputs Pre Conversion'!$E2339,F_inputs!$N$4:$N$5562,0),MATCH('FD Inputs Pre Conversion'!J$6,F_inputs!$D$2:$M$2,0)))</f>
        <v/>
      </c>
      <c r="K2339" s="212" t="str">
        <f>IF(J2339=$D$4,$D$4,INDEX(F_inputs!$D$4:$M$5562,MATCH('FD Inputs Pre Conversion'!$C2339&amp;'FD Inputs Pre Conversion'!$E2339,F_inputs!$N$4:$N$5562,0),MATCH('FD Inputs Pre Conversion'!K$6,F_inputs!$D$2:$M$2,0)))</f>
        <v/>
      </c>
      <c r="L2339" s="212" t="str">
        <f>IF(K2339=$D$4,$D$4,INDEX(F_inputs!$D$4:$M$5562,MATCH('FD Inputs Pre Conversion'!$C2339&amp;'FD Inputs Pre Conversion'!$E2339,F_inputs!$N$4:$N$5562,0),MATCH('FD Inputs Pre Conversion'!L$6,F_inputs!$D$2:$M$2,0)))</f>
        <v/>
      </c>
      <c r="M2339" s="212" t="str">
        <f>IF(L2339=$D$4,$D$4,INDEX(F_inputs!$D$4:$M$5562,MATCH('FD Inputs Pre Conversion'!$C2339&amp;'FD Inputs Pre Conversion'!$E2339,F_inputs!$N$4:$N$5562,0),MATCH('FD Inputs Pre Conversion'!M$6,F_inputs!$D$2:$M$2,0)))</f>
        <v/>
      </c>
    </row>
    <row r="2340" spans="2:13" outlineLevel="1">
      <c r="B2340" s="261" t="s">
        <v>301</v>
      </c>
      <c r="C2340" s="262" t="s">
        <v>382</v>
      </c>
      <c r="D2340" s="177" t="s">
        <v>985</v>
      </c>
      <c r="E2340" s="177" t="s">
        <v>303</v>
      </c>
      <c r="F2340" s="177" t="s">
        <v>302</v>
      </c>
      <c r="G2340" s="208" t="s">
        <v>449</v>
      </c>
      <c r="H2340" s="211" t="str">
        <f>IF(G2340=$D$4,$D$4,INDEX(F_inputs!$D$4:$M$5562,MATCH('FD Inputs Pre Conversion'!$C2340&amp;'FD Inputs Pre Conversion'!$E2340,F_inputs!$N$4:$N$5562,0),MATCH('FD Inputs Pre Conversion'!H$6,F_inputs!$D$2:$M$2,0)))</f>
        <v/>
      </c>
      <c r="I2340" s="212" t="str">
        <f>IF(H2340=$D$4,$D$4,INDEX(F_inputs!$D$4:$M$5562,MATCH('FD Inputs Pre Conversion'!$C2340&amp;'FD Inputs Pre Conversion'!$E2340,F_inputs!$N$4:$N$5562,0),MATCH('FD Inputs Pre Conversion'!I$6,F_inputs!$D$2:$M$2,0)))</f>
        <v/>
      </c>
      <c r="J2340" s="212" t="str">
        <f>IF(I2340=$D$4,$D$4,INDEX(F_inputs!$D$4:$M$5562,MATCH('FD Inputs Pre Conversion'!$C2340&amp;'FD Inputs Pre Conversion'!$E2340,F_inputs!$N$4:$N$5562,0),MATCH('FD Inputs Pre Conversion'!J$6,F_inputs!$D$2:$M$2,0)))</f>
        <v/>
      </c>
      <c r="K2340" s="212" t="str">
        <f>IF(J2340=$D$4,$D$4,INDEX(F_inputs!$D$4:$M$5562,MATCH('FD Inputs Pre Conversion'!$C2340&amp;'FD Inputs Pre Conversion'!$E2340,F_inputs!$N$4:$N$5562,0),MATCH('FD Inputs Pre Conversion'!K$6,F_inputs!$D$2:$M$2,0)))</f>
        <v/>
      </c>
      <c r="L2340" s="212" t="str">
        <f>IF(K2340=$D$4,$D$4,INDEX(F_inputs!$D$4:$M$5562,MATCH('FD Inputs Pre Conversion'!$C2340&amp;'FD Inputs Pre Conversion'!$E2340,F_inputs!$N$4:$N$5562,0),MATCH('FD Inputs Pre Conversion'!L$6,F_inputs!$D$2:$M$2,0)))</f>
        <v/>
      </c>
      <c r="M2340" s="212" t="str">
        <f>IF(L2340=$D$4,$D$4,INDEX(F_inputs!$D$4:$M$5562,MATCH('FD Inputs Pre Conversion'!$C2340&amp;'FD Inputs Pre Conversion'!$E2340,F_inputs!$N$4:$N$5562,0),MATCH('FD Inputs Pre Conversion'!M$6,F_inputs!$D$2:$M$2,0)))</f>
        <v/>
      </c>
    </row>
    <row r="2341" spans="2:13" outlineLevel="1">
      <c r="B2341" s="261" t="s">
        <v>301</v>
      </c>
      <c r="C2341" s="262" t="s">
        <v>388</v>
      </c>
      <c r="D2341" s="177" t="s">
        <v>985</v>
      </c>
      <c r="E2341" s="177" t="s">
        <v>303</v>
      </c>
      <c r="F2341" s="177" t="s">
        <v>302</v>
      </c>
      <c r="G2341" s="208" t="s">
        <v>449</v>
      </c>
      <c r="H2341" s="211" t="str">
        <f>IF(G2341=$D$4,$D$4,INDEX(F_inputs!$D$4:$M$5562,MATCH('FD Inputs Pre Conversion'!$C2341&amp;'FD Inputs Pre Conversion'!$E2341,F_inputs!$N$4:$N$5562,0),MATCH('FD Inputs Pre Conversion'!H$6,F_inputs!$D$2:$M$2,0)))</f>
        <v/>
      </c>
      <c r="I2341" s="212" t="str">
        <f>IF(H2341=$D$4,$D$4,INDEX(F_inputs!$D$4:$M$5562,MATCH('FD Inputs Pre Conversion'!$C2341&amp;'FD Inputs Pre Conversion'!$E2341,F_inputs!$N$4:$N$5562,0),MATCH('FD Inputs Pre Conversion'!I$6,F_inputs!$D$2:$M$2,0)))</f>
        <v/>
      </c>
      <c r="J2341" s="212" t="str">
        <f>IF(I2341=$D$4,$D$4,INDEX(F_inputs!$D$4:$M$5562,MATCH('FD Inputs Pre Conversion'!$C2341&amp;'FD Inputs Pre Conversion'!$E2341,F_inputs!$N$4:$N$5562,0),MATCH('FD Inputs Pre Conversion'!J$6,F_inputs!$D$2:$M$2,0)))</f>
        <v/>
      </c>
      <c r="K2341" s="212" t="str">
        <f>IF(J2341=$D$4,$D$4,INDEX(F_inputs!$D$4:$M$5562,MATCH('FD Inputs Pre Conversion'!$C2341&amp;'FD Inputs Pre Conversion'!$E2341,F_inputs!$N$4:$N$5562,0),MATCH('FD Inputs Pre Conversion'!K$6,F_inputs!$D$2:$M$2,0)))</f>
        <v/>
      </c>
      <c r="L2341" s="212" t="str">
        <f>IF(K2341=$D$4,$D$4,INDEX(F_inputs!$D$4:$M$5562,MATCH('FD Inputs Pre Conversion'!$C2341&amp;'FD Inputs Pre Conversion'!$E2341,F_inputs!$N$4:$N$5562,0),MATCH('FD Inputs Pre Conversion'!L$6,F_inputs!$D$2:$M$2,0)))</f>
        <v/>
      </c>
      <c r="M2341" s="212" t="str">
        <f>IF(L2341=$D$4,$D$4,INDEX(F_inputs!$D$4:$M$5562,MATCH('FD Inputs Pre Conversion'!$C2341&amp;'FD Inputs Pre Conversion'!$E2341,F_inputs!$N$4:$N$5562,0),MATCH('FD Inputs Pre Conversion'!M$6,F_inputs!$D$2:$M$2,0)))</f>
        <v/>
      </c>
    </row>
    <row r="2342" spans="2:13" outlineLevel="1">
      <c r="B2342" s="261" t="s">
        <v>301</v>
      </c>
      <c r="C2342" s="262" t="s">
        <v>391</v>
      </c>
      <c r="D2342" s="177" t="s">
        <v>985</v>
      </c>
      <c r="E2342" s="177" t="s">
        <v>303</v>
      </c>
      <c r="F2342" s="177" t="s">
        <v>302</v>
      </c>
      <c r="G2342" s="208" t="s">
        <v>449</v>
      </c>
      <c r="H2342" s="211" t="str">
        <f>IF(G2342=$D$4,$D$4,INDEX(F_inputs!$D$4:$M$5562,MATCH('FD Inputs Pre Conversion'!$C2342&amp;'FD Inputs Pre Conversion'!$E2342,F_inputs!$N$4:$N$5562,0),MATCH('FD Inputs Pre Conversion'!H$6,F_inputs!$D$2:$M$2,0)))</f>
        <v/>
      </c>
      <c r="I2342" s="212" t="str">
        <f>IF(H2342=$D$4,$D$4,INDEX(F_inputs!$D$4:$M$5562,MATCH('FD Inputs Pre Conversion'!$C2342&amp;'FD Inputs Pre Conversion'!$E2342,F_inputs!$N$4:$N$5562,0),MATCH('FD Inputs Pre Conversion'!I$6,F_inputs!$D$2:$M$2,0)))</f>
        <v/>
      </c>
      <c r="J2342" s="212" t="str">
        <f>IF(I2342=$D$4,$D$4,INDEX(F_inputs!$D$4:$M$5562,MATCH('FD Inputs Pre Conversion'!$C2342&amp;'FD Inputs Pre Conversion'!$E2342,F_inputs!$N$4:$N$5562,0),MATCH('FD Inputs Pre Conversion'!J$6,F_inputs!$D$2:$M$2,0)))</f>
        <v/>
      </c>
      <c r="K2342" s="212" t="str">
        <f>IF(J2342=$D$4,$D$4,INDEX(F_inputs!$D$4:$M$5562,MATCH('FD Inputs Pre Conversion'!$C2342&amp;'FD Inputs Pre Conversion'!$E2342,F_inputs!$N$4:$N$5562,0),MATCH('FD Inputs Pre Conversion'!K$6,F_inputs!$D$2:$M$2,0)))</f>
        <v/>
      </c>
      <c r="L2342" s="212" t="str">
        <f>IF(K2342=$D$4,$D$4,INDEX(F_inputs!$D$4:$M$5562,MATCH('FD Inputs Pre Conversion'!$C2342&amp;'FD Inputs Pre Conversion'!$E2342,F_inputs!$N$4:$N$5562,0),MATCH('FD Inputs Pre Conversion'!L$6,F_inputs!$D$2:$M$2,0)))</f>
        <v/>
      </c>
      <c r="M2342" s="212" t="str">
        <f>IF(L2342=$D$4,$D$4,INDEX(F_inputs!$D$4:$M$5562,MATCH('FD Inputs Pre Conversion'!$C2342&amp;'FD Inputs Pre Conversion'!$E2342,F_inputs!$N$4:$N$5562,0),MATCH('FD Inputs Pre Conversion'!M$6,F_inputs!$D$2:$M$2,0)))</f>
        <v/>
      </c>
    </row>
    <row r="2343" spans="2:13" outlineLevel="1">
      <c r="B2343" s="261" t="s">
        <v>301</v>
      </c>
      <c r="C2343" s="262" t="s">
        <v>394</v>
      </c>
      <c r="D2343" s="177" t="s">
        <v>985</v>
      </c>
      <c r="E2343" s="177" t="s">
        <v>303</v>
      </c>
      <c r="F2343" s="177" t="s">
        <v>302</v>
      </c>
      <c r="G2343" s="208" t="s">
        <v>449</v>
      </c>
      <c r="H2343" s="211" t="str">
        <f>IF(G2343=$D$4,$D$4,INDEX(F_inputs!$D$4:$M$5562,MATCH('FD Inputs Pre Conversion'!$C2343&amp;'FD Inputs Pre Conversion'!$E2343,F_inputs!$N$4:$N$5562,0),MATCH('FD Inputs Pre Conversion'!H$6,F_inputs!$D$2:$M$2,0)))</f>
        <v/>
      </c>
      <c r="I2343" s="212" t="str">
        <f>IF(H2343=$D$4,$D$4,INDEX(F_inputs!$D$4:$M$5562,MATCH('FD Inputs Pre Conversion'!$C2343&amp;'FD Inputs Pre Conversion'!$E2343,F_inputs!$N$4:$N$5562,0),MATCH('FD Inputs Pre Conversion'!I$6,F_inputs!$D$2:$M$2,0)))</f>
        <v/>
      </c>
      <c r="J2343" s="212" t="str">
        <f>IF(I2343=$D$4,$D$4,INDEX(F_inputs!$D$4:$M$5562,MATCH('FD Inputs Pre Conversion'!$C2343&amp;'FD Inputs Pre Conversion'!$E2343,F_inputs!$N$4:$N$5562,0),MATCH('FD Inputs Pre Conversion'!J$6,F_inputs!$D$2:$M$2,0)))</f>
        <v/>
      </c>
      <c r="K2343" s="212" t="str">
        <f>IF(J2343=$D$4,$D$4,INDEX(F_inputs!$D$4:$M$5562,MATCH('FD Inputs Pre Conversion'!$C2343&amp;'FD Inputs Pre Conversion'!$E2343,F_inputs!$N$4:$N$5562,0),MATCH('FD Inputs Pre Conversion'!K$6,F_inputs!$D$2:$M$2,0)))</f>
        <v/>
      </c>
      <c r="L2343" s="212" t="str">
        <f>IF(K2343=$D$4,$D$4,INDEX(F_inputs!$D$4:$M$5562,MATCH('FD Inputs Pre Conversion'!$C2343&amp;'FD Inputs Pre Conversion'!$E2343,F_inputs!$N$4:$N$5562,0),MATCH('FD Inputs Pre Conversion'!L$6,F_inputs!$D$2:$M$2,0)))</f>
        <v/>
      </c>
      <c r="M2343" s="212" t="str">
        <f>IF(L2343=$D$4,$D$4,INDEX(F_inputs!$D$4:$M$5562,MATCH('FD Inputs Pre Conversion'!$C2343&amp;'FD Inputs Pre Conversion'!$E2343,F_inputs!$N$4:$N$5562,0),MATCH('FD Inputs Pre Conversion'!M$6,F_inputs!$D$2:$M$2,0)))</f>
        <v/>
      </c>
    </row>
    <row r="2344" spans="2:13" outlineLevel="1">
      <c r="B2344" s="261" t="s">
        <v>301</v>
      </c>
      <c r="C2344" s="262" t="s">
        <v>397</v>
      </c>
      <c r="D2344" s="177" t="s">
        <v>985</v>
      </c>
      <c r="E2344" s="177" t="s">
        <v>303</v>
      </c>
      <c r="F2344" s="177" t="s">
        <v>302</v>
      </c>
      <c r="G2344" s="208" t="s">
        <v>449</v>
      </c>
      <c r="H2344" s="211" t="str">
        <f>IF(G2344=$D$4,$D$4,INDEX(F_inputs!$D$4:$M$5562,MATCH('FD Inputs Pre Conversion'!$C2344&amp;'FD Inputs Pre Conversion'!$E2344,F_inputs!$N$4:$N$5562,0),MATCH('FD Inputs Pre Conversion'!H$6,F_inputs!$D$2:$M$2,0)))</f>
        <v/>
      </c>
      <c r="I2344" s="212" t="str">
        <f>IF(H2344=$D$4,$D$4,INDEX(F_inputs!$D$4:$M$5562,MATCH('FD Inputs Pre Conversion'!$C2344&amp;'FD Inputs Pre Conversion'!$E2344,F_inputs!$N$4:$N$5562,0),MATCH('FD Inputs Pre Conversion'!I$6,F_inputs!$D$2:$M$2,0)))</f>
        <v/>
      </c>
      <c r="J2344" s="212" t="str">
        <f>IF(I2344=$D$4,$D$4,INDEX(F_inputs!$D$4:$M$5562,MATCH('FD Inputs Pre Conversion'!$C2344&amp;'FD Inputs Pre Conversion'!$E2344,F_inputs!$N$4:$N$5562,0),MATCH('FD Inputs Pre Conversion'!J$6,F_inputs!$D$2:$M$2,0)))</f>
        <v/>
      </c>
      <c r="K2344" s="212" t="str">
        <f>IF(J2344=$D$4,$D$4,INDEX(F_inputs!$D$4:$M$5562,MATCH('FD Inputs Pre Conversion'!$C2344&amp;'FD Inputs Pre Conversion'!$E2344,F_inputs!$N$4:$N$5562,0),MATCH('FD Inputs Pre Conversion'!K$6,F_inputs!$D$2:$M$2,0)))</f>
        <v/>
      </c>
      <c r="L2344" s="212" t="str">
        <f>IF(K2344=$D$4,$D$4,INDEX(F_inputs!$D$4:$M$5562,MATCH('FD Inputs Pre Conversion'!$C2344&amp;'FD Inputs Pre Conversion'!$E2344,F_inputs!$N$4:$N$5562,0),MATCH('FD Inputs Pre Conversion'!L$6,F_inputs!$D$2:$M$2,0)))</f>
        <v/>
      </c>
      <c r="M2344" s="212" t="str">
        <f>IF(L2344=$D$4,$D$4,INDEX(F_inputs!$D$4:$M$5562,MATCH('FD Inputs Pre Conversion'!$C2344&amp;'FD Inputs Pre Conversion'!$E2344,F_inputs!$N$4:$N$5562,0),MATCH('FD Inputs Pre Conversion'!M$6,F_inputs!$D$2:$M$2,0)))</f>
        <v/>
      </c>
    </row>
    <row r="2345" spans="2:13" outlineLevel="1">
      <c r="B2345" s="261" t="s">
        <v>301</v>
      </c>
      <c r="C2345" s="262" t="s">
        <v>345</v>
      </c>
      <c r="D2345" s="177" t="s">
        <v>985</v>
      </c>
      <c r="E2345" s="177" t="s">
        <v>303</v>
      </c>
      <c r="F2345" s="177" t="s">
        <v>302</v>
      </c>
      <c r="G2345" s="208" t="s">
        <v>449</v>
      </c>
      <c r="H2345" s="211" t="str">
        <f>IF(G2345=$D$4,$D$4,INDEX(F_inputs!$D$4:$M$5562,MATCH('FD Inputs Pre Conversion'!$C2345&amp;'FD Inputs Pre Conversion'!$E2345,F_inputs!$N$4:$N$5562,0),MATCH('FD Inputs Pre Conversion'!H$6,F_inputs!$D$2:$M$2,0)))</f>
        <v/>
      </c>
      <c r="I2345" s="212" t="str">
        <f>IF(H2345=$D$4,$D$4,INDEX(F_inputs!$D$4:$M$5562,MATCH('FD Inputs Pre Conversion'!$C2345&amp;'FD Inputs Pre Conversion'!$E2345,F_inputs!$N$4:$N$5562,0),MATCH('FD Inputs Pre Conversion'!I$6,F_inputs!$D$2:$M$2,0)))</f>
        <v/>
      </c>
      <c r="J2345" s="212" t="str">
        <f>IF(I2345=$D$4,$D$4,INDEX(F_inputs!$D$4:$M$5562,MATCH('FD Inputs Pre Conversion'!$C2345&amp;'FD Inputs Pre Conversion'!$E2345,F_inputs!$N$4:$N$5562,0),MATCH('FD Inputs Pre Conversion'!J$6,F_inputs!$D$2:$M$2,0)))</f>
        <v/>
      </c>
      <c r="K2345" s="212" t="str">
        <f>IF(J2345=$D$4,$D$4,INDEX(F_inputs!$D$4:$M$5562,MATCH('FD Inputs Pre Conversion'!$C2345&amp;'FD Inputs Pre Conversion'!$E2345,F_inputs!$N$4:$N$5562,0),MATCH('FD Inputs Pre Conversion'!K$6,F_inputs!$D$2:$M$2,0)))</f>
        <v/>
      </c>
      <c r="L2345" s="212" t="str">
        <f>IF(K2345=$D$4,$D$4,INDEX(F_inputs!$D$4:$M$5562,MATCH('FD Inputs Pre Conversion'!$C2345&amp;'FD Inputs Pre Conversion'!$E2345,F_inputs!$N$4:$N$5562,0),MATCH('FD Inputs Pre Conversion'!L$6,F_inputs!$D$2:$M$2,0)))</f>
        <v/>
      </c>
      <c r="M2345" s="212" t="str">
        <f>IF(L2345=$D$4,$D$4,INDEX(F_inputs!$D$4:$M$5562,MATCH('FD Inputs Pre Conversion'!$C2345&amp;'FD Inputs Pre Conversion'!$E2345,F_inputs!$N$4:$N$5562,0),MATCH('FD Inputs Pre Conversion'!M$6,F_inputs!$D$2:$M$2,0)))</f>
        <v/>
      </c>
    </row>
    <row r="2346" spans="2:13" outlineLevel="1">
      <c r="B2346" s="261" t="s">
        <v>301</v>
      </c>
      <c r="C2346" s="262" t="s">
        <v>354</v>
      </c>
      <c r="D2346" s="177" t="s">
        <v>985</v>
      </c>
      <c r="E2346" s="177" t="s">
        <v>303</v>
      </c>
      <c r="F2346" s="177" t="s">
        <v>302</v>
      </c>
      <c r="G2346" s="208" t="s">
        <v>449</v>
      </c>
      <c r="H2346" s="211" t="str">
        <f>IF(G2346=$D$4,$D$4,INDEX(F_inputs!$D$4:$M$5562,MATCH('FD Inputs Pre Conversion'!$C2346&amp;'FD Inputs Pre Conversion'!$E2346,F_inputs!$N$4:$N$5562,0),MATCH('FD Inputs Pre Conversion'!H$6,F_inputs!$D$2:$M$2,0)))</f>
        <v/>
      </c>
      <c r="I2346" s="212" t="str">
        <f>IF(H2346=$D$4,$D$4,INDEX(F_inputs!$D$4:$M$5562,MATCH('FD Inputs Pre Conversion'!$C2346&amp;'FD Inputs Pre Conversion'!$E2346,F_inputs!$N$4:$N$5562,0),MATCH('FD Inputs Pre Conversion'!I$6,F_inputs!$D$2:$M$2,0)))</f>
        <v/>
      </c>
      <c r="J2346" s="212" t="str">
        <f>IF(I2346=$D$4,$D$4,INDEX(F_inputs!$D$4:$M$5562,MATCH('FD Inputs Pre Conversion'!$C2346&amp;'FD Inputs Pre Conversion'!$E2346,F_inputs!$N$4:$N$5562,0),MATCH('FD Inputs Pre Conversion'!J$6,F_inputs!$D$2:$M$2,0)))</f>
        <v/>
      </c>
      <c r="K2346" s="212" t="str">
        <f>IF(J2346=$D$4,$D$4,INDEX(F_inputs!$D$4:$M$5562,MATCH('FD Inputs Pre Conversion'!$C2346&amp;'FD Inputs Pre Conversion'!$E2346,F_inputs!$N$4:$N$5562,0),MATCH('FD Inputs Pre Conversion'!K$6,F_inputs!$D$2:$M$2,0)))</f>
        <v/>
      </c>
      <c r="L2346" s="212" t="str">
        <f>IF(K2346=$D$4,$D$4,INDEX(F_inputs!$D$4:$M$5562,MATCH('FD Inputs Pre Conversion'!$C2346&amp;'FD Inputs Pre Conversion'!$E2346,F_inputs!$N$4:$N$5562,0),MATCH('FD Inputs Pre Conversion'!L$6,F_inputs!$D$2:$M$2,0)))</f>
        <v/>
      </c>
      <c r="M2346" s="212" t="str">
        <f>IF(L2346=$D$4,$D$4,INDEX(F_inputs!$D$4:$M$5562,MATCH('FD Inputs Pre Conversion'!$C2346&amp;'FD Inputs Pre Conversion'!$E2346,F_inputs!$N$4:$N$5562,0),MATCH('FD Inputs Pre Conversion'!M$6,F_inputs!$D$2:$M$2,0)))</f>
        <v/>
      </c>
    </row>
    <row r="2347" spans="2:13" outlineLevel="1">
      <c r="B2347" s="261" t="s">
        <v>301</v>
      </c>
      <c r="C2347" s="262" t="s">
        <v>367</v>
      </c>
      <c r="D2347" s="177" t="s">
        <v>985</v>
      </c>
      <c r="E2347" s="177" t="s">
        <v>303</v>
      </c>
      <c r="F2347" s="177" t="s">
        <v>302</v>
      </c>
      <c r="G2347" s="208" t="s">
        <v>449</v>
      </c>
      <c r="H2347" s="211" t="str">
        <f>IF(G2347=$D$4,$D$4,INDEX(F_inputs!$D$4:$M$5562,MATCH('FD Inputs Pre Conversion'!$C2347&amp;'FD Inputs Pre Conversion'!$E2347,F_inputs!$N$4:$N$5562,0),MATCH('FD Inputs Pre Conversion'!H$6,F_inputs!$D$2:$M$2,0)))</f>
        <v/>
      </c>
      <c r="I2347" s="212" t="str">
        <f>IF(H2347=$D$4,$D$4,INDEX(F_inputs!$D$4:$M$5562,MATCH('FD Inputs Pre Conversion'!$C2347&amp;'FD Inputs Pre Conversion'!$E2347,F_inputs!$N$4:$N$5562,0),MATCH('FD Inputs Pre Conversion'!I$6,F_inputs!$D$2:$M$2,0)))</f>
        <v/>
      </c>
      <c r="J2347" s="212" t="str">
        <f>IF(I2347=$D$4,$D$4,INDEX(F_inputs!$D$4:$M$5562,MATCH('FD Inputs Pre Conversion'!$C2347&amp;'FD Inputs Pre Conversion'!$E2347,F_inputs!$N$4:$N$5562,0),MATCH('FD Inputs Pre Conversion'!J$6,F_inputs!$D$2:$M$2,0)))</f>
        <v/>
      </c>
      <c r="K2347" s="212" t="str">
        <f>IF(J2347=$D$4,$D$4,INDEX(F_inputs!$D$4:$M$5562,MATCH('FD Inputs Pre Conversion'!$C2347&amp;'FD Inputs Pre Conversion'!$E2347,F_inputs!$N$4:$N$5562,0),MATCH('FD Inputs Pre Conversion'!K$6,F_inputs!$D$2:$M$2,0)))</f>
        <v/>
      </c>
      <c r="L2347" s="212" t="str">
        <f>IF(K2347=$D$4,$D$4,INDEX(F_inputs!$D$4:$M$5562,MATCH('FD Inputs Pre Conversion'!$C2347&amp;'FD Inputs Pre Conversion'!$E2347,F_inputs!$N$4:$N$5562,0),MATCH('FD Inputs Pre Conversion'!L$6,F_inputs!$D$2:$M$2,0)))</f>
        <v/>
      </c>
      <c r="M2347" s="212" t="str">
        <f>IF(L2347=$D$4,$D$4,INDEX(F_inputs!$D$4:$M$5562,MATCH('FD Inputs Pre Conversion'!$C2347&amp;'FD Inputs Pre Conversion'!$E2347,F_inputs!$N$4:$N$5562,0),MATCH('FD Inputs Pre Conversion'!M$6,F_inputs!$D$2:$M$2,0)))</f>
        <v/>
      </c>
    </row>
    <row r="2348" spans="2:13" outlineLevel="1">
      <c r="B2348" s="261" t="s">
        <v>301</v>
      </c>
      <c r="C2348" s="262" t="s">
        <v>373</v>
      </c>
      <c r="D2348" s="177" t="s">
        <v>985</v>
      </c>
      <c r="E2348" s="177" t="s">
        <v>303</v>
      </c>
      <c r="F2348" s="177" t="s">
        <v>302</v>
      </c>
      <c r="G2348" s="208" t="s">
        <v>449</v>
      </c>
      <c r="H2348" s="211" t="str">
        <f>IF(G2348=$D$4,$D$4,INDEX(F_inputs!$D$4:$M$5562,MATCH('FD Inputs Pre Conversion'!$C2348&amp;'FD Inputs Pre Conversion'!$E2348,F_inputs!$N$4:$N$5562,0),MATCH('FD Inputs Pre Conversion'!H$6,F_inputs!$D$2:$M$2,0)))</f>
        <v/>
      </c>
      <c r="I2348" s="212" t="str">
        <f>IF(H2348=$D$4,$D$4,INDEX(F_inputs!$D$4:$M$5562,MATCH('FD Inputs Pre Conversion'!$C2348&amp;'FD Inputs Pre Conversion'!$E2348,F_inputs!$N$4:$N$5562,0),MATCH('FD Inputs Pre Conversion'!I$6,F_inputs!$D$2:$M$2,0)))</f>
        <v/>
      </c>
      <c r="J2348" s="212" t="str">
        <f>IF(I2348=$D$4,$D$4,INDEX(F_inputs!$D$4:$M$5562,MATCH('FD Inputs Pre Conversion'!$C2348&amp;'FD Inputs Pre Conversion'!$E2348,F_inputs!$N$4:$N$5562,0),MATCH('FD Inputs Pre Conversion'!J$6,F_inputs!$D$2:$M$2,0)))</f>
        <v/>
      </c>
      <c r="K2348" s="212" t="str">
        <f>IF(J2348=$D$4,$D$4,INDEX(F_inputs!$D$4:$M$5562,MATCH('FD Inputs Pre Conversion'!$C2348&amp;'FD Inputs Pre Conversion'!$E2348,F_inputs!$N$4:$N$5562,0),MATCH('FD Inputs Pre Conversion'!K$6,F_inputs!$D$2:$M$2,0)))</f>
        <v/>
      </c>
      <c r="L2348" s="212" t="str">
        <f>IF(K2348=$D$4,$D$4,INDEX(F_inputs!$D$4:$M$5562,MATCH('FD Inputs Pre Conversion'!$C2348&amp;'FD Inputs Pre Conversion'!$E2348,F_inputs!$N$4:$N$5562,0),MATCH('FD Inputs Pre Conversion'!L$6,F_inputs!$D$2:$M$2,0)))</f>
        <v/>
      </c>
      <c r="M2348" s="212" t="str">
        <f>IF(L2348=$D$4,$D$4,INDEX(F_inputs!$D$4:$M$5562,MATCH('FD Inputs Pre Conversion'!$C2348&amp;'FD Inputs Pre Conversion'!$E2348,F_inputs!$N$4:$N$5562,0),MATCH('FD Inputs Pre Conversion'!M$6,F_inputs!$D$2:$M$2,0)))</f>
        <v/>
      </c>
    </row>
    <row r="2349" spans="2:13" outlineLevel="1">
      <c r="B2349" s="261" t="s">
        <v>301</v>
      </c>
      <c r="C2349" s="262" t="s">
        <v>376</v>
      </c>
      <c r="D2349" s="177" t="s">
        <v>985</v>
      </c>
      <c r="E2349" s="177" t="s">
        <v>303</v>
      </c>
      <c r="F2349" s="177" t="s">
        <v>302</v>
      </c>
      <c r="G2349" s="208" t="s">
        <v>449</v>
      </c>
      <c r="H2349" s="211" t="str">
        <f>IF(G2349=$D$4,$D$4,INDEX(F_inputs!$D$4:$M$5562,MATCH('FD Inputs Pre Conversion'!$C2349&amp;'FD Inputs Pre Conversion'!$E2349,F_inputs!$N$4:$N$5562,0),MATCH('FD Inputs Pre Conversion'!H$6,F_inputs!$D$2:$M$2,0)))</f>
        <v/>
      </c>
      <c r="I2349" s="212" t="str">
        <f>IF(H2349=$D$4,$D$4,INDEX(F_inputs!$D$4:$M$5562,MATCH('FD Inputs Pre Conversion'!$C2349&amp;'FD Inputs Pre Conversion'!$E2349,F_inputs!$N$4:$N$5562,0),MATCH('FD Inputs Pre Conversion'!I$6,F_inputs!$D$2:$M$2,0)))</f>
        <v/>
      </c>
      <c r="J2349" s="212" t="str">
        <f>IF(I2349=$D$4,$D$4,INDEX(F_inputs!$D$4:$M$5562,MATCH('FD Inputs Pre Conversion'!$C2349&amp;'FD Inputs Pre Conversion'!$E2349,F_inputs!$N$4:$N$5562,0),MATCH('FD Inputs Pre Conversion'!J$6,F_inputs!$D$2:$M$2,0)))</f>
        <v/>
      </c>
      <c r="K2349" s="212" t="str">
        <f>IF(J2349=$D$4,$D$4,INDEX(F_inputs!$D$4:$M$5562,MATCH('FD Inputs Pre Conversion'!$C2349&amp;'FD Inputs Pre Conversion'!$E2349,F_inputs!$N$4:$N$5562,0),MATCH('FD Inputs Pre Conversion'!K$6,F_inputs!$D$2:$M$2,0)))</f>
        <v/>
      </c>
      <c r="L2349" s="212" t="str">
        <f>IF(K2349=$D$4,$D$4,INDEX(F_inputs!$D$4:$M$5562,MATCH('FD Inputs Pre Conversion'!$C2349&amp;'FD Inputs Pre Conversion'!$E2349,F_inputs!$N$4:$N$5562,0),MATCH('FD Inputs Pre Conversion'!L$6,F_inputs!$D$2:$M$2,0)))</f>
        <v/>
      </c>
      <c r="M2349" s="212" t="str">
        <f>IF(L2349=$D$4,$D$4,INDEX(F_inputs!$D$4:$M$5562,MATCH('FD Inputs Pre Conversion'!$C2349&amp;'FD Inputs Pre Conversion'!$E2349,F_inputs!$N$4:$N$5562,0),MATCH('FD Inputs Pre Conversion'!M$6,F_inputs!$D$2:$M$2,0)))</f>
        <v/>
      </c>
    </row>
    <row r="2350" spans="2:13" outlineLevel="1">
      <c r="B2350" s="261" t="s">
        <v>301</v>
      </c>
      <c r="C2350" s="262" t="s">
        <v>385</v>
      </c>
      <c r="D2350" s="177" t="s">
        <v>985</v>
      </c>
      <c r="E2350" s="177" t="s">
        <v>303</v>
      </c>
      <c r="F2350" s="177" t="s">
        <v>302</v>
      </c>
      <c r="G2350" s="208" t="s">
        <v>449</v>
      </c>
      <c r="H2350" s="211" t="str">
        <f>IF(G2350=$D$4,$D$4,INDEX(F_inputs!$D$4:$M$5562,MATCH('FD Inputs Pre Conversion'!$C2350&amp;'FD Inputs Pre Conversion'!$E2350,F_inputs!$N$4:$N$5562,0),MATCH('FD Inputs Pre Conversion'!H$6,F_inputs!$D$2:$M$2,0)))</f>
        <v/>
      </c>
      <c r="I2350" s="211" t="str">
        <f>IF(H2350=$D$4,$D$4,INDEX(F_inputs!$D$4:$M$5562,MATCH('FD Inputs Pre Conversion'!$C2350&amp;'FD Inputs Pre Conversion'!$E2350,F_inputs!$N$4:$N$5562,0),MATCH('FD Inputs Pre Conversion'!I$6,F_inputs!$D$2:$M$2,0)))</f>
        <v/>
      </c>
      <c r="J2350" s="211" t="str">
        <f>IF(I2350=$D$4,$D$4,INDEX(F_inputs!$D$4:$M$5562,MATCH('FD Inputs Pre Conversion'!$C2350&amp;'FD Inputs Pre Conversion'!$E2350,F_inputs!$N$4:$N$5562,0),MATCH('FD Inputs Pre Conversion'!J$6,F_inputs!$D$2:$M$2,0)))</f>
        <v/>
      </c>
      <c r="K2350" s="211" t="str">
        <f>IF(J2350=$D$4,$D$4,INDEX(F_inputs!$D$4:$M$5562,MATCH('FD Inputs Pre Conversion'!$C2350&amp;'FD Inputs Pre Conversion'!$E2350,F_inputs!$N$4:$N$5562,0),MATCH('FD Inputs Pre Conversion'!K$6,F_inputs!$D$2:$M$2,0)))</f>
        <v/>
      </c>
      <c r="L2350" s="211" t="str">
        <f>IF(K2350=$D$4,$D$4,INDEX(F_inputs!$D$4:$M$5562,MATCH('FD Inputs Pre Conversion'!$C2350&amp;'FD Inputs Pre Conversion'!$E2350,F_inputs!$N$4:$N$5562,0),MATCH('FD Inputs Pre Conversion'!L$6,F_inputs!$D$2:$M$2,0)))</f>
        <v/>
      </c>
      <c r="M2350" s="211" t="str">
        <f>IF(L2350=$D$4,$D$4,INDEX(F_inputs!$D$4:$M$5562,MATCH('FD Inputs Pre Conversion'!$C2350&amp;'FD Inputs Pre Conversion'!$E2350,F_inputs!$N$4:$N$5562,0),MATCH('FD Inputs Pre Conversion'!M$6,F_inputs!$D$2:$M$2,0)))</f>
        <v/>
      </c>
    </row>
    <row r="2351" spans="2:13" outlineLevel="1">
      <c r="B2351" s="261"/>
      <c r="C2351" s="262"/>
      <c r="G2351" s="208"/>
      <c r="H2351" s="211"/>
      <c r="I2351" s="211"/>
      <c r="J2351" s="211"/>
      <c r="K2351" s="211"/>
      <c r="L2351" s="211"/>
      <c r="M2351" s="211"/>
    </row>
    <row r="2352" spans="2:13" outlineLevel="1">
      <c r="B2352" s="261" t="s">
        <v>309</v>
      </c>
      <c r="C2352" s="262" t="s">
        <v>350</v>
      </c>
      <c r="D2352" s="177" t="s">
        <v>985</v>
      </c>
      <c r="E2352" s="177" t="s">
        <v>311</v>
      </c>
      <c r="F2352" s="177" t="s">
        <v>310</v>
      </c>
      <c r="G2352" s="208" t="s">
        <v>449</v>
      </c>
      <c r="H2352" s="211" t="str">
        <f>IF(G2352=$D$4,$D$4,INDEX(F_inputs!$D$4:$M$5562,MATCH('FD Inputs Pre Conversion'!$C2352&amp;'FD Inputs Pre Conversion'!$E2352,F_inputs!$N$4:$N$5562,0),MATCH('FD Inputs Pre Conversion'!H$6,F_inputs!$D$2:$M$2,0)))</f>
        <v/>
      </c>
      <c r="I2352" s="210" t="str">
        <f>IF(H2352=$D$4,$D$4,INDEX(F_inputs!$D$4:$M$5562,MATCH('FD Inputs Pre Conversion'!$C2352&amp;'FD Inputs Pre Conversion'!$E2352,F_inputs!$N$4:$N$5562,0),MATCH('FD Inputs Pre Conversion'!I$6,F_inputs!$D$2:$M$2,0)))</f>
        <v/>
      </c>
      <c r="J2352" s="210" t="str">
        <f>IF(I2352=$D$4,$D$4,INDEX(F_inputs!$D$4:$M$5562,MATCH('FD Inputs Pre Conversion'!$C2352&amp;'FD Inputs Pre Conversion'!$E2352,F_inputs!$N$4:$N$5562,0),MATCH('FD Inputs Pre Conversion'!J$6,F_inputs!$D$2:$M$2,0)))</f>
        <v/>
      </c>
      <c r="K2352" s="210" t="str">
        <f>IF(J2352=$D$4,$D$4,INDEX(F_inputs!$D$4:$M$5562,MATCH('FD Inputs Pre Conversion'!$C2352&amp;'FD Inputs Pre Conversion'!$E2352,F_inputs!$N$4:$N$5562,0),MATCH('FD Inputs Pre Conversion'!K$6,F_inputs!$D$2:$M$2,0)))</f>
        <v/>
      </c>
      <c r="L2352" s="210" t="str">
        <f>IF(K2352=$D$4,$D$4,INDEX(F_inputs!$D$4:$M$5562,MATCH('FD Inputs Pre Conversion'!$C2352&amp;'FD Inputs Pre Conversion'!$E2352,F_inputs!$N$4:$N$5562,0),MATCH('FD Inputs Pre Conversion'!L$6,F_inputs!$D$2:$M$2,0)))</f>
        <v/>
      </c>
      <c r="M2352" s="210" t="str">
        <f>IF(L2352=$D$4,$D$4,INDEX(F_inputs!$D$4:$M$5562,MATCH('FD Inputs Pre Conversion'!$C2352&amp;'FD Inputs Pre Conversion'!$E2352,F_inputs!$N$4:$N$5562,0),MATCH('FD Inputs Pre Conversion'!M$6,F_inputs!$D$2:$M$2,0)))</f>
        <v/>
      </c>
    </row>
    <row r="2353" spans="2:13" outlineLevel="1">
      <c r="B2353" s="261" t="s">
        <v>309</v>
      </c>
      <c r="C2353" s="262" t="s">
        <v>358</v>
      </c>
      <c r="D2353" s="177" t="s">
        <v>985</v>
      </c>
      <c r="E2353" s="177" t="s">
        <v>311</v>
      </c>
      <c r="F2353" s="177" t="s">
        <v>310</v>
      </c>
      <c r="G2353" s="208" t="s">
        <v>449</v>
      </c>
      <c r="H2353" s="211" t="str">
        <f>IF(G2353=$D$4,$D$4,INDEX(F_inputs!$D$4:$M$5562,MATCH('FD Inputs Pre Conversion'!$C2353&amp;'FD Inputs Pre Conversion'!$E2353,F_inputs!$N$4:$N$5562,0),MATCH('FD Inputs Pre Conversion'!H$6,F_inputs!$D$2:$M$2,0)))</f>
        <v/>
      </c>
      <c r="I2353" s="210" t="str">
        <f>IF(H2353=$D$4,$D$4,INDEX(F_inputs!$D$4:$M$5562,MATCH('FD Inputs Pre Conversion'!$C2353&amp;'FD Inputs Pre Conversion'!$E2353,F_inputs!$N$4:$N$5562,0),MATCH('FD Inputs Pre Conversion'!I$6,F_inputs!$D$2:$M$2,0)))</f>
        <v/>
      </c>
      <c r="J2353" s="210" t="str">
        <f>IF(I2353=$D$4,$D$4,INDEX(F_inputs!$D$4:$M$5562,MATCH('FD Inputs Pre Conversion'!$C2353&amp;'FD Inputs Pre Conversion'!$E2353,F_inputs!$N$4:$N$5562,0),MATCH('FD Inputs Pre Conversion'!J$6,F_inputs!$D$2:$M$2,0)))</f>
        <v/>
      </c>
      <c r="K2353" s="210" t="str">
        <f>IF(J2353=$D$4,$D$4,INDEX(F_inputs!$D$4:$M$5562,MATCH('FD Inputs Pre Conversion'!$C2353&amp;'FD Inputs Pre Conversion'!$E2353,F_inputs!$N$4:$N$5562,0),MATCH('FD Inputs Pre Conversion'!K$6,F_inputs!$D$2:$M$2,0)))</f>
        <v/>
      </c>
      <c r="L2353" s="210" t="str">
        <f>IF(K2353=$D$4,$D$4,INDEX(F_inputs!$D$4:$M$5562,MATCH('FD Inputs Pre Conversion'!$C2353&amp;'FD Inputs Pre Conversion'!$E2353,F_inputs!$N$4:$N$5562,0),MATCH('FD Inputs Pre Conversion'!L$6,F_inputs!$D$2:$M$2,0)))</f>
        <v/>
      </c>
      <c r="M2353" s="210" t="str">
        <f>IF(L2353=$D$4,$D$4,INDEX(F_inputs!$D$4:$M$5562,MATCH('FD Inputs Pre Conversion'!$C2353&amp;'FD Inputs Pre Conversion'!$E2353,F_inputs!$N$4:$N$5562,0),MATCH('FD Inputs Pre Conversion'!M$6,F_inputs!$D$2:$M$2,0)))</f>
        <v/>
      </c>
    </row>
    <row r="2354" spans="2:13" outlineLevel="1">
      <c r="B2354" s="261" t="s">
        <v>309</v>
      </c>
      <c r="C2354" s="262" t="s">
        <v>361</v>
      </c>
      <c r="D2354" s="177" t="s">
        <v>985</v>
      </c>
      <c r="E2354" s="177" t="s">
        <v>311</v>
      </c>
      <c r="F2354" s="177" t="s">
        <v>310</v>
      </c>
      <c r="G2354" s="208" t="s">
        <v>449</v>
      </c>
      <c r="H2354" s="211" t="str">
        <f>IF(G2354=$D$4,$D$4,INDEX(F_inputs!$D$4:$M$5562,MATCH('FD Inputs Pre Conversion'!$C2354&amp;'FD Inputs Pre Conversion'!$E2354,F_inputs!$N$4:$N$5562,0),MATCH('FD Inputs Pre Conversion'!H$6,F_inputs!$D$2:$M$2,0)))</f>
        <v/>
      </c>
      <c r="I2354" s="210" t="str">
        <f>IF(H2354=$D$4,$D$4,INDEX(F_inputs!$D$4:$M$5562,MATCH('FD Inputs Pre Conversion'!$C2354&amp;'FD Inputs Pre Conversion'!$E2354,F_inputs!$N$4:$N$5562,0),MATCH('FD Inputs Pre Conversion'!I$6,F_inputs!$D$2:$M$2,0)))</f>
        <v/>
      </c>
      <c r="J2354" s="210" t="str">
        <f>IF(I2354=$D$4,$D$4,INDEX(F_inputs!$D$4:$M$5562,MATCH('FD Inputs Pre Conversion'!$C2354&amp;'FD Inputs Pre Conversion'!$E2354,F_inputs!$N$4:$N$5562,0),MATCH('FD Inputs Pre Conversion'!J$6,F_inputs!$D$2:$M$2,0)))</f>
        <v/>
      </c>
      <c r="K2354" s="210" t="str">
        <f>IF(J2354=$D$4,$D$4,INDEX(F_inputs!$D$4:$M$5562,MATCH('FD Inputs Pre Conversion'!$C2354&amp;'FD Inputs Pre Conversion'!$E2354,F_inputs!$N$4:$N$5562,0),MATCH('FD Inputs Pre Conversion'!K$6,F_inputs!$D$2:$M$2,0)))</f>
        <v/>
      </c>
      <c r="L2354" s="210" t="str">
        <f>IF(K2354=$D$4,$D$4,INDEX(F_inputs!$D$4:$M$5562,MATCH('FD Inputs Pre Conversion'!$C2354&amp;'FD Inputs Pre Conversion'!$E2354,F_inputs!$N$4:$N$5562,0),MATCH('FD Inputs Pre Conversion'!L$6,F_inputs!$D$2:$M$2,0)))</f>
        <v/>
      </c>
      <c r="M2354" s="210" t="str">
        <f>IF(L2354=$D$4,$D$4,INDEX(F_inputs!$D$4:$M$5562,MATCH('FD Inputs Pre Conversion'!$C2354&amp;'FD Inputs Pre Conversion'!$E2354,F_inputs!$N$4:$N$5562,0),MATCH('FD Inputs Pre Conversion'!M$6,F_inputs!$D$2:$M$2,0)))</f>
        <v/>
      </c>
    </row>
    <row r="2355" spans="2:13" outlineLevel="1">
      <c r="B2355" s="261" t="s">
        <v>309</v>
      </c>
      <c r="C2355" s="262" t="s">
        <v>364</v>
      </c>
      <c r="D2355" s="177" t="s">
        <v>985</v>
      </c>
      <c r="E2355" s="177" t="s">
        <v>311</v>
      </c>
      <c r="F2355" s="177" t="s">
        <v>310</v>
      </c>
      <c r="G2355" s="208" t="s">
        <v>449</v>
      </c>
      <c r="H2355" s="211" t="str">
        <f>IF(G2355=$D$4,$D$4,INDEX(F_inputs!$D$4:$M$5562,MATCH('FD Inputs Pre Conversion'!$C2355&amp;'FD Inputs Pre Conversion'!$E2355,F_inputs!$N$4:$N$5562,0),MATCH('FD Inputs Pre Conversion'!H$6,F_inputs!$D$2:$M$2,0)))</f>
        <v/>
      </c>
      <c r="I2355" s="210" t="str">
        <f>IF(H2355=$D$4,$D$4,INDEX(F_inputs!$D$4:$M$5562,MATCH('FD Inputs Pre Conversion'!$C2355&amp;'FD Inputs Pre Conversion'!$E2355,F_inputs!$N$4:$N$5562,0),MATCH('FD Inputs Pre Conversion'!I$6,F_inputs!$D$2:$M$2,0)))</f>
        <v/>
      </c>
      <c r="J2355" s="210" t="str">
        <f>IF(I2355=$D$4,$D$4,INDEX(F_inputs!$D$4:$M$5562,MATCH('FD Inputs Pre Conversion'!$C2355&amp;'FD Inputs Pre Conversion'!$E2355,F_inputs!$N$4:$N$5562,0),MATCH('FD Inputs Pre Conversion'!J$6,F_inputs!$D$2:$M$2,0)))</f>
        <v/>
      </c>
      <c r="K2355" s="210" t="str">
        <f>IF(J2355=$D$4,$D$4,INDEX(F_inputs!$D$4:$M$5562,MATCH('FD Inputs Pre Conversion'!$C2355&amp;'FD Inputs Pre Conversion'!$E2355,F_inputs!$N$4:$N$5562,0),MATCH('FD Inputs Pre Conversion'!K$6,F_inputs!$D$2:$M$2,0)))</f>
        <v/>
      </c>
      <c r="L2355" s="210" t="str">
        <f>IF(K2355=$D$4,$D$4,INDEX(F_inputs!$D$4:$M$5562,MATCH('FD Inputs Pre Conversion'!$C2355&amp;'FD Inputs Pre Conversion'!$E2355,F_inputs!$N$4:$N$5562,0),MATCH('FD Inputs Pre Conversion'!L$6,F_inputs!$D$2:$M$2,0)))</f>
        <v/>
      </c>
      <c r="M2355" s="210" t="str">
        <f>IF(L2355=$D$4,$D$4,INDEX(F_inputs!$D$4:$M$5562,MATCH('FD Inputs Pre Conversion'!$C2355&amp;'FD Inputs Pre Conversion'!$E2355,F_inputs!$N$4:$N$5562,0),MATCH('FD Inputs Pre Conversion'!M$6,F_inputs!$D$2:$M$2,0)))</f>
        <v/>
      </c>
    </row>
    <row r="2356" spans="2:13" outlineLevel="1">
      <c r="B2356" s="261" t="s">
        <v>309</v>
      </c>
      <c r="C2356" s="262" t="s">
        <v>370</v>
      </c>
      <c r="D2356" s="177" t="s">
        <v>985</v>
      </c>
      <c r="E2356" s="177" t="s">
        <v>311</v>
      </c>
      <c r="F2356" s="177" t="s">
        <v>310</v>
      </c>
      <c r="G2356" s="208" t="s">
        <v>449</v>
      </c>
      <c r="H2356" s="211" t="str">
        <f>IF(G2356=$D$4,$D$4,INDEX(F_inputs!$D$4:$M$5562,MATCH('FD Inputs Pre Conversion'!$C2356&amp;'FD Inputs Pre Conversion'!$E2356,F_inputs!$N$4:$N$5562,0),MATCH('FD Inputs Pre Conversion'!H$6,F_inputs!$D$2:$M$2,0)))</f>
        <v/>
      </c>
      <c r="I2356" s="210" t="str">
        <f>IF(H2356=$D$4,$D$4,INDEX(F_inputs!$D$4:$M$5562,MATCH('FD Inputs Pre Conversion'!$C2356&amp;'FD Inputs Pre Conversion'!$E2356,F_inputs!$N$4:$N$5562,0),MATCH('FD Inputs Pre Conversion'!I$6,F_inputs!$D$2:$M$2,0)))</f>
        <v/>
      </c>
      <c r="J2356" s="210" t="str">
        <f>IF(I2356=$D$4,$D$4,INDEX(F_inputs!$D$4:$M$5562,MATCH('FD Inputs Pre Conversion'!$C2356&amp;'FD Inputs Pre Conversion'!$E2356,F_inputs!$N$4:$N$5562,0),MATCH('FD Inputs Pre Conversion'!J$6,F_inputs!$D$2:$M$2,0)))</f>
        <v/>
      </c>
      <c r="K2356" s="210" t="str">
        <f>IF(J2356=$D$4,$D$4,INDEX(F_inputs!$D$4:$M$5562,MATCH('FD Inputs Pre Conversion'!$C2356&amp;'FD Inputs Pre Conversion'!$E2356,F_inputs!$N$4:$N$5562,0),MATCH('FD Inputs Pre Conversion'!K$6,F_inputs!$D$2:$M$2,0)))</f>
        <v/>
      </c>
      <c r="L2356" s="210" t="str">
        <f>IF(K2356=$D$4,$D$4,INDEX(F_inputs!$D$4:$M$5562,MATCH('FD Inputs Pre Conversion'!$C2356&amp;'FD Inputs Pre Conversion'!$E2356,F_inputs!$N$4:$N$5562,0),MATCH('FD Inputs Pre Conversion'!L$6,F_inputs!$D$2:$M$2,0)))</f>
        <v/>
      </c>
      <c r="M2356" s="210" t="str">
        <f>IF(L2356=$D$4,$D$4,INDEX(F_inputs!$D$4:$M$5562,MATCH('FD Inputs Pre Conversion'!$C2356&amp;'FD Inputs Pre Conversion'!$E2356,F_inputs!$N$4:$N$5562,0),MATCH('FD Inputs Pre Conversion'!M$6,F_inputs!$D$2:$M$2,0)))</f>
        <v/>
      </c>
    </row>
    <row r="2357" spans="2:13" outlineLevel="1">
      <c r="B2357" s="261" t="s">
        <v>309</v>
      </c>
      <c r="C2357" s="262" t="s">
        <v>379</v>
      </c>
      <c r="D2357" s="177" t="s">
        <v>985</v>
      </c>
      <c r="E2357" s="177" t="s">
        <v>311</v>
      </c>
      <c r="F2357" s="177" t="s">
        <v>310</v>
      </c>
      <c r="G2357" s="208" t="s">
        <v>449</v>
      </c>
      <c r="H2357" s="211" t="str">
        <f>IF(G2357=$D$4,$D$4,INDEX(F_inputs!$D$4:$M$5562,MATCH('FD Inputs Pre Conversion'!$C2357&amp;'FD Inputs Pre Conversion'!$E2357,F_inputs!$N$4:$N$5562,0),MATCH('FD Inputs Pre Conversion'!H$6,F_inputs!$D$2:$M$2,0)))</f>
        <v/>
      </c>
      <c r="I2357" s="210" t="str">
        <f>IF(H2357=$D$4,$D$4,INDEX(F_inputs!$D$4:$M$5562,MATCH('FD Inputs Pre Conversion'!$C2357&amp;'FD Inputs Pre Conversion'!$E2357,F_inputs!$N$4:$N$5562,0),MATCH('FD Inputs Pre Conversion'!I$6,F_inputs!$D$2:$M$2,0)))</f>
        <v/>
      </c>
      <c r="J2357" s="210" t="str">
        <f>IF(I2357=$D$4,$D$4,INDEX(F_inputs!$D$4:$M$5562,MATCH('FD Inputs Pre Conversion'!$C2357&amp;'FD Inputs Pre Conversion'!$E2357,F_inputs!$N$4:$N$5562,0),MATCH('FD Inputs Pre Conversion'!J$6,F_inputs!$D$2:$M$2,0)))</f>
        <v/>
      </c>
      <c r="K2357" s="210" t="str">
        <f>IF(J2357=$D$4,$D$4,INDEX(F_inputs!$D$4:$M$5562,MATCH('FD Inputs Pre Conversion'!$C2357&amp;'FD Inputs Pre Conversion'!$E2357,F_inputs!$N$4:$N$5562,0),MATCH('FD Inputs Pre Conversion'!K$6,F_inputs!$D$2:$M$2,0)))</f>
        <v/>
      </c>
      <c r="L2357" s="210" t="str">
        <f>IF(K2357=$D$4,$D$4,INDEX(F_inputs!$D$4:$M$5562,MATCH('FD Inputs Pre Conversion'!$C2357&amp;'FD Inputs Pre Conversion'!$E2357,F_inputs!$N$4:$N$5562,0),MATCH('FD Inputs Pre Conversion'!L$6,F_inputs!$D$2:$M$2,0)))</f>
        <v/>
      </c>
      <c r="M2357" s="210" t="str">
        <f>IF(L2357=$D$4,$D$4,INDEX(F_inputs!$D$4:$M$5562,MATCH('FD Inputs Pre Conversion'!$C2357&amp;'FD Inputs Pre Conversion'!$E2357,F_inputs!$N$4:$N$5562,0),MATCH('FD Inputs Pre Conversion'!M$6,F_inputs!$D$2:$M$2,0)))</f>
        <v/>
      </c>
    </row>
    <row r="2358" spans="2:13" outlineLevel="1">
      <c r="B2358" s="261" t="s">
        <v>309</v>
      </c>
      <c r="C2358" s="262" t="s">
        <v>382</v>
      </c>
      <c r="D2358" s="177" t="s">
        <v>985</v>
      </c>
      <c r="E2358" s="177" t="s">
        <v>311</v>
      </c>
      <c r="F2358" s="177" t="s">
        <v>310</v>
      </c>
      <c r="G2358" s="208" t="s">
        <v>449</v>
      </c>
      <c r="H2358" s="211" t="str">
        <f>IF(G2358=$D$4,$D$4,INDEX(F_inputs!$D$4:$M$5562,MATCH('FD Inputs Pre Conversion'!$C2358&amp;'FD Inputs Pre Conversion'!$E2358,F_inputs!$N$4:$N$5562,0),MATCH('FD Inputs Pre Conversion'!H$6,F_inputs!$D$2:$M$2,0)))</f>
        <v/>
      </c>
      <c r="I2358" s="210" t="str">
        <f>IF(H2358=$D$4,$D$4,INDEX(F_inputs!$D$4:$M$5562,MATCH('FD Inputs Pre Conversion'!$C2358&amp;'FD Inputs Pre Conversion'!$E2358,F_inputs!$N$4:$N$5562,0),MATCH('FD Inputs Pre Conversion'!I$6,F_inputs!$D$2:$M$2,0)))</f>
        <v/>
      </c>
      <c r="J2358" s="210" t="str">
        <f>IF(I2358=$D$4,$D$4,INDEX(F_inputs!$D$4:$M$5562,MATCH('FD Inputs Pre Conversion'!$C2358&amp;'FD Inputs Pre Conversion'!$E2358,F_inputs!$N$4:$N$5562,0),MATCH('FD Inputs Pre Conversion'!J$6,F_inputs!$D$2:$M$2,0)))</f>
        <v/>
      </c>
      <c r="K2358" s="210" t="str">
        <f>IF(J2358=$D$4,$D$4,INDEX(F_inputs!$D$4:$M$5562,MATCH('FD Inputs Pre Conversion'!$C2358&amp;'FD Inputs Pre Conversion'!$E2358,F_inputs!$N$4:$N$5562,0),MATCH('FD Inputs Pre Conversion'!K$6,F_inputs!$D$2:$M$2,0)))</f>
        <v/>
      </c>
      <c r="L2358" s="210" t="str">
        <f>IF(K2358=$D$4,$D$4,INDEX(F_inputs!$D$4:$M$5562,MATCH('FD Inputs Pre Conversion'!$C2358&amp;'FD Inputs Pre Conversion'!$E2358,F_inputs!$N$4:$N$5562,0),MATCH('FD Inputs Pre Conversion'!L$6,F_inputs!$D$2:$M$2,0)))</f>
        <v/>
      </c>
      <c r="M2358" s="210" t="str">
        <f>IF(L2358=$D$4,$D$4,INDEX(F_inputs!$D$4:$M$5562,MATCH('FD Inputs Pre Conversion'!$C2358&amp;'FD Inputs Pre Conversion'!$E2358,F_inputs!$N$4:$N$5562,0),MATCH('FD Inputs Pre Conversion'!M$6,F_inputs!$D$2:$M$2,0)))</f>
        <v/>
      </c>
    </row>
    <row r="2359" spans="2:13" outlineLevel="1">
      <c r="B2359" s="261" t="s">
        <v>309</v>
      </c>
      <c r="C2359" s="262" t="s">
        <v>388</v>
      </c>
      <c r="D2359" s="177" t="s">
        <v>985</v>
      </c>
      <c r="E2359" s="177" t="s">
        <v>311</v>
      </c>
      <c r="F2359" s="177" t="s">
        <v>310</v>
      </c>
      <c r="G2359" s="208" t="s">
        <v>449</v>
      </c>
      <c r="H2359" s="211" t="str">
        <f>IF(G2359=$D$4,$D$4,INDEX(F_inputs!$D$4:$M$5562,MATCH('FD Inputs Pre Conversion'!$C2359&amp;'FD Inputs Pre Conversion'!$E2359,F_inputs!$N$4:$N$5562,0),MATCH('FD Inputs Pre Conversion'!H$6,F_inputs!$D$2:$M$2,0)))</f>
        <v/>
      </c>
      <c r="I2359" s="210" t="str">
        <f>IF(H2359=$D$4,$D$4,INDEX(F_inputs!$D$4:$M$5562,MATCH('FD Inputs Pre Conversion'!$C2359&amp;'FD Inputs Pre Conversion'!$E2359,F_inputs!$N$4:$N$5562,0),MATCH('FD Inputs Pre Conversion'!I$6,F_inputs!$D$2:$M$2,0)))</f>
        <v/>
      </c>
      <c r="J2359" s="210" t="str">
        <f>IF(I2359=$D$4,$D$4,INDEX(F_inputs!$D$4:$M$5562,MATCH('FD Inputs Pre Conversion'!$C2359&amp;'FD Inputs Pre Conversion'!$E2359,F_inputs!$N$4:$N$5562,0),MATCH('FD Inputs Pre Conversion'!J$6,F_inputs!$D$2:$M$2,0)))</f>
        <v/>
      </c>
      <c r="K2359" s="210" t="str">
        <f>IF(J2359=$D$4,$D$4,INDEX(F_inputs!$D$4:$M$5562,MATCH('FD Inputs Pre Conversion'!$C2359&amp;'FD Inputs Pre Conversion'!$E2359,F_inputs!$N$4:$N$5562,0),MATCH('FD Inputs Pre Conversion'!K$6,F_inputs!$D$2:$M$2,0)))</f>
        <v/>
      </c>
      <c r="L2359" s="210" t="str">
        <f>IF(K2359=$D$4,$D$4,INDEX(F_inputs!$D$4:$M$5562,MATCH('FD Inputs Pre Conversion'!$C2359&amp;'FD Inputs Pre Conversion'!$E2359,F_inputs!$N$4:$N$5562,0),MATCH('FD Inputs Pre Conversion'!L$6,F_inputs!$D$2:$M$2,0)))</f>
        <v/>
      </c>
      <c r="M2359" s="210" t="str">
        <f>IF(L2359=$D$4,$D$4,INDEX(F_inputs!$D$4:$M$5562,MATCH('FD Inputs Pre Conversion'!$C2359&amp;'FD Inputs Pre Conversion'!$E2359,F_inputs!$N$4:$N$5562,0),MATCH('FD Inputs Pre Conversion'!M$6,F_inputs!$D$2:$M$2,0)))</f>
        <v/>
      </c>
    </row>
    <row r="2360" spans="2:13" outlineLevel="1">
      <c r="B2360" s="261" t="s">
        <v>309</v>
      </c>
      <c r="C2360" s="262" t="s">
        <v>391</v>
      </c>
      <c r="D2360" s="177" t="s">
        <v>985</v>
      </c>
      <c r="E2360" s="177" t="s">
        <v>311</v>
      </c>
      <c r="F2360" s="177" t="s">
        <v>310</v>
      </c>
      <c r="G2360" s="236" t="s">
        <v>449</v>
      </c>
      <c r="H2360" s="211" t="str">
        <f>IF(G2360=$D$4,$D$4,INDEX(F_inputs!$D$4:$M$5562,MATCH('FD Inputs Pre Conversion'!$C2360&amp;'FD Inputs Pre Conversion'!$E2360,F_inputs!$N$4:$N$5562,0),MATCH('FD Inputs Pre Conversion'!H$6,F_inputs!$D$2:$M$2,0)))</f>
        <v/>
      </c>
      <c r="I2360" s="210">
        <f>IF(H2360=$D$4,$D$4,INDEX(F_inputs!$D$4:$M$5562,MATCH('FD Inputs Pre Conversion'!$C2360&amp;'FD Inputs Pre Conversion'!$E2360,F_inputs!$N$4:$N$5562,0),MATCH('FD Inputs Pre Conversion'!I$6,F_inputs!$D$2:$M$2,0)))</f>
        <v>9.5</v>
      </c>
      <c r="J2360" s="210">
        <f>IF(I2360=$D$4,$D$4,INDEX(F_inputs!$D$4:$M$5562,MATCH('FD Inputs Pre Conversion'!$C2360&amp;'FD Inputs Pre Conversion'!$E2360,F_inputs!$N$4:$N$5562,0),MATCH('FD Inputs Pre Conversion'!J$6,F_inputs!$D$2:$M$2,0)))</f>
        <v>38</v>
      </c>
      <c r="K2360" s="210">
        <f>IF(J2360=$D$4,$D$4,INDEX(F_inputs!$D$4:$M$5562,MATCH('FD Inputs Pre Conversion'!$C2360&amp;'FD Inputs Pre Conversion'!$E2360,F_inputs!$N$4:$N$5562,0),MATCH('FD Inputs Pre Conversion'!K$6,F_inputs!$D$2:$M$2,0)))</f>
        <v>38</v>
      </c>
      <c r="L2360" s="210">
        <f>IF(K2360=$D$4,$D$4,INDEX(F_inputs!$D$4:$M$5562,MATCH('FD Inputs Pre Conversion'!$C2360&amp;'FD Inputs Pre Conversion'!$E2360,F_inputs!$N$4:$N$5562,0),MATCH('FD Inputs Pre Conversion'!L$6,F_inputs!$D$2:$M$2,0)))</f>
        <v>57.7</v>
      </c>
      <c r="M2360" s="210">
        <f>IF(L2360=$D$4,$D$4,INDEX(F_inputs!$D$4:$M$5562,MATCH('FD Inputs Pre Conversion'!$C2360&amp;'FD Inputs Pre Conversion'!$E2360,F_inputs!$N$4:$N$5562,0),MATCH('FD Inputs Pre Conversion'!M$6,F_inputs!$D$2:$M$2,0)))</f>
        <v>77.400000000000006</v>
      </c>
    </row>
    <row r="2361" spans="2:13" outlineLevel="1">
      <c r="B2361" s="261" t="s">
        <v>309</v>
      </c>
      <c r="C2361" s="262" t="s">
        <v>394</v>
      </c>
      <c r="D2361" s="177" t="s">
        <v>985</v>
      </c>
      <c r="E2361" s="177" t="s">
        <v>311</v>
      </c>
      <c r="F2361" s="177" t="s">
        <v>310</v>
      </c>
      <c r="G2361" s="208" t="s">
        <v>449</v>
      </c>
      <c r="H2361" s="211" t="str">
        <f>IF(G2361=$D$4,$D$4,INDEX(F_inputs!$D$4:$M$5562,MATCH('FD Inputs Pre Conversion'!$C2361&amp;'FD Inputs Pre Conversion'!$E2361,F_inputs!$N$4:$N$5562,0),MATCH('FD Inputs Pre Conversion'!H$6,F_inputs!$D$2:$M$2,0)))</f>
        <v/>
      </c>
      <c r="I2361" s="210" t="str">
        <f>IF(H2361=$D$4,$D$4,INDEX(F_inputs!$D$4:$M$5562,MATCH('FD Inputs Pre Conversion'!$C2361&amp;'FD Inputs Pre Conversion'!$E2361,F_inputs!$N$4:$N$5562,0),MATCH('FD Inputs Pre Conversion'!I$6,F_inputs!$D$2:$M$2,0)))</f>
        <v/>
      </c>
      <c r="J2361" s="210" t="str">
        <f>IF(I2361=$D$4,$D$4,INDEX(F_inputs!$D$4:$M$5562,MATCH('FD Inputs Pre Conversion'!$C2361&amp;'FD Inputs Pre Conversion'!$E2361,F_inputs!$N$4:$N$5562,0),MATCH('FD Inputs Pre Conversion'!J$6,F_inputs!$D$2:$M$2,0)))</f>
        <v/>
      </c>
      <c r="K2361" s="210" t="str">
        <f>IF(J2361=$D$4,$D$4,INDEX(F_inputs!$D$4:$M$5562,MATCH('FD Inputs Pre Conversion'!$C2361&amp;'FD Inputs Pre Conversion'!$E2361,F_inputs!$N$4:$N$5562,0),MATCH('FD Inputs Pre Conversion'!K$6,F_inputs!$D$2:$M$2,0)))</f>
        <v/>
      </c>
      <c r="L2361" s="210" t="str">
        <f>IF(K2361=$D$4,$D$4,INDEX(F_inputs!$D$4:$M$5562,MATCH('FD Inputs Pre Conversion'!$C2361&amp;'FD Inputs Pre Conversion'!$E2361,F_inputs!$N$4:$N$5562,0),MATCH('FD Inputs Pre Conversion'!L$6,F_inputs!$D$2:$M$2,0)))</f>
        <v/>
      </c>
      <c r="M2361" s="210" t="str">
        <f>IF(L2361=$D$4,$D$4,INDEX(F_inputs!$D$4:$M$5562,MATCH('FD Inputs Pre Conversion'!$C2361&amp;'FD Inputs Pre Conversion'!$E2361,F_inputs!$N$4:$N$5562,0),MATCH('FD Inputs Pre Conversion'!M$6,F_inputs!$D$2:$M$2,0)))</f>
        <v/>
      </c>
    </row>
    <row r="2362" spans="2:13" outlineLevel="1">
      <c r="B2362" s="261" t="s">
        <v>309</v>
      </c>
      <c r="C2362" s="262" t="s">
        <v>397</v>
      </c>
      <c r="D2362" s="177" t="s">
        <v>985</v>
      </c>
      <c r="E2362" s="177" t="s">
        <v>311</v>
      </c>
      <c r="F2362" s="177" t="s">
        <v>310</v>
      </c>
      <c r="G2362" s="208" t="s">
        <v>449</v>
      </c>
      <c r="H2362" s="211" t="str">
        <f>IF(G2362=$D$4,$D$4,INDEX(F_inputs!$D$4:$M$5562,MATCH('FD Inputs Pre Conversion'!$C2362&amp;'FD Inputs Pre Conversion'!$E2362,F_inputs!$N$4:$N$5562,0),MATCH('FD Inputs Pre Conversion'!H$6,F_inputs!$D$2:$M$2,0)))</f>
        <v/>
      </c>
      <c r="I2362" s="210" t="str">
        <f>IF(H2362=$D$4,$D$4,INDEX(F_inputs!$D$4:$M$5562,MATCH('FD Inputs Pre Conversion'!$C2362&amp;'FD Inputs Pre Conversion'!$E2362,F_inputs!$N$4:$N$5562,0),MATCH('FD Inputs Pre Conversion'!I$6,F_inputs!$D$2:$M$2,0)))</f>
        <v/>
      </c>
      <c r="J2362" s="210" t="str">
        <f>IF(I2362=$D$4,$D$4,INDEX(F_inputs!$D$4:$M$5562,MATCH('FD Inputs Pre Conversion'!$C2362&amp;'FD Inputs Pre Conversion'!$E2362,F_inputs!$N$4:$N$5562,0),MATCH('FD Inputs Pre Conversion'!J$6,F_inputs!$D$2:$M$2,0)))</f>
        <v/>
      </c>
      <c r="K2362" s="210" t="str">
        <f>IF(J2362=$D$4,$D$4,INDEX(F_inputs!$D$4:$M$5562,MATCH('FD Inputs Pre Conversion'!$C2362&amp;'FD Inputs Pre Conversion'!$E2362,F_inputs!$N$4:$N$5562,0),MATCH('FD Inputs Pre Conversion'!K$6,F_inputs!$D$2:$M$2,0)))</f>
        <v/>
      </c>
      <c r="L2362" s="210" t="str">
        <f>IF(K2362=$D$4,$D$4,INDEX(F_inputs!$D$4:$M$5562,MATCH('FD Inputs Pre Conversion'!$C2362&amp;'FD Inputs Pre Conversion'!$E2362,F_inputs!$N$4:$N$5562,0),MATCH('FD Inputs Pre Conversion'!L$6,F_inputs!$D$2:$M$2,0)))</f>
        <v/>
      </c>
      <c r="M2362" s="210" t="str">
        <f>IF(L2362=$D$4,$D$4,INDEX(F_inputs!$D$4:$M$5562,MATCH('FD Inputs Pre Conversion'!$C2362&amp;'FD Inputs Pre Conversion'!$E2362,F_inputs!$N$4:$N$5562,0),MATCH('FD Inputs Pre Conversion'!M$6,F_inputs!$D$2:$M$2,0)))</f>
        <v/>
      </c>
    </row>
    <row r="2363" spans="2:13" outlineLevel="1">
      <c r="B2363" s="261" t="s">
        <v>309</v>
      </c>
      <c r="C2363" s="262" t="s">
        <v>345</v>
      </c>
      <c r="D2363" s="177" t="s">
        <v>985</v>
      </c>
      <c r="E2363" s="177" t="s">
        <v>311</v>
      </c>
      <c r="F2363" s="177" t="s">
        <v>310</v>
      </c>
      <c r="G2363" s="208" t="s">
        <v>449</v>
      </c>
      <c r="H2363" s="211" t="str">
        <f>IF(G2363=$D$4,$D$4,INDEX(F_inputs!$D$4:$M$5562,MATCH('FD Inputs Pre Conversion'!$C2363&amp;'FD Inputs Pre Conversion'!$E2363,F_inputs!$N$4:$N$5562,0),MATCH('FD Inputs Pre Conversion'!H$6,F_inputs!$D$2:$M$2,0)))</f>
        <v/>
      </c>
      <c r="I2363" s="210" t="str">
        <f>IF(H2363=$D$4,$D$4,INDEX(F_inputs!$D$4:$M$5562,MATCH('FD Inputs Pre Conversion'!$C2363&amp;'FD Inputs Pre Conversion'!$E2363,F_inputs!$N$4:$N$5562,0),MATCH('FD Inputs Pre Conversion'!I$6,F_inputs!$D$2:$M$2,0)))</f>
        <v/>
      </c>
      <c r="J2363" s="210" t="str">
        <f>IF(I2363=$D$4,$D$4,INDEX(F_inputs!$D$4:$M$5562,MATCH('FD Inputs Pre Conversion'!$C2363&amp;'FD Inputs Pre Conversion'!$E2363,F_inputs!$N$4:$N$5562,0),MATCH('FD Inputs Pre Conversion'!J$6,F_inputs!$D$2:$M$2,0)))</f>
        <v/>
      </c>
      <c r="K2363" s="210" t="str">
        <f>IF(J2363=$D$4,$D$4,INDEX(F_inputs!$D$4:$M$5562,MATCH('FD Inputs Pre Conversion'!$C2363&amp;'FD Inputs Pre Conversion'!$E2363,F_inputs!$N$4:$N$5562,0),MATCH('FD Inputs Pre Conversion'!K$6,F_inputs!$D$2:$M$2,0)))</f>
        <v/>
      </c>
      <c r="L2363" s="210" t="str">
        <f>IF(K2363=$D$4,$D$4,INDEX(F_inputs!$D$4:$M$5562,MATCH('FD Inputs Pre Conversion'!$C2363&amp;'FD Inputs Pre Conversion'!$E2363,F_inputs!$N$4:$N$5562,0),MATCH('FD Inputs Pre Conversion'!L$6,F_inputs!$D$2:$M$2,0)))</f>
        <v/>
      </c>
      <c r="M2363" s="210" t="str">
        <f>IF(L2363=$D$4,$D$4,INDEX(F_inputs!$D$4:$M$5562,MATCH('FD Inputs Pre Conversion'!$C2363&amp;'FD Inputs Pre Conversion'!$E2363,F_inputs!$N$4:$N$5562,0),MATCH('FD Inputs Pre Conversion'!M$6,F_inputs!$D$2:$M$2,0)))</f>
        <v/>
      </c>
    </row>
    <row r="2364" spans="2:13" outlineLevel="1">
      <c r="B2364" s="261" t="s">
        <v>309</v>
      </c>
      <c r="C2364" s="262" t="s">
        <v>354</v>
      </c>
      <c r="D2364" s="177" t="s">
        <v>985</v>
      </c>
      <c r="E2364" s="177" t="s">
        <v>311</v>
      </c>
      <c r="F2364" s="177" t="s">
        <v>310</v>
      </c>
      <c r="G2364" s="208" t="s">
        <v>449</v>
      </c>
      <c r="H2364" s="211" t="str">
        <f>IF(G2364=$D$4,$D$4,INDEX(F_inputs!$D$4:$M$5562,MATCH('FD Inputs Pre Conversion'!$C2364&amp;'FD Inputs Pre Conversion'!$E2364,F_inputs!$N$4:$N$5562,0),MATCH('FD Inputs Pre Conversion'!H$6,F_inputs!$D$2:$M$2,0)))</f>
        <v/>
      </c>
      <c r="I2364" s="210" t="str">
        <f>IF(H2364=$D$4,$D$4,INDEX(F_inputs!$D$4:$M$5562,MATCH('FD Inputs Pre Conversion'!$C2364&amp;'FD Inputs Pre Conversion'!$E2364,F_inputs!$N$4:$N$5562,0),MATCH('FD Inputs Pre Conversion'!I$6,F_inputs!$D$2:$M$2,0)))</f>
        <v/>
      </c>
      <c r="J2364" s="210" t="str">
        <f>IF(I2364=$D$4,$D$4,INDEX(F_inputs!$D$4:$M$5562,MATCH('FD Inputs Pre Conversion'!$C2364&amp;'FD Inputs Pre Conversion'!$E2364,F_inputs!$N$4:$N$5562,0),MATCH('FD Inputs Pre Conversion'!J$6,F_inputs!$D$2:$M$2,0)))</f>
        <v/>
      </c>
      <c r="K2364" s="210" t="str">
        <f>IF(J2364=$D$4,$D$4,INDEX(F_inputs!$D$4:$M$5562,MATCH('FD Inputs Pre Conversion'!$C2364&amp;'FD Inputs Pre Conversion'!$E2364,F_inputs!$N$4:$N$5562,0),MATCH('FD Inputs Pre Conversion'!K$6,F_inputs!$D$2:$M$2,0)))</f>
        <v/>
      </c>
      <c r="L2364" s="210" t="str">
        <f>IF(K2364=$D$4,$D$4,INDEX(F_inputs!$D$4:$M$5562,MATCH('FD Inputs Pre Conversion'!$C2364&amp;'FD Inputs Pre Conversion'!$E2364,F_inputs!$N$4:$N$5562,0),MATCH('FD Inputs Pre Conversion'!L$6,F_inputs!$D$2:$M$2,0)))</f>
        <v/>
      </c>
      <c r="M2364" s="210" t="str">
        <f>IF(L2364=$D$4,$D$4,INDEX(F_inputs!$D$4:$M$5562,MATCH('FD Inputs Pre Conversion'!$C2364&amp;'FD Inputs Pre Conversion'!$E2364,F_inputs!$N$4:$N$5562,0),MATCH('FD Inputs Pre Conversion'!M$6,F_inputs!$D$2:$M$2,0)))</f>
        <v/>
      </c>
    </row>
    <row r="2365" spans="2:13" outlineLevel="1">
      <c r="B2365" s="261" t="s">
        <v>309</v>
      </c>
      <c r="C2365" s="262" t="s">
        <v>367</v>
      </c>
      <c r="D2365" s="177" t="s">
        <v>985</v>
      </c>
      <c r="E2365" s="177" t="s">
        <v>311</v>
      </c>
      <c r="F2365" s="177" t="s">
        <v>310</v>
      </c>
      <c r="G2365" s="208" t="s">
        <v>449</v>
      </c>
      <c r="H2365" s="211" t="str">
        <f>IF(G2365=$D$4,$D$4,INDEX(F_inputs!$D$4:$M$5562,MATCH('FD Inputs Pre Conversion'!$C2365&amp;'FD Inputs Pre Conversion'!$E2365,F_inputs!$N$4:$N$5562,0),MATCH('FD Inputs Pre Conversion'!H$6,F_inputs!$D$2:$M$2,0)))</f>
        <v/>
      </c>
      <c r="I2365" s="210" t="str">
        <f>IF(H2365=$D$4,$D$4,INDEX(F_inputs!$D$4:$M$5562,MATCH('FD Inputs Pre Conversion'!$C2365&amp;'FD Inputs Pre Conversion'!$E2365,F_inputs!$N$4:$N$5562,0),MATCH('FD Inputs Pre Conversion'!I$6,F_inputs!$D$2:$M$2,0)))</f>
        <v/>
      </c>
      <c r="J2365" s="210" t="str">
        <f>IF(I2365=$D$4,$D$4,INDEX(F_inputs!$D$4:$M$5562,MATCH('FD Inputs Pre Conversion'!$C2365&amp;'FD Inputs Pre Conversion'!$E2365,F_inputs!$N$4:$N$5562,0),MATCH('FD Inputs Pre Conversion'!J$6,F_inputs!$D$2:$M$2,0)))</f>
        <v/>
      </c>
      <c r="K2365" s="210" t="str">
        <f>IF(J2365=$D$4,$D$4,INDEX(F_inputs!$D$4:$M$5562,MATCH('FD Inputs Pre Conversion'!$C2365&amp;'FD Inputs Pre Conversion'!$E2365,F_inputs!$N$4:$N$5562,0),MATCH('FD Inputs Pre Conversion'!K$6,F_inputs!$D$2:$M$2,0)))</f>
        <v/>
      </c>
      <c r="L2365" s="210" t="str">
        <f>IF(K2365=$D$4,$D$4,INDEX(F_inputs!$D$4:$M$5562,MATCH('FD Inputs Pre Conversion'!$C2365&amp;'FD Inputs Pre Conversion'!$E2365,F_inputs!$N$4:$N$5562,0),MATCH('FD Inputs Pre Conversion'!L$6,F_inputs!$D$2:$M$2,0)))</f>
        <v/>
      </c>
      <c r="M2365" s="210" t="str">
        <f>IF(L2365=$D$4,$D$4,INDEX(F_inputs!$D$4:$M$5562,MATCH('FD Inputs Pre Conversion'!$C2365&amp;'FD Inputs Pre Conversion'!$E2365,F_inputs!$N$4:$N$5562,0),MATCH('FD Inputs Pre Conversion'!M$6,F_inputs!$D$2:$M$2,0)))</f>
        <v/>
      </c>
    </row>
    <row r="2366" spans="2:13" outlineLevel="1">
      <c r="B2366" s="261" t="s">
        <v>309</v>
      </c>
      <c r="C2366" s="262" t="s">
        <v>373</v>
      </c>
      <c r="D2366" s="177" t="s">
        <v>985</v>
      </c>
      <c r="E2366" s="177" t="s">
        <v>311</v>
      </c>
      <c r="F2366" s="177" t="s">
        <v>310</v>
      </c>
      <c r="G2366" s="208" t="s">
        <v>449</v>
      </c>
      <c r="H2366" s="211" t="str">
        <f>IF(G2366=$D$4,$D$4,INDEX(F_inputs!$D$4:$M$5562,MATCH('FD Inputs Pre Conversion'!$C2366&amp;'FD Inputs Pre Conversion'!$E2366,F_inputs!$N$4:$N$5562,0),MATCH('FD Inputs Pre Conversion'!H$6,F_inputs!$D$2:$M$2,0)))</f>
        <v/>
      </c>
      <c r="I2366" s="210" t="str">
        <f>IF(H2366=$D$4,$D$4,INDEX(F_inputs!$D$4:$M$5562,MATCH('FD Inputs Pre Conversion'!$C2366&amp;'FD Inputs Pre Conversion'!$E2366,F_inputs!$N$4:$N$5562,0),MATCH('FD Inputs Pre Conversion'!I$6,F_inputs!$D$2:$M$2,0)))</f>
        <v/>
      </c>
      <c r="J2366" s="210" t="str">
        <f>IF(I2366=$D$4,$D$4,INDEX(F_inputs!$D$4:$M$5562,MATCH('FD Inputs Pre Conversion'!$C2366&amp;'FD Inputs Pre Conversion'!$E2366,F_inputs!$N$4:$N$5562,0),MATCH('FD Inputs Pre Conversion'!J$6,F_inputs!$D$2:$M$2,0)))</f>
        <v/>
      </c>
      <c r="K2366" s="210" t="str">
        <f>IF(J2366=$D$4,$D$4,INDEX(F_inputs!$D$4:$M$5562,MATCH('FD Inputs Pre Conversion'!$C2366&amp;'FD Inputs Pre Conversion'!$E2366,F_inputs!$N$4:$N$5562,0),MATCH('FD Inputs Pre Conversion'!K$6,F_inputs!$D$2:$M$2,0)))</f>
        <v/>
      </c>
      <c r="L2366" s="210" t="str">
        <f>IF(K2366=$D$4,$D$4,INDEX(F_inputs!$D$4:$M$5562,MATCH('FD Inputs Pre Conversion'!$C2366&amp;'FD Inputs Pre Conversion'!$E2366,F_inputs!$N$4:$N$5562,0),MATCH('FD Inputs Pre Conversion'!L$6,F_inputs!$D$2:$M$2,0)))</f>
        <v/>
      </c>
      <c r="M2366" s="210" t="str">
        <f>IF(L2366=$D$4,$D$4,INDEX(F_inputs!$D$4:$M$5562,MATCH('FD Inputs Pre Conversion'!$C2366&amp;'FD Inputs Pre Conversion'!$E2366,F_inputs!$N$4:$N$5562,0),MATCH('FD Inputs Pre Conversion'!M$6,F_inputs!$D$2:$M$2,0)))</f>
        <v/>
      </c>
    </row>
    <row r="2367" spans="2:13" outlineLevel="1">
      <c r="B2367" s="261" t="s">
        <v>309</v>
      </c>
      <c r="C2367" s="262" t="s">
        <v>376</v>
      </c>
      <c r="D2367" s="177" t="s">
        <v>985</v>
      </c>
      <c r="E2367" s="177" t="s">
        <v>311</v>
      </c>
      <c r="F2367" s="177" t="s">
        <v>310</v>
      </c>
      <c r="G2367" s="208" t="s">
        <v>449</v>
      </c>
      <c r="H2367" s="211" t="str">
        <f>IF(G2367=$D$4,$D$4,INDEX(F_inputs!$D$4:$M$5562,MATCH('FD Inputs Pre Conversion'!$C2367&amp;'FD Inputs Pre Conversion'!$E2367,F_inputs!$N$4:$N$5562,0),MATCH('FD Inputs Pre Conversion'!H$6,F_inputs!$D$2:$M$2,0)))</f>
        <v/>
      </c>
      <c r="I2367" s="210" t="str">
        <f>IF(H2367=$D$4,$D$4,INDEX(F_inputs!$D$4:$M$5562,MATCH('FD Inputs Pre Conversion'!$C2367&amp;'FD Inputs Pre Conversion'!$E2367,F_inputs!$N$4:$N$5562,0),MATCH('FD Inputs Pre Conversion'!I$6,F_inputs!$D$2:$M$2,0)))</f>
        <v/>
      </c>
      <c r="J2367" s="210" t="str">
        <f>IF(I2367=$D$4,$D$4,INDEX(F_inputs!$D$4:$M$5562,MATCH('FD Inputs Pre Conversion'!$C2367&amp;'FD Inputs Pre Conversion'!$E2367,F_inputs!$N$4:$N$5562,0),MATCH('FD Inputs Pre Conversion'!J$6,F_inputs!$D$2:$M$2,0)))</f>
        <v/>
      </c>
      <c r="K2367" s="210" t="str">
        <f>IF(J2367=$D$4,$D$4,INDEX(F_inputs!$D$4:$M$5562,MATCH('FD Inputs Pre Conversion'!$C2367&amp;'FD Inputs Pre Conversion'!$E2367,F_inputs!$N$4:$N$5562,0),MATCH('FD Inputs Pre Conversion'!K$6,F_inputs!$D$2:$M$2,0)))</f>
        <v/>
      </c>
      <c r="L2367" s="210" t="str">
        <f>IF(K2367=$D$4,$D$4,INDEX(F_inputs!$D$4:$M$5562,MATCH('FD Inputs Pre Conversion'!$C2367&amp;'FD Inputs Pre Conversion'!$E2367,F_inputs!$N$4:$N$5562,0),MATCH('FD Inputs Pre Conversion'!L$6,F_inputs!$D$2:$M$2,0)))</f>
        <v/>
      </c>
      <c r="M2367" s="210" t="str">
        <f>IF(L2367=$D$4,$D$4,INDEX(F_inputs!$D$4:$M$5562,MATCH('FD Inputs Pre Conversion'!$C2367&amp;'FD Inputs Pre Conversion'!$E2367,F_inputs!$N$4:$N$5562,0),MATCH('FD Inputs Pre Conversion'!M$6,F_inputs!$D$2:$M$2,0)))</f>
        <v/>
      </c>
    </row>
    <row r="2368" spans="2:13" outlineLevel="1">
      <c r="B2368" s="261" t="s">
        <v>309</v>
      </c>
      <c r="C2368" s="262" t="s">
        <v>385</v>
      </c>
      <c r="D2368" s="177" t="s">
        <v>985</v>
      </c>
      <c r="E2368" s="177" t="s">
        <v>311</v>
      </c>
      <c r="F2368" s="177" t="s">
        <v>310</v>
      </c>
      <c r="G2368" s="208" t="s">
        <v>449</v>
      </c>
      <c r="H2368" s="211"/>
      <c r="I2368" s="210"/>
      <c r="J2368" s="210"/>
      <c r="K2368" s="210"/>
      <c r="L2368" s="210"/>
      <c r="M2368" s="210"/>
    </row>
    <row r="2369" spans="2:13" outlineLevel="1">
      <c r="B2369" s="261"/>
      <c r="C2369" s="262"/>
      <c r="D2369" s="183"/>
      <c r="G2369" s="208"/>
      <c r="H2369" s="211"/>
      <c r="I2369" s="211"/>
      <c r="J2369" s="211"/>
      <c r="K2369" s="211"/>
      <c r="L2369" s="211"/>
      <c r="M2369" s="211"/>
    </row>
    <row r="2370" spans="2:13" outlineLevel="1">
      <c r="B2370" s="261" t="s">
        <v>316</v>
      </c>
      <c r="C2370" s="262" t="s">
        <v>350</v>
      </c>
      <c r="D2370" s="177" t="s">
        <v>985</v>
      </c>
      <c r="E2370" s="177" t="s">
        <v>317</v>
      </c>
      <c r="F2370" s="177" t="s">
        <v>302</v>
      </c>
      <c r="G2370" s="305" t="s">
        <v>449</v>
      </c>
      <c r="H2370" s="211" t="str">
        <f>IF(G2370=$D$4,$D$4,INDEX(F_inputs!$D$4:$M$5562,MATCH('FD Inputs Pre Conversion'!$C2370&amp;'FD Inputs Pre Conversion'!$E2370,F_inputs!$N$4:$N$5562,0),MATCH('FD Inputs Pre Conversion'!H$6,F_inputs!$D$2:$M$2,0)))</f>
        <v/>
      </c>
      <c r="I2370" s="211" t="str">
        <f>IF(H2370=$D$4,$D$4,INDEX(F_inputs!$D$4:$M$5562,MATCH('FD Inputs Pre Conversion'!$C2370&amp;'FD Inputs Pre Conversion'!$E2370,F_inputs!$N$4:$N$5562,0),MATCH('FD Inputs Pre Conversion'!I$6,F_inputs!$D$2:$M$2,0)))</f>
        <v/>
      </c>
      <c r="J2370" s="211" t="str">
        <f>IF(I2370=$D$4,$D$4,INDEX(F_inputs!$D$4:$M$5562,MATCH('FD Inputs Pre Conversion'!$C2370&amp;'FD Inputs Pre Conversion'!$E2370,F_inputs!$N$4:$N$5562,0),MATCH('FD Inputs Pre Conversion'!J$6,F_inputs!$D$2:$M$2,0)))</f>
        <v/>
      </c>
      <c r="K2370" s="211" t="str">
        <f>IF(J2370=$D$4,$D$4,INDEX(F_inputs!$D$4:$M$5562,MATCH('FD Inputs Pre Conversion'!$C2370&amp;'FD Inputs Pre Conversion'!$E2370,F_inputs!$N$4:$N$5562,0),MATCH('FD Inputs Pre Conversion'!K$6,F_inputs!$D$2:$M$2,0)))</f>
        <v/>
      </c>
      <c r="L2370" s="211" t="str">
        <f>IF(K2370=$D$4,$D$4,INDEX(F_inputs!$D$4:$M$5562,MATCH('FD Inputs Pre Conversion'!$C2370&amp;'FD Inputs Pre Conversion'!$E2370,F_inputs!$N$4:$N$5562,0),MATCH('FD Inputs Pre Conversion'!L$6,F_inputs!$D$2:$M$2,0)))</f>
        <v/>
      </c>
      <c r="M2370" s="211" t="str">
        <f>IF(L2370=$D$4,$D$4,INDEX(F_inputs!$D$4:$M$5562,MATCH('FD Inputs Pre Conversion'!$C2370&amp;'FD Inputs Pre Conversion'!$E2370,F_inputs!$N$4:$N$5562,0),MATCH('FD Inputs Pre Conversion'!M$6,F_inputs!$D$2:$M$2,0)))</f>
        <v/>
      </c>
    </row>
    <row r="2371" spans="2:13" outlineLevel="1">
      <c r="B2371" s="261" t="s">
        <v>316</v>
      </c>
      <c r="C2371" s="262" t="s">
        <v>358</v>
      </c>
      <c r="D2371" s="177" t="s">
        <v>985</v>
      </c>
      <c r="E2371" s="177" t="s">
        <v>317</v>
      </c>
      <c r="F2371" s="177" t="s">
        <v>302</v>
      </c>
      <c r="G2371" s="305" t="s">
        <v>449</v>
      </c>
      <c r="H2371" s="211" t="str">
        <f>IF(G2371=$D$4,$D$4,INDEX(F_inputs!$D$4:$M$5562,MATCH('FD Inputs Pre Conversion'!$C2371&amp;'FD Inputs Pre Conversion'!$E2371,F_inputs!$N$4:$N$5562,0),MATCH('FD Inputs Pre Conversion'!H$6,F_inputs!$D$2:$M$2,0)))</f>
        <v/>
      </c>
      <c r="I2371" s="213" t="str">
        <f>IF(H2371=$D$4,$D$4,INDEX(F_inputs!$D$4:$M$5562,MATCH('FD Inputs Pre Conversion'!$C2371&amp;'FD Inputs Pre Conversion'!$E2371,F_inputs!$N$4:$N$5562,0),MATCH('FD Inputs Pre Conversion'!I$6,F_inputs!$D$2:$M$2,0)))</f>
        <v/>
      </c>
      <c r="J2371" s="213" t="str">
        <f>IF(I2371=$D$4,$D$4,INDEX(F_inputs!$D$4:$M$5562,MATCH('FD Inputs Pre Conversion'!$C2371&amp;'FD Inputs Pre Conversion'!$E2371,F_inputs!$N$4:$N$5562,0),MATCH('FD Inputs Pre Conversion'!J$6,F_inputs!$D$2:$M$2,0)))</f>
        <v/>
      </c>
      <c r="K2371" s="213" t="str">
        <f>IF(J2371=$D$4,$D$4,INDEX(F_inputs!$D$4:$M$5562,MATCH('FD Inputs Pre Conversion'!$C2371&amp;'FD Inputs Pre Conversion'!$E2371,F_inputs!$N$4:$N$5562,0),MATCH('FD Inputs Pre Conversion'!K$6,F_inputs!$D$2:$M$2,0)))</f>
        <v/>
      </c>
      <c r="L2371" s="213" t="str">
        <f>IF(K2371=$D$4,$D$4,INDEX(F_inputs!$D$4:$M$5562,MATCH('FD Inputs Pre Conversion'!$C2371&amp;'FD Inputs Pre Conversion'!$E2371,F_inputs!$N$4:$N$5562,0),MATCH('FD Inputs Pre Conversion'!L$6,F_inputs!$D$2:$M$2,0)))</f>
        <v/>
      </c>
      <c r="M2371" s="213" t="str">
        <f>IF(L2371=$D$4,$D$4,INDEX(F_inputs!$D$4:$M$5562,MATCH('FD Inputs Pre Conversion'!$C2371&amp;'FD Inputs Pre Conversion'!$E2371,F_inputs!$N$4:$N$5562,0),MATCH('FD Inputs Pre Conversion'!M$6,F_inputs!$D$2:$M$2,0)))</f>
        <v/>
      </c>
    </row>
    <row r="2372" spans="2:13" outlineLevel="1">
      <c r="B2372" s="261" t="s">
        <v>316</v>
      </c>
      <c r="C2372" s="262" t="s">
        <v>361</v>
      </c>
      <c r="D2372" s="177" t="s">
        <v>985</v>
      </c>
      <c r="E2372" s="177" t="s">
        <v>317</v>
      </c>
      <c r="F2372" s="177" t="s">
        <v>302</v>
      </c>
      <c r="G2372" s="305" t="s">
        <v>449</v>
      </c>
      <c r="H2372" s="211" t="str">
        <f>IF(G2372=$D$4,$D$4,INDEX(F_inputs!$D$4:$M$5562,MATCH('FD Inputs Pre Conversion'!$C2372&amp;'FD Inputs Pre Conversion'!$E2372,F_inputs!$N$4:$N$5562,0),MATCH('FD Inputs Pre Conversion'!H$6,F_inputs!$D$2:$M$2,0)))</f>
        <v/>
      </c>
      <c r="I2372" s="213" t="str">
        <f>IF(H2372=$D$4,$D$4,INDEX(F_inputs!$D$4:$M$5562,MATCH('FD Inputs Pre Conversion'!$C2372&amp;'FD Inputs Pre Conversion'!$E2372,F_inputs!$N$4:$N$5562,0),MATCH('FD Inputs Pre Conversion'!I$6,F_inputs!$D$2:$M$2,0)))</f>
        <v/>
      </c>
      <c r="J2372" s="213" t="str">
        <f>IF(I2372=$D$4,$D$4,INDEX(F_inputs!$D$4:$M$5562,MATCH('FD Inputs Pre Conversion'!$C2372&amp;'FD Inputs Pre Conversion'!$E2372,F_inputs!$N$4:$N$5562,0),MATCH('FD Inputs Pre Conversion'!J$6,F_inputs!$D$2:$M$2,0)))</f>
        <v/>
      </c>
      <c r="K2372" s="213" t="str">
        <f>IF(J2372=$D$4,$D$4,INDEX(F_inputs!$D$4:$M$5562,MATCH('FD Inputs Pre Conversion'!$C2372&amp;'FD Inputs Pre Conversion'!$E2372,F_inputs!$N$4:$N$5562,0),MATCH('FD Inputs Pre Conversion'!K$6,F_inputs!$D$2:$M$2,0)))</f>
        <v/>
      </c>
      <c r="L2372" s="213" t="str">
        <f>IF(K2372=$D$4,$D$4,INDEX(F_inputs!$D$4:$M$5562,MATCH('FD Inputs Pre Conversion'!$C2372&amp;'FD Inputs Pre Conversion'!$E2372,F_inputs!$N$4:$N$5562,0),MATCH('FD Inputs Pre Conversion'!L$6,F_inputs!$D$2:$M$2,0)))</f>
        <v/>
      </c>
      <c r="M2372" s="213" t="str">
        <f>IF(L2372=$D$4,$D$4,INDEX(F_inputs!$D$4:$M$5562,MATCH('FD Inputs Pre Conversion'!$C2372&amp;'FD Inputs Pre Conversion'!$E2372,F_inputs!$N$4:$N$5562,0),MATCH('FD Inputs Pre Conversion'!M$6,F_inputs!$D$2:$M$2,0)))</f>
        <v/>
      </c>
    </row>
    <row r="2373" spans="2:13" outlineLevel="1">
      <c r="B2373" s="261" t="s">
        <v>316</v>
      </c>
      <c r="C2373" s="262" t="s">
        <v>364</v>
      </c>
      <c r="D2373" s="177" t="s">
        <v>985</v>
      </c>
      <c r="E2373" s="177" t="s">
        <v>317</v>
      </c>
      <c r="F2373" s="177" t="s">
        <v>302</v>
      </c>
      <c r="G2373" s="305" t="s">
        <v>449</v>
      </c>
      <c r="H2373" s="211" t="str">
        <f>IF(G2373=$D$4,$D$4,INDEX(F_inputs!$D$4:$M$5562,MATCH('FD Inputs Pre Conversion'!$C2373&amp;'FD Inputs Pre Conversion'!$E2373,F_inputs!$N$4:$N$5562,0),MATCH('FD Inputs Pre Conversion'!H$6,F_inputs!$D$2:$M$2,0)))</f>
        <v/>
      </c>
      <c r="I2373" s="213" t="str">
        <f>IF(H2373=$D$4,$D$4,INDEX(F_inputs!$D$4:$M$5562,MATCH('FD Inputs Pre Conversion'!$C2373&amp;'FD Inputs Pre Conversion'!$E2373,F_inputs!$N$4:$N$5562,0),MATCH('FD Inputs Pre Conversion'!I$6,F_inputs!$D$2:$M$2,0)))</f>
        <v/>
      </c>
      <c r="J2373" s="213" t="str">
        <f>IF(I2373=$D$4,$D$4,INDEX(F_inputs!$D$4:$M$5562,MATCH('FD Inputs Pre Conversion'!$C2373&amp;'FD Inputs Pre Conversion'!$E2373,F_inputs!$N$4:$N$5562,0),MATCH('FD Inputs Pre Conversion'!J$6,F_inputs!$D$2:$M$2,0)))</f>
        <v/>
      </c>
      <c r="K2373" s="213" t="str">
        <f>IF(J2373=$D$4,$D$4,INDEX(F_inputs!$D$4:$M$5562,MATCH('FD Inputs Pre Conversion'!$C2373&amp;'FD Inputs Pre Conversion'!$E2373,F_inputs!$N$4:$N$5562,0),MATCH('FD Inputs Pre Conversion'!K$6,F_inputs!$D$2:$M$2,0)))</f>
        <v/>
      </c>
      <c r="L2373" s="213" t="str">
        <f>IF(K2373=$D$4,$D$4,INDEX(F_inputs!$D$4:$M$5562,MATCH('FD Inputs Pre Conversion'!$C2373&amp;'FD Inputs Pre Conversion'!$E2373,F_inputs!$N$4:$N$5562,0),MATCH('FD Inputs Pre Conversion'!L$6,F_inputs!$D$2:$M$2,0)))</f>
        <v/>
      </c>
      <c r="M2373" s="213" t="str">
        <f>IF(L2373=$D$4,$D$4,INDEX(F_inputs!$D$4:$M$5562,MATCH('FD Inputs Pre Conversion'!$C2373&amp;'FD Inputs Pre Conversion'!$E2373,F_inputs!$N$4:$N$5562,0),MATCH('FD Inputs Pre Conversion'!M$6,F_inputs!$D$2:$M$2,0)))</f>
        <v/>
      </c>
    </row>
    <row r="2374" spans="2:13" outlineLevel="1">
      <c r="B2374" s="261" t="s">
        <v>316</v>
      </c>
      <c r="C2374" s="262" t="s">
        <v>370</v>
      </c>
      <c r="D2374" s="177" t="s">
        <v>985</v>
      </c>
      <c r="E2374" s="177" t="s">
        <v>317</v>
      </c>
      <c r="F2374" s="177" t="s">
        <v>302</v>
      </c>
      <c r="G2374" s="305" t="s">
        <v>449</v>
      </c>
      <c r="H2374" s="211" t="str">
        <f>IF(G2374=$D$4,$D$4,INDEX(F_inputs!$D$4:$M$5562,MATCH('FD Inputs Pre Conversion'!$C2374&amp;'FD Inputs Pre Conversion'!$E2374,F_inputs!$N$4:$N$5562,0),MATCH('FD Inputs Pre Conversion'!H$6,F_inputs!$D$2:$M$2,0)))</f>
        <v/>
      </c>
      <c r="I2374" s="213">
        <f>IF(H2374=$D$4,$D$4,INDEX(F_inputs!$D$4:$M$5562,MATCH('FD Inputs Pre Conversion'!$C2374&amp;'FD Inputs Pre Conversion'!$E2374,F_inputs!$N$4:$N$5562,0),MATCH('FD Inputs Pre Conversion'!I$6,F_inputs!$D$2:$M$2,0)))</f>
        <v>0</v>
      </c>
      <c r="J2374" s="213">
        <f>IF(I2374=$D$4,$D$4,INDEX(F_inputs!$D$4:$M$5562,MATCH('FD Inputs Pre Conversion'!$C2374&amp;'FD Inputs Pre Conversion'!$E2374,F_inputs!$N$4:$N$5562,0),MATCH('FD Inputs Pre Conversion'!J$6,F_inputs!$D$2:$M$2,0)))</f>
        <v>0</v>
      </c>
      <c r="K2374" s="213">
        <f>IF(J2374=$D$4,$D$4,INDEX(F_inputs!$D$4:$M$5562,MATCH('FD Inputs Pre Conversion'!$C2374&amp;'FD Inputs Pre Conversion'!$E2374,F_inputs!$N$4:$N$5562,0),MATCH('FD Inputs Pre Conversion'!K$6,F_inputs!$D$2:$M$2,0)))</f>
        <v>0</v>
      </c>
      <c r="L2374" s="213">
        <f>IF(K2374=$D$4,$D$4,INDEX(F_inputs!$D$4:$M$5562,MATCH('FD Inputs Pre Conversion'!$C2374&amp;'FD Inputs Pre Conversion'!$E2374,F_inputs!$N$4:$N$5562,0),MATCH('FD Inputs Pre Conversion'!L$6,F_inputs!$D$2:$M$2,0)))</f>
        <v>0</v>
      </c>
      <c r="M2374" s="213">
        <f>IF(L2374=$D$4,$D$4,INDEX(F_inputs!$D$4:$M$5562,MATCH('FD Inputs Pre Conversion'!$C2374&amp;'FD Inputs Pre Conversion'!$E2374,F_inputs!$N$4:$N$5562,0),MATCH('FD Inputs Pre Conversion'!M$6,F_inputs!$D$2:$M$2,0)))</f>
        <v>0.05</v>
      </c>
    </row>
    <row r="2375" spans="2:13" outlineLevel="1">
      <c r="B2375" s="261" t="s">
        <v>316</v>
      </c>
      <c r="C2375" s="262" t="s">
        <v>379</v>
      </c>
      <c r="D2375" s="177" t="s">
        <v>985</v>
      </c>
      <c r="E2375" s="177" t="s">
        <v>317</v>
      </c>
      <c r="F2375" s="177" t="s">
        <v>302</v>
      </c>
      <c r="G2375" s="305" t="s">
        <v>449</v>
      </c>
      <c r="H2375" s="211" t="str">
        <f>IF(G2375=$D$4,$D$4,INDEX(F_inputs!$D$4:$M$5562,MATCH('FD Inputs Pre Conversion'!$C2375&amp;'FD Inputs Pre Conversion'!$E2375,F_inputs!$N$4:$N$5562,0),MATCH('FD Inputs Pre Conversion'!H$6,F_inputs!$D$2:$M$2,0)))</f>
        <v/>
      </c>
      <c r="I2375" s="213" t="str">
        <f>IF(H2375=$D$4,$D$4,INDEX(F_inputs!$D$4:$M$5562,MATCH('FD Inputs Pre Conversion'!$C2375&amp;'FD Inputs Pre Conversion'!$E2375,F_inputs!$N$4:$N$5562,0),MATCH('FD Inputs Pre Conversion'!I$6,F_inputs!$D$2:$M$2,0)))</f>
        <v/>
      </c>
      <c r="J2375" s="213" t="str">
        <f>IF(I2375=$D$4,$D$4,INDEX(F_inputs!$D$4:$M$5562,MATCH('FD Inputs Pre Conversion'!$C2375&amp;'FD Inputs Pre Conversion'!$E2375,F_inputs!$N$4:$N$5562,0),MATCH('FD Inputs Pre Conversion'!J$6,F_inputs!$D$2:$M$2,0)))</f>
        <v/>
      </c>
      <c r="K2375" s="213" t="str">
        <f>IF(J2375=$D$4,$D$4,INDEX(F_inputs!$D$4:$M$5562,MATCH('FD Inputs Pre Conversion'!$C2375&amp;'FD Inputs Pre Conversion'!$E2375,F_inputs!$N$4:$N$5562,0),MATCH('FD Inputs Pre Conversion'!K$6,F_inputs!$D$2:$M$2,0)))</f>
        <v/>
      </c>
      <c r="L2375" s="213" t="str">
        <f>IF(K2375=$D$4,$D$4,INDEX(F_inputs!$D$4:$M$5562,MATCH('FD Inputs Pre Conversion'!$C2375&amp;'FD Inputs Pre Conversion'!$E2375,F_inputs!$N$4:$N$5562,0),MATCH('FD Inputs Pre Conversion'!L$6,F_inputs!$D$2:$M$2,0)))</f>
        <v/>
      </c>
      <c r="M2375" s="213" t="str">
        <f>IF(L2375=$D$4,$D$4,INDEX(F_inputs!$D$4:$M$5562,MATCH('FD Inputs Pre Conversion'!$C2375&amp;'FD Inputs Pre Conversion'!$E2375,F_inputs!$N$4:$N$5562,0),MATCH('FD Inputs Pre Conversion'!M$6,F_inputs!$D$2:$M$2,0)))</f>
        <v/>
      </c>
    </row>
    <row r="2376" spans="2:13" outlineLevel="1">
      <c r="B2376" s="261" t="s">
        <v>316</v>
      </c>
      <c r="C2376" s="262" t="s">
        <v>382</v>
      </c>
      <c r="D2376" s="177" t="s">
        <v>985</v>
      </c>
      <c r="E2376" s="177" t="s">
        <v>317</v>
      </c>
      <c r="F2376" s="177" t="s">
        <v>302</v>
      </c>
      <c r="G2376" s="305" t="s">
        <v>449</v>
      </c>
      <c r="H2376" s="211" t="str">
        <f>IF(G2376=$D$4,$D$4,INDEX(F_inputs!$D$4:$M$5562,MATCH('FD Inputs Pre Conversion'!$C2376&amp;'FD Inputs Pre Conversion'!$E2376,F_inputs!$N$4:$N$5562,0),MATCH('FD Inputs Pre Conversion'!H$6,F_inputs!$D$2:$M$2,0)))</f>
        <v/>
      </c>
      <c r="I2376" s="213" t="str">
        <f>IF(H2376=$D$4,$D$4,INDEX(F_inputs!$D$4:$M$5562,MATCH('FD Inputs Pre Conversion'!$C2376&amp;'FD Inputs Pre Conversion'!$E2376,F_inputs!$N$4:$N$5562,0),MATCH('FD Inputs Pre Conversion'!I$6,F_inputs!$D$2:$M$2,0)))</f>
        <v/>
      </c>
      <c r="J2376" s="213" t="str">
        <f>IF(I2376=$D$4,$D$4,INDEX(F_inputs!$D$4:$M$5562,MATCH('FD Inputs Pre Conversion'!$C2376&amp;'FD Inputs Pre Conversion'!$E2376,F_inputs!$N$4:$N$5562,0),MATCH('FD Inputs Pre Conversion'!J$6,F_inputs!$D$2:$M$2,0)))</f>
        <v/>
      </c>
      <c r="K2376" s="213" t="str">
        <f>IF(J2376=$D$4,$D$4,INDEX(F_inputs!$D$4:$M$5562,MATCH('FD Inputs Pre Conversion'!$C2376&amp;'FD Inputs Pre Conversion'!$E2376,F_inputs!$N$4:$N$5562,0),MATCH('FD Inputs Pre Conversion'!K$6,F_inputs!$D$2:$M$2,0)))</f>
        <v/>
      </c>
      <c r="L2376" s="213" t="str">
        <f>IF(K2376=$D$4,$D$4,INDEX(F_inputs!$D$4:$M$5562,MATCH('FD Inputs Pre Conversion'!$C2376&amp;'FD Inputs Pre Conversion'!$E2376,F_inputs!$N$4:$N$5562,0),MATCH('FD Inputs Pre Conversion'!L$6,F_inputs!$D$2:$M$2,0)))</f>
        <v/>
      </c>
      <c r="M2376" s="213" t="str">
        <f>IF(L2376=$D$4,$D$4,INDEX(F_inputs!$D$4:$M$5562,MATCH('FD Inputs Pre Conversion'!$C2376&amp;'FD Inputs Pre Conversion'!$E2376,F_inputs!$N$4:$N$5562,0),MATCH('FD Inputs Pre Conversion'!M$6,F_inputs!$D$2:$M$2,0)))</f>
        <v/>
      </c>
    </row>
    <row r="2377" spans="2:13" outlineLevel="1">
      <c r="B2377" s="261" t="s">
        <v>316</v>
      </c>
      <c r="C2377" s="262" t="s">
        <v>388</v>
      </c>
      <c r="D2377" s="177" t="s">
        <v>985</v>
      </c>
      <c r="E2377" s="177" t="s">
        <v>317</v>
      </c>
      <c r="F2377" s="177" t="s">
        <v>302</v>
      </c>
      <c r="G2377" s="305" t="s">
        <v>449</v>
      </c>
      <c r="H2377" s="211" t="str">
        <f>IF(G2377=$D$4,$D$4,INDEX(F_inputs!$D$4:$M$5562,MATCH('FD Inputs Pre Conversion'!$C2377&amp;'FD Inputs Pre Conversion'!$E2377,F_inputs!$N$4:$N$5562,0),MATCH('FD Inputs Pre Conversion'!H$6,F_inputs!$D$2:$M$2,0)))</f>
        <v/>
      </c>
      <c r="I2377" s="213" t="str">
        <f>IF(H2377=$D$4,$D$4,INDEX(F_inputs!$D$4:$M$5562,MATCH('FD Inputs Pre Conversion'!$C2377&amp;'FD Inputs Pre Conversion'!$E2377,F_inputs!$N$4:$N$5562,0),MATCH('FD Inputs Pre Conversion'!I$6,F_inputs!$D$2:$M$2,0)))</f>
        <v/>
      </c>
      <c r="J2377" s="213" t="str">
        <f>IF(I2377=$D$4,$D$4,INDEX(F_inputs!$D$4:$M$5562,MATCH('FD Inputs Pre Conversion'!$C2377&amp;'FD Inputs Pre Conversion'!$E2377,F_inputs!$N$4:$N$5562,0),MATCH('FD Inputs Pre Conversion'!J$6,F_inputs!$D$2:$M$2,0)))</f>
        <v/>
      </c>
      <c r="K2377" s="213" t="str">
        <f>IF(J2377=$D$4,$D$4,INDEX(F_inputs!$D$4:$M$5562,MATCH('FD Inputs Pre Conversion'!$C2377&amp;'FD Inputs Pre Conversion'!$E2377,F_inputs!$N$4:$N$5562,0),MATCH('FD Inputs Pre Conversion'!K$6,F_inputs!$D$2:$M$2,0)))</f>
        <v/>
      </c>
      <c r="L2377" s="213" t="str">
        <f>IF(K2377=$D$4,$D$4,INDEX(F_inputs!$D$4:$M$5562,MATCH('FD Inputs Pre Conversion'!$C2377&amp;'FD Inputs Pre Conversion'!$E2377,F_inputs!$N$4:$N$5562,0),MATCH('FD Inputs Pre Conversion'!L$6,F_inputs!$D$2:$M$2,0)))</f>
        <v/>
      </c>
      <c r="M2377" s="213" t="str">
        <f>IF(L2377=$D$4,$D$4,INDEX(F_inputs!$D$4:$M$5562,MATCH('FD Inputs Pre Conversion'!$C2377&amp;'FD Inputs Pre Conversion'!$E2377,F_inputs!$N$4:$N$5562,0),MATCH('FD Inputs Pre Conversion'!M$6,F_inputs!$D$2:$M$2,0)))</f>
        <v/>
      </c>
    </row>
    <row r="2378" spans="2:13" outlineLevel="1">
      <c r="B2378" s="261" t="s">
        <v>316</v>
      </c>
      <c r="C2378" s="262" t="s">
        <v>391</v>
      </c>
      <c r="D2378" s="177" t="s">
        <v>985</v>
      </c>
      <c r="E2378" s="177" t="s">
        <v>317</v>
      </c>
      <c r="F2378" s="177" t="s">
        <v>302</v>
      </c>
      <c r="G2378" s="305" t="s">
        <v>449</v>
      </c>
      <c r="H2378" s="211" t="str">
        <f>IF(G2378=$D$4,$D$4,INDEX(F_inputs!$D$4:$M$5562,MATCH('FD Inputs Pre Conversion'!$C2378&amp;'FD Inputs Pre Conversion'!$E2378,F_inputs!$N$4:$N$5562,0),MATCH('FD Inputs Pre Conversion'!H$6,F_inputs!$D$2:$M$2,0)))</f>
        <v/>
      </c>
      <c r="I2378" s="213" t="str">
        <f>IF(H2378=$D$4,$D$4,INDEX(F_inputs!$D$4:$M$5562,MATCH('FD Inputs Pre Conversion'!$C2378&amp;'FD Inputs Pre Conversion'!$E2378,F_inputs!$N$4:$N$5562,0),MATCH('FD Inputs Pre Conversion'!I$6,F_inputs!$D$2:$M$2,0)))</f>
        <v/>
      </c>
      <c r="J2378" s="213" t="str">
        <f>IF(I2378=$D$4,$D$4,INDEX(F_inputs!$D$4:$M$5562,MATCH('FD Inputs Pre Conversion'!$C2378&amp;'FD Inputs Pre Conversion'!$E2378,F_inputs!$N$4:$N$5562,0),MATCH('FD Inputs Pre Conversion'!J$6,F_inputs!$D$2:$M$2,0)))</f>
        <v/>
      </c>
      <c r="K2378" s="213" t="str">
        <f>IF(J2378=$D$4,$D$4,INDEX(F_inputs!$D$4:$M$5562,MATCH('FD Inputs Pre Conversion'!$C2378&amp;'FD Inputs Pre Conversion'!$E2378,F_inputs!$N$4:$N$5562,0),MATCH('FD Inputs Pre Conversion'!K$6,F_inputs!$D$2:$M$2,0)))</f>
        <v/>
      </c>
      <c r="L2378" s="213" t="str">
        <f>IF(K2378=$D$4,$D$4,INDEX(F_inputs!$D$4:$M$5562,MATCH('FD Inputs Pre Conversion'!$C2378&amp;'FD Inputs Pre Conversion'!$E2378,F_inputs!$N$4:$N$5562,0),MATCH('FD Inputs Pre Conversion'!L$6,F_inputs!$D$2:$M$2,0)))</f>
        <v/>
      </c>
      <c r="M2378" s="213" t="str">
        <f>IF(L2378=$D$4,$D$4,INDEX(F_inputs!$D$4:$M$5562,MATCH('FD Inputs Pre Conversion'!$C2378&amp;'FD Inputs Pre Conversion'!$E2378,F_inputs!$N$4:$N$5562,0),MATCH('FD Inputs Pre Conversion'!M$6,F_inputs!$D$2:$M$2,0)))</f>
        <v/>
      </c>
    </row>
    <row r="2379" spans="2:13" outlineLevel="1">
      <c r="B2379" s="261" t="s">
        <v>316</v>
      </c>
      <c r="C2379" s="262" t="s">
        <v>394</v>
      </c>
      <c r="D2379" s="177" t="s">
        <v>985</v>
      </c>
      <c r="E2379" s="177" t="s">
        <v>317</v>
      </c>
      <c r="F2379" s="177" t="s">
        <v>302</v>
      </c>
      <c r="G2379" s="305" t="s">
        <v>449</v>
      </c>
      <c r="H2379" s="211" t="str">
        <f>IF(G2379=$D$4,$D$4,INDEX(F_inputs!$D$4:$M$5562,MATCH('FD Inputs Pre Conversion'!$C2379&amp;'FD Inputs Pre Conversion'!$E2379,F_inputs!$N$4:$N$5562,0),MATCH('FD Inputs Pre Conversion'!H$6,F_inputs!$D$2:$M$2,0)))</f>
        <v/>
      </c>
      <c r="I2379" s="213" t="str">
        <f>IF(H2379=$D$4,$D$4,INDEX(F_inputs!$D$4:$M$5562,MATCH('FD Inputs Pre Conversion'!$C2379&amp;'FD Inputs Pre Conversion'!$E2379,F_inputs!$N$4:$N$5562,0),MATCH('FD Inputs Pre Conversion'!I$6,F_inputs!$D$2:$M$2,0)))</f>
        <v/>
      </c>
      <c r="J2379" s="213" t="str">
        <f>IF(I2379=$D$4,$D$4,INDEX(F_inputs!$D$4:$M$5562,MATCH('FD Inputs Pre Conversion'!$C2379&amp;'FD Inputs Pre Conversion'!$E2379,F_inputs!$N$4:$N$5562,0),MATCH('FD Inputs Pre Conversion'!J$6,F_inputs!$D$2:$M$2,0)))</f>
        <v/>
      </c>
      <c r="K2379" s="213" t="str">
        <f>IF(J2379=$D$4,$D$4,INDEX(F_inputs!$D$4:$M$5562,MATCH('FD Inputs Pre Conversion'!$C2379&amp;'FD Inputs Pre Conversion'!$E2379,F_inputs!$N$4:$N$5562,0),MATCH('FD Inputs Pre Conversion'!K$6,F_inputs!$D$2:$M$2,0)))</f>
        <v/>
      </c>
      <c r="L2379" s="213" t="str">
        <f>IF(K2379=$D$4,$D$4,INDEX(F_inputs!$D$4:$M$5562,MATCH('FD Inputs Pre Conversion'!$C2379&amp;'FD Inputs Pre Conversion'!$E2379,F_inputs!$N$4:$N$5562,0),MATCH('FD Inputs Pre Conversion'!L$6,F_inputs!$D$2:$M$2,0)))</f>
        <v/>
      </c>
      <c r="M2379" s="213" t="str">
        <f>IF(L2379=$D$4,$D$4,INDEX(F_inputs!$D$4:$M$5562,MATCH('FD Inputs Pre Conversion'!$C2379&amp;'FD Inputs Pre Conversion'!$E2379,F_inputs!$N$4:$N$5562,0),MATCH('FD Inputs Pre Conversion'!M$6,F_inputs!$D$2:$M$2,0)))</f>
        <v/>
      </c>
    </row>
    <row r="2380" spans="2:13" outlineLevel="1">
      <c r="B2380" s="261" t="s">
        <v>316</v>
      </c>
      <c r="C2380" s="262" t="s">
        <v>397</v>
      </c>
      <c r="D2380" s="177" t="s">
        <v>985</v>
      </c>
      <c r="E2380" s="177" t="s">
        <v>317</v>
      </c>
      <c r="F2380" s="177" t="s">
        <v>302</v>
      </c>
      <c r="G2380" s="305" t="s">
        <v>449</v>
      </c>
      <c r="H2380" s="211" t="str">
        <f>IF(G2380=$D$4,$D$4,INDEX(F_inputs!$D$4:$M$5562,MATCH('FD Inputs Pre Conversion'!$C2380&amp;'FD Inputs Pre Conversion'!$E2380,F_inputs!$N$4:$N$5562,0),MATCH('FD Inputs Pre Conversion'!H$6,F_inputs!$D$2:$M$2,0)))</f>
        <v/>
      </c>
      <c r="I2380" s="213" t="str">
        <f>IF(H2380=$D$4,$D$4,INDEX(F_inputs!$D$4:$M$5562,MATCH('FD Inputs Pre Conversion'!$C2380&amp;'FD Inputs Pre Conversion'!$E2380,F_inputs!$N$4:$N$5562,0),MATCH('FD Inputs Pre Conversion'!I$6,F_inputs!$D$2:$M$2,0)))</f>
        <v/>
      </c>
      <c r="J2380" s="213" t="str">
        <f>IF(I2380=$D$4,$D$4,INDEX(F_inputs!$D$4:$M$5562,MATCH('FD Inputs Pre Conversion'!$C2380&amp;'FD Inputs Pre Conversion'!$E2380,F_inputs!$N$4:$N$5562,0),MATCH('FD Inputs Pre Conversion'!J$6,F_inputs!$D$2:$M$2,0)))</f>
        <v/>
      </c>
      <c r="K2380" s="213" t="str">
        <f>IF(J2380=$D$4,$D$4,INDEX(F_inputs!$D$4:$M$5562,MATCH('FD Inputs Pre Conversion'!$C2380&amp;'FD Inputs Pre Conversion'!$E2380,F_inputs!$N$4:$N$5562,0),MATCH('FD Inputs Pre Conversion'!K$6,F_inputs!$D$2:$M$2,0)))</f>
        <v/>
      </c>
      <c r="L2380" s="213" t="str">
        <f>IF(K2380=$D$4,$D$4,INDEX(F_inputs!$D$4:$M$5562,MATCH('FD Inputs Pre Conversion'!$C2380&amp;'FD Inputs Pre Conversion'!$E2380,F_inputs!$N$4:$N$5562,0),MATCH('FD Inputs Pre Conversion'!L$6,F_inputs!$D$2:$M$2,0)))</f>
        <v/>
      </c>
      <c r="M2380" s="213" t="str">
        <f>IF(L2380=$D$4,$D$4,INDEX(F_inputs!$D$4:$M$5562,MATCH('FD Inputs Pre Conversion'!$C2380&amp;'FD Inputs Pre Conversion'!$E2380,F_inputs!$N$4:$N$5562,0),MATCH('FD Inputs Pre Conversion'!M$6,F_inputs!$D$2:$M$2,0)))</f>
        <v/>
      </c>
    </row>
    <row r="2381" spans="2:13" outlineLevel="1">
      <c r="B2381" s="261" t="s">
        <v>316</v>
      </c>
      <c r="C2381" s="262" t="s">
        <v>345</v>
      </c>
      <c r="D2381" s="177" t="s">
        <v>985</v>
      </c>
      <c r="E2381" s="177" t="s">
        <v>317</v>
      </c>
      <c r="F2381" s="177" t="s">
        <v>302</v>
      </c>
      <c r="G2381" s="305" t="s">
        <v>449</v>
      </c>
      <c r="H2381" s="211" t="str">
        <f>IF(G2381=$D$4,$D$4,INDEX(F_inputs!$D$4:$M$5562,MATCH('FD Inputs Pre Conversion'!$C2381&amp;'FD Inputs Pre Conversion'!$E2381,F_inputs!$N$4:$N$5562,0),MATCH('FD Inputs Pre Conversion'!H$6,F_inputs!$D$2:$M$2,0)))</f>
        <v/>
      </c>
      <c r="I2381" s="213" t="str">
        <f>IF(H2381=$D$4,$D$4,INDEX(F_inputs!$D$4:$M$5562,MATCH('FD Inputs Pre Conversion'!$C2381&amp;'FD Inputs Pre Conversion'!$E2381,F_inputs!$N$4:$N$5562,0),MATCH('FD Inputs Pre Conversion'!I$6,F_inputs!$D$2:$M$2,0)))</f>
        <v/>
      </c>
      <c r="J2381" s="213" t="str">
        <f>IF(I2381=$D$4,$D$4,INDEX(F_inputs!$D$4:$M$5562,MATCH('FD Inputs Pre Conversion'!$C2381&amp;'FD Inputs Pre Conversion'!$E2381,F_inputs!$N$4:$N$5562,0),MATCH('FD Inputs Pre Conversion'!J$6,F_inputs!$D$2:$M$2,0)))</f>
        <v/>
      </c>
      <c r="K2381" s="213" t="str">
        <f>IF(J2381=$D$4,$D$4,INDEX(F_inputs!$D$4:$M$5562,MATCH('FD Inputs Pre Conversion'!$C2381&amp;'FD Inputs Pre Conversion'!$E2381,F_inputs!$N$4:$N$5562,0),MATCH('FD Inputs Pre Conversion'!K$6,F_inputs!$D$2:$M$2,0)))</f>
        <v/>
      </c>
      <c r="L2381" s="213" t="str">
        <f>IF(K2381=$D$4,$D$4,INDEX(F_inputs!$D$4:$M$5562,MATCH('FD Inputs Pre Conversion'!$C2381&amp;'FD Inputs Pre Conversion'!$E2381,F_inputs!$N$4:$N$5562,0),MATCH('FD Inputs Pre Conversion'!L$6,F_inputs!$D$2:$M$2,0)))</f>
        <v/>
      </c>
      <c r="M2381" s="213" t="str">
        <f>IF(L2381=$D$4,$D$4,INDEX(F_inputs!$D$4:$M$5562,MATCH('FD Inputs Pre Conversion'!$C2381&amp;'FD Inputs Pre Conversion'!$E2381,F_inputs!$N$4:$N$5562,0),MATCH('FD Inputs Pre Conversion'!M$6,F_inputs!$D$2:$M$2,0)))</f>
        <v/>
      </c>
    </row>
    <row r="2382" spans="2:13" outlineLevel="1">
      <c r="B2382" s="261" t="s">
        <v>316</v>
      </c>
      <c r="C2382" s="262" t="s">
        <v>354</v>
      </c>
      <c r="D2382" s="177" t="s">
        <v>985</v>
      </c>
      <c r="E2382" s="177" t="s">
        <v>317</v>
      </c>
      <c r="F2382" s="177" t="s">
        <v>302</v>
      </c>
      <c r="G2382" s="305" t="s">
        <v>449</v>
      </c>
      <c r="H2382" s="211" t="str">
        <f>IF(G2382=$D$4,$D$4,INDEX(F_inputs!$D$4:$M$5562,MATCH('FD Inputs Pre Conversion'!$C2382&amp;'FD Inputs Pre Conversion'!$E2382,F_inputs!$N$4:$N$5562,0),MATCH('FD Inputs Pre Conversion'!H$6,F_inputs!$D$2:$M$2,0)))</f>
        <v/>
      </c>
      <c r="I2382" s="213" t="str">
        <f>IF(H2382=$D$4,$D$4,INDEX(F_inputs!$D$4:$M$5562,MATCH('FD Inputs Pre Conversion'!$C2382&amp;'FD Inputs Pre Conversion'!$E2382,F_inputs!$N$4:$N$5562,0),MATCH('FD Inputs Pre Conversion'!I$6,F_inputs!$D$2:$M$2,0)))</f>
        <v/>
      </c>
      <c r="J2382" s="213" t="str">
        <f>IF(I2382=$D$4,$D$4,INDEX(F_inputs!$D$4:$M$5562,MATCH('FD Inputs Pre Conversion'!$C2382&amp;'FD Inputs Pre Conversion'!$E2382,F_inputs!$N$4:$N$5562,0),MATCH('FD Inputs Pre Conversion'!J$6,F_inputs!$D$2:$M$2,0)))</f>
        <v/>
      </c>
      <c r="K2382" s="213" t="str">
        <f>IF(J2382=$D$4,$D$4,INDEX(F_inputs!$D$4:$M$5562,MATCH('FD Inputs Pre Conversion'!$C2382&amp;'FD Inputs Pre Conversion'!$E2382,F_inputs!$N$4:$N$5562,0),MATCH('FD Inputs Pre Conversion'!K$6,F_inputs!$D$2:$M$2,0)))</f>
        <v/>
      </c>
      <c r="L2382" s="213" t="str">
        <f>IF(K2382=$D$4,$D$4,INDEX(F_inputs!$D$4:$M$5562,MATCH('FD Inputs Pre Conversion'!$C2382&amp;'FD Inputs Pre Conversion'!$E2382,F_inputs!$N$4:$N$5562,0),MATCH('FD Inputs Pre Conversion'!L$6,F_inputs!$D$2:$M$2,0)))</f>
        <v/>
      </c>
      <c r="M2382" s="213" t="str">
        <f>IF(L2382=$D$4,$D$4,INDEX(F_inputs!$D$4:$M$5562,MATCH('FD Inputs Pre Conversion'!$C2382&amp;'FD Inputs Pre Conversion'!$E2382,F_inputs!$N$4:$N$5562,0),MATCH('FD Inputs Pre Conversion'!M$6,F_inputs!$D$2:$M$2,0)))</f>
        <v/>
      </c>
    </row>
    <row r="2383" spans="2:13" outlineLevel="1">
      <c r="B2383" s="261" t="s">
        <v>316</v>
      </c>
      <c r="C2383" s="262" t="s">
        <v>367</v>
      </c>
      <c r="D2383" s="177" t="s">
        <v>985</v>
      </c>
      <c r="E2383" s="177" t="s">
        <v>317</v>
      </c>
      <c r="F2383" s="177" t="s">
        <v>302</v>
      </c>
      <c r="G2383" s="305" t="s">
        <v>449</v>
      </c>
      <c r="H2383" s="211" t="str">
        <f>IF(G2383=$D$4,$D$4,INDEX(F_inputs!$D$4:$M$5562,MATCH('FD Inputs Pre Conversion'!$C2383&amp;'FD Inputs Pre Conversion'!$E2383,F_inputs!$N$4:$N$5562,0),MATCH('FD Inputs Pre Conversion'!H$6,F_inputs!$D$2:$M$2,0)))</f>
        <v/>
      </c>
      <c r="I2383" s="213" t="str">
        <f>IF(H2383=$D$4,$D$4,INDEX(F_inputs!$D$4:$M$5562,MATCH('FD Inputs Pre Conversion'!$C2383&amp;'FD Inputs Pre Conversion'!$E2383,F_inputs!$N$4:$N$5562,0),MATCH('FD Inputs Pre Conversion'!I$6,F_inputs!$D$2:$M$2,0)))</f>
        <v/>
      </c>
      <c r="J2383" s="213" t="str">
        <f>IF(I2383=$D$4,$D$4,INDEX(F_inputs!$D$4:$M$5562,MATCH('FD Inputs Pre Conversion'!$C2383&amp;'FD Inputs Pre Conversion'!$E2383,F_inputs!$N$4:$N$5562,0),MATCH('FD Inputs Pre Conversion'!J$6,F_inputs!$D$2:$M$2,0)))</f>
        <v/>
      </c>
      <c r="K2383" s="213" t="str">
        <f>IF(J2383=$D$4,$D$4,INDEX(F_inputs!$D$4:$M$5562,MATCH('FD Inputs Pre Conversion'!$C2383&amp;'FD Inputs Pre Conversion'!$E2383,F_inputs!$N$4:$N$5562,0),MATCH('FD Inputs Pre Conversion'!K$6,F_inputs!$D$2:$M$2,0)))</f>
        <v/>
      </c>
      <c r="L2383" s="213" t="str">
        <f>IF(K2383=$D$4,$D$4,INDEX(F_inputs!$D$4:$M$5562,MATCH('FD Inputs Pre Conversion'!$C2383&amp;'FD Inputs Pre Conversion'!$E2383,F_inputs!$N$4:$N$5562,0),MATCH('FD Inputs Pre Conversion'!L$6,F_inputs!$D$2:$M$2,0)))</f>
        <v/>
      </c>
      <c r="M2383" s="213" t="str">
        <f>IF(L2383=$D$4,$D$4,INDEX(F_inputs!$D$4:$M$5562,MATCH('FD Inputs Pre Conversion'!$C2383&amp;'FD Inputs Pre Conversion'!$E2383,F_inputs!$N$4:$N$5562,0),MATCH('FD Inputs Pre Conversion'!M$6,F_inputs!$D$2:$M$2,0)))</f>
        <v/>
      </c>
    </row>
    <row r="2384" spans="2:13" outlineLevel="1">
      <c r="B2384" s="261" t="s">
        <v>316</v>
      </c>
      <c r="C2384" s="262" t="s">
        <v>373</v>
      </c>
      <c r="D2384" s="177" t="s">
        <v>985</v>
      </c>
      <c r="E2384" s="177" t="s">
        <v>317</v>
      </c>
      <c r="F2384" s="177" t="s">
        <v>302</v>
      </c>
      <c r="G2384" s="305" t="s">
        <v>449</v>
      </c>
      <c r="H2384" s="211" t="str">
        <f>IF(G2384=$D$4,$D$4,INDEX(F_inputs!$D$4:$M$5562,MATCH('FD Inputs Pre Conversion'!$C2384&amp;'FD Inputs Pre Conversion'!$E2384,F_inputs!$N$4:$N$5562,0),MATCH('FD Inputs Pre Conversion'!H$6,F_inputs!$D$2:$M$2,0)))</f>
        <v/>
      </c>
      <c r="I2384" s="213" t="str">
        <f>IF(H2384=$D$4,$D$4,INDEX(F_inputs!$D$4:$M$5562,MATCH('FD Inputs Pre Conversion'!$C2384&amp;'FD Inputs Pre Conversion'!$E2384,F_inputs!$N$4:$N$5562,0),MATCH('FD Inputs Pre Conversion'!I$6,F_inputs!$D$2:$M$2,0)))</f>
        <v/>
      </c>
      <c r="J2384" s="213" t="str">
        <f>IF(I2384=$D$4,$D$4,INDEX(F_inputs!$D$4:$M$5562,MATCH('FD Inputs Pre Conversion'!$C2384&amp;'FD Inputs Pre Conversion'!$E2384,F_inputs!$N$4:$N$5562,0),MATCH('FD Inputs Pre Conversion'!J$6,F_inputs!$D$2:$M$2,0)))</f>
        <v/>
      </c>
      <c r="K2384" s="213" t="str">
        <f>IF(J2384=$D$4,$D$4,INDEX(F_inputs!$D$4:$M$5562,MATCH('FD Inputs Pre Conversion'!$C2384&amp;'FD Inputs Pre Conversion'!$E2384,F_inputs!$N$4:$N$5562,0),MATCH('FD Inputs Pre Conversion'!K$6,F_inputs!$D$2:$M$2,0)))</f>
        <v/>
      </c>
      <c r="L2384" s="213" t="str">
        <f>IF(K2384=$D$4,$D$4,INDEX(F_inputs!$D$4:$M$5562,MATCH('FD Inputs Pre Conversion'!$C2384&amp;'FD Inputs Pre Conversion'!$E2384,F_inputs!$N$4:$N$5562,0),MATCH('FD Inputs Pre Conversion'!L$6,F_inputs!$D$2:$M$2,0)))</f>
        <v/>
      </c>
      <c r="M2384" s="213" t="str">
        <f>IF(L2384=$D$4,$D$4,INDEX(F_inputs!$D$4:$M$5562,MATCH('FD Inputs Pre Conversion'!$C2384&amp;'FD Inputs Pre Conversion'!$E2384,F_inputs!$N$4:$N$5562,0),MATCH('FD Inputs Pre Conversion'!M$6,F_inputs!$D$2:$M$2,0)))</f>
        <v/>
      </c>
    </row>
    <row r="2385" spans="2:13" outlineLevel="1">
      <c r="B2385" s="261" t="s">
        <v>316</v>
      </c>
      <c r="C2385" s="262" t="s">
        <v>376</v>
      </c>
      <c r="D2385" s="177" t="s">
        <v>985</v>
      </c>
      <c r="E2385" s="177" t="s">
        <v>317</v>
      </c>
      <c r="F2385" s="177" t="s">
        <v>302</v>
      </c>
      <c r="G2385" s="305" t="s">
        <v>449</v>
      </c>
      <c r="H2385" s="211" t="str">
        <f>IF(G2385=$D$4,$D$4,INDEX(F_inputs!$D$4:$M$5562,MATCH('FD Inputs Pre Conversion'!$C2385&amp;'FD Inputs Pre Conversion'!$E2385,F_inputs!$N$4:$N$5562,0),MATCH('FD Inputs Pre Conversion'!H$6,F_inputs!$D$2:$M$2,0)))</f>
        <v/>
      </c>
      <c r="I2385" s="213" t="str">
        <f>IF(H2385=$D$4,$D$4,INDEX(F_inputs!$D$4:$M$5562,MATCH('FD Inputs Pre Conversion'!$C2385&amp;'FD Inputs Pre Conversion'!$E2385,F_inputs!$N$4:$N$5562,0),MATCH('FD Inputs Pre Conversion'!I$6,F_inputs!$D$2:$M$2,0)))</f>
        <v/>
      </c>
      <c r="J2385" s="213" t="str">
        <f>IF(I2385=$D$4,$D$4,INDEX(F_inputs!$D$4:$M$5562,MATCH('FD Inputs Pre Conversion'!$C2385&amp;'FD Inputs Pre Conversion'!$E2385,F_inputs!$N$4:$N$5562,0),MATCH('FD Inputs Pre Conversion'!J$6,F_inputs!$D$2:$M$2,0)))</f>
        <v/>
      </c>
      <c r="K2385" s="213" t="str">
        <f>IF(J2385=$D$4,$D$4,INDEX(F_inputs!$D$4:$M$5562,MATCH('FD Inputs Pre Conversion'!$C2385&amp;'FD Inputs Pre Conversion'!$E2385,F_inputs!$N$4:$N$5562,0),MATCH('FD Inputs Pre Conversion'!K$6,F_inputs!$D$2:$M$2,0)))</f>
        <v/>
      </c>
      <c r="L2385" s="213" t="str">
        <f>IF(K2385=$D$4,$D$4,INDEX(F_inputs!$D$4:$M$5562,MATCH('FD Inputs Pre Conversion'!$C2385&amp;'FD Inputs Pre Conversion'!$E2385,F_inputs!$N$4:$N$5562,0),MATCH('FD Inputs Pre Conversion'!L$6,F_inputs!$D$2:$M$2,0)))</f>
        <v/>
      </c>
      <c r="M2385" s="213" t="str">
        <f>IF(L2385=$D$4,$D$4,INDEX(F_inputs!$D$4:$M$5562,MATCH('FD Inputs Pre Conversion'!$C2385&amp;'FD Inputs Pre Conversion'!$E2385,F_inputs!$N$4:$N$5562,0),MATCH('FD Inputs Pre Conversion'!M$6,F_inputs!$D$2:$M$2,0)))</f>
        <v/>
      </c>
    </row>
    <row r="2386" spans="2:13" outlineLevel="1">
      <c r="B2386" s="261" t="s">
        <v>316</v>
      </c>
      <c r="C2386" s="262" t="s">
        <v>385</v>
      </c>
      <c r="D2386" s="177" t="s">
        <v>985</v>
      </c>
      <c r="E2386" s="177" t="s">
        <v>317</v>
      </c>
      <c r="F2386" s="177" t="s">
        <v>302</v>
      </c>
      <c r="G2386" s="305" t="s">
        <v>449</v>
      </c>
      <c r="H2386" s="211" t="str">
        <f>IF(G2386=$D$4,$D$4,INDEX(F_inputs!$D$4:$M$5562,MATCH('FD Inputs Pre Conversion'!$C2386&amp;'FD Inputs Pre Conversion'!$E2386,F_inputs!$N$4:$N$5562,0),MATCH('FD Inputs Pre Conversion'!H$6,F_inputs!$D$2:$M$2,0)))</f>
        <v/>
      </c>
      <c r="I2386" s="213" t="str">
        <f>IF(H2386=$D$4,$D$4,INDEX(F_inputs!$D$4:$M$5562,MATCH('FD Inputs Pre Conversion'!$C2386&amp;'FD Inputs Pre Conversion'!$E2386,F_inputs!$N$4:$N$5562,0),MATCH('FD Inputs Pre Conversion'!I$6,F_inputs!$D$2:$M$2,0)))</f>
        <v/>
      </c>
      <c r="J2386" s="213" t="str">
        <f>IF(I2386=$D$4,$D$4,INDEX(F_inputs!$D$4:$M$5562,MATCH('FD Inputs Pre Conversion'!$C2386&amp;'FD Inputs Pre Conversion'!$E2386,F_inputs!$N$4:$N$5562,0),MATCH('FD Inputs Pre Conversion'!J$6,F_inputs!$D$2:$M$2,0)))</f>
        <v/>
      </c>
      <c r="K2386" s="213" t="str">
        <f>IF(J2386=$D$4,$D$4,INDEX(F_inputs!$D$4:$M$5562,MATCH('FD Inputs Pre Conversion'!$C2386&amp;'FD Inputs Pre Conversion'!$E2386,F_inputs!$N$4:$N$5562,0),MATCH('FD Inputs Pre Conversion'!K$6,F_inputs!$D$2:$M$2,0)))</f>
        <v/>
      </c>
      <c r="L2386" s="213" t="str">
        <f>IF(K2386=$D$4,$D$4,INDEX(F_inputs!$D$4:$M$5562,MATCH('FD Inputs Pre Conversion'!$C2386&amp;'FD Inputs Pre Conversion'!$E2386,F_inputs!$N$4:$N$5562,0),MATCH('FD Inputs Pre Conversion'!L$6,F_inputs!$D$2:$M$2,0)))</f>
        <v/>
      </c>
      <c r="M2386" s="213" t="str">
        <f>IF(L2386=$D$4,$D$4,INDEX(F_inputs!$D$4:$M$5562,MATCH('FD Inputs Pre Conversion'!$C2386&amp;'FD Inputs Pre Conversion'!$E2386,F_inputs!$N$4:$N$5562,0),MATCH('FD Inputs Pre Conversion'!M$6,F_inputs!$D$2:$M$2,0)))</f>
        <v/>
      </c>
    </row>
    <row r="2387" spans="2:13" outlineLevel="1">
      <c r="B2387" s="261"/>
      <c r="C2387" s="262"/>
      <c r="G2387" s="208"/>
      <c r="H2387" s="211"/>
      <c r="I2387" s="211"/>
      <c r="J2387" s="211"/>
      <c r="K2387" s="211"/>
      <c r="L2387" s="211"/>
      <c r="M2387" s="211"/>
    </row>
    <row r="2388" spans="2:13" outlineLevel="1">
      <c r="B2388" s="261" t="s">
        <v>324</v>
      </c>
      <c r="C2388" s="262" t="s">
        <v>350</v>
      </c>
      <c r="D2388" s="177" t="s">
        <v>985</v>
      </c>
      <c r="E2388" s="177" t="s">
        <v>326</v>
      </c>
      <c r="F2388" s="177" t="s">
        <v>325</v>
      </c>
      <c r="G2388" s="236" t="s">
        <v>449</v>
      </c>
      <c r="H2388" s="211" t="str">
        <f>IF(G2388=$D$4,$D$4,INDEX(F_inputs!$D$4:$M$5562,MATCH('FD Inputs Pre Conversion'!$C2388&amp;'FD Inputs Pre Conversion'!$E2388,F_inputs!$N$4:$N$5562,0),MATCH('FD Inputs Pre Conversion'!H$6,F_inputs!$D$2:$M$2,0)))</f>
        <v/>
      </c>
      <c r="I2388" s="210" t="str">
        <f>IF(H2388=$D$4,$D$4,INDEX(F_inputs!$D$4:$M$5562,MATCH('FD Inputs Pre Conversion'!$C2388&amp;'FD Inputs Pre Conversion'!$E2388,F_inputs!$N$4:$N$5562,0),MATCH('FD Inputs Pre Conversion'!I$6,F_inputs!$D$2:$M$2,0)))</f>
        <v/>
      </c>
      <c r="J2388" s="210" t="str">
        <f>IF(I2388=$D$4,$D$4,INDEX(F_inputs!$D$4:$M$5562,MATCH('FD Inputs Pre Conversion'!$C2388&amp;'FD Inputs Pre Conversion'!$E2388,F_inputs!$N$4:$N$5562,0),MATCH('FD Inputs Pre Conversion'!J$6,F_inputs!$D$2:$M$2,0)))</f>
        <v/>
      </c>
      <c r="K2388" s="210" t="str">
        <f>IF(J2388=$D$4,$D$4,INDEX(F_inputs!$D$4:$M$5562,MATCH('FD Inputs Pre Conversion'!$C2388&amp;'FD Inputs Pre Conversion'!$E2388,F_inputs!$N$4:$N$5562,0),MATCH('FD Inputs Pre Conversion'!K$6,F_inputs!$D$2:$M$2,0)))</f>
        <v/>
      </c>
      <c r="L2388" s="210" t="str">
        <f>IF(K2388=$D$4,$D$4,INDEX(F_inputs!$D$4:$M$5562,MATCH('FD Inputs Pre Conversion'!$C2388&amp;'FD Inputs Pre Conversion'!$E2388,F_inputs!$N$4:$N$5562,0),MATCH('FD Inputs Pre Conversion'!L$6,F_inputs!$D$2:$M$2,0)))</f>
        <v/>
      </c>
      <c r="M2388" s="210" t="str">
        <f>IF(L2388=$D$4,$D$4,INDEX(F_inputs!$D$4:$M$5562,MATCH('FD Inputs Pre Conversion'!$C2388&amp;'FD Inputs Pre Conversion'!$E2388,F_inputs!$N$4:$N$5562,0),MATCH('FD Inputs Pre Conversion'!M$6,F_inputs!$D$2:$M$2,0)))</f>
        <v/>
      </c>
    </row>
    <row r="2389" spans="2:13" outlineLevel="1">
      <c r="B2389" s="261" t="s">
        <v>324</v>
      </c>
      <c r="C2389" s="262" t="s">
        <v>358</v>
      </c>
      <c r="D2389" s="177" t="s">
        <v>985</v>
      </c>
      <c r="E2389" s="177" t="s">
        <v>326</v>
      </c>
      <c r="F2389" s="177" t="s">
        <v>325</v>
      </c>
      <c r="G2389" s="236" t="s">
        <v>449</v>
      </c>
      <c r="H2389" s="211" t="str">
        <f>IF(G2389=$D$4,$D$4,INDEX(F_inputs!$D$4:$M$5562,MATCH('FD Inputs Pre Conversion'!$C2389&amp;'FD Inputs Pre Conversion'!$E2389,F_inputs!$N$4:$N$5562,0),MATCH('FD Inputs Pre Conversion'!H$6,F_inputs!$D$2:$M$2,0)))</f>
        <v/>
      </c>
      <c r="I2389" s="210" t="str">
        <f>IF(H2389=$D$4,$D$4,INDEX(F_inputs!$D$4:$M$5562,MATCH('FD Inputs Pre Conversion'!$C2389&amp;'FD Inputs Pre Conversion'!$E2389,F_inputs!$N$4:$N$5562,0),MATCH('FD Inputs Pre Conversion'!I$6,F_inputs!$D$2:$M$2,0)))</f>
        <v/>
      </c>
      <c r="J2389" s="210" t="str">
        <f>IF(I2389=$D$4,$D$4,INDEX(F_inputs!$D$4:$M$5562,MATCH('FD Inputs Pre Conversion'!$C2389&amp;'FD Inputs Pre Conversion'!$E2389,F_inputs!$N$4:$N$5562,0),MATCH('FD Inputs Pre Conversion'!J$6,F_inputs!$D$2:$M$2,0)))</f>
        <v/>
      </c>
      <c r="K2389" s="210" t="str">
        <f>IF(J2389=$D$4,$D$4,INDEX(F_inputs!$D$4:$M$5562,MATCH('FD Inputs Pre Conversion'!$C2389&amp;'FD Inputs Pre Conversion'!$E2389,F_inputs!$N$4:$N$5562,0),MATCH('FD Inputs Pre Conversion'!K$6,F_inputs!$D$2:$M$2,0)))</f>
        <v/>
      </c>
      <c r="L2389" s="210" t="str">
        <f>IF(K2389=$D$4,$D$4,INDEX(F_inputs!$D$4:$M$5562,MATCH('FD Inputs Pre Conversion'!$C2389&amp;'FD Inputs Pre Conversion'!$E2389,F_inputs!$N$4:$N$5562,0),MATCH('FD Inputs Pre Conversion'!L$6,F_inputs!$D$2:$M$2,0)))</f>
        <v/>
      </c>
      <c r="M2389" s="210" t="str">
        <f>IF(L2389=$D$4,$D$4,INDEX(F_inputs!$D$4:$M$5562,MATCH('FD Inputs Pre Conversion'!$C2389&amp;'FD Inputs Pre Conversion'!$E2389,F_inputs!$N$4:$N$5562,0),MATCH('FD Inputs Pre Conversion'!M$6,F_inputs!$D$2:$M$2,0)))</f>
        <v/>
      </c>
    </row>
    <row r="2390" spans="2:13" outlineLevel="1">
      <c r="B2390" s="261" t="s">
        <v>324</v>
      </c>
      <c r="C2390" s="262" t="s">
        <v>361</v>
      </c>
      <c r="D2390" s="177" t="s">
        <v>985</v>
      </c>
      <c r="E2390" s="177" t="s">
        <v>326</v>
      </c>
      <c r="F2390" s="177" t="s">
        <v>325</v>
      </c>
      <c r="G2390" s="236" t="s">
        <v>449</v>
      </c>
      <c r="H2390" s="211" t="str">
        <f>IF(G2390=$D$4,$D$4,INDEX(F_inputs!$D$4:$M$5562,MATCH('FD Inputs Pre Conversion'!$C2390&amp;'FD Inputs Pre Conversion'!$E2390,F_inputs!$N$4:$N$5562,0),MATCH('FD Inputs Pre Conversion'!H$6,F_inputs!$D$2:$M$2,0)))</f>
        <v/>
      </c>
      <c r="I2390" s="210" t="str">
        <f>IF(H2390=$D$4,$D$4,INDEX(F_inputs!$D$4:$M$5562,MATCH('FD Inputs Pre Conversion'!$C2390&amp;'FD Inputs Pre Conversion'!$E2390,F_inputs!$N$4:$N$5562,0),MATCH('FD Inputs Pre Conversion'!I$6,F_inputs!$D$2:$M$2,0)))</f>
        <v/>
      </c>
      <c r="J2390" s="210" t="str">
        <f>IF(I2390=$D$4,$D$4,INDEX(F_inputs!$D$4:$M$5562,MATCH('FD Inputs Pre Conversion'!$C2390&amp;'FD Inputs Pre Conversion'!$E2390,F_inputs!$N$4:$N$5562,0),MATCH('FD Inputs Pre Conversion'!J$6,F_inputs!$D$2:$M$2,0)))</f>
        <v/>
      </c>
      <c r="K2390" s="210" t="str">
        <f>IF(J2390=$D$4,$D$4,INDEX(F_inputs!$D$4:$M$5562,MATCH('FD Inputs Pre Conversion'!$C2390&amp;'FD Inputs Pre Conversion'!$E2390,F_inputs!$N$4:$N$5562,0),MATCH('FD Inputs Pre Conversion'!K$6,F_inputs!$D$2:$M$2,0)))</f>
        <v/>
      </c>
      <c r="L2390" s="210" t="str">
        <f>IF(K2390=$D$4,$D$4,INDEX(F_inputs!$D$4:$M$5562,MATCH('FD Inputs Pre Conversion'!$C2390&amp;'FD Inputs Pre Conversion'!$E2390,F_inputs!$N$4:$N$5562,0),MATCH('FD Inputs Pre Conversion'!L$6,F_inputs!$D$2:$M$2,0)))</f>
        <v/>
      </c>
      <c r="M2390" s="210" t="str">
        <f>IF(L2390=$D$4,$D$4,INDEX(F_inputs!$D$4:$M$5562,MATCH('FD Inputs Pre Conversion'!$C2390&amp;'FD Inputs Pre Conversion'!$E2390,F_inputs!$N$4:$N$5562,0),MATCH('FD Inputs Pre Conversion'!M$6,F_inputs!$D$2:$M$2,0)))</f>
        <v/>
      </c>
    </row>
    <row r="2391" spans="2:13" outlineLevel="1">
      <c r="B2391" s="261" t="s">
        <v>324</v>
      </c>
      <c r="C2391" s="262" t="s">
        <v>364</v>
      </c>
      <c r="D2391" s="177" t="s">
        <v>985</v>
      </c>
      <c r="E2391" s="177" t="s">
        <v>326</v>
      </c>
      <c r="F2391" s="177" t="s">
        <v>325</v>
      </c>
      <c r="G2391" s="236" t="s">
        <v>449</v>
      </c>
      <c r="H2391" s="211" t="str">
        <f>IF(G2391=$D$4,$D$4,INDEX(F_inputs!$D$4:$M$5562,MATCH('FD Inputs Pre Conversion'!$C2391&amp;'FD Inputs Pre Conversion'!$E2391,F_inputs!$N$4:$N$5562,0),MATCH('FD Inputs Pre Conversion'!H$6,F_inputs!$D$2:$M$2,0)))</f>
        <v/>
      </c>
      <c r="I2391" s="210" t="str">
        <f>IF(H2391=$D$4,$D$4,INDEX(F_inputs!$D$4:$M$5562,MATCH('FD Inputs Pre Conversion'!$C2391&amp;'FD Inputs Pre Conversion'!$E2391,F_inputs!$N$4:$N$5562,0),MATCH('FD Inputs Pre Conversion'!I$6,F_inputs!$D$2:$M$2,0)))</f>
        <v/>
      </c>
      <c r="J2391" s="210" t="str">
        <f>IF(I2391=$D$4,$D$4,INDEX(F_inputs!$D$4:$M$5562,MATCH('FD Inputs Pre Conversion'!$C2391&amp;'FD Inputs Pre Conversion'!$E2391,F_inputs!$N$4:$N$5562,0),MATCH('FD Inputs Pre Conversion'!J$6,F_inputs!$D$2:$M$2,0)))</f>
        <v/>
      </c>
      <c r="K2391" s="210" t="str">
        <f>IF(J2391=$D$4,$D$4,INDEX(F_inputs!$D$4:$M$5562,MATCH('FD Inputs Pre Conversion'!$C2391&amp;'FD Inputs Pre Conversion'!$E2391,F_inputs!$N$4:$N$5562,0),MATCH('FD Inputs Pre Conversion'!K$6,F_inputs!$D$2:$M$2,0)))</f>
        <v/>
      </c>
      <c r="L2391" s="210" t="str">
        <f>IF(K2391=$D$4,$D$4,INDEX(F_inputs!$D$4:$M$5562,MATCH('FD Inputs Pre Conversion'!$C2391&amp;'FD Inputs Pre Conversion'!$E2391,F_inputs!$N$4:$N$5562,0),MATCH('FD Inputs Pre Conversion'!L$6,F_inputs!$D$2:$M$2,0)))</f>
        <v/>
      </c>
      <c r="M2391" s="210" t="str">
        <f>IF(L2391=$D$4,$D$4,INDEX(F_inputs!$D$4:$M$5562,MATCH('FD Inputs Pre Conversion'!$C2391&amp;'FD Inputs Pre Conversion'!$E2391,F_inputs!$N$4:$N$5562,0),MATCH('FD Inputs Pre Conversion'!M$6,F_inputs!$D$2:$M$2,0)))</f>
        <v/>
      </c>
    </row>
    <row r="2392" spans="2:13" outlineLevel="1">
      <c r="B2392" s="261" t="s">
        <v>324</v>
      </c>
      <c r="C2392" s="262" t="s">
        <v>370</v>
      </c>
      <c r="D2392" s="177" t="s">
        <v>985</v>
      </c>
      <c r="E2392" s="177" t="s">
        <v>326</v>
      </c>
      <c r="F2392" s="177" t="s">
        <v>325</v>
      </c>
      <c r="G2392" s="236" t="s">
        <v>449</v>
      </c>
      <c r="H2392" s="211" t="str">
        <f>IF(G2392=$D$4,$D$4,INDEX(F_inputs!$D$4:$M$5562,MATCH('FD Inputs Pre Conversion'!$C2392&amp;'FD Inputs Pre Conversion'!$E2392,F_inputs!$N$4:$N$5562,0),MATCH('FD Inputs Pre Conversion'!H$6,F_inputs!$D$2:$M$2,0)))</f>
        <v/>
      </c>
      <c r="I2392" s="210" t="str">
        <f>IF(H2392=$D$4,$D$4,INDEX(F_inputs!$D$4:$M$5562,MATCH('FD Inputs Pre Conversion'!$C2392&amp;'FD Inputs Pre Conversion'!$E2392,F_inputs!$N$4:$N$5562,0),MATCH('FD Inputs Pre Conversion'!I$6,F_inputs!$D$2:$M$2,0)))</f>
        <v/>
      </c>
      <c r="J2392" s="210" t="str">
        <f>IF(I2392=$D$4,$D$4,INDEX(F_inputs!$D$4:$M$5562,MATCH('FD Inputs Pre Conversion'!$C2392&amp;'FD Inputs Pre Conversion'!$E2392,F_inputs!$N$4:$N$5562,0),MATCH('FD Inputs Pre Conversion'!J$6,F_inputs!$D$2:$M$2,0)))</f>
        <v/>
      </c>
      <c r="K2392" s="210" t="str">
        <f>IF(J2392=$D$4,$D$4,INDEX(F_inputs!$D$4:$M$5562,MATCH('FD Inputs Pre Conversion'!$C2392&amp;'FD Inputs Pre Conversion'!$E2392,F_inputs!$N$4:$N$5562,0),MATCH('FD Inputs Pre Conversion'!K$6,F_inputs!$D$2:$M$2,0)))</f>
        <v/>
      </c>
      <c r="L2392" s="210" t="str">
        <f>IF(K2392=$D$4,$D$4,INDEX(F_inputs!$D$4:$M$5562,MATCH('FD Inputs Pre Conversion'!$C2392&amp;'FD Inputs Pre Conversion'!$E2392,F_inputs!$N$4:$N$5562,0),MATCH('FD Inputs Pre Conversion'!L$6,F_inputs!$D$2:$M$2,0)))</f>
        <v/>
      </c>
      <c r="M2392" s="210" t="str">
        <f>IF(L2392=$D$4,$D$4,INDEX(F_inputs!$D$4:$M$5562,MATCH('FD Inputs Pre Conversion'!$C2392&amp;'FD Inputs Pre Conversion'!$E2392,F_inputs!$N$4:$N$5562,0),MATCH('FD Inputs Pre Conversion'!M$6,F_inputs!$D$2:$M$2,0)))</f>
        <v/>
      </c>
    </row>
    <row r="2393" spans="2:13" outlineLevel="1">
      <c r="B2393" s="261" t="s">
        <v>324</v>
      </c>
      <c r="C2393" s="262" t="s">
        <v>379</v>
      </c>
      <c r="D2393" s="177" t="s">
        <v>985</v>
      </c>
      <c r="E2393" s="177" t="s">
        <v>326</v>
      </c>
      <c r="F2393" s="177" t="s">
        <v>325</v>
      </c>
      <c r="G2393" s="236" t="s">
        <v>449</v>
      </c>
      <c r="H2393" s="211" t="str">
        <f>IF(G2393=$D$4,$D$4,INDEX(F_inputs!$D$4:$M$5562,MATCH('FD Inputs Pre Conversion'!$C2393&amp;'FD Inputs Pre Conversion'!$E2393,F_inputs!$N$4:$N$5562,0),MATCH('FD Inputs Pre Conversion'!H$6,F_inputs!$D$2:$M$2,0)))</f>
        <v/>
      </c>
      <c r="I2393" s="210" t="str">
        <f>IF(H2393=$D$4,$D$4,INDEX(F_inputs!$D$4:$M$5562,MATCH('FD Inputs Pre Conversion'!$C2393&amp;'FD Inputs Pre Conversion'!$E2393,F_inputs!$N$4:$N$5562,0),MATCH('FD Inputs Pre Conversion'!I$6,F_inputs!$D$2:$M$2,0)))</f>
        <v/>
      </c>
      <c r="J2393" s="210" t="str">
        <f>IF(I2393=$D$4,$D$4,INDEX(F_inputs!$D$4:$M$5562,MATCH('FD Inputs Pre Conversion'!$C2393&amp;'FD Inputs Pre Conversion'!$E2393,F_inputs!$N$4:$N$5562,0),MATCH('FD Inputs Pre Conversion'!J$6,F_inputs!$D$2:$M$2,0)))</f>
        <v/>
      </c>
      <c r="K2393" s="210" t="str">
        <f>IF(J2393=$D$4,$D$4,INDEX(F_inputs!$D$4:$M$5562,MATCH('FD Inputs Pre Conversion'!$C2393&amp;'FD Inputs Pre Conversion'!$E2393,F_inputs!$N$4:$N$5562,0),MATCH('FD Inputs Pre Conversion'!K$6,F_inputs!$D$2:$M$2,0)))</f>
        <v/>
      </c>
      <c r="L2393" s="210" t="str">
        <f>IF(K2393=$D$4,$D$4,INDEX(F_inputs!$D$4:$M$5562,MATCH('FD Inputs Pre Conversion'!$C2393&amp;'FD Inputs Pre Conversion'!$E2393,F_inputs!$N$4:$N$5562,0),MATCH('FD Inputs Pre Conversion'!L$6,F_inputs!$D$2:$M$2,0)))</f>
        <v/>
      </c>
      <c r="M2393" s="210" t="str">
        <f>IF(L2393=$D$4,$D$4,INDEX(F_inputs!$D$4:$M$5562,MATCH('FD Inputs Pre Conversion'!$C2393&amp;'FD Inputs Pre Conversion'!$E2393,F_inputs!$N$4:$N$5562,0),MATCH('FD Inputs Pre Conversion'!M$6,F_inputs!$D$2:$M$2,0)))</f>
        <v/>
      </c>
    </row>
    <row r="2394" spans="2:13" outlineLevel="1">
      <c r="B2394" s="261" t="s">
        <v>324</v>
      </c>
      <c r="C2394" s="262" t="s">
        <v>382</v>
      </c>
      <c r="D2394" s="177" t="s">
        <v>985</v>
      </c>
      <c r="E2394" s="177" t="s">
        <v>326</v>
      </c>
      <c r="F2394" s="177" t="s">
        <v>325</v>
      </c>
      <c r="G2394" s="236" t="s">
        <v>449</v>
      </c>
      <c r="H2394" s="211" t="str">
        <f>IF(G2394=$D$4,$D$4,INDEX(F_inputs!$D$4:$M$5562,MATCH('FD Inputs Pre Conversion'!$C2394&amp;'FD Inputs Pre Conversion'!$E2394,F_inputs!$N$4:$N$5562,0),MATCH('FD Inputs Pre Conversion'!H$6,F_inputs!$D$2:$M$2,0)))</f>
        <v/>
      </c>
      <c r="I2394" s="210" t="str">
        <f>IF(H2394=$D$4,$D$4,INDEX(F_inputs!$D$4:$M$5562,MATCH('FD Inputs Pre Conversion'!$C2394&amp;'FD Inputs Pre Conversion'!$E2394,F_inputs!$N$4:$N$5562,0),MATCH('FD Inputs Pre Conversion'!I$6,F_inputs!$D$2:$M$2,0)))</f>
        <v/>
      </c>
      <c r="J2394" s="210" t="str">
        <f>IF(I2394=$D$4,$D$4,INDEX(F_inputs!$D$4:$M$5562,MATCH('FD Inputs Pre Conversion'!$C2394&amp;'FD Inputs Pre Conversion'!$E2394,F_inputs!$N$4:$N$5562,0),MATCH('FD Inputs Pre Conversion'!J$6,F_inputs!$D$2:$M$2,0)))</f>
        <v/>
      </c>
      <c r="K2394" s="210" t="str">
        <f>IF(J2394=$D$4,$D$4,INDEX(F_inputs!$D$4:$M$5562,MATCH('FD Inputs Pre Conversion'!$C2394&amp;'FD Inputs Pre Conversion'!$E2394,F_inputs!$N$4:$N$5562,0),MATCH('FD Inputs Pre Conversion'!K$6,F_inputs!$D$2:$M$2,0)))</f>
        <v/>
      </c>
      <c r="L2394" s="210" t="str">
        <f>IF(K2394=$D$4,$D$4,INDEX(F_inputs!$D$4:$M$5562,MATCH('FD Inputs Pre Conversion'!$C2394&amp;'FD Inputs Pre Conversion'!$E2394,F_inputs!$N$4:$N$5562,0),MATCH('FD Inputs Pre Conversion'!L$6,F_inputs!$D$2:$M$2,0)))</f>
        <v/>
      </c>
      <c r="M2394" s="210" t="str">
        <f>IF(L2394=$D$4,$D$4,INDEX(F_inputs!$D$4:$M$5562,MATCH('FD Inputs Pre Conversion'!$C2394&amp;'FD Inputs Pre Conversion'!$E2394,F_inputs!$N$4:$N$5562,0),MATCH('FD Inputs Pre Conversion'!M$6,F_inputs!$D$2:$M$2,0)))</f>
        <v/>
      </c>
    </row>
    <row r="2395" spans="2:13" outlineLevel="1">
      <c r="B2395" s="261" t="s">
        <v>324</v>
      </c>
      <c r="C2395" s="262" t="s">
        <v>388</v>
      </c>
      <c r="D2395" s="177" t="s">
        <v>985</v>
      </c>
      <c r="E2395" s="177" t="s">
        <v>326</v>
      </c>
      <c r="F2395" s="177" t="s">
        <v>325</v>
      </c>
      <c r="G2395" s="236" t="s">
        <v>449</v>
      </c>
      <c r="H2395" s="211" t="str">
        <f>IF(G2395=$D$4,$D$4,INDEX(F_inputs!$D$4:$M$5562,MATCH('FD Inputs Pre Conversion'!$C2395&amp;'FD Inputs Pre Conversion'!$E2395,F_inputs!$N$4:$N$5562,0),MATCH('FD Inputs Pre Conversion'!H$6,F_inputs!$D$2:$M$2,0)))</f>
        <v/>
      </c>
      <c r="I2395" s="210" t="str">
        <f>IF(H2395=$D$4,$D$4,INDEX(F_inputs!$D$4:$M$5562,MATCH('FD Inputs Pre Conversion'!$C2395&amp;'FD Inputs Pre Conversion'!$E2395,F_inputs!$N$4:$N$5562,0),MATCH('FD Inputs Pre Conversion'!I$6,F_inputs!$D$2:$M$2,0)))</f>
        <v/>
      </c>
      <c r="J2395" s="210" t="str">
        <f>IF(I2395=$D$4,$D$4,INDEX(F_inputs!$D$4:$M$5562,MATCH('FD Inputs Pre Conversion'!$C2395&amp;'FD Inputs Pre Conversion'!$E2395,F_inputs!$N$4:$N$5562,0),MATCH('FD Inputs Pre Conversion'!J$6,F_inputs!$D$2:$M$2,0)))</f>
        <v/>
      </c>
      <c r="K2395" s="210" t="str">
        <f>IF(J2395=$D$4,$D$4,INDEX(F_inputs!$D$4:$M$5562,MATCH('FD Inputs Pre Conversion'!$C2395&amp;'FD Inputs Pre Conversion'!$E2395,F_inputs!$N$4:$N$5562,0),MATCH('FD Inputs Pre Conversion'!K$6,F_inputs!$D$2:$M$2,0)))</f>
        <v/>
      </c>
      <c r="L2395" s="210" t="str">
        <f>IF(K2395=$D$4,$D$4,INDEX(F_inputs!$D$4:$M$5562,MATCH('FD Inputs Pre Conversion'!$C2395&amp;'FD Inputs Pre Conversion'!$E2395,F_inputs!$N$4:$N$5562,0),MATCH('FD Inputs Pre Conversion'!L$6,F_inputs!$D$2:$M$2,0)))</f>
        <v/>
      </c>
      <c r="M2395" s="210">
        <f>IF(L2395=$D$4,$D$4,INDEX(F_inputs!$D$4:$M$5562,MATCH('FD Inputs Pre Conversion'!$C2395&amp;'FD Inputs Pre Conversion'!$E2395,F_inputs!$N$4:$N$5562,0),MATCH('FD Inputs Pre Conversion'!M$6,F_inputs!$D$2:$M$2,0)))</f>
        <v>22</v>
      </c>
    </row>
    <row r="2396" spans="2:13" outlineLevel="1">
      <c r="B2396" s="261" t="s">
        <v>324</v>
      </c>
      <c r="C2396" s="262" t="s">
        <v>391</v>
      </c>
      <c r="D2396" s="177" t="s">
        <v>985</v>
      </c>
      <c r="E2396" s="177" t="s">
        <v>326</v>
      </c>
      <c r="F2396" s="177" t="s">
        <v>325</v>
      </c>
      <c r="G2396" s="236" t="s">
        <v>449</v>
      </c>
      <c r="H2396" s="211" t="str">
        <f>IF(G2396=$D$4,$D$4,INDEX(F_inputs!$D$4:$M$5562,MATCH('FD Inputs Pre Conversion'!$C2396&amp;'FD Inputs Pre Conversion'!$E2396,F_inputs!$N$4:$N$5562,0),MATCH('FD Inputs Pre Conversion'!H$6,F_inputs!$D$2:$M$2,0)))</f>
        <v/>
      </c>
      <c r="I2396" s="210" t="str">
        <f>IF(H2396=$D$4,$D$4,INDEX(F_inputs!$D$4:$M$5562,MATCH('FD Inputs Pre Conversion'!$C2396&amp;'FD Inputs Pre Conversion'!$E2396,F_inputs!$N$4:$N$5562,0),MATCH('FD Inputs Pre Conversion'!I$6,F_inputs!$D$2:$M$2,0)))</f>
        <v/>
      </c>
      <c r="J2396" s="210" t="str">
        <f>IF(I2396=$D$4,$D$4,INDEX(F_inputs!$D$4:$M$5562,MATCH('FD Inputs Pre Conversion'!$C2396&amp;'FD Inputs Pre Conversion'!$E2396,F_inputs!$N$4:$N$5562,0),MATCH('FD Inputs Pre Conversion'!J$6,F_inputs!$D$2:$M$2,0)))</f>
        <v/>
      </c>
      <c r="K2396" s="210" t="str">
        <f>IF(J2396=$D$4,$D$4,INDEX(F_inputs!$D$4:$M$5562,MATCH('FD Inputs Pre Conversion'!$C2396&amp;'FD Inputs Pre Conversion'!$E2396,F_inputs!$N$4:$N$5562,0),MATCH('FD Inputs Pre Conversion'!K$6,F_inputs!$D$2:$M$2,0)))</f>
        <v/>
      </c>
      <c r="L2396" s="210" t="str">
        <f>IF(K2396=$D$4,$D$4,INDEX(F_inputs!$D$4:$M$5562,MATCH('FD Inputs Pre Conversion'!$C2396&amp;'FD Inputs Pre Conversion'!$E2396,F_inputs!$N$4:$N$5562,0),MATCH('FD Inputs Pre Conversion'!L$6,F_inputs!$D$2:$M$2,0)))</f>
        <v/>
      </c>
      <c r="M2396" s="210" t="str">
        <f>IF(L2396=$D$4,$D$4,INDEX(F_inputs!$D$4:$M$5562,MATCH('FD Inputs Pre Conversion'!$C2396&amp;'FD Inputs Pre Conversion'!$E2396,F_inputs!$N$4:$N$5562,0),MATCH('FD Inputs Pre Conversion'!M$6,F_inputs!$D$2:$M$2,0)))</f>
        <v/>
      </c>
    </row>
    <row r="2397" spans="2:13" outlineLevel="1">
      <c r="B2397" s="261" t="s">
        <v>324</v>
      </c>
      <c r="C2397" s="262" t="s">
        <v>394</v>
      </c>
      <c r="D2397" s="177" t="s">
        <v>985</v>
      </c>
      <c r="E2397" s="177" t="s">
        <v>326</v>
      </c>
      <c r="F2397" s="177" t="s">
        <v>325</v>
      </c>
      <c r="G2397" s="236" t="s">
        <v>449</v>
      </c>
      <c r="H2397" s="211" t="str">
        <f>IF(G2397=$D$4,$D$4,INDEX(F_inputs!$D$4:$M$5562,MATCH('FD Inputs Pre Conversion'!$C2397&amp;'FD Inputs Pre Conversion'!$E2397,F_inputs!$N$4:$N$5562,0),MATCH('FD Inputs Pre Conversion'!H$6,F_inputs!$D$2:$M$2,0)))</f>
        <v/>
      </c>
      <c r="I2397" s="210" t="str">
        <f>IF(H2397=$D$4,$D$4,INDEX(F_inputs!$D$4:$M$5562,MATCH('FD Inputs Pre Conversion'!$C2397&amp;'FD Inputs Pre Conversion'!$E2397,F_inputs!$N$4:$N$5562,0),MATCH('FD Inputs Pre Conversion'!I$6,F_inputs!$D$2:$M$2,0)))</f>
        <v/>
      </c>
      <c r="J2397" s="210" t="str">
        <f>IF(I2397=$D$4,$D$4,INDEX(F_inputs!$D$4:$M$5562,MATCH('FD Inputs Pre Conversion'!$C2397&amp;'FD Inputs Pre Conversion'!$E2397,F_inputs!$N$4:$N$5562,0),MATCH('FD Inputs Pre Conversion'!J$6,F_inputs!$D$2:$M$2,0)))</f>
        <v/>
      </c>
      <c r="K2397" s="210" t="str">
        <f>IF(J2397=$D$4,$D$4,INDEX(F_inputs!$D$4:$M$5562,MATCH('FD Inputs Pre Conversion'!$C2397&amp;'FD Inputs Pre Conversion'!$E2397,F_inputs!$N$4:$N$5562,0),MATCH('FD Inputs Pre Conversion'!K$6,F_inputs!$D$2:$M$2,0)))</f>
        <v/>
      </c>
      <c r="L2397" s="210" t="str">
        <f>IF(K2397=$D$4,$D$4,INDEX(F_inputs!$D$4:$M$5562,MATCH('FD Inputs Pre Conversion'!$C2397&amp;'FD Inputs Pre Conversion'!$E2397,F_inputs!$N$4:$N$5562,0),MATCH('FD Inputs Pre Conversion'!L$6,F_inputs!$D$2:$M$2,0)))</f>
        <v/>
      </c>
      <c r="M2397" s="210" t="str">
        <f>IF(L2397=$D$4,$D$4,INDEX(F_inputs!$D$4:$M$5562,MATCH('FD Inputs Pre Conversion'!$C2397&amp;'FD Inputs Pre Conversion'!$E2397,F_inputs!$N$4:$N$5562,0),MATCH('FD Inputs Pre Conversion'!M$6,F_inputs!$D$2:$M$2,0)))</f>
        <v/>
      </c>
    </row>
    <row r="2398" spans="2:13" outlineLevel="1">
      <c r="B2398" s="261" t="s">
        <v>324</v>
      </c>
      <c r="C2398" s="262" t="s">
        <v>397</v>
      </c>
      <c r="D2398" s="177" t="s">
        <v>985</v>
      </c>
      <c r="E2398" s="177" t="s">
        <v>326</v>
      </c>
      <c r="F2398" s="177" t="s">
        <v>325</v>
      </c>
      <c r="G2398" s="236" t="s">
        <v>449</v>
      </c>
      <c r="H2398" s="211" t="str">
        <f>IF(G2398=$D$4,$D$4,INDEX(F_inputs!$D$4:$M$5562,MATCH('FD Inputs Pre Conversion'!$C2398&amp;'FD Inputs Pre Conversion'!$E2398,F_inputs!$N$4:$N$5562,0),MATCH('FD Inputs Pre Conversion'!H$6,F_inputs!$D$2:$M$2,0)))</f>
        <v/>
      </c>
      <c r="I2398" s="210" t="str">
        <f>IF(H2398=$D$4,$D$4,INDEX(F_inputs!$D$4:$M$5562,MATCH('FD Inputs Pre Conversion'!$C2398&amp;'FD Inputs Pre Conversion'!$E2398,F_inputs!$N$4:$N$5562,0),MATCH('FD Inputs Pre Conversion'!I$6,F_inputs!$D$2:$M$2,0)))</f>
        <v/>
      </c>
      <c r="J2398" s="210" t="str">
        <f>IF(I2398=$D$4,$D$4,INDEX(F_inputs!$D$4:$M$5562,MATCH('FD Inputs Pre Conversion'!$C2398&amp;'FD Inputs Pre Conversion'!$E2398,F_inputs!$N$4:$N$5562,0),MATCH('FD Inputs Pre Conversion'!J$6,F_inputs!$D$2:$M$2,0)))</f>
        <v/>
      </c>
      <c r="K2398" s="210" t="str">
        <f>IF(J2398=$D$4,$D$4,INDEX(F_inputs!$D$4:$M$5562,MATCH('FD Inputs Pre Conversion'!$C2398&amp;'FD Inputs Pre Conversion'!$E2398,F_inputs!$N$4:$N$5562,0),MATCH('FD Inputs Pre Conversion'!K$6,F_inputs!$D$2:$M$2,0)))</f>
        <v/>
      </c>
      <c r="L2398" s="210" t="str">
        <f>IF(K2398=$D$4,$D$4,INDEX(F_inputs!$D$4:$M$5562,MATCH('FD Inputs Pre Conversion'!$C2398&amp;'FD Inputs Pre Conversion'!$E2398,F_inputs!$N$4:$N$5562,0),MATCH('FD Inputs Pre Conversion'!L$6,F_inputs!$D$2:$M$2,0)))</f>
        <v/>
      </c>
      <c r="M2398" s="210" t="str">
        <f>IF(L2398=$D$4,$D$4,INDEX(F_inputs!$D$4:$M$5562,MATCH('FD Inputs Pre Conversion'!$C2398&amp;'FD Inputs Pre Conversion'!$E2398,F_inputs!$N$4:$N$5562,0),MATCH('FD Inputs Pre Conversion'!M$6,F_inputs!$D$2:$M$2,0)))</f>
        <v/>
      </c>
    </row>
    <row r="2399" spans="2:13" outlineLevel="1">
      <c r="B2399" s="261" t="s">
        <v>324</v>
      </c>
      <c r="C2399" s="262" t="s">
        <v>345</v>
      </c>
      <c r="D2399" s="177" t="s">
        <v>985</v>
      </c>
      <c r="E2399" s="177" t="s">
        <v>326</v>
      </c>
      <c r="F2399" s="177" t="s">
        <v>325</v>
      </c>
      <c r="G2399" s="236" t="s">
        <v>449</v>
      </c>
      <c r="H2399" s="211" t="str">
        <f>IF(G2399=$D$4,$D$4,INDEX(F_inputs!$D$4:$M$5562,MATCH('FD Inputs Pre Conversion'!$C2399&amp;'FD Inputs Pre Conversion'!$E2399,F_inputs!$N$4:$N$5562,0),MATCH('FD Inputs Pre Conversion'!H$6,F_inputs!$D$2:$M$2,0)))</f>
        <v/>
      </c>
      <c r="I2399" s="210" t="str">
        <f>IF(H2399=$D$4,$D$4,INDEX(F_inputs!$D$4:$M$5562,MATCH('FD Inputs Pre Conversion'!$C2399&amp;'FD Inputs Pre Conversion'!$E2399,F_inputs!$N$4:$N$5562,0),MATCH('FD Inputs Pre Conversion'!I$6,F_inputs!$D$2:$M$2,0)))</f>
        <v/>
      </c>
      <c r="J2399" s="210" t="str">
        <f>IF(I2399=$D$4,$D$4,INDEX(F_inputs!$D$4:$M$5562,MATCH('FD Inputs Pre Conversion'!$C2399&amp;'FD Inputs Pre Conversion'!$E2399,F_inputs!$N$4:$N$5562,0),MATCH('FD Inputs Pre Conversion'!J$6,F_inputs!$D$2:$M$2,0)))</f>
        <v/>
      </c>
      <c r="K2399" s="210" t="str">
        <f>IF(J2399=$D$4,$D$4,INDEX(F_inputs!$D$4:$M$5562,MATCH('FD Inputs Pre Conversion'!$C2399&amp;'FD Inputs Pre Conversion'!$E2399,F_inputs!$N$4:$N$5562,0),MATCH('FD Inputs Pre Conversion'!K$6,F_inputs!$D$2:$M$2,0)))</f>
        <v/>
      </c>
      <c r="L2399" s="210" t="str">
        <f>IF(K2399=$D$4,$D$4,INDEX(F_inputs!$D$4:$M$5562,MATCH('FD Inputs Pre Conversion'!$C2399&amp;'FD Inputs Pre Conversion'!$E2399,F_inputs!$N$4:$N$5562,0),MATCH('FD Inputs Pre Conversion'!L$6,F_inputs!$D$2:$M$2,0)))</f>
        <v/>
      </c>
      <c r="M2399" s="210" t="str">
        <f>IF(L2399=$D$4,$D$4,INDEX(F_inputs!$D$4:$M$5562,MATCH('FD Inputs Pre Conversion'!$C2399&amp;'FD Inputs Pre Conversion'!$E2399,F_inputs!$N$4:$N$5562,0),MATCH('FD Inputs Pre Conversion'!M$6,F_inputs!$D$2:$M$2,0)))</f>
        <v/>
      </c>
    </row>
    <row r="2400" spans="2:13" outlineLevel="1">
      <c r="B2400" s="261" t="s">
        <v>324</v>
      </c>
      <c r="C2400" s="262" t="s">
        <v>354</v>
      </c>
      <c r="D2400" s="177" t="s">
        <v>985</v>
      </c>
      <c r="E2400" s="177" t="s">
        <v>326</v>
      </c>
      <c r="F2400" s="177" t="s">
        <v>325</v>
      </c>
      <c r="G2400" s="236" t="s">
        <v>449</v>
      </c>
      <c r="H2400" s="211" t="str">
        <f>IF(G2400=$D$4,$D$4,INDEX(F_inputs!$D$4:$M$5562,MATCH('FD Inputs Pre Conversion'!$C2400&amp;'FD Inputs Pre Conversion'!$E2400,F_inputs!$N$4:$N$5562,0),MATCH('FD Inputs Pre Conversion'!H$6,F_inputs!$D$2:$M$2,0)))</f>
        <v/>
      </c>
      <c r="I2400" s="210" t="str">
        <f>IF(H2400=$D$4,$D$4,INDEX(F_inputs!$D$4:$M$5562,MATCH('FD Inputs Pre Conversion'!$C2400&amp;'FD Inputs Pre Conversion'!$E2400,F_inputs!$N$4:$N$5562,0),MATCH('FD Inputs Pre Conversion'!I$6,F_inputs!$D$2:$M$2,0)))</f>
        <v/>
      </c>
      <c r="J2400" s="210" t="str">
        <f>IF(I2400=$D$4,$D$4,INDEX(F_inputs!$D$4:$M$5562,MATCH('FD Inputs Pre Conversion'!$C2400&amp;'FD Inputs Pre Conversion'!$E2400,F_inputs!$N$4:$N$5562,0),MATCH('FD Inputs Pre Conversion'!J$6,F_inputs!$D$2:$M$2,0)))</f>
        <v/>
      </c>
      <c r="K2400" s="210" t="str">
        <f>IF(J2400=$D$4,$D$4,INDEX(F_inputs!$D$4:$M$5562,MATCH('FD Inputs Pre Conversion'!$C2400&amp;'FD Inputs Pre Conversion'!$E2400,F_inputs!$N$4:$N$5562,0),MATCH('FD Inputs Pre Conversion'!K$6,F_inputs!$D$2:$M$2,0)))</f>
        <v/>
      </c>
      <c r="L2400" s="210" t="str">
        <f>IF(K2400=$D$4,$D$4,INDEX(F_inputs!$D$4:$M$5562,MATCH('FD Inputs Pre Conversion'!$C2400&amp;'FD Inputs Pre Conversion'!$E2400,F_inputs!$N$4:$N$5562,0),MATCH('FD Inputs Pre Conversion'!L$6,F_inputs!$D$2:$M$2,0)))</f>
        <v/>
      </c>
      <c r="M2400" s="210" t="str">
        <f>IF(L2400=$D$4,$D$4,INDEX(F_inputs!$D$4:$M$5562,MATCH('FD Inputs Pre Conversion'!$C2400&amp;'FD Inputs Pre Conversion'!$E2400,F_inputs!$N$4:$N$5562,0),MATCH('FD Inputs Pre Conversion'!M$6,F_inputs!$D$2:$M$2,0)))</f>
        <v/>
      </c>
    </row>
    <row r="2401" spans="2:13" outlineLevel="1">
      <c r="B2401" s="261" t="s">
        <v>324</v>
      </c>
      <c r="C2401" s="262" t="s">
        <v>367</v>
      </c>
      <c r="D2401" s="177" t="s">
        <v>985</v>
      </c>
      <c r="E2401" s="177" t="s">
        <v>326</v>
      </c>
      <c r="F2401" s="177" t="s">
        <v>325</v>
      </c>
      <c r="G2401" s="236" t="s">
        <v>449</v>
      </c>
      <c r="H2401" s="211" t="str">
        <f>IF(G2401=$D$4,$D$4,INDEX(F_inputs!$D$4:$M$5562,MATCH('FD Inputs Pre Conversion'!$C2401&amp;'FD Inputs Pre Conversion'!$E2401,F_inputs!$N$4:$N$5562,0),MATCH('FD Inputs Pre Conversion'!H$6,F_inputs!$D$2:$M$2,0)))</f>
        <v/>
      </c>
      <c r="I2401" s="210" t="str">
        <f>IF(H2401=$D$4,$D$4,INDEX(F_inputs!$D$4:$M$5562,MATCH('FD Inputs Pre Conversion'!$C2401&amp;'FD Inputs Pre Conversion'!$E2401,F_inputs!$N$4:$N$5562,0),MATCH('FD Inputs Pre Conversion'!I$6,F_inputs!$D$2:$M$2,0)))</f>
        <v/>
      </c>
      <c r="J2401" s="210" t="str">
        <f>IF(I2401=$D$4,$D$4,INDEX(F_inputs!$D$4:$M$5562,MATCH('FD Inputs Pre Conversion'!$C2401&amp;'FD Inputs Pre Conversion'!$E2401,F_inputs!$N$4:$N$5562,0),MATCH('FD Inputs Pre Conversion'!J$6,F_inputs!$D$2:$M$2,0)))</f>
        <v/>
      </c>
      <c r="K2401" s="210" t="str">
        <f>IF(J2401=$D$4,$D$4,INDEX(F_inputs!$D$4:$M$5562,MATCH('FD Inputs Pre Conversion'!$C2401&amp;'FD Inputs Pre Conversion'!$E2401,F_inputs!$N$4:$N$5562,0),MATCH('FD Inputs Pre Conversion'!K$6,F_inputs!$D$2:$M$2,0)))</f>
        <v/>
      </c>
      <c r="L2401" s="210" t="str">
        <f>IF(K2401=$D$4,$D$4,INDEX(F_inputs!$D$4:$M$5562,MATCH('FD Inputs Pre Conversion'!$C2401&amp;'FD Inputs Pre Conversion'!$E2401,F_inputs!$N$4:$N$5562,0),MATCH('FD Inputs Pre Conversion'!L$6,F_inputs!$D$2:$M$2,0)))</f>
        <v/>
      </c>
      <c r="M2401" s="210" t="str">
        <f>IF(L2401=$D$4,$D$4,INDEX(F_inputs!$D$4:$M$5562,MATCH('FD Inputs Pre Conversion'!$C2401&amp;'FD Inputs Pre Conversion'!$E2401,F_inputs!$N$4:$N$5562,0),MATCH('FD Inputs Pre Conversion'!M$6,F_inputs!$D$2:$M$2,0)))</f>
        <v/>
      </c>
    </row>
    <row r="2402" spans="2:13" outlineLevel="1">
      <c r="B2402" s="261" t="s">
        <v>324</v>
      </c>
      <c r="C2402" s="262" t="s">
        <v>373</v>
      </c>
      <c r="D2402" s="177" t="s">
        <v>985</v>
      </c>
      <c r="E2402" s="177" t="s">
        <v>326</v>
      </c>
      <c r="F2402" s="177" t="s">
        <v>325</v>
      </c>
      <c r="G2402" s="236" t="s">
        <v>449</v>
      </c>
      <c r="H2402" s="211" t="str">
        <f>IF(G2402=$D$4,$D$4,INDEX(F_inputs!$D$4:$M$5562,MATCH('FD Inputs Pre Conversion'!$C2402&amp;'FD Inputs Pre Conversion'!$E2402,F_inputs!$N$4:$N$5562,0),MATCH('FD Inputs Pre Conversion'!H$6,F_inputs!$D$2:$M$2,0)))</f>
        <v/>
      </c>
      <c r="I2402" s="210" t="str">
        <f>IF(H2402=$D$4,$D$4,INDEX(F_inputs!$D$4:$M$5562,MATCH('FD Inputs Pre Conversion'!$C2402&amp;'FD Inputs Pre Conversion'!$E2402,F_inputs!$N$4:$N$5562,0),MATCH('FD Inputs Pre Conversion'!I$6,F_inputs!$D$2:$M$2,0)))</f>
        <v/>
      </c>
      <c r="J2402" s="210" t="str">
        <f>IF(I2402=$D$4,$D$4,INDEX(F_inputs!$D$4:$M$5562,MATCH('FD Inputs Pre Conversion'!$C2402&amp;'FD Inputs Pre Conversion'!$E2402,F_inputs!$N$4:$N$5562,0),MATCH('FD Inputs Pre Conversion'!J$6,F_inputs!$D$2:$M$2,0)))</f>
        <v/>
      </c>
      <c r="K2402" s="210" t="str">
        <f>IF(J2402=$D$4,$D$4,INDEX(F_inputs!$D$4:$M$5562,MATCH('FD Inputs Pre Conversion'!$C2402&amp;'FD Inputs Pre Conversion'!$E2402,F_inputs!$N$4:$N$5562,0),MATCH('FD Inputs Pre Conversion'!K$6,F_inputs!$D$2:$M$2,0)))</f>
        <v/>
      </c>
      <c r="L2402" s="210" t="str">
        <f>IF(K2402=$D$4,$D$4,INDEX(F_inputs!$D$4:$M$5562,MATCH('FD Inputs Pre Conversion'!$C2402&amp;'FD Inputs Pre Conversion'!$E2402,F_inputs!$N$4:$N$5562,0),MATCH('FD Inputs Pre Conversion'!L$6,F_inputs!$D$2:$M$2,0)))</f>
        <v/>
      </c>
      <c r="M2402" s="210" t="str">
        <f>IF(L2402=$D$4,$D$4,INDEX(F_inputs!$D$4:$M$5562,MATCH('FD Inputs Pre Conversion'!$C2402&amp;'FD Inputs Pre Conversion'!$E2402,F_inputs!$N$4:$N$5562,0),MATCH('FD Inputs Pre Conversion'!M$6,F_inputs!$D$2:$M$2,0)))</f>
        <v/>
      </c>
    </row>
    <row r="2403" spans="2:13" outlineLevel="1">
      <c r="B2403" s="261" t="s">
        <v>324</v>
      </c>
      <c r="C2403" s="262" t="s">
        <v>376</v>
      </c>
      <c r="D2403" s="177" t="s">
        <v>985</v>
      </c>
      <c r="E2403" s="177" t="s">
        <v>326</v>
      </c>
      <c r="F2403" s="177" t="s">
        <v>325</v>
      </c>
      <c r="G2403" s="236" t="s">
        <v>449</v>
      </c>
      <c r="H2403" s="211" t="str">
        <f>IF(G2403=$D$4,$D$4,INDEX(F_inputs!$D$4:$M$5562,MATCH('FD Inputs Pre Conversion'!$C2403&amp;'FD Inputs Pre Conversion'!$E2403,F_inputs!$N$4:$N$5562,0),MATCH('FD Inputs Pre Conversion'!H$6,F_inputs!$D$2:$M$2,0)))</f>
        <v/>
      </c>
      <c r="I2403" s="210" t="str">
        <f>IF(H2403=$D$4,$D$4,INDEX(F_inputs!$D$4:$M$5562,MATCH('FD Inputs Pre Conversion'!$C2403&amp;'FD Inputs Pre Conversion'!$E2403,F_inputs!$N$4:$N$5562,0),MATCH('FD Inputs Pre Conversion'!I$6,F_inputs!$D$2:$M$2,0)))</f>
        <v/>
      </c>
      <c r="J2403" s="210" t="str">
        <f>IF(I2403=$D$4,$D$4,INDEX(F_inputs!$D$4:$M$5562,MATCH('FD Inputs Pre Conversion'!$C2403&amp;'FD Inputs Pre Conversion'!$E2403,F_inputs!$N$4:$N$5562,0),MATCH('FD Inputs Pre Conversion'!J$6,F_inputs!$D$2:$M$2,0)))</f>
        <v/>
      </c>
      <c r="K2403" s="210" t="str">
        <f>IF(J2403=$D$4,$D$4,INDEX(F_inputs!$D$4:$M$5562,MATCH('FD Inputs Pre Conversion'!$C2403&amp;'FD Inputs Pre Conversion'!$E2403,F_inputs!$N$4:$N$5562,0),MATCH('FD Inputs Pre Conversion'!K$6,F_inputs!$D$2:$M$2,0)))</f>
        <v/>
      </c>
      <c r="L2403" s="210" t="str">
        <f>IF(K2403=$D$4,$D$4,INDEX(F_inputs!$D$4:$M$5562,MATCH('FD Inputs Pre Conversion'!$C2403&amp;'FD Inputs Pre Conversion'!$E2403,F_inputs!$N$4:$N$5562,0),MATCH('FD Inputs Pre Conversion'!L$6,F_inputs!$D$2:$M$2,0)))</f>
        <v/>
      </c>
      <c r="M2403" s="210" t="str">
        <f>IF(L2403=$D$4,$D$4,INDEX(F_inputs!$D$4:$M$5562,MATCH('FD Inputs Pre Conversion'!$C2403&amp;'FD Inputs Pre Conversion'!$E2403,F_inputs!$N$4:$N$5562,0),MATCH('FD Inputs Pre Conversion'!M$6,F_inputs!$D$2:$M$2,0)))</f>
        <v/>
      </c>
    </row>
    <row r="2404" spans="2:13" outlineLevel="1">
      <c r="B2404" s="261" t="s">
        <v>324</v>
      </c>
      <c r="C2404" s="262" t="s">
        <v>385</v>
      </c>
      <c r="D2404" s="177" t="s">
        <v>985</v>
      </c>
      <c r="E2404" s="177" t="s">
        <v>326</v>
      </c>
      <c r="F2404" s="177" t="s">
        <v>325</v>
      </c>
      <c r="G2404" s="236" t="s">
        <v>449</v>
      </c>
      <c r="H2404" s="211" t="str">
        <f>IF(G2404=$D$4,$D$4,INDEX(F_inputs!$D$4:$M$5562,MATCH('FD Inputs Pre Conversion'!$C2404&amp;'FD Inputs Pre Conversion'!$E2404,F_inputs!$N$4:$N$5562,0),MATCH('FD Inputs Pre Conversion'!H$6,F_inputs!$D$2:$M$2,0)))</f>
        <v/>
      </c>
      <c r="I2404" s="210" t="str">
        <f>IF(H2404=$D$4,$D$4,INDEX(F_inputs!$D$4:$M$5562,MATCH('FD Inputs Pre Conversion'!$C2404&amp;'FD Inputs Pre Conversion'!$E2404,F_inputs!$N$4:$N$5562,0),MATCH('FD Inputs Pre Conversion'!I$6,F_inputs!$D$2:$M$2,0)))</f>
        <v/>
      </c>
      <c r="J2404" s="210" t="str">
        <f>IF(I2404=$D$4,$D$4,INDEX(F_inputs!$D$4:$M$5562,MATCH('FD Inputs Pre Conversion'!$C2404&amp;'FD Inputs Pre Conversion'!$E2404,F_inputs!$N$4:$N$5562,0),MATCH('FD Inputs Pre Conversion'!J$6,F_inputs!$D$2:$M$2,0)))</f>
        <v/>
      </c>
      <c r="K2404" s="210" t="str">
        <f>IF(J2404=$D$4,$D$4,INDEX(F_inputs!$D$4:$M$5562,MATCH('FD Inputs Pre Conversion'!$C2404&amp;'FD Inputs Pre Conversion'!$E2404,F_inputs!$N$4:$N$5562,0),MATCH('FD Inputs Pre Conversion'!K$6,F_inputs!$D$2:$M$2,0)))</f>
        <v/>
      </c>
      <c r="L2404" s="210" t="str">
        <f>IF(K2404=$D$4,$D$4,INDEX(F_inputs!$D$4:$M$5562,MATCH('FD Inputs Pre Conversion'!$C2404&amp;'FD Inputs Pre Conversion'!$E2404,F_inputs!$N$4:$N$5562,0),MATCH('FD Inputs Pre Conversion'!L$6,F_inputs!$D$2:$M$2,0)))</f>
        <v/>
      </c>
      <c r="M2404" s="210" t="str">
        <f>IF(L2404=$D$4,$D$4,INDEX(F_inputs!$D$4:$M$5562,MATCH('FD Inputs Pre Conversion'!$C2404&amp;'FD Inputs Pre Conversion'!$E2404,F_inputs!$N$4:$N$5562,0),MATCH('FD Inputs Pre Conversion'!M$6,F_inputs!$D$2:$M$2,0)))</f>
        <v/>
      </c>
    </row>
    <row r="2405" spans="2:13" outlineLevel="1">
      <c r="B2405" s="261"/>
      <c r="C2405" s="262"/>
      <c r="D2405" s="183"/>
      <c r="G2405" s="208"/>
      <c r="H2405" s="211"/>
      <c r="I2405" s="211"/>
      <c r="J2405" s="211"/>
      <c r="K2405" s="211"/>
      <c r="L2405" s="211"/>
      <c r="M2405" s="211"/>
    </row>
    <row r="2406" spans="2:13" outlineLevel="1">
      <c r="B2406" s="261" t="s">
        <v>330</v>
      </c>
      <c r="C2406" s="262" t="s">
        <v>350</v>
      </c>
      <c r="D2406" s="177" t="s">
        <v>985</v>
      </c>
      <c r="E2406" s="177" t="s">
        <v>331</v>
      </c>
      <c r="F2406" s="177" t="s">
        <v>302</v>
      </c>
      <c r="G2406" s="236" t="s">
        <v>449</v>
      </c>
      <c r="H2406" s="211" t="str">
        <f>IF(G2406=$D$4,$D$4,INDEX(F_inputs!$D$4:$M$5562,MATCH('FD Inputs Pre Conversion'!$C2406&amp;'FD Inputs Pre Conversion'!$E2406,F_inputs!$N$4:$N$5562,0),MATCH('FD Inputs Pre Conversion'!H$6,F_inputs!$D$2:$M$2,0)))</f>
        <v/>
      </c>
      <c r="I2406" s="213" t="str">
        <f>IF(H2406=$D$4,$D$4,INDEX(F_inputs!$D$4:$M$5562,MATCH('FD Inputs Pre Conversion'!$C2406&amp;'FD Inputs Pre Conversion'!$E2406,F_inputs!$N$4:$N$5562,0),MATCH('FD Inputs Pre Conversion'!I$6,F_inputs!$D$2:$M$2,0)))</f>
        <v/>
      </c>
      <c r="J2406" s="213" t="str">
        <f>IF(I2406=$D$4,$D$4,INDEX(F_inputs!$D$4:$M$5562,MATCH('FD Inputs Pre Conversion'!$C2406&amp;'FD Inputs Pre Conversion'!$E2406,F_inputs!$N$4:$N$5562,0),MATCH('FD Inputs Pre Conversion'!J$6,F_inputs!$D$2:$M$2,0)))</f>
        <v/>
      </c>
      <c r="K2406" s="213" t="str">
        <f>IF(J2406=$D$4,$D$4,INDEX(F_inputs!$D$4:$M$5562,MATCH('FD Inputs Pre Conversion'!$C2406&amp;'FD Inputs Pre Conversion'!$E2406,F_inputs!$N$4:$N$5562,0),MATCH('FD Inputs Pre Conversion'!K$6,F_inputs!$D$2:$M$2,0)))</f>
        <v/>
      </c>
      <c r="L2406" s="213" t="str">
        <f>IF(K2406=$D$4,$D$4,INDEX(F_inputs!$D$4:$M$5562,MATCH('FD Inputs Pre Conversion'!$C2406&amp;'FD Inputs Pre Conversion'!$E2406,F_inputs!$N$4:$N$5562,0),MATCH('FD Inputs Pre Conversion'!L$6,F_inputs!$D$2:$M$2,0)))</f>
        <v/>
      </c>
      <c r="M2406" s="213" t="str">
        <f>IF(L2406=$D$4,$D$4,INDEX(F_inputs!$D$4:$M$5562,MATCH('FD Inputs Pre Conversion'!$C2406&amp;'FD Inputs Pre Conversion'!$E2406,F_inputs!$N$4:$N$5562,0),MATCH('FD Inputs Pre Conversion'!M$6,F_inputs!$D$2:$M$2,0)))</f>
        <v/>
      </c>
    </row>
    <row r="2407" spans="2:13" outlineLevel="1">
      <c r="B2407" s="261" t="s">
        <v>330</v>
      </c>
      <c r="C2407" s="262" t="s">
        <v>358</v>
      </c>
      <c r="D2407" s="177" t="s">
        <v>985</v>
      </c>
      <c r="E2407" s="177" t="s">
        <v>331</v>
      </c>
      <c r="F2407" s="177" t="s">
        <v>302</v>
      </c>
      <c r="G2407" s="236" t="s">
        <v>449</v>
      </c>
      <c r="H2407" s="211" t="str">
        <f>IF(G2407=$D$4,$D$4,INDEX(F_inputs!$D$4:$M$5562,MATCH('FD Inputs Pre Conversion'!$C2407&amp;'FD Inputs Pre Conversion'!$E2407,F_inputs!$N$4:$N$5562,0),MATCH('FD Inputs Pre Conversion'!H$6,F_inputs!$D$2:$M$2,0)))</f>
        <v/>
      </c>
      <c r="I2407" s="213" t="str">
        <f>IF(H2407=$D$4,$D$4,INDEX(F_inputs!$D$4:$M$5562,MATCH('FD Inputs Pre Conversion'!$C2407&amp;'FD Inputs Pre Conversion'!$E2407,F_inputs!$N$4:$N$5562,0),MATCH('FD Inputs Pre Conversion'!I$6,F_inputs!$D$2:$M$2,0)))</f>
        <v/>
      </c>
      <c r="J2407" s="213" t="str">
        <f>IF(I2407=$D$4,$D$4,INDEX(F_inputs!$D$4:$M$5562,MATCH('FD Inputs Pre Conversion'!$C2407&amp;'FD Inputs Pre Conversion'!$E2407,F_inputs!$N$4:$N$5562,0),MATCH('FD Inputs Pre Conversion'!J$6,F_inputs!$D$2:$M$2,0)))</f>
        <v/>
      </c>
      <c r="K2407" s="213" t="str">
        <f>IF(J2407=$D$4,$D$4,INDEX(F_inputs!$D$4:$M$5562,MATCH('FD Inputs Pre Conversion'!$C2407&amp;'FD Inputs Pre Conversion'!$E2407,F_inputs!$N$4:$N$5562,0),MATCH('FD Inputs Pre Conversion'!K$6,F_inputs!$D$2:$M$2,0)))</f>
        <v/>
      </c>
      <c r="L2407" s="213" t="str">
        <f>IF(K2407=$D$4,$D$4,INDEX(F_inputs!$D$4:$M$5562,MATCH('FD Inputs Pre Conversion'!$C2407&amp;'FD Inputs Pre Conversion'!$E2407,F_inputs!$N$4:$N$5562,0),MATCH('FD Inputs Pre Conversion'!L$6,F_inputs!$D$2:$M$2,0)))</f>
        <v/>
      </c>
      <c r="M2407" s="213" t="str">
        <f>IF(L2407=$D$4,$D$4,INDEX(F_inputs!$D$4:$M$5562,MATCH('FD Inputs Pre Conversion'!$C2407&amp;'FD Inputs Pre Conversion'!$E2407,F_inputs!$N$4:$N$5562,0),MATCH('FD Inputs Pre Conversion'!M$6,F_inputs!$D$2:$M$2,0)))</f>
        <v/>
      </c>
    </row>
    <row r="2408" spans="2:13" outlineLevel="1">
      <c r="B2408" s="261" t="s">
        <v>330</v>
      </c>
      <c r="C2408" s="262" t="s">
        <v>361</v>
      </c>
      <c r="D2408" s="177" t="s">
        <v>985</v>
      </c>
      <c r="E2408" s="177" t="s">
        <v>331</v>
      </c>
      <c r="F2408" s="177" t="s">
        <v>302</v>
      </c>
      <c r="G2408" s="236" t="s">
        <v>449</v>
      </c>
      <c r="H2408" s="211" t="str">
        <f>IF(G2408=$D$4,$D$4,INDEX(F_inputs!$D$4:$M$5562,MATCH('FD Inputs Pre Conversion'!$C2408&amp;'FD Inputs Pre Conversion'!$E2408,F_inputs!$N$4:$N$5562,0),MATCH('FD Inputs Pre Conversion'!H$6,F_inputs!$D$2:$M$2,0)))</f>
        <v/>
      </c>
      <c r="I2408" s="213" t="str">
        <f>IF(H2408=$D$4,$D$4,INDEX(F_inputs!$D$4:$M$5562,MATCH('FD Inputs Pre Conversion'!$C2408&amp;'FD Inputs Pre Conversion'!$E2408,F_inputs!$N$4:$N$5562,0),MATCH('FD Inputs Pre Conversion'!I$6,F_inputs!$D$2:$M$2,0)))</f>
        <v/>
      </c>
      <c r="J2408" s="213" t="str">
        <f>IF(I2408=$D$4,$D$4,INDEX(F_inputs!$D$4:$M$5562,MATCH('FD Inputs Pre Conversion'!$C2408&amp;'FD Inputs Pre Conversion'!$E2408,F_inputs!$N$4:$N$5562,0),MATCH('FD Inputs Pre Conversion'!J$6,F_inputs!$D$2:$M$2,0)))</f>
        <v/>
      </c>
      <c r="K2408" s="213" t="str">
        <f>IF(J2408=$D$4,$D$4,INDEX(F_inputs!$D$4:$M$5562,MATCH('FD Inputs Pre Conversion'!$C2408&amp;'FD Inputs Pre Conversion'!$E2408,F_inputs!$N$4:$N$5562,0),MATCH('FD Inputs Pre Conversion'!K$6,F_inputs!$D$2:$M$2,0)))</f>
        <v/>
      </c>
      <c r="L2408" s="213" t="str">
        <f>IF(K2408=$D$4,$D$4,INDEX(F_inputs!$D$4:$M$5562,MATCH('FD Inputs Pre Conversion'!$C2408&amp;'FD Inputs Pre Conversion'!$E2408,F_inputs!$N$4:$N$5562,0),MATCH('FD Inputs Pre Conversion'!L$6,F_inputs!$D$2:$M$2,0)))</f>
        <v/>
      </c>
      <c r="M2408" s="213" t="str">
        <f>IF(L2408=$D$4,$D$4,INDEX(F_inputs!$D$4:$M$5562,MATCH('FD Inputs Pre Conversion'!$C2408&amp;'FD Inputs Pre Conversion'!$E2408,F_inputs!$N$4:$N$5562,0),MATCH('FD Inputs Pre Conversion'!M$6,F_inputs!$D$2:$M$2,0)))</f>
        <v/>
      </c>
    </row>
    <row r="2409" spans="2:13" outlineLevel="1">
      <c r="B2409" s="261" t="s">
        <v>330</v>
      </c>
      <c r="C2409" s="262" t="s">
        <v>364</v>
      </c>
      <c r="D2409" s="177" t="s">
        <v>985</v>
      </c>
      <c r="E2409" s="177" t="s">
        <v>331</v>
      </c>
      <c r="F2409" s="177" t="s">
        <v>302</v>
      </c>
      <c r="G2409" s="236" t="s">
        <v>449</v>
      </c>
      <c r="H2409" s="211" t="str">
        <f>IF(G2409=$D$4,$D$4,INDEX(F_inputs!$D$4:$M$5562,MATCH('FD Inputs Pre Conversion'!$C2409&amp;'FD Inputs Pre Conversion'!$E2409,F_inputs!$N$4:$N$5562,0),MATCH('FD Inputs Pre Conversion'!H$6,F_inputs!$D$2:$M$2,0)))</f>
        <v/>
      </c>
      <c r="I2409" s="213" t="str">
        <f>IF(H2409=$D$4,$D$4,INDEX(F_inputs!$D$4:$M$5562,MATCH('FD Inputs Pre Conversion'!$C2409&amp;'FD Inputs Pre Conversion'!$E2409,F_inputs!$N$4:$N$5562,0),MATCH('FD Inputs Pre Conversion'!I$6,F_inputs!$D$2:$M$2,0)))</f>
        <v/>
      </c>
      <c r="J2409" s="213" t="str">
        <f>IF(I2409=$D$4,$D$4,INDEX(F_inputs!$D$4:$M$5562,MATCH('FD Inputs Pre Conversion'!$C2409&amp;'FD Inputs Pre Conversion'!$E2409,F_inputs!$N$4:$N$5562,0),MATCH('FD Inputs Pre Conversion'!J$6,F_inputs!$D$2:$M$2,0)))</f>
        <v/>
      </c>
      <c r="K2409" s="213" t="str">
        <f>IF(J2409=$D$4,$D$4,INDEX(F_inputs!$D$4:$M$5562,MATCH('FD Inputs Pre Conversion'!$C2409&amp;'FD Inputs Pre Conversion'!$E2409,F_inputs!$N$4:$N$5562,0),MATCH('FD Inputs Pre Conversion'!K$6,F_inputs!$D$2:$M$2,0)))</f>
        <v/>
      </c>
      <c r="L2409" s="213" t="str">
        <f>IF(K2409=$D$4,$D$4,INDEX(F_inputs!$D$4:$M$5562,MATCH('FD Inputs Pre Conversion'!$C2409&amp;'FD Inputs Pre Conversion'!$E2409,F_inputs!$N$4:$N$5562,0),MATCH('FD Inputs Pre Conversion'!L$6,F_inputs!$D$2:$M$2,0)))</f>
        <v/>
      </c>
      <c r="M2409" s="213" t="str">
        <f>IF(L2409=$D$4,$D$4,INDEX(F_inputs!$D$4:$M$5562,MATCH('FD Inputs Pre Conversion'!$C2409&amp;'FD Inputs Pre Conversion'!$E2409,F_inputs!$N$4:$N$5562,0),MATCH('FD Inputs Pre Conversion'!M$6,F_inputs!$D$2:$M$2,0)))</f>
        <v/>
      </c>
    </row>
    <row r="2410" spans="2:13" outlineLevel="1">
      <c r="B2410" s="261" t="s">
        <v>330</v>
      </c>
      <c r="C2410" s="262" t="s">
        <v>370</v>
      </c>
      <c r="D2410" s="177" t="s">
        <v>985</v>
      </c>
      <c r="E2410" s="177" t="s">
        <v>331</v>
      </c>
      <c r="F2410" s="177" t="s">
        <v>302</v>
      </c>
      <c r="G2410" s="236" t="s">
        <v>449</v>
      </c>
      <c r="H2410" s="211" t="str">
        <f>IF(G2410=$D$4,$D$4,INDEX(F_inputs!$D$4:$M$5562,MATCH('FD Inputs Pre Conversion'!$C2410&amp;'FD Inputs Pre Conversion'!$E2410,F_inputs!$N$4:$N$5562,0),MATCH('FD Inputs Pre Conversion'!H$6,F_inputs!$D$2:$M$2,0)))</f>
        <v/>
      </c>
      <c r="I2410" s="213" t="str">
        <f>IF(H2410=$D$4,$D$4,INDEX(F_inputs!$D$4:$M$5562,MATCH('FD Inputs Pre Conversion'!$C2410&amp;'FD Inputs Pre Conversion'!$E2410,F_inputs!$N$4:$N$5562,0),MATCH('FD Inputs Pre Conversion'!I$6,F_inputs!$D$2:$M$2,0)))</f>
        <v/>
      </c>
      <c r="J2410" s="213" t="str">
        <f>IF(I2410=$D$4,$D$4,INDEX(F_inputs!$D$4:$M$5562,MATCH('FD Inputs Pre Conversion'!$C2410&amp;'FD Inputs Pre Conversion'!$E2410,F_inputs!$N$4:$N$5562,0),MATCH('FD Inputs Pre Conversion'!J$6,F_inputs!$D$2:$M$2,0)))</f>
        <v/>
      </c>
      <c r="K2410" s="213" t="str">
        <f>IF(J2410=$D$4,$D$4,INDEX(F_inputs!$D$4:$M$5562,MATCH('FD Inputs Pre Conversion'!$C2410&amp;'FD Inputs Pre Conversion'!$E2410,F_inputs!$N$4:$N$5562,0),MATCH('FD Inputs Pre Conversion'!K$6,F_inputs!$D$2:$M$2,0)))</f>
        <v/>
      </c>
      <c r="L2410" s="213" t="str">
        <f>IF(K2410=$D$4,$D$4,INDEX(F_inputs!$D$4:$M$5562,MATCH('FD Inputs Pre Conversion'!$C2410&amp;'FD Inputs Pre Conversion'!$E2410,F_inputs!$N$4:$N$5562,0),MATCH('FD Inputs Pre Conversion'!L$6,F_inputs!$D$2:$M$2,0)))</f>
        <v/>
      </c>
      <c r="M2410" s="213" t="str">
        <f>IF(L2410=$D$4,$D$4,INDEX(F_inputs!$D$4:$M$5562,MATCH('FD Inputs Pre Conversion'!$C2410&amp;'FD Inputs Pre Conversion'!$E2410,F_inputs!$N$4:$N$5562,0),MATCH('FD Inputs Pre Conversion'!M$6,F_inputs!$D$2:$M$2,0)))</f>
        <v/>
      </c>
    </row>
    <row r="2411" spans="2:13" outlineLevel="1">
      <c r="B2411" s="261" t="s">
        <v>330</v>
      </c>
      <c r="C2411" s="262" t="s">
        <v>379</v>
      </c>
      <c r="D2411" s="177" t="s">
        <v>985</v>
      </c>
      <c r="E2411" s="177" t="s">
        <v>331</v>
      </c>
      <c r="F2411" s="177" t="s">
        <v>302</v>
      </c>
      <c r="G2411" s="236" t="s">
        <v>449</v>
      </c>
      <c r="H2411" s="211" t="str">
        <f>IF(G2411=$D$4,$D$4,INDEX(F_inputs!$D$4:$M$5562,MATCH('FD Inputs Pre Conversion'!$C2411&amp;'FD Inputs Pre Conversion'!$E2411,F_inputs!$N$4:$N$5562,0),MATCH('FD Inputs Pre Conversion'!H$6,F_inputs!$D$2:$M$2,0)))</f>
        <v/>
      </c>
      <c r="I2411" s="213">
        <f>IF(H2411=$D$4,$D$4,INDEX(F_inputs!$D$4:$M$5562,MATCH('FD Inputs Pre Conversion'!$C2411&amp;'FD Inputs Pre Conversion'!$E2411,F_inputs!$N$4:$N$5562,0),MATCH('FD Inputs Pre Conversion'!I$6,F_inputs!$D$2:$M$2,0)))</f>
        <v>0</v>
      </c>
      <c r="J2411" s="213">
        <f>IF(I2411=$D$4,$D$4,INDEX(F_inputs!$D$4:$M$5562,MATCH('FD Inputs Pre Conversion'!$C2411&amp;'FD Inputs Pre Conversion'!$E2411,F_inputs!$N$4:$N$5562,0),MATCH('FD Inputs Pre Conversion'!J$6,F_inputs!$D$2:$M$2,0)))</f>
        <v>0</v>
      </c>
      <c r="K2411" s="213">
        <f>IF(J2411=$D$4,$D$4,INDEX(F_inputs!$D$4:$M$5562,MATCH('FD Inputs Pre Conversion'!$C2411&amp;'FD Inputs Pre Conversion'!$E2411,F_inputs!$N$4:$N$5562,0),MATCH('FD Inputs Pre Conversion'!K$6,F_inputs!$D$2:$M$2,0)))</f>
        <v>0</v>
      </c>
      <c r="L2411" s="213">
        <f>IF(K2411=$D$4,$D$4,INDEX(F_inputs!$D$4:$M$5562,MATCH('FD Inputs Pre Conversion'!$C2411&amp;'FD Inputs Pre Conversion'!$E2411,F_inputs!$N$4:$N$5562,0),MATCH('FD Inputs Pre Conversion'!L$6,F_inputs!$D$2:$M$2,0)))</f>
        <v>0</v>
      </c>
      <c r="M2411" s="213">
        <f>IF(L2411=$D$4,$D$4,INDEX(F_inputs!$D$4:$M$5562,MATCH('FD Inputs Pre Conversion'!$C2411&amp;'FD Inputs Pre Conversion'!$E2411,F_inputs!$N$4:$N$5562,0),MATCH('FD Inputs Pre Conversion'!M$6,F_inputs!$D$2:$M$2,0)))</f>
        <v>0.05</v>
      </c>
    </row>
    <row r="2412" spans="2:13" outlineLevel="1">
      <c r="B2412" s="261" t="s">
        <v>330</v>
      </c>
      <c r="C2412" s="262" t="s">
        <v>382</v>
      </c>
      <c r="D2412" s="177" t="s">
        <v>985</v>
      </c>
      <c r="E2412" s="177" t="s">
        <v>331</v>
      </c>
      <c r="F2412" s="177" t="s">
        <v>302</v>
      </c>
      <c r="G2412" s="236" t="s">
        <v>449</v>
      </c>
      <c r="H2412" s="211" t="str">
        <f>IF(G2412=$D$4,$D$4,INDEX(F_inputs!$D$4:$M$5562,MATCH('FD Inputs Pre Conversion'!$C2412&amp;'FD Inputs Pre Conversion'!$E2412,F_inputs!$N$4:$N$5562,0),MATCH('FD Inputs Pre Conversion'!H$6,F_inputs!$D$2:$M$2,0)))</f>
        <v/>
      </c>
      <c r="I2412" s="213" t="str">
        <f>IF(H2412=$D$4,$D$4,INDEX(F_inputs!$D$4:$M$5562,MATCH('FD Inputs Pre Conversion'!$C2412&amp;'FD Inputs Pre Conversion'!$E2412,F_inputs!$N$4:$N$5562,0),MATCH('FD Inputs Pre Conversion'!I$6,F_inputs!$D$2:$M$2,0)))</f>
        <v/>
      </c>
      <c r="J2412" s="213" t="str">
        <f>IF(I2412=$D$4,$D$4,INDEX(F_inputs!$D$4:$M$5562,MATCH('FD Inputs Pre Conversion'!$C2412&amp;'FD Inputs Pre Conversion'!$E2412,F_inputs!$N$4:$N$5562,0),MATCH('FD Inputs Pre Conversion'!J$6,F_inputs!$D$2:$M$2,0)))</f>
        <v/>
      </c>
      <c r="K2412" s="213" t="str">
        <f>IF(J2412=$D$4,$D$4,INDEX(F_inputs!$D$4:$M$5562,MATCH('FD Inputs Pre Conversion'!$C2412&amp;'FD Inputs Pre Conversion'!$E2412,F_inputs!$N$4:$N$5562,0),MATCH('FD Inputs Pre Conversion'!K$6,F_inputs!$D$2:$M$2,0)))</f>
        <v/>
      </c>
      <c r="L2412" s="213" t="str">
        <f>IF(K2412=$D$4,$D$4,INDEX(F_inputs!$D$4:$M$5562,MATCH('FD Inputs Pre Conversion'!$C2412&amp;'FD Inputs Pre Conversion'!$E2412,F_inputs!$N$4:$N$5562,0),MATCH('FD Inputs Pre Conversion'!L$6,F_inputs!$D$2:$M$2,0)))</f>
        <v/>
      </c>
      <c r="M2412" s="213" t="str">
        <f>IF(L2412=$D$4,$D$4,INDEX(F_inputs!$D$4:$M$5562,MATCH('FD Inputs Pre Conversion'!$C2412&amp;'FD Inputs Pre Conversion'!$E2412,F_inputs!$N$4:$N$5562,0),MATCH('FD Inputs Pre Conversion'!M$6,F_inputs!$D$2:$M$2,0)))</f>
        <v/>
      </c>
    </row>
    <row r="2413" spans="2:13" outlineLevel="1">
      <c r="B2413" s="261" t="s">
        <v>330</v>
      </c>
      <c r="C2413" s="262" t="s">
        <v>388</v>
      </c>
      <c r="D2413" s="177" t="s">
        <v>985</v>
      </c>
      <c r="E2413" s="177" t="s">
        <v>331</v>
      </c>
      <c r="F2413" s="177" t="s">
        <v>302</v>
      </c>
      <c r="G2413" s="236" t="s">
        <v>449</v>
      </c>
      <c r="H2413" s="211" t="str">
        <f>IF(G2413=$D$4,$D$4,INDEX(F_inputs!$D$4:$M$5562,MATCH('FD Inputs Pre Conversion'!$C2413&amp;'FD Inputs Pre Conversion'!$E2413,F_inputs!$N$4:$N$5562,0),MATCH('FD Inputs Pre Conversion'!H$6,F_inputs!$D$2:$M$2,0)))</f>
        <v/>
      </c>
      <c r="I2413" s="213" t="str">
        <f>IF(H2413=$D$4,$D$4,INDEX(F_inputs!$D$4:$M$5562,MATCH('FD Inputs Pre Conversion'!$C2413&amp;'FD Inputs Pre Conversion'!$E2413,F_inputs!$N$4:$N$5562,0),MATCH('FD Inputs Pre Conversion'!I$6,F_inputs!$D$2:$M$2,0)))</f>
        <v/>
      </c>
      <c r="J2413" s="213" t="str">
        <f>IF(I2413=$D$4,$D$4,INDEX(F_inputs!$D$4:$M$5562,MATCH('FD Inputs Pre Conversion'!$C2413&amp;'FD Inputs Pre Conversion'!$E2413,F_inputs!$N$4:$N$5562,0),MATCH('FD Inputs Pre Conversion'!J$6,F_inputs!$D$2:$M$2,0)))</f>
        <v/>
      </c>
      <c r="K2413" s="213" t="str">
        <f>IF(J2413=$D$4,$D$4,INDEX(F_inputs!$D$4:$M$5562,MATCH('FD Inputs Pre Conversion'!$C2413&amp;'FD Inputs Pre Conversion'!$E2413,F_inputs!$N$4:$N$5562,0),MATCH('FD Inputs Pre Conversion'!K$6,F_inputs!$D$2:$M$2,0)))</f>
        <v/>
      </c>
      <c r="L2413" s="213" t="str">
        <f>IF(K2413=$D$4,$D$4,INDEX(F_inputs!$D$4:$M$5562,MATCH('FD Inputs Pre Conversion'!$C2413&amp;'FD Inputs Pre Conversion'!$E2413,F_inputs!$N$4:$N$5562,0),MATCH('FD Inputs Pre Conversion'!L$6,F_inputs!$D$2:$M$2,0)))</f>
        <v/>
      </c>
      <c r="M2413" s="213" t="str">
        <f>IF(L2413=$D$4,$D$4,INDEX(F_inputs!$D$4:$M$5562,MATCH('FD Inputs Pre Conversion'!$C2413&amp;'FD Inputs Pre Conversion'!$E2413,F_inputs!$N$4:$N$5562,0),MATCH('FD Inputs Pre Conversion'!M$6,F_inputs!$D$2:$M$2,0)))</f>
        <v/>
      </c>
    </row>
    <row r="2414" spans="2:13" outlineLevel="1">
      <c r="B2414" s="261" t="s">
        <v>330</v>
      </c>
      <c r="C2414" s="262" t="s">
        <v>391</v>
      </c>
      <c r="D2414" s="177" t="s">
        <v>985</v>
      </c>
      <c r="E2414" s="177" t="s">
        <v>331</v>
      </c>
      <c r="F2414" s="177" t="s">
        <v>302</v>
      </c>
      <c r="G2414" s="236" t="s">
        <v>449</v>
      </c>
      <c r="H2414" s="211" t="str">
        <f>IF(G2414=$D$4,$D$4,INDEX(F_inputs!$D$4:$M$5562,MATCH('FD Inputs Pre Conversion'!$C2414&amp;'FD Inputs Pre Conversion'!$E2414,F_inputs!$N$4:$N$5562,0),MATCH('FD Inputs Pre Conversion'!H$6,F_inputs!$D$2:$M$2,0)))</f>
        <v/>
      </c>
      <c r="I2414" s="213">
        <f>IF(H2414=$D$4,$D$4,INDEX(F_inputs!$D$4:$M$5562,MATCH('FD Inputs Pre Conversion'!$C2414&amp;'FD Inputs Pre Conversion'!$E2414,F_inputs!$N$4:$N$5562,0),MATCH('FD Inputs Pre Conversion'!I$6,F_inputs!$D$2:$M$2,0)))</f>
        <v>0</v>
      </c>
      <c r="J2414" s="213">
        <f>IF(I2414=$D$4,$D$4,INDEX(F_inputs!$D$4:$M$5562,MATCH('FD Inputs Pre Conversion'!$C2414&amp;'FD Inputs Pre Conversion'!$E2414,F_inputs!$N$4:$N$5562,0),MATCH('FD Inputs Pre Conversion'!J$6,F_inputs!$D$2:$M$2,0)))</f>
        <v>0</v>
      </c>
      <c r="K2414" s="213">
        <f>IF(J2414=$D$4,$D$4,INDEX(F_inputs!$D$4:$M$5562,MATCH('FD Inputs Pre Conversion'!$C2414&amp;'FD Inputs Pre Conversion'!$E2414,F_inputs!$N$4:$N$5562,0),MATCH('FD Inputs Pre Conversion'!K$6,F_inputs!$D$2:$M$2,0)))</f>
        <v>0</v>
      </c>
      <c r="L2414" s="213">
        <f>IF(K2414=$D$4,$D$4,INDEX(F_inputs!$D$4:$M$5562,MATCH('FD Inputs Pre Conversion'!$C2414&amp;'FD Inputs Pre Conversion'!$E2414,F_inputs!$N$4:$N$5562,0),MATCH('FD Inputs Pre Conversion'!L$6,F_inputs!$D$2:$M$2,0)))</f>
        <v>0</v>
      </c>
      <c r="M2414" s="213">
        <f>IF(L2414=$D$4,$D$4,INDEX(F_inputs!$D$4:$M$5562,MATCH('FD Inputs Pre Conversion'!$C2414&amp;'FD Inputs Pre Conversion'!$E2414,F_inputs!$N$4:$N$5562,0),MATCH('FD Inputs Pre Conversion'!M$6,F_inputs!$D$2:$M$2,0)))</f>
        <v>0.05</v>
      </c>
    </row>
    <row r="2415" spans="2:13" outlineLevel="1">
      <c r="B2415" s="261" t="s">
        <v>330</v>
      </c>
      <c r="C2415" s="262" t="s">
        <v>394</v>
      </c>
      <c r="D2415" s="177" t="s">
        <v>985</v>
      </c>
      <c r="E2415" s="177" t="s">
        <v>331</v>
      </c>
      <c r="F2415" s="177" t="s">
        <v>302</v>
      </c>
      <c r="G2415" s="236" t="s">
        <v>449</v>
      </c>
      <c r="H2415" s="211" t="str">
        <f>IF(G2415=$D$4,$D$4,INDEX(F_inputs!$D$4:$M$5562,MATCH('FD Inputs Pre Conversion'!$C2415&amp;'FD Inputs Pre Conversion'!$E2415,F_inputs!$N$4:$N$5562,0),MATCH('FD Inputs Pre Conversion'!H$6,F_inputs!$D$2:$M$2,0)))</f>
        <v/>
      </c>
      <c r="I2415" s="213" t="str">
        <f>IF(H2415=$D$4,$D$4,INDEX(F_inputs!$D$4:$M$5562,MATCH('FD Inputs Pre Conversion'!$C2415&amp;'FD Inputs Pre Conversion'!$E2415,F_inputs!$N$4:$N$5562,0),MATCH('FD Inputs Pre Conversion'!I$6,F_inputs!$D$2:$M$2,0)))</f>
        <v/>
      </c>
      <c r="J2415" s="213" t="str">
        <f>IF(I2415=$D$4,$D$4,INDEX(F_inputs!$D$4:$M$5562,MATCH('FD Inputs Pre Conversion'!$C2415&amp;'FD Inputs Pre Conversion'!$E2415,F_inputs!$N$4:$N$5562,0),MATCH('FD Inputs Pre Conversion'!J$6,F_inputs!$D$2:$M$2,0)))</f>
        <v/>
      </c>
      <c r="K2415" s="213" t="str">
        <f>IF(J2415=$D$4,$D$4,INDEX(F_inputs!$D$4:$M$5562,MATCH('FD Inputs Pre Conversion'!$C2415&amp;'FD Inputs Pre Conversion'!$E2415,F_inputs!$N$4:$N$5562,0),MATCH('FD Inputs Pre Conversion'!K$6,F_inputs!$D$2:$M$2,0)))</f>
        <v/>
      </c>
      <c r="L2415" s="213" t="str">
        <f>IF(K2415=$D$4,$D$4,INDEX(F_inputs!$D$4:$M$5562,MATCH('FD Inputs Pre Conversion'!$C2415&amp;'FD Inputs Pre Conversion'!$E2415,F_inputs!$N$4:$N$5562,0),MATCH('FD Inputs Pre Conversion'!L$6,F_inputs!$D$2:$M$2,0)))</f>
        <v/>
      </c>
      <c r="M2415" s="213" t="str">
        <f>IF(L2415=$D$4,$D$4,INDEX(F_inputs!$D$4:$M$5562,MATCH('FD Inputs Pre Conversion'!$C2415&amp;'FD Inputs Pre Conversion'!$E2415,F_inputs!$N$4:$N$5562,0),MATCH('FD Inputs Pre Conversion'!M$6,F_inputs!$D$2:$M$2,0)))</f>
        <v/>
      </c>
    </row>
    <row r="2416" spans="2:13" outlineLevel="1">
      <c r="B2416" s="261" t="s">
        <v>330</v>
      </c>
      <c r="C2416" s="262" t="s">
        <v>397</v>
      </c>
      <c r="D2416" s="177" t="s">
        <v>985</v>
      </c>
      <c r="E2416" s="177" t="s">
        <v>331</v>
      </c>
      <c r="F2416" s="177" t="s">
        <v>302</v>
      </c>
      <c r="G2416" s="236" t="s">
        <v>449</v>
      </c>
      <c r="H2416" s="211" t="str">
        <f>IF(G2416=$D$4,$D$4,INDEX(F_inputs!$D$4:$M$5562,MATCH('FD Inputs Pre Conversion'!$C2416&amp;'FD Inputs Pre Conversion'!$E2416,F_inputs!$N$4:$N$5562,0),MATCH('FD Inputs Pre Conversion'!H$6,F_inputs!$D$2:$M$2,0)))</f>
        <v/>
      </c>
      <c r="I2416" s="213" t="str">
        <f>IF(H2416=$D$4,$D$4,INDEX(F_inputs!$D$4:$M$5562,MATCH('FD Inputs Pre Conversion'!$C2416&amp;'FD Inputs Pre Conversion'!$E2416,F_inputs!$N$4:$N$5562,0),MATCH('FD Inputs Pre Conversion'!I$6,F_inputs!$D$2:$M$2,0)))</f>
        <v/>
      </c>
      <c r="J2416" s="213" t="str">
        <f>IF(I2416=$D$4,$D$4,INDEX(F_inputs!$D$4:$M$5562,MATCH('FD Inputs Pre Conversion'!$C2416&amp;'FD Inputs Pre Conversion'!$E2416,F_inputs!$N$4:$N$5562,0),MATCH('FD Inputs Pre Conversion'!J$6,F_inputs!$D$2:$M$2,0)))</f>
        <v/>
      </c>
      <c r="K2416" s="213" t="str">
        <f>IF(J2416=$D$4,$D$4,INDEX(F_inputs!$D$4:$M$5562,MATCH('FD Inputs Pre Conversion'!$C2416&amp;'FD Inputs Pre Conversion'!$E2416,F_inputs!$N$4:$N$5562,0),MATCH('FD Inputs Pre Conversion'!K$6,F_inputs!$D$2:$M$2,0)))</f>
        <v/>
      </c>
      <c r="L2416" s="213" t="str">
        <f>IF(K2416=$D$4,$D$4,INDEX(F_inputs!$D$4:$M$5562,MATCH('FD Inputs Pre Conversion'!$C2416&amp;'FD Inputs Pre Conversion'!$E2416,F_inputs!$N$4:$N$5562,0),MATCH('FD Inputs Pre Conversion'!L$6,F_inputs!$D$2:$M$2,0)))</f>
        <v/>
      </c>
      <c r="M2416" s="213" t="str">
        <f>IF(L2416=$D$4,$D$4,INDEX(F_inputs!$D$4:$M$5562,MATCH('FD Inputs Pre Conversion'!$C2416&amp;'FD Inputs Pre Conversion'!$E2416,F_inputs!$N$4:$N$5562,0),MATCH('FD Inputs Pre Conversion'!M$6,F_inputs!$D$2:$M$2,0)))</f>
        <v/>
      </c>
    </row>
    <row r="2417" spans="1:13" outlineLevel="1">
      <c r="B2417" s="261" t="s">
        <v>330</v>
      </c>
      <c r="C2417" s="262" t="s">
        <v>345</v>
      </c>
      <c r="D2417" s="177" t="s">
        <v>985</v>
      </c>
      <c r="E2417" s="177" t="s">
        <v>331</v>
      </c>
      <c r="F2417" s="177" t="s">
        <v>302</v>
      </c>
      <c r="G2417" s="236" t="s">
        <v>449</v>
      </c>
      <c r="H2417" s="211" t="str">
        <f>IF(G2417=$D$4,$D$4,INDEX(F_inputs!$D$4:$M$5562,MATCH('FD Inputs Pre Conversion'!$C2417&amp;'FD Inputs Pre Conversion'!$E2417,F_inputs!$N$4:$N$5562,0),MATCH('FD Inputs Pre Conversion'!H$6,F_inputs!$D$2:$M$2,0)))</f>
        <v/>
      </c>
      <c r="I2417" s="213" t="str">
        <f>IF(H2417=$D$4,$D$4,INDEX(F_inputs!$D$4:$M$5562,MATCH('FD Inputs Pre Conversion'!$C2417&amp;'FD Inputs Pre Conversion'!$E2417,F_inputs!$N$4:$N$5562,0),MATCH('FD Inputs Pre Conversion'!I$6,F_inputs!$D$2:$M$2,0)))</f>
        <v/>
      </c>
      <c r="J2417" s="213" t="str">
        <f>IF(I2417=$D$4,$D$4,INDEX(F_inputs!$D$4:$M$5562,MATCH('FD Inputs Pre Conversion'!$C2417&amp;'FD Inputs Pre Conversion'!$E2417,F_inputs!$N$4:$N$5562,0),MATCH('FD Inputs Pre Conversion'!J$6,F_inputs!$D$2:$M$2,0)))</f>
        <v/>
      </c>
      <c r="K2417" s="213" t="str">
        <f>IF(J2417=$D$4,$D$4,INDEX(F_inputs!$D$4:$M$5562,MATCH('FD Inputs Pre Conversion'!$C2417&amp;'FD Inputs Pre Conversion'!$E2417,F_inputs!$N$4:$N$5562,0),MATCH('FD Inputs Pre Conversion'!K$6,F_inputs!$D$2:$M$2,0)))</f>
        <v/>
      </c>
      <c r="L2417" s="213" t="str">
        <f>IF(K2417=$D$4,$D$4,INDEX(F_inputs!$D$4:$M$5562,MATCH('FD Inputs Pre Conversion'!$C2417&amp;'FD Inputs Pre Conversion'!$E2417,F_inputs!$N$4:$N$5562,0),MATCH('FD Inputs Pre Conversion'!L$6,F_inputs!$D$2:$M$2,0)))</f>
        <v/>
      </c>
      <c r="M2417" s="213" t="str">
        <f>IF(L2417=$D$4,$D$4,INDEX(F_inputs!$D$4:$M$5562,MATCH('FD Inputs Pre Conversion'!$C2417&amp;'FD Inputs Pre Conversion'!$E2417,F_inputs!$N$4:$N$5562,0),MATCH('FD Inputs Pre Conversion'!M$6,F_inputs!$D$2:$M$2,0)))</f>
        <v/>
      </c>
    </row>
    <row r="2418" spans="1:13" outlineLevel="1">
      <c r="B2418" s="261" t="s">
        <v>330</v>
      </c>
      <c r="C2418" s="262" t="s">
        <v>354</v>
      </c>
      <c r="D2418" s="177" t="s">
        <v>985</v>
      </c>
      <c r="E2418" s="177" t="s">
        <v>331</v>
      </c>
      <c r="F2418" s="177" t="s">
        <v>302</v>
      </c>
      <c r="G2418" s="236" t="s">
        <v>449</v>
      </c>
      <c r="H2418" s="211" t="str">
        <f>IF(G2418=$D$4,$D$4,INDEX(F_inputs!$D$4:$M$5562,MATCH('FD Inputs Pre Conversion'!$C2418&amp;'FD Inputs Pre Conversion'!$E2418,F_inputs!$N$4:$N$5562,0),MATCH('FD Inputs Pre Conversion'!H$6,F_inputs!$D$2:$M$2,0)))</f>
        <v/>
      </c>
      <c r="I2418" s="213" t="str">
        <f>IF(H2418=$D$4,$D$4,INDEX(F_inputs!$D$4:$M$5562,MATCH('FD Inputs Pre Conversion'!$C2418&amp;'FD Inputs Pre Conversion'!$E2418,F_inputs!$N$4:$N$5562,0),MATCH('FD Inputs Pre Conversion'!I$6,F_inputs!$D$2:$M$2,0)))</f>
        <v/>
      </c>
      <c r="J2418" s="213" t="str">
        <f>IF(I2418=$D$4,$D$4,INDEX(F_inputs!$D$4:$M$5562,MATCH('FD Inputs Pre Conversion'!$C2418&amp;'FD Inputs Pre Conversion'!$E2418,F_inputs!$N$4:$N$5562,0),MATCH('FD Inputs Pre Conversion'!J$6,F_inputs!$D$2:$M$2,0)))</f>
        <v/>
      </c>
      <c r="K2418" s="213" t="str">
        <f>IF(J2418=$D$4,$D$4,INDEX(F_inputs!$D$4:$M$5562,MATCH('FD Inputs Pre Conversion'!$C2418&amp;'FD Inputs Pre Conversion'!$E2418,F_inputs!$N$4:$N$5562,0),MATCH('FD Inputs Pre Conversion'!K$6,F_inputs!$D$2:$M$2,0)))</f>
        <v/>
      </c>
      <c r="L2418" s="213" t="str">
        <f>IF(K2418=$D$4,$D$4,INDEX(F_inputs!$D$4:$M$5562,MATCH('FD Inputs Pre Conversion'!$C2418&amp;'FD Inputs Pre Conversion'!$E2418,F_inputs!$N$4:$N$5562,0),MATCH('FD Inputs Pre Conversion'!L$6,F_inputs!$D$2:$M$2,0)))</f>
        <v/>
      </c>
      <c r="M2418" s="213" t="str">
        <f>IF(L2418=$D$4,$D$4,INDEX(F_inputs!$D$4:$M$5562,MATCH('FD Inputs Pre Conversion'!$C2418&amp;'FD Inputs Pre Conversion'!$E2418,F_inputs!$N$4:$N$5562,0),MATCH('FD Inputs Pre Conversion'!M$6,F_inputs!$D$2:$M$2,0)))</f>
        <v/>
      </c>
    </row>
    <row r="2419" spans="1:13" outlineLevel="1">
      <c r="B2419" s="261" t="s">
        <v>330</v>
      </c>
      <c r="C2419" s="262" t="s">
        <v>367</v>
      </c>
      <c r="D2419" s="177" t="s">
        <v>985</v>
      </c>
      <c r="E2419" s="177" t="s">
        <v>331</v>
      </c>
      <c r="F2419" s="177" t="s">
        <v>302</v>
      </c>
      <c r="G2419" s="236" t="s">
        <v>449</v>
      </c>
      <c r="H2419" s="211" t="str">
        <f>IF(G2419=$D$4,$D$4,INDEX(F_inputs!$D$4:$M$5562,MATCH('FD Inputs Pre Conversion'!$C2419&amp;'FD Inputs Pre Conversion'!$E2419,F_inputs!$N$4:$N$5562,0),MATCH('FD Inputs Pre Conversion'!H$6,F_inputs!$D$2:$M$2,0)))</f>
        <v/>
      </c>
      <c r="I2419" s="213" t="str">
        <f>IF(H2419=$D$4,$D$4,INDEX(F_inputs!$D$4:$M$5562,MATCH('FD Inputs Pre Conversion'!$C2419&amp;'FD Inputs Pre Conversion'!$E2419,F_inputs!$N$4:$N$5562,0),MATCH('FD Inputs Pre Conversion'!I$6,F_inputs!$D$2:$M$2,0)))</f>
        <v/>
      </c>
      <c r="J2419" s="213" t="str">
        <f>IF(I2419=$D$4,$D$4,INDEX(F_inputs!$D$4:$M$5562,MATCH('FD Inputs Pre Conversion'!$C2419&amp;'FD Inputs Pre Conversion'!$E2419,F_inputs!$N$4:$N$5562,0),MATCH('FD Inputs Pre Conversion'!J$6,F_inputs!$D$2:$M$2,0)))</f>
        <v/>
      </c>
      <c r="K2419" s="213" t="str">
        <f>IF(J2419=$D$4,$D$4,INDEX(F_inputs!$D$4:$M$5562,MATCH('FD Inputs Pre Conversion'!$C2419&amp;'FD Inputs Pre Conversion'!$E2419,F_inputs!$N$4:$N$5562,0),MATCH('FD Inputs Pre Conversion'!K$6,F_inputs!$D$2:$M$2,0)))</f>
        <v/>
      </c>
      <c r="L2419" s="213" t="str">
        <f>IF(K2419=$D$4,$D$4,INDEX(F_inputs!$D$4:$M$5562,MATCH('FD Inputs Pre Conversion'!$C2419&amp;'FD Inputs Pre Conversion'!$E2419,F_inputs!$N$4:$N$5562,0),MATCH('FD Inputs Pre Conversion'!L$6,F_inputs!$D$2:$M$2,0)))</f>
        <v/>
      </c>
      <c r="M2419" s="213" t="str">
        <f>IF(L2419=$D$4,$D$4,INDEX(F_inputs!$D$4:$M$5562,MATCH('FD Inputs Pre Conversion'!$C2419&amp;'FD Inputs Pre Conversion'!$E2419,F_inputs!$N$4:$N$5562,0),MATCH('FD Inputs Pre Conversion'!M$6,F_inputs!$D$2:$M$2,0)))</f>
        <v/>
      </c>
    </row>
    <row r="2420" spans="1:13" outlineLevel="1">
      <c r="B2420" s="261" t="s">
        <v>330</v>
      </c>
      <c r="C2420" s="262" t="s">
        <v>373</v>
      </c>
      <c r="D2420" s="177" t="s">
        <v>985</v>
      </c>
      <c r="E2420" s="177" t="s">
        <v>331</v>
      </c>
      <c r="F2420" s="177" t="s">
        <v>302</v>
      </c>
      <c r="G2420" s="236" t="s">
        <v>449</v>
      </c>
      <c r="H2420" s="211" t="str">
        <f>IF(G2420=$D$4,$D$4,INDEX(F_inputs!$D$4:$M$5562,MATCH('FD Inputs Pre Conversion'!$C2420&amp;'FD Inputs Pre Conversion'!$E2420,F_inputs!$N$4:$N$5562,0),MATCH('FD Inputs Pre Conversion'!H$6,F_inputs!$D$2:$M$2,0)))</f>
        <v/>
      </c>
      <c r="I2420" s="213" t="str">
        <f>IF(H2420=$D$4,$D$4,INDEX(F_inputs!$D$4:$M$5562,MATCH('FD Inputs Pre Conversion'!$C2420&amp;'FD Inputs Pre Conversion'!$E2420,F_inputs!$N$4:$N$5562,0),MATCH('FD Inputs Pre Conversion'!I$6,F_inputs!$D$2:$M$2,0)))</f>
        <v/>
      </c>
      <c r="J2420" s="213" t="str">
        <f>IF(I2420=$D$4,$D$4,INDEX(F_inputs!$D$4:$M$5562,MATCH('FD Inputs Pre Conversion'!$C2420&amp;'FD Inputs Pre Conversion'!$E2420,F_inputs!$N$4:$N$5562,0),MATCH('FD Inputs Pre Conversion'!J$6,F_inputs!$D$2:$M$2,0)))</f>
        <v/>
      </c>
      <c r="K2420" s="213" t="str">
        <f>IF(J2420=$D$4,$D$4,INDEX(F_inputs!$D$4:$M$5562,MATCH('FD Inputs Pre Conversion'!$C2420&amp;'FD Inputs Pre Conversion'!$E2420,F_inputs!$N$4:$N$5562,0),MATCH('FD Inputs Pre Conversion'!K$6,F_inputs!$D$2:$M$2,0)))</f>
        <v/>
      </c>
      <c r="L2420" s="213" t="str">
        <f>IF(K2420=$D$4,$D$4,INDEX(F_inputs!$D$4:$M$5562,MATCH('FD Inputs Pre Conversion'!$C2420&amp;'FD Inputs Pre Conversion'!$E2420,F_inputs!$N$4:$N$5562,0),MATCH('FD Inputs Pre Conversion'!L$6,F_inputs!$D$2:$M$2,0)))</f>
        <v/>
      </c>
      <c r="M2420" s="213" t="str">
        <f>IF(L2420=$D$4,$D$4,INDEX(F_inputs!$D$4:$M$5562,MATCH('FD Inputs Pre Conversion'!$C2420&amp;'FD Inputs Pre Conversion'!$E2420,F_inputs!$N$4:$N$5562,0),MATCH('FD Inputs Pre Conversion'!M$6,F_inputs!$D$2:$M$2,0)))</f>
        <v/>
      </c>
    </row>
    <row r="2421" spans="1:13" outlineLevel="1">
      <c r="B2421" s="261" t="s">
        <v>330</v>
      </c>
      <c r="C2421" s="262" t="s">
        <v>376</v>
      </c>
      <c r="D2421" s="177" t="s">
        <v>985</v>
      </c>
      <c r="E2421" s="177" t="s">
        <v>331</v>
      </c>
      <c r="F2421" s="177" t="s">
        <v>302</v>
      </c>
      <c r="G2421" s="236" t="s">
        <v>449</v>
      </c>
      <c r="H2421" s="211" t="str">
        <f>IF(G2421=$D$4,$D$4,INDEX(F_inputs!$D$4:$M$5562,MATCH('FD Inputs Pre Conversion'!$C2421&amp;'FD Inputs Pre Conversion'!$E2421,F_inputs!$N$4:$N$5562,0),MATCH('FD Inputs Pre Conversion'!H$6,F_inputs!$D$2:$M$2,0)))</f>
        <v/>
      </c>
      <c r="I2421" s="213" t="str">
        <f>IF(H2421=$D$4,$D$4,INDEX(F_inputs!$D$4:$M$5562,MATCH('FD Inputs Pre Conversion'!$C2421&amp;'FD Inputs Pre Conversion'!$E2421,F_inputs!$N$4:$N$5562,0),MATCH('FD Inputs Pre Conversion'!I$6,F_inputs!$D$2:$M$2,0)))</f>
        <v/>
      </c>
      <c r="J2421" s="213" t="str">
        <f>IF(I2421=$D$4,$D$4,INDEX(F_inputs!$D$4:$M$5562,MATCH('FD Inputs Pre Conversion'!$C2421&amp;'FD Inputs Pre Conversion'!$E2421,F_inputs!$N$4:$N$5562,0),MATCH('FD Inputs Pre Conversion'!J$6,F_inputs!$D$2:$M$2,0)))</f>
        <v/>
      </c>
      <c r="K2421" s="213" t="str">
        <f>IF(J2421=$D$4,$D$4,INDEX(F_inputs!$D$4:$M$5562,MATCH('FD Inputs Pre Conversion'!$C2421&amp;'FD Inputs Pre Conversion'!$E2421,F_inputs!$N$4:$N$5562,0),MATCH('FD Inputs Pre Conversion'!K$6,F_inputs!$D$2:$M$2,0)))</f>
        <v/>
      </c>
      <c r="L2421" s="213" t="str">
        <f>IF(K2421=$D$4,$D$4,INDEX(F_inputs!$D$4:$M$5562,MATCH('FD Inputs Pre Conversion'!$C2421&amp;'FD Inputs Pre Conversion'!$E2421,F_inputs!$N$4:$N$5562,0),MATCH('FD Inputs Pre Conversion'!L$6,F_inputs!$D$2:$M$2,0)))</f>
        <v/>
      </c>
      <c r="M2421" s="213" t="str">
        <f>IF(L2421=$D$4,$D$4,INDEX(F_inputs!$D$4:$M$5562,MATCH('FD Inputs Pre Conversion'!$C2421&amp;'FD Inputs Pre Conversion'!$E2421,F_inputs!$N$4:$N$5562,0),MATCH('FD Inputs Pre Conversion'!M$6,F_inputs!$D$2:$M$2,0)))</f>
        <v/>
      </c>
    </row>
    <row r="2422" spans="1:13" outlineLevel="1">
      <c r="B2422" s="261" t="s">
        <v>330</v>
      </c>
      <c r="C2422" s="262" t="s">
        <v>385</v>
      </c>
      <c r="D2422" s="177" t="s">
        <v>985</v>
      </c>
      <c r="E2422" s="177" t="s">
        <v>331</v>
      </c>
      <c r="F2422" s="177" t="s">
        <v>302</v>
      </c>
      <c r="G2422" s="236" t="s">
        <v>449</v>
      </c>
      <c r="H2422" s="211" t="str">
        <f>IF(G2422=$D$4,$D$4,INDEX(F_inputs!$D$4:$M$5562,MATCH('FD Inputs Pre Conversion'!$C2422&amp;'FD Inputs Pre Conversion'!$E2422,F_inputs!$N$4:$N$5562,0),MATCH('FD Inputs Pre Conversion'!H$6,F_inputs!$D$2:$M$2,0)))</f>
        <v/>
      </c>
      <c r="I2422" s="213" t="str">
        <f>IF(H2422=$D$4,$D$4,INDEX(F_inputs!$D$4:$M$5562,MATCH('FD Inputs Pre Conversion'!$C2422&amp;'FD Inputs Pre Conversion'!$E2422,F_inputs!$N$4:$N$5562,0),MATCH('FD Inputs Pre Conversion'!I$6,F_inputs!$D$2:$M$2,0)))</f>
        <v/>
      </c>
      <c r="J2422" s="213" t="str">
        <f>IF(I2422=$D$4,$D$4,INDEX(F_inputs!$D$4:$M$5562,MATCH('FD Inputs Pre Conversion'!$C2422&amp;'FD Inputs Pre Conversion'!$E2422,F_inputs!$N$4:$N$5562,0),MATCH('FD Inputs Pre Conversion'!J$6,F_inputs!$D$2:$M$2,0)))</f>
        <v/>
      </c>
      <c r="K2422" s="213" t="str">
        <f>IF(J2422=$D$4,$D$4,INDEX(F_inputs!$D$4:$M$5562,MATCH('FD Inputs Pre Conversion'!$C2422&amp;'FD Inputs Pre Conversion'!$E2422,F_inputs!$N$4:$N$5562,0),MATCH('FD Inputs Pre Conversion'!K$6,F_inputs!$D$2:$M$2,0)))</f>
        <v/>
      </c>
      <c r="L2422" s="213" t="str">
        <f>IF(K2422=$D$4,$D$4,INDEX(F_inputs!$D$4:$M$5562,MATCH('FD Inputs Pre Conversion'!$C2422&amp;'FD Inputs Pre Conversion'!$E2422,F_inputs!$N$4:$N$5562,0),MATCH('FD Inputs Pre Conversion'!L$6,F_inputs!$D$2:$M$2,0)))</f>
        <v/>
      </c>
      <c r="M2422" s="213" t="str">
        <f>IF(L2422=$D$4,$D$4,INDEX(F_inputs!$D$4:$M$5562,MATCH('FD Inputs Pre Conversion'!$C2422&amp;'FD Inputs Pre Conversion'!$E2422,F_inputs!$N$4:$N$5562,0),MATCH('FD Inputs Pre Conversion'!M$6,F_inputs!$D$2:$M$2,0)))</f>
        <v/>
      </c>
    </row>
    <row r="2423" spans="1:13">
      <c r="B2423" s="261"/>
      <c r="C2423" s="262"/>
      <c r="G2423" s="208"/>
    </row>
    <row r="2424" spans="1:13" s="190" customFormat="1">
      <c r="A2424" s="186"/>
      <c r="B2424" s="187" t="s">
        <v>986</v>
      </c>
      <c r="G2424" s="235"/>
    </row>
    <row r="2425" spans="1:13">
      <c r="G2425" s="208"/>
    </row>
    <row r="2426" spans="1:13">
      <c r="B2426" s="176" t="s">
        <v>294</v>
      </c>
      <c r="C2426" s="177" t="s">
        <v>350</v>
      </c>
      <c r="D2426" s="177" t="s">
        <v>987</v>
      </c>
      <c r="E2426" s="177" t="s">
        <v>963</v>
      </c>
      <c r="G2426" s="236"/>
      <c r="H2426" s="202"/>
      <c r="I2426" s="202"/>
      <c r="J2426" s="202"/>
      <c r="K2426" s="202"/>
      <c r="L2426" s="202"/>
      <c r="M2426" s="202"/>
    </row>
    <row r="2427" spans="1:13" outlineLevel="1">
      <c r="B2427" s="176" t="s">
        <v>294</v>
      </c>
      <c r="C2427" s="177" t="s">
        <v>358</v>
      </c>
      <c r="D2427" s="177" t="s">
        <v>987</v>
      </c>
      <c r="E2427" s="177" t="s">
        <v>963</v>
      </c>
      <c r="G2427" s="236"/>
      <c r="H2427" s="202"/>
      <c r="I2427" s="202"/>
      <c r="J2427" s="202"/>
      <c r="K2427" s="202"/>
      <c r="L2427" s="202"/>
      <c r="M2427" s="202"/>
    </row>
    <row r="2428" spans="1:13" outlineLevel="1">
      <c r="B2428" s="176" t="s">
        <v>294</v>
      </c>
      <c r="C2428" s="177" t="s">
        <v>361</v>
      </c>
      <c r="D2428" s="177" t="s">
        <v>987</v>
      </c>
      <c r="E2428" s="177" t="s">
        <v>963</v>
      </c>
      <c r="G2428" s="236"/>
      <c r="H2428" s="202"/>
      <c r="I2428" s="202"/>
      <c r="J2428" s="202"/>
      <c r="K2428" s="202"/>
      <c r="L2428" s="202"/>
      <c r="M2428" s="202"/>
    </row>
    <row r="2429" spans="1:13" outlineLevel="1">
      <c r="B2429" s="176" t="s">
        <v>294</v>
      </c>
      <c r="C2429" s="177" t="s">
        <v>364</v>
      </c>
      <c r="D2429" s="177" t="s">
        <v>987</v>
      </c>
      <c r="E2429" s="177" t="s">
        <v>963</v>
      </c>
      <c r="G2429" s="236"/>
      <c r="H2429" s="202"/>
      <c r="I2429" s="202"/>
      <c r="J2429" s="202"/>
      <c r="K2429" s="202"/>
      <c r="L2429" s="202"/>
      <c r="M2429" s="202"/>
    </row>
    <row r="2430" spans="1:13" outlineLevel="1">
      <c r="B2430" s="176" t="s">
        <v>294</v>
      </c>
      <c r="C2430" s="177" t="s">
        <v>370</v>
      </c>
      <c r="D2430" s="177" t="s">
        <v>987</v>
      </c>
      <c r="E2430" s="177" t="s">
        <v>963</v>
      </c>
      <c r="G2430" s="236"/>
      <c r="H2430" s="202"/>
      <c r="I2430" s="202"/>
      <c r="J2430" s="202"/>
      <c r="K2430" s="202"/>
      <c r="L2430" s="202"/>
      <c r="M2430" s="202"/>
    </row>
    <row r="2431" spans="1:13" outlineLevel="1">
      <c r="B2431" s="176" t="s">
        <v>294</v>
      </c>
      <c r="C2431" s="177" t="s">
        <v>379</v>
      </c>
      <c r="D2431" s="177" t="s">
        <v>987</v>
      </c>
      <c r="E2431" s="177" t="s">
        <v>963</v>
      </c>
      <c r="G2431" s="236"/>
      <c r="H2431" s="202"/>
      <c r="I2431" s="202"/>
      <c r="J2431" s="202"/>
      <c r="K2431" s="202"/>
      <c r="L2431" s="202"/>
      <c r="M2431" s="202"/>
    </row>
    <row r="2432" spans="1:13" outlineLevel="1">
      <c r="B2432" s="176" t="s">
        <v>294</v>
      </c>
      <c r="C2432" s="177" t="s">
        <v>382</v>
      </c>
      <c r="D2432" s="177" t="s">
        <v>987</v>
      </c>
      <c r="E2432" s="177" t="s">
        <v>963</v>
      </c>
      <c r="G2432" s="236"/>
      <c r="H2432" s="202"/>
      <c r="I2432" s="202"/>
      <c r="J2432" s="202"/>
      <c r="K2432" s="202"/>
      <c r="L2432" s="202"/>
      <c r="M2432" s="202"/>
    </row>
    <row r="2433" spans="2:13" outlineLevel="1">
      <c r="B2433" s="176" t="s">
        <v>294</v>
      </c>
      <c r="C2433" s="177" t="s">
        <v>388</v>
      </c>
      <c r="D2433" s="177" t="s">
        <v>987</v>
      </c>
      <c r="E2433" s="177" t="s">
        <v>963</v>
      </c>
      <c r="G2433" s="236"/>
      <c r="H2433" s="202"/>
      <c r="I2433" s="202"/>
      <c r="J2433" s="202"/>
      <c r="K2433" s="202"/>
      <c r="L2433" s="202"/>
      <c r="M2433" s="202"/>
    </row>
    <row r="2434" spans="2:13" outlineLevel="1">
      <c r="B2434" s="176" t="s">
        <v>294</v>
      </c>
      <c r="C2434" s="177" t="s">
        <v>391</v>
      </c>
      <c r="D2434" s="177" t="s">
        <v>987</v>
      </c>
      <c r="E2434" s="177" t="s">
        <v>963</v>
      </c>
      <c r="G2434" s="236"/>
      <c r="H2434" s="202"/>
      <c r="I2434" s="202"/>
      <c r="J2434" s="202"/>
      <c r="K2434" s="202"/>
      <c r="L2434" s="202"/>
      <c r="M2434" s="202"/>
    </row>
    <row r="2435" spans="2:13" outlineLevel="1">
      <c r="B2435" s="176" t="s">
        <v>294</v>
      </c>
      <c r="C2435" s="177" t="s">
        <v>394</v>
      </c>
      <c r="D2435" s="177" t="s">
        <v>987</v>
      </c>
      <c r="E2435" s="177" t="s">
        <v>963</v>
      </c>
      <c r="G2435" s="236"/>
      <c r="H2435" s="202"/>
      <c r="I2435" s="202"/>
      <c r="J2435" s="202"/>
      <c r="K2435" s="202"/>
      <c r="L2435" s="202"/>
      <c r="M2435" s="202"/>
    </row>
    <row r="2436" spans="2:13" outlineLevel="1">
      <c r="B2436" s="176" t="s">
        <v>294</v>
      </c>
      <c r="C2436" s="177" t="s">
        <v>397</v>
      </c>
      <c r="D2436" s="177" t="s">
        <v>987</v>
      </c>
      <c r="E2436" s="177" t="s">
        <v>963</v>
      </c>
      <c r="G2436" s="236"/>
      <c r="H2436" s="202"/>
      <c r="I2436" s="202"/>
      <c r="J2436" s="202"/>
      <c r="K2436" s="202"/>
      <c r="L2436" s="202"/>
      <c r="M2436" s="202"/>
    </row>
    <row r="2437" spans="2:13" outlineLevel="1">
      <c r="B2437" s="176" t="s">
        <v>294</v>
      </c>
      <c r="C2437" s="177" t="s">
        <v>345</v>
      </c>
      <c r="D2437" s="177" t="s">
        <v>987</v>
      </c>
      <c r="E2437" s="177" t="s">
        <v>963</v>
      </c>
      <c r="G2437" s="236"/>
      <c r="H2437" s="202"/>
      <c r="I2437" s="202"/>
      <c r="J2437" s="202"/>
      <c r="K2437" s="202"/>
      <c r="L2437" s="202"/>
      <c r="M2437" s="202"/>
    </row>
    <row r="2438" spans="2:13" outlineLevel="1">
      <c r="B2438" s="176" t="s">
        <v>294</v>
      </c>
      <c r="C2438" s="177" t="s">
        <v>354</v>
      </c>
      <c r="D2438" s="177" t="s">
        <v>987</v>
      </c>
      <c r="E2438" s="177" t="s">
        <v>963</v>
      </c>
      <c r="G2438" s="236"/>
      <c r="H2438" s="202"/>
      <c r="I2438" s="202"/>
      <c r="J2438" s="202"/>
      <c r="K2438" s="202"/>
      <c r="L2438" s="202"/>
      <c r="M2438" s="202"/>
    </row>
    <row r="2439" spans="2:13" outlineLevel="1">
      <c r="B2439" s="176" t="s">
        <v>294</v>
      </c>
      <c r="C2439" s="177" t="s">
        <v>367</v>
      </c>
      <c r="D2439" s="177" t="s">
        <v>987</v>
      </c>
      <c r="E2439" s="177" t="s">
        <v>963</v>
      </c>
      <c r="G2439" s="236"/>
      <c r="H2439" s="202"/>
      <c r="I2439" s="202"/>
      <c r="J2439" s="202"/>
      <c r="K2439" s="202"/>
      <c r="L2439" s="202"/>
      <c r="M2439" s="202"/>
    </row>
    <row r="2440" spans="2:13" outlineLevel="1">
      <c r="B2440" s="176" t="s">
        <v>294</v>
      </c>
      <c r="C2440" s="177" t="s">
        <v>373</v>
      </c>
      <c r="D2440" s="177" t="s">
        <v>987</v>
      </c>
      <c r="E2440" s="177" t="s">
        <v>963</v>
      </c>
      <c r="G2440" s="236"/>
      <c r="H2440" s="202"/>
      <c r="I2440" s="202"/>
      <c r="J2440" s="202"/>
      <c r="K2440" s="202"/>
      <c r="L2440" s="202"/>
      <c r="M2440" s="202"/>
    </row>
    <row r="2441" spans="2:13" outlineLevel="1">
      <c r="B2441" s="176" t="s">
        <v>294</v>
      </c>
      <c r="C2441" s="177" t="s">
        <v>376</v>
      </c>
      <c r="D2441" s="177" t="s">
        <v>987</v>
      </c>
      <c r="E2441" s="177" t="s">
        <v>963</v>
      </c>
      <c r="G2441" s="236"/>
      <c r="H2441" s="202"/>
      <c r="I2441" s="202"/>
      <c r="J2441" s="202"/>
      <c r="K2441" s="202"/>
      <c r="L2441" s="202"/>
      <c r="M2441" s="202"/>
    </row>
    <row r="2442" spans="2:13" outlineLevel="1">
      <c r="B2442" s="176" t="s">
        <v>294</v>
      </c>
      <c r="C2442" s="177" t="s">
        <v>385</v>
      </c>
      <c r="D2442" s="177" t="s">
        <v>987</v>
      </c>
      <c r="E2442" s="177" t="s">
        <v>963</v>
      </c>
      <c r="G2442" s="236"/>
      <c r="H2442" s="210"/>
      <c r="I2442" s="210"/>
      <c r="J2442" s="210"/>
      <c r="K2442" s="210"/>
      <c r="L2442" s="210"/>
      <c r="M2442" s="210"/>
    </row>
    <row r="2443" spans="2:13" outlineLevel="1">
      <c r="D2443" s="183"/>
      <c r="G2443" s="208"/>
    </row>
    <row r="2444" spans="2:13" outlineLevel="1">
      <c r="B2444" s="176" t="s">
        <v>301</v>
      </c>
      <c r="C2444" s="177" t="s">
        <v>350</v>
      </c>
      <c r="D2444" s="177" t="s">
        <v>987</v>
      </c>
      <c r="E2444" s="177" t="s">
        <v>304</v>
      </c>
      <c r="F2444" s="177" t="s">
        <v>302</v>
      </c>
      <c r="G2444" s="236" t="s">
        <v>449</v>
      </c>
      <c r="H2444" s="202" t="s">
        <v>449</v>
      </c>
      <c r="I2444" s="214">
        <f>IF(H2444=$D$4,$D$4,INDEX(F_inputs!$D$4:$M$5562,MATCH('FD Inputs Pre Conversion'!$C2444&amp;'FD Inputs Pre Conversion'!$E2444,F_inputs!$N$4:$N$5562,0),MATCH('FD Inputs Pre Conversion'!I$6,F_inputs!$D$2:$M$2,0)))</f>
        <v>0</v>
      </c>
      <c r="J2444" s="214">
        <f>IF(I2444=$D$4,$D$4,INDEX(F_inputs!$D$4:$M$5562,MATCH('FD Inputs Pre Conversion'!$C2444&amp;'FD Inputs Pre Conversion'!$E2444,F_inputs!$N$4:$N$5562,0),MATCH('FD Inputs Pre Conversion'!J$6,F_inputs!$D$2:$M$2,0)))</f>
        <v>0</v>
      </c>
      <c r="K2444" s="214">
        <f>IF(J2444=$D$4,$D$4,INDEX(F_inputs!$D$4:$M$5562,MATCH('FD Inputs Pre Conversion'!$C2444&amp;'FD Inputs Pre Conversion'!$E2444,F_inputs!$N$4:$N$5562,0),MATCH('FD Inputs Pre Conversion'!K$6,F_inputs!$D$2:$M$2,0)))</f>
        <v>0</v>
      </c>
      <c r="L2444" s="214">
        <f>IF(K2444=$D$4,$D$4,INDEX(F_inputs!$D$4:$M$5562,MATCH('FD Inputs Pre Conversion'!$C2444&amp;'FD Inputs Pre Conversion'!$E2444,F_inputs!$N$4:$N$5562,0),MATCH('FD Inputs Pre Conversion'!L$6,F_inputs!$D$2:$M$2,0)))</f>
        <v>0</v>
      </c>
      <c r="M2444" s="214">
        <f>IF(L2444=$D$4,$D$4,INDEX(F_inputs!$D$4:$M$5562,MATCH('FD Inputs Pre Conversion'!$C2444&amp;'FD Inputs Pre Conversion'!$E2444,F_inputs!$N$4:$N$5562,0),MATCH('FD Inputs Pre Conversion'!M$6,F_inputs!$D$2:$M$2,0)))</f>
        <v>0</v>
      </c>
    </row>
    <row r="2445" spans="2:13" outlineLevel="1">
      <c r="B2445" s="176" t="s">
        <v>301</v>
      </c>
      <c r="C2445" s="177" t="s">
        <v>358</v>
      </c>
      <c r="D2445" s="177" t="s">
        <v>987</v>
      </c>
      <c r="E2445" s="177" t="s">
        <v>304</v>
      </c>
      <c r="F2445" s="177" t="s">
        <v>302</v>
      </c>
      <c r="G2445" s="236" t="s">
        <v>449</v>
      </c>
      <c r="H2445" s="202" t="s">
        <v>449</v>
      </c>
      <c r="I2445" s="214" t="str">
        <f>IF(H2445=$D$4,$D$4,INDEX(F_inputs!$D$4:$M$5562,MATCH('FD Inputs Pre Conversion'!$C2445&amp;'FD Inputs Pre Conversion'!$E2445,F_inputs!$N$4:$N$5562,0),MATCH('FD Inputs Pre Conversion'!I$6,F_inputs!$D$2:$M$2,0)))</f>
        <v/>
      </c>
      <c r="J2445" s="214" t="str">
        <f>IF(I2445=$D$4,$D$4,INDEX(F_inputs!$D$4:$M$5562,MATCH('FD Inputs Pre Conversion'!$C2445&amp;'FD Inputs Pre Conversion'!$E2445,F_inputs!$N$4:$N$5562,0),MATCH('FD Inputs Pre Conversion'!J$6,F_inputs!$D$2:$M$2,0)))</f>
        <v/>
      </c>
      <c r="K2445" s="214" t="str">
        <f>IF(J2445=$D$4,$D$4,INDEX(F_inputs!$D$4:$M$5562,MATCH('FD Inputs Pre Conversion'!$C2445&amp;'FD Inputs Pre Conversion'!$E2445,F_inputs!$N$4:$N$5562,0),MATCH('FD Inputs Pre Conversion'!K$6,F_inputs!$D$2:$M$2,0)))</f>
        <v/>
      </c>
      <c r="L2445" s="214" t="str">
        <f>IF(K2445=$D$4,$D$4,INDEX(F_inputs!$D$4:$M$5562,MATCH('FD Inputs Pre Conversion'!$C2445&amp;'FD Inputs Pre Conversion'!$E2445,F_inputs!$N$4:$N$5562,0),MATCH('FD Inputs Pre Conversion'!L$6,F_inputs!$D$2:$M$2,0)))</f>
        <v/>
      </c>
      <c r="M2445" s="214" t="str">
        <f>IF(L2445=$D$4,$D$4,INDEX(F_inputs!$D$4:$M$5562,MATCH('FD Inputs Pre Conversion'!$C2445&amp;'FD Inputs Pre Conversion'!$E2445,F_inputs!$N$4:$N$5562,0),MATCH('FD Inputs Pre Conversion'!M$6,F_inputs!$D$2:$M$2,0)))</f>
        <v/>
      </c>
    </row>
    <row r="2446" spans="2:13" outlineLevel="1">
      <c r="B2446" s="176" t="s">
        <v>301</v>
      </c>
      <c r="C2446" s="177" t="s">
        <v>361</v>
      </c>
      <c r="D2446" s="177" t="s">
        <v>987</v>
      </c>
      <c r="E2446" s="177" t="s">
        <v>304</v>
      </c>
      <c r="F2446" s="177" t="s">
        <v>302</v>
      </c>
      <c r="G2446" s="236" t="s">
        <v>449</v>
      </c>
      <c r="H2446" s="202" t="s">
        <v>449</v>
      </c>
      <c r="I2446" s="214" t="str">
        <f>IF(H2446=$D$4,$D$4,INDEX(F_inputs!$D$4:$M$5562,MATCH('FD Inputs Pre Conversion'!$C2446&amp;'FD Inputs Pre Conversion'!$E2446,F_inputs!$N$4:$N$5562,0),MATCH('FD Inputs Pre Conversion'!I$6,F_inputs!$D$2:$M$2,0)))</f>
        <v/>
      </c>
      <c r="J2446" s="214" t="str">
        <f>IF(I2446=$D$4,$D$4,INDEX(F_inputs!$D$4:$M$5562,MATCH('FD Inputs Pre Conversion'!$C2446&amp;'FD Inputs Pre Conversion'!$E2446,F_inputs!$N$4:$N$5562,0),MATCH('FD Inputs Pre Conversion'!J$6,F_inputs!$D$2:$M$2,0)))</f>
        <v/>
      </c>
      <c r="K2446" s="214" t="str">
        <f>IF(J2446=$D$4,$D$4,INDEX(F_inputs!$D$4:$M$5562,MATCH('FD Inputs Pre Conversion'!$C2446&amp;'FD Inputs Pre Conversion'!$E2446,F_inputs!$N$4:$N$5562,0),MATCH('FD Inputs Pre Conversion'!K$6,F_inputs!$D$2:$M$2,0)))</f>
        <v/>
      </c>
      <c r="L2446" s="214" t="str">
        <f>IF(K2446=$D$4,$D$4,INDEX(F_inputs!$D$4:$M$5562,MATCH('FD Inputs Pre Conversion'!$C2446&amp;'FD Inputs Pre Conversion'!$E2446,F_inputs!$N$4:$N$5562,0),MATCH('FD Inputs Pre Conversion'!L$6,F_inputs!$D$2:$M$2,0)))</f>
        <v/>
      </c>
      <c r="M2446" s="214" t="str">
        <f>IF(L2446=$D$4,$D$4,INDEX(F_inputs!$D$4:$M$5562,MATCH('FD Inputs Pre Conversion'!$C2446&amp;'FD Inputs Pre Conversion'!$E2446,F_inputs!$N$4:$N$5562,0),MATCH('FD Inputs Pre Conversion'!M$6,F_inputs!$D$2:$M$2,0)))</f>
        <v/>
      </c>
    </row>
    <row r="2447" spans="2:13" outlineLevel="1">
      <c r="B2447" s="176" t="s">
        <v>301</v>
      </c>
      <c r="C2447" s="177" t="s">
        <v>364</v>
      </c>
      <c r="D2447" s="177" t="s">
        <v>987</v>
      </c>
      <c r="E2447" s="177" t="s">
        <v>304</v>
      </c>
      <c r="F2447" s="177" t="s">
        <v>302</v>
      </c>
      <c r="G2447" s="236" t="s">
        <v>449</v>
      </c>
      <c r="H2447" s="202" t="s">
        <v>449</v>
      </c>
      <c r="I2447" s="214" t="str">
        <f>IF(H2447=$D$4,$D$4,INDEX(F_inputs!$D$4:$M$5562,MATCH('FD Inputs Pre Conversion'!$C2447&amp;'FD Inputs Pre Conversion'!$E2447,F_inputs!$N$4:$N$5562,0),MATCH('FD Inputs Pre Conversion'!I$6,F_inputs!$D$2:$M$2,0)))</f>
        <v/>
      </c>
      <c r="J2447" s="214" t="str">
        <f>IF(I2447=$D$4,$D$4,INDEX(F_inputs!$D$4:$M$5562,MATCH('FD Inputs Pre Conversion'!$C2447&amp;'FD Inputs Pre Conversion'!$E2447,F_inputs!$N$4:$N$5562,0),MATCH('FD Inputs Pre Conversion'!J$6,F_inputs!$D$2:$M$2,0)))</f>
        <v/>
      </c>
      <c r="K2447" s="214" t="str">
        <f>IF(J2447=$D$4,$D$4,INDEX(F_inputs!$D$4:$M$5562,MATCH('FD Inputs Pre Conversion'!$C2447&amp;'FD Inputs Pre Conversion'!$E2447,F_inputs!$N$4:$N$5562,0),MATCH('FD Inputs Pre Conversion'!K$6,F_inputs!$D$2:$M$2,0)))</f>
        <v/>
      </c>
      <c r="L2447" s="214" t="str">
        <f>IF(K2447=$D$4,$D$4,INDEX(F_inputs!$D$4:$M$5562,MATCH('FD Inputs Pre Conversion'!$C2447&amp;'FD Inputs Pre Conversion'!$E2447,F_inputs!$N$4:$N$5562,0),MATCH('FD Inputs Pre Conversion'!L$6,F_inputs!$D$2:$M$2,0)))</f>
        <v/>
      </c>
      <c r="M2447" s="214" t="str">
        <f>IF(L2447=$D$4,$D$4,INDEX(F_inputs!$D$4:$M$5562,MATCH('FD Inputs Pre Conversion'!$C2447&amp;'FD Inputs Pre Conversion'!$E2447,F_inputs!$N$4:$N$5562,0),MATCH('FD Inputs Pre Conversion'!M$6,F_inputs!$D$2:$M$2,0)))</f>
        <v/>
      </c>
    </row>
    <row r="2448" spans="2:13" outlineLevel="1">
      <c r="B2448" s="176" t="s">
        <v>301</v>
      </c>
      <c r="C2448" s="177" t="s">
        <v>370</v>
      </c>
      <c r="D2448" s="177" t="s">
        <v>987</v>
      </c>
      <c r="E2448" s="177" t="s">
        <v>304</v>
      </c>
      <c r="F2448" s="177" t="s">
        <v>302</v>
      </c>
      <c r="G2448" s="236" t="s">
        <v>449</v>
      </c>
      <c r="H2448" s="202" t="s">
        <v>449</v>
      </c>
      <c r="I2448" s="214" t="str">
        <f>IF(H2448=$D$4,$D$4,INDEX(F_inputs!$D$4:$M$5562,MATCH('FD Inputs Pre Conversion'!$C2448&amp;'FD Inputs Pre Conversion'!$E2448,F_inputs!$N$4:$N$5562,0),MATCH('FD Inputs Pre Conversion'!I$6,F_inputs!$D$2:$M$2,0)))</f>
        <v/>
      </c>
      <c r="J2448" s="214" t="str">
        <f>IF(I2448=$D$4,$D$4,INDEX(F_inputs!$D$4:$M$5562,MATCH('FD Inputs Pre Conversion'!$C2448&amp;'FD Inputs Pre Conversion'!$E2448,F_inputs!$N$4:$N$5562,0),MATCH('FD Inputs Pre Conversion'!J$6,F_inputs!$D$2:$M$2,0)))</f>
        <v/>
      </c>
      <c r="K2448" s="214" t="str">
        <f>IF(J2448=$D$4,$D$4,INDEX(F_inputs!$D$4:$M$5562,MATCH('FD Inputs Pre Conversion'!$C2448&amp;'FD Inputs Pre Conversion'!$E2448,F_inputs!$N$4:$N$5562,0),MATCH('FD Inputs Pre Conversion'!K$6,F_inputs!$D$2:$M$2,0)))</f>
        <v/>
      </c>
      <c r="L2448" s="214" t="str">
        <f>IF(K2448=$D$4,$D$4,INDEX(F_inputs!$D$4:$M$5562,MATCH('FD Inputs Pre Conversion'!$C2448&amp;'FD Inputs Pre Conversion'!$E2448,F_inputs!$N$4:$N$5562,0),MATCH('FD Inputs Pre Conversion'!L$6,F_inputs!$D$2:$M$2,0)))</f>
        <v/>
      </c>
      <c r="M2448" s="214" t="str">
        <f>IF(L2448=$D$4,$D$4,INDEX(F_inputs!$D$4:$M$5562,MATCH('FD Inputs Pre Conversion'!$C2448&amp;'FD Inputs Pre Conversion'!$E2448,F_inputs!$N$4:$N$5562,0),MATCH('FD Inputs Pre Conversion'!M$6,F_inputs!$D$2:$M$2,0)))</f>
        <v/>
      </c>
    </row>
    <row r="2449" spans="2:13" outlineLevel="1">
      <c r="B2449" s="176" t="s">
        <v>301</v>
      </c>
      <c r="C2449" s="177" t="s">
        <v>379</v>
      </c>
      <c r="D2449" s="177" t="s">
        <v>987</v>
      </c>
      <c r="E2449" s="177" t="s">
        <v>304</v>
      </c>
      <c r="F2449" s="177" t="s">
        <v>302</v>
      </c>
      <c r="G2449" s="236" t="s">
        <v>449</v>
      </c>
      <c r="H2449" s="202" t="s">
        <v>449</v>
      </c>
      <c r="I2449" s="214" t="str">
        <f>IF(H2449=$D$4,$D$4,INDEX(F_inputs!$D$4:$M$5562,MATCH('FD Inputs Pre Conversion'!$C2449&amp;'FD Inputs Pre Conversion'!$E2449,F_inputs!$N$4:$N$5562,0),MATCH('FD Inputs Pre Conversion'!I$6,F_inputs!$D$2:$M$2,0)))</f>
        <v/>
      </c>
      <c r="J2449" s="214" t="str">
        <f>IF(I2449=$D$4,$D$4,INDEX(F_inputs!$D$4:$M$5562,MATCH('FD Inputs Pre Conversion'!$C2449&amp;'FD Inputs Pre Conversion'!$E2449,F_inputs!$N$4:$N$5562,0),MATCH('FD Inputs Pre Conversion'!J$6,F_inputs!$D$2:$M$2,0)))</f>
        <v/>
      </c>
      <c r="K2449" s="214" t="str">
        <f>IF(J2449=$D$4,$D$4,INDEX(F_inputs!$D$4:$M$5562,MATCH('FD Inputs Pre Conversion'!$C2449&amp;'FD Inputs Pre Conversion'!$E2449,F_inputs!$N$4:$N$5562,0),MATCH('FD Inputs Pre Conversion'!K$6,F_inputs!$D$2:$M$2,0)))</f>
        <v/>
      </c>
      <c r="L2449" s="214" t="str">
        <f>IF(K2449=$D$4,$D$4,INDEX(F_inputs!$D$4:$M$5562,MATCH('FD Inputs Pre Conversion'!$C2449&amp;'FD Inputs Pre Conversion'!$E2449,F_inputs!$N$4:$N$5562,0),MATCH('FD Inputs Pre Conversion'!L$6,F_inputs!$D$2:$M$2,0)))</f>
        <v/>
      </c>
      <c r="M2449" s="214" t="str">
        <f>IF(L2449=$D$4,$D$4,INDEX(F_inputs!$D$4:$M$5562,MATCH('FD Inputs Pre Conversion'!$C2449&amp;'FD Inputs Pre Conversion'!$E2449,F_inputs!$N$4:$N$5562,0),MATCH('FD Inputs Pre Conversion'!M$6,F_inputs!$D$2:$M$2,0)))</f>
        <v/>
      </c>
    </row>
    <row r="2450" spans="2:13" outlineLevel="1">
      <c r="B2450" s="176" t="s">
        <v>301</v>
      </c>
      <c r="C2450" s="177" t="s">
        <v>382</v>
      </c>
      <c r="D2450" s="177" t="s">
        <v>987</v>
      </c>
      <c r="E2450" s="177" t="s">
        <v>304</v>
      </c>
      <c r="F2450" s="177" t="s">
        <v>302</v>
      </c>
      <c r="G2450" s="236" t="s">
        <v>449</v>
      </c>
      <c r="H2450" s="202" t="s">
        <v>449</v>
      </c>
      <c r="I2450" s="214" t="str">
        <f>IF(H2450=$D$4,$D$4,INDEX(F_inputs!$D$4:$M$5562,MATCH('FD Inputs Pre Conversion'!$C2450&amp;'FD Inputs Pre Conversion'!$E2450,F_inputs!$N$4:$N$5562,0),MATCH('FD Inputs Pre Conversion'!I$6,F_inputs!$D$2:$M$2,0)))</f>
        <v/>
      </c>
      <c r="J2450" s="214" t="str">
        <f>IF(I2450=$D$4,$D$4,INDEX(F_inputs!$D$4:$M$5562,MATCH('FD Inputs Pre Conversion'!$C2450&amp;'FD Inputs Pre Conversion'!$E2450,F_inputs!$N$4:$N$5562,0),MATCH('FD Inputs Pre Conversion'!J$6,F_inputs!$D$2:$M$2,0)))</f>
        <v/>
      </c>
      <c r="K2450" s="214" t="str">
        <f>IF(J2450=$D$4,$D$4,INDEX(F_inputs!$D$4:$M$5562,MATCH('FD Inputs Pre Conversion'!$C2450&amp;'FD Inputs Pre Conversion'!$E2450,F_inputs!$N$4:$N$5562,0),MATCH('FD Inputs Pre Conversion'!K$6,F_inputs!$D$2:$M$2,0)))</f>
        <v/>
      </c>
      <c r="L2450" s="214" t="str">
        <f>IF(K2450=$D$4,$D$4,INDEX(F_inputs!$D$4:$M$5562,MATCH('FD Inputs Pre Conversion'!$C2450&amp;'FD Inputs Pre Conversion'!$E2450,F_inputs!$N$4:$N$5562,0),MATCH('FD Inputs Pre Conversion'!L$6,F_inputs!$D$2:$M$2,0)))</f>
        <v/>
      </c>
      <c r="M2450" s="214" t="str">
        <f>IF(L2450=$D$4,$D$4,INDEX(F_inputs!$D$4:$M$5562,MATCH('FD Inputs Pre Conversion'!$C2450&amp;'FD Inputs Pre Conversion'!$E2450,F_inputs!$N$4:$N$5562,0),MATCH('FD Inputs Pre Conversion'!M$6,F_inputs!$D$2:$M$2,0)))</f>
        <v/>
      </c>
    </row>
    <row r="2451" spans="2:13" outlineLevel="1">
      <c r="B2451" s="176" t="s">
        <v>301</v>
      </c>
      <c r="C2451" s="177" t="s">
        <v>388</v>
      </c>
      <c r="D2451" s="177" t="s">
        <v>987</v>
      </c>
      <c r="E2451" s="177" t="s">
        <v>304</v>
      </c>
      <c r="F2451" s="177" t="s">
        <v>302</v>
      </c>
      <c r="G2451" s="236" t="s">
        <v>449</v>
      </c>
      <c r="H2451" s="202" t="s">
        <v>449</v>
      </c>
      <c r="I2451" s="214" t="str">
        <f>IF(H2451=$D$4,$D$4,INDEX(F_inputs!$D$4:$M$5562,MATCH('FD Inputs Pre Conversion'!$C2451&amp;'FD Inputs Pre Conversion'!$E2451,F_inputs!$N$4:$N$5562,0),MATCH('FD Inputs Pre Conversion'!I$6,F_inputs!$D$2:$M$2,0)))</f>
        <v/>
      </c>
      <c r="J2451" s="214" t="str">
        <f>IF(I2451=$D$4,$D$4,INDEX(F_inputs!$D$4:$M$5562,MATCH('FD Inputs Pre Conversion'!$C2451&amp;'FD Inputs Pre Conversion'!$E2451,F_inputs!$N$4:$N$5562,0),MATCH('FD Inputs Pre Conversion'!J$6,F_inputs!$D$2:$M$2,0)))</f>
        <v/>
      </c>
      <c r="K2451" s="214" t="str">
        <f>IF(J2451=$D$4,$D$4,INDEX(F_inputs!$D$4:$M$5562,MATCH('FD Inputs Pre Conversion'!$C2451&amp;'FD Inputs Pre Conversion'!$E2451,F_inputs!$N$4:$N$5562,0),MATCH('FD Inputs Pre Conversion'!K$6,F_inputs!$D$2:$M$2,0)))</f>
        <v/>
      </c>
      <c r="L2451" s="214" t="str">
        <f>IF(K2451=$D$4,$D$4,INDEX(F_inputs!$D$4:$M$5562,MATCH('FD Inputs Pre Conversion'!$C2451&amp;'FD Inputs Pre Conversion'!$E2451,F_inputs!$N$4:$N$5562,0),MATCH('FD Inputs Pre Conversion'!L$6,F_inputs!$D$2:$M$2,0)))</f>
        <v/>
      </c>
      <c r="M2451" s="214" t="str">
        <f>IF(L2451=$D$4,$D$4,INDEX(F_inputs!$D$4:$M$5562,MATCH('FD Inputs Pre Conversion'!$C2451&amp;'FD Inputs Pre Conversion'!$E2451,F_inputs!$N$4:$N$5562,0),MATCH('FD Inputs Pre Conversion'!M$6,F_inputs!$D$2:$M$2,0)))</f>
        <v/>
      </c>
    </row>
    <row r="2452" spans="2:13" outlineLevel="1">
      <c r="B2452" s="176" t="s">
        <v>301</v>
      </c>
      <c r="C2452" s="177" t="s">
        <v>391</v>
      </c>
      <c r="D2452" s="177" t="s">
        <v>987</v>
      </c>
      <c r="E2452" s="177" t="s">
        <v>304</v>
      </c>
      <c r="F2452" s="177" t="s">
        <v>302</v>
      </c>
      <c r="G2452" s="236" t="s">
        <v>449</v>
      </c>
      <c r="H2452" s="202" t="s">
        <v>449</v>
      </c>
      <c r="I2452" s="214" t="str">
        <f>IF(H2452=$D$4,$D$4,INDEX(F_inputs!$D$4:$M$5562,MATCH('FD Inputs Pre Conversion'!$C2452&amp;'FD Inputs Pre Conversion'!$E2452,F_inputs!$N$4:$N$5562,0),MATCH('FD Inputs Pre Conversion'!I$6,F_inputs!$D$2:$M$2,0)))</f>
        <v/>
      </c>
      <c r="J2452" s="214" t="str">
        <f>IF(I2452=$D$4,$D$4,INDEX(F_inputs!$D$4:$M$5562,MATCH('FD Inputs Pre Conversion'!$C2452&amp;'FD Inputs Pre Conversion'!$E2452,F_inputs!$N$4:$N$5562,0),MATCH('FD Inputs Pre Conversion'!J$6,F_inputs!$D$2:$M$2,0)))</f>
        <v/>
      </c>
      <c r="K2452" s="214" t="str">
        <f>IF(J2452=$D$4,$D$4,INDEX(F_inputs!$D$4:$M$5562,MATCH('FD Inputs Pre Conversion'!$C2452&amp;'FD Inputs Pre Conversion'!$E2452,F_inputs!$N$4:$N$5562,0),MATCH('FD Inputs Pre Conversion'!K$6,F_inputs!$D$2:$M$2,0)))</f>
        <v/>
      </c>
      <c r="L2452" s="214" t="str">
        <f>IF(K2452=$D$4,$D$4,INDEX(F_inputs!$D$4:$M$5562,MATCH('FD Inputs Pre Conversion'!$C2452&amp;'FD Inputs Pre Conversion'!$E2452,F_inputs!$N$4:$N$5562,0),MATCH('FD Inputs Pre Conversion'!L$6,F_inputs!$D$2:$M$2,0)))</f>
        <v/>
      </c>
      <c r="M2452" s="214" t="str">
        <f>IF(L2452=$D$4,$D$4,INDEX(F_inputs!$D$4:$M$5562,MATCH('FD Inputs Pre Conversion'!$C2452&amp;'FD Inputs Pre Conversion'!$E2452,F_inputs!$N$4:$N$5562,0),MATCH('FD Inputs Pre Conversion'!M$6,F_inputs!$D$2:$M$2,0)))</f>
        <v/>
      </c>
    </row>
    <row r="2453" spans="2:13" outlineLevel="1">
      <c r="B2453" s="176" t="s">
        <v>301</v>
      </c>
      <c r="C2453" s="177" t="s">
        <v>394</v>
      </c>
      <c r="D2453" s="177" t="s">
        <v>987</v>
      </c>
      <c r="E2453" s="177" t="s">
        <v>304</v>
      </c>
      <c r="F2453" s="177" t="s">
        <v>302</v>
      </c>
      <c r="G2453" s="236" t="s">
        <v>449</v>
      </c>
      <c r="H2453" s="202" t="s">
        <v>449</v>
      </c>
      <c r="I2453" s="214" t="str">
        <f>IF(H2453=$D$4,$D$4,INDEX(F_inputs!$D$4:$M$5562,MATCH('FD Inputs Pre Conversion'!$C2453&amp;'FD Inputs Pre Conversion'!$E2453,F_inputs!$N$4:$N$5562,0),MATCH('FD Inputs Pre Conversion'!I$6,F_inputs!$D$2:$M$2,0)))</f>
        <v/>
      </c>
      <c r="J2453" s="214" t="str">
        <f>IF(I2453=$D$4,$D$4,INDEX(F_inputs!$D$4:$M$5562,MATCH('FD Inputs Pre Conversion'!$C2453&amp;'FD Inputs Pre Conversion'!$E2453,F_inputs!$N$4:$N$5562,0),MATCH('FD Inputs Pre Conversion'!J$6,F_inputs!$D$2:$M$2,0)))</f>
        <v/>
      </c>
      <c r="K2453" s="214" t="str">
        <f>IF(J2453=$D$4,$D$4,INDEX(F_inputs!$D$4:$M$5562,MATCH('FD Inputs Pre Conversion'!$C2453&amp;'FD Inputs Pre Conversion'!$E2453,F_inputs!$N$4:$N$5562,0),MATCH('FD Inputs Pre Conversion'!K$6,F_inputs!$D$2:$M$2,0)))</f>
        <v/>
      </c>
      <c r="L2453" s="214" t="str">
        <f>IF(K2453=$D$4,$D$4,INDEX(F_inputs!$D$4:$M$5562,MATCH('FD Inputs Pre Conversion'!$C2453&amp;'FD Inputs Pre Conversion'!$E2453,F_inputs!$N$4:$N$5562,0),MATCH('FD Inputs Pre Conversion'!L$6,F_inputs!$D$2:$M$2,0)))</f>
        <v/>
      </c>
      <c r="M2453" s="214" t="str">
        <f>IF(L2453=$D$4,$D$4,INDEX(F_inputs!$D$4:$M$5562,MATCH('FD Inputs Pre Conversion'!$C2453&amp;'FD Inputs Pre Conversion'!$E2453,F_inputs!$N$4:$N$5562,0),MATCH('FD Inputs Pre Conversion'!M$6,F_inputs!$D$2:$M$2,0)))</f>
        <v/>
      </c>
    </row>
    <row r="2454" spans="2:13" outlineLevel="1">
      <c r="B2454" s="176" t="s">
        <v>301</v>
      </c>
      <c r="C2454" s="177" t="s">
        <v>397</v>
      </c>
      <c r="D2454" s="177" t="s">
        <v>987</v>
      </c>
      <c r="E2454" s="177" t="s">
        <v>304</v>
      </c>
      <c r="F2454" s="177" t="s">
        <v>302</v>
      </c>
      <c r="G2454" s="236" t="s">
        <v>449</v>
      </c>
      <c r="H2454" s="202" t="s">
        <v>449</v>
      </c>
      <c r="I2454" s="214" t="str">
        <f>IF(H2454=$D$4,$D$4,INDEX(F_inputs!$D$4:$M$5562,MATCH('FD Inputs Pre Conversion'!$C2454&amp;'FD Inputs Pre Conversion'!$E2454,F_inputs!$N$4:$N$5562,0),MATCH('FD Inputs Pre Conversion'!I$6,F_inputs!$D$2:$M$2,0)))</f>
        <v/>
      </c>
      <c r="J2454" s="214" t="str">
        <f>IF(I2454=$D$4,$D$4,INDEX(F_inputs!$D$4:$M$5562,MATCH('FD Inputs Pre Conversion'!$C2454&amp;'FD Inputs Pre Conversion'!$E2454,F_inputs!$N$4:$N$5562,0),MATCH('FD Inputs Pre Conversion'!J$6,F_inputs!$D$2:$M$2,0)))</f>
        <v/>
      </c>
      <c r="K2454" s="214" t="str">
        <f>IF(J2454=$D$4,$D$4,INDEX(F_inputs!$D$4:$M$5562,MATCH('FD Inputs Pre Conversion'!$C2454&amp;'FD Inputs Pre Conversion'!$E2454,F_inputs!$N$4:$N$5562,0),MATCH('FD Inputs Pre Conversion'!K$6,F_inputs!$D$2:$M$2,0)))</f>
        <v/>
      </c>
      <c r="L2454" s="214" t="str">
        <f>IF(K2454=$D$4,$D$4,INDEX(F_inputs!$D$4:$M$5562,MATCH('FD Inputs Pre Conversion'!$C2454&amp;'FD Inputs Pre Conversion'!$E2454,F_inputs!$N$4:$N$5562,0),MATCH('FD Inputs Pre Conversion'!L$6,F_inputs!$D$2:$M$2,0)))</f>
        <v/>
      </c>
      <c r="M2454" s="214" t="str">
        <f>IF(L2454=$D$4,$D$4,INDEX(F_inputs!$D$4:$M$5562,MATCH('FD Inputs Pre Conversion'!$C2454&amp;'FD Inputs Pre Conversion'!$E2454,F_inputs!$N$4:$N$5562,0),MATCH('FD Inputs Pre Conversion'!M$6,F_inputs!$D$2:$M$2,0)))</f>
        <v/>
      </c>
    </row>
    <row r="2455" spans="2:13" outlineLevel="1">
      <c r="B2455" s="176" t="s">
        <v>301</v>
      </c>
      <c r="C2455" s="177" t="s">
        <v>345</v>
      </c>
      <c r="D2455" s="177" t="s">
        <v>987</v>
      </c>
      <c r="E2455" s="177" t="s">
        <v>304</v>
      </c>
      <c r="F2455" s="177" t="s">
        <v>302</v>
      </c>
      <c r="G2455" s="236" t="s">
        <v>449</v>
      </c>
      <c r="H2455" s="202" t="s">
        <v>449</v>
      </c>
      <c r="I2455" s="214" t="str">
        <f>IF(H2455=$D$4,$D$4,INDEX(F_inputs!$D$4:$M$5562,MATCH('FD Inputs Pre Conversion'!$C2455&amp;'FD Inputs Pre Conversion'!$E2455,F_inputs!$N$4:$N$5562,0),MATCH('FD Inputs Pre Conversion'!I$6,F_inputs!$D$2:$M$2,0)))</f>
        <v/>
      </c>
      <c r="J2455" s="214" t="str">
        <f>IF(I2455=$D$4,$D$4,INDEX(F_inputs!$D$4:$M$5562,MATCH('FD Inputs Pre Conversion'!$C2455&amp;'FD Inputs Pre Conversion'!$E2455,F_inputs!$N$4:$N$5562,0),MATCH('FD Inputs Pre Conversion'!J$6,F_inputs!$D$2:$M$2,0)))</f>
        <v/>
      </c>
      <c r="K2455" s="214" t="str">
        <f>IF(J2455=$D$4,$D$4,INDEX(F_inputs!$D$4:$M$5562,MATCH('FD Inputs Pre Conversion'!$C2455&amp;'FD Inputs Pre Conversion'!$E2455,F_inputs!$N$4:$N$5562,0),MATCH('FD Inputs Pre Conversion'!K$6,F_inputs!$D$2:$M$2,0)))</f>
        <v/>
      </c>
      <c r="L2455" s="214" t="str">
        <f>IF(K2455=$D$4,$D$4,INDEX(F_inputs!$D$4:$M$5562,MATCH('FD Inputs Pre Conversion'!$C2455&amp;'FD Inputs Pre Conversion'!$E2455,F_inputs!$N$4:$N$5562,0),MATCH('FD Inputs Pre Conversion'!L$6,F_inputs!$D$2:$M$2,0)))</f>
        <v/>
      </c>
      <c r="M2455" s="214" t="str">
        <f>IF(L2455=$D$4,$D$4,INDEX(F_inputs!$D$4:$M$5562,MATCH('FD Inputs Pre Conversion'!$C2455&amp;'FD Inputs Pre Conversion'!$E2455,F_inputs!$N$4:$N$5562,0),MATCH('FD Inputs Pre Conversion'!M$6,F_inputs!$D$2:$M$2,0)))</f>
        <v/>
      </c>
    </row>
    <row r="2456" spans="2:13" outlineLevel="1">
      <c r="B2456" s="176" t="s">
        <v>301</v>
      </c>
      <c r="C2456" s="177" t="s">
        <v>354</v>
      </c>
      <c r="D2456" s="177" t="s">
        <v>987</v>
      </c>
      <c r="E2456" s="177" t="s">
        <v>304</v>
      </c>
      <c r="F2456" s="177" t="s">
        <v>302</v>
      </c>
      <c r="G2456" s="236" t="s">
        <v>449</v>
      </c>
      <c r="H2456" s="202" t="s">
        <v>449</v>
      </c>
      <c r="I2456" s="214" t="str">
        <f>IF(H2456=$D$4,$D$4,INDEX(F_inputs!$D$4:$M$5562,MATCH('FD Inputs Pre Conversion'!$C2456&amp;'FD Inputs Pre Conversion'!$E2456,F_inputs!$N$4:$N$5562,0),MATCH('FD Inputs Pre Conversion'!I$6,F_inputs!$D$2:$M$2,0)))</f>
        <v/>
      </c>
      <c r="J2456" s="214" t="str">
        <f>IF(I2456=$D$4,$D$4,INDEX(F_inputs!$D$4:$M$5562,MATCH('FD Inputs Pre Conversion'!$C2456&amp;'FD Inputs Pre Conversion'!$E2456,F_inputs!$N$4:$N$5562,0),MATCH('FD Inputs Pre Conversion'!J$6,F_inputs!$D$2:$M$2,0)))</f>
        <v/>
      </c>
      <c r="K2456" s="214" t="str">
        <f>IF(J2456=$D$4,$D$4,INDEX(F_inputs!$D$4:$M$5562,MATCH('FD Inputs Pre Conversion'!$C2456&amp;'FD Inputs Pre Conversion'!$E2456,F_inputs!$N$4:$N$5562,0),MATCH('FD Inputs Pre Conversion'!K$6,F_inputs!$D$2:$M$2,0)))</f>
        <v/>
      </c>
      <c r="L2456" s="214" t="str">
        <f>IF(K2456=$D$4,$D$4,INDEX(F_inputs!$D$4:$M$5562,MATCH('FD Inputs Pre Conversion'!$C2456&amp;'FD Inputs Pre Conversion'!$E2456,F_inputs!$N$4:$N$5562,0),MATCH('FD Inputs Pre Conversion'!L$6,F_inputs!$D$2:$M$2,0)))</f>
        <v/>
      </c>
      <c r="M2456" s="214" t="str">
        <f>IF(L2456=$D$4,$D$4,INDEX(F_inputs!$D$4:$M$5562,MATCH('FD Inputs Pre Conversion'!$C2456&amp;'FD Inputs Pre Conversion'!$E2456,F_inputs!$N$4:$N$5562,0),MATCH('FD Inputs Pre Conversion'!M$6,F_inputs!$D$2:$M$2,0)))</f>
        <v/>
      </c>
    </row>
    <row r="2457" spans="2:13" outlineLevel="1">
      <c r="B2457" s="176" t="s">
        <v>301</v>
      </c>
      <c r="C2457" s="177" t="s">
        <v>367</v>
      </c>
      <c r="D2457" s="177" t="s">
        <v>987</v>
      </c>
      <c r="E2457" s="177" t="s">
        <v>304</v>
      </c>
      <c r="F2457" s="177" t="s">
        <v>302</v>
      </c>
      <c r="G2457" s="236" t="s">
        <v>449</v>
      </c>
      <c r="H2457" s="202" t="s">
        <v>449</v>
      </c>
      <c r="I2457" s="214" t="str">
        <f>IF(H2457=$D$4,$D$4,INDEX(F_inputs!$D$4:$M$5562,MATCH('FD Inputs Pre Conversion'!$C2457&amp;'FD Inputs Pre Conversion'!$E2457,F_inputs!$N$4:$N$5562,0),MATCH('FD Inputs Pre Conversion'!I$6,F_inputs!$D$2:$M$2,0)))</f>
        <v/>
      </c>
      <c r="J2457" s="214" t="str">
        <f>IF(I2457=$D$4,$D$4,INDEX(F_inputs!$D$4:$M$5562,MATCH('FD Inputs Pre Conversion'!$C2457&amp;'FD Inputs Pre Conversion'!$E2457,F_inputs!$N$4:$N$5562,0),MATCH('FD Inputs Pre Conversion'!J$6,F_inputs!$D$2:$M$2,0)))</f>
        <v/>
      </c>
      <c r="K2457" s="214" t="str">
        <f>IF(J2457=$D$4,$D$4,INDEX(F_inputs!$D$4:$M$5562,MATCH('FD Inputs Pre Conversion'!$C2457&amp;'FD Inputs Pre Conversion'!$E2457,F_inputs!$N$4:$N$5562,0),MATCH('FD Inputs Pre Conversion'!K$6,F_inputs!$D$2:$M$2,0)))</f>
        <v/>
      </c>
      <c r="L2457" s="214" t="str">
        <f>IF(K2457=$D$4,$D$4,INDEX(F_inputs!$D$4:$M$5562,MATCH('FD Inputs Pre Conversion'!$C2457&amp;'FD Inputs Pre Conversion'!$E2457,F_inputs!$N$4:$N$5562,0),MATCH('FD Inputs Pre Conversion'!L$6,F_inputs!$D$2:$M$2,0)))</f>
        <v/>
      </c>
      <c r="M2457" s="214" t="str">
        <f>IF(L2457=$D$4,$D$4,INDEX(F_inputs!$D$4:$M$5562,MATCH('FD Inputs Pre Conversion'!$C2457&amp;'FD Inputs Pre Conversion'!$E2457,F_inputs!$N$4:$N$5562,0),MATCH('FD Inputs Pre Conversion'!M$6,F_inputs!$D$2:$M$2,0)))</f>
        <v/>
      </c>
    </row>
    <row r="2458" spans="2:13" outlineLevel="1">
      <c r="B2458" s="176" t="s">
        <v>301</v>
      </c>
      <c r="C2458" s="177" t="s">
        <v>373</v>
      </c>
      <c r="D2458" s="177" t="s">
        <v>987</v>
      </c>
      <c r="E2458" s="177" t="s">
        <v>304</v>
      </c>
      <c r="F2458" s="177" t="s">
        <v>302</v>
      </c>
      <c r="G2458" s="236" t="s">
        <v>449</v>
      </c>
      <c r="H2458" s="202" t="s">
        <v>449</v>
      </c>
      <c r="I2458" s="214" t="str">
        <f>IF(H2458=$D$4,$D$4,INDEX(F_inputs!$D$4:$M$5562,MATCH('FD Inputs Pre Conversion'!$C2458&amp;'FD Inputs Pre Conversion'!$E2458,F_inputs!$N$4:$N$5562,0),MATCH('FD Inputs Pre Conversion'!I$6,F_inputs!$D$2:$M$2,0)))</f>
        <v/>
      </c>
      <c r="J2458" s="214" t="str">
        <f>IF(I2458=$D$4,$D$4,INDEX(F_inputs!$D$4:$M$5562,MATCH('FD Inputs Pre Conversion'!$C2458&amp;'FD Inputs Pre Conversion'!$E2458,F_inputs!$N$4:$N$5562,0),MATCH('FD Inputs Pre Conversion'!J$6,F_inputs!$D$2:$M$2,0)))</f>
        <v/>
      </c>
      <c r="K2458" s="214" t="str">
        <f>IF(J2458=$D$4,$D$4,INDEX(F_inputs!$D$4:$M$5562,MATCH('FD Inputs Pre Conversion'!$C2458&amp;'FD Inputs Pre Conversion'!$E2458,F_inputs!$N$4:$N$5562,0),MATCH('FD Inputs Pre Conversion'!K$6,F_inputs!$D$2:$M$2,0)))</f>
        <v/>
      </c>
      <c r="L2458" s="214" t="str">
        <f>IF(K2458=$D$4,$D$4,INDEX(F_inputs!$D$4:$M$5562,MATCH('FD Inputs Pre Conversion'!$C2458&amp;'FD Inputs Pre Conversion'!$E2458,F_inputs!$N$4:$N$5562,0),MATCH('FD Inputs Pre Conversion'!L$6,F_inputs!$D$2:$M$2,0)))</f>
        <v/>
      </c>
      <c r="M2458" s="214" t="str">
        <f>IF(L2458=$D$4,$D$4,INDEX(F_inputs!$D$4:$M$5562,MATCH('FD Inputs Pre Conversion'!$C2458&amp;'FD Inputs Pre Conversion'!$E2458,F_inputs!$N$4:$N$5562,0),MATCH('FD Inputs Pre Conversion'!M$6,F_inputs!$D$2:$M$2,0)))</f>
        <v/>
      </c>
    </row>
    <row r="2459" spans="2:13" outlineLevel="1">
      <c r="B2459" s="176" t="s">
        <v>301</v>
      </c>
      <c r="C2459" s="177" t="s">
        <v>376</v>
      </c>
      <c r="D2459" s="177" t="s">
        <v>987</v>
      </c>
      <c r="E2459" s="177" t="s">
        <v>304</v>
      </c>
      <c r="F2459" s="177" t="s">
        <v>302</v>
      </c>
      <c r="G2459" s="236" t="s">
        <v>449</v>
      </c>
      <c r="H2459" s="202" t="s">
        <v>449</v>
      </c>
      <c r="I2459" s="214" t="str">
        <f>IF(H2459=$D$4,$D$4,INDEX(F_inputs!$D$4:$M$5562,MATCH('FD Inputs Pre Conversion'!$C2459&amp;'FD Inputs Pre Conversion'!$E2459,F_inputs!$N$4:$N$5562,0),MATCH('FD Inputs Pre Conversion'!I$6,F_inputs!$D$2:$M$2,0)))</f>
        <v/>
      </c>
      <c r="J2459" s="214" t="str">
        <f>IF(I2459=$D$4,$D$4,INDEX(F_inputs!$D$4:$M$5562,MATCH('FD Inputs Pre Conversion'!$C2459&amp;'FD Inputs Pre Conversion'!$E2459,F_inputs!$N$4:$N$5562,0),MATCH('FD Inputs Pre Conversion'!J$6,F_inputs!$D$2:$M$2,0)))</f>
        <v/>
      </c>
      <c r="K2459" s="214" t="str">
        <f>IF(J2459=$D$4,$D$4,INDEX(F_inputs!$D$4:$M$5562,MATCH('FD Inputs Pre Conversion'!$C2459&amp;'FD Inputs Pre Conversion'!$E2459,F_inputs!$N$4:$N$5562,0),MATCH('FD Inputs Pre Conversion'!K$6,F_inputs!$D$2:$M$2,0)))</f>
        <v/>
      </c>
      <c r="L2459" s="214" t="str">
        <f>IF(K2459=$D$4,$D$4,INDEX(F_inputs!$D$4:$M$5562,MATCH('FD Inputs Pre Conversion'!$C2459&amp;'FD Inputs Pre Conversion'!$E2459,F_inputs!$N$4:$N$5562,0),MATCH('FD Inputs Pre Conversion'!L$6,F_inputs!$D$2:$M$2,0)))</f>
        <v/>
      </c>
      <c r="M2459" s="214" t="str">
        <f>IF(L2459=$D$4,$D$4,INDEX(F_inputs!$D$4:$M$5562,MATCH('FD Inputs Pre Conversion'!$C2459&amp;'FD Inputs Pre Conversion'!$E2459,F_inputs!$N$4:$N$5562,0),MATCH('FD Inputs Pre Conversion'!M$6,F_inputs!$D$2:$M$2,0)))</f>
        <v/>
      </c>
    </row>
    <row r="2460" spans="2:13" outlineLevel="1">
      <c r="B2460" s="176" t="s">
        <v>301</v>
      </c>
      <c r="C2460" s="177" t="s">
        <v>385</v>
      </c>
      <c r="D2460" s="177" t="s">
        <v>987</v>
      </c>
      <c r="E2460" s="177" t="s">
        <v>304</v>
      </c>
      <c r="F2460" s="177" t="s">
        <v>302</v>
      </c>
      <c r="G2460" s="236" t="s">
        <v>449</v>
      </c>
      <c r="H2460" s="210" t="s">
        <v>449</v>
      </c>
      <c r="I2460" s="214" t="str">
        <f>IF(H2460=$D$4,$D$4,INDEX(F_inputs!$D$4:$M$5562,MATCH('FD Inputs Pre Conversion'!$C2460&amp;'FD Inputs Pre Conversion'!$E2460,F_inputs!$N$4:$N$5562,0),MATCH('FD Inputs Pre Conversion'!I$6,F_inputs!$D$2:$M$2,0)))</f>
        <v/>
      </c>
      <c r="J2460" s="214" t="str">
        <f>IF(I2460=$D$4,$D$4,INDEX(F_inputs!$D$4:$M$5562,MATCH('FD Inputs Pre Conversion'!$C2460&amp;'FD Inputs Pre Conversion'!$E2460,F_inputs!$N$4:$N$5562,0),MATCH('FD Inputs Pre Conversion'!J$6,F_inputs!$D$2:$M$2,0)))</f>
        <v/>
      </c>
      <c r="K2460" s="214" t="str">
        <f>IF(J2460=$D$4,$D$4,INDEX(F_inputs!$D$4:$M$5562,MATCH('FD Inputs Pre Conversion'!$C2460&amp;'FD Inputs Pre Conversion'!$E2460,F_inputs!$N$4:$N$5562,0),MATCH('FD Inputs Pre Conversion'!K$6,F_inputs!$D$2:$M$2,0)))</f>
        <v/>
      </c>
      <c r="L2460" s="214" t="str">
        <f>IF(K2460=$D$4,$D$4,INDEX(F_inputs!$D$4:$M$5562,MATCH('FD Inputs Pre Conversion'!$C2460&amp;'FD Inputs Pre Conversion'!$E2460,F_inputs!$N$4:$N$5562,0),MATCH('FD Inputs Pre Conversion'!L$6,F_inputs!$D$2:$M$2,0)))</f>
        <v/>
      </c>
      <c r="M2460" s="214" t="str">
        <f>IF(L2460=$D$4,$D$4,INDEX(F_inputs!$D$4:$M$5562,MATCH('FD Inputs Pre Conversion'!$C2460&amp;'FD Inputs Pre Conversion'!$E2460,F_inputs!$N$4:$N$5562,0),MATCH('FD Inputs Pre Conversion'!M$6,F_inputs!$D$2:$M$2,0)))</f>
        <v/>
      </c>
    </row>
    <row r="2461" spans="2:13" outlineLevel="1">
      <c r="G2461" s="208"/>
      <c r="I2461" s="214"/>
      <c r="J2461" s="214"/>
      <c r="K2461" s="214"/>
      <c r="L2461" s="214"/>
      <c r="M2461" s="214"/>
    </row>
    <row r="2462" spans="2:13" outlineLevel="1">
      <c r="B2462" s="176" t="s">
        <v>309</v>
      </c>
      <c r="C2462" s="177" t="s">
        <v>350</v>
      </c>
      <c r="D2462" s="177" t="s">
        <v>987</v>
      </c>
      <c r="E2462" s="177" t="s">
        <v>963</v>
      </c>
      <c r="G2462" s="236"/>
      <c r="H2462" s="202"/>
      <c r="I2462" s="214"/>
      <c r="J2462" s="214"/>
      <c r="K2462" s="214"/>
      <c r="L2462" s="214"/>
      <c r="M2462" s="214"/>
    </row>
    <row r="2463" spans="2:13" outlineLevel="1">
      <c r="B2463" s="176" t="s">
        <v>309</v>
      </c>
      <c r="C2463" s="177" t="s">
        <v>358</v>
      </c>
      <c r="D2463" s="177" t="s">
        <v>987</v>
      </c>
      <c r="E2463" s="177" t="s">
        <v>963</v>
      </c>
      <c r="G2463" s="236"/>
      <c r="H2463" s="202"/>
      <c r="I2463" s="214"/>
      <c r="J2463" s="214"/>
      <c r="K2463" s="214"/>
      <c r="L2463" s="214"/>
      <c r="M2463" s="214"/>
    </row>
    <row r="2464" spans="2:13" outlineLevel="1">
      <c r="B2464" s="176" t="s">
        <v>309</v>
      </c>
      <c r="C2464" s="177" t="s">
        <v>361</v>
      </c>
      <c r="D2464" s="177" t="s">
        <v>987</v>
      </c>
      <c r="E2464" s="177" t="s">
        <v>963</v>
      </c>
      <c r="G2464" s="236"/>
      <c r="H2464" s="202"/>
      <c r="I2464" s="214"/>
      <c r="J2464" s="214"/>
      <c r="K2464" s="214"/>
      <c r="L2464" s="214"/>
      <c r="M2464" s="214"/>
    </row>
    <row r="2465" spans="2:13" outlineLevel="1">
      <c r="B2465" s="176" t="s">
        <v>309</v>
      </c>
      <c r="C2465" s="177" t="s">
        <v>364</v>
      </c>
      <c r="D2465" s="177" t="s">
        <v>987</v>
      </c>
      <c r="E2465" s="177" t="s">
        <v>963</v>
      </c>
      <c r="G2465" s="236"/>
      <c r="H2465" s="202"/>
      <c r="I2465" s="214"/>
      <c r="J2465" s="214"/>
      <c r="K2465" s="214"/>
      <c r="L2465" s="214"/>
      <c r="M2465" s="214"/>
    </row>
    <row r="2466" spans="2:13" outlineLevel="1">
      <c r="B2466" s="176" t="s">
        <v>309</v>
      </c>
      <c r="C2466" s="177" t="s">
        <v>370</v>
      </c>
      <c r="D2466" s="177" t="s">
        <v>987</v>
      </c>
      <c r="E2466" s="177" t="s">
        <v>963</v>
      </c>
      <c r="G2466" s="236"/>
      <c r="H2466" s="202"/>
      <c r="I2466" s="214"/>
      <c r="J2466" s="214"/>
      <c r="K2466" s="214"/>
      <c r="L2466" s="214"/>
      <c r="M2466" s="214"/>
    </row>
    <row r="2467" spans="2:13" outlineLevel="1">
      <c r="B2467" s="176" t="s">
        <v>309</v>
      </c>
      <c r="C2467" s="177" t="s">
        <v>379</v>
      </c>
      <c r="D2467" s="177" t="s">
        <v>987</v>
      </c>
      <c r="E2467" s="177" t="s">
        <v>963</v>
      </c>
      <c r="G2467" s="236"/>
      <c r="H2467" s="202"/>
      <c r="I2467" s="214"/>
      <c r="J2467" s="214"/>
      <c r="K2467" s="214"/>
      <c r="L2467" s="214"/>
      <c r="M2467" s="214"/>
    </row>
    <row r="2468" spans="2:13" outlineLevel="1">
      <c r="B2468" s="176" t="s">
        <v>309</v>
      </c>
      <c r="C2468" s="177" t="s">
        <v>382</v>
      </c>
      <c r="D2468" s="177" t="s">
        <v>987</v>
      </c>
      <c r="E2468" s="177" t="s">
        <v>963</v>
      </c>
      <c r="G2468" s="236"/>
      <c r="H2468" s="202"/>
      <c r="I2468" s="214"/>
      <c r="J2468" s="214"/>
      <c r="K2468" s="214"/>
      <c r="L2468" s="214"/>
      <c r="M2468" s="214"/>
    </row>
    <row r="2469" spans="2:13" outlineLevel="1">
      <c r="B2469" s="176" t="s">
        <v>309</v>
      </c>
      <c r="C2469" s="177" t="s">
        <v>388</v>
      </c>
      <c r="D2469" s="177" t="s">
        <v>987</v>
      </c>
      <c r="E2469" s="177" t="s">
        <v>963</v>
      </c>
      <c r="G2469" s="236"/>
      <c r="H2469" s="202"/>
      <c r="I2469" s="214"/>
      <c r="J2469" s="214"/>
      <c r="K2469" s="214"/>
      <c r="L2469" s="214"/>
      <c r="M2469" s="214"/>
    </row>
    <row r="2470" spans="2:13" outlineLevel="1">
      <c r="B2470" s="176" t="s">
        <v>309</v>
      </c>
      <c r="C2470" s="177" t="s">
        <v>391</v>
      </c>
      <c r="D2470" s="177" t="s">
        <v>987</v>
      </c>
      <c r="E2470" s="177" t="s">
        <v>963</v>
      </c>
      <c r="G2470" s="236"/>
      <c r="H2470" s="202"/>
      <c r="I2470" s="214"/>
      <c r="J2470" s="214"/>
      <c r="K2470" s="214"/>
      <c r="L2470" s="214"/>
      <c r="M2470" s="214"/>
    </row>
    <row r="2471" spans="2:13" outlineLevel="1">
      <c r="B2471" s="176" t="s">
        <v>309</v>
      </c>
      <c r="C2471" s="177" t="s">
        <v>394</v>
      </c>
      <c r="D2471" s="177" t="s">
        <v>987</v>
      </c>
      <c r="E2471" s="177" t="s">
        <v>963</v>
      </c>
      <c r="G2471" s="236"/>
      <c r="H2471" s="202"/>
      <c r="I2471" s="214"/>
      <c r="J2471" s="214"/>
      <c r="K2471" s="214"/>
      <c r="L2471" s="214"/>
      <c r="M2471" s="214"/>
    </row>
    <row r="2472" spans="2:13" outlineLevel="1">
      <c r="B2472" s="176" t="s">
        <v>309</v>
      </c>
      <c r="C2472" s="177" t="s">
        <v>397</v>
      </c>
      <c r="D2472" s="177" t="s">
        <v>987</v>
      </c>
      <c r="E2472" s="177" t="s">
        <v>963</v>
      </c>
      <c r="G2472" s="236"/>
      <c r="H2472" s="202"/>
      <c r="I2472" s="214"/>
      <c r="J2472" s="214"/>
      <c r="K2472" s="214"/>
      <c r="L2472" s="214"/>
      <c r="M2472" s="214"/>
    </row>
    <row r="2473" spans="2:13" outlineLevel="1">
      <c r="B2473" s="176" t="s">
        <v>309</v>
      </c>
      <c r="C2473" s="177" t="s">
        <v>345</v>
      </c>
      <c r="D2473" s="177" t="s">
        <v>987</v>
      </c>
      <c r="E2473" s="177" t="s">
        <v>963</v>
      </c>
      <c r="G2473" s="236"/>
      <c r="H2473" s="202"/>
      <c r="I2473" s="214"/>
      <c r="J2473" s="214"/>
      <c r="K2473" s="214"/>
      <c r="L2473" s="214"/>
      <c r="M2473" s="214"/>
    </row>
    <row r="2474" spans="2:13" outlineLevel="1">
      <c r="B2474" s="176" t="s">
        <v>309</v>
      </c>
      <c r="C2474" s="177" t="s">
        <v>354</v>
      </c>
      <c r="D2474" s="177" t="s">
        <v>987</v>
      </c>
      <c r="E2474" s="177" t="s">
        <v>963</v>
      </c>
      <c r="G2474" s="236"/>
      <c r="H2474" s="202"/>
      <c r="I2474" s="214"/>
      <c r="J2474" s="214"/>
      <c r="K2474" s="214"/>
      <c r="L2474" s="214"/>
      <c r="M2474" s="214"/>
    </row>
    <row r="2475" spans="2:13" outlineLevel="1">
      <c r="B2475" s="176" t="s">
        <v>309</v>
      </c>
      <c r="C2475" s="177" t="s">
        <v>367</v>
      </c>
      <c r="D2475" s="177" t="s">
        <v>987</v>
      </c>
      <c r="E2475" s="177" t="s">
        <v>963</v>
      </c>
      <c r="G2475" s="236"/>
      <c r="H2475" s="202"/>
      <c r="I2475" s="214"/>
      <c r="J2475" s="214"/>
      <c r="K2475" s="214"/>
      <c r="L2475" s="214"/>
      <c r="M2475" s="214"/>
    </row>
    <row r="2476" spans="2:13" outlineLevel="1">
      <c r="B2476" s="176" t="s">
        <v>309</v>
      </c>
      <c r="C2476" s="177" t="s">
        <v>373</v>
      </c>
      <c r="D2476" s="177" t="s">
        <v>987</v>
      </c>
      <c r="E2476" s="177" t="s">
        <v>963</v>
      </c>
      <c r="G2476" s="236"/>
      <c r="H2476" s="202"/>
      <c r="I2476" s="214"/>
      <c r="J2476" s="214"/>
      <c r="K2476" s="214"/>
      <c r="L2476" s="214"/>
      <c r="M2476" s="214"/>
    </row>
    <row r="2477" spans="2:13" outlineLevel="1">
      <c r="B2477" s="176" t="s">
        <v>309</v>
      </c>
      <c r="C2477" s="177" t="s">
        <v>376</v>
      </c>
      <c r="D2477" s="177" t="s">
        <v>987</v>
      </c>
      <c r="E2477" s="177" t="s">
        <v>963</v>
      </c>
      <c r="G2477" s="236"/>
      <c r="H2477" s="202"/>
      <c r="I2477" s="214"/>
      <c r="J2477" s="214"/>
      <c r="K2477" s="214"/>
      <c r="L2477" s="214"/>
      <c r="M2477" s="214"/>
    </row>
    <row r="2478" spans="2:13" outlineLevel="1">
      <c r="B2478" s="176" t="s">
        <v>309</v>
      </c>
      <c r="C2478" s="177" t="s">
        <v>385</v>
      </c>
      <c r="D2478" s="177" t="s">
        <v>987</v>
      </c>
      <c r="E2478" s="177" t="s">
        <v>963</v>
      </c>
      <c r="G2478" s="236"/>
      <c r="H2478" s="210"/>
      <c r="I2478" s="214"/>
      <c r="J2478" s="214"/>
      <c r="K2478" s="214"/>
      <c r="L2478" s="214"/>
      <c r="M2478" s="214"/>
    </row>
    <row r="2479" spans="2:13" outlineLevel="1">
      <c r="G2479" s="208"/>
      <c r="I2479" s="214"/>
      <c r="J2479" s="214"/>
      <c r="K2479" s="214"/>
      <c r="L2479" s="214"/>
      <c r="M2479" s="214"/>
    </row>
    <row r="2480" spans="2:13" outlineLevel="1">
      <c r="B2480" s="176" t="s">
        <v>316</v>
      </c>
      <c r="C2480" s="177" t="s">
        <v>350</v>
      </c>
      <c r="D2480" s="177" t="s">
        <v>987</v>
      </c>
      <c r="E2480" s="177" t="s">
        <v>318</v>
      </c>
      <c r="F2480" s="177" t="s">
        <v>302</v>
      </c>
      <c r="G2480" s="236" t="s">
        <v>449</v>
      </c>
      <c r="H2480" s="202" t="s">
        <v>449</v>
      </c>
      <c r="I2480" s="214" t="str">
        <f>IF(H2480=$D$4,$D$4,INDEX(F_inputs!$D$4:$M$5562,MATCH('FD Inputs Pre Conversion'!$C2480&amp;'FD Inputs Pre Conversion'!$E2480,F_inputs!$N$4:$N$5562,0),MATCH('FD Inputs Pre Conversion'!I$6,F_inputs!$D$2:$M$2,0)))</f>
        <v/>
      </c>
      <c r="J2480" s="214" t="str">
        <f>IF(I2480=$D$4,$D$4,INDEX(F_inputs!$D$4:$M$5562,MATCH('FD Inputs Pre Conversion'!$C2480&amp;'FD Inputs Pre Conversion'!$E2480,F_inputs!$N$4:$N$5562,0),MATCH('FD Inputs Pre Conversion'!J$6,F_inputs!$D$2:$M$2,0)))</f>
        <v/>
      </c>
      <c r="K2480" s="214" t="str">
        <f>IF(J2480=$D$4,$D$4,INDEX(F_inputs!$D$4:$M$5562,MATCH('FD Inputs Pre Conversion'!$C2480&amp;'FD Inputs Pre Conversion'!$E2480,F_inputs!$N$4:$N$5562,0),MATCH('FD Inputs Pre Conversion'!K$6,F_inputs!$D$2:$M$2,0)))</f>
        <v/>
      </c>
      <c r="L2480" s="214" t="str">
        <f>IF(K2480=$D$4,$D$4,INDEX(F_inputs!$D$4:$M$5562,MATCH('FD Inputs Pre Conversion'!$C2480&amp;'FD Inputs Pre Conversion'!$E2480,F_inputs!$N$4:$N$5562,0),MATCH('FD Inputs Pre Conversion'!L$6,F_inputs!$D$2:$M$2,0)))</f>
        <v/>
      </c>
      <c r="M2480" s="214" t="str">
        <f>IF(L2480=$D$4,$D$4,INDEX(F_inputs!$D$4:$M$5562,MATCH('FD Inputs Pre Conversion'!$C2480&amp;'FD Inputs Pre Conversion'!$E2480,F_inputs!$N$4:$N$5562,0),MATCH('FD Inputs Pre Conversion'!M$6,F_inputs!$D$2:$M$2,0)))</f>
        <v/>
      </c>
    </row>
    <row r="2481" spans="2:13" outlineLevel="1">
      <c r="B2481" s="176" t="s">
        <v>316</v>
      </c>
      <c r="C2481" s="177" t="s">
        <v>358</v>
      </c>
      <c r="D2481" s="177" t="s">
        <v>987</v>
      </c>
      <c r="E2481" s="177" t="s">
        <v>318</v>
      </c>
      <c r="F2481" s="177" t="s">
        <v>302</v>
      </c>
      <c r="G2481" s="236" t="s">
        <v>449</v>
      </c>
      <c r="H2481" s="202" t="s">
        <v>449</v>
      </c>
      <c r="I2481" s="214" t="str">
        <f>IF(H2481=$D$4,$D$4,INDEX(F_inputs!$D$4:$M$5562,MATCH('FD Inputs Pre Conversion'!$C2481&amp;'FD Inputs Pre Conversion'!$E2481,F_inputs!$N$4:$N$5562,0),MATCH('FD Inputs Pre Conversion'!I$6,F_inputs!$D$2:$M$2,0)))</f>
        <v/>
      </c>
      <c r="J2481" s="214" t="str">
        <f>IF(I2481=$D$4,$D$4,INDEX(F_inputs!$D$4:$M$5562,MATCH('FD Inputs Pre Conversion'!$C2481&amp;'FD Inputs Pre Conversion'!$E2481,F_inputs!$N$4:$N$5562,0),MATCH('FD Inputs Pre Conversion'!J$6,F_inputs!$D$2:$M$2,0)))</f>
        <v/>
      </c>
      <c r="K2481" s="214" t="str">
        <f>IF(J2481=$D$4,$D$4,INDEX(F_inputs!$D$4:$M$5562,MATCH('FD Inputs Pre Conversion'!$C2481&amp;'FD Inputs Pre Conversion'!$E2481,F_inputs!$N$4:$N$5562,0),MATCH('FD Inputs Pre Conversion'!K$6,F_inputs!$D$2:$M$2,0)))</f>
        <v/>
      </c>
      <c r="L2481" s="214" t="str">
        <f>IF(K2481=$D$4,$D$4,INDEX(F_inputs!$D$4:$M$5562,MATCH('FD Inputs Pre Conversion'!$C2481&amp;'FD Inputs Pre Conversion'!$E2481,F_inputs!$N$4:$N$5562,0),MATCH('FD Inputs Pre Conversion'!L$6,F_inputs!$D$2:$M$2,0)))</f>
        <v/>
      </c>
      <c r="M2481" s="214" t="str">
        <f>IF(L2481=$D$4,$D$4,INDEX(F_inputs!$D$4:$M$5562,MATCH('FD Inputs Pre Conversion'!$C2481&amp;'FD Inputs Pre Conversion'!$E2481,F_inputs!$N$4:$N$5562,0),MATCH('FD Inputs Pre Conversion'!M$6,F_inputs!$D$2:$M$2,0)))</f>
        <v/>
      </c>
    </row>
    <row r="2482" spans="2:13" outlineLevel="1">
      <c r="B2482" s="176" t="s">
        <v>316</v>
      </c>
      <c r="C2482" s="177" t="s">
        <v>361</v>
      </c>
      <c r="D2482" s="177" t="s">
        <v>987</v>
      </c>
      <c r="E2482" s="177" t="s">
        <v>318</v>
      </c>
      <c r="F2482" s="177" t="s">
        <v>302</v>
      </c>
      <c r="G2482" s="236" t="s">
        <v>449</v>
      </c>
      <c r="H2482" s="202" t="s">
        <v>449</v>
      </c>
      <c r="I2482" s="214" t="str">
        <f>IF(H2482=$D$4,$D$4,INDEX(F_inputs!$D$4:$M$5562,MATCH('FD Inputs Pre Conversion'!$C2482&amp;'FD Inputs Pre Conversion'!$E2482,F_inputs!$N$4:$N$5562,0),MATCH('FD Inputs Pre Conversion'!I$6,F_inputs!$D$2:$M$2,0)))</f>
        <v/>
      </c>
      <c r="J2482" s="214" t="str">
        <f>IF(I2482=$D$4,$D$4,INDEX(F_inputs!$D$4:$M$5562,MATCH('FD Inputs Pre Conversion'!$C2482&amp;'FD Inputs Pre Conversion'!$E2482,F_inputs!$N$4:$N$5562,0),MATCH('FD Inputs Pre Conversion'!J$6,F_inputs!$D$2:$M$2,0)))</f>
        <v/>
      </c>
      <c r="K2482" s="214" t="str">
        <f>IF(J2482=$D$4,$D$4,INDEX(F_inputs!$D$4:$M$5562,MATCH('FD Inputs Pre Conversion'!$C2482&amp;'FD Inputs Pre Conversion'!$E2482,F_inputs!$N$4:$N$5562,0),MATCH('FD Inputs Pre Conversion'!K$6,F_inputs!$D$2:$M$2,0)))</f>
        <v/>
      </c>
      <c r="L2482" s="214" t="str">
        <f>IF(K2482=$D$4,$D$4,INDEX(F_inputs!$D$4:$M$5562,MATCH('FD Inputs Pre Conversion'!$C2482&amp;'FD Inputs Pre Conversion'!$E2482,F_inputs!$N$4:$N$5562,0),MATCH('FD Inputs Pre Conversion'!L$6,F_inputs!$D$2:$M$2,0)))</f>
        <v/>
      </c>
      <c r="M2482" s="214" t="str">
        <f>IF(L2482=$D$4,$D$4,INDEX(F_inputs!$D$4:$M$5562,MATCH('FD Inputs Pre Conversion'!$C2482&amp;'FD Inputs Pre Conversion'!$E2482,F_inputs!$N$4:$N$5562,0),MATCH('FD Inputs Pre Conversion'!M$6,F_inputs!$D$2:$M$2,0)))</f>
        <v/>
      </c>
    </row>
    <row r="2483" spans="2:13" outlineLevel="1">
      <c r="B2483" s="176" t="s">
        <v>316</v>
      </c>
      <c r="C2483" s="177" t="s">
        <v>364</v>
      </c>
      <c r="D2483" s="177" t="s">
        <v>987</v>
      </c>
      <c r="E2483" s="177" t="s">
        <v>318</v>
      </c>
      <c r="F2483" s="177" t="s">
        <v>302</v>
      </c>
      <c r="G2483" s="236" t="s">
        <v>449</v>
      </c>
      <c r="H2483" s="202" t="s">
        <v>449</v>
      </c>
      <c r="I2483" s="214" t="str">
        <f>IF(H2483=$D$4,$D$4,INDEX(F_inputs!$D$4:$M$5562,MATCH('FD Inputs Pre Conversion'!$C2483&amp;'FD Inputs Pre Conversion'!$E2483,F_inputs!$N$4:$N$5562,0),MATCH('FD Inputs Pre Conversion'!I$6,F_inputs!$D$2:$M$2,0)))</f>
        <v/>
      </c>
      <c r="J2483" s="214" t="str">
        <f>IF(I2483=$D$4,$D$4,INDEX(F_inputs!$D$4:$M$5562,MATCH('FD Inputs Pre Conversion'!$C2483&amp;'FD Inputs Pre Conversion'!$E2483,F_inputs!$N$4:$N$5562,0),MATCH('FD Inputs Pre Conversion'!J$6,F_inputs!$D$2:$M$2,0)))</f>
        <v/>
      </c>
      <c r="K2483" s="214" t="str">
        <f>IF(J2483=$D$4,$D$4,INDEX(F_inputs!$D$4:$M$5562,MATCH('FD Inputs Pre Conversion'!$C2483&amp;'FD Inputs Pre Conversion'!$E2483,F_inputs!$N$4:$N$5562,0),MATCH('FD Inputs Pre Conversion'!K$6,F_inputs!$D$2:$M$2,0)))</f>
        <v/>
      </c>
      <c r="L2483" s="214" t="str">
        <f>IF(K2483=$D$4,$D$4,INDEX(F_inputs!$D$4:$M$5562,MATCH('FD Inputs Pre Conversion'!$C2483&amp;'FD Inputs Pre Conversion'!$E2483,F_inputs!$N$4:$N$5562,0),MATCH('FD Inputs Pre Conversion'!L$6,F_inputs!$D$2:$M$2,0)))</f>
        <v/>
      </c>
      <c r="M2483" s="214" t="str">
        <f>IF(L2483=$D$4,$D$4,INDEX(F_inputs!$D$4:$M$5562,MATCH('FD Inputs Pre Conversion'!$C2483&amp;'FD Inputs Pre Conversion'!$E2483,F_inputs!$N$4:$N$5562,0),MATCH('FD Inputs Pre Conversion'!M$6,F_inputs!$D$2:$M$2,0)))</f>
        <v/>
      </c>
    </row>
    <row r="2484" spans="2:13" outlineLevel="1">
      <c r="B2484" s="176" t="s">
        <v>316</v>
      </c>
      <c r="C2484" s="177" t="s">
        <v>370</v>
      </c>
      <c r="D2484" s="177" t="s">
        <v>987</v>
      </c>
      <c r="E2484" s="177" t="s">
        <v>318</v>
      </c>
      <c r="F2484" s="177" t="s">
        <v>302</v>
      </c>
      <c r="G2484" s="236" t="s">
        <v>449</v>
      </c>
      <c r="H2484" s="202" t="s">
        <v>449</v>
      </c>
      <c r="I2484" s="214">
        <f>IF(H2484=$D$4,$D$4,INDEX(F_inputs!$D$4:$M$5562,MATCH('FD Inputs Pre Conversion'!$C2484&amp;'FD Inputs Pre Conversion'!$E2484,F_inputs!$N$4:$N$5562,0),MATCH('FD Inputs Pre Conversion'!I$6,F_inputs!$D$2:$M$2,0)))</f>
        <v>0</v>
      </c>
      <c r="J2484" s="214">
        <f>IF(I2484=$D$4,$D$4,INDEX(F_inputs!$D$4:$M$5562,MATCH('FD Inputs Pre Conversion'!$C2484&amp;'FD Inputs Pre Conversion'!$E2484,F_inputs!$N$4:$N$5562,0),MATCH('FD Inputs Pre Conversion'!J$6,F_inputs!$D$2:$M$2,0)))</f>
        <v>0</v>
      </c>
      <c r="K2484" s="214">
        <f>IF(J2484=$D$4,$D$4,INDEX(F_inputs!$D$4:$M$5562,MATCH('FD Inputs Pre Conversion'!$C2484&amp;'FD Inputs Pre Conversion'!$E2484,F_inputs!$N$4:$N$5562,0),MATCH('FD Inputs Pre Conversion'!K$6,F_inputs!$D$2:$M$2,0)))</f>
        <v>0</v>
      </c>
      <c r="L2484" s="214">
        <f>IF(K2484=$D$4,$D$4,INDEX(F_inputs!$D$4:$M$5562,MATCH('FD Inputs Pre Conversion'!$C2484&amp;'FD Inputs Pre Conversion'!$E2484,F_inputs!$N$4:$N$5562,0),MATCH('FD Inputs Pre Conversion'!L$6,F_inputs!$D$2:$M$2,0)))</f>
        <v>0</v>
      </c>
      <c r="M2484" s="214">
        <f>IF(L2484=$D$4,$D$4,INDEX(F_inputs!$D$4:$M$5562,MATCH('FD Inputs Pre Conversion'!$C2484&amp;'FD Inputs Pre Conversion'!$E2484,F_inputs!$N$4:$N$5562,0),MATCH('FD Inputs Pre Conversion'!M$6,F_inputs!$D$2:$M$2,0)))</f>
        <v>0</v>
      </c>
    </row>
    <row r="2485" spans="2:13" outlineLevel="1">
      <c r="B2485" s="176" t="s">
        <v>316</v>
      </c>
      <c r="C2485" s="177" t="s">
        <v>379</v>
      </c>
      <c r="D2485" s="177" t="s">
        <v>987</v>
      </c>
      <c r="E2485" s="177" t="s">
        <v>318</v>
      </c>
      <c r="F2485" s="177" t="s">
        <v>302</v>
      </c>
      <c r="G2485" s="236" t="s">
        <v>449</v>
      </c>
      <c r="H2485" s="202" t="s">
        <v>449</v>
      </c>
      <c r="I2485" s="214" t="str">
        <f>IF(H2485=$D$4,$D$4,INDEX(F_inputs!$D$4:$M$5562,MATCH('FD Inputs Pre Conversion'!$C2485&amp;'FD Inputs Pre Conversion'!$E2485,F_inputs!$N$4:$N$5562,0),MATCH('FD Inputs Pre Conversion'!I$6,F_inputs!$D$2:$M$2,0)))</f>
        <v/>
      </c>
      <c r="J2485" s="214" t="str">
        <f>IF(I2485=$D$4,$D$4,INDEX(F_inputs!$D$4:$M$5562,MATCH('FD Inputs Pre Conversion'!$C2485&amp;'FD Inputs Pre Conversion'!$E2485,F_inputs!$N$4:$N$5562,0),MATCH('FD Inputs Pre Conversion'!J$6,F_inputs!$D$2:$M$2,0)))</f>
        <v/>
      </c>
      <c r="K2485" s="214" t="str">
        <f>IF(J2485=$D$4,$D$4,INDEX(F_inputs!$D$4:$M$5562,MATCH('FD Inputs Pre Conversion'!$C2485&amp;'FD Inputs Pre Conversion'!$E2485,F_inputs!$N$4:$N$5562,0),MATCH('FD Inputs Pre Conversion'!K$6,F_inputs!$D$2:$M$2,0)))</f>
        <v/>
      </c>
      <c r="L2485" s="214" t="str">
        <f>IF(K2485=$D$4,$D$4,INDEX(F_inputs!$D$4:$M$5562,MATCH('FD Inputs Pre Conversion'!$C2485&amp;'FD Inputs Pre Conversion'!$E2485,F_inputs!$N$4:$N$5562,0),MATCH('FD Inputs Pre Conversion'!L$6,F_inputs!$D$2:$M$2,0)))</f>
        <v/>
      </c>
      <c r="M2485" s="214" t="str">
        <f>IF(L2485=$D$4,$D$4,INDEX(F_inputs!$D$4:$M$5562,MATCH('FD Inputs Pre Conversion'!$C2485&amp;'FD Inputs Pre Conversion'!$E2485,F_inputs!$N$4:$N$5562,0),MATCH('FD Inputs Pre Conversion'!M$6,F_inputs!$D$2:$M$2,0)))</f>
        <v/>
      </c>
    </row>
    <row r="2486" spans="2:13" outlineLevel="1">
      <c r="B2486" s="176" t="s">
        <v>316</v>
      </c>
      <c r="C2486" s="177" t="s">
        <v>382</v>
      </c>
      <c r="D2486" s="177" t="s">
        <v>987</v>
      </c>
      <c r="E2486" s="177" t="s">
        <v>318</v>
      </c>
      <c r="F2486" s="177" t="s">
        <v>302</v>
      </c>
      <c r="G2486" s="236" t="s">
        <v>449</v>
      </c>
      <c r="H2486" s="202" t="s">
        <v>449</v>
      </c>
      <c r="I2486" s="214" t="str">
        <f>IF(H2486=$D$4,$D$4,INDEX(F_inputs!$D$4:$M$5562,MATCH('FD Inputs Pre Conversion'!$C2486&amp;'FD Inputs Pre Conversion'!$E2486,F_inputs!$N$4:$N$5562,0),MATCH('FD Inputs Pre Conversion'!I$6,F_inputs!$D$2:$M$2,0)))</f>
        <v/>
      </c>
      <c r="J2486" s="214" t="str">
        <f>IF(I2486=$D$4,$D$4,INDEX(F_inputs!$D$4:$M$5562,MATCH('FD Inputs Pre Conversion'!$C2486&amp;'FD Inputs Pre Conversion'!$E2486,F_inputs!$N$4:$N$5562,0),MATCH('FD Inputs Pre Conversion'!J$6,F_inputs!$D$2:$M$2,0)))</f>
        <v/>
      </c>
      <c r="K2486" s="214" t="str">
        <f>IF(J2486=$D$4,$D$4,INDEX(F_inputs!$D$4:$M$5562,MATCH('FD Inputs Pre Conversion'!$C2486&amp;'FD Inputs Pre Conversion'!$E2486,F_inputs!$N$4:$N$5562,0),MATCH('FD Inputs Pre Conversion'!K$6,F_inputs!$D$2:$M$2,0)))</f>
        <v/>
      </c>
      <c r="L2486" s="214" t="str">
        <f>IF(K2486=$D$4,$D$4,INDEX(F_inputs!$D$4:$M$5562,MATCH('FD Inputs Pre Conversion'!$C2486&amp;'FD Inputs Pre Conversion'!$E2486,F_inputs!$N$4:$N$5562,0),MATCH('FD Inputs Pre Conversion'!L$6,F_inputs!$D$2:$M$2,0)))</f>
        <v/>
      </c>
      <c r="M2486" s="214" t="str">
        <f>IF(L2486=$D$4,$D$4,INDEX(F_inputs!$D$4:$M$5562,MATCH('FD Inputs Pre Conversion'!$C2486&amp;'FD Inputs Pre Conversion'!$E2486,F_inputs!$N$4:$N$5562,0),MATCH('FD Inputs Pre Conversion'!M$6,F_inputs!$D$2:$M$2,0)))</f>
        <v/>
      </c>
    </row>
    <row r="2487" spans="2:13" outlineLevel="1">
      <c r="B2487" s="176" t="s">
        <v>316</v>
      </c>
      <c r="C2487" s="177" t="s">
        <v>388</v>
      </c>
      <c r="D2487" s="177" t="s">
        <v>987</v>
      </c>
      <c r="E2487" s="177" t="s">
        <v>318</v>
      </c>
      <c r="F2487" s="177" t="s">
        <v>302</v>
      </c>
      <c r="G2487" s="236" t="s">
        <v>449</v>
      </c>
      <c r="H2487" s="202" t="s">
        <v>449</v>
      </c>
      <c r="I2487" s="214" t="str">
        <f>IF(H2487=$D$4,$D$4,INDEX(F_inputs!$D$4:$M$5562,MATCH('FD Inputs Pre Conversion'!$C2487&amp;'FD Inputs Pre Conversion'!$E2487,F_inputs!$N$4:$N$5562,0),MATCH('FD Inputs Pre Conversion'!I$6,F_inputs!$D$2:$M$2,0)))</f>
        <v/>
      </c>
      <c r="J2487" s="214" t="str">
        <f>IF(I2487=$D$4,$D$4,INDEX(F_inputs!$D$4:$M$5562,MATCH('FD Inputs Pre Conversion'!$C2487&amp;'FD Inputs Pre Conversion'!$E2487,F_inputs!$N$4:$N$5562,0),MATCH('FD Inputs Pre Conversion'!J$6,F_inputs!$D$2:$M$2,0)))</f>
        <v/>
      </c>
      <c r="K2487" s="214" t="str">
        <f>IF(J2487=$D$4,$D$4,INDEX(F_inputs!$D$4:$M$5562,MATCH('FD Inputs Pre Conversion'!$C2487&amp;'FD Inputs Pre Conversion'!$E2487,F_inputs!$N$4:$N$5562,0),MATCH('FD Inputs Pre Conversion'!K$6,F_inputs!$D$2:$M$2,0)))</f>
        <v/>
      </c>
      <c r="L2487" s="214" t="str">
        <f>IF(K2487=$D$4,$D$4,INDEX(F_inputs!$D$4:$M$5562,MATCH('FD Inputs Pre Conversion'!$C2487&amp;'FD Inputs Pre Conversion'!$E2487,F_inputs!$N$4:$N$5562,0),MATCH('FD Inputs Pre Conversion'!L$6,F_inputs!$D$2:$M$2,0)))</f>
        <v/>
      </c>
      <c r="M2487" s="214" t="str">
        <f>IF(L2487=$D$4,$D$4,INDEX(F_inputs!$D$4:$M$5562,MATCH('FD Inputs Pre Conversion'!$C2487&amp;'FD Inputs Pre Conversion'!$E2487,F_inputs!$N$4:$N$5562,0),MATCH('FD Inputs Pre Conversion'!M$6,F_inputs!$D$2:$M$2,0)))</f>
        <v/>
      </c>
    </row>
    <row r="2488" spans="2:13" outlineLevel="1">
      <c r="B2488" s="176" t="s">
        <v>316</v>
      </c>
      <c r="C2488" s="177" t="s">
        <v>391</v>
      </c>
      <c r="D2488" s="177" t="s">
        <v>987</v>
      </c>
      <c r="E2488" s="177" t="s">
        <v>318</v>
      </c>
      <c r="F2488" s="177" t="s">
        <v>302</v>
      </c>
      <c r="G2488" s="236" t="s">
        <v>449</v>
      </c>
      <c r="H2488" s="202" t="s">
        <v>449</v>
      </c>
      <c r="I2488" s="214" t="str">
        <f>IF(H2488=$D$4,$D$4,INDEX(F_inputs!$D$4:$M$5562,MATCH('FD Inputs Pre Conversion'!$C2488&amp;'FD Inputs Pre Conversion'!$E2488,F_inputs!$N$4:$N$5562,0),MATCH('FD Inputs Pre Conversion'!I$6,F_inputs!$D$2:$M$2,0)))</f>
        <v/>
      </c>
      <c r="J2488" s="214" t="str">
        <f>IF(I2488=$D$4,$D$4,INDEX(F_inputs!$D$4:$M$5562,MATCH('FD Inputs Pre Conversion'!$C2488&amp;'FD Inputs Pre Conversion'!$E2488,F_inputs!$N$4:$N$5562,0),MATCH('FD Inputs Pre Conversion'!J$6,F_inputs!$D$2:$M$2,0)))</f>
        <v/>
      </c>
      <c r="K2488" s="214" t="str">
        <f>IF(J2488=$D$4,$D$4,INDEX(F_inputs!$D$4:$M$5562,MATCH('FD Inputs Pre Conversion'!$C2488&amp;'FD Inputs Pre Conversion'!$E2488,F_inputs!$N$4:$N$5562,0),MATCH('FD Inputs Pre Conversion'!K$6,F_inputs!$D$2:$M$2,0)))</f>
        <v/>
      </c>
      <c r="L2488" s="214" t="str">
        <f>IF(K2488=$D$4,$D$4,INDEX(F_inputs!$D$4:$M$5562,MATCH('FD Inputs Pre Conversion'!$C2488&amp;'FD Inputs Pre Conversion'!$E2488,F_inputs!$N$4:$N$5562,0),MATCH('FD Inputs Pre Conversion'!L$6,F_inputs!$D$2:$M$2,0)))</f>
        <v/>
      </c>
      <c r="M2488" s="214" t="str">
        <f>IF(L2488=$D$4,$D$4,INDEX(F_inputs!$D$4:$M$5562,MATCH('FD Inputs Pre Conversion'!$C2488&amp;'FD Inputs Pre Conversion'!$E2488,F_inputs!$N$4:$N$5562,0),MATCH('FD Inputs Pre Conversion'!M$6,F_inputs!$D$2:$M$2,0)))</f>
        <v/>
      </c>
    </row>
    <row r="2489" spans="2:13" outlineLevel="1">
      <c r="B2489" s="176" t="s">
        <v>316</v>
      </c>
      <c r="C2489" s="177" t="s">
        <v>394</v>
      </c>
      <c r="D2489" s="177" t="s">
        <v>987</v>
      </c>
      <c r="E2489" s="177" t="s">
        <v>318</v>
      </c>
      <c r="F2489" s="177" t="s">
        <v>302</v>
      </c>
      <c r="G2489" s="236" t="s">
        <v>449</v>
      </c>
      <c r="H2489" s="202" t="s">
        <v>449</v>
      </c>
      <c r="I2489" s="214" t="str">
        <f>IF(H2489=$D$4,$D$4,INDEX(F_inputs!$D$4:$M$5562,MATCH('FD Inputs Pre Conversion'!$C2489&amp;'FD Inputs Pre Conversion'!$E2489,F_inputs!$N$4:$N$5562,0),MATCH('FD Inputs Pre Conversion'!I$6,F_inputs!$D$2:$M$2,0)))</f>
        <v/>
      </c>
      <c r="J2489" s="214" t="str">
        <f>IF(I2489=$D$4,$D$4,INDEX(F_inputs!$D$4:$M$5562,MATCH('FD Inputs Pre Conversion'!$C2489&amp;'FD Inputs Pre Conversion'!$E2489,F_inputs!$N$4:$N$5562,0),MATCH('FD Inputs Pre Conversion'!J$6,F_inputs!$D$2:$M$2,0)))</f>
        <v/>
      </c>
      <c r="K2489" s="214" t="str">
        <f>IF(J2489=$D$4,$D$4,INDEX(F_inputs!$D$4:$M$5562,MATCH('FD Inputs Pre Conversion'!$C2489&amp;'FD Inputs Pre Conversion'!$E2489,F_inputs!$N$4:$N$5562,0),MATCH('FD Inputs Pre Conversion'!K$6,F_inputs!$D$2:$M$2,0)))</f>
        <v/>
      </c>
      <c r="L2489" s="214" t="str">
        <f>IF(K2489=$D$4,$D$4,INDEX(F_inputs!$D$4:$M$5562,MATCH('FD Inputs Pre Conversion'!$C2489&amp;'FD Inputs Pre Conversion'!$E2489,F_inputs!$N$4:$N$5562,0),MATCH('FD Inputs Pre Conversion'!L$6,F_inputs!$D$2:$M$2,0)))</f>
        <v/>
      </c>
      <c r="M2489" s="214" t="str">
        <f>IF(L2489=$D$4,$D$4,INDEX(F_inputs!$D$4:$M$5562,MATCH('FD Inputs Pre Conversion'!$C2489&amp;'FD Inputs Pre Conversion'!$E2489,F_inputs!$N$4:$N$5562,0),MATCH('FD Inputs Pre Conversion'!M$6,F_inputs!$D$2:$M$2,0)))</f>
        <v/>
      </c>
    </row>
    <row r="2490" spans="2:13" outlineLevel="1">
      <c r="B2490" s="176" t="s">
        <v>316</v>
      </c>
      <c r="C2490" s="177" t="s">
        <v>397</v>
      </c>
      <c r="D2490" s="177" t="s">
        <v>987</v>
      </c>
      <c r="E2490" s="177" t="s">
        <v>318</v>
      </c>
      <c r="F2490" s="177" t="s">
        <v>302</v>
      </c>
      <c r="G2490" s="236" t="s">
        <v>449</v>
      </c>
      <c r="H2490" s="202" t="s">
        <v>449</v>
      </c>
      <c r="I2490" s="214" t="str">
        <f>IF(H2490=$D$4,$D$4,INDEX(F_inputs!$D$4:$M$5562,MATCH('FD Inputs Pre Conversion'!$C2490&amp;'FD Inputs Pre Conversion'!$E2490,F_inputs!$N$4:$N$5562,0),MATCH('FD Inputs Pre Conversion'!I$6,F_inputs!$D$2:$M$2,0)))</f>
        <v/>
      </c>
      <c r="J2490" s="214" t="str">
        <f>IF(I2490=$D$4,$D$4,INDEX(F_inputs!$D$4:$M$5562,MATCH('FD Inputs Pre Conversion'!$C2490&amp;'FD Inputs Pre Conversion'!$E2490,F_inputs!$N$4:$N$5562,0),MATCH('FD Inputs Pre Conversion'!J$6,F_inputs!$D$2:$M$2,0)))</f>
        <v/>
      </c>
      <c r="K2490" s="214" t="str">
        <f>IF(J2490=$D$4,$D$4,INDEX(F_inputs!$D$4:$M$5562,MATCH('FD Inputs Pre Conversion'!$C2490&amp;'FD Inputs Pre Conversion'!$E2490,F_inputs!$N$4:$N$5562,0),MATCH('FD Inputs Pre Conversion'!K$6,F_inputs!$D$2:$M$2,0)))</f>
        <v/>
      </c>
      <c r="L2490" s="214" t="str">
        <f>IF(K2490=$D$4,$D$4,INDEX(F_inputs!$D$4:$M$5562,MATCH('FD Inputs Pre Conversion'!$C2490&amp;'FD Inputs Pre Conversion'!$E2490,F_inputs!$N$4:$N$5562,0),MATCH('FD Inputs Pre Conversion'!L$6,F_inputs!$D$2:$M$2,0)))</f>
        <v/>
      </c>
      <c r="M2490" s="214" t="str">
        <f>IF(L2490=$D$4,$D$4,INDEX(F_inputs!$D$4:$M$5562,MATCH('FD Inputs Pre Conversion'!$C2490&amp;'FD Inputs Pre Conversion'!$E2490,F_inputs!$N$4:$N$5562,0),MATCH('FD Inputs Pre Conversion'!M$6,F_inputs!$D$2:$M$2,0)))</f>
        <v/>
      </c>
    </row>
    <row r="2491" spans="2:13" outlineLevel="1">
      <c r="B2491" s="176" t="s">
        <v>316</v>
      </c>
      <c r="C2491" s="177" t="s">
        <v>345</v>
      </c>
      <c r="D2491" s="177" t="s">
        <v>987</v>
      </c>
      <c r="E2491" s="177" t="s">
        <v>318</v>
      </c>
      <c r="F2491" s="177" t="s">
        <v>302</v>
      </c>
      <c r="G2491" s="236" t="s">
        <v>449</v>
      </c>
      <c r="H2491" s="202" t="s">
        <v>449</v>
      </c>
      <c r="I2491" s="214" t="str">
        <f>IF(H2491=$D$4,$D$4,INDEX(F_inputs!$D$4:$M$5562,MATCH('FD Inputs Pre Conversion'!$C2491&amp;'FD Inputs Pre Conversion'!$E2491,F_inputs!$N$4:$N$5562,0),MATCH('FD Inputs Pre Conversion'!I$6,F_inputs!$D$2:$M$2,0)))</f>
        <v/>
      </c>
      <c r="J2491" s="214" t="str">
        <f>IF(I2491=$D$4,$D$4,INDEX(F_inputs!$D$4:$M$5562,MATCH('FD Inputs Pre Conversion'!$C2491&amp;'FD Inputs Pre Conversion'!$E2491,F_inputs!$N$4:$N$5562,0),MATCH('FD Inputs Pre Conversion'!J$6,F_inputs!$D$2:$M$2,0)))</f>
        <v/>
      </c>
      <c r="K2491" s="214" t="str">
        <f>IF(J2491=$D$4,$D$4,INDEX(F_inputs!$D$4:$M$5562,MATCH('FD Inputs Pre Conversion'!$C2491&amp;'FD Inputs Pre Conversion'!$E2491,F_inputs!$N$4:$N$5562,0),MATCH('FD Inputs Pre Conversion'!K$6,F_inputs!$D$2:$M$2,0)))</f>
        <v/>
      </c>
      <c r="L2491" s="214" t="str">
        <f>IF(K2491=$D$4,$D$4,INDEX(F_inputs!$D$4:$M$5562,MATCH('FD Inputs Pre Conversion'!$C2491&amp;'FD Inputs Pre Conversion'!$E2491,F_inputs!$N$4:$N$5562,0),MATCH('FD Inputs Pre Conversion'!L$6,F_inputs!$D$2:$M$2,0)))</f>
        <v/>
      </c>
      <c r="M2491" s="214" t="str">
        <f>IF(L2491=$D$4,$D$4,INDEX(F_inputs!$D$4:$M$5562,MATCH('FD Inputs Pre Conversion'!$C2491&amp;'FD Inputs Pre Conversion'!$E2491,F_inputs!$N$4:$N$5562,0),MATCH('FD Inputs Pre Conversion'!M$6,F_inputs!$D$2:$M$2,0)))</f>
        <v/>
      </c>
    </row>
    <row r="2492" spans="2:13" outlineLevel="1">
      <c r="B2492" s="176" t="s">
        <v>316</v>
      </c>
      <c r="C2492" s="177" t="s">
        <v>354</v>
      </c>
      <c r="D2492" s="177" t="s">
        <v>987</v>
      </c>
      <c r="E2492" s="177" t="s">
        <v>318</v>
      </c>
      <c r="F2492" s="177" t="s">
        <v>302</v>
      </c>
      <c r="G2492" s="236" t="s">
        <v>449</v>
      </c>
      <c r="H2492" s="202" t="s">
        <v>449</v>
      </c>
      <c r="I2492" s="214" t="str">
        <f>IF(H2492=$D$4,$D$4,INDEX(F_inputs!$D$4:$M$5562,MATCH('FD Inputs Pre Conversion'!$C2492&amp;'FD Inputs Pre Conversion'!$E2492,F_inputs!$N$4:$N$5562,0),MATCH('FD Inputs Pre Conversion'!I$6,F_inputs!$D$2:$M$2,0)))</f>
        <v/>
      </c>
      <c r="J2492" s="214" t="str">
        <f>IF(I2492=$D$4,$D$4,INDEX(F_inputs!$D$4:$M$5562,MATCH('FD Inputs Pre Conversion'!$C2492&amp;'FD Inputs Pre Conversion'!$E2492,F_inputs!$N$4:$N$5562,0),MATCH('FD Inputs Pre Conversion'!J$6,F_inputs!$D$2:$M$2,0)))</f>
        <v/>
      </c>
      <c r="K2492" s="214" t="str">
        <f>IF(J2492=$D$4,$D$4,INDEX(F_inputs!$D$4:$M$5562,MATCH('FD Inputs Pre Conversion'!$C2492&amp;'FD Inputs Pre Conversion'!$E2492,F_inputs!$N$4:$N$5562,0),MATCH('FD Inputs Pre Conversion'!K$6,F_inputs!$D$2:$M$2,0)))</f>
        <v/>
      </c>
      <c r="L2492" s="214" t="str">
        <f>IF(K2492=$D$4,$D$4,INDEX(F_inputs!$D$4:$M$5562,MATCH('FD Inputs Pre Conversion'!$C2492&amp;'FD Inputs Pre Conversion'!$E2492,F_inputs!$N$4:$N$5562,0),MATCH('FD Inputs Pre Conversion'!L$6,F_inputs!$D$2:$M$2,0)))</f>
        <v/>
      </c>
      <c r="M2492" s="214" t="str">
        <f>IF(L2492=$D$4,$D$4,INDEX(F_inputs!$D$4:$M$5562,MATCH('FD Inputs Pre Conversion'!$C2492&amp;'FD Inputs Pre Conversion'!$E2492,F_inputs!$N$4:$N$5562,0),MATCH('FD Inputs Pre Conversion'!M$6,F_inputs!$D$2:$M$2,0)))</f>
        <v/>
      </c>
    </row>
    <row r="2493" spans="2:13" outlineLevel="1">
      <c r="B2493" s="176" t="s">
        <v>316</v>
      </c>
      <c r="C2493" s="177" t="s">
        <v>367</v>
      </c>
      <c r="D2493" s="177" t="s">
        <v>987</v>
      </c>
      <c r="E2493" s="177" t="s">
        <v>318</v>
      </c>
      <c r="F2493" s="177" t="s">
        <v>302</v>
      </c>
      <c r="G2493" s="236" t="s">
        <v>449</v>
      </c>
      <c r="H2493" s="202" t="s">
        <v>449</v>
      </c>
      <c r="I2493" s="214" t="str">
        <f>IF(H2493=$D$4,$D$4,INDEX(F_inputs!$D$4:$M$5562,MATCH('FD Inputs Pre Conversion'!$C2493&amp;'FD Inputs Pre Conversion'!$E2493,F_inputs!$N$4:$N$5562,0),MATCH('FD Inputs Pre Conversion'!I$6,F_inputs!$D$2:$M$2,0)))</f>
        <v/>
      </c>
      <c r="J2493" s="214" t="str">
        <f>IF(I2493=$D$4,$D$4,INDEX(F_inputs!$D$4:$M$5562,MATCH('FD Inputs Pre Conversion'!$C2493&amp;'FD Inputs Pre Conversion'!$E2493,F_inputs!$N$4:$N$5562,0),MATCH('FD Inputs Pre Conversion'!J$6,F_inputs!$D$2:$M$2,0)))</f>
        <v/>
      </c>
      <c r="K2493" s="214" t="str">
        <f>IF(J2493=$D$4,$D$4,INDEX(F_inputs!$D$4:$M$5562,MATCH('FD Inputs Pre Conversion'!$C2493&amp;'FD Inputs Pre Conversion'!$E2493,F_inputs!$N$4:$N$5562,0),MATCH('FD Inputs Pre Conversion'!K$6,F_inputs!$D$2:$M$2,0)))</f>
        <v/>
      </c>
      <c r="L2493" s="214" t="str">
        <f>IF(K2493=$D$4,$D$4,INDEX(F_inputs!$D$4:$M$5562,MATCH('FD Inputs Pre Conversion'!$C2493&amp;'FD Inputs Pre Conversion'!$E2493,F_inputs!$N$4:$N$5562,0),MATCH('FD Inputs Pre Conversion'!L$6,F_inputs!$D$2:$M$2,0)))</f>
        <v/>
      </c>
      <c r="M2493" s="214" t="str">
        <f>IF(L2493=$D$4,$D$4,INDEX(F_inputs!$D$4:$M$5562,MATCH('FD Inputs Pre Conversion'!$C2493&amp;'FD Inputs Pre Conversion'!$E2493,F_inputs!$N$4:$N$5562,0),MATCH('FD Inputs Pre Conversion'!M$6,F_inputs!$D$2:$M$2,0)))</f>
        <v/>
      </c>
    </row>
    <row r="2494" spans="2:13" outlineLevel="1">
      <c r="B2494" s="176" t="s">
        <v>316</v>
      </c>
      <c r="C2494" s="177" t="s">
        <v>373</v>
      </c>
      <c r="D2494" s="177" t="s">
        <v>987</v>
      </c>
      <c r="E2494" s="177" t="s">
        <v>318</v>
      </c>
      <c r="F2494" s="177" t="s">
        <v>302</v>
      </c>
      <c r="G2494" s="236" t="s">
        <v>449</v>
      </c>
      <c r="H2494" s="202" t="s">
        <v>449</v>
      </c>
      <c r="I2494" s="214" t="str">
        <f>IF(H2494=$D$4,$D$4,INDEX(F_inputs!$D$4:$M$5562,MATCH('FD Inputs Pre Conversion'!$C2494&amp;'FD Inputs Pre Conversion'!$E2494,F_inputs!$N$4:$N$5562,0),MATCH('FD Inputs Pre Conversion'!I$6,F_inputs!$D$2:$M$2,0)))</f>
        <v/>
      </c>
      <c r="J2494" s="214" t="str">
        <f>IF(I2494=$D$4,$D$4,INDEX(F_inputs!$D$4:$M$5562,MATCH('FD Inputs Pre Conversion'!$C2494&amp;'FD Inputs Pre Conversion'!$E2494,F_inputs!$N$4:$N$5562,0),MATCH('FD Inputs Pre Conversion'!J$6,F_inputs!$D$2:$M$2,0)))</f>
        <v/>
      </c>
      <c r="K2494" s="214" t="str">
        <f>IF(J2494=$D$4,$D$4,INDEX(F_inputs!$D$4:$M$5562,MATCH('FD Inputs Pre Conversion'!$C2494&amp;'FD Inputs Pre Conversion'!$E2494,F_inputs!$N$4:$N$5562,0),MATCH('FD Inputs Pre Conversion'!K$6,F_inputs!$D$2:$M$2,0)))</f>
        <v/>
      </c>
      <c r="L2494" s="214" t="str">
        <f>IF(K2494=$D$4,$D$4,INDEX(F_inputs!$D$4:$M$5562,MATCH('FD Inputs Pre Conversion'!$C2494&amp;'FD Inputs Pre Conversion'!$E2494,F_inputs!$N$4:$N$5562,0),MATCH('FD Inputs Pre Conversion'!L$6,F_inputs!$D$2:$M$2,0)))</f>
        <v/>
      </c>
      <c r="M2494" s="214" t="str">
        <f>IF(L2494=$D$4,$D$4,INDEX(F_inputs!$D$4:$M$5562,MATCH('FD Inputs Pre Conversion'!$C2494&amp;'FD Inputs Pre Conversion'!$E2494,F_inputs!$N$4:$N$5562,0),MATCH('FD Inputs Pre Conversion'!M$6,F_inputs!$D$2:$M$2,0)))</f>
        <v/>
      </c>
    </row>
    <row r="2495" spans="2:13" outlineLevel="1">
      <c r="B2495" s="176" t="s">
        <v>316</v>
      </c>
      <c r="C2495" s="177" t="s">
        <v>376</v>
      </c>
      <c r="D2495" s="177" t="s">
        <v>987</v>
      </c>
      <c r="E2495" s="177" t="s">
        <v>318</v>
      </c>
      <c r="F2495" s="177" t="s">
        <v>302</v>
      </c>
      <c r="G2495" s="236" t="s">
        <v>449</v>
      </c>
      <c r="H2495" s="202" t="s">
        <v>449</v>
      </c>
      <c r="I2495" s="214" t="str">
        <f>IF(H2495=$D$4,$D$4,INDEX(F_inputs!$D$4:$M$5562,MATCH('FD Inputs Pre Conversion'!$C2495&amp;'FD Inputs Pre Conversion'!$E2495,F_inputs!$N$4:$N$5562,0),MATCH('FD Inputs Pre Conversion'!I$6,F_inputs!$D$2:$M$2,0)))</f>
        <v/>
      </c>
      <c r="J2495" s="214" t="str">
        <f>IF(I2495=$D$4,$D$4,INDEX(F_inputs!$D$4:$M$5562,MATCH('FD Inputs Pre Conversion'!$C2495&amp;'FD Inputs Pre Conversion'!$E2495,F_inputs!$N$4:$N$5562,0),MATCH('FD Inputs Pre Conversion'!J$6,F_inputs!$D$2:$M$2,0)))</f>
        <v/>
      </c>
      <c r="K2495" s="214" t="str">
        <f>IF(J2495=$D$4,$D$4,INDEX(F_inputs!$D$4:$M$5562,MATCH('FD Inputs Pre Conversion'!$C2495&amp;'FD Inputs Pre Conversion'!$E2495,F_inputs!$N$4:$N$5562,0),MATCH('FD Inputs Pre Conversion'!K$6,F_inputs!$D$2:$M$2,0)))</f>
        <v/>
      </c>
      <c r="L2495" s="214" t="str">
        <f>IF(K2495=$D$4,$D$4,INDEX(F_inputs!$D$4:$M$5562,MATCH('FD Inputs Pre Conversion'!$C2495&amp;'FD Inputs Pre Conversion'!$E2495,F_inputs!$N$4:$N$5562,0),MATCH('FD Inputs Pre Conversion'!L$6,F_inputs!$D$2:$M$2,0)))</f>
        <v/>
      </c>
      <c r="M2495" s="214" t="str">
        <f>IF(L2495=$D$4,$D$4,INDEX(F_inputs!$D$4:$M$5562,MATCH('FD Inputs Pre Conversion'!$C2495&amp;'FD Inputs Pre Conversion'!$E2495,F_inputs!$N$4:$N$5562,0),MATCH('FD Inputs Pre Conversion'!M$6,F_inputs!$D$2:$M$2,0)))</f>
        <v/>
      </c>
    </row>
    <row r="2496" spans="2:13" outlineLevel="1">
      <c r="B2496" s="176" t="s">
        <v>316</v>
      </c>
      <c r="C2496" s="177" t="s">
        <v>385</v>
      </c>
      <c r="D2496" s="177" t="s">
        <v>987</v>
      </c>
      <c r="E2496" s="177" t="s">
        <v>318</v>
      </c>
      <c r="F2496" s="177" t="s">
        <v>302</v>
      </c>
      <c r="G2496" s="236" t="s">
        <v>449</v>
      </c>
      <c r="H2496" s="210" t="s">
        <v>449</v>
      </c>
      <c r="I2496" s="214" t="str">
        <f>IF(H2496=$D$4,$D$4,INDEX(F_inputs!$D$4:$M$5562,MATCH('FD Inputs Pre Conversion'!$C2496&amp;'FD Inputs Pre Conversion'!$E2496,F_inputs!$N$4:$N$5562,0),MATCH('FD Inputs Pre Conversion'!I$6,F_inputs!$D$2:$M$2,0)))</f>
        <v/>
      </c>
      <c r="J2496" s="214" t="str">
        <f>IF(I2496=$D$4,$D$4,INDEX(F_inputs!$D$4:$M$5562,MATCH('FD Inputs Pre Conversion'!$C2496&amp;'FD Inputs Pre Conversion'!$E2496,F_inputs!$N$4:$N$5562,0),MATCH('FD Inputs Pre Conversion'!J$6,F_inputs!$D$2:$M$2,0)))</f>
        <v/>
      </c>
      <c r="K2496" s="214" t="str">
        <f>IF(J2496=$D$4,$D$4,INDEX(F_inputs!$D$4:$M$5562,MATCH('FD Inputs Pre Conversion'!$C2496&amp;'FD Inputs Pre Conversion'!$E2496,F_inputs!$N$4:$N$5562,0),MATCH('FD Inputs Pre Conversion'!K$6,F_inputs!$D$2:$M$2,0)))</f>
        <v/>
      </c>
      <c r="L2496" s="214" t="str">
        <f>IF(K2496=$D$4,$D$4,INDEX(F_inputs!$D$4:$M$5562,MATCH('FD Inputs Pre Conversion'!$C2496&amp;'FD Inputs Pre Conversion'!$E2496,F_inputs!$N$4:$N$5562,0),MATCH('FD Inputs Pre Conversion'!L$6,F_inputs!$D$2:$M$2,0)))</f>
        <v/>
      </c>
      <c r="M2496" s="214" t="str">
        <f>IF(L2496=$D$4,$D$4,INDEX(F_inputs!$D$4:$M$5562,MATCH('FD Inputs Pre Conversion'!$C2496&amp;'FD Inputs Pre Conversion'!$E2496,F_inputs!$N$4:$N$5562,0),MATCH('FD Inputs Pre Conversion'!M$6,F_inputs!$D$2:$M$2,0)))</f>
        <v/>
      </c>
    </row>
    <row r="2497" spans="2:13" outlineLevel="1">
      <c r="G2497" s="208"/>
      <c r="I2497" s="215"/>
      <c r="J2497" s="215"/>
      <c r="K2497" s="215"/>
      <c r="L2497" s="215"/>
      <c r="M2497" s="215"/>
    </row>
    <row r="2498" spans="2:13" outlineLevel="1">
      <c r="B2498" s="176" t="s">
        <v>324</v>
      </c>
      <c r="C2498" s="177" t="s">
        <v>350</v>
      </c>
      <c r="D2498" s="177" t="s">
        <v>987</v>
      </c>
      <c r="E2498" s="177" t="s">
        <v>963</v>
      </c>
      <c r="G2498" s="236"/>
      <c r="H2498" s="202"/>
      <c r="I2498" s="215"/>
      <c r="J2498" s="215"/>
      <c r="K2498" s="215"/>
      <c r="L2498" s="215"/>
      <c r="M2498" s="215"/>
    </row>
    <row r="2499" spans="2:13" outlineLevel="1">
      <c r="B2499" s="176" t="s">
        <v>324</v>
      </c>
      <c r="C2499" s="177" t="s">
        <v>358</v>
      </c>
      <c r="D2499" s="177" t="s">
        <v>987</v>
      </c>
      <c r="E2499" s="177" t="s">
        <v>963</v>
      </c>
      <c r="G2499" s="236"/>
      <c r="H2499" s="202"/>
      <c r="I2499" s="215"/>
      <c r="J2499" s="215"/>
      <c r="K2499" s="215"/>
      <c r="L2499" s="215"/>
      <c r="M2499" s="215"/>
    </row>
    <row r="2500" spans="2:13" outlineLevel="1">
      <c r="B2500" s="176" t="s">
        <v>324</v>
      </c>
      <c r="C2500" s="177" t="s">
        <v>361</v>
      </c>
      <c r="D2500" s="177" t="s">
        <v>987</v>
      </c>
      <c r="E2500" s="177" t="s">
        <v>963</v>
      </c>
      <c r="G2500" s="236"/>
      <c r="H2500" s="202"/>
      <c r="I2500" s="215"/>
      <c r="J2500" s="215"/>
      <c r="K2500" s="215"/>
      <c r="L2500" s="215"/>
      <c r="M2500" s="215"/>
    </row>
    <row r="2501" spans="2:13" outlineLevel="1">
      <c r="B2501" s="176" t="s">
        <v>324</v>
      </c>
      <c r="C2501" s="177" t="s">
        <v>364</v>
      </c>
      <c r="D2501" s="177" t="s">
        <v>987</v>
      </c>
      <c r="E2501" s="177" t="s">
        <v>963</v>
      </c>
      <c r="G2501" s="236"/>
      <c r="H2501" s="202"/>
      <c r="I2501" s="215"/>
      <c r="J2501" s="215"/>
      <c r="K2501" s="215"/>
      <c r="L2501" s="215"/>
      <c r="M2501" s="215"/>
    </row>
    <row r="2502" spans="2:13" outlineLevel="1">
      <c r="B2502" s="176" t="s">
        <v>324</v>
      </c>
      <c r="C2502" s="177" t="s">
        <v>370</v>
      </c>
      <c r="D2502" s="177" t="s">
        <v>987</v>
      </c>
      <c r="E2502" s="177" t="s">
        <v>963</v>
      </c>
      <c r="G2502" s="236"/>
      <c r="H2502" s="202"/>
      <c r="I2502" s="215"/>
      <c r="J2502" s="215"/>
      <c r="K2502" s="215"/>
      <c r="L2502" s="215"/>
      <c r="M2502" s="215"/>
    </row>
    <row r="2503" spans="2:13" outlineLevel="1">
      <c r="B2503" s="176" t="s">
        <v>324</v>
      </c>
      <c r="C2503" s="177" t="s">
        <v>379</v>
      </c>
      <c r="D2503" s="177" t="s">
        <v>987</v>
      </c>
      <c r="E2503" s="177" t="s">
        <v>963</v>
      </c>
      <c r="G2503" s="236"/>
      <c r="H2503" s="202"/>
      <c r="I2503" s="215"/>
      <c r="J2503" s="215"/>
      <c r="K2503" s="215"/>
      <c r="L2503" s="215"/>
      <c r="M2503" s="215"/>
    </row>
    <row r="2504" spans="2:13" outlineLevel="1">
      <c r="B2504" s="176" t="s">
        <v>324</v>
      </c>
      <c r="C2504" s="177" t="s">
        <v>382</v>
      </c>
      <c r="D2504" s="177" t="s">
        <v>987</v>
      </c>
      <c r="E2504" s="177" t="s">
        <v>963</v>
      </c>
      <c r="G2504" s="236"/>
      <c r="H2504" s="202"/>
      <c r="I2504" s="215"/>
      <c r="J2504" s="215"/>
      <c r="K2504" s="215"/>
      <c r="L2504" s="215"/>
      <c r="M2504" s="215"/>
    </row>
    <row r="2505" spans="2:13" outlineLevel="1">
      <c r="B2505" s="176" t="s">
        <v>324</v>
      </c>
      <c r="C2505" s="177" t="s">
        <v>388</v>
      </c>
      <c r="D2505" s="177" t="s">
        <v>987</v>
      </c>
      <c r="E2505" s="177" t="s">
        <v>963</v>
      </c>
      <c r="G2505" s="236"/>
      <c r="H2505" s="202"/>
      <c r="I2505" s="215"/>
      <c r="J2505" s="215"/>
      <c r="K2505" s="215"/>
      <c r="L2505" s="215"/>
      <c r="M2505" s="215"/>
    </row>
    <row r="2506" spans="2:13" outlineLevel="1">
      <c r="B2506" s="176" t="s">
        <v>324</v>
      </c>
      <c r="C2506" s="177" t="s">
        <v>391</v>
      </c>
      <c r="D2506" s="177" t="s">
        <v>987</v>
      </c>
      <c r="E2506" s="177" t="s">
        <v>963</v>
      </c>
      <c r="G2506" s="236"/>
      <c r="H2506" s="202"/>
      <c r="I2506" s="215"/>
      <c r="J2506" s="215"/>
      <c r="K2506" s="215"/>
      <c r="L2506" s="215"/>
      <c r="M2506" s="215"/>
    </row>
    <row r="2507" spans="2:13" outlineLevel="1">
      <c r="B2507" s="176" t="s">
        <v>324</v>
      </c>
      <c r="C2507" s="177" t="s">
        <v>394</v>
      </c>
      <c r="D2507" s="177" t="s">
        <v>987</v>
      </c>
      <c r="E2507" s="177" t="s">
        <v>963</v>
      </c>
      <c r="G2507" s="236"/>
      <c r="H2507" s="202"/>
      <c r="I2507" s="215"/>
      <c r="J2507" s="215"/>
      <c r="K2507" s="215"/>
      <c r="L2507" s="215"/>
      <c r="M2507" s="215"/>
    </row>
    <row r="2508" spans="2:13" outlineLevel="1">
      <c r="B2508" s="176" t="s">
        <v>324</v>
      </c>
      <c r="C2508" s="177" t="s">
        <v>397</v>
      </c>
      <c r="D2508" s="177" t="s">
        <v>987</v>
      </c>
      <c r="E2508" s="177" t="s">
        <v>963</v>
      </c>
      <c r="G2508" s="236"/>
      <c r="H2508" s="202"/>
      <c r="I2508" s="215"/>
      <c r="J2508" s="215"/>
      <c r="K2508" s="215"/>
      <c r="L2508" s="215"/>
      <c r="M2508" s="215"/>
    </row>
    <row r="2509" spans="2:13" outlineLevel="1">
      <c r="B2509" s="176" t="s">
        <v>324</v>
      </c>
      <c r="C2509" s="177" t="s">
        <v>345</v>
      </c>
      <c r="D2509" s="177" t="s">
        <v>987</v>
      </c>
      <c r="E2509" s="177" t="s">
        <v>963</v>
      </c>
      <c r="G2509" s="236"/>
      <c r="H2509" s="202"/>
      <c r="I2509" s="215"/>
      <c r="J2509" s="215"/>
      <c r="K2509" s="215"/>
      <c r="L2509" s="215"/>
      <c r="M2509" s="215"/>
    </row>
    <row r="2510" spans="2:13" outlineLevel="1">
      <c r="B2510" s="176" t="s">
        <v>324</v>
      </c>
      <c r="C2510" s="177" t="s">
        <v>354</v>
      </c>
      <c r="D2510" s="177" t="s">
        <v>987</v>
      </c>
      <c r="E2510" s="177" t="s">
        <v>963</v>
      </c>
      <c r="G2510" s="236"/>
      <c r="H2510" s="202"/>
      <c r="I2510" s="215"/>
      <c r="J2510" s="215"/>
      <c r="K2510" s="215"/>
      <c r="L2510" s="215"/>
      <c r="M2510" s="215"/>
    </row>
    <row r="2511" spans="2:13" outlineLevel="1">
      <c r="B2511" s="176" t="s">
        <v>324</v>
      </c>
      <c r="C2511" s="177" t="s">
        <v>367</v>
      </c>
      <c r="D2511" s="177" t="s">
        <v>987</v>
      </c>
      <c r="E2511" s="177" t="s">
        <v>963</v>
      </c>
      <c r="G2511" s="236"/>
      <c r="H2511" s="202"/>
      <c r="I2511" s="215"/>
      <c r="J2511" s="215"/>
      <c r="K2511" s="215"/>
      <c r="L2511" s="215"/>
      <c r="M2511" s="215"/>
    </row>
    <row r="2512" spans="2:13" outlineLevel="1">
      <c r="B2512" s="176" t="s">
        <v>324</v>
      </c>
      <c r="C2512" s="177" t="s">
        <v>373</v>
      </c>
      <c r="D2512" s="177" t="s">
        <v>987</v>
      </c>
      <c r="E2512" s="177" t="s">
        <v>963</v>
      </c>
      <c r="G2512" s="236"/>
      <c r="H2512" s="202"/>
      <c r="I2512" s="215"/>
      <c r="J2512" s="215"/>
      <c r="K2512" s="215"/>
      <c r="L2512" s="215"/>
      <c r="M2512" s="215"/>
    </row>
    <row r="2513" spans="2:13" outlineLevel="1">
      <c r="B2513" s="176" t="s">
        <v>324</v>
      </c>
      <c r="C2513" s="177" t="s">
        <v>376</v>
      </c>
      <c r="D2513" s="177" t="s">
        <v>987</v>
      </c>
      <c r="E2513" s="177" t="s">
        <v>963</v>
      </c>
      <c r="G2513" s="236"/>
      <c r="H2513" s="202"/>
      <c r="I2513" s="215"/>
      <c r="J2513" s="215"/>
      <c r="K2513" s="215"/>
      <c r="L2513" s="215"/>
      <c r="M2513" s="215"/>
    </row>
    <row r="2514" spans="2:13" outlineLevel="1">
      <c r="B2514" s="176" t="s">
        <v>324</v>
      </c>
      <c r="C2514" s="177" t="s">
        <v>385</v>
      </c>
      <c r="D2514" s="177" t="s">
        <v>987</v>
      </c>
      <c r="E2514" s="177" t="s">
        <v>963</v>
      </c>
      <c r="G2514" s="236"/>
      <c r="H2514" s="210"/>
      <c r="I2514" s="215"/>
      <c r="J2514" s="215"/>
      <c r="K2514" s="215"/>
      <c r="L2514" s="215"/>
      <c r="M2514" s="215"/>
    </row>
    <row r="2515" spans="2:13" outlineLevel="1">
      <c r="G2515" s="208"/>
      <c r="I2515" s="214"/>
      <c r="J2515" s="214"/>
      <c r="K2515" s="214"/>
      <c r="L2515" s="214"/>
      <c r="M2515" s="214"/>
    </row>
    <row r="2516" spans="2:13" outlineLevel="1">
      <c r="B2516" s="176" t="s">
        <v>330</v>
      </c>
      <c r="C2516" s="177" t="s">
        <v>350</v>
      </c>
      <c r="D2516" s="177" t="s">
        <v>987</v>
      </c>
      <c r="E2516" s="177" t="s">
        <v>332</v>
      </c>
      <c r="F2516" s="177" t="s">
        <v>302</v>
      </c>
      <c r="G2516" s="236" t="s">
        <v>449</v>
      </c>
      <c r="H2516" s="202" t="s">
        <v>449</v>
      </c>
      <c r="I2516" s="214" t="str">
        <f>IF(H2516=$D$4,$D$4,INDEX(F_inputs!$D$4:$M$5562,MATCH('FD Inputs Pre Conversion'!$C2516&amp;'FD Inputs Pre Conversion'!$E2516,F_inputs!$N$4:$N$5562,0),MATCH('FD Inputs Pre Conversion'!I$6,F_inputs!$D$2:$M$2,0)))</f>
        <v/>
      </c>
      <c r="J2516" s="214" t="str">
        <f>IF(I2516=$D$4,$D$4,INDEX(F_inputs!$D$4:$M$5562,MATCH('FD Inputs Pre Conversion'!$C2516&amp;'FD Inputs Pre Conversion'!$E2516,F_inputs!$N$4:$N$5562,0),MATCH('FD Inputs Pre Conversion'!J$6,F_inputs!$D$2:$M$2,0)))</f>
        <v/>
      </c>
      <c r="K2516" s="214" t="str">
        <f>IF(J2516=$D$4,$D$4,INDEX(F_inputs!$D$4:$M$5562,MATCH('FD Inputs Pre Conversion'!$C2516&amp;'FD Inputs Pre Conversion'!$E2516,F_inputs!$N$4:$N$5562,0),MATCH('FD Inputs Pre Conversion'!K$6,F_inputs!$D$2:$M$2,0)))</f>
        <v/>
      </c>
      <c r="L2516" s="214" t="str">
        <f>IF(K2516=$D$4,$D$4,INDEX(F_inputs!$D$4:$M$5562,MATCH('FD Inputs Pre Conversion'!$C2516&amp;'FD Inputs Pre Conversion'!$E2516,F_inputs!$N$4:$N$5562,0),MATCH('FD Inputs Pre Conversion'!L$6,F_inputs!$D$2:$M$2,0)))</f>
        <v/>
      </c>
      <c r="M2516" s="214" t="str">
        <f>IF(L2516=$D$4,$D$4,INDEX(F_inputs!$D$4:$M$5562,MATCH('FD Inputs Pre Conversion'!$C2516&amp;'FD Inputs Pre Conversion'!$E2516,F_inputs!$N$4:$N$5562,0),MATCH('FD Inputs Pre Conversion'!M$6,F_inputs!$D$2:$M$2,0)))</f>
        <v/>
      </c>
    </row>
    <row r="2517" spans="2:13" outlineLevel="1">
      <c r="B2517" s="176" t="s">
        <v>330</v>
      </c>
      <c r="C2517" s="177" t="s">
        <v>358</v>
      </c>
      <c r="D2517" s="177" t="s">
        <v>987</v>
      </c>
      <c r="E2517" s="177" t="s">
        <v>332</v>
      </c>
      <c r="F2517" s="177" t="s">
        <v>302</v>
      </c>
      <c r="G2517" s="236" t="s">
        <v>449</v>
      </c>
      <c r="H2517" s="202" t="s">
        <v>449</v>
      </c>
      <c r="I2517" s="214" t="str">
        <f>IF(H2517=$D$4,$D$4,INDEX(F_inputs!$D$4:$M$5562,MATCH('FD Inputs Pre Conversion'!$C2517&amp;'FD Inputs Pre Conversion'!$E2517,F_inputs!$N$4:$N$5562,0),MATCH('FD Inputs Pre Conversion'!I$6,F_inputs!$D$2:$M$2,0)))</f>
        <v/>
      </c>
      <c r="J2517" s="214" t="str">
        <f>IF(I2517=$D$4,$D$4,INDEX(F_inputs!$D$4:$M$5562,MATCH('FD Inputs Pre Conversion'!$C2517&amp;'FD Inputs Pre Conversion'!$E2517,F_inputs!$N$4:$N$5562,0),MATCH('FD Inputs Pre Conversion'!J$6,F_inputs!$D$2:$M$2,0)))</f>
        <v/>
      </c>
      <c r="K2517" s="214" t="str">
        <f>IF(J2517=$D$4,$D$4,INDEX(F_inputs!$D$4:$M$5562,MATCH('FD Inputs Pre Conversion'!$C2517&amp;'FD Inputs Pre Conversion'!$E2517,F_inputs!$N$4:$N$5562,0),MATCH('FD Inputs Pre Conversion'!K$6,F_inputs!$D$2:$M$2,0)))</f>
        <v/>
      </c>
      <c r="L2517" s="214" t="str">
        <f>IF(K2517=$D$4,$D$4,INDEX(F_inputs!$D$4:$M$5562,MATCH('FD Inputs Pre Conversion'!$C2517&amp;'FD Inputs Pre Conversion'!$E2517,F_inputs!$N$4:$N$5562,0),MATCH('FD Inputs Pre Conversion'!L$6,F_inputs!$D$2:$M$2,0)))</f>
        <v/>
      </c>
      <c r="M2517" s="214" t="str">
        <f>IF(L2517=$D$4,$D$4,INDEX(F_inputs!$D$4:$M$5562,MATCH('FD Inputs Pre Conversion'!$C2517&amp;'FD Inputs Pre Conversion'!$E2517,F_inputs!$N$4:$N$5562,0),MATCH('FD Inputs Pre Conversion'!M$6,F_inputs!$D$2:$M$2,0)))</f>
        <v/>
      </c>
    </row>
    <row r="2518" spans="2:13" outlineLevel="1">
      <c r="B2518" s="176" t="s">
        <v>330</v>
      </c>
      <c r="C2518" s="177" t="s">
        <v>361</v>
      </c>
      <c r="D2518" s="177" t="s">
        <v>987</v>
      </c>
      <c r="E2518" s="177" t="s">
        <v>332</v>
      </c>
      <c r="F2518" s="177" t="s">
        <v>302</v>
      </c>
      <c r="G2518" s="236" t="s">
        <v>449</v>
      </c>
      <c r="H2518" s="202" t="s">
        <v>449</v>
      </c>
      <c r="I2518" s="214" t="str">
        <f>IF(H2518=$D$4,$D$4,INDEX(F_inputs!$D$4:$M$5562,MATCH('FD Inputs Pre Conversion'!$C2518&amp;'FD Inputs Pre Conversion'!$E2518,F_inputs!$N$4:$N$5562,0),MATCH('FD Inputs Pre Conversion'!I$6,F_inputs!$D$2:$M$2,0)))</f>
        <v/>
      </c>
      <c r="J2518" s="214" t="str">
        <f>IF(I2518=$D$4,$D$4,INDEX(F_inputs!$D$4:$M$5562,MATCH('FD Inputs Pre Conversion'!$C2518&amp;'FD Inputs Pre Conversion'!$E2518,F_inputs!$N$4:$N$5562,0),MATCH('FD Inputs Pre Conversion'!J$6,F_inputs!$D$2:$M$2,0)))</f>
        <v/>
      </c>
      <c r="K2518" s="214" t="str">
        <f>IF(J2518=$D$4,$D$4,INDEX(F_inputs!$D$4:$M$5562,MATCH('FD Inputs Pre Conversion'!$C2518&amp;'FD Inputs Pre Conversion'!$E2518,F_inputs!$N$4:$N$5562,0),MATCH('FD Inputs Pre Conversion'!K$6,F_inputs!$D$2:$M$2,0)))</f>
        <v/>
      </c>
      <c r="L2518" s="214" t="str">
        <f>IF(K2518=$D$4,$D$4,INDEX(F_inputs!$D$4:$M$5562,MATCH('FD Inputs Pre Conversion'!$C2518&amp;'FD Inputs Pre Conversion'!$E2518,F_inputs!$N$4:$N$5562,0),MATCH('FD Inputs Pre Conversion'!L$6,F_inputs!$D$2:$M$2,0)))</f>
        <v/>
      </c>
      <c r="M2518" s="214" t="str">
        <f>IF(L2518=$D$4,$D$4,INDEX(F_inputs!$D$4:$M$5562,MATCH('FD Inputs Pre Conversion'!$C2518&amp;'FD Inputs Pre Conversion'!$E2518,F_inputs!$N$4:$N$5562,0),MATCH('FD Inputs Pre Conversion'!M$6,F_inputs!$D$2:$M$2,0)))</f>
        <v/>
      </c>
    </row>
    <row r="2519" spans="2:13" outlineLevel="1">
      <c r="B2519" s="176" t="s">
        <v>330</v>
      </c>
      <c r="C2519" s="177" t="s">
        <v>364</v>
      </c>
      <c r="D2519" s="177" t="s">
        <v>987</v>
      </c>
      <c r="E2519" s="177" t="s">
        <v>332</v>
      </c>
      <c r="F2519" s="177" t="s">
        <v>302</v>
      </c>
      <c r="G2519" s="236" t="s">
        <v>449</v>
      </c>
      <c r="H2519" s="202" t="s">
        <v>449</v>
      </c>
      <c r="I2519" s="214" t="str">
        <f>IF(H2519=$D$4,$D$4,INDEX(F_inputs!$D$4:$M$5562,MATCH('FD Inputs Pre Conversion'!$C2519&amp;'FD Inputs Pre Conversion'!$E2519,F_inputs!$N$4:$N$5562,0),MATCH('FD Inputs Pre Conversion'!I$6,F_inputs!$D$2:$M$2,0)))</f>
        <v/>
      </c>
      <c r="J2519" s="214" t="str">
        <f>IF(I2519=$D$4,$D$4,INDEX(F_inputs!$D$4:$M$5562,MATCH('FD Inputs Pre Conversion'!$C2519&amp;'FD Inputs Pre Conversion'!$E2519,F_inputs!$N$4:$N$5562,0),MATCH('FD Inputs Pre Conversion'!J$6,F_inputs!$D$2:$M$2,0)))</f>
        <v/>
      </c>
      <c r="K2519" s="214" t="str">
        <f>IF(J2519=$D$4,$D$4,INDEX(F_inputs!$D$4:$M$5562,MATCH('FD Inputs Pre Conversion'!$C2519&amp;'FD Inputs Pre Conversion'!$E2519,F_inputs!$N$4:$N$5562,0),MATCH('FD Inputs Pre Conversion'!K$6,F_inputs!$D$2:$M$2,0)))</f>
        <v/>
      </c>
      <c r="L2519" s="214" t="str">
        <f>IF(K2519=$D$4,$D$4,INDEX(F_inputs!$D$4:$M$5562,MATCH('FD Inputs Pre Conversion'!$C2519&amp;'FD Inputs Pre Conversion'!$E2519,F_inputs!$N$4:$N$5562,0),MATCH('FD Inputs Pre Conversion'!L$6,F_inputs!$D$2:$M$2,0)))</f>
        <v/>
      </c>
      <c r="M2519" s="214" t="str">
        <f>IF(L2519=$D$4,$D$4,INDEX(F_inputs!$D$4:$M$5562,MATCH('FD Inputs Pre Conversion'!$C2519&amp;'FD Inputs Pre Conversion'!$E2519,F_inputs!$N$4:$N$5562,0),MATCH('FD Inputs Pre Conversion'!M$6,F_inputs!$D$2:$M$2,0)))</f>
        <v/>
      </c>
    </row>
    <row r="2520" spans="2:13" outlineLevel="1">
      <c r="B2520" s="176" t="s">
        <v>330</v>
      </c>
      <c r="C2520" s="177" t="s">
        <v>370</v>
      </c>
      <c r="D2520" s="177" t="s">
        <v>987</v>
      </c>
      <c r="E2520" s="177" t="s">
        <v>332</v>
      </c>
      <c r="F2520" s="177" t="s">
        <v>302</v>
      </c>
      <c r="G2520" s="236" t="s">
        <v>449</v>
      </c>
      <c r="H2520" s="202" t="s">
        <v>449</v>
      </c>
      <c r="I2520" s="214" t="str">
        <f>IF(H2520=$D$4,$D$4,INDEX(F_inputs!$D$4:$M$5562,MATCH('FD Inputs Pre Conversion'!$C2520&amp;'FD Inputs Pre Conversion'!$E2520,F_inputs!$N$4:$N$5562,0),MATCH('FD Inputs Pre Conversion'!I$6,F_inputs!$D$2:$M$2,0)))</f>
        <v/>
      </c>
      <c r="J2520" s="214" t="str">
        <f>IF(I2520=$D$4,$D$4,INDEX(F_inputs!$D$4:$M$5562,MATCH('FD Inputs Pre Conversion'!$C2520&amp;'FD Inputs Pre Conversion'!$E2520,F_inputs!$N$4:$N$5562,0),MATCH('FD Inputs Pre Conversion'!J$6,F_inputs!$D$2:$M$2,0)))</f>
        <v/>
      </c>
      <c r="K2520" s="214" t="str">
        <f>IF(J2520=$D$4,$D$4,INDEX(F_inputs!$D$4:$M$5562,MATCH('FD Inputs Pre Conversion'!$C2520&amp;'FD Inputs Pre Conversion'!$E2520,F_inputs!$N$4:$N$5562,0),MATCH('FD Inputs Pre Conversion'!K$6,F_inputs!$D$2:$M$2,0)))</f>
        <v/>
      </c>
      <c r="L2520" s="214" t="str">
        <f>IF(K2520=$D$4,$D$4,INDEX(F_inputs!$D$4:$M$5562,MATCH('FD Inputs Pre Conversion'!$C2520&amp;'FD Inputs Pre Conversion'!$E2520,F_inputs!$N$4:$N$5562,0),MATCH('FD Inputs Pre Conversion'!L$6,F_inputs!$D$2:$M$2,0)))</f>
        <v/>
      </c>
      <c r="M2520" s="214" t="str">
        <f>IF(L2520=$D$4,$D$4,INDEX(F_inputs!$D$4:$M$5562,MATCH('FD Inputs Pre Conversion'!$C2520&amp;'FD Inputs Pre Conversion'!$E2520,F_inputs!$N$4:$N$5562,0),MATCH('FD Inputs Pre Conversion'!M$6,F_inputs!$D$2:$M$2,0)))</f>
        <v/>
      </c>
    </row>
    <row r="2521" spans="2:13" outlineLevel="1">
      <c r="B2521" s="176" t="s">
        <v>330</v>
      </c>
      <c r="C2521" s="177" t="s">
        <v>379</v>
      </c>
      <c r="D2521" s="177" t="s">
        <v>987</v>
      </c>
      <c r="E2521" s="177" t="s">
        <v>332</v>
      </c>
      <c r="F2521" s="177" t="s">
        <v>302</v>
      </c>
      <c r="G2521" s="236" t="s">
        <v>449</v>
      </c>
      <c r="H2521" s="202" t="s">
        <v>449</v>
      </c>
      <c r="I2521" s="214">
        <f>IF(H2521=$D$4,$D$4,INDEX(F_inputs!$D$4:$M$5562,MATCH('FD Inputs Pre Conversion'!$C2521&amp;'FD Inputs Pre Conversion'!$E2521,F_inputs!$N$4:$N$5562,0),MATCH('FD Inputs Pre Conversion'!I$6,F_inputs!$D$2:$M$2,0)))</f>
        <v>0</v>
      </c>
      <c r="J2521" s="214">
        <f>IF(I2521=$D$4,$D$4,INDEX(F_inputs!$D$4:$M$5562,MATCH('FD Inputs Pre Conversion'!$C2521&amp;'FD Inputs Pre Conversion'!$E2521,F_inputs!$N$4:$N$5562,0),MATCH('FD Inputs Pre Conversion'!J$6,F_inputs!$D$2:$M$2,0)))</f>
        <v>0</v>
      </c>
      <c r="K2521" s="214">
        <f>IF(J2521=$D$4,$D$4,INDEX(F_inputs!$D$4:$M$5562,MATCH('FD Inputs Pre Conversion'!$C2521&amp;'FD Inputs Pre Conversion'!$E2521,F_inputs!$N$4:$N$5562,0),MATCH('FD Inputs Pre Conversion'!K$6,F_inputs!$D$2:$M$2,0)))</f>
        <v>0</v>
      </c>
      <c r="L2521" s="214">
        <f>IF(K2521=$D$4,$D$4,INDEX(F_inputs!$D$4:$M$5562,MATCH('FD Inputs Pre Conversion'!$C2521&amp;'FD Inputs Pre Conversion'!$E2521,F_inputs!$N$4:$N$5562,0),MATCH('FD Inputs Pre Conversion'!L$6,F_inputs!$D$2:$M$2,0)))</f>
        <v>0</v>
      </c>
      <c r="M2521" s="214">
        <f>IF(L2521=$D$4,$D$4,INDEX(F_inputs!$D$4:$M$5562,MATCH('FD Inputs Pre Conversion'!$C2521&amp;'FD Inputs Pre Conversion'!$E2521,F_inputs!$N$4:$N$5562,0),MATCH('FD Inputs Pre Conversion'!M$6,F_inputs!$D$2:$M$2,0)))</f>
        <v>0</v>
      </c>
    </row>
    <row r="2522" spans="2:13" outlineLevel="1">
      <c r="B2522" s="176" t="s">
        <v>330</v>
      </c>
      <c r="C2522" s="177" t="s">
        <v>382</v>
      </c>
      <c r="D2522" s="177" t="s">
        <v>987</v>
      </c>
      <c r="E2522" s="177" t="s">
        <v>332</v>
      </c>
      <c r="F2522" s="177" t="s">
        <v>302</v>
      </c>
      <c r="G2522" s="236" t="s">
        <v>449</v>
      </c>
      <c r="H2522" s="202" t="s">
        <v>449</v>
      </c>
      <c r="I2522" s="214" t="str">
        <f>IF(H2522=$D$4,$D$4,INDEX(F_inputs!$D$4:$M$5562,MATCH('FD Inputs Pre Conversion'!$C2522&amp;'FD Inputs Pre Conversion'!$E2522,F_inputs!$N$4:$N$5562,0),MATCH('FD Inputs Pre Conversion'!I$6,F_inputs!$D$2:$M$2,0)))</f>
        <v/>
      </c>
      <c r="J2522" s="214" t="str">
        <f>IF(I2522=$D$4,$D$4,INDEX(F_inputs!$D$4:$M$5562,MATCH('FD Inputs Pre Conversion'!$C2522&amp;'FD Inputs Pre Conversion'!$E2522,F_inputs!$N$4:$N$5562,0),MATCH('FD Inputs Pre Conversion'!J$6,F_inputs!$D$2:$M$2,0)))</f>
        <v/>
      </c>
      <c r="K2522" s="214" t="str">
        <f>IF(J2522=$D$4,$D$4,INDEX(F_inputs!$D$4:$M$5562,MATCH('FD Inputs Pre Conversion'!$C2522&amp;'FD Inputs Pre Conversion'!$E2522,F_inputs!$N$4:$N$5562,0),MATCH('FD Inputs Pre Conversion'!K$6,F_inputs!$D$2:$M$2,0)))</f>
        <v/>
      </c>
      <c r="L2522" s="214" t="str">
        <f>IF(K2522=$D$4,$D$4,INDEX(F_inputs!$D$4:$M$5562,MATCH('FD Inputs Pre Conversion'!$C2522&amp;'FD Inputs Pre Conversion'!$E2522,F_inputs!$N$4:$N$5562,0),MATCH('FD Inputs Pre Conversion'!L$6,F_inputs!$D$2:$M$2,0)))</f>
        <v/>
      </c>
      <c r="M2522" s="214" t="str">
        <f>IF(L2522=$D$4,$D$4,INDEX(F_inputs!$D$4:$M$5562,MATCH('FD Inputs Pre Conversion'!$C2522&amp;'FD Inputs Pre Conversion'!$E2522,F_inputs!$N$4:$N$5562,0),MATCH('FD Inputs Pre Conversion'!M$6,F_inputs!$D$2:$M$2,0)))</f>
        <v/>
      </c>
    </row>
    <row r="2523" spans="2:13" outlineLevel="1">
      <c r="B2523" s="176" t="s">
        <v>330</v>
      </c>
      <c r="C2523" s="177" t="s">
        <v>388</v>
      </c>
      <c r="D2523" s="177" t="s">
        <v>987</v>
      </c>
      <c r="E2523" s="177" t="s">
        <v>332</v>
      </c>
      <c r="F2523" s="177" t="s">
        <v>302</v>
      </c>
      <c r="G2523" s="236" t="s">
        <v>449</v>
      </c>
      <c r="H2523" s="202" t="s">
        <v>449</v>
      </c>
      <c r="I2523" s="214" t="str">
        <f>IF(H2523=$D$4,$D$4,INDEX(F_inputs!$D$4:$M$5562,MATCH('FD Inputs Pre Conversion'!$C2523&amp;'FD Inputs Pre Conversion'!$E2523,F_inputs!$N$4:$N$5562,0),MATCH('FD Inputs Pre Conversion'!I$6,F_inputs!$D$2:$M$2,0)))</f>
        <v/>
      </c>
      <c r="J2523" s="214" t="str">
        <f>IF(I2523=$D$4,$D$4,INDEX(F_inputs!$D$4:$M$5562,MATCH('FD Inputs Pre Conversion'!$C2523&amp;'FD Inputs Pre Conversion'!$E2523,F_inputs!$N$4:$N$5562,0),MATCH('FD Inputs Pre Conversion'!J$6,F_inputs!$D$2:$M$2,0)))</f>
        <v/>
      </c>
      <c r="K2523" s="214" t="str">
        <f>IF(J2523=$D$4,$D$4,INDEX(F_inputs!$D$4:$M$5562,MATCH('FD Inputs Pre Conversion'!$C2523&amp;'FD Inputs Pre Conversion'!$E2523,F_inputs!$N$4:$N$5562,0),MATCH('FD Inputs Pre Conversion'!K$6,F_inputs!$D$2:$M$2,0)))</f>
        <v/>
      </c>
      <c r="L2523" s="214" t="str">
        <f>IF(K2523=$D$4,$D$4,INDEX(F_inputs!$D$4:$M$5562,MATCH('FD Inputs Pre Conversion'!$C2523&amp;'FD Inputs Pre Conversion'!$E2523,F_inputs!$N$4:$N$5562,0),MATCH('FD Inputs Pre Conversion'!L$6,F_inputs!$D$2:$M$2,0)))</f>
        <v/>
      </c>
      <c r="M2523" s="214" t="str">
        <f>IF(L2523=$D$4,$D$4,INDEX(F_inputs!$D$4:$M$5562,MATCH('FD Inputs Pre Conversion'!$C2523&amp;'FD Inputs Pre Conversion'!$E2523,F_inputs!$N$4:$N$5562,0),MATCH('FD Inputs Pre Conversion'!M$6,F_inputs!$D$2:$M$2,0)))</f>
        <v/>
      </c>
    </row>
    <row r="2524" spans="2:13" outlineLevel="1">
      <c r="B2524" s="176" t="s">
        <v>330</v>
      </c>
      <c r="C2524" s="177" t="s">
        <v>391</v>
      </c>
      <c r="D2524" s="177" t="s">
        <v>987</v>
      </c>
      <c r="E2524" s="177" t="s">
        <v>332</v>
      </c>
      <c r="F2524" s="177" t="s">
        <v>302</v>
      </c>
      <c r="G2524" s="236" t="s">
        <v>449</v>
      </c>
      <c r="H2524" s="202" t="s">
        <v>449</v>
      </c>
      <c r="I2524" s="214">
        <f>IF(H2524=$D$4,$D$4,INDEX(F_inputs!$D$4:$M$5562,MATCH('FD Inputs Pre Conversion'!$C2524&amp;'FD Inputs Pre Conversion'!$E2524,F_inputs!$N$4:$N$5562,0),MATCH('FD Inputs Pre Conversion'!I$6,F_inputs!$D$2:$M$2,0)))</f>
        <v>0</v>
      </c>
      <c r="J2524" s="214">
        <f>IF(I2524=$D$4,$D$4,INDEX(F_inputs!$D$4:$M$5562,MATCH('FD Inputs Pre Conversion'!$C2524&amp;'FD Inputs Pre Conversion'!$E2524,F_inputs!$N$4:$N$5562,0),MATCH('FD Inputs Pre Conversion'!J$6,F_inputs!$D$2:$M$2,0)))</f>
        <v>0</v>
      </c>
      <c r="K2524" s="214">
        <f>IF(J2524=$D$4,$D$4,INDEX(F_inputs!$D$4:$M$5562,MATCH('FD Inputs Pre Conversion'!$C2524&amp;'FD Inputs Pre Conversion'!$E2524,F_inputs!$N$4:$N$5562,0),MATCH('FD Inputs Pre Conversion'!K$6,F_inputs!$D$2:$M$2,0)))</f>
        <v>0</v>
      </c>
      <c r="L2524" s="214">
        <f>IF(K2524=$D$4,$D$4,INDEX(F_inputs!$D$4:$M$5562,MATCH('FD Inputs Pre Conversion'!$C2524&amp;'FD Inputs Pre Conversion'!$E2524,F_inputs!$N$4:$N$5562,0),MATCH('FD Inputs Pre Conversion'!L$6,F_inputs!$D$2:$M$2,0)))</f>
        <v>0</v>
      </c>
      <c r="M2524" s="214">
        <f>IF(L2524=$D$4,$D$4,INDEX(F_inputs!$D$4:$M$5562,MATCH('FD Inputs Pre Conversion'!$C2524&amp;'FD Inputs Pre Conversion'!$E2524,F_inputs!$N$4:$N$5562,0),MATCH('FD Inputs Pre Conversion'!M$6,F_inputs!$D$2:$M$2,0)))</f>
        <v>0</v>
      </c>
    </row>
    <row r="2525" spans="2:13" outlineLevel="1">
      <c r="B2525" s="176" t="s">
        <v>330</v>
      </c>
      <c r="C2525" s="177" t="s">
        <v>394</v>
      </c>
      <c r="D2525" s="177" t="s">
        <v>987</v>
      </c>
      <c r="E2525" s="177" t="s">
        <v>332</v>
      </c>
      <c r="F2525" s="177" t="s">
        <v>302</v>
      </c>
      <c r="G2525" s="236" t="s">
        <v>449</v>
      </c>
      <c r="H2525" s="202" t="s">
        <v>449</v>
      </c>
      <c r="I2525" s="214" t="str">
        <f>IF(H2525=$D$4,$D$4,INDEX(F_inputs!$D$4:$M$5562,MATCH('FD Inputs Pre Conversion'!$C2525&amp;'FD Inputs Pre Conversion'!$E2525,F_inputs!$N$4:$N$5562,0),MATCH('FD Inputs Pre Conversion'!I$6,F_inputs!$D$2:$M$2,0)))</f>
        <v/>
      </c>
      <c r="J2525" s="214" t="str">
        <f>IF(I2525=$D$4,$D$4,INDEX(F_inputs!$D$4:$M$5562,MATCH('FD Inputs Pre Conversion'!$C2525&amp;'FD Inputs Pre Conversion'!$E2525,F_inputs!$N$4:$N$5562,0),MATCH('FD Inputs Pre Conversion'!J$6,F_inputs!$D$2:$M$2,0)))</f>
        <v/>
      </c>
      <c r="K2525" s="214" t="str">
        <f>IF(J2525=$D$4,$D$4,INDEX(F_inputs!$D$4:$M$5562,MATCH('FD Inputs Pre Conversion'!$C2525&amp;'FD Inputs Pre Conversion'!$E2525,F_inputs!$N$4:$N$5562,0),MATCH('FD Inputs Pre Conversion'!K$6,F_inputs!$D$2:$M$2,0)))</f>
        <v/>
      </c>
      <c r="L2525" s="214" t="str">
        <f>IF(K2525=$D$4,$D$4,INDEX(F_inputs!$D$4:$M$5562,MATCH('FD Inputs Pre Conversion'!$C2525&amp;'FD Inputs Pre Conversion'!$E2525,F_inputs!$N$4:$N$5562,0),MATCH('FD Inputs Pre Conversion'!L$6,F_inputs!$D$2:$M$2,0)))</f>
        <v/>
      </c>
      <c r="M2525" s="214" t="str">
        <f>IF(L2525=$D$4,$D$4,INDEX(F_inputs!$D$4:$M$5562,MATCH('FD Inputs Pre Conversion'!$C2525&amp;'FD Inputs Pre Conversion'!$E2525,F_inputs!$N$4:$N$5562,0),MATCH('FD Inputs Pre Conversion'!M$6,F_inputs!$D$2:$M$2,0)))</f>
        <v/>
      </c>
    </row>
    <row r="2526" spans="2:13" outlineLevel="1">
      <c r="B2526" s="176" t="s">
        <v>330</v>
      </c>
      <c r="C2526" s="177" t="s">
        <v>397</v>
      </c>
      <c r="D2526" s="177" t="s">
        <v>987</v>
      </c>
      <c r="E2526" s="177" t="s">
        <v>332</v>
      </c>
      <c r="F2526" s="177" t="s">
        <v>302</v>
      </c>
      <c r="G2526" s="236" t="s">
        <v>449</v>
      </c>
      <c r="H2526" s="202" t="s">
        <v>449</v>
      </c>
      <c r="I2526" s="214" t="str">
        <f>IF(H2526=$D$4,$D$4,INDEX(F_inputs!$D$4:$M$5562,MATCH('FD Inputs Pre Conversion'!$C2526&amp;'FD Inputs Pre Conversion'!$E2526,F_inputs!$N$4:$N$5562,0),MATCH('FD Inputs Pre Conversion'!I$6,F_inputs!$D$2:$M$2,0)))</f>
        <v/>
      </c>
      <c r="J2526" s="214" t="str">
        <f>IF(I2526=$D$4,$D$4,INDEX(F_inputs!$D$4:$M$5562,MATCH('FD Inputs Pre Conversion'!$C2526&amp;'FD Inputs Pre Conversion'!$E2526,F_inputs!$N$4:$N$5562,0),MATCH('FD Inputs Pre Conversion'!J$6,F_inputs!$D$2:$M$2,0)))</f>
        <v/>
      </c>
      <c r="K2526" s="214" t="str">
        <f>IF(J2526=$D$4,$D$4,INDEX(F_inputs!$D$4:$M$5562,MATCH('FD Inputs Pre Conversion'!$C2526&amp;'FD Inputs Pre Conversion'!$E2526,F_inputs!$N$4:$N$5562,0),MATCH('FD Inputs Pre Conversion'!K$6,F_inputs!$D$2:$M$2,0)))</f>
        <v/>
      </c>
      <c r="L2526" s="214" t="str">
        <f>IF(K2526=$D$4,$D$4,INDEX(F_inputs!$D$4:$M$5562,MATCH('FD Inputs Pre Conversion'!$C2526&amp;'FD Inputs Pre Conversion'!$E2526,F_inputs!$N$4:$N$5562,0),MATCH('FD Inputs Pre Conversion'!L$6,F_inputs!$D$2:$M$2,0)))</f>
        <v/>
      </c>
      <c r="M2526" s="214" t="str">
        <f>IF(L2526=$D$4,$D$4,INDEX(F_inputs!$D$4:$M$5562,MATCH('FD Inputs Pre Conversion'!$C2526&amp;'FD Inputs Pre Conversion'!$E2526,F_inputs!$N$4:$N$5562,0),MATCH('FD Inputs Pre Conversion'!M$6,F_inputs!$D$2:$M$2,0)))</f>
        <v/>
      </c>
    </row>
    <row r="2527" spans="2:13" outlineLevel="1">
      <c r="B2527" s="176" t="s">
        <v>330</v>
      </c>
      <c r="C2527" s="177" t="s">
        <v>345</v>
      </c>
      <c r="D2527" s="177" t="s">
        <v>987</v>
      </c>
      <c r="E2527" s="177" t="s">
        <v>332</v>
      </c>
      <c r="F2527" s="177" t="s">
        <v>302</v>
      </c>
      <c r="G2527" s="236" t="s">
        <v>449</v>
      </c>
      <c r="H2527" s="202" t="s">
        <v>449</v>
      </c>
      <c r="I2527" s="214" t="str">
        <f>IF(H2527=$D$4,$D$4,INDEX(F_inputs!$D$4:$M$5562,MATCH('FD Inputs Pre Conversion'!$C2527&amp;'FD Inputs Pre Conversion'!$E2527,F_inputs!$N$4:$N$5562,0),MATCH('FD Inputs Pre Conversion'!I$6,F_inputs!$D$2:$M$2,0)))</f>
        <v/>
      </c>
      <c r="J2527" s="214" t="str">
        <f>IF(I2527=$D$4,$D$4,INDEX(F_inputs!$D$4:$M$5562,MATCH('FD Inputs Pre Conversion'!$C2527&amp;'FD Inputs Pre Conversion'!$E2527,F_inputs!$N$4:$N$5562,0),MATCH('FD Inputs Pre Conversion'!J$6,F_inputs!$D$2:$M$2,0)))</f>
        <v/>
      </c>
      <c r="K2527" s="214" t="str">
        <f>IF(J2527=$D$4,$D$4,INDEX(F_inputs!$D$4:$M$5562,MATCH('FD Inputs Pre Conversion'!$C2527&amp;'FD Inputs Pre Conversion'!$E2527,F_inputs!$N$4:$N$5562,0),MATCH('FD Inputs Pre Conversion'!K$6,F_inputs!$D$2:$M$2,0)))</f>
        <v/>
      </c>
      <c r="L2527" s="214" t="str">
        <f>IF(K2527=$D$4,$D$4,INDEX(F_inputs!$D$4:$M$5562,MATCH('FD Inputs Pre Conversion'!$C2527&amp;'FD Inputs Pre Conversion'!$E2527,F_inputs!$N$4:$N$5562,0),MATCH('FD Inputs Pre Conversion'!L$6,F_inputs!$D$2:$M$2,0)))</f>
        <v/>
      </c>
      <c r="M2527" s="214" t="str">
        <f>IF(L2527=$D$4,$D$4,INDEX(F_inputs!$D$4:$M$5562,MATCH('FD Inputs Pre Conversion'!$C2527&amp;'FD Inputs Pre Conversion'!$E2527,F_inputs!$N$4:$N$5562,0),MATCH('FD Inputs Pre Conversion'!M$6,F_inputs!$D$2:$M$2,0)))</f>
        <v/>
      </c>
    </row>
    <row r="2528" spans="2:13" outlineLevel="1">
      <c r="B2528" s="176" t="s">
        <v>330</v>
      </c>
      <c r="C2528" s="177" t="s">
        <v>354</v>
      </c>
      <c r="D2528" s="177" t="s">
        <v>987</v>
      </c>
      <c r="E2528" s="177" t="s">
        <v>332</v>
      </c>
      <c r="F2528" s="177" t="s">
        <v>302</v>
      </c>
      <c r="G2528" s="236" t="s">
        <v>449</v>
      </c>
      <c r="H2528" s="202" t="s">
        <v>449</v>
      </c>
      <c r="I2528" s="214" t="str">
        <f>IF(H2528=$D$4,$D$4,INDEX(F_inputs!$D$4:$M$5562,MATCH('FD Inputs Pre Conversion'!$C2528&amp;'FD Inputs Pre Conversion'!$E2528,F_inputs!$N$4:$N$5562,0),MATCH('FD Inputs Pre Conversion'!I$6,F_inputs!$D$2:$M$2,0)))</f>
        <v/>
      </c>
      <c r="J2528" s="214" t="str">
        <f>IF(I2528=$D$4,$D$4,INDEX(F_inputs!$D$4:$M$5562,MATCH('FD Inputs Pre Conversion'!$C2528&amp;'FD Inputs Pre Conversion'!$E2528,F_inputs!$N$4:$N$5562,0),MATCH('FD Inputs Pre Conversion'!J$6,F_inputs!$D$2:$M$2,0)))</f>
        <v/>
      </c>
      <c r="K2528" s="214" t="str">
        <f>IF(J2528=$D$4,$D$4,INDEX(F_inputs!$D$4:$M$5562,MATCH('FD Inputs Pre Conversion'!$C2528&amp;'FD Inputs Pre Conversion'!$E2528,F_inputs!$N$4:$N$5562,0),MATCH('FD Inputs Pre Conversion'!K$6,F_inputs!$D$2:$M$2,0)))</f>
        <v/>
      </c>
      <c r="L2528" s="214" t="str">
        <f>IF(K2528=$D$4,$D$4,INDEX(F_inputs!$D$4:$M$5562,MATCH('FD Inputs Pre Conversion'!$C2528&amp;'FD Inputs Pre Conversion'!$E2528,F_inputs!$N$4:$N$5562,0),MATCH('FD Inputs Pre Conversion'!L$6,F_inputs!$D$2:$M$2,0)))</f>
        <v/>
      </c>
      <c r="M2528" s="214" t="str">
        <f>IF(L2528=$D$4,$D$4,INDEX(F_inputs!$D$4:$M$5562,MATCH('FD Inputs Pre Conversion'!$C2528&amp;'FD Inputs Pre Conversion'!$E2528,F_inputs!$N$4:$N$5562,0),MATCH('FD Inputs Pre Conversion'!M$6,F_inputs!$D$2:$M$2,0)))</f>
        <v/>
      </c>
    </row>
    <row r="2529" spans="1:13" outlineLevel="1">
      <c r="B2529" s="176" t="s">
        <v>330</v>
      </c>
      <c r="C2529" s="177" t="s">
        <v>367</v>
      </c>
      <c r="D2529" s="177" t="s">
        <v>987</v>
      </c>
      <c r="E2529" s="177" t="s">
        <v>332</v>
      </c>
      <c r="F2529" s="177" t="s">
        <v>302</v>
      </c>
      <c r="G2529" s="236" t="s">
        <v>449</v>
      </c>
      <c r="H2529" s="202" t="s">
        <v>449</v>
      </c>
      <c r="I2529" s="214" t="str">
        <f>IF(H2529=$D$4,$D$4,INDEX(F_inputs!$D$4:$M$5562,MATCH('FD Inputs Pre Conversion'!$C2529&amp;'FD Inputs Pre Conversion'!$E2529,F_inputs!$N$4:$N$5562,0),MATCH('FD Inputs Pre Conversion'!I$6,F_inputs!$D$2:$M$2,0)))</f>
        <v/>
      </c>
      <c r="J2529" s="214" t="str">
        <f>IF(I2529=$D$4,$D$4,INDEX(F_inputs!$D$4:$M$5562,MATCH('FD Inputs Pre Conversion'!$C2529&amp;'FD Inputs Pre Conversion'!$E2529,F_inputs!$N$4:$N$5562,0),MATCH('FD Inputs Pre Conversion'!J$6,F_inputs!$D$2:$M$2,0)))</f>
        <v/>
      </c>
      <c r="K2529" s="214" t="str">
        <f>IF(J2529=$D$4,$D$4,INDEX(F_inputs!$D$4:$M$5562,MATCH('FD Inputs Pre Conversion'!$C2529&amp;'FD Inputs Pre Conversion'!$E2529,F_inputs!$N$4:$N$5562,0),MATCH('FD Inputs Pre Conversion'!K$6,F_inputs!$D$2:$M$2,0)))</f>
        <v/>
      </c>
      <c r="L2529" s="214" t="str">
        <f>IF(K2529=$D$4,$D$4,INDEX(F_inputs!$D$4:$M$5562,MATCH('FD Inputs Pre Conversion'!$C2529&amp;'FD Inputs Pre Conversion'!$E2529,F_inputs!$N$4:$N$5562,0),MATCH('FD Inputs Pre Conversion'!L$6,F_inputs!$D$2:$M$2,0)))</f>
        <v/>
      </c>
      <c r="M2529" s="214" t="str">
        <f>IF(L2529=$D$4,$D$4,INDEX(F_inputs!$D$4:$M$5562,MATCH('FD Inputs Pre Conversion'!$C2529&amp;'FD Inputs Pre Conversion'!$E2529,F_inputs!$N$4:$N$5562,0),MATCH('FD Inputs Pre Conversion'!M$6,F_inputs!$D$2:$M$2,0)))</f>
        <v/>
      </c>
    </row>
    <row r="2530" spans="1:13" outlineLevel="1">
      <c r="B2530" s="176" t="s">
        <v>330</v>
      </c>
      <c r="C2530" s="177" t="s">
        <v>373</v>
      </c>
      <c r="D2530" s="177" t="s">
        <v>987</v>
      </c>
      <c r="E2530" s="177" t="s">
        <v>332</v>
      </c>
      <c r="F2530" s="177" t="s">
        <v>302</v>
      </c>
      <c r="G2530" s="236" t="s">
        <v>449</v>
      </c>
      <c r="H2530" s="202" t="s">
        <v>449</v>
      </c>
      <c r="I2530" s="214" t="str">
        <f>IF(H2530=$D$4,$D$4,INDEX(F_inputs!$D$4:$M$5562,MATCH('FD Inputs Pre Conversion'!$C2530&amp;'FD Inputs Pre Conversion'!$E2530,F_inputs!$N$4:$N$5562,0),MATCH('FD Inputs Pre Conversion'!I$6,F_inputs!$D$2:$M$2,0)))</f>
        <v/>
      </c>
      <c r="J2530" s="214" t="str">
        <f>IF(I2530=$D$4,$D$4,INDEX(F_inputs!$D$4:$M$5562,MATCH('FD Inputs Pre Conversion'!$C2530&amp;'FD Inputs Pre Conversion'!$E2530,F_inputs!$N$4:$N$5562,0),MATCH('FD Inputs Pre Conversion'!J$6,F_inputs!$D$2:$M$2,0)))</f>
        <v/>
      </c>
      <c r="K2530" s="214" t="str">
        <f>IF(J2530=$D$4,$D$4,INDEX(F_inputs!$D$4:$M$5562,MATCH('FD Inputs Pre Conversion'!$C2530&amp;'FD Inputs Pre Conversion'!$E2530,F_inputs!$N$4:$N$5562,0),MATCH('FD Inputs Pre Conversion'!K$6,F_inputs!$D$2:$M$2,0)))</f>
        <v/>
      </c>
      <c r="L2530" s="214" t="str">
        <f>IF(K2530=$D$4,$D$4,INDEX(F_inputs!$D$4:$M$5562,MATCH('FD Inputs Pre Conversion'!$C2530&amp;'FD Inputs Pre Conversion'!$E2530,F_inputs!$N$4:$N$5562,0),MATCH('FD Inputs Pre Conversion'!L$6,F_inputs!$D$2:$M$2,0)))</f>
        <v/>
      </c>
      <c r="M2530" s="214" t="str">
        <f>IF(L2530=$D$4,$D$4,INDEX(F_inputs!$D$4:$M$5562,MATCH('FD Inputs Pre Conversion'!$C2530&amp;'FD Inputs Pre Conversion'!$E2530,F_inputs!$N$4:$N$5562,0),MATCH('FD Inputs Pre Conversion'!M$6,F_inputs!$D$2:$M$2,0)))</f>
        <v/>
      </c>
    </row>
    <row r="2531" spans="1:13" outlineLevel="1">
      <c r="B2531" s="176" t="s">
        <v>330</v>
      </c>
      <c r="C2531" s="177" t="s">
        <v>376</v>
      </c>
      <c r="D2531" s="177" t="s">
        <v>987</v>
      </c>
      <c r="E2531" s="177" t="s">
        <v>332</v>
      </c>
      <c r="F2531" s="177" t="s">
        <v>302</v>
      </c>
      <c r="G2531" s="236" t="s">
        <v>449</v>
      </c>
      <c r="H2531" s="202" t="s">
        <v>449</v>
      </c>
      <c r="I2531" s="214" t="str">
        <f>IF(H2531=$D$4,$D$4,INDEX(F_inputs!$D$4:$M$5562,MATCH('FD Inputs Pre Conversion'!$C2531&amp;'FD Inputs Pre Conversion'!$E2531,F_inputs!$N$4:$N$5562,0),MATCH('FD Inputs Pre Conversion'!I$6,F_inputs!$D$2:$M$2,0)))</f>
        <v/>
      </c>
      <c r="J2531" s="214" t="str">
        <f>IF(I2531=$D$4,$D$4,INDEX(F_inputs!$D$4:$M$5562,MATCH('FD Inputs Pre Conversion'!$C2531&amp;'FD Inputs Pre Conversion'!$E2531,F_inputs!$N$4:$N$5562,0),MATCH('FD Inputs Pre Conversion'!J$6,F_inputs!$D$2:$M$2,0)))</f>
        <v/>
      </c>
      <c r="K2531" s="214" t="str">
        <f>IF(J2531=$D$4,$D$4,INDEX(F_inputs!$D$4:$M$5562,MATCH('FD Inputs Pre Conversion'!$C2531&amp;'FD Inputs Pre Conversion'!$E2531,F_inputs!$N$4:$N$5562,0),MATCH('FD Inputs Pre Conversion'!K$6,F_inputs!$D$2:$M$2,0)))</f>
        <v/>
      </c>
      <c r="L2531" s="214" t="str">
        <f>IF(K2531=$D$4,$D$4,INDEX(F_inputs!$D$4:$M$5562,MATCH('FD Inputs Pre Conversion'!$C2531&amp;'FD Inputs Pre Conversion'!$E2531,F_inputs!$N$4:$N$5562,0),MATCH('FD Inputs Pre Conversion'!L$6,F_inputs!$D$2:$M$2,0)))</f>
        <v/>
      </c>
      <c r="M2531" s="214" t="str">
        <f>IF(L2531=$D$4,$D$4,INDEX(F_inputs!$D$4:$M$5562,MATCH('FD Inputs Pre Conversion'!$C2531&amp;'FD Inputs Pre Conversion'!$E2531,F_inputs!$N$4:$N$5562,0),MATCH('FD Inputs Pre Conversion'!M$6,F_inputs!$D$2:$M$2,0)))</f>
        <v/>
      </c>
    </row>
    <row r="2532" spans="1:13" outlineLevel="1">
      <c r="B2532" s="176" t="s">
        <v>330</v>
      </c>
      <c r="C2532" s="177" t="s">
        <v>385</v>
      </c>
      <c r="D2532" s="177" t="s">
        <v>987</v>
      </c>
      <c r="E2532" s="177" t="s">
        <v>332</v>
      </c>
      <c r="F2532" s="177" t="s">
        <v>302</v>
      </c>
      <c r="G2532" s="236" t="s">
        <v>449</v>
      </c>
      <c r="H2532" s="210" t="s">
        <v>449</v>
      </c>
      <c r="I2532" s="214" t="str">
        <f>IF(H2532=$D$4,$D$4,INDEX(F_inputs!$D$4:$M$5562,MATCH('FD Inputs Pre Conversion'!$C2532&amp;'FD Inputs Pre Conversion'!$E2532,F_inputs!$N$4:$N$5562,0),MATCH('FD Inputs Pre Conversion'!I$6,F_inputs!$D$2:$M$2,0)))</f>
        <v/>
      </c>
      <c r="J2532" s="214" t="str">
        <f>IF(I2532=$D$4,$D$4,INDEX(F_inputs!$D$4:$M$5562,MATCH('FD Inputs Pre Conversion'!$C2532&amp;'FD Inputs Pre Conversion'!$E2532,F_inputs!$N$4:$N$5562,0),MATCH('FD Inputs Pre Conversion'!J$6,F_inputs!$D$2:$M$2,0)))</f>
        <v/>
      </c>
      <c r="K2532" s="214" t="str">
        <f>IF(J2532=$D$4,$D$4,INDEX(F_inputs!$D$4:$M$5562,MATCH('FD Inputs Pre Conversion'!$C2532&amp;'FD Inputs Pre Conversion'!$E2532,F_inputs!$N$4:$N$5562,0),MATCH('FD Inputs Pre Conversion'!K$6,F_inputs!$D$2:$M$2,0)))</f>
        <v/>
      </c>
      <c r="L2532" s="214" t="str">
        <f>IF(K2532=$D$4,$D$4,INDEX(F_inputs!$D$4:$M$5562,MATCH('FD Inputs Pre Conversion'!$C2532&amp;'FD Inputs Pre Conversion'!$E2532,F_inputs!$N$4:$N$5562,0),MATCH('FD Inputs Pre Conversion'!L$6,F_inputs!$D$2:$M$2,0)))</f>
        <v/>
      </c>
      <c r="M2532" s="214" t="str">
        <f>IF(L2532=$D$4,$D$4,INDEX(F_inputs!$D$4:$M$5562,MATCH('FD Inputs Pre Conversion'!$C2532&amp;'FD Inputs Pre Conversion'!$E2532,F_inputs!$N$4:$N$5562,0),MATCH('FD Inputs Pre Conversion'!M$6,F_inputs!$D$2:$M$2,0)))</f>
        <v/>
      </c>
    </row>
    <row r="2533" spans="1:13">
      <c r="G2533" s="208"/>
    </row>
    <row r="2534" spans="1:13" s="190" customFormat="1">
      <c r="A2534" s="186"/>
      <c r="B2534" s="187" t="s">
        <v>988</v>
      </c>
      <c r="G2534" s="235"/>
    </row>
    <row r="2535" spans="1:13">
      <c r="G2535" s="208"/>
    </row>
    <row r="2536" spans="1:13">
      <c r="B2536" s="176" t="s">
        <v>294</v>
      </c>
      <c r="C2536" s="177" t="s">
        <v>350</v>
      </c>
      <c r="D2536" s="177" t="s">
        <v>989</v>
      </c>
      <c r="E2536" s="177" t="s">
        <v>298</v>
      </c>
      <c r="G2536" s="237" t="str">
        <f>IF(F2536=$D$4,$D$4,INDEX(F_inputs!$D$4:$M$5562,MATCH('FD Inputs Pre Conversion'!$C2536&amp;'FD Inputs Pre Conversion'!$E2536,F_inputs!$N$4:$N$5562,0),MATCH('FD Inputs Pre Conversion'!G$6,F_inputs!$D$2:$M$2,0)))</f>
        <v/>
      </c>
      <c r="H2536" s="209"/>
      <c r="I2536" s="209"/>
      <c r="J2536" s="209"/>
      <c r="K2536" s="209"/>
      <c r="L2536" s="209"/>
      <c r="M2536" s="209"/>
    </row>
    <row r="2537" spans="1:13" outlineLevel="1">
      <c r="B2537" s="176" t="s">
        <v>294</v>
      </c>
      <c r="C2537" s="177" t="s">
        <v>358</v>
      </c>
      <c r="D2537" s="177" t="s">
        <v>989</v>
      </c>
      <c r="E2537" s="177" t="s">
        <v>298</v>
      </c>
      <c r="G2537" s="237" t="str">
        <f>IF(F2537=$D$4,$D$4,INDEX(F_inputs!$D$4:$M$5562,MATCH('FD Inputs Pre Conversion'!$C2537&amp;'FD Inputs Pre Conversion'!$E2537,F_inputs!$N$4:$N$5562,0),MATCH('FD Inputs Pre Conversion'!G$6,F_inputs!$D$2:$M$2,0)))</f>
        <v/>
      </c>
      <c r="H2537" s="209"/>
      <c r="I2537" s="209"/>
      <c r="J2537" s="209"/>
      <c r="K2537" s="209"/>
      <c r="L2537" s="209"/>
      <c r="M2537" s="209"/>
    </row>
    <row r="2538" spans="1:13" outlineLevel="1">
      <c r="B2538" s="176" t="s">
        <v>294</v>
      </c>
      <c r="C2538" s="177" t="s">
        <v>361</v>
      </c>
      <c r="D2538" s="177" t="s">
        <v>989</v>
      </c>
      <c r="E2538" s="177" t="s">
        <v>298</v>
      </c>
      <c r="G2538" s="237" t="str">
        <f>IF(F2538=$D$4,$D$4,INDEX(F_inputs!$D$4:$M$5562,MATCH('FD Inputs Pre Conversion'!$C2538&amp;'FD Inputs Pre Conversion'!$E2538,F_inputs!$N$4:$N$5562,0),MATCH('FD Inputs Pre Conversion'!G$6,F_inputs!$D$2:$M$2,0)))</f>
        <v/>
      </c>
      <c r="H2538" s="209"/>
      <c r="I2538" s="209"/>
      <c r="J2538" s="209"/>
      <c r="K2538" s="209"/>
      <c r="L2538" s="209"/>
      <c r="M2538" s="209"/>
    </row>
    <row r="2539" spans="1:13" outlineLevel="1">
      <c r="B2539" s="176" t="s">
        <v>294</v>
      </c>
      <c r="C2539" s="177" t="s">
        <v>364</v>
      </c>
      <c r="D2539" s="177" t="s">
        <v>989</v>
      </c>
      <c r="E2539" s="177" t="s">
        <v>298</v>
      </c>
      <c r="G2539" s="237" t="str">
        <f>IF(F2539=$D$4,$D$4,INDEX(F_inputs!$D$4:$M$5562,MATCH('FD Inputs Pre Conversion'!$C2539&amp;'FD Inputs Pre Conversion'!$E2539,F_inputs!$N$4:$N$5562,0),MATCH('FD Inputs Pre Conversion'!G$6,F_inputs!$D$2:$M$2,0)))</f>
        <v/>
      </c>
      <c r="H2539" s="209"/>
      <c r="I2539" s="209"/>
      <c r="J2539" s="209"/>
      <c r="K2539" s="209"/>
      <c r="L2539" s="209"/>
      <c r="M2539" s="209"/>
    </row>
    <row r="2540" spans="1:13" outlineLevel="1">
      <c r="B2540" s="176" t="s">
        <v>294</v>
      </c>
      <c r="C2540" s="177" t="s">
        <v>370</v>
      </c>
      <c r="D2540" s="177" t="s">
        <v>989</v>
      </c>
      <c r="E2540" s="177" t="s">
        <v>298</v>
      </c>
      <c r="G2540" s="237" t="str">
        <f>IF(F2540=$D$4,$D$4,INDEX(F_inputs!$D$4:$M$5562,MATCH('FD Inputs Pre Conversion'!$C2540&amp;'FD Inputs Pre Conversion'!$E2540,F_inputs!$N$4:$N$5562,0),MATCH('FD Inputs Pre Conversion'!G$6,F_inputs!$D$2:$M$2,0)))</f>
        <v/>
      </c>
      <c r="H2540" s="209"/>
      <c r="I2540" s="209"/>
      <c r="J2540" s="209"/>
      <c r="K2540" s="209"/>
      <c r="L2540" s="209"/>
      <c r="M2540" s="209"/>
    </row>
    <row r="2541" spans="1:13" outlineLevel="1">
      <c r="B2541" s="176" t="s">
        <v>294</v>
      </c>
      <c r="C2541" s="177" t="s">
        <v>379</v>
      </c>
      <c r="D2541" s="177" t="s">
        <v>989</v>
      </c>
      <c r="E2541" s="177" t="s">
        <v>298</v>
      </c>
      <c r="G2541" s="237" t="str">
        <f>IF(F2541=$D$4,$D$4,INDEX(F_inputs!$D$4:$M$5562,MATCH('FD Inputs Pre Conversion'!$C2541&amp;'FD Inputs Pre Conversion'!$E2541,F_inputs!$N$4:$N$5562,0),MATCH('FD Inputs Pre Conversion'!G$6,F_inputs!$D$2:$M$2,0)))</f>
        <v/>
      </c>
      <c r="H2541" s="209"/>
      <c r="I2541" s="209"/>
      <c r="J2541" s="209"/>
      <c r="K2541" s="209"/>
      <c r="L2541" s="209"/>
      <c r="M2541" s="209"/>
    </row>
    <row r="2542" spans="1:13" outlineLevel="1">
      <c r="B2542" s="176" t="s">
        <v>294</v>
      </c>
      <c r="C2542" s="177" t="s">
        <v>382</v>
      </c>
      <c r="D2542" s="177" t="s">
        <v>989</v>
      </c>
      <c r="E2542" s="177" t="s">
        <v>298</v>
      </c>
      <c r="G2542" s="237" t="str">
        <f>IF(F2542=$D$4,$D$4,INDEX(F_inputs!$D$4:$M$5562,MATCH('FD Inputs Pre Conversion'!$C2542&amp;'FD Inputs Pre Conversion'!$E2542,F_inputs!$N$4:$N$5562,0),MATCH('FD Inputs Pre Conversion'!G$6,F_inputs!$D$2:$M$2,0)))</f>
        <v/>
      </c>
      <c r="H2542" s="209"/>
      <c r="I2542" s="209"/>
      <c r="J2542" s="209"/>
      <c r="K2542" s="209"/>
      <c r="L2542" s="209"/>
      <c r="M2542" s="209"/>
    </row>
    <row r="2543" spans="1:13" outlineLevel="1">
      <c r="B2543" s="176" t="s">
        <v>294</v>
      </c>
      <c r="C2543" s="177" t="s">
        <v>388</v>
      </c>
      <c r="D2543" s="177" t="s">
        <v>989</v>
      </c>
      <c r="E2543" s="177" t="s">
        <v>298</v>
      </c>
      <c r="G2543" s="237" t="str">
        <f>IF(F2543=$D$4,$D$4,INDEX(F_inputs!$D$4:$M$5562,MATCH('FD Inputs Pre Conversion'!$C2543&amp;'FD Inputs Pre Conversion'!$E2543,F_inputs!$N$4:$N$5562,0),MATCH('FD Inputs Pre Conversion'!G$6,F_inputs!$D$2:$M$2,0)))</f>
        <v/>
      </c>
      <c r="H2543" s="209"/>
      <c r="I2543" s="209"/>
      <c r="J2543" s="209"/>
      <c r="K2543" s="209"/>
      <c r="L2543" s="209"/>
      <c r="M2543" s="209"/>
    </row>
    <row r="2544" spans="1:13" outlineLevel="1">
      <c r="B2544" s="176" t="s">
        <v>294</v>
      </c>
      <c r="C2544" s="177" t="s">
        <v>391</v>
      </c>
      <c r="D2544" s="177" t="s">
        <v>989</v>
      </c>
      <c r="E2544" s="177" t="s">
        <v>298</v>
      </c>
      <c r="G2544" s="237" t="str">
        <f>IF(F2544=$D$4,$D$4,INDEX(F_inputs!$D$4:$M$5562,MATCH('FD Inputs Pre Conversion'!$C2544&amp;'FD Inputs Pre Conversion'!$E2544,F_inputs!$N$4:$N$5562,0),MATCH('FD Inputs Pre Conversion'!G$6,F_inputs!$D$2:$M$2,0)))</f>
        <v/>
      </c>
      <c r="H2544" s="209"/>
      <c r="I2544" s="209"/>
      <c r="J2544" s="209"/>
      <c r="K2544" s="209"/>
      <c r="L2544" s="209"/>
      <c r="M2544" s="209"/>
    </row>
    <row r="2545" spans="2:13" outlineLevel="1">
      <c r="B2545" s="176" t="s">
        <v>294</v>
      </c>
      <c r="C2545" s="177" t="s">
        <v>394</v>
      </c>
      <c r="D2545" s="177" t="s">
        <v>989</v>
      </c>
      <c r="E2545" s="177" t="s">
        <v>298</v>
      </c>
      <c r="G2545" s="237" t="str">
        <f>IF(F2545=$D$4,$D$4,INDEX(F_inputs!$D$4:$M$5562,MATCH('FD Inputs Pre Conversion'!$C2545&amp;'FD Inputs Pre Conversion'!$E2545,F_inputs!$N$4:$N$5562,0),MATCH('FD Inputs Pre Conversion'!G$6,F_inputs!$D$2:$M$2,0)))</f>
        <v/>
      </c>
      <c r="H2545" s="209"/>
      <c r="I2545" s="209"/>
      <c r="J2545" s="209"/>
      <c r="K2545" s="209"/>
      <c r="L2545" s="209"/>
      <c r="M2545" s="209"/>
    </row>
    <row r="2546" spans="2:13" outlineLevel="1">
      <c r="B2546" s="176" t="s">
        <v>294</v>
      </c>
      <c r="C2546" s="177" t="s">
        <v>397</v>
      </c>
      <c r="D2546" s="177" t="s">
        <v>989</v>
      </c>
      <c r="E2546" s="177" t="s">
        <v>298</v>
      </c>
      <c r="G2546" s="237" t="str">
        <f>IF(F2546=$D$4,$D$4,INDEX(F_inputs!$D$4:$M$5562,MATCH('FD Inputs Pre Conversion'!$C2546&amp;'FD Inputs Pre Conversion'!$E2546,F_inputs!$N$4:$N$5562,0),MATCH('FD Inputs Pre Conversion'!G$6,F_inputs!$D$2:$M$2,0)))</f>
        <v/>
      </c>
      <c r="H2546" s="209"/>
      <c r="I2546" s="209"/>
      <c r="J2546" s="209"/>
      <c r="K2546" s="209"/>
      <c r="L2546" s="209"/>
      <c r="M2546" s="209"/>
    </row>
    <row r="2547" spans="2:13" outlineLevel="1">
      <c r="B2547" s="176" t="s">
        <v>294</v>
      </c>
      <c r="C2547" s="177" t="s">
        <v>345</v>
      </c>
      <c r="D2547" s="177" t="s">
        <v>989</v>
      </c>
      <c r="E2547" s="177" t="s">
        <v>298</v>
      </c>
      <c r="G2547" s="237">
        <f>IF(F2547=$D$4,$D$4,INDEX(F_inputs!$D$4:$M$5562,MATCH('FD Inputs Pre Conversion'!$C2547&amp;'FD Inputs Pre Conversion'!$E2547,F_inputs!$N$4:$N$5562,0),MATCH('FD Inputs Pre Conversion'!G$6,F_inputs!$D$2:$M$2,0)))</f>
        <v>3.0152638516270175E-2</v>
      </c>
      <c r="H2547" s="209"/>
      <c r="I2547" s="209"/>
      <c r="J2547" s="209"/>
      <c r="K2547" s="209"/>
      <c r="L2547" s="209"/>
      <c r="M2547" s="209"/>
    </row>
    <row r="2548" spans="2:13" outlineLevel="1">
      <c r="B2548" s="176" t="s">
        <v>294</v>
      </c>
      <c r="C2548" s="177" t="s">
        <v>354</v>
      </c>
      <c r="D2548" s="177" t="s">
        <v>989</v>
      </c>
      <c r="E2548" s="177" t="s">
        <v>298</v>
      </c>
      <c r="G2548" s="237" t="str">
        <f>IF(F2548=$D$4,$D$4,INDEX(F_inputs!$D$4:$M$5562,MATCH('FD Inputs Pre Conversion'!$C2548&amp;'FD Inputs Pre Conversion'!$E2548,F_inputs!$N$4:$N$5562,0),MATCH('FD Inputs Pre Conversion'!G$6,F_inputs!$D$2:$M$2,0)))</f>
        <v/>
      </c>
      <c r="H2548" s="209"/>
      <c r="I2548" s="209"/>
      <c r="J2548" s="209"/>
      <c r="K2548" s="209"/>
      <c r="L2548" s="209"/>
      <c r="M2548" s="209"/>
    </row>
    <row r="2549" spans="2:13" outlineLevel="1">
      <c r="B2549" s="176" t="s">
        <v>294</v>
      </c>
      <c r="C2549" s="177" t="s">
        <v>367</v>
      </c>
      <c r="D2549" s="177" t="s">
        <v>989</v>
      </c>
      <c r="E2549" s="177" t="s">
        <v>298</v>
      </c>
      <c r="G2549" s="237" t="str">
        <f>IF(F2549=$D$4,$D$4,INDEX(F_inputs!$D$4:$M$5562,MATCH('FD Inputs Pre Conversion'!$C2549&amp;'FD Inputs Pre Conversion'!$E2549,F_inputs!$N$4:$N$5562,0),MATCH('FD Inputs Pre Conversion'!G$6,F_inputs!$D$2:$M$2,0)))</f>
        <v/>
      </c>
      <c r="H2549" s="209"/>
      <c r="I2549" s="209"/>
      <c r="J2549" s="209"/>
      <c r="K2549" s="209"/>
      <c r="L2549" s="209"/>
      <c r="M2549" s="209"/>
    </row>
    <row r="2550" spans="2:13" outlineLevel="1">
      <c r="B2550" s="176" t="s">
        <v>294</v>
      </c>
      <c r="C2550" s="177" t="s">
        <v>373</v>
      </c>
      <c r="D2550" s="177" t="s">
        <v>989</v>
      </c>
      <c r="E2550" s="177" t="s">
        <v>298</v>
      </c>
      <c r="G2550" s="237" t="str">
        <f>IF(F2550=$D$4,$D$4,INDEX(F_inputs!$D$4:$M$5562,MATCH('FD Inputs Pre Conversion'!$C2550&amp;'FD Inputs Pre Conversion'!$E2550,F_inputs!$N$4:$N$5562,0),MATCH('FD Inputs Pre Conversion'!G$6,F_inputs!$D$2:$M$2,0)))</f>
        <v/>
      </c>
      <c r="H2550" s="209"/>
      <c r="I2550" s="209"/>
      <c r="J2550" s="209"/>
      <c r="K2550" s="209"/>
      <c r="L2550" s="209"/>
      <c r="M2550" s="209"/>
    </row>
    <row r="2551" spans="2:13" outlineLevel="1">
      <c r="B2551" s="176" t="s">
        <v>294</v>
      </c>
      <c r="C2551" s="177" t="s">
        <v>376</v>
      </c>
      <c r="D2551" s="177" t="s">
        <v>989</v>
      </c>
      <c r="E2551" s="177" t="s">
        <v>298</v>
      </c>
      <c r="G2551" s="237" t="str">
        <f>IF(F2551=$D$4,$D$4,INDEX(F_inputs!$D$4:$M$5562,MATCH('FD Inputs Pre Conversion'!$C2551&amp;'FD Inputs Pre Conversion'!$E2551,F_inputs!$N$4:$N$5562,0),MATCH('FD Inputs Pre Conversion'!G$6,F_inputs!$D$2:$M$2,0)))</f>
        <v/>
      </c>
      <c r="H2551" s="209"/>
      <c r="I2551" s="209"/>
      <c r="J2551" s="209"/>
      <c r="K2551" s="209"/>
      <c r="L2551" s="209"/>
      <c r="M2551" s="209"/>
    </row>
    <row r="2552" spans="2:13" outlineLevel="1">
      <c r="B2552" s="176" t="s">
        <v>294</v>
      </c>
      <c r="C2552" s="177" t="s">
        <v>385</v>
      </c>
      <c r="D2552" s="177" t="s">
        <v>989</v>
      </c>
      <c r="E2552" s="177" t="s">
        <v>298</v>
      </c>
      <c r="G2552" s="237" t="str">
        <f>IF(F2552=$D$4,$D$4,INDEX(F_inputs!$D$4:$M$5562,MATCH('FD Inputs Pre Conversion'!$C2552&amp;'FD Inputs Pre Conversion'!$E2552,F_inputs!$N$4:$N$5562,0),MATCH('FD Inputs Pre Conversion'!G$6,F_inputs!$D$2:$M$2,0)))</f>
        <v/>
      </c>
      <c r="H2552" s="209"/>
      <c r="I2552" s="209"/>
      <c r="J2552" s="209"/>
      <c r="K2552" s="209"/>
      <c r="L2552" s="209"/>
      <c r="M2552" s="209"/>
    </row>
    <row r="2553" spans="2:13" outlineLevel="1">
      <c r="G2553" s="237"/>
    </row>
    <row r="2554" spans="2:13" outlineLevel="1">
      <c r="B2554" s="176" t="s">
        <v>301</v>
      </c>
      <c r="C2554" s="177" t="s">
        <v>350</v>
      </c>
      <c r="D2554" s="177" t="s">
        <v>989</v>
      </c>
      <c r="E2554" s="177" t="s">
        <v>306</v>
      </c>
      <c r="G2554" s="237">
        <f>IF(F2554=$D$4,$D$4,INDEX(F_inputs!$D$4:$M$5562,MATCH('FD Inputs Pre Conversion'!$C2554&amp;'FD Inputs Pre Conversion'!$E2554,F_inputs!$N$4:$N$5562,0),MATCH('FD Inputs Pre Conversion'!G$6,F_inputs!$D$2:$M$2,0)))</f>
        <v>9.3999999999999994E-5</v>
      </c>
      <c r="H2554" s="209"/>
      <c r="I2554" s="209"/>
      <c r="J2554" s="209"/>
      <c r="K2554" s="209"/>
      <c r="L2554" s="209"/>
      <c r="M2554" s="209"/>
    </row>
    <row r="2555" spans="2:13" outlineLevel="1">
      <c r="B2555" s="176" t="s">
        <v>301</v>
      </c>
      <c r="C2555" s="177" t="s">
        <v>358</v>
      </c>
      <c r="D2555" s="177" t="s">
        <v>989</v>
      </c>
      <c r="E2555" s="177" t="s">
        <v>306</v>
      </c>
      <c r="G2555" s="237" t="str">
        <f>IF(F2555=$D$4,$D$4,INDEX(F_inputs!$D$4:$M$5562,MATCH('FD Inputs Pre Conversion'!$C2555&amp;'FD Inputs Pre Conversion'!$E2555,F_inputs!$N$4:$N$5562,0),MATCH('FD Inputs Pre Conversion'!G$6,F_inputs!$D$2:$M$2,0)))</f>
        <v/>
      </c>
      <c r="H2555" s="209"/>
      <c r="I2555" s="209"/>
      <c r="J2555" s="209"/>
      <c r="K2555" s="209"/>
      <c r="L2555" s="209"/>
      <c r="M2555" s="209"/>
    </row>
    <row r="2556" spans="2:13" outlineLevel="1">
      <c r="B2556" s="176" t="s">
        <v>301</v>
      </c>
      <c r="C2556" s="177" t="s">
        <v>361</v>
      </c>
      <c r="D2556" s="177" t="s">
        <v>989</v>
      </c>
      <c r="E2556" s="177" t="s">
        <v>306</v>
      </c>
      <c r="G2556" s="237" t="str">
        <f>IF(F2556=$D$4,$D$4,INDEX(F_inputs!$D$4:$M$5562,MATCH('FD Inputs Pre Conversion'!$C2556&amp;'FD Inputs Pre Conversion'!$E2556,F_inputs!$N$4:$N$5562,0),MATCH('FD Inputs Pre Conversion'!G$6,F_inputs!$D$2:$M$2,0)))</f>
        <v/>
      </c>
      <c r="H2556" s="209"/>
      <c r="I2556" s="209"/>
      <c r="J2556" s="209"/>
      <c r="K2556" s="209"/>
      <c r="L2556" s="209"/>
      <c r="M2556" s="209"/>
    </row>
    <row r="2557" spans="2:13" outlineLevel="1">
      <c r="B2557" s="176" t="s">
        <v>301</v>
      </c>
      <c r="C2557" s="177" t="s">
        <v>364</v>
      </c>
      <c r="D2557" s="177" t="s">
        <v>989</v>
      </c>
      <c r="E2557" s="177" t="s">
        <v>306</v>
      </c>
      <c r="G2557" s="237" t="str">
        <f>IF(F2557=$D$4,$D$4,INDEX(F_inputs!$D$4:$M$5562,MATCH('FD Inputs Pre Conversion'!$C2557&amp;'FD Inputs Pre Conversion'!$E2557,F_inputs!$N$4:$N$5562,0),MATCH('FD Inputs Pre Conversion'!G$6,F_inputs!$D$2:$M$2,0)))</f>
        <v/>
      </c>
      <c r="H2557" s="209"/>
      <c r="I2557" s="209"/>
      <c r="J2557" s="209"/>
      <c r="K2557" s="209"/>
      <c r="L2557" s="209"/>
      <c r="M2557" s="209"/>
    </row>
    <row r="2558" spans="2:13" outlineLevel="1">
      <c r="B2558" s="176" t="s">
        <v>301</v>
      </c>
      <c r="C2558" s="177" t="s">
        <v>370</v>
      </c>
      <c r="D2558" s="177" t="s">
        <v>989</v>
      </c>
      <c r="E2558" s="177" t="s">
        <v>306</v>
      </c>
      <c r="G2558" s="237" t="str">
        <f>IF(F2558=$D$4,$D$4,INDEX(F_inputs!$D$4:$M$5562,MATCH('FD Inputs Pre Conversion'!$C2558&amp;'FD Inputs Pre Conversion'!$E2558,F_inputs!$N$4:$N$5562,0),MATCH('FD Inputs Pre Conversion'!G$6,F_inputs!$D$2:$M$2,0)))</f>
        <v/>
      </c>
      <c r="H2558" s="209"/>
      <c r="I2558" s="209"/>
      <c r="J2558" s="209"/>
      <c r="K2558" s="209"/>
      <c r="L2558" s="209"/>
      <c r="M2558" s="209"/>
    </row>
    <row r="2559" spans="2:13" outlineLevel="1">
      <c r="B2559" s="176" t="s">
        <v>301</v>
      </c>
      <c r="C2559" s="177" t="s">
        <v>379</v>
      </c>
      <c r="D2559" s="177" t="s">
        <v>989</v>
      </c>
      <c r="E2559" s="177" t="s">
        <v>306</v>
      </c>
      <c r="G2559" s="237" t="str">
        <f>IF(F2559=$D$4,$D$4,INDEX(F_inputs!$D$4:$M$5562,MATCH('FD Inputs Pre Conversion'!$C2559&amp;'FD Inputs Pre Conversion'!$E2559,F_inputs!$N$4:$N$5562,0),MATCH('FD Inputs Pre Conversion'!G$6,F_inputs!$D$2:$M$2,0)))</f>
        <v/>
      </c>
      <c r="H2559" s="209"/>
      <c r="I2559" s="209"/>
      <c r="J2559" s="209"/>
      <c r="K2559" s="209"/>
      <c r="L2559" s="209"/>
      <c r="M2559" s="209"/>
    </row>
    <row r="2560" spans="2:13" outlineLevel="1">
      <c r="B2560" s="176" t="s">
        <v>301</v>
      </c>
      <c r="C2560" s="177" t="s">
        <v>382</v>
      </c>
      <c r="D2560" s="177" t="s">
        <v>989</v>
      </c>
      <c r="E2560" s="177" t="s">
        <v>306</v>
      </c>
      <c r="G2560" s="237" t="str">
        <f>IF(F2560=$D$4,$D$4,INDEX(F_inputs!$D$4:$M$5562,MATCH('FD Inputs Pre Conversion'!$C2560&amp;'FD Inputs Pre Conversion'!$E2560,F_inputs!$N$4:$N$5562,0),MATCH('FD Inputs Pre Conversion'!G$6,F_inputs!$D$2:$M$2,0)))</f>
        <v/>
      </c>
      <c r="H2560" s="209"/>
      <c r="I2560" s="209"/>
      <c r="J2560" s="209"/>
      <c r="K2560" s="209"/>
      <c r="L2560" s="209"/>
      <c r="M2560" s="209"/>
    </row>
    <row r="2561" spans="2:13" outlineLevel="1">
      <c r="B2561" s="176" t="s">
        <v>301</v>
      </c>
      <c r="C2561" s="177" t="s">
        <v>388</v>
      </c>
      <c r="D2561" s="177" t="s">
        <v>989</v>
      </c>
      <c r="E2561" s="177" t="s">
        <v>306</v>
      </c>
      <c r="G2561" s="237" t="str">
        <f>IF(F2561=$D$4,$D$4,INDEX(F_inputs!$D$4:$M$5562,MATCH('FD Inputs Pre Conversion'!$C2561&amp;'FD Inputs Pre Conversion'!$E2561,F_inputs!$N$4:$N$5562,0),MATCH('FD Inputs Pre Conversion'!G$6,F_inputs!$D$2:$M$2,0)))</f>
        <v/>
      </c>
      <c r="H2561" s="209"/>
      <c r="I2561" s="209"/>
      <c r="J2561" s="209"/>
      <c r="K2561" s="209"/>
      <c r="L2561" s="209"/>
      <c r="M2561" s="209"/>
    </row>
    <row r="2562" spans="2:13" outlineLevel="1">
      <c r="B2562" s="176" t="s">
        <v>301</v>
      </c>
      <c r="C2562" s="177" t="s">
        <v>391</v>
      </c>
      <c r="D2562" s="177" t="s">
        <v>989</v>
      </c>
      <c r="E2562" s="177" t="s">
        <v>306</v>
      </c>
      <c r="G2562" s="237" t="str">
        <f>IF(F2562=$D$4,$D$4,INDEX(F_inputs!$D$4:$M$5562,MATCH('FD Inputs Pre Conversion'!$C2562&amp;'FD Inputs Pre Conversion'!$E2562,F_inputs!$N$4:$N$5562,0),MATCH('FD Inputs Pre Conversion'!G$6,F_inputs!$D$2:$M$2,0)))</f>
        <v/>
      </c>
      <c r="H2562" s="209"/>
      <c r="I2562" s="209"/>
      <c r="J2562" s="209"/>
      <c r="K2562" s="209"/>
      <c r="L2562" s="209"/>
      <c r="M2562" s="209"/>
    </row>
    <row r="2563" spans="2:13" outlineLevel="1">
      <c r="B2563" s="176" t="s">
        <v>301</v>
      </c>
      <c r="C2563" s="177" t="s">
        <v>394</v>
      </c>
      <c r="D2563" s="177" t="s">
        <v>989</v>
      </c>
      <c r="E2563" s="177" t="s">
        <v>306</v>
      </c>
      <c r="G2563" s="237" t="str">
        <f>IF(F2563=$D$4,$D$4,INDEX(F_inputs!$D$4:$M$5562,MATCH('FD Inputs Pre Conversion'!$C2563&amp;'FD Inputs Pre Conversion'!$E2563,F_inputs!$N$4:$N$5562,0),MATCH('FD Inputs Pre Conversion'!G$6,F_inputs!$D$2:$M$2,0)))</f>
        <v/>
      </c>
      <c r="H2563" s="209"/>
      <c r="I2563" s="209"/>
      <c r="J2563" s="209"/>
      <c r="K2563" s="209"/>
      <c r="L2563" s="209"/>
      <c r="M2563" s="209"/>
    </row>
    <row r="2564" spans="2:13" outlineLevel="1">
      <c r="B2564" s="176" t="s">
        <v>301</v>
      </c>
      <c r="C2564" s="177" t="s">
        <v>397</v>
      </c>
      <c r="D2564" s="177" t="s">
        <v>989</v>
      </c>
      <c r="E2564" s="177" t="s">
        <v>306</v>
      </c>
      <c r="G2564" s="237" t="str">
        <f>IF(F2564=$D$4,$D$4,INDEX(F_inputs!$D$4:$M$5562,MATCH('FD Inputs Pre Conversion'!$C2564&amp;'FD Inputs Pre Conversion'!$E2564,F_inputs!$N$4:$N$5562,0),MATCH('FD Inputs Pre Conversion'!G$6,F_inputs!$D$2:$M$2,0)))</f>
        <v/>
      </c>
      <c r="H2564" s="209"/>
      <c r="I2564" s="209"/>
      <c r="J2564" s="209"/>
      <c r="K2564" s="209"/>
      <c r="L2564" s="209"/>
      <c r="M2564" s="209"/>
    </row>
    <row r="2565" spans="2:13" outlineLevel="1">
      <c r="B2565" s="176" t="s">
        <v>301</v>
      </c>
      <c r="C2565" s="177" t="s">
        <v>345</v>
      </c>
      <c r="D2565" s="177" t="s">
        <v>989</v>
      </c>
      <c r="E2565" s="177" t="s">
        <v>306</v>
      </c>
      <c r="G2565" s="237" t="str">
        <f>IF(F2565=$D$4,$D$4,INDEX(F_inputs!$D$4:$M$5562,MATCH('FD Inputs Pre Conversion'!$C2565&amp;'FD Inputs Pre Conversion'!$E2565,F_inputs!$N$4:$N$5562,0),MATCH('FD Inputs Pre Conversion'!G$6,F_inputs!$D$2:$M$2,0)))</f>
        <v/>
      </c>
      <c r="H2565" s="209"/>
      <c r="I2565" s="209"/>
      <c r="J2565" s="209"/>
      <c r="K2565" s="209"/>
      <c r="L2565" s="209"/>
      <c r="M2565" s="209"/>
    </row>
    <row r="2566" spans="2:13" outlineLevel="1">
      <c r="B2566" s="176" t="s">
        <v>301</v>
      </c>
      <c r="C2566" s="177" t="s">
        <v>354</v>
      </c>
      <c r="D2566" s="177" t="s">
        <v>989</v>
      </c>
      <c r="E2566" s="177" t="s">
        <v>306</v>
      </c>
      <c r="G2566" s="237" t="str">
        <f>IF(F2566=$D$4,$D$4,INDEX(F_inputs!$D$4:$M$5562,MATCH('FD Inputs Pre Conversion'!$C2566&amp;'FD Inputs Pre Conversion'!$E2566,F_inputs!$N$4:$N$5562,0),MATCH('FD Inputs Pre Conversion'!G$6,F_inputs!$D$2:$M$2,0)))</f>
        <v/>
      </c>
      <c r="H2566" s="209"/>
      <c r="I2566" s="209"/>
      <c r="J2566" s="209"/>
      <c r="K2566" s="209"/>
      <c r="L2566" s="209"/>
      <c r="M2566" s="209"/>
    </row>
    <row r="2567" spans="2:13" outlineLevel="1">
      <c r="B2567" s="176" t="s">
        <v>301</v>
      </c>
      <c r="C2567" s="177" t="s">
        <v>367</v>
      </c>
      <c r="D2567" s="177" t="s">
        <v>989</v>
      </c>
      <c r="E2567" s="177" t="s">
        <v>306</v>
      </c>
      <c r="G2567" s="237" t="str">
        <f>IF(F2567=$D$4,$D$4,INDEX(F_inputs!$D$4:$M$5562,MATCH('FD Inputs Pre Conversion'!$C2567&amp;'FD Inputs Pre Conversion'!$E2567,F_inputs!$N$4:$N$5562,0),MATCH('FD Inputs Pre Conversion'!G$6,F_inputs!$D$2:$M$2,0)))</f>
        <v/>
      </c>
      <c r="H2567" s="209"/>
      <c r="I2567" s="209"/>
      <c r="J2567" s="209"/>
      <c r="K2567" s="209"/>
      <c r="L2567" s="209"/>
      <c r="M2567" s="209"/>
    </row>
    <row r="2568" spans="2:13" outlineLevel="1">
      <c r="B2568" s="176" t="s">
        <v>301</v>
      </c>
      <c r="C2568" s="177" t="s">
        <v>373</v>
      </c>
      <c r="D2568" s="177" t="s">
        <v>989</v>
      </c>
      <c r="E2568" s="177" t="s">
        <v>306</v>
      </c>
      <c r="G2568" s="237" t="str">
        <f>IF(F2568=$D$4,$D$4,INDEX(F_inputs!$D$4:$M$5562,MATCH('FD Inputs Pre Conversion'!$C2568&amp;'FD Inputs Pre Conversion'!$E2568,F_inputs!$N$4:$N$5562,0),MATCH('FD Inputs Pre Conversion'!G$6,F_inputs!$D$2:$M$2,0)))</f>
        <v/>
      </c>
      <c r="H2568" s="209"/>
      <c r="I2568" s="209"/>
      <c r="J2568" s="209"/>
      <c r="K2568" s="209"/>
      <c r="L2568" s="209"/>
      <c r="M2568" s="209"/>
    </row>
    <row r="2569" spans="2:13" outlineLevel="1">
      <c r="B2569" s="176" t="s">
        <v>301</v>
      </c>
      <c r="C2569" s="177" t="s">
        <v>376</v>
      </c>
      <c r="D2569" s="177" t="s">
        <v>989</v>
      </c>
      <c r="E2569" s="177" t="s">
        <v>306</v>
      </c>
      <c r="G2569" s="237" t="str">
        <f>IF(F2569=$D$4,$D$4,INDEX(F_inputs!$D$4:$M$5562,MATCH('FD Inputs Pre Conversion'!$C2569&amp;'FD Inputs Pre Conversion'!$E2569,F_inputs!$N$4:$N$5562,0),MATCH('FD Inputs Pre Conversion'!G$6,F_inputs!$D$2:$M$2,0)))</f>
        <v/>
      </c>
      <c r="H2569" s="209"/>
      <c r="I2569" s="209"/>
      <c r="J2569" s="209"/>
      <c r="K2569" s="209"/>
      <c r="L2569" s="209"/>
      <c r="M2569" s="209"/>
    </row>
    <row r="2570" spans="2:13" outlineLevel="1">
      <c r="B2570" s="176" t="s">
        <v>301</v>
      </c>
      <c r="C2570" s="177" t="s">
        <v>385</v>
      </c>
      <c r="D2570" s="177" t="s">
        <v>989</v>
      </c>
      <c r="E2570" s="177" t="s">
        <v>306</v>
      </c>
      <c r="G2570" s="237" t="str">
        <f>IF(F2570=$D$4,$D$4,INDEX(F_inputs!$D$4:$M$5562,MATCH('FD Inputs Pre Conversion'!$C2570&amp;'FD Inputs Pre Conversion'!$E2570,F_inputs!$N$4:$N$5562,0),MATCH('FD Inputs Pre Conversion'!G$6,F_inputs!$D$2:$M$2,0)))</f>
        <v/>
      </c>
      <c r="H2570" s="209"/>
      <c r="I2570" s="209"/>
      <c r="J2570" s="209"/>
      <c r="K2570" s="209"/>
      <c r="L2570" s="209"/>
      <c r="M2570" s="209"/>
    </row>
    <row r="2571" spans="2:13" outlineLevel="1">
      <c r="G2571" s="237"/>
    </row>
    <row r="2572" spans="2:13" outlineLevel="1">
      <c r="B2572" s="176" t="s">
        <v>309</v>
      </c>
      <c r="C2572" s="177" t="s">
        <v>350</v>
      </c>
      <c r="D2572" s="177" t="s">
        <v>989</v>
      </c>
      <c r="E2572" s="177" t="s">
        <v>312</v>
      </c>
      <c r="G2572" s="237" t="str">
        <f>IF(F2572=$D$4,$D$4,INDEX(F_inputs!$D$4:$M$5562,MATCH('FD Inputs Pre Conversion'!$C2572&amp;'FD Inputs Pre Conversion'!$E2572,F_inputs!$N$4:$N$5562,0),MATCH('FD Inputs Pre Conversion'!G$6,F_inputs!$D$2:$M$2,0)))</f>
        <v/>
      </c>
      <c r="H2572" s="209"/>
      <c r="I2572" s="209"/>
      <c r="J2572" s="209"/>
      <c r="K2572" s="209"/>
      <c r="L2572" s="209"/>
      <c r="M2572" s="209"/>
    </row>
    <row r="2573" spans="2:13" outlineLevel="1">
      <c r="B2573" s="176" t="s">
        <v>309</v>
      </c>
      <c r="C2573" s="177" t="s">
        <v>358</v>
      </c>
      <c r="D2573" s="177" t="s">
        <v>989</v>
      </c>
      <c r="E2573" s="177" t="s">
        <v>312</v>
      </c>
      <c r="G2573" s="237" t="str">
        <f>IF(F2573=$D$4,$D$4,INDEX(F_inputs!$D$4:$M$5562,MATCH('FD Inputs Pre Conversion'!$C2573&amp;'FD Inputs Pre Conversion'!$E2573,F_inputs!$N$4:$N$5562,0),MATCH('FD Inputs Pre Conversion'!G$6,F_inputs!$D$2:$M$2,0)))</f>
        <v/>
      </c>
      <c r="H2573" s="209"/>
      <c r="I2573" s="209"/>
      <c r="J2573" s="209"/>
      <c r="K2573" s="209"/>
      <c r="L2573" s="209"/>
      <c r="M2573" s="209"/>
    </row>
    <row r="2574" spans="2:13" outlineLevel="1">
      <c r="B2574" s="176" t="s">
        <v>309</v>
      </c>
      <c r="C2574" s="177" t="s">
        <v>361</v>
      </c>
      <c r="D2574" s="177" t="s">
        <v>989</v>
      </c>
      <c r="E2574" s="177" t="s">
        <v>312</v>
      </c>
      <c r="G2574" s="237" t="str">
        <f>IF(F2574=$D$4,$D$4,INDEX(F_inputs!$D$4:$M$5562,MATCH('FD Inputs Pre Conversion'!$C2574&amp;'FD Inputs Pre Conversion'!$E2574,F_inputs!$N$4:$N$5562,0),MATCH('FD Inputs Pre Conversion'!G$6,F_inputs!$D$2:$M$2,0)))</f>
        <v/>
      </c>
      <c r="H2574" s="209"/>
      <c r="I2574" s="209"/>
      <c r="J2574" s="209"/>
      <c r="K2574" s="209"/>
      <c r="L2574" s="209"/>
      <c r="M2574" s="209"/>
    </row>
    <row r="2575" spans="2:13" outlineLevel="1">
      <c r="B2575" s="176" t="s">
        <v>309</v>
      </c>
      <c r="C2575" s="177" t="s">
        <v>364</v>
      </c>
      <c r="D2575" s="177" t="s">
        <v>989</v>
      </c>
      <c r="E2575" s="177" t="s">
        <v>312</v>
      </c>
      <c r="G2575" s="237" t="str">
        <f>IF(F2575=$D$4,$D$4,INDEX(F_inputs!$D$4:$M$5562,MATCH('FD Inputs Pre Conversion'!$C2575&amp;'FD Inputs Pre Conversion'!$E2575,F_inputs!$N$4:$N$5562,0),MATCH('FD Inputs Pre Conversion'!G$6,F_inputs!$D$2:$M$2,0)))</f>
        <v/>
      </c>
      <c r="H2575" s="209"/>
      <c r="I2575" s="209"/>
      <c r="J2575" s="209"/>
      <c r="K2575" s="209"/>
      <c r="L2575" s="209"/>
      <c r="M2575" s="209"/>
    </row>
    <row r="2576" spans="2:13" outlineLevel="1">
      <c r="B2576" s="176" t="s">
        <v>309</v>
      </c>
      <c r="C2576" s="177" t="s">
        <v>370</v>
      </c>
      <c r="D2576" s="177" t="s">
        <v>989</v>
      </c>
      <c r="E2576" s="177" t="s">
        <v>312</v>
      </c>
      <c r="G2576" s="237" t="str">
        <f>IF(F2576=$D$4,$D$4,INDEX(F_inputs!$D$4:$M$5562,MATCH('FD Inputs Pre Conversion'!$C2576&amp;'FD Inputs Pre Conversion'!$E2576,F_inputs!$N$4:$N$5562,0),MATCH('FD Inputs Pre Conversion'!G$6,F_inputs!$D$2:$M$2,0)))</f>
        <v/>
      </c>
      <c r="H2576" s="209"/>
      <c r="I2576" s="209"/>
      <c r="J2576" s="209"/>
      <c r="K2576" s="209"/>
      <c r="L2576" s="209"/>
      <c r="M2576" s="209"/>
    </row>
    <row r="2577" spans="2:13" outlineLevel="1">
      <c r="B2577" s="176" t="s">
        <v>309</v>
      </c>
      <c r="C2577" s="177" t="s">
        <v>379</v>
      </c>
      <c r="D2577" s="177" t="s">
        <v>989</v>
      </c>
      <c r="E2577" s="177" t="s">
        <v>312</v>
      </c>
      <c r="G2577" s="237" t="str">
        <f>IF(F2577=$D$4,$D$4,INDEX(F_inputs!$D$4:$M$5562,MATCH('FD Inputs Pre Conversion'!$C2577&amp;'FD Inputs Pre Conversion'!$E2577,F_inputs!$N$4:$N$5562,0),MATCH('FD Inputs Pre Conversion'!G$6,F_inputs!$D$2:$M$2,0)))</f>
        <v/>
      </c>
      <c r="H2577" s="209"/>
      <c r="I2577" s="209"/>
      <c r="J2577" s="209"/>
      <c r="K2577" s="209"/>
      <c r="L2577" s="209"/>
      <c r="M2577" s="209"/>
    </row>
    <row r="2578" spans="2:13" outlineLevel="1">
      <c r="B2578" s="176" t="s">
        <v>309</v>
      </c>
      <c r="C2578" s="177" t="s">
        <v>382</v>
      </c>
      <c r="D2578" s="177" t="s">
        <v>989</v>
      </c>
      <c r="E2578" s="177" t="s">
        <v>312</v>
      </c>
      <c r="G2578" s="237" t="str">
        <f>IF(F2578=$D$4,$D$4,INDEX(F_inputs!$D$4:$M$5562,MATCH('FD Inputs Pre Conversion'!$C2578&amp;'FD Inputs Pre Conversion'!$E2578,F_inputs!$N$4:$N$5562,0),MATCH('FD Inputs Pre Conversion'!G$6,F_inputs!$D$2:$M$2,0)))</f>
        <v/>
      </c>
      <c r="H2578" s="209"/>
      <c r="I2578" s="209"/>
      <c r="J2578" s="209"/>
      <c r="K2578" s="209"/>
      <c r="L2578" s="209"/>
      <c r="M2578" s="209"/>
    </row>
    <row r="2579" spans="2:13" outlineLevel="1">
      <c r="B2579" s="176" t="s">
        <v>309</v>
      </c>
      <c r="C2579" s="177" t="s">
        <v>388</v>
      </c>
      <c r="D2579" s="177" t="s">
        <v>989</v>
      </c>
      <c r="E2579" s="177" t="s">
        <v>312</v>
      </c>
      <c r="G2579" s="237" t="str">
        <f>IF(F2579=$D$4,$D$4,INDEX(F_inputs!$D$4:$M$5562,MATCH('FD Inputs Pre Conversion'!$C2579&amp;'FD Inputs Pre Conversion'!$E2579,F_inputs!$N$4:$N$5562,0),MATCH('FD Inputs Pre Conversion'!G$6,F_inputs!$D$2:$M$2,0)))</f>
        <v/>
      </c>
      <c r="H2579" s="209"/>
      <c r="I2579" s="209"/>
      <c r="J2579" s="209"/>
      <c r="K2579" s="209"/>
      <c r="L2579" s="209"/>
      <c r="M2579" s="209"/>
    </row>
    <row r="2580" spans="2:13" outlineLevel="1">
      <c r="B2580" s="176" t="s">
        <v>309</v>
      </c>
      <c r="C2580" s="177" t="s">
        <v>391</v>
      </c>
      <c r="D2580" s="177" t="s">
        <v>989</v>
      </c>
      <c r="E2580" s="177" t="s">
        <v>312</v>
      </c>
      <c r="G2580" s="237">
        <f>IF(F2580=$D$4,$D$4,INDEX(F_inputs!$D$4:$M$5562,MATCH('FD Inputs Pre Conversion'!$C2580&amp;'FD Inputs Pre Conversion'!$E2580,F_inputs!$N$4:$N$5562,0),MATCH('FD Inputs Pre Conversion'!G$6,F_inputs!$D$2:$M$2,0)))</f>
        <v>6.6100000000000002E-4</v>
      </c>
      <c r="H2580" s="209"/>
      <c r="I2580" s="209"/>
      <c r="J2580" s="209"/>
      <c r="K2580" s="209"/>
      <c r="L2580" s="209"/>
      <c r="M2580" s="209"/>
    </row>
    <row r="2581" spans="2:13" outlineLevel="1">
      <c r="B2581" s="176" t="s">
        <v>309</v>
      </c>
      <c r="C2581" s="177" t="s">
        <v>394</v>
      </c>
      <c r="D2581" s="177" t="s">
        <v>989</v>
      </c>
      <c r="E2581" s="177" t="s">
        <v>312</v>
      </c>
      <c r="G2581" s="237" t="str">
        <f>IF(F2581=$D$4,$D$4,INDEX(F_inputs!$D$4:$M$5562,MATCH('FD Inputs Pre Conversion'!$C2581&amp;'FD Inputs Pre Conversion'!$E2581,F_inputs!$N$4:$N$5562,0),MATCH('FD Inputs Pre Conversion'!G$6,F_inputs!$D$2:$M$2,0)))</f>
        <v/>
      </c>
      <c r="H2581" s="209"/>
      <c r="I2581" s="209"/>
      <c r="J2581" s="209"/>
      <c r="K2581" s="209"/>
      <c r="L2581" s="209"/>
      <c r="M2581" s="209"/>
    </row>
    <row r="2582" spans="2:13" outlineLevel="1">
      <c r="B2582" s="176" t="s">
        <v>309</v>
      </c>
      <c r="C2582" s="177" t="s">
        <v>397</v>
      </c>
      <c r="D2582" s="177" t="s">
        <v>989</v>
      </c>
      <c r="E2582" s="177" t="s">
        <v>312</v>
      </c>
      <c r="G2582" s="237" t="str">
        <f>IF(F2582=$D$4,$D$4,INDEX(F_inputs!$D$4:$M$5562,MATCH('FD Inputs Pre Conversion'!$C2582&amp;'FD Inputs Pre Conversion'!$E2582,F_inputs!$N$4:$N$5562,0),MATCH('FD Inputs Pre Conversion'!G$6,F_inputs!$D$2:$M$2,0)))</f>
        <v/>
      </c>
      <c r="H2582" s="209"/>
      <c r="I2582" s="209"/>
      <c r="J2582" s="209"/>
      <c r="K2582" s="209"/>
      <c r="L2582" s="209"/>
      <c r="M2582" s="209"/>
    </row>
    <row r="2583" spans="2:13" outlineLevel="1">
      <c r="B2583" s="176" t="s">
        <v>309</v>
      </c>
      <c r="C2583" s="177" t="s">
        <v>345</v>
      </c>
      <c r="D2583" s="177" t="s">
        <v>989</v>
      </c>
      <c r="E2583" s="177" t="s">
        <v>312</v>
      </c>
      <c r="G2583" s="237" t="str">
        <f>IF(F2583=$D$4,$D$4,INDEX(F_inputs!$D$4:$M$5562,MATCH('FD Inputs Pre Conversion'!$C2583&amp;'FD Inputs Pre Conversion'!$E2583,F_inputs!$N$4:$N$5562,0),MATCH('FD Inputs Pre Conversion'!G$6,F_inputs!$D$2:$M$2,0)))</f>
        <v/>
      </c>
      <c r="H2583" s="209"/>
      <c r="I2583" s="209"/>
      <c r="J2583" s="209"/>
      <c r="K2583" s="209"/>
      <c r="L2583" s="209"/>
      <c r="M2583" s="209"/>
    </row>
    <row r="2584" spans="2:13" outlineLevel="1">
      <c r="B2584" s="176" t="s">
        <v>309</v>
      </c>
      <c r="C2584" s="177" t="s">
        <v>354</v>
      </c>
      <c r="D2584" s="177" t="s">
        <v>989</v>
      </c>
      <c r="E2584" s="177" t="s">
        <v>312</v>
      </c>
      <c r="G2584" s="237" t="str">
        <f>IF(F2584=$D$4,$D$4,INDEX(F_inputs!$D$4:$M$5562,MATCH('FD Inputs Pre Conversion'!$C2584&amp;'FD Inputs Pre Conversion'!$E2584,F_inputs!$N$4:$N$5562,0),MATCH('FD Inputs Pre Conversion'!G$6,F_inputs!$D$2:$M$2,0)))</f>
        <v/>
      </c>
      <c r="H2584" s="209"/>
      <c r="I2584" s="209"/>
      <c r="J2584" s="209"/>
      <c r="K2584" s="209"/>
      <c r="L2584" s="209"/>
      <c r="M2584" s="209"/>
    </row>
    <row r="2585" spans="2:13" outlineLevel="1">
      <c r="B2585" s="176" t="s">
        <v>309</v>
      </c>
      <c r="C2585" s="177" t="s">
        <v>367</v>
      </c>
      <c r="D2585" s="177" t="s">
        <v>989</v>
      </c>
      <c r="E2585" s="177" t="s">
        <v>312</v>
      </c>
      <c r="G2585" s="237" t="str">
        <f>IF(F2585=$D$4,$D$4,INDEX(F_inputs!$D$4:$M$5562,MATCH('FD Inputs Pre Conversion'!$C2585&amp;'FD Inputs Pre Conversion'!$E2585,F_inputs!$N$4:$N$5562,0),MATCH('FD Inputs Pre Conversion'!G$6,F_inputs!$D$2:$M$2,0)))</f>
        <v/>
      </c>
      <c r="H2585" s="209"/>
      <c r="I2585" s="209"/>
      <c r="J2585" s="209"/>
      <c r="K2585" s="209"/>
      <c r="L2585" s="209"/>
      <c r="M2585" s="209"/>
    </row>
    <row r="2586" spans="2:13" outlineLevel="1">
      <c r="B2586" s="176" t="s">
        <v>309</v>
      </c>
      <c r="C2586" s="177" t="s">
        <v>373</v>
      </c>
      <c r="D2586" s="177" t="s">
        <v>989</v>
      </c>
      <c r="E2586" s="177" t="s">
        <v>312</v>
      </c>
      <c r="G2586" s="237" t="str">
        <f>IF(F2586=$D$4,$D$4,INDEX(F_inputs!$D$4:$M$5562,MATCH('FD Inputs Pre Conversion'!$C2586&amp;'FD Inputs Pre Conversion'!$E2586,F_inputs!$N$4:$N$5562,0),MATCH('FD Inputs Pre Conversion'!G$6,F_inputs!$D$2:$M$2,0)))</f>
        <v/>
      </c>
      <c r="H2586" s="209"/>
      <c r="I2586" s="209"/>
      <c r="J2586" s="209"/>
      <c r="K2586" s="209"/>
      <c r="L2586" s="209"/>
      <c r="M2586" s="209"/>
    </row>
    <row r="2587" spans="2:13" outlineLevel="1">
      <c r="B2587" s="176" t="s">
        <v>309</v>
      </c>
      <c r="C2587" s="177" t="s">
        <v>376</v>
      </c>
      <c r="D2587" s="177" t="s">
        <v>989</v>
      </c>
      <c r="E2587" s="177" t="s">
        <v>312</v>
      </c>
      <c r="G2587" s="237" t="str">
        <f>IF(F2587=$D$4,$D$4,INDEX(F_inputs!$D$4:$M$5562,MATCH('FD Inputs Pre Conversion'!$C2587&amp;'FD Inputs Pre Conversion'!$E2587,F_inputs!$N$4:$N$5562,0),MATCH('FD Inputs Pre Conversion'!G$6,F_inputs!$D$2:$M$2,0)))</f>
        <v/>
      </c>
      <c r="H2587" s="209"/>
      <c r="I2587" s="209"/>
      <c r="J2587" s="209"/>
      <c r="K2587" s="209"/>
      <c r="L2587" s="209"/>
      <c r="M2587" s="209"/>
    </row>
    <row r="2588" spans="2:13" outlineLevel="1">
      <c r="B2588" s="176" t="s">
        <v>309</v>
      </c>
      <c r="C2588" s="177" t="s">
        <v>385</v>
      </c>
      <c r="D2588" s="177" t="s">
        <v>989</v>
      </c>
      <c r="E2588" s="177" t="s">
        <v>312</v>
      </c>
      <c r="G2588" s="237" t="str">
        <f>IF(F2588=$D$4,$D$4,INDEX(F_inputs!$D$4:$M$5562,MATCH('FD Inputs Pre Conversion'!$C2588&amp;'FD Inputs Pre Conversion'!$E2588,F_inputs!$N$4:$N$5562,0),MATCH('FD Inputs Pre Conversion'!G$6,F_inputs!$D$2:$M$2,0)))</f>
        <v/>
      </c>
      <c r="H2588" s="209"/>
      <c r="I2588" s="209"/>
      <c r="J2588" s="209"/>
      <c r="K2588" s="209"/>
      <c r="L2588" s="209"/>
      <c r="M2588" s="209"/>
    </row>
    <row r="2589" spans="2:13" outlineLevel="1">
      <c r="G2589" s="237"/>
    </row>
    <row r="2590" spans="2:13" outlineLevel="1">
      <c r="B2590" s="176" t="s">
        <v>316</v>
      </c>
      <c r="C2590" s="177" t="s">
        <v>350</v>
      </c>
      <c r="D2590" s="177" t="s">
        <v>989</v>
      </c>
      <c r="E2590" s="177" t="s">
        <v>320</v>
      </c>
      <c r="G2590" s="237" t="str">
        <f>IF(F2590=$D$4,$D$4,INDEX(F_inputs!$D$4:$M$5562,MATCH('FD Inputs Pre Conversion'!$C2590&amp;'FD Inputs Pre Conversion'!$E2590,F_inputs!$N$4:$N$5562,0),MATCH('FD Inputs Pre Conversion'!G$6,F_inputs!$D$2:$M$2,0)))</f>
        <v/>
      </c>
      <c r="H2590" s="209"/>
      <c r="I2590" s="209"/>
      <c r="J2590" s="209"/>
      <c r="K2590" s="209"/>
      <c r="L2590" s="209"/>
      <c r="M2590" s="209"/>
    </row>
    <row r="2591" spans="2:13" outlineLevel="1">
      <c r="B2591" s="176" t="s">
        <v>316</v>
      </c>
      <c r="C2591" s="177" t="s">
        <v>358</v>
      </c>
      <c r="D2591" s="177" t="s">
        <v>989</v>
      </c>
      <c r="E2591" s="177" t="s">
        <v>320</v>
      </c>
      <c r="G2591" s="237" t="str">
        <f>IF(F2591=$D$4,$D$4,INDEX(F_inputs!$D$4:$M$5562,MATCH('FD Inputs Pre Conversion'!$C2591&amp;'FD Inputs Pre Conversion'!$E2591,F_inputs!$N$4:$N$5562,0),MATCH('FD Inputs Pre Conversion'!G$6,F_inputs!$D$2:$M$2,0)))</f>
        <v/>
      </c>
      <c r="H2591" s="209"/>
      <c r="I2591" s="209"/>
      <c r="J2591" s="209"/>
      <c r="K2591" s="209"/>
      <c r="L2591" s="209"/>
      <c r="M2591" s="209"/>
    </row>
    <row r="2592" spans="2:13" outlineLevel="1">
      <c r="B2592" s="176" t="s">
        <v>316</v>
      </c>
      <c r="C2592" s="177" t="s">
        <v>361</v>
      </c>
      <c r="D2592" s="177" t="s">
        <v>989</v>
      </c>
      <c r="E2592" s="177" t="s">
        <v>320</v>
      </c>
      <c r="G2592" s="237" t="str">
        <f>IF(F2592=$D$4,$D$4,INDEX(F_inputs!$D$4:$M$5562,MATCH('FD Inputs Pre Conversion'!$C2592&amp;'FD Inputs Pre Conversion'!$E2592,F_inputs!$N$4:$N$5562,0),MATCH('FD Inputs Pre Conversion'!G$6,F_inputs!$D$2:$M$2,0)))</f>
        <v/>
      </c>
      <c r="H2592" s="209"/>
      <c r="I2592" s="209"/>
      <c r="J2592" s="209"/>
      <c r="K2592" s="209"/>
      <c r="L2592" s="209"/>
      <c r="M2592" s="209"/>
    </row>
    <row r="2593" spans="2:13" outlineLevel="1">
      <c r="B2593" s="176" t="s">
        <v>316</v>
      </c>
      <c r="C2593" s="177" t="s">
        <v>364</v>
      </c>
      <c r="D2593" s="177" t="s">
        <v>989</v>
      </c>
      <c r="E2593" s="177" t="s">
        <v>320</v>
      </c>
      <c r="G2593" s="237" t="str">
        <f>IF(F2593=$D$4,$D$4,INDEX(F_inputs!$D$4:$M$5562,MATCH('FD Inputs Pre Conversion'!$C2593&amp;'FD Inputs Pre Conversion'!$E2593,F_inputs!$N$4:$N$5562,0),MATCH('FD Inputs Pre Conversion'!G$6,F_inputs!$D$2:$M$2,0)))</f>
        <v/>
      </c>
      <c r="H2593" s="209"/>
      <c r="I2593" s="209"/>
      <c r="J2593" s="209"/>
      <c r="K2593" s="209"/>
      <c r="L2593" s="209"/>
      <c r="M2593" s="209"/>
    </row>
    <row r="2594" spans="2:13" outlineLevel="1">
      <c r="B2594" s="176" t="s">
        <v>316</v>
      </c>
      <c r="C2594" s="177" t="s">
        <v>370</v>
      </c>
      <c r="D2594" s="177" t="s">
        <v>989</v>
      </c>
      <c r="E2594" s="177" t="s">
        <v>320</v>
      </c>
      <c r="G2594" s="237">
        <f>IF(F2594=$D$4,$D$4,INDEX(F_inputs!$D$4:$M$5562,MATCH('FD Inputs Pre Conversion'!$C2594&amp;'FD Inputs Pre Conversion'!$E2594,F_inputs!$N$4:$N$5562,0),MATCH('FD Inputs Pre Conversion'!G$6,F_inputs!$D$2:$M$2,0)))</f>
        <v>9.3999999999999994E-5</v>
      </c>
      <c r="H2594" s="209"/>
      <c r="I2594" s="209"/>
      <c r="J2594" s="209"/>
      <c r="K2594" s="209"/>
      <c r="L2594" s="209"/>
      <c r="M2594" s="209"/>
    </row>
    <row r="2595" spans="2:13" outlineLevel="1">
      <c r="B2595" s="176" t="s">
        <v>316</v>
      </c>
      <c r="C2595" s="177" t="s">
        <v>379</v>
      </c>
      <c r="D2595" s="177" t="s">
        <v>989</v>
      </c>
      <c r="E2595" s="177" t="s">
        <v>320</v>
      </c>
      <c r="G2595" s="237" t="str">
        <f>IF(F2595=$D$4,$D$4,INDEX(F_inputs!$D$4:$M$5562,MATCH('FD Inputs Pre Conversion'!$C2595&amp;'FD Inputs Pre Conversion'!$E2595,F_inputs!$N$4:$N$5562,0),MATCH('FD Inputs Pre Conversion'!G$6,F_inputs!$D$2:$M$2,0)))</f>
        <v/>
      </c>
      <c r="H2595" s="209"/>
      <c r="I2595" s="209"/>
      <c r="J2595" s="209"/>
      <c r="K2595" s="209"/>
      <c r="L2595" s="209"/>
      <c r="M2595" s="209"/>
    </row>
    <row r="2596" spans="2:13" outlineLevel="1">
      <c r="B2596" s="176" t="s">
        <v>316</v>
      </c>
      <c r="C2596" s="177" t="s">
        <v>382</v>
      </c>
      <c r="D2596" s="177" t="s">
        <v>989</v>
      </c>
      <c r="E2596" s="177" t="s">
        <v>320</v>
      </c>
      <c r="G2596" s="237" t="str">
        <f>IF(F2596=$D$4,$D$4,INDEX(F_inputs!$D$4:$M$5562,MATCH('FD Inputs Pre Conversion'!$C2596&amp;'FD Inputs Pre Conversion'!$E2596,F_inputs!$N$4:$N$5562,0),MATCH('FD Inputs Pre Conversion'!G$6,F_inputs!$D$2:$M$2,0)))</f>
        <v/>
      </c>
      <c r="H2596" s="209"/>
      <c r="I2596" s="209"/>
      <c r="J2596" s="209"/>
      <c r="K2596" s="209"/>
      <c r="L2596" s="209"/>
      <c r="M2596" s="209"/>
    </row>
    <row r="2597" spans="2:13" outlineLevel="1">
      <c r="B2597" s="176" t="s">
        <v>316</v>
      </c>
      <c r="C2597" s="177" t="s">
        <v>388</v>
      </c>
      <c r="D2597" s="177" t="s">
        <v>989</v>
      </c>
      <c r="E2597" s="177" t="s">
        <v>320</v>
      </c>
      <c r="G2597" s="237" t="str">
        <f>IF(F2597=$D$4,$D$4,INDEX(F_inputs!$D$4:$M$5562,MATCH('FD Inputs Pre Conversion'!$C2597&amp;'FD Inputs Pre Conversion'!$E2597,F_inputs!$N$4:$N$5562,0),MATCH('FD Inputs Pre Conversion'!G$6,F_inputs!$D$2:$M$2,0)))</f>
        <v/>
      </c>
      <c r="H2597" s="209"/>
      <c r="I2597" s="209"/>
      <c r="J2597" s="209"/>
      <c r="K2597" s="209"/>
      <c r="L2597" s="209"/>
      <c r="M2597" s="209"/>
    </row>
    <row r="2598" spans="2:13" outlineLevel="1">
      <c r="B2598" s="176" t="s">
        <v>316</v>
      </c>
      <c r="C2598" s="177" t="s">
        <v>391</v>
      </c>
      <c r="D2598" s="177" t="s">
        <v>989</v>
      </c>
      <c r="E2598" s="177" t="s">
        <v>320</v>
      </c>
      <c r="G2598" s="237" t="str">
        <f>IF(F2598=$D$4,$D$4,INDEX(F_inputs!$D$4:$M$5562,MATCH('FD Inputs Pre Conversion'!$C2598&amp;'FD Inputs Pre Conversion'!$E2598,F_inputs!$N$4:$N$5562,0),MATCH('FD Inputs Pre Conversion'!G$6,F_inputs!$D$2:$M$2,0)))</f>
        <v/>
      </c>
      <c r="H2598" s="209"/>
      <c r="I2598" s="209"/>
      <c r="J2598" s="209"/>
      <c r="K2598" s="209"/>
      <c r="L2598" s="209"/>
      <c r="M2598" s="209"/>
    </row>
    <row r="2599" spans="2:13" outlineLevel="1">
      <c r="B2599" s="176" t="s">
        <v>316</v>
      </c>
      <c r="C2599" s="177" t="s">
        <v>394</v>
      </c>
      <c r="D2599" s="177" t="s">
        <v>989</v>
      </c>
      <c r="E2599" s="177" t="s">
        <v>320</v>
      </c>
      <c r="G2599" s="237" t="str">
        <f>IF(F2599=$D$4,$D$4,INDEX(F_inputs!$D$4:$M$5562,MATCH('FD Inputs Pre Conversion'!$C2599&amp;'FD Inputs Pre Conversion'!$E2599,F_inputs!$N$4:$N$5562,0),MATCH('FD Inputs Pre Conversion'!G$6,F_inputs!$D$2:$M$2,0)))</f>
        <v/>
      </c>
      <c r="H2599" s="209"/>
      <c r="I2599" s="209"/>
      <c r="J2599" s="209"/>
      <c r="K2599" s="209"/>
      <c r="L2599" s="209"/>
      <c r="M2599" s="209"/>
    </row>
    <row r="2600" spans="2:13" outlineLevel="1">
      <c r="B2600" s="176" t="s">
        <v>316</v>
      </c>
      <c r="C2600" s="177" t="s">
        <v>397</v>
      </c>
      <c r="D2600" s="177" t="s">
        <v>989</v>
      </c>
      <c r="E2600" s="177" t="s">
        <v>320</v>
      </c>
      <c r="G2600" s="237" t="str">
        <f>IF(F2600=$D$4,$D$4,INDEX(F_inputs!$D$4:$M$5562,MATCH('FD Inputs Pre Conversion'!$C2600&amp;'FD Inputs Pre Conversion'!$E2600,F_inputs!$N$4:$N$5562,0),MATCH('FD Inputs Pre Conversion'!G$6,F_inputs!$D$2:$M$2,0)))</f>
        <v/>
      </c>
      <c r="H2600" s="209"/>
      <c r="I2600" s="209"/>
      <c r="J2600" s="209"/>
      <c r="K2600" s="209"/>
      <c r="L2600" s="209"/>
      <c r="M2600" s="209"/>
    </row>
    <row r="2601" spans="2:13" outlineLevel="1">
      <c r="B2601" s="176" t="s">
        <v>316</v>
      </c>
      <c r="C2601" s="177" t="s">
        <v>345</v>
      </c>
      <c r="D2601" s="177" t="s">
        <v>989</v>
      </c>
      <c r="E2601" s="177" t="s">
        <v>320</v>
      </c>
      <c r="G2601" s="237" t="str">
        <f>IF(F2601=$D$4,$D$4,INDEX(F_inputs!$D$4:$M$5562,MATCH('FD Inputs Pre Conversion'!$C2601&amp;'FD Inputs Pre Conversion'!$E2601,F_inputs!$N$4:$N$5562,0),MATCH('FD Inputs Pre Conversion'!G$6,F_inputs!$D$2:$M$2,0)))</f>
        <v/>
      </c>
      <c r="H2601" s="209"/>
      <c r="I2601" s="209"/>
      <c r="J2601" s="209"/>
      <c r="K2601" s="209"/>
      <c r="L2601" s="209"/>
      <c r="M2601" s="209"/>
    </row>
    <row r="2602" spans="2:13" outlineLevel="1">
      <c r="B2602" s="176" t="s">
        <v>316</v>
      </c>
      <c r="C2602" s="177" t="s">
        <v>354</v>
      </c>
      <c r="D2602" s="177" t="s">
        <v>989</v>
      </c>
      <c r="E2602" s="177" t="s">
        <v>320</v>
      </c>
      <c r="G2602" s="237" t="str">
        <f>IF(F2602=$D$4,$D$4,INDEX(F_inputs!$D$4:$M$5562,MATCH('FD Inputs Pre Conversion'!$C2602&amp;'FD Inputs Pre Conversion'!$E2602,F_inputs!$N$4:$N$5562,0),MATCH('FD Inputs Pre Conversion'!G$6,F_inputs!$D$2:$M$2,0)))</f>
        <v/>
      </c>
      <c r="H2602" s="209"/>
      <c r="I2602" s="209"/>
      <c r="J2602" s="209"/>
      <c r="K2602" s="209"/>
      <c r="L2602" s="209"/>
      <c r="M2602" s="209"/>
    </row>
    <row r="2603" spans="2:13" outlineLevel="1">
      <c r="B2603" s="176" t="s">
        <v>316</v>
      </c>
      <c r="C2603" s="177" t="s">
        <v>367</v>
      </c>
      <c r="D2603" s="177" t="s">
        <v>989</v>
      </c>
      <c r="E2603" s="177" t="s">
        <v>320</v>
      </c>
      <c r="G2603" s="237" t="str">
        <f>IF(F2603=$D$4,$D$4,INDEX(F_inputs!$D$4:$M$5562,MATCH('FD Inputs Pre Conversion'!$C2603&amp;'FD Inputs Pre Conversion'!$E2603,F_inputs!$N$4:$N$5562,0),MATCH('FD Inputs Pre Conversion'!G$6,F_inputs!$D$2:$M$2,0)))</f>
        <v/>
      </c>
      <c r="H2603" s="209"/>
      <c r="I2603" s="209"/>
      <c r="J2603" s="209"/>
      <c r="K2603" s="209"/>
      <c r="L2603" s="209"/>
      <c r="M2603" s="209"/>
    </row>
    <row r="2604" spans="2:13" outlineLevel="1">
      <c r="B2604" s="176" t="s">
        <v>316</v>
      </c>
      <c r="C2604" s="177" t="s">
        <v>373</v>
      </c>
      <c r="D2604" s="177" t="s">
        <v>989</v>
      </c>
      <c r="E2604" s="177" t="s">
        <v>320</v>
      </c>
      <c r="G2604" s="237" t="str">
        <f>IF(F2604=$D$4,$D$4,INDEX(F_inputs!$D$4:$M$5562,MATCH('FD Inputs Pre Conversion'!$C2604&amp;'FD Inputs Pre Conversion'!$E2604,F_inputs!$N$4:$N$5562,0),MATCH('FD Inputs Pre Conversion'!G$6,F_inputs!$D$2:$M$2,0)))</f>
        <v/>
      </c>
      <c r="H2604" s="209"/>
      <c r="I2604" s="209"/>
      <c r="J2604" s="209"/>
      <c r="K2604" s="209"/>
      <c r="L2604" s="209"/>
      <c r="M2604" s="209"/>
    </row>
    <row r="2605" spans="2:13" outlineLevel="1">
      <c r="B2605" s="176" t="s">
        <v>316</v>
      </c>
      <c r="C2605" s="177" t="s">
        <v>376</v>
      </c>
      <c r="D2605" s="177" t="s">
        <v>989</v>
      </c>
      <c r="E2605" s="177" t="s">
        <v>320</v>
      </c>
      <c r="G2605" s="237" t="str">
        <f>IF(F2605=$D$4,$D$4,INDEX(F_inputs!$D$4:$M$5562,MATCH('FD Inputs Pre Conversion'!$C2605&amp;'FD Inputs Pre Conversion'!$E2605,F_inputs!$N$4:$N$5562,0),MATCH('FD Inputs Pre Conversion'!G$6,F_inputs!$D$2:$M$2,0)))</f>
        <v/>
      </c>
      <c r="H2605" s="209"/>
      <c r="I2605" s="209"/>
      <c r="J2605" s="209"/>
      <c r="K2605" s="209"/>
      <c r="L2605" s="209"/>
      <c r="M2605" s="209"/>
    </row>
    <row r="2606" spans="2:13" outlineLevel="1">
      <c r="B2606" s="176" t="s">
        <v>316</v>
      </c>
      <c r="C2606" s="177" t="s">
        <v>385</v>
      </c>
      <c r="D2606" s="177" t="s">
        <v>989</v>
      </c>
      <c r="E2606" s="177" t="s">
        <v>320</v>
      </c>
      <c r="G2606" s="237" t="str">
        <f>IF(F2606=$D$4,$D$4,INDEX(F_inputs!$D$4:$M$5562,MATCH('FD Inputs Pre Conversion'!$C2606&amp;'FD Inputs Pre Conversion'!$E2606,F_inputs!$N$4:$N$5562,0),MATCH('FD Inputs Pre Conversion'!G$6,F_inputs!$D$2:$M$2,0)))</f>
        <v/>
      </c>
      <c r="H2606" s="209"/>
      <c r="I2606" s="209"/>
      <c r="J2606" s="209"/>
      <c r="K2606" s="209"/>
      <c r="L2606" s="209"/>
      <c r="M2606" s="209"/>
    </row>
    <row r="2607" spans="2:13" outlineLevel="1">
      <c r="G2607" s="237"/>
    </row>
    <row r="2608" spans="2:13" outlineLevel="1">
      <c r="B2608" s="176" t="s">
        <v>324</v>
      </c>
      <c r="C2608" s="177" t="s">
        <v>350</v>
      </c>
      <c r="D2608" s="177" t="s">
        <v>989</v>
      </c>
      <c r="E2608" s="177" t="s">
        <v>963</v>
      </c>
      <c r="G2608" s="237"/>
      <c r="H2608" s="209"/>
      <c r="I2608" s="209"/>
      <c r="J2608" s="209"/>
      <c r="K2608" s="209"/>
      <c r="L2608" s="209"/>
      <c r="M2608" s="209"/>
    </row>
    <row r="2609" spans="2:13" outlineLevel="1">
      <c r="B2609" s="176" t="s">
        <v>324</v>
      </c>
      <c r="C2609" s="177" t="s">
        <v>358</v>
      </c>
      <c r="D2609" s="177" t="s">
        <v>989</v>
      </c>
      <c r="E2609" s="177" t="s">
        <v>963</v>
      </c>
      <c r="G2609" s="237"/>
      <c r="H2609" s="209"/>
      <c r="I2609" s="209"/>
      <c r="J2609" s="209"/>
      <c r="K2609" s="209"/>
      <c r="L2609" s="209"/>
      <c r="M2609" s="209"/>
    </row>
    <row r="2610" spans="2:13" outlineLevel="1">
      <c r="B2610" s="176" t="s">
        <v>324</v>
      </c>
      <c r="C2610" s="177" t="s">
        <v>361</v>
      </c>
      <c r="D2610" s="177" t="s">
        <v>989</v>
      </c>
      <c r="E2610" s="177" t="s">
        <v>963</v>
      </c>
      <c r="G2610" s="237"/>
      <c r="H2610" s="209"/>
      <c r="I2610" s="209"/>
      <c r="J2610" s="209"/>
      <c r="K2610" s="209"/>
      <c r="L2610" s="209"/>
      <c r="M2610" s="209"/>
    </row>
    <row r="2611" spans="2:13" outlineLevel="1">
      <c r="B2611" s="176" t="s">
        <v>324</v>
      </c>
      <c r="C2611" s="177" t="s">
        <v>364</v>
      </c>
      <c r="D2611" s="177" t="s">
        <v>989</v>
      </c>
      <c r="E2611" s="177" t="s">
        <v>963</v>
      </c>
      <c r="G2611" s="237"/>
      <c r="H2611" s="209"/>
      <c r="I2611" s="209"/>
      <c r="J2611" s="209"/>
      <c r="K2611" s="209"/>
      <c r="L2611" s="209"/>
      <c r="M2611" s="209"/>
    </row>
    <row r="2612" spans="2:13" outlineLevel="1">
      <c r="B2612" s="176" t="s">
        <v>324</v>
      </c>
      <c r="C2612" s="177" t="s">
        <v>370</v>
      </c>
      <c r="D2612" s="177" t="s">
        <v>989</v>
      </c>
      <c r="E2612" s="177" t="s">
        <v>963</v>
      </c>
      <c r="G2612" s="237"/>
      <c r="H2612" s="209"/>
      <c r="I2612" s="209"/>
      <c r="J2612" s="209"/>
      <c r="K2612" s="209"/>
      <c r="L2612" s="209"/>
      <c r="M2612" s="209"/>
    </row>
    <row r="2613" spans="2:13" outlineLevel="1">
      <c r="B2613" s="176" t="s">
        <v>324</v>
      </c>
      <c r="C2613" s="177" t="s">
        <v>379</v>
      </c>
      <c r="D2613" s="177" t="s">
        <v>989</v>
      </c>
      <c r="E2613" s="177" t="s">
        <v>963</v>
      </c>
      <c r="G2613" s="237"/>
      <c r="H2613" s="209"/>
      <c r="I2613" s="209"/>
      <c r="J2613" s="209"/>
      <c r="K2613" s="209"/>
      <c r="L2613" s="209"/>
      <c r="M2613" s="209"/>
    </row>
    <row r="2614" spans="2:13" outlineLevel="1">
      <c r="B2614" s="176" t="s">
        <v>324</v>
      </c>
      <c r="C2614" s="177" t="s">
        <v>382</v>
      </c>
      <c r="D2614" s="177" t="s">
        <v>989</v>
      </c>
      <c r="E2614" s="177" t="s">
        <v>963</v>
      </c>
      <c r="G2614" s="237"/>
      <c r="H2614" s="209"/>
      <c r="I2614" s="209"/>
      <c r="J2614" s="209"/>
      <c r="K2614" s="209"/>
      <c r="L2614" s="209"/>
      <c r="M2614" s="209"/>
    </row>
    <row r="2615" spans="2:13" outlineLevel="1">
      <c r="B2615" s="176" t="s">
        <v>324</v>
      </c>
      <c r="C2615" s="177" t="s">
        <v>388</v>
      </c>
      <c r="D2615" s="177" t="s">
        <v>989</v>
      </c>
      <c r="E2615" s="177" t="s">
        <v>963</v>
      </c>
      <c r="G2615" s="237"/>
      <c r="H2615" s="209"/>
      <c r="I2615" s="209"/>
      <c r="J2615" s="209"/>
      <c r="K2615" s="209"/>
      <c r="L2615" s="209"/>
      <c r="M2615" s="209"/>
    </row>
    <row r="2616" spans="2:13" outlineLevel="1">
      <c r="B2616" s="176" t="s">
        <v>324</v>
      </c>
      <c r="C2616" s="177" t="s">
        <v>391</v>
      </c>
      <c r="D2616" s="177" t="s">
        <v>989</v>
      </c>
      <c r="E2616" s="177" t="s">
        <v>963</v>
      </c>
      <c r="G2616" s="237"/>
      <c r="H2616" s="209"/>
      <c r="I2616" s="209"/>
      <c r="J2616" s="209"/>
      <c r="K2616" s="209"/>
      <c r="L2616" s="209"/>
      <c r="M2616" s="209"/>
    </row>
    <row r="2617" spans="2:13" outlineLevel="1">
      <c r="B2617" s="176" t="s">
        <v>324</v>
      </c>
      <c r="C2617" s="177" t="s">
        <v>394</v>
      </c>
      <c r="D2617" s="177" t="s">
        <v>989</v>
      </c>
      <c r="E2617" s="177" t="s">
        <v>963</v>
      </c>
      <c r="G2617" s="237"/>
      <c r="H2617" s="209"/>
      <c r="I2617" s="209"/>
      <c r="J2617" s="209"/>
      <c r="K2617" s="209"/>
      <c r="L2617" s="209"/>
      <c r="M2617" s="209"/>
    </row>
    <row r="2618" spans="2:13" outlineLevel="1">
      <c r="B2618" s="176" t="s">
        <v>324</v>
      </c>
      <c r="C2618" s="177" t="s">
        <v>397</v>
      </c>
      <c r="D2618" s="177" t="s">
        <v>989</v>
      </c>
      <c r="E2618" s="177" t="s">
        <v>963</v>
      </c>
      <c r="G2618" s="237"/>
      <c r="H2618" s="209"/>
      <c r="I2618" s="209"/>
      <c r="J2618" s="209"/>
      <c r="K2618" s="209"/>
      <c r="L2618" s="209"/>
      <c r="M2618" s="209"/>
    </row>
    <row r="2619" spans="2:13" outlineLevel="1">
      <c r="B2619" s="176" t="s">
        <v>324</v>
      </c>
      <c r="C2619" s="177" t="s">
        <v>345</v>
      </c>
      <c r="D2619" s="177" t="s">
        <v>989</v>
      </c>
      <c r="E2619" s="177" t="s">
        <v>963</v>
      </c>
      <c r="G2619" s="237"/>
      <c r="H2619" s="209"/>
      <c r="I2619" s="209"/>
      <c r="J2619" s="209"/>
      <c r="K2619" s="209"/>
      <c r="L2619" s="209"/>
      <c r="M2619" s="209"/>
    </row>
    <row r="2620" spans="2:13" outlineLevel="1">
      <c r="B2620" s="176" t="s">
        <v>324</v>
      </c>
      <c r="C2620" s="177" t="s">
        <v>354</v>
      </c>
      <c r="D2620" s="177" t="s">
        <v>989</v>
      </c>
      <c r="E2620" s="177" t="s">
        <v>963</v>
      </c>
      <c r="G2620" s="237"/>
      <c r="H2620" s="209"/>
      <c r="I2620" s="209"/>
      <c r="J2620" s="209"/>
      <c r="K2620" s="209"/>
      <c r="L2620" s="209"/>
      <c r="M2620" s="209"/>
    </row>
    <row r="2621" spans="2:13" outlineLevel="1">
      <c r="B2621" s="176" t="s">
        <v>324</v>
      </c>
      <c r="C2621" s="177" t="s">
        <v>367</v>
      </c>
      <c r="D2621" s="177" t="s">
        <v>989</v>
      </c>
      <c r="E2621" s="177" t="s">
        <v>963</v>
      </c>
      <c r="G2621" s="237"/>
      <c r="H2621" s="209"/>
      <c r="I2621" s="209"/>
      <c r="J2621" s="209"/>
      <c r="K2621" s="209"/>
      <c r="L2621" s="209"/>
      <c r="M2621" s="209"/>
    </row>
    <row r="2622" spans="2:13" outlineLevel="1">
      <c r="B2622" s="176" t="s">
        <v>324</v>
      </c>
      <c r="C2622" s="177" t="s">
        <v>373</v>
      </c>
      <c r="D2622" s="177" t="s">
        <v>989</v>
      </c>
      <c r="E2622" s="177" t="s">
        <v>963</v>
      </c>
      <c r="G2622" s="237"/>
      <c r="H2622" s="209"/>
      <c r="I2622" s="209"/>
      <c r="J2622" s="209"/>
      <c r="K2622" s="209"/>
      <c r="L2622" s="209"/>
      <c r="M2622" s="209"/>
    </row>
    <row r="2623" spans="2:13" outlineLevel="1">
      <c r="B2623" s="176" t="s">
        <v>324</v>
      </c>
      <c r="C2623" s="177" t="s">
        <v>376</v>
      </c>
      <c r="D2623" s="177" t="s">
        <v>989</v>
      </c>
      <c r="E2623" s="177" t="s">
        <v>963</v>
      </c>
      <c r="G2623" s="237"/>
      <c r="H2623" s="209"/>
      <c r="I2623" s="209"/>
      <c r="J2623" s="209"/>
      <c r="K2623" s="209"/>
      <c r="L2623" s="209"/>
      <c r="M2623" s="209"/>
    </row>
    <row r="2624" spans="2:13" outlineLevel="1">
      <c r="B2624" s="176" t="s">
        <v>324</v>
      </c>
      <c r="C2624" s="177" t="s">
        <v>385</v>
      </c>
      <c r="D2624" s="177" t="s">
        <v>989</v>
      </c>
      <c r="E2624" s="177" t="s">
        <v>963</v>
      </c>
      <c r="G2624" s="237"/>
      <c r="H2624" s="209"/>
      <c r="I2624" s="209"/>
      <c r="J2624" s="209"/>
      <c r="K2624" s="209"/>
      <c r="L2624" s="209"/>
      <c r="M2624" s="209"/>
    </row>
    <row r="2625" spans="2:13" outlineLevel="1">
      <c r="G2625" s="237"/>
    </row>
    <row r="2626" spans="2:13" outlineLevel="1">
      <c r="B2626" s="176" t="s">
        <v>330</v>
      </c>
      <c r="C2626" s="177" t="s">
        <v>350</v>
      </c>
      <c r="D2626" s="177" t="s">
        <v>989</v>
      </c>
      <c r="E2626" s="177" t="s">
        <v>334</v>
      </c>
      <c r="G2626" s="237" t="str">
        <f>IF(F2626=$D$4,$D$4,INDEX(F_inputs!$D$4:$M$5562,MATCH('FD Inputs Pre Conversion'!$C2626&amp;'FD Inputs Pre Conversion'!$E2626,F_inputs!$N$4:$N$5562,0),MATCH('FD Inputs Pre Conversion'!G$6,F_inputs!$D$2:$M$2,0)))</f>
        <v/>
      </c>
      <c r="H2626" s="209"/>
      <c r="I2626" s="209"/>
      <c r="J2626" s="209"/>
      <c r="K2626" s="209"/>
      <c r="L2626" s="209"/>
      <c r="M2626" s="209"/>
    </row>
    <row r="2627" spans="2:13" outlineLevel="1">
      <c r="B2627" s="176" t="s">
        <v>330</v>
      </c>
      <c r="C2627" s="177" t="s">
        <v>358</v>
      </c>
      <c r="D2627" s="177" t="s">
        <v>989</v>
      </c>
      <c r="E2627" s="177" t="s">
        <v>334</v>
      </c>
      <c r="G2627" s="237" t="str">
        <f>IF(F2627=$D$4,$D$4,INDEX(F_inputs!$D$4:$M$5562,MATCH('FD Inputs Pre Conversion'!$C2627&amp;'FD Inputs Pre Conversion'!$E2627,F_inputs!$N$4:$N$5562,0),MATCH('FD Inputs Pre Conversion'!G$6,F_inputs!$D$2:$M$2,0)))</f>
        <v/>
      </c>
      <c r="H2627" s="209"/>
      <c r="I2627" s="209"/>
      <c r="J2627" s="209"/>
      <c r="K2627" s="209"/>
      <c r="L2627" s="209"/>
      <c r="M2627" s="209"/>
    </row>
    <row r="2628" spans="2:13" outlineLevel="1">
      <c r="B2628" s="176" t="s">
        <v>330</v>
      </c>
      <c r="C2628" s="177" t="s">
        <v>361</v>
      </c>
      <c r="D2628" s="177" t="s">
        <v>989</v>
      </c>
      <c r="E2628" s="177" t="s">
        <v>334</v>
      </c>
      <c r="G2628" s="237" t="str">
        <f>IF(F2628=$D$4,$D$4,INDEX(F_inputs!$D$4:$M$5562,MATCH('FD Inputs Pre Conversion'!$C2628&amp;'FD Inputs Pre Conversion'!$E2628,F_inputs!$N$4:$N$5562,0),MATCH('FD Inputs Pre Conversion'!G$6,F_inputs!$D$2:$M$2,0)))</f>
        <v/>
      </c>
      <c r="H2628" s="209"/>
      <c r="I2628" s="209"/>
      <c r="J2628" s="209"/>
      <c r="K2628" s="209"/>
      <c r="L2628" s="209"/>
      <c r="M2628" s="209"/>
    </row>
    <row r="2629" spans="2:13" outlineLevel="1">
      <c r="B2629" s="176" t="s">
        <v>330</v>
      </c>
      <c r="C2629" s="177" t="s">
        <v>364</v>
      </c>
      <c r="D2629" s="177" t="s">
        <v>989</v>
      </c>
      <c r="E2629" s="177" t="s">
        <v>334</v>
      </c>
      <c r="G2629" s="237" t="str">
        <f>IF(F2629=$D$4,$D$4,INDEX(F_inputs!$D$4:$M$5562,MATCH('FD Inputs Pre Conversion'!$C2629&amp;'FD Inputs Pre Conversion'!$E2629,F_inputs!$N$4:$N$5562,0),MATCH('FD Inputs Pre Conversion'!G$6,F_inputs!$D$2:$M$2,0)))</f>
        <v/>
      </c>
      <c r="H2629" s="209"/>
      <c r="I2629" s="209"/>
      <c r="J2629" s="209"/>
      <c r="K2629" s="209"/>
      <c r="L2629" s="209"/>
      <c r="M2629" s="209"/>
    </row>
    <row r="2630" spans="2:13" outlineLevel="1">
      <c r="B2630" s="176" t="s">
        <v>330</v>
      </c>
      <c r="C2630" s="177" t="s">
        <v>370</v>
      </c>
      <c r="D2630" s="177" t="s">
        <v>989</v>
      </c>
      <c r="E2630" s="177" t="s">
        <v>334</v>
      </c>
      <c r="G2630" s="237" t="str">
        <f>IF(F2630=$D$4,$D$4,INDEX(F_inputs!$D$4:$M$5562,MATCH('FD Inputs Pre Conversion'!$C2630&amp;'FD Inputs Pre Conversion'!$E2630,F_inputs!$N$4:$N$5562,0),MATCH('FD Inputs Pre Conversion'!G$6,F_inputs!$D$2:$M$2,0)))</f>
        <v/>
      </c>
      <c r="H2630" s="209"/>
      <c r="I2630" s="209"/>
      <c r="J2630" s="209"/>
      <c r="K2630" s="209"/>
      <c r="L2630" s="209"/>
      <c r="M2630" s="209"/>
    </row>
    <row r="2631" spans="2:13" outlineLevel="1">
      <c r="B2631" s="176" t="s">
        <v>330</v>
      </c>
      <c r="C2631" s="177" t="s">
        <v>379</v>
      </c>
      <c r="D2631" s="177" t="s">
        <v>989</v>
      </c>
      <c r="E2631" s="177" t="s">
        <v>334</v>
      </c>
      <c r="G2631" s="237">
        <f>IF(F2631=$D$4,$D$4,INDEX(F_inputs!$D$4:$M$5562,MATCH('FD Inputs Pre Conversion'!$C2631&amp;'FD Inputs Pre Conversion'!$E2631,F_inputs!$N$4:$N$5562,0),MATCH('FD Inputs Pre Conversion'!G$6,F_inputs!$D$2:$M$2,0)))</f>
        <v>9.3999999999999994E-5</v>
      </c>
      <c r="H2631" s="209"/>
      <c r="I2631" s="209"/>
      <c r="J2631" s="209"/>
      <c r="K2631" s="209"/>
      <c r="L2631" s="209"/>
      <c r="M2631" s="209"/>
    </row>
    <row r="2632" spans="2:13" outlineLevel="1">
      <c r="B2632" s="176" t="s">
        <v>330</v>
      </c>
      <c r="C2632" s="177" t="s">
        <v>382</v>
      </c>
      <c r="D2632" s="177" t="s">
        <v>989</v>
      </c>
      <c r="E2632" s="177" t="s">
        <v>334</v>
      </c>
      <c r="G2632" s="237" t="str">
        <f>IF(F2632=$D$4,$D$4,INDEX(F_inputs!$D$4:$M$5562,MATCH('FD Inputs Pre Conversion'!$C2632&amp;'FD Inputs Pre Conversion'!$E2632,F_inputs!$N$4:$N$5562,0),MATCH('FD Inputs Pre Conversion'!G$6,F_inputs!$D$2:$M$2,0)))</f>
        <v/>
      </c>
      <c r="H2632" s="209"/>
      <c r="I2632" s="209"/>
      <c r="J2632" s="209"/>
      <c r="K2632" s="209"/>
      <c r="L2632" s="209"/>
      <c r="M2632" s="209"/>
    </row>
    <row r="2633" spans="2:13" outlineLevel="1">
      <c r="B2633" s="176" t="s">
        <v>330</v>
      </c>
      <c r="C2633" s="177" t="s">
        <v>388</v>
      </c>
      <c r="D2633" s="177" t="s">
        <v>989</v>
      </c>
      <c r="E2633" s="177" t="s">
        <v>334</v>
      </c>
      <c r="G2633" s="237" t="str">
        <f>IF(F2633=$D$4,$D$4,INDEX(F_inputs!$D$4:$M$5562,MATCH('FD Inputs Pre Conversion'!$C2633&amp;'FD Inputs Pre Conversion'!$E2633,F_inputs!$N$4:$N$5562,0),MATCH('FD Inputs Pre Conversion'!G$6,F_inputs!$D$2:$M$2,0)))</f>
        <v/>
      </c>
      <c r="H2633" s="209"/>
      <c r="I2633" s="209"/>
      <c r="J2633" s="209"/>
      <c r="K2633" s="209"/>
      <c r="L2633" s="209"/>
      <c r="M2633" s="209"/>
    </row>
    <row r="2634" spans="2:13" outlineLevel="1">
      <c r="B2634" s="176" t="s">
        <v>330</v>
      </c>
      <c r="C2634" s="177" t="s">
        <v>391</v>
      </c>
      <c r="D2634" s="177" t="s">
        <v>989</v>
      </c>
      <c r="E2634" s="177" t="s">
        <v>334</v>
      </c>
      <c r="G2634" s="237">
        <f>IF(F2634=$D$4,$D$4,INDEX(F_inputs!$D$4:$M$5562,MATCH('FD Inputs Pre Conversion'!$C2634&amp;'FD Inputs Pre Conversion'!$E2634,F_inputs!$N$4:$N$5562,0),MATCH('FD Inputs Pre Conversion'!G$6,F_inputs!$D$2:$M$2,0)))</f>
        <v>9.3999999999999994E-5</v>
      </c>
      <c r="H2634" s="209"/>
      <c r="I2634" s="209"/>
      <c r="J2634" s="209"/>
      <c r="K2634" s="209"/>
      <c r="L2634" s="209"/>
      <c r="M2634" s="209"/>
    </row>
    <row r="2635" spans="2:13" outlineLevel="1">
      <c r="B2635" s="176" t="s">
        <v>330</v>
      </c>
      <c r="C2635" s="177" t="s">
        <v>394</v>
      </c>
      <c r="D2635" s="177" t="s">
        <v>989</v>
      </c>
      <c r="E2635" s="177" t="s">
        <v>334</v>
      </c>
      <c r="G2635" s="237" t="str">
        <f>IF(F2635=$D$4,$D$4,INDEX(F_inputs!$D$4:$M$5562,MATCH('FD Inputs Pre Conversion'!$C2635&amp;'FD Inputs Pre Conversion'!$E2635,F_inputs!$N$4:$N$5562,0),MATCH('FD Inputs Pre Conversion'!G$6,F_inputs!$D$2:$M$2,0)))</f>
        <v/>
      </c>
      <c r="H2635" s="209"/>
      <c r="I2635" s="209"/>
      <c r="J2635" s="209"/>
      <c r="K2635" s="209"/>
      <c r="L2635" s="209"/>
      <c r="M2635" s="209"/>
    </row>
    <row r="2636" spans="2:13" outlineLevel="1">
      <c r="B2636" s="176" t="s">
        <v>330</v>
      </c>
      <c r="C2636" s="177" t="s">
        <v>397</v>
      </c>
      <c r="D2636" s="177" t="s">
        <v>989</v>
      </c>
      <c r="E2636" s="177" t="s">
        <v>334</v>
      </c>
      <c r="G2636" s="237" t="str">
        <f>IF(F2636=$D$4,$D$4,INDEX(F_inputs!$D$4:$M$5562,MATCH('FD Inputs Pre Conversion'!$C2636&amp;'FD Inputs Pre Conversion'!$E2636,F_inputs!$N$4:$N$5562,0),MATCH('FD Inputs Pre Conversion'!G$6,F_inputs!$D$2:$M$2,0)))</f>
        <v/>
      </c>
      <c r="H2636" s="209"/>
      <c r="I2636" s="209"/>
      <c r="J2636" s="209"/>
      <c r="K2636" s="209"/>
      <c r="L2636" s="209"/>
      <c r="M2636" s="209"/>
    </row>
    <row r="2637" spans="2:13" outlineLevel="1">
      <c r="B2637" s="176" t="s">
        <v>330</v>
      </c>
      <c r="C2637" s="177" t="s">
        <v>345</v>
      </c>
      <c r="D2637" s="177" t="s">
        <v>989</v>
      </c>
      <c r="E2637" s="177" t="s">
        <v>334</v>
      </c>
      <c r="G2637" s="237" t="str">
        <f>IF(F2637=$D$4,$D$4,INDEX(F_inputs!$D$4:$M$5562,MATCH('FD Inputs Pre Conversion'!$C2637&amp;'FD Inputs Pre Conversion'!$E2637,F_inputs!$N$4:$N$5562,0),MATCH('FD Inputs Pre Conversion'!G$6,F_inputs!$D$2:$M$2,0)))</f>
        <v/>
      </c>
      <c r="H2637" s="209"/>
      <c r="I2637" s="209"/>
      <c r="J2637" s="209"/>
      <c r="K2637" s="209"/>
      <c r="L2637" s="209"/>
      <c r="M2637" s="209"/>
    </row>
    <row r="2638" spans="2:13" outlineLevel="1">
      <c r="B2638" s="176" t="s">
        <v>330</v>
      </c>
      <c r="C2638" s="177" t="s">
        <v>354</v>
      </c>
      <c r="D2638" s="177" t="s">
        <v>989</v>
      </c>
      <c r="E2638" s="177" t="s">
        <v>334</v>
      </c>
      <c r="G2638" s="237" t="str">
        <f>IF(F2638=$D$4,$D$4,INDEX(F_inputs!$D$4:$M$5562,MATCH('FD Inputs Pre Conversion'!$C2638&amp;'FD Inputs Pre Conversion'!$E2638,F_inputs!$N$4:$N$5562,0),MATCH('FD Inputs Pre Conversion'!G$6,F_inputs!$D$2:$M$2,0)))</f>
        <v/>
      </c>
      <c r="H2638" s="209"/>
      <c r="I2638" s="209"/>
      <c r="J2638" s="209"/>
      <c r="K2638" s="209"/>
      <c r="L2638" s="209"/>
      <c r="M2638" s="209"/>
    </row>
    <row r="2639" spans="2:13" outlineLevel="1">
      <c r="B2639" s="176" t="s">
        <v>330</v>
      </c>
      <c r="C2639" s="177" t="s">
        <v>367</v>
      </c>
      <c r="D2639" s="177" t="s">
        <v>989</v>
      </c>
      <c r="E2639" s="177" t="s">
        <v>334</v>
      </c>
      <c r="G2639" s="237" t="str">
        <f>IF(F2639=$D$4,$D$4,INDEX(F_inputs!$D$4:$M$5562,MATCH('FD Inputs Pre Conversion'!$C2639&amp;'FD Inputs Pre Conversion'!$E2639,F_inputs!$N$4:$N$5562,0),MATCH('FD Inputs Pre Conversion'!G$6,F_inputs!$D$2:$M$2,0)))</f>
        <v/>
      </c>
      <c r="H2639" s="209"/>
      <c r="I2639" s="209"/>
      <c r="J2639" s="209"/>
      <c r="K2639" s="209"/>
      <c r="L2639" s="209"/>
      <c r="M2639" s="209"/>
    </row>
    <row r="2640" spans="2:13" outlineLevel="1">
      <c r="B2640" s="176" t="s">
        <v>330</v>
      </c>
      <c r="C2640" s="177" t="s">
        <v>373</v>
      </c>
      <c r="D2640" s="177" t="s">
        <v>989</v>
      </c>
      <c r="E2640" s="177" t="s">
        <v>334</v>
      </c>
      <c r="G2640" s="237" t="str">
        <f>IF(F2640=$D$4,$D$4,INDEX(F_inputs!$D$4:$M$5562,MATCH('FD Inputs Pre Conversion'!$C2640&amp;'FD Inputs Pre Conversion'!$E2640,F_inputs!$N$4:$N$5562,0),MATCH('FD Inputs Pre Conversion'!G$6,F_inputs!$D$2:$M$2,0)))</f>
        <v/>
      </c>
      <c r="H2640" s="209"/>
      <c r="I2640" s="209"/>
      <c r="J2640" s="209"/>
      <c r="K2640" s="209"/>
      <c r="L2640" s="209"/>
      <c r="M2640" s="209"/>
    </row>
    <row r="2641" spans="1:13" outlineLevel="1">
      <c r="B2641" s="176" t="s">
        <v>330</v>
      </c>
      <c r="C2641" s="177" t="s">
        <v>376</v>
      </c>
      <c r="D2641" s="177" t="s">
        <v>989</v>
      </c>
      <c r="E2641" s="177" t="s">
        <v>334</v>
      </c>
      <c r="G2641" s="237" t="str">
        <f>IF(F2641=$D$4,$D$4,INDEX(F_inputs!$D$4:$M$5562,MATCH('FD Inputs Pre Conversion'!$C2641&amp;'FD Inputs Pre Conversion'!$E2641,F_inputs!$N$4:$N$5562,0),MATCH('FD Inputs Pre Conversion'!G$6,F_inputs!$D$2:$M$2,0)))</f>
        <v/>
      </c>
      <c r="H2641" s="209"/>
      <c r="I2641" s="209"/>
      <c r="J2641" s="209"/>
      <c r="K2641" s="209"/>
      <c r="L2641" s="209"/>
      <c r="M2641" s="209"/>
    </row>
    <row r="2642" spans="1:13" outlineLevel="1">
      <c r="B2642" s="176" t="s">
        <v>330</v>
      </c>
      <c r="C2642" s="177" t="s">
        <v>385</v>
      </c>
      <c r="D2642" s="177" t="s">
        <v>989</v>
      </c>
      <c r="E2642" s="177" t="s">
        <v>334</v>
      </c>
      <c r="G2642" s="237" t="str">
        <f>IF(F2642=$D$4,$D$4,INDEX(F_inputs!$D$4:$M$5562,MATCH('FD Inputs Pre Conversion'!$C2642&amp;'FD Inputs Pre Conversion'!$E2642,F_inputs!$N$4:$N$5562,0),MATCH('FD Inputs Pre Conversion'!G$6,F_inputs!$D$2:$M$2,0)))</f>
        <v/>
      </c>
      <c r="H2642" s="209"/>
      <c r="I2642" s="209"/>
      <c r="J2642" s="209"/>
      <c r="K2642" s="209"/>
      <c r="L2642" s="209"/>
      <c r="M2642" s="209"/>
    </row>
    <row r="2643" spans="1:13">
      <c r="G2643" s="216"/>
    </row>
    <row r="2644" spans="1:13" s="190" customFormat="1">
      <c r="A2644" s="186"/>
      <c r="B2644" s="187" t="s">
        <v>990</v>
      </c>
      <c r="G2644" s="238"/>
    </row>
    <row r="2645" spans="1:13">
      <c r="G2645" s="216"/>
    </row>
    <row r="2646" spans="1:13">
      <c r="B2646" s="176" t="s">
        <v>294</v>
      </c>
      <c r="C2646" s="177" t="s">
        <v>350</v>
      </c>
      <c r="D2646" s="177" t="s">
        <v>991</v>
      </c>
      <c r="E2646" s="177" t="s">
        <v>963</v>
      </c>
      <c r="G2646" s="217"/>
      <c r="H2646" s="209"/>
      <c r="I2646" s="209"/>
      <c r="J2646" s="209"/>
      <c r="K2646" s="209"/>
      <c r="L2646" s="209"/>
      <c r="M2646" s="209"/>
    </row>
    <row r="2647" spans="1:13" ht="19.5" customHeight="1" outlineLevel="1">
      <c r="B2647" s="176" t="s">
        <v>294</v>
      </c>
      <c r="C2647" s="177" t="s">
        <v>358</v>
      </c>
      <c r="D2647" s="177" t="s">
        <v>991</v>
      </c>
      <c r="E2647" s="177" t="s">
        <v>963</v>
      </c>
      <c r="G2647" s="217"/>
      <c r="H2647" s="209"/>
      <c r="I2647" s="209"/>
      <c r="J2647" s="209"/>
      <c r="K2647" s="209"/>
      <c r="L2647" s="209"/>
      <c r="M2647" s="209"/>
    </row>
    <row r="2648" spans="1:13" outlineLevel="1">
      <c r="B2648" s="176" t="s">
        <v>294</v>
      </c>
      <c r="C2648" s="177" t="s">
        <v>361</v>
      </c>
      <c r="D2648" s="177" t="s">
        <v>991</v>
      </c>
      <c r="E2648" s="177" t="s">
        <v>963</v>
      </c>
      <c r="G2648" s="217"/>
      <c r="H2648" s="209"/>
      <c r="I2648" s="209"/>
      <c r="J2648" s="209"/>
      <c r="K2648" s="209"/>
      <c r="L2648" s="209"/>
      <c r="M2648" s="209"/>
    </row>
    <row r="2649" spans="1:13" outlineLevel="1">
      <c r="B2649" s="176" t="s">
        <v>294</v>
      </c>
      <c r="C2649" s="177" t="s">
        <v>364</v>
      </c>
      <c r="D2649" s="177" t="s">
        <v>991</v>
      </c>
      <c r="E2649" s="177" t="s">
        <v>963</v>
      </c>
      <c r="G2649" s="217"/>
      <c r="H2649" s="209"/>
      <c r="I2649" s="209"/>
      <c r="J2649" s="209"/>
      <c r="K2649" s="209"/>
      <c r="L2649" s="209"/>
      <c r="M2649" s="209"/>
    </row>
    <row r="2650" spans="1:13" outlineLevel="1">
      <c r="B2650" s="176" t="s">
        <v>294</v>
      </c>
      <c r="C2650" s="177" t="s">
        <v>370</v>
      </c>
      <c r="D2650" s="177" t="s">
        <v>991</v>
      </c>
      <c r="E2650" s="177" t="s">
        <v>963</v>
      </c>
      <c r="G2650" s="217"/>
      <c r="H2650" s="209"/>
      <c r="I2650" s="209"/>
      <c r="J2650" s="209"/>
      <c r="K2650" s="209"/>
      <c r="L2650" s="209"/>
      <c r="M2650" s="209"/>
    </row>
    <row r="2651" spans="1:13" outlineLevel="1">
      <c r="B2651" s="176" t="s">
        <v>294</v>
      </c>
      <c r="C2651" s="177" t="s">
        <v>379</v>
      </c>
      <c r="D2651" s="177" t="s">
        <v>991</v>
      </c>
      <c r="E2651" s="177" t="s">
        <v>963</v>
      </c>
      <c r="G2651" s="217"/>
      <c r="H2651" s="209"/>
      <c r="I2651" s="209"/>
      <c r="J2651" s="209"/>
      <c r="K2651" s="209"/>
      <c r="L2651" s="209"/>
      <c r="M2651" s="209"/>
    </row>
    <row r="2652" spans="1:13" outlineLevel="1">
      <c r="B2652" s="176" t="s">
        <v>294</v>
      </c>
      <c r="C2652" s="177" t="s">
        <v>382</v>
      </c>
      <c r="D2652" s="177" t="s">
        <v>991</v>
      </c>
      <c r="E2652" s="177" t="s">
        <v>963</v>
      </c>
      <c r="G2652" s="217"/>
      <c r="H2652" s="209"/>
      <c r="I2652" s="209"/>
      <c r="J2652" s="209"/>
      <c r="K2652" s="209"/>
      <c r="L2652" s="209"/>
      <c r="M2652" s="209"/>
    </row>
    <row r="2653" spans="1:13" outlineLevel="1">
      <c r="B2653" s="176" t="s">
        <v>294</v>
      </c>
      <c r="C2653" s="177" t="s">
        <v>388</v>
      </c>
      <c r="D2653" s="177" t="s">
        <v>991</v>
      </c>
      <c r="E2653" s="177" t="s">
        <v>963</v>
      </c>
      <c r="G2653" s="217"/>
      <c r="H2653" s="209"/>
      <c r="I2653" s="209"/>
      <c r="J2653" s="209"/>
      <c r="K2653" s="209"/>
      <c r="L2653" s="209"/>
      <c r="M2653" s="209"/>
    </row>
    <row r="2654" spans="1:13" outlineLevel="1">
      <c r="B2654" s="176" t="s">
        <v>294</v>
      </c>
      <c r="C2654" s="177" t="s">
        <v>391</v>
      </c>
      <c r="D2654" s="177" t="s">
        <v>991</v>
      </c>
      <c r="E2654" s="177" t="s">
        <v>963</v>
      </c>
      <c r="G2654" s="217"/>
      <c r="H2654" s="209"/>
      <c r="I2654" s="209"/>
      <c r="J2654" s="209"/>
      <c r="K2654" s="209"/>
      <c r="L2654" s="209"/>
      <c r="M2654" s="209"/>
    </row>
    <row r="2655" spans="1:13" outlineLevel="1">
      <c r="B2655" s="176" t="s">
        <v>294</v>
      </c>
      <c r="C2655" s="177" t="s">
        <v>394</v>
      </c>
      <c r="D2655" s="177" t="s">
        <v>991</v>
      </c>
      <c r="E2655" s="177" t="s">
        <v>963</v>
      </c>
      <c r="G2655" s="217"/>
      <c r="H2655" s="209"/>
      <c r="I2655" s="209"/>
      <c r="J2655" s="209"/>
      <c r="K2655" s="209"/>
      <c r="L2655" s="209"/>
      <c r="M2655" s="209"/>
    </row>
    <row r="2656" spans="1:13" outlineLevel="1">
      <c r="B2656" s="176" t="s">
        <v>294</v>
      </c>
      <c r="C2656" s="177" t="s">
        <v>397</v>
      </c>
      <c r="D2656" s="177" t="s">
        <v>991</v>
      </c>
      <c r="E2656" s="177" t="s">
        <v>963</v>
      </c>
      <c r="G2656" s="217"/>
      <c r="H2656" s="209"/>
      <c r="I2656" s="209"/>
      <c r="J2656" s="209"/>
      <c r="K2656" s="209"/>
      <c r="L2656" s="209"/>
      <c r="M2656" s="209"/>
    </row>
    <row r="2657" spans="2:13" outlineLevel="1">
      <c r="B2657" s="176" t="s">
        <v>294</v>
      </c>
      <c r="C2657" s="177" t="s">
        <v>345</v>
      </c>
      <c r="D2657" s="177" t="s">
        <v>991</v>
      </c>
      <c r="E2657" s="177" t="s">
        <v>963</v>
      </c>
      <c r="G2657" s="217"/>
      <c r="H2657" s="209"/>
      <c r="I2657" s="209"/>
      <c r="J2657" s="209"/>
      <c r="K2657" s="209"/>
      <c r="L2657" s="209"/>
      <c r="M2657" s="209"/>
    </row>
    <row r="2658" spans="2:13" outlineLevel="1">
      <c r="B2658" s="176" t="s">
        <v>294</v>
      </c>
      <c r="C2658" s="177" t="s">
        <v>354</v>
      </c>
      <c r="D2658" s="177" t="s">
        <v>991</v>
      </c>
      <c r="E2658" s="177" t="s">
        <v>963</v>
      </c>
      <c r="G2658" s="217"/>
      <c r="H2658" s="209"/>
      <c r="I2658" s="209"/>
      <c r="J2658" s="209"/>
      <c r="K2658" s="209"/>
      <c r="L2658" s="209"/>
      <c r="M2658" s="209"/>
    </row>
    <row r="2659" spans="2:13" outlineLevel="1">
      <c r="B2659" s="176" t="s">
        <v>294</v>
      </c>
      <c r="C2659" s="177" t="s">
        <v>367</v>
      </c>
      <c r="D2659" s="177" t="s">
        <v>991</v>
      </c>
      <c r="E2659" s="177" t="s">
        <v>963</v>
      </c>
      <c r="G2659" s="217"/>
      <c r="H2659" s="209"/>
      <c r="I2659" s="209"/>
      <c r="J2659" s="209"/>
      <c r="K2659" s="209"/>
      <c r="L2659" s="209"/>
      <c r="M2659" s="209"/>
    </row>
    <row r="2660" spans="2:13" outlineLevel="1">
      <c r="B2660" s="176" t="s">
        <v>294</v>
      </c>
      <c r="C2660" s="177" t="s">
        <v>373</v>
      </c>
      <c r="D2660" s="177" t="s">
        <v>991</v>
      </c>
      <c r="E2660" s="177" t="s">
        <v>963</v>
      </c>
      <c r="G2660" s="217"/>
      <c r="H2660" s="209"/>
      <c r="I2660" s="209"/>
      <c r="J2660" s="209"/>
      <c r="K2660" s="209"/>
      <c r="L2660" s="209"/>
      <c r="M2660" s="209"/>
    </row>
    <row r="2661" spans="2:13" outlineLevel="1">
      <c r="B2661" s="176" t="s">
        <v>294</v>
      </c>
      <c r="C2661" s="177" t="s">
        <v>376</v>
      </c>
      <c r="D2661" s="177" t="s">
        <v>991</v>
      </c>
      <c r="E2661" s="177" t="s">
        <v>963</v>
      </c>
      <c r="G2661" s="217"/>
      <c r="H2661" s="209"/>
      <c r="I2661" s="209"/>
      <c r="J2661" s="209"/>
      <c r="K2661" s="209"/>
      <c r="L2661" s="209"/>
      <c r="M2661" s="209"/>
    </row>
    <row r="2662" spans="2:13" outlineLevel="1">
      <c r="B2662" s="176" t="s">
        <v>294</v>
      </c>
      <c r="C2662" s="177" t="s">
        <v>385</v>
      </c>
      <c r="D2662" s="177" t="s">
        <v>991</v>
      </c>
      <c r="E2662" s="177" t="s">
        <v>963</v>
      </c>
      <c r="G2662" s="217"/>
      <c r="H2662" s="209"/>
      <c r="I2662" s="209"/>
      <c r="J2662" s="209"/>
      <c r="K2662" s="209"/>
      <c r="L2662" s="209"/>
      <c r="M2662" s="209"/>
    </row>
    <row r="2663" spans="2:13" outlineLevel="1">
      <c r="G2663" s="217"/>
    </row>
    <row r="2664" spans="2:13" outlineLevel="1">
      <c r="B2664" s="176" t="s">
        <v>301</v>
      </c>
      <c r="C2664" s="177" t="s">
        <v>350</v>
      </c>
      <c r="D2664" s="177" t="s">
        <v>991</v>
      </c>
      <c r="E2664" s="177" t="s">
        <v>305</v>
      </c>
      <c r="G2664" s="239">
        <f>IF(F2664=$D$4,$D$4,INDEX(F_inputs!$D$4:$M$5562,MATCH('FD Inputs Pre Conversion'!$C2664&amp;'FD Inputs Pre Conversion'!$E2664,F_inputs!$N$4:$N$5562,0),MATCH('FD Inputs Pre Conversion'!G$6,F_inputs!$D$2:$M$2,0)))</f>
        <v>1.8799999999999999E-4</v>
      </c>
      <c r="H2664" s="209"/>
      <c r="I2664" s="209"/>
      <c r="J2664" s="209"/>
      <c r="K2664" s="209"/>
      <c r="L2664" s="209"/>
      <c r="M2664" s="209"/>
    </row>
    <row r="2665" spans="2:13" outlineLevel="1">
      <c r="B2665" s="176" t="s">
        <v>301</v>
      </c>
      <c r="C2665" s="177" t="s">
        <v>358</v>
      </c>
      <c r="D2665" s="177" t="s">
        <v>991</v>
      </c>
      <c r="E2665" s="177" t="s">
        <v>305</v>
      </c>
      <c r="G2665" s="239" t="str">
        <f>IF(F2665=$D$4,$D$4,INDEX(F_inputs!$D$4:$M$5562,MATCH('FD Inputs Pre Conversion'!$C2665&amp;'FD Inputs Pre Conversion'!$E2665,F_inputs!$N$4:$N$5562,0),MATCH('FD Inputs Pre Conversion'!G$6,F_inputs!$D$2:$M$2,0)))</f>
        <v/>
      </c>
      <c r="H2665" s="209"/>
      <c r="I2665" s="209"/>
      <c r="J2665" s="209"/>
      <c r="K2665" s="209"/>
      <c r="L2665" s="209"/>
      <c r="M2665" s="209"/>
    </row>
    <row r="2666" spans="2:13" outlineLevel="1">
      <c r="B2666" s="176" t="s">
        <v>301</v>
      </c>
      <c r="C2666" s="177" t="s">
        <v>361</v>
      </c>
      <c r="D2666" s="177" t="s">
        <v>991</v>
      </c>
      <c r="E2666" s="177" t="s">
        <v>305</v>
      </c>
      <c r="G2666" s="239" t="str">
        <f>IF(F2666=$D$4,$D$4,INDEX(F_inputs!$D$4:$M$5562,MATCH('FD Inputs Pre Conversion'!$C2666&amp;'FD Inputs Pre Conversion'!$E2666,F_inputs!$N$4:$N$5562,0),MATCH('FD Inputs Pre Conversion'!G$6,F_inputs!$D$2:$M$2,0)))</f>
        <v/>
      </c>
      <c r="H2666" s="209"/>
      <c r="I2666" s="209"/>
      <c r="J2666" s="209"/>
      <c r="K2666" s="209"/>
      <c r="L2666" s="209"/>
      <c r="M2666" s="209"/>
    </row>
    <row r="2667" spans="2:13" outlineLevel="1">
      <c r="B2667" s="176" t="s">
        <v>301</v>
      </c>
      <c r="C2667" s="177" t="s">
        <v>364</v>
      </c>
      <c r="D2667" s="177" t="s">
        <v>991</v>
      </c>
      <c r="E2667" s="177" t="s">
        <v>305</v>
      </c>
      <c r="G2667" s="239" t="str">
        <f>IF(F2667=$D$4,$D$4,INDEX(F_inputs!$D$4:$M$5562,MATCH('FD Inputs Pre Conversion'!$C2667&amp;'FD Inputs Pre Conversion'!$E2667,F_inputs!$N$4:$N$5562,0),MATCH('FD Inputs Pre Conversion'!G$6,F_inputs!$D$2:$M$2,0)))</f>
        <v/>
      </c>
      <c r="H2667" s="209"/>
      <c r="I2667" s="209"/>
      <c r="J2667" s="209"/>
      <c r="K2667" s="209"/>
      <c r="L2667" s="209"/>
      <c r="M2667" s="209"/>
    </row>
    <row r="2668" spans="2:13" outlineLevel="1">
      <c r="B2668" s="176" t="s">
        <v>301</v>
      </c>
      <c r="C2668" s="177" t="s">
        <v>370</v>
      </c>
      <c r="D2668" s="177" t="s">
        <v>991</v>
      </c>
      <c r="E2668" s="177" t="s">
        <v>305</v>
      </c>
      <c r="G2668" s="239" t="str">
        <f>IF(F2668=$D$4,$D$4,INDEX(F_inputs!$D$4:$M$5562,MATCH('FD Inputs Pre Conversion'!$C2668&amp;'FD Inputs Pre Conversion'!$E2668,F_inputs!$N$4:$N$5562,0),MATCH('FD Inputs Pre Conversion'!G$6,F_inputs!$D$2:$M$2,0)))</f>
        <v/>
      </c>
      <c r="H2668" s="209"/>
      <c r="I2668" s="209"/>
      <c r="J2668" s="209"/>
      <c r="K2668" s="209"/>
      <c r="L2668" s="209"/>
      <c r="M2668" s="209"/>
    </row>
    <row r="2669" spans="2:13" outlineLevel="1">
      <c r="B2669" s="176" t="s">
        <v>301</v>
      </c>
      <c r="C2669" s="177" t="s">
        <v>379</v>
      </c>
      <c r="D2669" s="177" t="s">
        <v>991</v>
      </c>
      <c r="E2669" s="177" t="s">
        <v>305</v>
      </c>
      <c r="G2669" s="239" t="str">
        <f>IF(F2669=$D$4,$D$4,INDEX(F_inputs!$D$4:$M$5562,MATCH('FD Inputs Pre Conversion'!$C2669&amp;'FD Inputs Pre Conversion'!$E2669,F_inputs!$N$4:$N$5562,0),MATCH('FD Inputs Pre Conversion'!G$6,F_inputs!$D$2:$M$2,0)))</f>
        <v/>
      </c>
      <c r="H2669" s="209"/>
      <c r="I2669" s="209"/>
      <c r="J2669" s="209"/>
      <c r="K2669" s="209"/>
      <c r="L2669" s="209"/>
      <c r="M2669" s="209"/>
    </row>
    <row r="2670" spans="2:13" outlineLevel="1">
      <c r="B2670" s="176" t="s">
        <v>301</v>
      </c>
      <c r="C2670" s="177" t="s">
        <v>382</v>
      </c>
      <c r="D2670" s="177" t="s">
        <v>991</v>
      </c>
      <c r="E2670" s="177" t="s">
        <v>305</v>
      </c>
      <c r="G2670" s="239" t="str">
        <f>IF(F2670=$D$4,$D$4,INDEX(F_inputs!$D$4:$M$5562,MATCH('FD Inputs Pre Conversion'!$C2670&amp;'FD Inputs Pre Conversion'!$E2670,F_inputs!$N$4:$N$5562,0),MATCH('FD Inputs Pre Conversion'!G$6,F_inputs!$D$2:$M$2,0)))</f>
        <v/>
      </c>
      <c r="H2670" s="209"/>
      <c r="I2670" s="209"/>
      <c r="J2670" s="209"/>
      <c r="K2670" s="209"/>
      <c r="L2670" s="209"/>
      <c r="M2670" s="209"/>
    </row>
    <row r="2671" spans="2:13" outlineLevel="1">
      <c r="B2671" s="176" t="s">
        <v>301</v>
      </c>
      <c r="C2671" s="177" t="s">
        <v>388</v>
      </c>
      <c r="D2671" s="177" t="s">
        <v>991</v>
      </c>
      <c r="E2671" s="177" t="s">
        <v>305</v>
      </c>
      <c r="G2671" s="239" t="str">
        <f>IF(F2671=$D$4,$D$4,INDEX(F_inputs!$D$4:$M$5562,MATCH('FD Inputs Pre Conversion'!$C2671&amp;'FD Inputs Pre Conversion'!$E2671,F_inputs!$N$4:$N$5562,0),MATCH('FD Inputs Pre Conversion'!G$6,F_inputs!$D$2:$M$2,0)))</f>
        <v/>
      </c>
      <c r="H2671" s="209"/>
      <c r="I2671" s="209"/>
      <c r="J2671" s="209"/>
      <c r="K2671" s="209"/>
      <c r="L2671" s="209"/>
      <c r="M2671" s="209"/>
    </row>
    <row r="2672" spans="2:13" outlineLevel="1">
      <c r="B2672" s="176" t="s">
        <v>301</v>
      </c>
      <c r="C2672" s="177" t="s">
        <v>391</v>
      </c>
      <c r="D2672" s="177" t="s">
        <v>991</v>
      </c>
      <c r="E2672" s="177" t="s">
        <v>305</v>
      </c>
      <c r="G2672" s="239" t="str">
        <f>IF(F2672=$D$4,$D$4,INDEX(F_inputs!$D$4:$M$5562,MATCH('FD Inputs Pre Conversion'!$C2672&amp;'FD Inputs Pre Conversion'!$E2672,F_inputs!$N$4:$N$5562,0),MATCH('FD Inputs Pre Conversion'!G$6,F_inputs!$D$2:$M$2,0)))</f>
        <v/>
      </c>
      <c r="H2672" s="209"/>
      <c r="I2672" s="209"/>
      <c r="J2672" s="209"/>
      <c r="K2672" s="209"/>
      <c r="L2672" s="209"/>
      <c r="M2672" s="209"/>
    </row>
    <row r="2673" spans="2:13" outlineLevel="1">
      <c r="B2673" s="176" t="s">
        <v>301</v>
      </c>
      <c r="C2673" s="177" t="s">
        <v>394</v>
      </c>
      <c r="D2673" s="177" t="s">
        <v>991</v>
      </c>
      <c r="E2673" s="177" t="s">
        <v>305</v>
      </c>
      <c r="G2673" s="239" t="str">
        <f>IF(F2673=$D$4,$D$4,INDEX(F_inputs!$D$4:$M$5562,MATCH('FD Inputs Pre Conversion'!$C2673&amp;'FD Inputs Pre Conversion'!$E2673,F_inputs!$N$4:$N$5562,0),MATCH('FD Inputs Pre Conversion'!G$6,F_inputs!$D$2:$M$2,0)))</f>
        <v/>
      </c>
      <c r="H2673" s="209"/>
      <c r="I2673" s="209"/>
      <c r="J2673" s="209"/>
      <c r="K2673" s="209"/>
      <c r="L2673" s="209"/>
      <c r="M2673" s="209"/>
    </row>
    <row r="2674" spans="2:13" outlineLevel="1">
      <c r="B2674" s="176" t="s">
        <v>301</v>
      </c>
      <c r="C2674" s="177" t="s">
        <v>397</v>
      </c>
      <c r="D2674" s="177" t="s">
        <v>991</v>
      </c>
      <c r="E2674" s="177" t="s">
        <v>305</v>
      </c>
      <c r="G2674" s="239" t="str">
        <f>IF(F2674=$D$4,$D$4,INDEX(F_inputs!$D$4:$M$5562,MATCH('FD Inputs Pre Conversion'!$C2674&amp;'FD Inputs Pre Conversion'!$E2674,F_inputs!$N$4:$N$5562,0),MATCH('FD Inputs Pre Conversion'!G$6,F_inputs!$D$2:$M$2,0)))</f>
        <v/>
      </c>
      <c r="H2674" s="209"/>
      <c r="I2674" s="209"/>
      <c r="J2674" s="209"/>
      <c r="K2674" s="209"/>
      <c r="L2674" s="209"/>
      <c r="M2674" s="209"/>
    </row>
    <row r="2675" spans="2:13" outlineLevel="1">
      <c r="B2675" s="176" t="s">
        <v>301</v>
      </c>
      <c r="C2675" s="177" t="s">
        <v>345</v>
      </c>
      <c r="D2675" s="177" t="s">
        <v>991</v>
      </c>
      <c r="E2675" s="177" t="s">
        <v>305</v>
      </c>
      <c r="G2675" s="239" t="str">
        <f>IF(F2675=$D$4,$D$4,INDEX(F_inputs!$D$4:$M$5562,MATCH('FD Inputs Pre Conversion'!$C2675&amp;'FD Inputs Pre Conversion'!$E2675,F_inputs!$N$4:$N$5562,0),MATCH('FD Inputs Pre Conversion'!G$6,F_inputs!$D$2:$M$2,0)))</f>
        <v/>
      </c>
      <c r="H2675" s="209"/>
      <c r="I2675" s="209"/>
      <c r="J2675" s="209"/>
      <c r="K2675" s="209"/>
      <c r="L2675" s="209"/>
      <c r="M2675" s="209"/>
    </row>
    <row r="2676" spans="2:13" outlineLevel="1">
      <c r="B2676" s="176" t="s">
        <v>301</v>
      </c>
      <c r="C2676" s="177" t="s">
        <v>354</v>
      </c>
      <c r="D2676" s="177" t="s">
        <v>991</v>
      </c>
      <c r="E2676" s="177" t="s">
        <v>305</v>
      </c>
      <c r="G2676" s="239" t="str">
        <f>IF(F2676=$D$4,$D$4,INDEX(F_inputs!$D$4:$M$5562,MATCH('FD Inputs Pre Conversion'!$C2676&amp;'FD Inputs Pre Conversion'!$E2676,F_inputs!$N$4:$N$5562,0),MATCH('FD Inputs Pre Conversion'!G$6,F_inputs!$D$2:$M$2,0)))</f>
        <v/>
      </c>
      <c r="H2676" s="209"/>
      <c r="I2676" s="209"/>
      <c r="J2676" s="209"/>
      <c r="K2676" s="209"/>
      <c r="L2676" s="209"/>
      <c r="M2676" s="209"/>
    </row>
    <row r="2677" spans="2:13" outlineLevel="1">
      <c r="B2677" s="176" t="s">
        <v>301</v>
      </c>
      <c r="C2677" s="177" t="s">
        <v>367</v>
      </c>
      <c r="D2677" s="177" t="s">
        <v>991</v>
      </c>
      <c r="E2677" s="177" t="s">
        <v>305</v>
      </c>
      <c r="G2677" s="239" t="str">
        <f>IF(F2677=$D$4,$D$4,INDEX(F_inputs!$D$4:$M$5562,MATCH('FD Inputs Pre Conversion'!$C2677&amp;'FD Inputs Pre Conversion'!$E2677,F_inputs!$N$4:$N$5562,0),MATCH('FD Inputs Pre Conversion'!G$6,F_inputs!$D$2:$M$2,0)))</f>
        <v/>
      </c>
      <c r="H2677" s="209"/>
      <c r="I2677" s="209"/>
      <c r="J2677" s="209"/>
      <c r="K2677" s="209"/>
      <c r="L2677" s="209"/>
      <c r="M2677" s="209"/>
    </row>
    <row r="2678" spans="2:13" outlineLevel="1">
      <c r="B2678" s="176" t="s">
        <v>301</v>
      </c>
      <c r="C2678" s="177" t="s">
        <v>373</v>
      </c>
      <c r="D2678" s="177" t="s">
        <v>991</v>
      </c>
      <c r="E2678" s="177" t="s">
        <v>305</v>
      </c>
      <c r="G2678" s="239" t="str">
        <f>IF(F2678=$D$4,$D$4,INDEX(F_inputs!$D$4:$M$5562,MATCH('FD Inputs Pre Conversion'!$C2678&amp;'FD Inputs Pre Conversion'!$E2678,F_inputs!$N$4:$N$5562,0),MATCH('FD Inputs Pre Conversion'!G$6,F_inputs!$D$2:$M$2,0)))</f>
        <v/>
      </c>
      <c r="H2678" s="209"/>
      <c r="I2678" s="209"/>
      <c r="J2678" s="209"/>
      <c r="K2678" s="209"/>
      <c r="L2678" s="209"/>
      <c r="M2678" s="209"/>
    </row>
    <row r="2679" spans="2:13" outlineLevel="1">
      <c r="B2679" s="176" t="s">
        <v>301</v>
      </c>
      <c r="C2679" s="177" t="s">
        <v>376</v>
      </c>
      <c r="D2679" s="177" t="s">
        <v>991</v>
      </c>
      <c r="E2679" s="177" t="s">
        <v>305</v>
      </c>
      <c r="G2679" s="239" t="str">
        <f>IF(F2679=$D$4,$D$4,INDEX(F_inputs!$D$4:$M$5562,MATCH('FD Inputs Pre Conversion'!$C2679&amp;'FD Inputs Pre Conversion'!$E2679,F_inputs!$N$4:$N$5562,0),MATCH('FD Inputs Pre Conversion'!G$6,F_inputs!$D$2:$M$2,0)))</f>
        <v/>
      </c>
      <c r="H2679" s="209"/>
      <c r="I2679" s="209"/>
      <c r="J2679" s="209"/>
      <c r="K2679" s="209"/>
      <c r="L2679" s="209"/>
      <c r="M2679" s="209"/>
    </row>
    <row r="2680" spans="2:13" outlineLevel="1">
      <c r="B2680" s="176" t="s">
        <v>301</v>
      </c>
      <c r="C2680" s="177" t="s">
        <v>385</v>
      </c>
      <c r="D2680" s="177" t="s">
        <v>991</v>
      </c>
      <c r="E2680" s="177" t="s">
        <v>305</v>
      </c>
      <c r="G2680" s="239" t="str">
        <f>IF(F2680=$D$4,$D$4,INDEX(F_inputs!$D$4:$M$5562,MATCH('FD Inputs Pre Conversion'!$C2680&amp;'FD Inputs Pre Conversion'!$E2680,F_inputs!$N$4:$N$5562,0),MATCH('FD Inputs Pre Conversion'!G$6,F_inputs!$D$2:$M$2,0)))</f>
        <v/>
      </c>
      <c r="H2680" s="209"/>
      <c r="I2680" s="209"/>
      <c r="J2680" s="209"/>
      <c r="K2680" s="209"/>
      <c r="L2680" s="209"/>
      <c r="M2680" s="209"/>
    </row>
    <row r="2681" spans="2:13" outlineLevel="1">
      <c r="G2681" s="239"/>
    </row>
    <row r="2682" spans="2:13" outlineLevel="1">
      <c r="B2682" s="176" t="s">
        <v>309</v>
      </c>
      <c r="C2682" s="177" t="s">
        <v>350</v>
      </c>
      <c r="D2682" s="177" t="s">
        <v>991</v>
      </c>
      <c r="E2682" s="177" t="s">
        <v>312</v>
      </c>
      <c r="G2682" s="239" t="str">
        <f>IF(F2682=$D$4,$D$4,INDEX(F_inputs!$D$4:$M$5562,MATCH('FD Inputs Pre Conversion'!$C2682&amp;'FD Inputs Pre Conversion'!$E2682,F_inputs!$N$4:$N$5562,0),MATCH('FD Inputs Pre Conversion'!G$6,F_inputs!$D$2:$M$2,0)))</f>
        <v/>
      </c>
      <c r="H2682" s="209"/>
      <c r="I2682" s="209"/>
      <c r="J2682" s="209"/>
      <c r="K2682" s="209"/>
      <c r="L2682" s="209"/>
      <c r="M2682" s="209"/>
    </row>
    <row r="2683" spans="2:13" outlineLevel="1">
      <c r="B2683" s="176" t="s">
        <v>309</v>
      </c>
      <c r="C2683" s="177" t="s">
        <v>358</v>
      </c>
      <c r="D2683" s="177" t="s">
        <v>991</v>
      </c>
      <c r="E2683" s="177" t="s">
        <v>312</v>
      </c>
      <c r="G2683" s="239" t="str">
        <f>IF(F2683=$D$4,$D$4,INDEX(F_inputs!$D$4:$M$5562,MATCH('FD Inputs Pre Conversion'!$C2683&amp;'FD Inputs Pre Conversion'!$E2683,F_inputs!$N$4:$N$5562,0),MATCH('FD Inputs Pre Conversion'!G$6,F_inputs!$D$2:$M$2,0)))</f>
        <v/>
      </c>
      <c r="H2683" s="209"/>
      <c r="I2683" s="209"/>
      <c r="J2683" s="209"/>
      <c r="K2683" s="209"/>
      <c r="L2683" s="209"/>
      <c r="M2683" s="209"/>
    </row>
    <row r="2684" spans="2:13" outlineLevel="1">
      <c r="B2684" s="176" t="s">
        <v>309</v>
      </c>
      <c r="C2684" s="177" t="s">
        <v>361</v>
      </c>
      <c r="D2684" s="177" t="s">
        <v>991</v>
      </c>
      <c r="E2684" s="177" t="s">
        <v>312</v>
      </c>
      <c r="G2684" s="239" t="str">
        <f>IF(F2684=$D$4,$D$4,INDEX(F_inputs!$D$4:$M$5562,MATCH('FD Inputs Pre Conversion'!$C2684&amp;'FD Inputs Pre Conversion'!$E2684,F_inputs!$N$4:$N$5562,0),MATCH('FD Inputs Pre Conversion'!G$6,F_inputs!$D$2:$M$2,0)))</f>
        <v/>
      </c>
      <c r="H2684" s="209"/>
      <c r="I2684" s="209"/>
      <c r="J2684" s="209"/>
      <c r="K2684" s="209"/>
      <c r="L2684" s="209"/>
      <c r="M2684" s="209"/>
    </row>
    <row r="2685" spans="2:13" outlineLevel="1">
      <c r="B2685" s="176" t="s">
        <v>309</v>
      </c>
      <c r="C2685" s="177" t="s">
        <v>364</v>
      </c>
      <c r="D2685" s="177" t="s">
        <v>991</v>
      </c>
      <c r="E2685" s="177" t="s">
        <v>312</v>
      </c>
      <c r="G2685" s="239" t="str">
        <f>IF(F2685=$D$4,$D$4,INDEX(F_inputs!$D$4:$M$5562,MATCH('FD Inputs Pre Conversion'!$C2685&amp;'FD Inputs Pre Conversion'!$E2685,F_inputs!$N$4:$N$5562,0),MATCH('FD Inputs Pre Conversion'!G$6,F_inputs!$D$2:$M$2,0)))</f>
        <v/>
      </c>
      <c r="H2685" s="209"/>
      <c r="I2685" s="209"/>
      <c r="J2685" s="209"/>
      <c r="K2685" s="209"/>
      <c r="L2685" s="209"/>
      <c r="M2685" s="209"/>
    </row>
    <row r="2686" spans="2:13" outlineLevel="1">
      <c r="B2686" s="176" t="s">
        <v>309</v>
      </c>
      <c r="C2686" s="177" t="s">
        <v>370</v>
      </c>
      <c r="D2686" s="177" t="s">
        <v>991</v>
      </c>
      <c r="E2686" s="177" t="s">
        <v>312</v>
      </c>
      <c r="G2686" s="239" t="str">
        <f>IF(F2686=$D$4,$D$4,INDEX(F_inputs!$D$4:$M$5562,MATCH('FD Inputs Pre Conversion'!$C2686&amp;'FD Inputs Pre Conversion'!$E2686,F_inputs!$N$4:$N$5562,0),MATCH('FD Inputs Pre Conversion'!G$6,F_inputs!$D$2:$M$2,0)))</f>
        <v/>
      </c>
      <c r="H2686" s="209"/>
      <c r="I2686" s="209"/>
      <c r="J2686" s="209"/>
      <c r="K2686" s="209"/>
      <c r="L2686" s="209"/>
      <c r="M2686" s="209"/>
    </row>
    <row r="2687" spans="2:13" outlineLevel="1">
      <c r="B2687" s="176" t="s">
        <v>309</v>
      </c>
      <c r="C2687" s="177" t="s">
        <v>379</v>
      </c>
      <c r="D2687" s="177" t="s">
        <v>991</v>
      </c>
      <c r="E2687" s="177" t="s">
        <v>312</v>
      </c>
      <c r="G2687" s="239" t="str">
        <f>IF(F2687=$D$4,$D$4,INDEX(F_inputs!$D$4:$M$5562,MATCH('FD Inputs Pre Conversion'!$C2687&amp;'FD Inputs Pre Conversion'!$E2687,F_inputs!$N$4:$N$5562,0),MATCH('FD Inputs Pre Conversion'!G$6,F_inputs!$D$2:$M$2,0)))</f>
        <v/>
      </c>
      <c r="H2687" s="209"/>
      <c r="I2687" s="209"/>
      <c r="J2687" s="209"/>
      <c r="K2687" s="209"/>
      <c r="L2687" s="209"/>
      <c r="M2687" s="209"/>
    </row>
    <row r="2688" spans="2:13" outlineLevel="1">
      <c r="B2688" s="176" t="s">
        <v>309</v>
      </c>
      <c r="C2688" s="177" t="s">
        <v>382</v>
      </c>
      <c r="D2688" s="177" t="s">
        <v>991</v>
      </c>
      <c r="E2688" s="177" t="s">
        <v>312</v>
      </c>
      <c r="G2688" s="239" t="str">
        <f>IF(F2688=$D$4,$D$4,INDEX(F_inputs!$D$4:$M$5562,MATCH('FD Inputs Pre Conversion'!$C2688&amp;'FD Inputs Pre Conversion'!$E2688,F_inputs!$N$4:$N$5562,0),MATCH('FD Inputs Pre Conversion'!G$6,F_inputs!$D$2:$M$2,0)))</f>
        <v/>
      </c>
      <c r="H2688" s="209"/>
      <c r="I2688" s="209"/>
      <c r="J2688" s="209"/>
      <c r="K2688" s="209"/>
      <c r="L2688" s="209"/>
      <c r="M2688" s="209"/>
    </row>
    <row r="2689" spans="2:13" outlineLevel="1">
      <c r="B2689" s="176" t="s">
        <v>309</v>
      </c>
      <c r="C2689" s="177" t="s">
        <v>388</v>
      </c>
      <c r="D2689" s="177" t="s">
        <v>991</v>
      </c>
      <c r="E2689" s="177" t="s">
        <v>312</v>
      </c>
      <c r="G2689" s="239" t="str">
        <f>IF(F2689=$D$4,$D$4,INDEX(F_inputs!$D$4:$M$5562,MATCH('FD Inputs Pre Conversion'!$C2689&amp;'FD Inputs Pre Conversion'!$E2689,F_inputs!$N$4:$N$5562,0),MATCH('FD Inputs Pre Conversion'!G$6,F_inputs!$D$2:$M$2,0)))</f>
        <v/>
      </c>
      <c r="H2689" s="209"/>
      <c r="I2689" s="209"/>
      <c r="J2689" s="209"/>
      <c r="K2689" s="209"/>
      <c r="L2689" s="209"/>
      <c r="M2689" s="209"/>
    </row>
    <row r="2690" spans="2:13" outlineLevel="1">
      <c r="B2690" s="176" t="s">
        <v>309</v>
      </c>
      <c r="C2690" s="177" t="s">
        <v>391</v>
      </c>
      <c r="D2690" s="177" t="s">
        <v>991</v>
      </c>
      <c r="E2690" s="177" t="s">
        <v>312</v>
      </c>
      <c r="G2690" s="239">
        <f>IF(F2690=$D$4,$D$4,INDEX(F_inputs!$D$4:$M$5562,MATCH('FD Inputs Pre Conversion'!$C2690&amp;'FD Inputs Pre Conversion'!$E2690,F_inputs!$N$4:$N$5562,0),MATCH('FD Inputs Pre Conversion'!G$6,F_inputs!$D$2:$M$2,0)))</f>
        <v>6.6100000000000002E-4</v>
      </c>
      <c r="H2690" s="209"/>
      <c r="I2690" s="209"/>
      <c r="J2690" s="209"/>
      <c r="K2690" s="209"/>
      <c r="L2690" s="209"/>
      <c r="M2690" s="209"/>
    </row>
    <row r="2691" spans="2:13" outlineLevel="1">
      <c r="B2691" s="176" t="s">
        <v>309</v>
      </c>
      <c r="C2691" s="177" t="s">
        <v>394</v>
      </c>
      <c r="D2691" s="177" t="s">
        <v>991</v>
      </c>
      <c r="E2691" s="177" t="s">
        <v>312</v>
      </c>
      <c r="G2691" s="239" t="str">
        <f>IF(F2691=$D$4,$D$4,INDEX(F_inputs!$D$4:$M$5562,MATCH('FD Inputs Pre Conversion'!$C2691&amp;'FD Inputs Pre Conversion'!$E2691,F_inputs!$N$4:$N$5562,0),MATCH('FD Inputs Pre Conversion'!G$6,F_inputs!$D$2:$M$2,0)))</f>
        <v/>
      </c>
      <c r="H2691" s="209"/>
      <c r="I2691" s="209"/>
      <c r="J2691" s="209"/>
      <c r="K2691" s="209"/>
      <c r="L2691" s="209"/>
      <c r="M2691" s="209"/>
    </row>
    <row r="2692" spans="2:13" outlineLevel="1">
      <c r="B2692" s="176" t="s">
        <v>309</v>
      </c>
      <c r="C2692" s="177" t="s">
        <v>397</v>
      </c>
      <c r="D2692" s="177" t="s">
        <v>991</v>
      </c>
      <c r="E2692" s="177" t="s">
        <v>312</v>
      </c>
      <c r="G2692" s="239" t="str">
        <f>IF(F2692=$D$4,$D$4,INDEX(F_inputs!$D$4:$M$5562,MATCH('FD Inputs Pre Conversion'!$C2692&amp;'FD Inputs Pre Conversion'!$E2692,F_inputs!$N$4:$N$5562,0),MATCH('FD Inputs Pre Conversion'!G$6,F_inputs!$D$2:$M$2,0)))</f>
        <v/>
      </c>
      <c r="H2692" s="209"/>
      <c r="I2692" s="209"/>
      <c r="J2692" s="209"/>
      <c r="K2692" s="209"/>
      <c r="L2692" s="209"/>
      <c r="M2692" s="209"/>
    </row>
    <row r="2693" spans="2:13" outlineLevel="1">
      <c r="B2693" s="176" t="s">
        <v>309</v>
      </c>
      <c r="C2693" s="177" t="s">
        <v>345</v>
      </c>
      <c r="D2693" s="177" t="s">
        <v>991</v>
      </c>
      <c r="E2693" s="177" t="s">
        <v>312</v>
      </c>
      <c r="G2693" s="239" t="str">
        <f>IF(F2693=$D$4,$D$4,INDEX(F_inputs!$D$4:$M$5562,MATCH('FD Inputs Pre Conversion'!$C2693&amp;'FD Inputs Pre Conversion'!$E2693,F_inputs!$N$4:$N$5562,0),MATCH('FD Inputs Pre Conversion'!G$6,F_inputs!$D$2:$M$2,0)))</f>
        <v/>
      </c>
      <c r="H2693" s="209"/>
      <c r="I2693" s="209"/>
      <c r="J2693" s="209"/>
      <c r="K2693" s="209"/>
      <c r="L2693" s="209"/>
      <c r="M2693" s="209"/>
    </row>
    <row r="2694" spans="2:13" outlineLevel="1">
      <c r="B2694" s="176" t="s">
        <v>309</v>
      </c>
      <c r="C2694" s="177" t="s">
        <v>354</v>
      </c>
      <c r="D2694" s="177" t="s">
        <v>991</v>
      </c>
      <c r="E2694" s="177" t="s">
        <v>312</v>
      </c>
      <c r="G2694" s="239" t="str">
        <f>IF(F2694=$D$4,$D$4,INDEX(F_inputs!$D$4:$M$5562,MATCH('FD Inputs Pre Conversion'!$C2694&amp;'FD Inputs Pre Conversion'!$E2694,F_inputs!$N$4:$N$5562,0),MATCH('FD Inputs Pre Conversion'!G$6,F_inputs!$D$2:$M$2,0)))</f>
        <v/>
      </c>
      <c r="H2694" s="209"/>
      <c r="I2694" s="209"/>
      <c r="J2694" s="209"/>
      <c r="K2694" s="209"/>
      <c r="L2694" s="209"/>
      <c r="M2694" s="209"/>
    </row>
    <row r="2695" spans="2:13" outlineLevel="1">
      <c r="B2695" s="176" t="s">
        <v>309</v>
      </c>
      <c r="C2695" s="177" t="s">
        <v>367</v>
      </c>
      <c r="D2695" s="177" t="s">
        <v>991</v>
      </c>
      <c r="E2695" s="177" t="s">
        <v>312</v>
      </c>
      <c r="G2695" s="239" t="str">
        <f>IF(F2695=$D$4,$D$4,INDEX(F_inputs!$D$4:$M$5562,MATCH('FD Inputs Pre Conversion'!$C2695&amp;'FD Inputs Pre Conversion'!$E2695,F_inputs!$N$4:$N$5562,0),MATCH('FD Inputs Pre Conversion'!G$6,F_inputs!$D$2:$M$2,0)))</f>
        <v/>
      </c>
      <c r="H2695" s="209"/>
      <c r="I2695" s="209"/>
      <c r="J2695" s="209"/>
      <c r="K2695" s="209"/>
      <c r="L2695" s="209"/>
      <c r="M2695" s="209"/>
    </row>
    <row r="2696" spans="2:13" outlineLevel="1">
      <c r="B2696" s="176" t="s">
        <v>309</v>
      </c>
      <c r="C2696" s="177" t="s">
        <v>373</v>
      </c>
      <c r="D2696" s="177" t="s">
        <v>991</v>
      </c>
      <c r="E2696" s="177" t="s">
        <v>312</v>
      </c>
      <c r="G2696" s="239" t="str">
        <f>IF(F2696=$D$4,$D$4,INDEX(F_inputs!$D$4:$M$5562,MATCH('FD Inputs Pre Conversion'!$C2696&amp;'FD Inputs Pre Conversion'!$E2696,F_inputs!$N$4:$N$5562,0),MATCH('FD Inputs Pre Conversion'!G$6,F_inputs!$D$2:$M$2,0)))</f>
        <v/>
      </c>
      <c r="H2696" s="209"/>
      <c r="I2696" s="209"/>
      <c r="J2696" s="209"/>
      <c r="K2696" s="209"/>
      <c r="L2696" s="209"/>
      <c r="M2696" s="209"/>
    </row>
    <row r="2697" spans="2:13" outlineLevel="1">
      <c r="B2697" s="176" t="s">
        <v>309</v>
      </c>
      <c r="C2697" s="177" t="s">
        <v>376</v>
      </c>
      <c r="D2697" s="177" t="s">
        <v>991</v>
      </c>
      <c r="E2697" s="177" t="s">
        <v>312</v>
      </c>
      <c r="G2697" s="239" t="str">
        <f>IF(F2697=$D$4,$D$4,INDEX(F_inputs!$D$4:$M$5562,MATCH('FD Inputs Pre Conversion'!$C2697&amp;'FD Inputs Pre Conversion'!$E2697,F_inputs!$N$4:$N$5562,0),MATCH('FD Inputs Pre Conversion'!G$6,F_inputs!$D$2:$M$2,0)))</f>
        <v/>
      </c>
      <c r="H2697" s="209"/>
      <c r="I2697" s="209"/>
      <c r="J2697" s="209"/>
      <c r="K2697" s="209"/>
      <c r="L2697" s="209"/>
      <c r="M2697" s="209"/>
    </row>
    <row r="2698" spans="2:13" outlineLevel="1">
      <c r="B2698" s="176" t="s">
        <v>309</v>
      </c>
      <c r="C2698" s="177" t="s">
        <v>385</v>
      </c>
      <c r="D2698" s="177" t="s">
        <v>991</v>
      </c>
      <c r="E2698" s="177" t="s">
        <v>312</v>
      </c>
      <c r="G2698" s="239" t="str">
        <f>IF(F2698=$D$4,$D$4,INDEX(F_inputs!$D$4:$M$5562,MATCH('FD Inputs Pre Conversion'!$C2698&amp;'FD Inputs Pre Conversion'!$E2698,F_inputs!$N$4:$N$5562,0),MATCH('FD Inputs Pre Conversion'!G$6,F_inputs!$D$2:$M$2,0)))</f>
        <v/>
      </c>
      <c r="H2698" s="209"/>
      <c r="I2698" s="209"/>
      <c r="J2698" s="209"/>
      <c r="K2698" s="209"/>
      <c r="L2698" s="209"/>
      <c r="M2698" s="209"/>
    </row>
    <row r="2699" spans="2:13" outlineLevel="1">
      <c r="G2699" s="239"/>
    </row>
    <row r="2700" spans="2:13" outlineLevel="1">
      <c r="B2700" s="176" t="s">
        <v>316</v>
      </c>
      <c r="C2700" s="177" t="s">
        <v>350</v>
      </c>
      <c r="D2700" s="177" t="s">
        <v>991</v>
      </c>
      <c r="E2700" s="177" t="s">
        <v>319</v>
      </c>
      <c r="G2700" s="239" t="str">
        <f>IF(F2700=$D$4,$D$4,INDEX(F_inputs!$D$4:$M$5562,MATCH('FD Inputs Pre Conversion'!$C2700&amp;'FD Inputs Pre Conversion'!$E2700,F_inputs!$N$4:$N$5562,0),MATCH('FD Inputs Pre Conversion'!G$6,F_inputs!$D$2:$M$2,0)))</f>
        <v/>
      </c>
      <c r="H2700" s="209"/>
      <c r="I2700" s="209"/>
      <c r="J2700" s="209"/>
      <c r="K2700" s="209"/>
      <c r="L2700" s="209"/>
      <c r="M2700" s="209"/>
    </row>
    <row r="2701" spans="2:13" outlineLevel="1">
      <c r="B2701" s="176" t="s">
        <v>316</v>
      </c>
      <c r="C2701" s="177" t="s">
        <v>358</v>
      </c>
      <c r="D2701" s="177" t="s">
        <v>991</v>
      </c>
      <c r="E2701" s="177" t="s">
        <v>319</v>
      </c>
      <c r="G2701" s="239" t="str">
        <f>IF(F2701=$D$4,$D$4,INDEX(F_inputs!$D$4:$M$5562,MATCH('FD Inputs Pre Conversion'!$C2701&amp;'FD Inputs Pre Conversion'!$E2701,F_inputs!$N$4:$N$5562,0),MATCH('FD Inputs Pre Conversion'!G$6,F_inputs!$D$2:$M$2,0)))</f>
        <v/>
      </c>
      <c r="H2701" s="209"/>
      <c r="I2701" s="209"/>
      <c r="J2701" s="209"/>
      <c r="K2701" s="209"/>
      <c r="L2701" s="209"/>
      <c r="M2701" s="209"/>
    </row>
    <row r="2702" spans="2:13" outlineLevel="1">
      <c r="B2702" s="176" t="s">
        <v>316</v>
      </c>
      <c r="C2702" s="177" t="s">
        <v>361</v>
      </c>
      <c r="D2702" s="177" t="s">
        <v>991</v>
      </c>
      <c r="E2702" s="177" t="s">
        <v>319</v>
      </c>
      <c r="G2702" s="239" t="str">
        <f>IF(F2702=$D$4,$D$4,INDEX(F_inputs!$D$4:$M$5562,MATCH('FD Inputs Pre Conversion'!$C2702&amp;'FD Inputs Pre Conversion'!$E2702,F_inputs!$N$4:$N$5562,0),MATCH('FD Inputs Pre Conversion'!G$6,F_inputs!$D$2:$M$2,0)))</f>
        <v/>
      </c>
      <c r="H2702" s="209"/>
      <c r="I2702" s="209"/>
      <c r="J2702" s="209"/>
      <c r="K2702" s="209"/>
      <c r="L2702" s="209"/>
      <c r="M2702" s="209"/>
    </row>
    <row r="2703" spans="2:13" outlineLevel="1">
      <c r="B2703" s="176" t="s">
        <v>316</v>
      </c>
      <c r="C2703" s="177" t="s">
        <v>364</v>
      </c>
      <c r="D2703" s="177" t="s">
        <v>991</v>
      </c>
      <c r="E2703" s="177" t="s">
        <v>319</v>
      </c>
      <c r="G2703" s="239" t="str">
        <f>IF(F2703=$D$4,$D$4,INDEX(F_inputs!$D$4:$M$5562,MATCH('FD Inputs Pre Conversion'!$C2703&amp;'FD Inputs Pre Conversion'!$E2703,F_inputs!$N$4:$N$5562,0),MATCH('FD Inputs Pre Conversion'!G$6,F_inputs!$D$2:$M$2,0)))</f>
        <v/>
      </c>
      <c r="H2703" s="209"/>
      <c r="I2703" s="209"/>
      <c r="J2703" s="209"/>
      <c r="K2703" s="209"/>
      <c r="L2703" s="209"/>
      <c r="M2703" s="209"/>
    </row>
    <row r="2704" spans="2:13" outlineLevel="1">
      <c r="B2704" s="176" t="s">
        <v>316</v>
      </c>
      <c r="C2704" s="177" t="s">
        <v>370</v>
      </c>
      <c r="D2704" s="177" t="s">
        <v>991</v>
      </c>
      <c r="E2704" s="177" t="s">
        <v>319</v>
      </c>
      <c r="G2704" s="239">
        <f>IF(F2704=$D$4,$D$4,INDEX(F_inputs!$D$4:$M$5562,MATCH('FD Inputs Pre Conversion'!$C2704&amp;'FD Inputs Pre Conversion'!$E2704,F_inputs!$N$4:$N$5562,0),MATCH('FD Inputs Pre Conversion'!G$6,F_inputs!$D$2:$M$2,0)))</f>
        <v>1.8799999999999999E-4</v>
      </c>
      <c r="H2704" s="209"/>
      <c r="I2704" s="209"/>
      <c r="J2704" s="209"/>
      <c r="K2704" s="209"/>
      <c r="L2704" s="209"/>
      <c r="M2704" s="209"/>
    </row>
    <row r="2705" spans="2:13" outlineLevel="1">
      <c r="B2705" s="176" t="s">
        <v>316</v>
      </c>
      <c r="C2705" s="177" t="s">
        <v>379</v>
      </c>
      <c r="D2705" s="177" t="s">
        <v>991</v>
      </c>
      <c r="E2705" s="177" t="s">
        <v>319</v>
      </c>
      <c r="G2705" s="239" t="str">
        <f>IF(F2705=$D$4,$D$4,INDEX(F_inputs!$D$4:$M$5562,MATCH('FD Inputs Pre Conversion'!$C2705&amp;'FD Inputs Pre Conversion'!$E2705,F_inputs!$N$4:$N$5562,0),MATCH('FD Inputs Pre Conversion'!G$6,F_inputs!$D$2:$M$2,0)))</f>
        <v/>
      </c>
      <c r="H2705" s="209"/>
      <c r="I2705" s="209"/>
      <c r="J2705" s="209"/>
      <c r="K2705" s="209"/>
      <c r="L2705" s="209"/>
      <c r="M2705" s="209"/>
    </row>
    <row r="2706" spans="2:13" outlineLevel="1">
      <c r="B2706" s="176" t="s">
        <v>316</v>
      </c>
      <c r="C2706" s="177" t="s">
        <v>382</v>
      </c>
      <c r="D2706" s="177" t="s">
        <v>991</v>
      </c>
      <c r="E2706" s="177" t="s">
        <v>319</v>
      </c>
      <c r="G2706" s="239" t="str">
        <f>IF(F2706=$D$4,$D$4,INDEX(F_inputs!$D$4:$M$5562,MATCH('FD Inputs Pre Conversion'!$C2706&amp;'FD Inputs Pre Conversion'!$E2706,F_inputs!$N$4:$N$5562,0),MATCH('FD Inputs Pre Conversion'!G$6,F_inputs!$D$2:$M$2,0)))</f>
        <v/>
      </c>
      <c r="H2706" s="209"/>
      <c r="I2706" s="209"/>
      <c r="J2706" s="209"/>
      <c r="K2706" s="209"/>
      <c r="L2706" s="209"/>
      <c r="M2706" s="209"/>
    </row>
    <row r="2707" spans="2:13" outlineLevel="1">
      <c r="B2707" s="176" t="s">
        <v>316</v>
      </c>
      <c r="C2707" s="177" t="s">
        <v>388</v>
      </c>
      <c r="D2707" s="177" t="s">
        <v>991</v>
      </c>
      <c r="E2707" s="177" t="s">
        <v>319</v>
      </c>
      <c r="G2707" s="239" t="str">
        <f>IF(F2707=$D$4,$D$4,INDEX(F_inputs!$D$4:$M$5562,MATCH('FD Inputs Pre Conversion'!$C2707&amp;'FD Inputs Pre Conversion'!$E2707,F_inputs!$N$4:$N$5562,0),MATCH('FD Inputs Pre Conversion'!G$6,F_inputs!$D$2:$M$2,0)))</f>
        <v/>
      </c>
      <c r="H2707" s="209"/>
      <c r="I2707" s="209"/>
      <c r="J2707" s="209"/>
      <c r="K2707" s="209"/>
      <c r="L2707" s="209"/>
      <c r="M2707" s="209"/>
    </row>
    <row r="2708" spans="2:13" outlineLevel="1">
      <c r="B2708" s="176" t="s">
        <v>316</v>
      </c>
      <c r="C2708" s="177" t="s">
        <v>391</v>
      </c>
      <c r="D2708" s="177" t="s">
        <v>991</v>
      </c>
      <c r="E2708" s="177" t="s">
        <v>319</v>
      </c>
      <c r="G2708" s="239" t="str">
        <f>IF(F2708=$D$4,$D$4,INDEX(F_inputs!$D$4:$M$5562,MATCH('FD Inputs Pre Conversion'!$C2708&amp;'FD Inputs Pre Conversion'!$E2708,F_inputs!$N$4:$N$5562,0),MATCH('FD Inputs Pre Conversion'!G$6,F_inputs!$D$2:$M$2,0)))</f>
        <v/>
      </c>
      <c r="H2708" s="209"/>
      <c r="I2708" s="209"/>
      <c r="J2708" s="209"/>
      <c r="K2708" s="209"/>
      <c r="L2708" s="209"/>
      <c r="M2708" s="209"/>
    </row>
    <row r="2709" spans="2:13" outlineLevel="1">
      <c r="B2709" s="176" t="s">
        <v>316</v>
      </c>
      <c r="C2709" s="177" t="s">
        <v>394</v>
      </c>
      <c r="D2709" s="177" t="s">
        <v>991</v>
      </c>
      <c r="E2709" s="177" t="s">
        <v>319</v>
      </c>
      <c r="G2709" s="239" t="str">
        <f>IF(F2709=$D$4,$D$4,INDEX(F_inputs!$D$4:$M$5562,MATCH('FD Inputs Pre Conversion'!$C2709&amp;'FD Inputs Pre Conversion'!$E2709,F_inputs!$N$4:$N$5562,0),MATCH('FD Inputs Pre Conversion'!G$6,F_inputs!$D$2:$M$2,0)))</f>
        <v/>
      </c>
      <c r="H2709" s="209"/>
      <c r="I2709" s="209"/>
      <c r="J2709" s="209"/>
      <c r="K2709" s="209"/>
      <c r="L2709" s="209"/>
      <c r="M2709" s="209"/>
    </row>
    <row r="2710" spans="2:13" outlineLevel="1">
      <c r="B2710" s="176" t="s">
        <v>316</v>
      </c>
      <c r="C2710" s="177" t="s">
        <v>397</v>
      </c>
      <c r="D2710" s="177" t="s">
        <v>991</v>
      </c>
      <c r="E2710" s="177" t="s">
        <v>319</v>
      </c>
      <c r="G2710" s="239" t="str">
        <f>IF(F2710=$D$4,$D$4,INDEX(F_inputs!$D$4:$M$5562,MATCH('FD Inputs Pre Conversion'!$C2710&amp;'FD Inputs Pre Conversion'!$E2710,F_inputs!$N$4:$N$5562,0),MATCH('FD Inputs Pre Conversion'!G$6,F_inputs!$D$2:$M$2,0)))</f>
        <v/>
      </c>
      <c r="H2710" s="209"/>
      <c r="I2710" s="209"/>
      <c r="J2710" s="209"/>
      <c r="K2710" s="209"/>
      <c r="L2710" s="209"/>
      <c r="M2710" s="209"/>
    </row>
    <row r="2711" spans="2:13" outlineLevel="1">
      <c r="B2711" s="176" t="s">
        <v>316</v>
      </c>
      <c r="C2711" s="177" t="s">
        <v>345</v>
      </c>
      <c r="D2711" s="177" t="s">
        <v>991</v>
      </c>
      <c r="E2711" s="177" t="s">
        <v>319</v>
      </c>
      <c r="G2711" s="239" t="str">
        <f>IF(F2711=$D$4,$D$4,INDEX(F_inputs!$D$4:$M$5562,MATCH('FD Inputs Pre Conversion'!$C2711&amp;'FD Inputs Pre Conversion'!$E2711,F_inputs!$N$4:$N$5562,0),MATCH('FD Inputs Pre Conversion'!G$6,F_inputs!$D$2:$M$2,0)))</f>
        <v/>
      </c>
      <c r="H2711" s="209"/>
      <c r="I2711" s="209"/>
      <c r="J2711" s="209"/>
      <c r="K2711" s="209"/>
      <c r="L2711" s="209"/>
      <c r="M2711" s="209"/>
    </row>
    <row r="2712" spans="2:13" outlineLevel="1">
      <c r="B2712" s="176" t="s">
        <v>316</v>
      </c>
      <c r="C2712" s="177" t="s">
        <v>354</v>
      </c>
      <c r="D2712" s="177" t="s">
        <v>991</v>
      </c>
      <c r="E2712" s="177" t="s">
        <v>319</v>
      </c>
      <c r="G2712" s="239" t="str">
        <f>IF(F2712=$D$4,$D$4,INDEX(F_inputs!$D$4:$M$5562,MATCH('FD Inputs Pre Conversion'!$C2712&amp;'FD Inputs Pre Conversion'!$E2712,F_inputs!$N$4:$N$5562,0),MATCH('FD Inputs Pre Conversion'!G$6,F_inputs!$D$2:$M$2,0)))</f>
        <v/>
      </c>
      <c r="H2712" s="209"/>
      <c r="I2712" s="209"/>
      <c r="J2712" s="209"/>
      <c r="K2712" s="209"/>
      <c r="L2712" s="209"/>
      <c r="M2712" s="209"/>
    </row>
    <row r="2713" spans="2:13" outlineLevel="1">
      <c r="B2713" s="176" t="s">
        <v>316</v>
      </c>
      <c r="C2713" s="177" t="s">
        <v>367</v>
      </c>
      <c r="D2713" s="177" t="s">
        <v>991</v>
      </c>
      <c r="E2713" s="177" t="s">
        <v>319</v>
      </c>
      <c r="G2713" s="239" t="str">
        <f>IF(F2713=$D$4,$D$4,INDEX(F_inputs!$D$4:$M$5562,MATCH('FD Inputs Pre Conversion'!$C2713&amp;'FD Inputs Pre Conversion'!$E2713,F_inputs!$N$4:$N$5562,0),MATCH('FD Inputs Pre Conversion'!G$6,F_inputs!$D$2:$M$2,0)))</f>
        <v/>
      </c>
      <c r="H2713" s="209"/>
      <c r="I2713" s="209"/>
      <c r="J2713" s="209"/>
      <c r="K2713" s="209"/>
      <c r="L2713" s="209"/>
      <c r="M2713" s="209"/>
    </row>
    <row r="2714" spans="2:13" outlineLevel="1">
      <c r="B2714" s="176" t="s">
        <v>316</v>
      </c>
      <c r="C2714" s="177" t="s">
        <v>373</v>
      </c>
      <c r="D2714" s="177" t="s">
        <v>991</v>
      </c>
      <c r="E2714" s="177" t="s">
        <v>319</v>
      </c>
      <c r="G2714" s="239" t="str">
        <f>IF(F2714=$D$4,$D$4,INDEX(F_inputs!$D$4:$M$5562,MATCH('FD Inputs Pre Conversion'!$C2714&amp;'FD Inputs Pre Conversion'!$E2714,F_inputs!$N$4:$N$5562,0),MATCH('FD Inputs Pre Conversion'!G$6,F_inputs!$D$2:$M$2,0)))</f>
        <v/>
      </c>
      <c r="H2714" s="209"/>
      <c r="I2714" s="209"/>
      <c r="J2714" s="209"/>
      <c r="K2714" s="209"/>
      <c r="L2714" s="209"/>
      <c r="M2714" s="209"/>
    </row>
    <row r="2715" spans="2:13" outlineLevel="1">
      <c r="B2715" s="176" t="s">
        <v>316</v>
      </c>
      <c r="C2715" s="177" t="s">
        <v>376</v>
      </c>
      <c r="D2715" s="177" t="s">
        <v>991</v>
      </c>
      <c r="E2715" s="177" t="s">
        <v>319</v>
      </c>
      <c r="G2715" s="239" t="str">
        <f>IF(F2715=$D$4,$D$4,INDEX(F_inputs!$D$4:$M$5562,MATCH('FD Inputs Pre Conversion'!$C2715&amp;'FD Inputs Pre Conversion'!$E2715,F_inputs!$N$4:$N$5562,0),MATCH('FD Inputs Pre Conversion'!G$6,F_inputs!$D$2:$M$2,0)))</f>
        <v/>
      </c>
      <c r="H2715" s="209"/>
      <c r="I2715" s="209"/>
      <c r="J2715" s="209"/>
      <c r="K2715" s="209"/>
      <c r="L2715" s="209"/>
      <c r="M2715" s="209"/>
    </row>
    <row r="2716" spans="2:13" outlineLevel="1">
      <c r="B2716" s="176" t="s">
        <v>316</v>
      </c>
      <c r="C2716" s="177" t="s">
        <v>385</v>
      </c>
      <c r="D2716" s="177" t="s">
        <v>991</v>
      </c>
      <c r="E2716" s="177" t="s">
        <v>319</v>
      </c>
      <c r="G2716" s="239" t="str">
        <f>IF(F2716=$D$4,$D$4,INDEX(F_inputs!$D$4:$M$5562,MATCH('FD Inputs Pre Conversion'!$C2716&amp;'FD Inputs Pre Conversion'!$E2716,F_inputs!$N$4:$N$5562,0),MATCH('FD Inputs Pre Conversion'!G$6,F_inputs!$D$2:$M$2,0)))</f>
        <v/>
      </c>
      <c r="H2716" s="209"/>
      <c r="I2716" s="209"/>
      <c r="J2716" s="209"/>
      <c r="K2716" s="209"/>
      <c r="L2716" s="209"/>
      <c r="M2716" s="209"/>
    </row>
    <row r="2717" spans="2:13" outlineLevel="1">
      <c r="G2717" s="239"/>
    </row>
    <row r="2718" spans="2:13" outlineLevel="1">
      <c r="B2718" s="176" t="s">
        <v>324</v>
      </c>
      <c r="C2718" s="177" t="s">
        <v>350</v>
      </c>
      <c r="D2718" s="177" t="s">
        <v>991</v>
      </c>
      <c r="E2718" s="177" t="s">
        <v>327</v>
      </c>
      <c r="G2718" s="239" t="str">
        <f>IF(F2718=$D$4,$D$4,INDEX(F_inputs!$D$4:$M$5562,MATCH('FD Inputs Pre Conversion'!$C2718&amp;'FD Inputs Pre Conversion'!$E2718,F_inputs!$N$4:$N$5562,0),MATCH('FD Inputs Pre Conversion'!G$6,F_inputs!$D$2:$M$2,0)))</f>
        <v/>
      </c>
      <c r="H2718" s="209"/>
      <c r="I2718" s="209"/>
      <c r="J2718" s="209"/>
      <c r="K2718" s="209"/>
      <c r="L2718" s="209"/>
      <c r="M2718" s="209"/>
    </row>
    <row r="2719" spans="2:13" outlineLevel="1">
      <c r="B2719" s="176" t="s">
        <v>324</v>
      </c>
      <c r="C2719" s="177" t="s">
        <v>358</v>
      </c>
      <c r="D2719" s="177" t="s">
        <v>991</v>
      </c>
      <c r="E2719" s="177" t="s">
        <v>327</v>
      </c>
      <c r="G2719" s="239" t="str">
        <f>IF(F2719=$D$4,$D$4,INDEX(F_inputs!$D$4:$M$5562,MATCH('FD Inputs Pre Conversion'!$C2719&amp;'FD Inputs Pre Conversion'!$E2719,F_inputs!$N$4:$N$5562,0),MATCH('FD Inputs Pre Conversion'!G$6,F_inputs!$D$2:$M$2,0)))</f>
        <v/>
      </c>
      <c r="H2719" s="209"/>
      <c r="I2719" s="209"/>
      <c r="J2719" s="209"/>
      <c r="K2719" s="209"/>
      <c r="L2719" s="209"/>
      <c r="M2719" s="209"/>
    </row>
    <row r="2720" spans="2:13" outlineLevel="1">
      <c r="B2720" s="176" t="s">
        <v>324</v>
      </c>
      <c r="C2720" s="177" t="s">
        <v>361</v>
      </c>
      <c r="D2720" s="177" t="s">
        <v>991</v>
      </c>
      <c r="E2720" s="177" t="s">
        <v>327</v>
      </c>
      <c r="G2720" s="239" t="str">
        <f>IF(F2720=$D$4,$D$4,INDEX(F_inputs!$D$4:$M$5562,MATCH('FD Inputs Pre Conversion'!$C2720&amp;'FD Inputs Pre Conversion'!$E2720,F_inputs!$N$4:$N$5562,0),MATCH('FD Inputs Pre Conversion'!G$6,F_inputs!$D$2:$M$2,0)))</f>
        <v/>
      </c>
      <c r="H2720" s="209"/>
      <c r="I2720" s="209"/>
      <c r="J2720" s="209"/>
      <c r="K2720" s="209"/>
      <c r="L2720" s="209"/>
      <c r="M2720" s="209"/>
    </row>
    <row r="2721" spans="2:13" outlineLevel="1">
      <c r="B2721" s="176" t="s">
        <v>324</v>
      </c>
      <c r="C2721" s="177" t="s">
        <v>364</v>
      </c>
      <c r="D2721" s="177" t="s">
        <v>991</v>
      </c>
      <c r="E2721" s="177" t="s">
        <v>327</v>
      </c>
      <c r="G2721" s="239" t="str">
        <f>IF(F2721=$D$4,$D$4,INDEX(F_inputs!$D$4:$M$5562,MATCH('FD Inputs Pre Conversion'!$C2721&amp;'FD Inputs Pre Conversion'!$E2721,F_inputs!$N$4:$N$5562,0),MATCH('FD Inputs Pre Conversion'!G$6,F_inputs!$D$2:$M$2,0)))</f>
        <v/>
      </c>
      <c r="H2721" s="209"/>
      <c r="I2721" s="209"/>
      <c r="J2721" s="209"/>
      <c r="K2721" s="209"/>
      <c r="L2721" s="209"/>
      <c r="M2721" s="209"/>
    </row>
    <row r="2722" spans="2:13" outlineLevel="1">
      <c r="B2722" s="176" t="s">
        <v>324</v>
      </c>
      <c r="C2722" s="177" t="s">
        <v>370</v>
      </c>
      <c r="D2722" s="177" t="s">
        <v>991</v>
      </c>
      <c r="E2722" s="177" t="s">
        <v>327</v>
      </c>
      <c r="G2722" s="239" t="str">
        <f>IF(F2722=$D$4,$D$4,INDEX(F_inputs!$D$4:$M$5562,MATCH('FD Inputs Pre Conversion'!$C2722&amp;'FD Inputs Pre Conversion'!$E2722,F_inputs!$N$4:$N$5562,0),MATCH('FD Inputs Pre Conversion'!G$6,F_inputs!$D$2:$M$2,0)))</f>
        <v/>
      </c>
      <c r="H2722" s="209"/>
      <c r="I2722" s="209"/>
      <c r="J2722" s="209"/>
      <c r="K2722" s="209"/>
      <c r="L2722" s="209"/>
      <c r="M2722" s="209"/>
    </row>
    <row r="2723" spans="2:13" outlineLevel="1">
      <c r="B2723" s="176" t="s">
        <v>324</v>
      </c>
      <c r="C2723" s="177" t="s">
        <v>379</v>
      </c>
      <c r="D2723" s="177" t="s">
        <v>991</v>
      </c>
      <c r="E2723" s="177" t="s">
        <v>327</v>
      </c>
      <c r="G2723" s="239" t="str">
        <f>IF(F2723=$D$4,$D$4,INDEX(F_inputs!$D$4:$M$5562,MATCH('FD Inputs Pre Conversion'!$C2723&amp;'FD Inputs Pre Conversion'!$E2723,F_inputs!$N$4:$N$5562,0),MATCH('FD Inputs Pre Conversion'!G$6,F_inputs!$D$2:$M$2,0)))</f>
        <v/>
      </c>
      <c r="H2723" s="209"/>
      <c r="I2723" s="209"/>
      <c r="J2723" s="209"/>
      <c r="K2723" s="209"/>
      <c r="L2723" s="209"/>
      <c r="M2723" s="209"/>
    </row>
    <row r="2724" spans="2:13" outlineLevel="1">
      <c r="B2724" s="176" t="s">
        <v>324</v>
      </c>
      <c r="C2724" s="177" t="s">
        <v>382</v>
      </c>
      <c r="D2724" s="177" t="s">
        <v>991</v>
      </c>
      <c r="E2724" s="177" t="s">
        <v>327</v>
      </c>
      <c r="G2724" s="239" t="str">
        <f>IF(F2724=$D$4,$D$4,INDEX(F_inputs!$D$4:$M$5562,MATCH('FD Inputs Pre Conversion'!$C2724&amp;'FD Inputs Pre Conversion'!$E2724,F_inputs!$N$4:$N$5562,0),MATCH('FD Inputs Pre Conversion'!G$6,F_inputs!$D$2:$M$2,0)))</f>
        <v/>
      </c>
      <c r="H2724" s="209"/>
      <c r="I2724" s="209"/>
      <c r="J2724" s="209"/>
      <c r="K2724" s="209"/>
      <c r="L2724" s="209"/>
      <c r="M2724" s="209"/>
    </row>
    <row r="2725" spans="2:13" outlineLevel="1">
      <c r="B2725" s="176" t="s">
        <v>324</v>
      </c>
      <c r="C2725" s="177" t="s">
        <v>388</v>
      </c>
      <c r="D2725" s="177" t="s">
        <v>991</v>
      </c>
      <c r="E2725" s="177" t="s">
        <v>327</v>
      </c>
      <c r="G2725" s="239">
        <f>IF(F2725=$D$4,$D$4,INDEX(F_inputs!$D$4:$M$5562,MATCH('FD Inputs Pre Conversion'!$C2725&amp;'FD Inputs Pre Conversion'!$E2725,F_inputs!$N$4:$N$5562,0),MATCH('FD Inputs Pre Conversion'!G$6,F_inputs!$D$2:$M$2,0)))</f>
        <v>0.12355000000000001</v>
      </c>
      <c r="H2725" s="209"/>
      <c r="I2725" s="209"/>
      <c r="J2725" s="209"/>
      <c r="K2725" s="209"/>
      <c r="L2725" s="209"/>
      <c r="M2725" s="209"/>
    </row>
    <row r="2726" spans="2:13" outlineLevel="1">
      <c r="B2726" s="176" t="s">
        <v>324</v>
      </c>
      <c r="C2726" s="177" t="s">
        <v>391</v>
      </c>
      <c r="D2726" s="177" t="s">
        <v>991</v>
      </c>
      <c r="E2726" s="177" t="s">
        <v>327</v>
      </c>
      <c r="G2726" s="239" t="str">
        <f>IF(F2726=$D$4,$D$4,INDEX(F_inputs!$D$4:$M$5562,MATCH('FD Inputs Pre Conversion'!$C2726&amp;'FD Inputs Pre Conversion'!$E2726,F_inputs!$N$4:$N$5562,0),MATCH('FD Inputs Pre Conversion'!G$6,F_inputs!$D$2:$M$2,0)))</f>
        <v/>
      </c>
      <c r="H2726" s="209"/>
      <c r="I2726" s="209"/>
      <c r="J2726" s="209"/>
      <c r="K2726" s="209"/>
      <c r="L2726" s="209"/>
      <c r="M2726" s="209"/>
    </row>
    <row r="2727" spans="2:13" outlineLevel="1">
      <c r="B2727" s="176" t="s">
        <v>324</v>
      </c>
      <c r="C2727" s="177" t="s">
        <v>394</v>
      </c>
      <c r="D2727" s="177" t="s">
        <v>991</v>
      </c>
      <c r="E2727" s="177" t="s">
        <v>327</v>
      </c>
      <c r="G2727" s="239" t="str">
        <f>IF(F2727=$D$4,$D$4,INDEX(F_inputs!$D$4:$M$5562,MATCH('FD Inputs Pre Conversion'!$C2727&amp;'FD Inputs Pre Conversion'!$E2727,F_inputs!$N$4:$N$5562,0),MATCH('FD Inputs Pre Conversion'!G$6,F_inputs!$D$2:$M$2,0)))</f>
        <v/>
      </c>
      <c r="H2727" s="209"/>
      <c r="I2727" s="209"/>
      <c r="J2727" s="209"/>
      <c r="K2727" s="209"/>
      <c r="L2727" s="209"/>
      <c r="M2727" s="209"/>
    </row>
    <row r="2728" spans="2:13" outlineLevel="1">
      <c r="B2728" s="176" t="s">
        <v>324</v>
      </c>
      <c r="C2728" s="177" t="s">
        <v>397</v>
      </c>
      <c r="D2728" s="177" t="s">
        <v>991</v>
      </c>
      <c r="E2728" s="177" t="s">
        <v>327</v>
      </c>
      <c r="G2728" s="239" t="str">
        <f>IF(F2728=$D$4,$D$4,INDEX(F_inputs!$D$4:$M$5562,MATCH('FD Inputs Pre Conversion'!$C2728&amp;'FD Inputs Pre Conversion'!$E2728,F_inputs!$N$4:$N$5562,0),MATCH('FD Inputs Pre Conversion'!G$6,F_inputs!$D$2:$M$2,0)))</f>
        <v/>
      </c>
      <c r="H2728" s="209"/>
      <c r="I2728" s="209"/>
      <c r="J2728" s="209"/>
      <c r="K2728" s="209"/>
      <c r="L2728" s="209"/>
      <c r="M2728" s="209"/>
    </row>
    <row r="2729" spans="2:13" outlineLevel="1">
      <c r="B2729" s="176" t="s">
        <v>324</v>
      </c>
      <c r="C2729" s="177" t="s">
        <v>345</v>
      </c>
      <c r="D2729" s="177" t="s">
        <v>991</v>
      </c>
      <c r="E2729" s="177" t="s">
        <v>327</v>
      </c>
      <c r="G2729" s="239" t="str">
        <f>IF(F2729=$D$4,$D$4,INDEX(F_inputs!$D$4:$M$5562,MATCH('FD Inputs Pre Conversion'!$C2729&amp;'FD Inputs Pre Conversion'!$E2729,F_inputs!$N$4:$N$5562,0),MATCH('FD Inputs Pre Conversion'!G$6,F_inputs!$D$2:$M$2,0)))</f>
        <v/>
      </c>
      <c r="H2729" s="209"/>
      <c r="I2729" s="209"/>
      <c r="J2729" s="209"/>
      <c r="K2729" s="209"/>
      <c r="L2729" s="209"/>
      <c r="M2729" s="209"/>
    </row>
    <row r="2730" spans="2:13" outlineLevel="1">
      <c r="B2730" s="176" t="s">
        <v>324</v>
      </c>
      <c r="C2730" s="177" t="s">
        <v>354</v>
      </c>
      <c r="D2730" s="177" t="s">
        <v>991</v>
      </c>
      <c r="E2730" s="177" t="s">
        <v>327</v>
      </c>
      <c r="G2730" s="239" t="str">
        <f>IF(F2730=$D$4,$D$4,INDEX(F_inputs!$D$4:$M$5562,MATCH('FD Inputs Pre Conversion'!$C2730&amp;'FD Inputs Pre Conversion'!$E2730,F_inputs!$N$4:$N$5562,0),MATCH('FD Inputs Pre Conversion'!G$6,F_inputs!$D$2:$M$2,0)))</f>
        <v/>
      </c>
      <c r="H2730" s="209"/>
      <c r="I2730" s="209"/>
      <c r="J2730" s="209"/>
      <c r="K2730" s="209"/>
      <c r="L2730" s="209"/>
      <c r="M2730" s="209"/>
    </row>
    <row r="2731" spans="2:13" outlineLevel="1">
      <c r="B2731" s="176" t="s">
        <v>324</v>
      </c>
      <c r="C2731" s="177" t="s">
        <v>367</v>
      </c>
      <c r="D2731" s="177" t="s">
        <v>991</v>
      </c>
      <c r="E2731" s="177" t="s">
        <v>327</v>
      </c>
      <c r="G2731" s="239" t="str">
        <f>IF(F2731=$D$4,$D$4,INDEX(F_inputs!$D$4:$M$5562,MATCH('FD Inputs Pre Conversion'!$C2731&amp;'FD Inputs Pre Conversion'!$E2731,F_inputs!$N$4:$N$5562,0),MATCH('FD Inputs Pre Conversion'!G$6,F_inputs!$D$2:$M$2,0)))</f>
        <v/>
      </c>
      <c r="H2731" s="209"/>
      <c r="I2731" s="209"/>
      <c r="J2731" s="209"/>
      <c r="K2731" s="209"/>
      <c r="L2731" s="209"/>
      <c r="M2731" s="209"/>
    </row>
    <row r="2732" spans="2:13" outlineLevel="1">
      <c r="B2732" s="176" t="s">
        <v>324</v>
      </c>
      <c r="C2732" s="177" t="s">
        <v>373</v>
      </c>
      <c r="D2732" s="177" t="s">
        <v>991</v>
      </c>
      <c r="E2732" s="177" t="s">
        <v>327</v>
      </c>
      <c r="G2732" s="239" t="str">
        <f>IF(F2732=$D$4,$D$4,INDEX(F_inputs!$D$4:$M$5562,MATCH('FD Inputs Pre Conversion'!$C2732&amp;'FD Inputs Pre Conversion'!$E2732,F_inputs!$N$4:$N$5562,0),MATCH('FD Inputs Pre Conversion'!G$6,F_inputs!$D$2:$M$2,0)))</f>
        <v/>
      </c>
      <c r="H2732" s="209"/>
      <c r="I2732" s="209"/>
      <c r="J2732" s="209"/>
      <c r="K2732" s="209"/>
      <c r="L2732" s="209"/>
      <c r="M2732" s="209"/>
    </row>
    <row r="2733" spans="2:13" outlineLevel="1">
      <c r="B2733" s="176" t="s">
        <v>324</v>
      </c>
      <c r="C2733" s="177" t="s">
        <v>376</v>
      </c>
      <c r="D2733" s="177" t="s">
        <v>991</v>
      </c>
      <c r="E2733" s="177" t="s">
        <v>327</v>
      </c>
      <c r="G2733" s="239" t="str">
        <f>IF(F2733=$D$4,$D$4,INDEX(F_inputs!$D$4:$M$5562,MATCH('FD Inputs Pre Conversion'!$C2733&amp;'FD Inputs Pre Conversion'!$E2733,F_inputs!$N$4:$N$5562,0),MATCH('FD Inputs Pre Conversion'!G$6,F_inputs!$D$2:$M$2,0)))</f>
        <v/>
      </c>
      <c r="H2733" s="209"/>
      <c r="I2733" s="209"/>
      <c r="J2733" s="209"/>
      <c r="K2733" s="209"/>
      <c r="L2733" s="209"/>
      <c r="M2733" s="209"/>
    </row>
    <row r="2734" spans="2:13" outlineLevel="1">
      <c r="B2734" s="176" t="s">
        <v>324</v>
      </c>
      <c r="C2734" s="177" t="s">
        <v>385</v>
      </c>
      <c r="D2734" s="177" t="s">
        <v>991</v>
      </c>
      <c r="E2734" s="177" t="s">
        <v>327</v>
      </c>
      <c r="G2734" s="239" t="str">
        <f>IF(F2734=$D$4,$D$4,INDEX(F_inputs!$D$4:$M$5562,MATCH('FD Inputs Pre Conversion'!$C2734&amp;'FD Inputs Pre Conversion'!$E2734,F_inputs!$N$4:$N$5562,0),MATCH('FD Inputs Pre Conversion'!G$6,F_inputs!$D$2:$M$2,0)))</f>
        <v/>
      </c>
      <c r="H2734" s="209"/>
      <c r="I2734" s="209"/>
      <c r="J2734" s="209"/>
      <c r="K2734" s="209"/>
      <c r="L2734" s="209"/>
      <c r="M2734" s="209"/>
    </row>
    <row r="2735" spans="2:13" outlineLevel="1">
      <c r="G2735" s="239"/>
    </row>
    <row r="2736" spans="2:13" outlineLevel="1">
      <c r="B2736" s="176" t="s">
        <v>330</v>
      </c>
      <c r="C2736" s="177" t="s">
        <v>350</v>
      </c>
      <c r="D2736" s="177" t="s">
        <v>991</v>
      </c>
      <c r="E2736" s="177" t="s">
        <v>333</v>
      </c>
      <c r="G2736" s="239" t="str">
        <f>IF(F2736=$D$4,$D$4,INDEX(F_inputs!$D$4:$M$5562,MATCH('FD Inputs Pre Conversion'!$C2736&amp;'FD Inputs Pre Conversion'!$E2736,F_inputs!$N$4:$N$5562,0),MATCH('FD Inputs Pre Conversion'!G$6,F_inputs!$D$2:$M$2,0)))</f>
        <v/>
      </c>
      <c r="H2736" s="209"/>
      <c r="I2736" s="209"/>
      <c r="J2736" s="209"/>
      <c r="K2736" s="209"/>
      <c r="L2736" s="209"/>
      <c r="M2736" s="209"/>
    </row>
    <row r="2737" spans="2:13" outlineLevel="1">
      <c r="B2737" s="176" t="s">
        <v>330</v>
      </c>
      <c r="C2737" s="177" t="s">
        <v>358</v>
      </c>
      <c r="D2737" s="177" t="s">
        <v>991</v>
      </c>
      <c r="E2737" s="177" t="s">
        <v>333</v>
      </c>
      <c r="G2737" s="239" t="str">
        <f>IF(F2737=$D$4,$D$4,INDEX(F_inputs!$D$4:$M$5562,MATCH('FD Inputs Pre Conversion'!$C2737&amp;'FD Inputs Pre Conversion'!$E2737,F_inputs!$N$4:$N$5562,0),MATCH('FD Inputs Pre Conversion'!G$6,F_inputs!$D$2:$M$2,0)))</f>
        <v/>
      </c>
      <c r="H2737" s="209"/>
      <c r="I2737" s="209"/>
      <c r="J2737" s="209"/>
      <c r="K2737" s="209"/>
      <c r="L2737" s="209"/>
      <c r="M2737" s="209"/>
    </row>
    <row r="2738" spans="2:13" outlineLevel="1">
      <c r="B2738" s="176" t="s">
        <v>330</v>
      </c>
      <c r="C2738" s="177" t="s">
        <v>361</v>
      </c>
      <c r="D2738" s="177" t="s">
        <v>991</v>
      </c>
      <c r="E2738" s="177" t="s">
        <v>333</v>
      </c>
      <c r="G2738" s="239" t="str">
        <f>IF(F2738=$D$4,$D$4,INDEX(F_inputs!$D$4:$M$5562,MATCH('FD Inputs Pre Conversion'!$C2738&amp;'FD Inputs Pre Conversion'!$E2738,F_inputs!$N$4:$N$5562,0),MATCH('FD Inputs Pre Conversion'!G$6,F_inputs!$D$2:$M$2,0)))</f>
        <v/>
      </c>
      <c r="H2738" s="209"/>
      <c r="I2738" s="209"/>
      <c r="J2738" s="209"/>
      <c r="K2738" s="209"/>
      <c r="L2738" s="209"/>
      <c r="M2738" s="209"/>
    </row>
    <row r="2739" spans="2:13" outlineLevel="1">
      <c r="B2739" s="176" t="s">
        <v>330</v>
      </c>
      <c r="C2739" s="177" t="s">
        <v>364</v>
      </c>
      <c r="D2739" s="177" t="s">
        <v>991</v>
      </c>
      <c r="E2739" s="177" t="s">
        <v>333</v>
      </c>
      <c r="G2739" s="239" t="str">
        <f>IF(F2739=$D$4,$D$4,INDEX(F_inputs!$D$4:$M$5562,MATCH('FD Inputs Pre Conversion'!$C2739&amp;'FD Inputs Pre Conversion'!$E2739,F_inputs!$N$4:$N$5562,0),MATCH('FD Inputs Pre Conversion'!G$6,F_inputs!$D$2:$M$2,0)))</f>
        <v/>
      </c>
      <c r="H2739" s="209"/>
      <c r="I2739" s="209"/>
      <c r="J2739" s="209"/>
      <c r="K2739" s="209"/>
      <c r="L2739" s="209"/>
      <c r="M2739" s="209"/>
    </row>
    <row r="2740" spans="2:13" outlineLevel="1">
      <c r="B2740" s="176" t="s">
        <v>330</v>
      </c>
      <c r="C2740" s="177" t="s">
        <v>370</v>
      </c>
      <c r="D2740" s="177" t="s">
        <v>991</v>
      </c>
      <c r="E2740" s="177" t="s">
        <v>333</v>
      </c>
      <c r="G2740" s="239" t="str">
        <f>IF(F2740=$D$4,$D$4,INDEX(F_inputs!$D$4:$M$5562,MATCH('FD Inputs Pre Conversion'!$C2740&amp;'FD Inputs Pre Conversion'!$E2740,F_inputs!$N$4:$N$5562,0),MATCH('FD Inputs Pre Conversion'!G$6,F_inputs!$D$2:$M$2,0)))</f>
        <v/>
      </c>
      <c r="H2740" s="209"/>
      <c r="I2740" s="209"/>
      <c r="J2740" s="209"/>
      <c r="K2740" s="209"/>
      <c r="L2740" s="209"/>
      <c r="M2740" s="209"/>
    </row>
    <row r="2741" spans="2:13" outlineLevel="1">
      <c r="B2741" s="176" t="s">
        <v>330</v>
      </c>
      <c r="C2741" s="177" t="s">
        <v>379</v>
      </c>
      <c r="D2741" s="177" t="s">
        <v>991</v>
      </c>
      <c r="E2741" s="177" t="s">
        <v>333</v>
      </c>
      <c r="G2741" s="239">
        <f>IF(F2741=$D$4,$D$4,INDEX(F_inputs!$D$4:$M$5562,MATCH('FD Inputs Pre Conversion'!$C2741&amp;'FD Inputs Pre Conversion'!$E2741,F_inputs!$N$4:$N$5562,0),MATCH('FD Inputs Pre Conversion'!G$6,F_inputs!$D$2:$M$2,0)))</f>
        <v>1.8799999999999999E-4</v>
      </c>
      <c r="H2741" s="209"/>
      <c r="I2741" s="209"/>
      <c r="J2741" s="209"/>
      <c r="K2741" s="209"/>
      <c r="L2741" s="209"/>
      <c r="M2741" s="209"/>
    </row>
    <row r="2742" spans="2:13" outlineLevel="1">
      <c r="B2742" s="176" t="s">
        <v>330</v>
      </c>
      <c r="C2742" s="177" t="s">
        <v>382</v>
      </c>
      <c r="D2742" s="177" t="s">
        <v>991</v>
      </c>
      <c r="E2742" s="177" t="s">
        <v>333</v>
      </c>
      <c r="G2742" s="239" t="str">
        <f>IF(F2742=$D$4,$D$4,INDEX(F_inputs!$D$4:$M$5562,MATCH('FD Inputs Pre Conversion'!$C2742&amp;'FD Inputs Pre Conversion'!$E2742,F_inputs!$N$4:$N$5562,0),MATCH('FD Inputs Pre Conversion'!G$6,F_inputs!$D$2:$M$2,0)))</f>
        <v/>
      </c>
      <c r="H2742" s="209"/>
      <c r="I2742" s="209"/>
      <c r="J2742" s="209"/>
      <c r="K2742" s="209"/>
      <c r="L2742" s="209"/>
      <c r="M2742" s="209"/>
    </row>
    <row r="2743" spans="2:13" outlineLevel="1">
      <c r="B2743" s="176" t="s">
        <v>330</v>
      </c>
      <c r="C2743" s="177" t="s">
        <v>388</v>
      </c>
      <c r="D2743" s="177" t="s">
        <v>991</v>
      </c>
      <c r="E2743" s="177" t="s">
        <v>333</v>
      </c>
      <c r="G2743" s="239" t="str">
        <f>IF(F2743=$D$4,$D$4,INDEX(F_inputs!$D$4:$M$5562,MATCH('FD Inputs Pre Conversion'!$C2743&amp;'FD Inputs Pre Conversion'!$E2743,F_inputs!$N$4:$N$5562,0),MATCH('FD Inputs Pre Conversion'!G$6,F_inputs!$D$2:$M$2,0)))</f>
        <v/>
      </c>
      <c r="H2743" s="209"/>
      <c r="I2743" s="209"/>
      <c r="J2743" s="209"/>
      <c r="K2743" s="209"/>
      <c r="L2743" s="209"/>
      <c r="M2743" s="209"/>
    </row>
    <row r="2744" spans="2:13" outlineLevel="1">
      <c r="B2744" s="176" t="s">
        <v>330</v>
      </c>
      <c r="C2744" s="177" t="s">
        <v>391</v>
      </c>
      <c r="D2744" s="177" t="s">
        <v>991</v>
      </c>
      <c r="E2744" s="177" t="s">
        <v>333</v>
      </c>
      <c r="G2744" s="239">
        <f>IF(F2744=$D$4,$D$4,INDEX(F_inputs!$D$4:$M$5562,MATCH('FD Inputs Pre Conversion'!$C2744&amp;'FD Inputs Pre Conversion'!$E2744,F_inputs!$N$4:$N$5562,0),MATCH('FD Inputs Pre Conversion'!G$6,F_inputs!$D$2:$M$2,0)))</f>
        <v>1.8799999999999999E-4</v>
      </c>
      <c r="H2744" s="209"/>
      <c r="I2744" s="209"/>
      <c r="J2744" s="209"/>
      <c r="K2744" s="209"/>
      <c r="L2744" s="209"/>
      <c r="M2744" s="209"/>
    </row>
    <row r="2745" spans="2:13" outlineLevel="1">
      <c r="B2745" s="176" t="s">
        <v>330</v>
      </c>
      <c r="C2745" s="177" t="s">
        <v>394</v>
      </c>
      <c r="D2745" s="177" t="s">
        <v>991</v>
      </c>
      <c r="E2745" s="177" t="s">
        <v>333</v>
      </c>
      <c r="G2745" s="239" t="str">
        <f>IF(F2745=$D$4,$D$4,INDEX(F_inputs!$D$4:$M$5562,MATCH('FD Inputs Pre Conversion'!$C2745&amp;'FD Inputs Pre Conversion'!$E2745,F_inputs!$N$4:$N$5562,0),MATCH('FD Inputs Pre Conversion'!G$6,F_inputs!$D$2:$M$2,0)))</f>
        <v/>
      </c>
      <c r="H2745" s="209"/>
      <c r="I2745" s="209"/>
      <c r="J2745" s="209"/>
      <c r="K2745" s="209"/>
      <c r="L2745" s="209"/>
      <c r="M2745" s="209"/>
    </row>
    <row r="2746" spans="2:13" outlineLevel="1">
      <c r="B2746" s="176" t="s">
        <v>330</v>
      </c>
      <c r="C2746" s="177" t="s">
        <v>397</v>
      </c>
      <c r="D2746" s="177" t="s">
        <v>991</v>
      </c>
      <c r="E2746" s="177" t="s">
        <v>333</v>
      </c>
      <c r="G2746" s="239" t="str">
        <f>IF(F2746=$D$4,$D$4,INDEX(F_inputs!$D$4:$M$5562,MATCH('FD Inputs Pre Conversion'!$C2746&amp;'FD Inputs Pre Conversion'!$E2746,F_inputs!$N$4:$N$5562,0),MATCH('FD Inputs Pre Conversion'!G$6,F_inputs!$D$2:$M$2,0)))</f>
        <v/>
      </c>
      <c r="H2746" s="209"/>
      <c r="I2746" s="209"/>
      <c r="J2746" s="209"/>
      <c r="K2746" s="209"/>
      <c r="L2746" s="209"/>
      <c r="M2746" s="209"/>
    </row>
    <row r="2747" spans="2:13" outlineLevel="1">
      <c r="B2747" s="176" t="s">
        <v>330</v>
      </c>
      <c r="C2747" s="177" t="s">
        <v>345</v>
      </c>
      <c r="D2747" s="177" t="s">
        <v>991</v>
      </c>
      <c r="E2747" s="177" t="s">
        <v>333</v>
      </c>
      <c r="G2747" s="239" t="str">
        <f>IF(F2747=$D$4,$D$4,INDEX(F_inputs!$D$4:$M$5562,MATCH('FD Inputs Pre Conversion'!$C2747&amp;'FD Inputs Pre Conversion'!$E2747,F_inputs!$N$4:$N$5562,0),MATCH('FD Inputs Pre Conversion'!G$6,F_inputs!$D$2:$M$2,0)))</f>
        <v/>
      </c>
      <c r="H2747" s="209"/>
      <c r="I2747" s="209"/>
      <c r="J2747" s="209"/>
      <c r="K2747" s="209"/>
      <c r="L2747" s="209"/>
      <c r="M2747" s="209"/>
    </row>
    <row r="2748" spans="2:13" outlineLevel="1">
      <c r="B2748" s="176" t="s">
        <v>330</v>
      </c>
      <c r="C2748" s="177" t="s">
        <v>354</v>
      </c>
      <c r="D2748" s="177" t="s">
        <v>991</v>
      </c>
      <c r="E2748" s="177" t="s">
        <v>333</v>
      </c>
      <c r="G2748" s="239" t="str">
        <f>IF(F2748=$D$4,$D$4,INDEX(F_inputs!$D$4:$M$5562,MATCH('FD Inputs Pre Conversion'!$C2748&amp;'FD Inputs Pre Conversion'!$E2748,F_inputs!$N$4:$N$5562,0),MATCH('FD Inputs Pre Conversion'!G$6,F_inputs!$D$2:$M$2,0)))</f>
        <v/>
      </c>
      <c r="H2748" s="209"/>
      <c r="I2748" s="209"/>
      <c r="J2748" s="209"/>
      <c r="K2748" s="209"/>
      <c r="L2748" s="209"/>
      <c r="M2748" s="209"/>
    </row>
    <row r="2749" spans="2:13" outlineLevel="1">
      <c r="B2749" s="176" t="s">
        <v>330</v>
      </c>
      <c r="C2749" s="177" t="s">
        <v>367</v>
      </c>
      <c r="D2749" s="177" t="s">
        <v>991</v>
      </c>
      <c r="E2749" s="177" t="s">
        <v>333</v>
      </c>
      <c r="G2749" s="239" t="str">
        <f>IF(F2749=$D$4,$D$4,INDEX(F_inputs!$D$4:$M$5562,MATCH('FD Inputs Pre Conversion'!$C2749&amp;'FD Inputs Pre Conversion'!$E2749,F_inputs!$N$4:$N$5562,0),MATCH('FD Inputs Pre Conversion'!G$6,F_inputs!$D$2:$M$2,0)))</f>
        <v/>
      </c>
      <c r="H2749" s="209"/>
      <c r="I2749" s="209"/>
      <c r="J2749" s="209"/>
      <c r="K2749" s="209"/>
      <c r="L2749" s="209"/>
      <c r="M2749" s="209"/>
    </row>
    <row r="2750" spans="2:13" outlineLevel="1">
      <c r="B2750" s="176" t="s">
        <v>330</v>
      </c>
      <c r="C2750" s="177" t="s">
        <v>373</v>
      </c>
      <c r="D2750" s="177" t="s">
        <v>991</v>
      </c>
      <c r="E2750" s="177" t="s">
        <v>333</v>
      </c>
      <c r="G2750" s="239" t="str">
        <f>IF(F2750=$D$4,$D$4,INDEX(F_inputs!$D$4:$M$5562,MATCH('FD Inputs Pre Conversion'!$C2750&amp;'FD Inputs Pre Conversion'!$E2750,F_inputs!$N$4:$N$5562,0),MATCH('FD Inputs Pre Conversion'!G$6,F_inputs!$D$2:$M$2,0)))</f>
        <v/>
      </c>
      <c r="H2750" s="209"/>
      <c r="I2750" s="209"/>
      <c r="J2750" s="209"/>
      <c r="K2750" s="209"/>
      <c r="L2750" s="209"/>
      <c r="M2750" s="209"/>
    </row>
    <row r="2751" spans="2:13" outlineLevel="1">
      <c r="B2751" s="176" t="s">
        <v>330</v>
      </c>
      <c r="C2751" s="177" t="s">
        <v>376</v>
      </c>
      <c r="D2751" s="177" t="s">
        <v>991</v>
      </c>
      <c r="E2751" s="177" t="s">
        <v>333</v>
      </c>
      <c r="G2751" s="239" t="str">
        <f>IF(F2751=$D$4,$D$4,INDEX(F_inputs!$D$4:$M$5562,MATCH('FD Inputs Pre Conversion'!$C2751&amp;'FD Inputs Pre Conversion'!$E2751,F_inputs!$N$4:$N$5562,0),MATCH('FD Inputs Pre Conversion'!G$6,F_inputs!$D$2:$M$2,0)))</f>
        <v/>
      </c>
      <c r="H2751" s="209"/>
      <c r="I2751" s="209"/>
      <c r="J2751" s="209"/>
      <c r="K2751" s="209"/>
      <c r="L2751" s="209"/>
      <c r="M2751" s="209"/>
    </row>
    <row r="2752" spans="2:13" outlineLevel="1">
      <c r="B2752" s="176" t="s">
        <v>330</v>
      </c>
      <c r="C2752" s="177" t="s">
        <v>385</v>
      </c>
      <c r="D2752" s="177" t="s">
        <v>991</v>
      </c>
      <c r="E2752" s="177" t="s">
        <v>333</v>
      </c>
      <c r="G2752" s="239" t="str">
        <f>IF(F2752=$D$4,$D$4,INDEX(F_inputs!$D$4:$M$5562,MATCH('FD Inputs Pre Conversion'!$C2752&amp;'FD Inputs Pre Conversion'!$E2752,F_inputs!$N$4:$N$5562,0),MATCH('FD Inputs Pre Conversion'!G$6,F_inputs!$D$2:$M$2,0)))</f>
        <v/>
      </c>
      <c r="H2752" s="209"/>
      <c r="I2752" s="209"/>
      <c r="J2752" s="209"/>
      <c r="K2752" s="209"/>
      <c r="L2752" s="209"/>
      <c r="M2752" s="209"/>
    </row>
    <row r="2753" spans="1:13">
      <c r="G2753" s="218"/>
    </row>
    <row r="2754" spans="1:13" s="190" customFormat="1">
      <c r="A2754" s="186"/>
      <c r="B2754" s="187" t="s">
        <v>992</v>
      </c>
      <c r="G2754" s="235"/>
    </row>
    <row r="2755" spans="1:13">
      <c r="G2755" s="218"/>
    </row>
    <row r="2756" spans="1:13">
      <c r="B2756" s="176" t="s">
        <v>294</v>
      </c>
      <c r="C2756" s="177" t="s">
        <v>350</v>
      </c>
      <c r="D2756" s="177" t="s">
        <v>993</v>
      </c>
      <c r="E2756" s="177" t="s">
        <v>299</v>
      </c>
      <c r="G2756" s="208" t="str">
        <f>IF(F2756=$D$4,$D$4,INDEX(F_inputs!$D$4:$M$5562,MATCH('FD Inputs Pre Conversion'!$C2756&amp;'FD Inputs Pre Conversion'!$E2756,F_inputs!$N$4:$N$5562,0),MATCH('FD Inputs Pre Conversion'!G$6,F_inputs!$D$2:$M$2,0)))</f>
        <v/>
      </c>
      <c r="H2756" s="209"/>
      <c r="I2756" s="209"/>
      <c r="J2756" s="209"/>
      <c r="K2756" s="209"/>
      <c r="L2756" s="209"/>
      <c r="M2756" s="209"/>
    </row>
    <row r="2757" spans="1:13" outlineLevel="1">
      <c r="B2757" s="176" t="s">
        <v>294</v>
      </c>
      <c r="C2757" s="177" t="s">
        <v>358</v>
      </c>
      <c r="D2757" s="177" t="s">
        <v>993</v>
      </c>
      <c r="E2757" s="177" t="s">
        <v>299</v>
      </c>
      <c r="G2757" s="208" t="str">
        <f>IF(F2757=$D$4,$D$4,INDEX(F_inputs!$D$4:$M$5562,MATCH('FD Inputs Pre Conversion'!$C2757&amp;'FD Inputs Pre Conversion'!$E2757,F_inputs!$N$4:$N$5562,0),MATCH('FD Inputs Pre Conversion'!G$6,F_inputs!$D$2:$M$2,0)))</f>
        <v/>
      </c>
      <c r="H2757" s="209"/>
      <c r="I2757" s="209"/>
      <c r="J2757" s="209"/>
      <c r="K2757" s="209"/>
      <c r="L2757" s="209"/>
      <c r="M2757" s="209"/>
    </row>
    <row r="2758" spans="1:13" outlineLevel="1">
      <c r="B2758" s="176" t="s">
        <v>294</v>
      </c>
      <c r="C2758" s="177" t="s">
        <v>361</v>
      </c>
      <c r="D2758" s="177" t="s">
        <v>993</v>
      </c>
      <c r="E2758" s="177" t="s">
        <v>299</v>
      </c>
      <c r="G2758" s="208" t="str">
        <f>IF(F2758=$D$4,$D$4,INDEX(F_inputs!$D$4:$M$5562,MATCH('FD Inputs Pre Conversion'!$C2758&amp;'FD Inputs Pre Conversion'!$E2758,F_inputs!$N$4:$N$5562,0),MATCH('FD Inputs Pre Conversion'!G$6,F_inputs!$D$2:$M$2,0)))</f>
        <v/>
      </c>
      <c r="H2758" s="209"/>
      <c r="I2758" s="209"/>
      <c r="J2758" s="209"/>
      <c r="K2758" s="209"/>
      <c r="L2758" s="209"/>
      <c r="M2758" s="209"/>
    </row>
    <row r="2759" spans="1:13" outlineLevel="1">
      <c r="B2759" s="176" t="s">
        <v>294</v>
      </c>
      <c r="C2759" s="177" t="s">
        <v>364</v>
      </c>
      <c r="D2759" s="177" t="s">
        <v>993</v>
      </c>
      <c r="E2759" s="177" t="s">
        <v>299</v>
      </c>
      <c r="G2759" s="208" t="str">
        <f>IF(F2759=$D$4,$D$4,INDEX(F_inputs!$D$4:$M$5562,MATCH('FD Inputs Pre Conversion'!$C2759&amp;'FD Inputs Pre Conversion'!$E2759,F_inputs!$N$4:$N$5562,0),MATCH('FD Inputs Pre Conversion'!G$6,F_inputs!$D$2:$M$2,0)))</f>
        <v/>
      </c>
      <c r="H2759" s="209"/>
      <c r="I2759" s="209"/>
      <c r="J2759" s="209"/>
      <c r="K2759" s="209"/>
      <c r="L2759" s="209"/>
      <c r="M2759" s="209"/>
    </row>
    <row r="2760" spans="1:13" outlineLevel="1">
      <c r="B2760" s="176" t="s">
        <v>294</v>
      </c>
      <c r="C2760" s="177" t="s">
        <v>370</v>
      </c>
      <c r="D2760" s="177" t="s">
        <v>993</v>
      </c>
      <c r="E2760" s="177" t="s">
        <v>299</v>
      </c>
      <c r="G2760" s="208" t="str">
        <f>IF(F2760=$D$4,$D$4,INDEX(F_inputs!$D$4:$M$5562,MATCH('FD Inputs Pre Conversion'!$C2760&amp;'FD Inputs Pre Conversion'!$E2760,F_inputs!$N$4:$N$5562,0),MATCH('FD Inputs Pre Conversion'!G$6,F_inputs!$D$2:$M$2,0)))</f>
        <v/>
      </c>
      <c r="H2760" s="209"/>
      <c r="I2760" s="209"/>
      <c r="J2760" s="209"/>
      <c r="K2760" s="209"/>
      <c r="L2760" s="209"/>
      <c r="M2760" s="209"/>
    </row>
    <row r="2761" spans="1:13" outlineLevel="1">
      <c r="B2761" s="176" t="s">
        <v>294</v>
      </c>
      <c r="C2761" s="177" t="s">
        <v>379</v>
      </c>
      <c r="D2761" s="177" t="s">
        <v>993</v>
      </c>
      <c r="E2761" s="177" t="s">
        <v>299</v>
      </c>
      <c r="G2761" s="208" t="str">
        <f>IF(F2761=$D$4,$D$4,INDEX(F_inputs!$D$4:$M$5562,MATCH('FD Inputs Pre Conversion'!$C2761&amp;'FD Inputs Pre Conversion'!$E2761,F_inputs!$N$4:$N$5562,0),MATCH('FD Inputs Pre Conversion'!G$6,F_inputs!$D$2:$M$2,0)))</f>
        <v/>
      </c>
      <c r="H2761" s="209"/>
      <c r="I2761" s="209"/>
      <c r="J2761" s="209"/>
      <c r="K2761" s="209"/>
      <c r="L2761" s="209"/>
      <c r="M2761" s="209"/>
    </row>
    <row r="2762" spans="1:13" outlineLevel="1">
      <c r="B2762" s="176" t="s">
        <v>294</v>
      </c>
      <c r="C2762" s="177" t="s">
        <v>382</v>
      </c>
      <c r="D2762" s="177" t="s">
        <v>993</v>
      </c>
      <c r="E2762" s="177" t="s">
        <v>299</v>
      </c>
      <c r="G2762" s="208" t="str">
        <f>IF(F2762=$D$4,$D$4,INDEX(F_inputs!$D$4:$M$5562,MATCH('FD Inputs Pre Conversion'!$C2762&amp;'FD Inputs Pre Conversion'!$E2762,F_inputs!$N$4:$N$5562,0),MATCH('FD Inputs Pre Conversion'!G$6,F_inputs!$D$2:$M$2,0)))</f>
        <v/>
      </c>
      <c r="H2762" s="209"/>
      <c r="I2762" s="209"/>
      <c r="J2762" s="209"/>
      <c r="K2762" s="209"/>
      <c r="L2762" s="209"/>
      <c r="M2762" s="209"/>
    </row>
    <row r="2763" spans="1:13" outlineLevel="1">
      <c r="B2763" s="176" t="s">
        <v>294</v>
      </c>
      <c r="C2763" s="177" t="s">
        <v>388</v>
      </c>
      <c r="D2763" s="177" t="s">
        <v>993</v>
      </c>
      <c r="E2763" s="177" t="s">
        <v>299</v>
      </c>
      <c r="G2763" s="208" t="str">
        <f>IF(F2763=$D$4,$D$4,INDEX(F_inputs!$D$4:$M$5562,MATCH('FD Inputs Pre Conversion'!$C2763&amp;'FD Inputs Pre Conversion'!$E2763,F_inputs!$N$4:$N$5562,0),MATCH('FD Inputs Pre Conversion'!G$6,F_inputs!$D$2:$M$2,0)))</f>
        <v/>
      </c>
      <c r="H2763" s="209"/>
      <c r="I2763" s="209"/>
      <c r="J2763" s="209"/>
      <c r="K2763" s="209"/>
      <c r="L2763" s="209"/>
      <c r="M2763" s="209"/>
    </row>
    <row r="2764" spans="1:13" outlineLevel="1">
      <c r="B2764" s="176" t="s">
        <v>294</v>
      </c>
      <c r="C2764" s="177" t="s">
        <v>391</v>
      </c>
      <c r="D2764" s="177" t="s">
        <v>993</v>
      </c>
      <c r="E2764" s="177" t="s">
        <v>299</v>
      </c>
      <c r="G2764" s="208" t="str">
        <f>IF(F2764=$D$4,$D$4,INDEX(F_inputs!$D$4:$M$5562,MATCH('FD Inputs Pre Conversion'!$C2764&amp;'FD Inputs Pre Conversion'!$E2764,F_inputs!$N$4:$N$5562,0),MATCH('FD Inputs Pre Conversion'!G$6,F_inputs!$D$2:$M$2,0)))</f>
        <v/>
      </c>
      <c r="H2764" s="209"/>
      <c r="I2764" s="209"/>
      <c r="J2764" s="209"/>
      <c r="K2764" s="209"/>
      <c r="L2764" s="209"/>
      <c r="M2764" s="209"/>
    </row>
    <row r="2765" spans="1:13" outlineLevel="1">
      <c r="B2765" s="176" t="s">
        <v>294</v>
      </c>
      <c r="C2765" s="177" t="s">
        <v>394</v>
      </c>
      <c r="D2765" s="177" t="s">
        <v>993</v>
      </c>
      <c r="E2765" s="177" t="s">
        <v>299</v>
      </c>
      <c r="G2765" s="208" t="str">
        <f>IF(F2765=$D$4,$D$4,INDEX(F_inputs!$D$4:$M$5562,MATCH('FD Inputs Pre Conversion'!$C2765&amp;'FD Inputs Pre Conversion'!$E2765,F_inputs!$N$4:$N$5562,0),MATCH('FD Inputs Pre Conversion'!G$6,F_inputs!$D$2:$M$2,0)))</f>
        <v/>
      </c>
      <c r="H2765" s="209"/>
      <c r="I2765" s="209"/>
      <c r="J2765" s="209"/>
      <c r="K2765" s="209"/>
      <c r="L2765" s="209"/>
      <c r="M2765" s="209"/>
    </row>
    <row r="2766" spans="1:13" outlineLevel="1">
      <c r="B2766" s="176" t="s">
        <v>294</v>
      </c>
      <c r="C2766" s="177" t="s">
        <v>397</v>
      </c>
      <c r="D2766" s="177" t="s">
        <v>993</v>
      </c>
      <c r="E2766" s="177" t="s">
        <v>299</v>
      </c>
      <c r="G2766" s="208" t="str">
        <f>IF(F2766=$D$4,$D$4,INDEX(F_inputs!$D$4:$M$5562,MATCH('FD Inputs Pre Conversion'!$C2766&amp;'FD Inputs Pre Conversion'!$E2766,F_inputs!$N$4:$N$5562,0),MATCH('FD Inputs Pre Conversion'!G$6,F_inputs!$D$2:$M$2,0)))</f>
        <v/>
      </c>
      <c r="H2766" s="209"/>
      <c r="I2766" s="209"/>
      <c r="J2766" s="209"/>
      <c r="K2766" s="209"/>
      <c r="L2766" s="209"/>
      <c r="M2766" s="209"/>
    </row>
    <row r="2767" spans="1:13" outlineLevel="1">
      <c r="B2767" s="176" t="s">
        <v>294</v>
      </c>
      <c r="C2767" s="177" t="s">
        <v>345</v>
      </c>
      <c r="D2767" s="177" t="s">
        <v>993</v>
      </c>
      <c r="E2767" s="177" t="s">
        <v>299</v>
      </c>
      <c r="G2767" s="208">
        <f>IF(F2767=$D$4,$D$4,INDEX(F_inputs!$D$4:$M$5562,MATCH('FD Inputs Pre Conversion'!$C2767&amp;'FD Inputs Pre Conversion'!$E2767,F_inputs!$N$4:$N$5562,0),MATCH('FD Inputs Pre Conversion'!G$6,F_inputs!$D$2:$M$2,0)))</f>
        <v>-5.0000000000000001E-3</v>
      </c>
      <c r="H2767" s="209"/>
      <c r="I2767" s="209"/>
      <c r="J2767" s="209"/>
      <c r="K2767" s="209"/>
      <c r="L2767" s="209"/>
      <c r="M2767" s="209"/>
    </row>
    <row r="2768" spans="1:13" outlineLevel="1">
      <c r="B2768" s="176" t="s">
        <v>294</v>
      </c>
      <c r="C2768" s="177" t="s">
        <v>354</v>
      </c>
      <c r="D2768" s="177" t="s">
        <v>993</v>
      </c>
      <c r="E2768" s="177" t="s">
        <v>299</v>
      </c>
      <c r="G2768" s="208" t="str">
        <f>IF(F2768=$D$4,$D$4,INDEX(F_inputs!$D$4:$M$5562,MATCH('FD Inputs Pre Conversion'!$C2768&amp;'FD Inputs Pre Conversion'!$E2768,F_inputs!$N$4:$N$5562,0),MATCH('FD Inputs Pre Conversion'!G$6,F_inputs!$D$2:$M$2,0)))</f>
        <v/>
      </c>
      <c r="H2768" s="209"/>
      <c r="I2768" s="209"/>
      <c r="J2768" s="209"/>
      <c r="K2768" s="209"/>
      <c r="L2768" s="209"/>
      <c r="M2768" s="209"/>
    </row>
    <row r="2769" spans="2:13" outlineLevel="1">
      <c r="B2769" s="176" t="s">
        <v>294</v>
      </c>
      <c r="C2769" s="177" t="s">
        <v>367</v>
      </c>
      <c r="D2769" s="177" t="s">
        <v>993</v>
      </c>
      <c r="E2769" s="177" t="s">
        <v>299</v>
      </c>
      <c r="G2769" s="208" t="str">
        <f>IF(F2769=$D$4,$D$4,INDEX(F_inputs!$D$4:$M$5562,MATCH('FD Inputs Pre Conversion'!$C2769&amp;'FD Inputs Pre Conversion'!$E2769,F_inputs!$N$4:$N$5562,0),MATCH('FD Inputs Pre Conversion'!G$6,F_inputs!$D$2:$M$2,0)))</f>
        <v/>
      </c>
      <c r="H2769" s="209"/>
      <c r="I2769" s="209"/>
      <c r="J2769" s="209"/>
      <c r="K2769" s="209"/>
      <c r="L2769" s="209"/>
      <c r="M2769" s="209"/>
    </row>
    <row r="2770" spans="2:13" outlineLevel="1">
      <c r="B2770" s="176" t="s">
        <v>294</v>
      </c>
      <c r="C2770" s="177" t="s">
        <v>373</v>
      </c>
      <c r="D2770" s="177" t="s">
        <v>993</v>
      </c>
      <c r="E2770" s="177" t="s">
        <v>299</v>
      </c>
      <c r="G2770" s="208" t="str">
        <f>IF(F2770=$D$4,$D$4,INDEX(F_inputs!$D$4:$M$5562,MATCH('FD Inputs Pre Conversion'!$C2770&amp;'FD Inputs Pre Conversion'!$E2770,F_inputs!$N$4:$N$5562,0),MATCH('FD Inputs Pre Conversion'!G$6,F_inputs!$D$2:$M$2,0)))</f>
        <v/>
      </c>
      <c r="H2770" s="209"/>
      <c r="I2770" s="209"/>
      <c r="J2770" s="209"/>
      <c r="K2770" s="209"/>
      <c r="L2770" s="209"/>
      <c r="M2770" s="209"/>
    </row>
    <row r="2771" spans="2:13" outlineLevel="1">
      <c r="B2771" s="176" t="s">
        <v>294</v>
      </c>
      <c r="C2771" s="177" t="s">
        <v>376</v>
      </c>
      <c r="D2771" s="177" t="s">
        <v>993</v>
      </c>
      <c r="E2771" s="177" t="s">
        <v>299</v>
      </c>
      <c r="G2771" s="208" t="str">
        <f>IF(F2771=$D$4,$D$4,INDEX(F_inputs!$D$4:$M$5562,MATCH('FD Inputs Pre Conversion'!$C2771&amp;'FD Inputs Pre Conversion'!$E2771,F_inputs!$N$4:$N$5562,0),MATCH('FD Inputs Pre Conversion'!G$6,F_inputs!$D$2:$M$2,0)))</f>
        <v/>
      </c>
      <c r="H2771" s="209"/>
      <c r="I2771" s="209"/>
      <c r="J2771" s="209"/>
      <c r="K2771" s="209"/>
      <c r="L2771" s="209"/>
      <c r="M2771" s="209"/>
    </row>
    <row r="2772" spans="2:13" outlineLevel="1">
      <c r="B2772" s="176" t="s">
        <v>294</v>
      </c>
      <c r="C2772" s="177" t="s">
        <v>385</v>
      </c>
      <c r="D2772" s="177" t="s">
        <v>993</v>
      </c>
      <c r="E2772" s="177" t="s">
        <v>299</v>
      </c>
      <c r="G2772" s="208" t="str">
        <f>IF(F2772=$D$4,$D$4,INDEX(F_inputs!$D$4:$M$5562,MATCH('FD Inputs Pre Conversion'!$C2772&amp;'FD Inputs Pre Conversion'!$E2772,F_inputs!$N$4:$N$5562,0),MATCH('FD Inputs Pre Conversion'!G$6,F_inputs!$D$2:$M$2,0)))</f>
        <v/>
      </c>
      <c r="H2772" s="209"/>
      <c r="I2772" s="209"/>
      <c r="J2772" s="209"/>
      <c r="K2772" s="209"/>
      <c r="L2772" s="209"/>
      <c r="M2772" s="209"/>
    </row>
    <row r="2773" spans="2:13" outlineLevel="1">
      <c r="G2773" s="208"/>
    </row>
    <row r="2774" spans="2:13" outlineLevel="1">
      <c r="B2774" s="176" t="s">
        <v>301</v>
      </c>
      <c r="C2774" s="177" t="s">
        <v>350</v>
      </c>
      <c r="D2774" s="177" t="s">
        <v>993</v>
      </c>
      <c r="E2774" s="177" t="s">
        <v>307</v>
      </c>
      <c r="G2774" s="208">
        <f>IF(F2774=$D$4,$D$4,INDEX(F_inputs!$D$4:$M$5562,MATCH('FD Inputs Pre Conversion'!$C2774&amp;'FD Inputs Pre Conversion'!$E2774,F_inputs!$N$4:$N$5562,0),MATCH('FD Inputs Pre Conversion'!G$6,F_inputs!$D$2:$M$2,0)))</f>
        <v>-5.0000000000000001E-3</v>
      </c>
      <c r="H2774" s="209"/>
      <c r="I2774" s="209"/>
      <c r="J2774" s="209"/>
      <c r="K2774" s="209"/>
      <c r="L2774" s="209"/>
      <c r="M2774" s="209"/>
    </row>
    <row r="2775" spans="2:13" outlineLevel="1">
      <c r="B2775" s="176" t="s">
        <v>301</v>
      </c>
      <c r="C2775" s="177" t="s">
        <v>358</v>
      </c>
      <c r="D2775" s="177" t="s">
        <v>993</v>
      </c>
      <c r="E2775" s="177" t="s">
        <v>307</v>
      </c>
      <c r="G2775" s="208" t="str">
        <f>IF(F2775=$D$4,$D$4,INDEX(F_inputs!$D$4:$M$5562,MATCH('FD Inputs Pre Conversion'!$C2775&amp;'FD Inputs Pre Conversion'!$E2775,F_inputs!$N$4:$N$5562,0),MATCH('FD Inputs Pre Conversion'!G$6,F_inputs!$D$2:$M$2,0)))</f>
        <v/>
      </c>
      <c r="H2775" s="209"/>
      <c r="I2775" s="209"/>
      <c r="J2775" s="209"/>
      <c r="K2775" s="209"/>
      <c r="L2775" s="209"/>
      <c r="M2775" s="209"/>
    </row>
    <row r="2776" spans="2:13" outlineLevel="1">
      <c r="B2776" s="176" t="s">
        <v>301</v>
      </c>
      <c r="C2776" s="177" t="s">
        <v>361</v>
      </c>
      <c r="D2776" s="177" t="s">
        <v>993</v>
      </c>
      <c r="E2776" s="177" t="s">
        <v>307</v>
      </c>
      <c r="G2776" s="208" t="str">
        <f>IF(F2776=$D$4,$D$4,INDEX(F_inputs!$D$4:$M$5562,MATCH('FD Inputs Pre Conversion'!$C2776&amp;'FD Inputs Pre Conversion'!$E2776,F_inputs!$N$4:$N$5562,0),MATCH('FD Inputs Pre Conversion'!G$6,F_inputs!$D$2:$M$2,0)))</f>
        <v/>
      </c>
      <c r="H2776" s="209"/>
      <c r="I2776" s="209"/>
      <c r="J2776" s="209"/>
      <c r="K2776" s="209"/>
      <c r="L2776" s="209"/>
      <c r="M2776" s="209"/>
    </row>
    <row r="2777" spans="2:13" outlineLevel="1">
      <c r="B2777" s="176" t="s">
        <v>301</v>
      </c>
      <c r="C2777" s="177" t="s">
        <v>364</v>
      </c>
      <c r="D2777" s="177" t="s">
        <v>993</v>
      </c>
      <c r="E2777" s="177" t="s">
        <v>307</v>
      </c>
      <c r="G2777" s="208" t="str">
        <f>IF(F2777=$D$4,$D$4,INDEX(F_inputs!$D$4:$M$5562,MATCH('FD Inputs Pre Conversion'!$C2777&amp;'FD Inputs Pre Conversion'!$E2777,F_inputs!$N$4:$N$5562,0),MATCH('FD Inputs Pre Conversion'!G$6,F_inputs!$D$2:$M$2,0)))</f>
        <v/>
      </c>
      <c r="H2777" s="209"/>
      <c r="I2777" s="209"/>
      <c r="J2777" s="209"/>
      <c r="K2777" s="209"/>
      <c r="L2777" s="209"/>
      <c r="M2777" s="209"/>
    </row>
    <row r="2778" spans="2:13" outlineLevel="1">
      <c r="B2778" s="176" t="s">
        <v>301</v>
      </c>
      <c r="C2778" s="177" t="s">
        <v>370</v>
      </c>
      <c r="D2778" s="177" t="s">
        <v>993</v>
      </c>
      <c r="E2778" s="177" t="s">
        <v>307</v>
      </c>
      <c r="G2778" s="208" t="str">
        <f>IF(F2778=$D$4,$D$4,INDEX(F_inputs!$D$4:$M$5562,MATCH('FD Inputs Pre Conversion'!$C2778&amp;'FD Inputs Pre Conversion'!$E2778,F_inputs!$N$4:$N$5562,0),MATCH('FD Inputs Pre Conversion'!G$6,F_inputs!$D$2:$M$2,0)))</f>
        <v/>
      </c>
      <c r="H2778" s="209"/>
      <c r="I2778" s="209"/>
      <c r="J2778" s="209"/>
      <c r="K2778" s="209"/>
      <c r="L2778" s="209"/>
      <c r="M2778" s="209"/>
    </row>
    <row r="2779" spans="2:13" outlineLevel="1">
      <c r="B2779" s="176" t="s">
        <v>301</v>
      </c>
      <c r="C2779" s="177" t="s">
        <v>379</v>
      </c>
      <c r="D2779" s="177" t="s">
        <v>993</v>
      </c>
      <c r="E2779" s="177" t="s">
        <v>307</v>
      </c>
      <c r="G2779" s="208" t="str">
        <f>IF(F2779=$D$4,$D$4,INDEX(F_inputs!$D$4:$M$5562,MATCH('FD Inputs Pre Conversion'!$C2779&amp;'FD Inputs Pre Conversion'!$E2779,F_inputs!$N$4:$N$5562,0),MATCH('FD Inputs Pre Conversion'!G$6,F_inputs!$D$2:$M$2,0)))</f>
        <v/>
      </c>
      <c r="H2779" s="209"/>
      <c r="I2779" s="209"/>
      <c r="J2779" s="209"/>
      <c r="K2779" s="209"/>
      <c r="L2779" s="209"/>
      <c r="M2779" s="209"/>
    </row>
    <row r="2780" spans="2:13" outlineLevel="1">
      <c r="B2780" s="176" t="s">
        <v>301</v>
      </c>
      <c r="C2780" s="177" t="s">
        <v>382</v>
      </c>
      <c r="D2780" s="177" t="s">
        <v>993</v>
      </c>
      <c r="E2780" s="177" t="s">
        <v>307</v>
      </c>
      <c r="G2780" s="208" t="str">
        <f>IF(F2780=$D$4,$D$4,INDEX(F_inputs!$D$4:$M$5562,MATCH('FD Inputs Pre Conversion'!$C2780&amp;'FD Inputs Pre Conversion'!$E2780,F_inputs!$N$4:$N$5562,0),MATCH('FD Inputs Pre Conversion'!G$6,F_inputs!$D$2:$M$2,0)))</f>
        <v/>
      </c>
      <c r="H2780" s="209"/>
      <c r="I2780" s="209"/>
      <c r="J2780" s="209"/>
      <c r="K2780" s="209"/>
      <c r="L2780" s="209"/>
      <c r="M2780" s="209"/>
    </row>
    <row r="2781" spans="2:13" outlineLevel="1">
      <c r="B2781" s="176" t="s">
        <v>301</v>
      </c>
      <c r="C2781" s="177" t="s">
        <v>388</v>
      </c>
      <c r="D2781" s="177" t="s">
        <v>993</v>
      </c>
      <c r="E2781" s="177" t="s">
        <v>307</v>
      </c>
      <c r="G2781" s="208" t="str">
        <f>IF(F2781=$D$4,$D$4,INDEX(F_inputs!$D$4:$M$5562,MATCH('FD Inputs Pre Conversion'!$C2781&amp;'FD Inputs Pre Conversion'!$E2781,F_inputs!$N$4:$N$5562,0),MATCH('FD Inputs Pre Conversion'!G$6,F_inputs!$D$2:$M$2,0)))</f>
        <v/>
      </c>
      <c r="H2781" s="209"/>
      <c r="I2781" s="209"/>
      <c r="J2781" s="209"/>
      <c r="K2781" s="209"/>
      <c r="L2781" s="209"/>
      <c r="M2781" s="209"/>
    </row>
    <row r="2782" spans="2:13" outlineLevel="1">
      <c r="B2782" s="176" t="s">
        <v>301</v>
      </c>
      <c r="C2782" s="177" t="s">
        <v>391</v>
      </c>
      <c r="D2782" s="177" t="s">
        <v>993</v>
      </c>
      <c r="E2782" s="177" t="s">
        <v>307</v>
      </c>
      <c r="G2782" s="208" t="str">
        <f>IF(F2782=$D$4,$D$4,INDEX(F_inputs!$D$4:$M$5562,MATCH('FD Inputs Pre Conversion'!$C2782&amp;'FD Inputs Pre Conversion'!$E2782,F_inputs!$N$4:$N$5562,0),MATCH('FD Inputs Pre Conversion'!G$6,F_inputs!$D$2:$M$2,0)))</f>
        <v/>
      </c>
      <c r="H2782" s="209"/>
      <c r="I2782" s="209"/>
      <c r="J2782" s="209"/>
      <c r="K2782" s="209"/>
      <c r="L2782" s="209"/>
      <c r="M2782" s="209"/>
    </row>
    <row r="2783" spans="2:13" outlineLevel="1">
      <c r="B2783" s="176" t="s">
        <v>301</v>
      </c>
      <c r="C2783" s="177" t="s">
        <v>394</v>
      </c>
      <c r="D2783" s="177" t="s">
        <v>993</v>
      </c>
      <c r="E2783" s="177" t="s">
        <v>307</v>
      </c>
      <c r="G2783" s="208" t="str">
        <f>IF(F2783=$D$4,$D$4,INDEX(F_inputs!$D$4:$M$5562,MATCH('FD Inputs Pre Conversion'!$C2783&amp;'FD Inputs Pre Conversion'!$E2783,F_inputs!$N$4:$N$5562,0),MATCH('FD Inputs Pre Conversion'!G$6,F_inputs!$D$2:$M$2,0)))</f>
        <v/>
      </c>
      <c r="H2783" s="209"/>
      <c r="I2783" s="209"/>
      <c r="J2783" s="209"/>
      <c r="K2783" s="209"/>
      <c r="L2783" s="209"/>
      <c r="M2783" s="209"/>
    </row>
    <row r="2784" spans="2:13" outlineLevel="1">
      <c r="B2784" s="176" t="s">
        <v>301</v>
      </c>
      <c r="C2784" s="177" t="s">
        <v>397</v>
      </c>
      <c r="D2784" s="177" t="s">
        <v>993</v>
      </c>
      <c r="E2784" s="177" t="s">
        <v>307</v>
      </c>
      <c r="G2784" s="208" t="str">
        <f>IF(F2784=$D$4,$D$4,INDEX(F_inputs!$D$4:$M$5562,MATCH('FD Inputs Pre Conversion'!$C2784&amp;'FD Inputs Pre Conversion'!$E2784,F_inputs!$N$4:$N$5562,0),MATCH('FD Inputs Pre Conversion'!G$6,F_inputs!$D$2:$M$2,0)))</f>
        <v/>
      </c>
      <c r="H2784" s="209"/>
      <c r="I2784" s="209"/>
      <c r="J2784" s="209"/>
      <c r="K2784" s="209"/>
      <c r="L2784" s="209"/>
      <c r="M2784" s="209"/>
    </row>
    <row r="2785" spans="2:13" outlineLevel="1">
      <c r="B2785" s="176" t="s">
        <v>301</v>
      </c>
      <c r="C2785" s="177" t="s">
        <v>345</v>
      </c>
      <c r="D2785" s="177" t="s">
        <v>993</v>
      </c>
      <c r="E2785" s="177" t="s">
        <v>307</v>
      </c>
      <c r="G2785" s="208" t="str">
        <f>IF(F2785=$D$4,$D$4,INDEX(F_inputs!$D$4:$M$5562,MATCH('FD Inputs Pre Conversion'!$C2785&amp;'FD Inputs Pre Conversion'!$E2785,F_inputs!$N$4:$N$5562,0),MATCH('FD Inputs Pre Conversion'!G$6,F_inputs!$D$2:$M$2,0)))</f>
        <v/>
      </c>
      <c r="H2785" s="209"/>
      <c r="I2785" s="209"/>
      <c r="J2785" s="209"/>
      <c r="K2785" s="209"/>
      <c r="L2785" s="209"/>
      <c r="M2785" s="209"/>
    </row>
    <row r="2786" spans="2:13" outlineLevel="1">
      <c r="B2786" s="176" t="s">
        <v>301</v>
      </c>
      <c r="C2786" s="177" t="s">
        <v>354</v>
      </c>
      <c r="D2786" s="177" t="s">
        <v>993</v>
      </c>
      <c r="E2786" s="177" t="s">
        <v>307</v>
      </c>
      <c r="G2786" s="208" t="str">
        <f>IF(F2786=$D$4,$D$4,INDEX(F_inputs!$D$4:$M$5562,MATCH('FD Inputs Pre Conversion'!$C2786&amp;'FD Inputs Pre Conversion'!$E2786,F_inputs!$N$4:$N$5562,0),MATCH('FD Inputs Pre Conversion'!G$6,F_inputs!$D$2:$M$2,0)))</f>
        <v/>
      </c>
      <c r="H2786" s="209"/>
      <c r="I2786" s="209"/>
      <c r="J2786" s="209"/>
      <c r="K2786" s="209"/>
      <c r="L2786" s="209"/>
      <c r="M2786" s="209"/>
    </row>
    <row r="2787" spans="2:13" outlineLevel="1">
      <c r="B2787" s="176" t="s">
        <v>301</v>
      </c>
      <c r="C2787" s="177" t="s">
        <v>367</v>
      </c>
      <c r="D2787" s="177" t="s">
        <v>993</v>
      </c>
      <c r="E2787" s="177" t="s">
        <v>307</v>
      </c>
      <c r="G2787" s="208" t="str">
        <f>IF(F2787=$D$4,$D$4,INDEX(F_inputs!$D$4:$M$5562,MATCH('FD Inputs Pre Conversion'!$C2787&amp;'FD Inputs Pre Conversion'!$E2787,F_inputs!$N$4:$N$5562,0),MATCH('FD Inputs Pre Conversion'!G$6,F_inputs!$D$2:$M$2,0)))</f>
        <v/>
      </c>
      <c r="H2787" s="209"/>
      <c r="I2787" s="209"/>
      <c r="J2787" s="209"/>
      <c r="K2787" s="209"/>
      <c r="L2787" s="209"/>
      <c r="M2787" s="209"/>
    </row>
    <row r="2788" spans="2:13" outlineLevel="1">
      <c r="B2788" s="176" t="s">
        <v>301</v>
      </c>
      <c r="C2788" s="177" t="s">
        <v>373</v>
      </c>
      <c r="D2788" s="177" t="s">
        <v>993</v>
      </c>
      <c r="E2788" s="177" t="s">
        <v>307</v>
      </c>
      <c r="G2788" s="208" t="str">
        <f>IF(F2788=$D$4,$D$4,INDEX(F_inputs!$D$4:$M$5562,MATCH('FD Inputs Pre Conversion'!$C2788&amp;'FD Inputs Pre Conversion'!$E2788,F_inputs!$N$4:$N$5562,0),MATCH('FD Inputs Pre Conversion'!G$6,F_inputs!$D$2:$M$2,0)))</f>
        <v/>
      </c>
      <c r="H2788" s="209"/>
      <c r="I2788" s="209"/>
      <c r="J2788" s="209"/>
      <c r="K2788" s="209"/>
      <c r="L2788" s="209"/>
      <c r="M2788" s="209"/>
    </row>
    <row r="2789" spans="2:13" outlineLevel="1">
      <c r="B2789" s="176" t="s">
        <v>301</v>
      </c>
      <c r="C2789" s="177" t="s">
        <v>376</v>
      </c>
      <c r="D2789" s="177" t="s">
        <v>993</v>
      </c>
      <c r="E2789" s="177" t="s">
        <v>307</v>
      </c>
      <c r="G2789" s="208" t="str">
        <f>IF(F2789=$D$4,$D$4,INDEX(F_inputs!$D$4:$M$5562,MATCH('FD Inputs Pre Conversion'!$C2789&amp;'FD Inputs Pre Conversion'!$E2789,F_inputs!$N$4:$N$5562,0),MATCH('FD Inputs Pre Conversion'!G$6,F_inputs!$D$2:$M$2,0)))</f>
        <v/>
      </c>
      <c r="H2789" s="209"/>
      <c r="I2789" s="209"/>
      <c r="J2789" s="209"/>
      <c r="K2789" s="209"/>
      <c r="L2789" s="209"/>
      <c r="M2789" s="209"/>
    </row>
    <row r="2790" spans="2:13" outlineLevel="1">
      <c r="B2790" s="176" t="s">
        <v>301</v>
      </c>
      <c r="C2790" s="177" t="s">
        <v>385</v>
      </c>
      <c r="D2790" s="177" t="s">
        <v>993</v>
      </c>
      <c r="E2790" s="177" t="s">
        <v>307</v>
      </c>
      <c r="G2790" s="208" t="str">
        <f>IF(F2790=$D$4,$D$4,INDEX(F_inputs!$D$4:$M$5562,MATCH('FD Inputs Pre Conversion'!$C2790&amp;'FD Inputs Pre Conversion'!$E2790,F_inputs!$N$4:$N$5562,0),MATCH('FD Inputs Pre Conversion'!G$6,F_inputs!$D$2:$M$2,0)))</f>
        <v/>
      </c>
      <c r="H2790" s="209"/>
      <c r="I2790" s="209"/>
      <c r="J2790" s="209"/>
      <c r="K2790" s="209"/>
      <c r="L2790" s="209"/>
      <c r="M2790" s="209"/>
    </row>
    <row r="2791" spans="2:13" outlineLevel="1">
      <c r="G2791" s="208"/>
    </row>
    <row r="2792" spans="2:13" outlineLevel="1">
      <c r="B2792" s="176" t="s">
        <v>309</v>
      </c>
      <c r="C2792" s="177" t="s">
        <v>350</v>
      </c>
      <c r="D2792" s="177" t="s">
        <v>993</v>
      </c>
      <c r="E2792" s="177" t="s">
        <v>313</v>
      </c>
      <c r="G2792" s="208" t="str">
        <f>IF(F2792=$D$4,$D$4,INDEX(F_inputs!$D$4:$M$5562,MATCH('FD Inputs Pre Conversion'!$C2792&amp;'FD Inputs Pre Conversion'!$E2792,F_inputs!$N$4:$N$5562,0),MATCH('FD Inputs Pre Conversion'!G$6,F_inputs!$D$2:$M$2,0)))</f>
        <v/>
      </c>
      <c r="H2792" s="209"/>
      <c r="I2792" s="209"/>
      <c r="J2792" s="209"/>
      <c r="K2792" s="209"/>
      <c r="L2792" s="209"/>
      <c r="M2792" s="209"/>
    </row>
    <row r="2793" spans="2:13" outlineLevel="1">
      <c r="B2793" s="176" t="s">
        <v>309</v>
      </c>
      <c r="C2793" s="177" t="s">
        <v>358</v>
      </c>
      <c r="D2793" s="177" t="s">
        <v>993</v>
      </c>
      <c r="E2793" s="177" t="s">
        <v>313</v>
      </c>
      <c r="G2793" s="208" t="str">
        <f>IF(F2793=$D$4,$D$4,INDEX(F_inputs!$D$4:$M$5562,MATCH('FD Inputs Pre Conversion'!$C2793&amp;'FD Inputs Pre Conversion'!$E2793,F_inputs!$N$4:$N$5562,0),MATCH('FD Inputs Pre Conversion'!G$6,F_inputs!$D$2:$M$2,0)))</f>
        <v/>
      </c>
      <c r="H2793" s="209"/>
      <c r="I2793" s="209"/>
      <c r="J2793" s="209"/>
      <c r="K2793" s="209"/>
      <c r="L2793" s="209"/>
      <c r="M2793" s="209"/>
    </row>
    <row r="2794" spans="2:13" outlineLevel="1">
      <c r="B2794" s="176" t="s">
        <v>309</v>
      </c>
      <c r="C2794" s="177" t="s">
        <v>361</v>
      </c>
      <c r="D2794" s="177" t="s">
        <v>993</v>
      </c>
      <c r="E2794" s="177" t="s">
        <v>313</v>
      </c>
      <c r="G2794" s="208" t="str">
        <f>IF(F2794=$D$4,$D$4,INDEX(F_inputs!$D$4:$M$5562,MATCH('FD Inputs Pre Conversion'!$C2794&amp;'FD Inputs Pre Conversion'!$E2794,F_inputs!$N$4:$N$5562,0),MATCH('FD Inputs Pre Conversion'!G$6,F_inputs!$D$2:$M$2,0)))</f>
        <v/>
      </c>
      <c r="H2794" s="209"/>
      <c r="I2794" s="209"/>
      <c r="J2794" s="209"/>
      <c r="K2794" s="209"/>
      <c r="L2794" s="209"/>
      <c r="M2794" s="209"/>
    </row>
    <row r="2795" spans="2:13" outlineLevel="1">
      <c r="B2795" s="176" t="s">
        <v>309</v>
      </c>
      <c r="C2795" s="177" t="s">
        <v>364</v>
      </c>
      <c r="D2795" s="177" t="s">
        <v>993</v>
      </c>
      <c r="E2795" s="177" t="s">
        <v>313</v>
      </c>
      <c r="G2795" s="208" t="str">
        <f>IF(F2795=$D$4,$D$4,INDEX(F_inputs!$D$4:$M$5562,MATCH('FD Inputs Pre Conversion'!$C2795&amp;'FD Inputs Pre Conversion'!$E2795,F_inputs!$N$4:$N$5562,0),MATCH('FD Inputs Pre Conversion'!G$6,F_inputs!$D$2:$M$2,0)))</f>
        <v/>
      </c>
      <c r="H2795" s="209"/>
      <c r="I2795" s="209"/>
      <c r="J2795" s="209"/>
      <c r="K2795" s="209"/>
      <c r="L2795" s="209"/>
      <c r="M2795" s="209"/>
    </row>
    <row r="2796" spans="2:13" outlineLevel="1">
      <c r="B2796" s="176" t="s">
        <v>309</v>
      </c>
      <c r="C2796" s="177" t="s">
        <v>370</v>
      </c>
      <c r="D2796" s="177" t="s">
        <v>993</v>
      </c>
      <c r="E2796" s="177" t="s">
        <v>313</v>
      </c>
      <c r="G2796" s="208" t="str">
        <f>IF(F2796=$D$4,$D$4,INDEX(F_inputs!$D$4:$M$5562,MATCH('FD Inputs Pre Conversion'!$C2796&amp;'FD Inputs Pre Conversion'!$E2796,F_inputs!$N$4:$N$5562,0),MATCH('FD Inputs Pre Conversion'!G$6,F_inputs!$D$2:$M$2,0)))</f>
        <v/>
      </c>
      <c r="H2796" s="209"/>
      <c r="I2796" s="209"/>
      <c r="J2796" s="209"/>
      <c r="K2796" s="209"/>
      <c r="L2796" s="209"/>
      <c r="M2796" s="209"/>
    </row>
    <row r="2797" spans="2:13" outlineLevel="1">
      <c r="B2797" s="176" t="s">
        <v>309</v>
      </c>
      <c r="C2797" s="177" t="s">
        <v>379</v>
      </c>
      <c r="D2797" s="177" t="s">
        <v>993</v>
      </c>
      <c r="E2797" s="177" t="s">
        <v>313</v>
      </c>
      <c r="G2797" s="208" t="str">
        <f>IF(F2797=$D$4,$D$4,INDEX(F_inputs!$D$4:$M$5562,MATCH('FD Inputs Pre Conversion'!$C2797&amp;'FD Inputs Pre Conversion'!$E2797,F_inputs!$N$4:$N$5562,0),MATCH('FD Inputs Pre Conversion'!G$6,F_inputs!$D$2:$M$2,0)))</f>
        <v/>
      </c>
      <c r="H2797" s="209"/>
      <c r="I2797" s="209"/>
      <c r="J2797" s="209"/>
      <c r="K2797" s="209"/>
      <c r="L2797" s="209"/>
      <c r="M2797" s="209"/>
    </row>
    <row r="2798" spans="2:13" outlineLevel="1">
      <c r="B2798" s="176" t="s">
        <v>309</v>
      </c>
      <c r="C2798" s="177" t="s">
        <v>382</v>
      </c>
      <c r="D2798" s="177" t="s">
        <v>993</v>
      </c>
      <c r="E2798" s="177" t="s">
        <v>313</v>
      </c>
      <c r="G2798" s="208" t="str">
        <f>IF(F2798=$D$4,$D$4,INDEX(F_inputs!$D$4:$M$5562,MATCH('FD Inputs Pre Conversion'!$C2798&amp;'FD Inputs Pre Conversion'!$E2798,F_inputs!$N$4:$N$5562,0),MATCH('FD Inputs Pre Conversion'!G$6,F_inputs!$D$2:$M$2,0)))</f>
        <v/>
      </c>
      <c r="H2798" s="209"/>
      <c r="I2798" s="209"/>
      <c r="J2798" s="209"/>
      <c r="K2798" s="209"/>
      <c r="L2798" s="209"/>
      <c r="M2798" s="209"/>
    </row>
    <row r="2799" spans="2:13" outlineLevel="1">
      <c r="B2799" s="176" t="s">
        <v>309</v>
      </c>
      <c r="C2799" s="177" t="s">
        <v>388</v>
      </c>
      <c r="D2799" s="177" t="s">
        <v>993</v>
      </c>
      <c r="E2799" s="177" t="s">
        <v>313</v>
      </c>
      <c r="G2799" s="208" t="str">
        <f>IF(F2799=$D$4,$D$4,INDEX(F_inputs!$D$4:$M$5562,MATCH('FD Inputs Pre Conversion'!$C2799&amp;'FD Inputs Pre Conversion'!$E2799,F_inputs!$N$4:$N$5562,0),MATCH('FD Inputs Pre Conversion'!G$6,F_inputs!$D$2:$M$2,0)))</f>
        <v/>
      </c>
      <c r="H2799" s="209"/>
      <c r="I2799" s="209"/>
      <c r="J2799" s="209"/>
      <c r="K2799" s="209"/>
      <c r="L2799" s="209"/>
      <c r="M2799" s="209"/>
    </row>
    <row r="2800" spans="2:13" outlineLevel="1">
      <c r="B2800" s="176" t="s">
        <v>309</v>
      </c>
      <c r="C2800" s="177" t="s">
        <v>391</v>
      </c>
      <c r="D2800" s="177" t="s">
        <v>993</v>
      </c>
      <c r="E2800" s="177" t="s">
        <v>313</v>
      </c>
      <c r="G2800" s="208">
        <f>IF(F2800=$D$4,$D$4,INDEX(F_inputs!$D$4:$M$5562,MATCH('FD Inputs Pre Conversion'!$C2800&amp;'FD Inputs Pre Conversion'!$E2800,F_inputs!$N$4:$N$5562,0),MATCH('FD Inputs Pre Conversion'!G$6,F_inputs!$D$2:$M$2,0)))</f>
        <v>0</v>
      </c>
      <c r="H2800" s="209"/>
      <c r="I2800" s="209"/>
      <c r="J2800" s="209"/>
      <c r="K2800" s="209"/>
      <c r="L2800" s="209"/>
      <c r="M2800" s="209"/>
    </row>
    <row r="2801" spans="2:13" outlineLevel="1">
      <c r="B2801" s="176" t="s">
        <v>309</v>
      </c>
      <c r="C2801" s="177" t="s">
        <v>394</v>
      </c>
      <c r="D2801" s="177" t="s">
        <v>993</v>
      </c>
      <c r="E2801" s="177" t="s">
        <v>313</v>
      </c>
      <c r="G2801" s="208" t="str">
        <f>IF(F2801=$D$4,$D$4,INDEX(F_inputs!$D$4:$M$5562,MATCH('FD Inputs Pre Conversion'!$C2801&amp;'FD Inputs Pre Conversion'!$E2801,F_inputs!$N$4:$N$5562,0),MATCH('FD Inputs Pre Conversion'!G$6,F_inputs!$D$2:$M$2,0)))</f>
        <v/>
      </c>
      <c r="H2801" s="209"/>
      <c r="I2801" s="209"/>
      <c r="J2801" s="209"/>
      <c r="K2801" s="209"/>
      <c r="L2801" s="209"/>
      <c r="M2801" s="209"/>
    </row>
    <row r="2802" spans="2:13" outlineLevel="1">
      <c r="B2802" s="176" t="s">
        <v>309</v>
      </c>
      <c r="C2802" s="177" t="s">
        <v>397</v>
      </c>
      <c r="D2802" s="177" t="s">
        <v>993</v>
      </c>
      <c r="E2802" s="177" t="s">
        <v>313</v>
      </c>
      <c r="G2802" s="208" t="str">
        <f>IF(F2802=$D$4,$D$4,INDEX(F_inputs!$D$4:$M$5562,MATCH('FD Inputs Pre Conversion'!$C2802&amp;'FD Inputs Pre Conversion'!$E2802,F_inputs!$N$4:$N$5562,0),MATCH('FD Inputs Pre Conversion'!G$6,F_inputs!$D$2:$M$2,0)))</f>
        <v/>
      </c>
      <c r="H2802" s="209"/>
      <c r="I2802" s="209"/>
      <c r="J2802" s="209"/>
      <c r="K2802" s="209"/>
      <c r="L2802" s="209"/>
      <c r="M2802" s="209"/>
    </row>
    <row r="2803" spans="2:13" outlineLevel="1">
      <c r="B2803" s="176" t="s">
        <v>309</v>
      </c>
      <c r="C2803" s="177" t="s">
        <v>345</v>
      </c>
      <c r="D2803" s="177" t="s">
        <v>993</v>
      </c>
      <c r="E2803" s="177" t="s">
        <v>313</v>
      </c>
      <c r="G2803" s="208" t="str">
        <f>IF(F2803=$D$4,$D$4,INDEX(F_inputs!$D$4:$M$5562,MATCH('FD Inputs Pre Conversion'!$C2803&amp;'FD Inputs Pre Conversion'!$E2803,F_inputs!$N$4:$N$5562,0),MATCH('FD Inputs Pre Conversion'!G$6,F_inputs!$D$2:$M$2,0)))</f>
        <v/>
      </c>
      <c r="H2803" s="209"/>
      <c r="I2803" s="209"/>
      <c r="J2803" s="209"/>
      <c r="K2803" s="209"/>
      <c r="L2803" s="209"/>
      <c r="M2803" s="209"/>
    </row>
    <row r="2804" spans="2:13" outlineLevel="1">
      <c r="B2804" s="176" t="s">
        <v>309</v>
      </c>
      <c r="C2804" s="177" t="s">
        <v>354</v>
      </c>
      <c r="D2804" s="177" t="s">
        <v>993</v>
      </c>
      <c r="E2804" s="177" t="s">
        <v>313</v>
      </c>
      <c r="G2804" s="208" t="str">
        <f>IF(F2804=$D$4,$D$4,INDEX(F_inputs!$D$4:$M$5562,MATCH('FD Inputs Pre Conversion'!$C2804&amp;'FD Inputs Pre Conversion'!$E2804,F_inputs!$N$4:$N$5562,0),MATCH('FD Inputs Pre Conversion'!G$6,F_inputs!$D$2:$M$2,0)))</f>
        <v/>
      </c>
      <c r="H2804" s="209"/>
      <c r="I2804" s="209"/>
      <c r="J2804" s="209"/>
      <c r="K2804" s="209"/>
      <c r="L2804" s="209"/>
      <c r="M2804" s="209"/>
    </row>
    <row r="2805" spans="2:13" outlineLevel="1">
      <c r="B2805" s="176" t="s">
        <v>309</v>
      </c>
      <c r="C2805" s="177" t="s">
        <v>367</v>
      </c>
      <c r="D2805" s="177" t="s">
        <v>993</v>
      </c>
      <c r="E2805" s="177" t="s">
        <v>313</v>
      </c>
      <c r="G2805" s="208" t="str">
        <f>IF(F2805=$D$4,$D$4,INDEX(F_inputs!$D$4:$M$5562,MATCH('FD Inputs Pre Conversion'!$C2805&amp;'FD Inputs Pre Conversion'!$E2805,F_inputs!$N$4:$N$5562,0),MATCH('FD Inputs Pre Conversion'!G$6,F_inputs!$D$2:$M$2,0)))</f>
        <v/>
      </c>
      <c r="H2805" s="209"/>
      <c r="I2805" s="209"/>
      <c r="J2805" s="209"/>
      <c r="K2805" s="209"/>
      <c r="L2805" s="209"/>
      <c r="M2805" s="209"/>
    </row>
    <row r="2806" spans="2:13" outlineLevel="1">
      <c r="B2806" s="176" t="s">
        <v>309</v>
      </c>
      <c r="C2806" s="177" t="s">
        <v>373</v>
      </c>
      <c r="D2806" s="177" t="s">
        <v>993</v>
      </c>
      <c r="E2806" s="177" t="s">
        <v>313</v>
      </c>
      <c r="G2806" s="208" t="str">
        <f>IF(F2806=$D$4,$D$4,INDEX(F_inputs!$D$4:$M$5562,MATCH('FD Inputs Pre Conversion'!$C2806&amp;'FD Inputs Pre Conversion'!$E2806,F_inputs!$N$4:$N$5562,0),MATCH('FD Inputs Pre Conversion'!G$6,F_inputs!$D$2:$M$2,0)))</f>
        <v/>
      </c>
      <c r="H2806" s="209"/>
      <c r="I2806" s="209"/>
      <c r="J2806" s="209"/>
      <c r="K2806" s="209"/>
      <c r="L2806" s="209"/>
      <c r="M2806" s="209"/>
    </row>
    <row r="2807" spans="2:13" outlineLevel="1">
      <c r="B2807" s="176" t="s">
        <v>309</v>
      </c>
      <c r="C2807" s="177" t="s">
        <v>376</v>
      </c>
      <c r="D2807" s="177" t="s">
        <v>993</v>
      </c>
      <c r="E2807" s="177" t="s">
        <v>313</v>
      </c>
      <c r="G2807" s="208" t="str">
        <f>IF(F2807=$D$4,$D$4,INDEX(F_inputs!$D$4:$M$5562,MATCH('FD Inputs Pre Conversion'!$C2807&amp;'FD Inputs Pre Conversion'!$E2807,F_inputs!$N$4:$N$5562,0),MATCH('FD Inputs Pre Conversion'!G$6,F_inputs!$D$2:$M$2,0)))</f>
        <v/>
      </c>
      <c r="H2807" s="209"/>
      <c r="I2807" s="209"/>
      <c r="J2807" s="209"/>
      <c r="K2807" s="209"/>
      <c r="L2807" s="209"/>
      <c r="M2807" s="209"/>
    </row>
    <row r="2808" spans="2:13" outlineLevel="1">
      <c r="B2808" s="176" t="s">
        <v>309</v>
      </c>
      <c r="C2808" s="177" t="s">
        <v>385</v>
      </c>
      <c r="D2808" s="177" t="s">
        <v>993</v>
      </c>
      <c r="E2808" s="177" t="s">
        <v>313</v>
      </c>
      <c r="G2808" s="208" t="str">
        <f>IF(F2808=$D$4,$D$4,INDEX(F_inputs!$D$4:$M$5562,MATCH('FD Inputs Pre Conversion'!$C2808&amp;'FD Inputs Pre Conversion'!$E2808,F_inputs!$N$4:$N$5562,0),MATCH('FD Inputs Pre Conversion'!G$6,F_inputs!$D$2:$M$2,0)))</f>
        <v/>
      </c>
      <c r="H2808" s="209"/>
      <c r="I2808" s="209"/>
      <c r="J2808" s="209"/>
      <c r="K2808" s="209"/>
      <c r="L2808" s="209"/>
      <c r="M2808" s="209"/>
    </row>
    <row r="2809" spans="2:13" outlineLevel="1">
      <c r="G2809" s="208"/>
    </row>
    <row r="2810" spans="2:13" outlineLevel="1">
      <c r="B2810" s="176" t="s">
        <v>316</v>
      </c>
      <c r="C2810" s="177" t="s">
        <v>350</v>
      </c>
      <c r="D2810" s="177" t="s">
        <v>993</v>
      </c>
      <c r="E2810" s="177" t="s">
        <v>321</v>
      </c>
      <c r="G2810" s="208" t="str">
        <f>IF(F2810=$D$4,$D$4,INDEX(F_inputs!$D$4:$M$5562,MATCH('FD Inputs Pre Conversion'!$C2810&amp;'FD Inputs Pre Conversion'!$E2810,F_inputs!$N$4:$N$5562,0),MATCH('FD Inputs Pre Conversion'!G$6,F_inputs!$D$2:$M$2,0)))</f>
        <v/>
      </c>
      <c r="H2810" s="209"/>
      <c r="I2810" s="209"/>
      <c r="J2810" s="209"/>
      <c r="K2810" s="209"/>
      <c r="L2810" s="209"/>
      <c r="M2810" s="209"/>
    </row>
    <row r="2811" spans="2:13" outlineLevel="1">
      <c r="B2811" s="176" t="s">
        <v>316</v>
      </c>
      <c r="C2811" s="177" t="s">
        <v>358</v>
      </c>
      <c r="D2811" s="177" t="s">
        <v>993</v>
      </c>
      <c r="E2811" s="177" t="s">
        <v>321</v>
      </c>
      <c r="G2811" s="208" t="str">
        <f>IF(F2811=$D$4,$D$4,INDEX(F_inputs!$D$4:$M$5562,MATCH('FD Inputs Pre Conversion'!$C2811&amp;'FD Inputs Pre Conversion'!$E2811,F_inputs!$N$4:$N$5562,0),MATCH('FD Inputs Pre Conversion'!G$6,F_inputs!$D$2:$M$2,0)))</f>
        <v/>
      </c>
      <c r="H2811" s="209"/>
      <c r="I2811" s="209"/>
      <c r="J2811" s="209"/>
      <c r="K2811" s="209"/>
      <c r="L2811" s="209"/>
      <c r="M2811" s="209"/>
    </row>
    <row r="2812" spans="2:13" outlineLevel="1">
      <c r="B2812" s="176" t="s">
        <v>316</v>
      </c>
      <c r="C2812" s="177" t="s">
        <v>361</v>
      </c>
      <c r="D2812" s="177" t="s">
        <v>993</v>
      </c>
      <c r="E2812" s="177" t="s">
        <v>321</v>
      </c>
      <c r="G2812" s="208" t="str">
        <f>IF(F2812=$D$4,$D$4,INDEX(F_inputs!$D$4:$M$5562,MATCH('FD Inputs Pre Conversion'!$C2812&amp;'FD Inputs Pre Conversion'!$E2812,F_inputs!$N$4:$N$5562,0),MATCH('FD Inputs Pre Conversion'!G$6,F_inputs!$D$2:$M$2,0)))</f>
        <v/>
      </c>
      <c r="H2812" s="209"/>
      <c r="I2812" s="209"/>
      <c r="J2812" s="209"/>
      <c r="K2812" s="209"/>
      <c r="L2812" s="209"/>
      <c r="M2812" s="209"/>
    </row>
    <row r="2813" spans="2:13" outlineLevel="1">
      <c r="B2813" s="176" t="s">
        <v>316</v>
      </c>
      <c r="C2813" s="177" t="s">
        <v>364</v>
      </c>
      <c r="D2813" s="177" t="s">
        <v>993</v>
      </c>
      <c r="E2813" s="177" t="s">
        <v>321</v>
      </c>
      <c r="G2813" s="208" t="str">
        <f>IF(F2813=$D$4,$D$4,INDEX(F_inputs!$D$4:$M$5562,MATCH('FD Inputs Pre Conversion'!$C2813&amp;'FD Inputs Pre Conversion'!$E2813,F_inputs!$N$4:$N$5562,0),MATCH('FD Inputs Pre Conversion'!G$6,F_inputs!$D$2:$M$2,0)))</f>
        <v/>
      </c>
      <c r="H2813" s="209"/>
      <c r="I2813" s="209"/>
      <c r="J2813" s="209"/>
      <c r="K2813" s="209"/>
      <c r="L2813" s="209"/>
      <c r="M2813" s="209"/>
    </row>
    <row r="2814" spans="2:13" outlineLevel="1">
      <c r="B2814" s="176" t="s">
        <v>316</v>
      </c>
      <c r="C2814" s="177" t="s">
        <v>370</v>
      </c>
      <c r="D2814" s="177" t="s">
        <v>993</v>
      </c>
      <c r="E2814" s="177" t="s">
        <v>321</v>
      </c>
      <c r="G2814" s="208">
        <f>IF(F2814=$D$4,$D$4,INDEX(F_inputs!$D$4:$M$5562,MATCH('FD Inputs Pre Conversion'!$C2814&amp;'FD Inputs Pre Conversion'!$E2814,F_inputs!$N$4:$N$5562,0),MATCH('FD Inputs Pre Conversion'!G$6,F_inputs!$D$2:$M$2,0)))</f>
        <v>-5.0000000000000001E-3</v>
      </c>
      <c r="H2814" s="209"/>
      <c r="I2814" s="209"/>
      <c r="J2814" s="209"/>
      <c r="K2814" s="209"/>
      <c r="L2814" s="209"/>
      <c r="M2814" s="209"/>
    </row>
    <row r="2815" spans="2:13" outlineLevel="1">
      <c r="B2815" s="176" t="s">
        <v>316</v>
      </c>
      <c r="C2815" s="177" t="s">
        <v>379</v>
      </c>
      <c r="D2815" s="177" t="s">
        <v>993</v>
      </c>
      <c r="E2815" s="177" t="s">
        <v>321</v>
      </c>
      <c r="G2815" s="208" t="str">
        <f>IF(F2815=$D$4,$D$4,INDEX(F_inputs!$D$4:$M$5562,MATCH('FD Inputs Pre Conversion'!$C2815&amp;'FD Inputs Pre Conversion'!$E2815,F_inputs!$N$4:$N$5562,0),MATCH('FD Inputs Pre Conversion'!G$6,F_inputs!$D$2:$M$2,0)))</f>
        <v/>
      </c>
      <c r="H2815" s="209"/>
      <c r="I2815" s="209"/>
      <c r="J2815" s="209"/>
      <c r="K2815" s="209"/>
      <c r="L2815" s="209"/>
      <c r="M2815" s="209"/>
    </row>
    <row r="2816" spans="2:13" outlineLevel="1">
      <c r="B2816" s="176" t="s">
        <v>316</v>
      </c>
      <c r="C2816" s="177" t="s">
        <v>382</v>
      </c>
      <c r="D2816" s="177" t="s">
        <v>993</v>
      </c>
      <c r="E2816" s="177" t="s">
        <v>321</v>
      </c>
      <c r="G2816" s="208" t="str">
        <f>IF(F2816=$D$4,$D$4,INDEX(F_inputs!$D$4:$M$5562,MATCH('FD Inputs Pre Conversion'!$C2816&amp;'FD Inputs Pre Conversion'!$E2816,F_inputs!$N$4:$N$5562,0),MATCH('FD Inputs Pre Conversion'!G$6,F_inputs!$D$2:$M$2,0)))</f>
        <v/>
      </c>
      <c r="H2816" s="209"/>
      <c r="I2816" s="209"/>
      <c r="J2816" s="209"/>
      <c r="K2816" s="209"/>
      <c r="L2816" s="209"/>
      <c r="M2816" s="209"/>
    </row>
    <row r="2817" spans="2:13" outlineLevel="1">
      <c r="B2817" s="176" t="s">
        <v>316</v>
      </c>
      <c r="C2817" s="177" t="s">
        <v>388</v>
      </c>
      <c r="D2817" s="177" t="s">
        <v>993</v>
      </c>
      <c r="E2817" s="177" t="s">
        <v>321</v>
      </c>
      <c r="G2817" s="208" t="str">
        <f>IF(F2817=$D$4,$D$4,INDEX(F_inputs!$D$4:$M$5562,MATCH('FD Inputs Pre Conversion'!$C2817&amp;'FD Inputs Pre Conversion'!$E2817,F_inputs!$N$4:$N$5562,0),MATCH('FD Inputs Pre Conversion'!G$6,F_inputs!$D$2:$M$2,0)))</f>
        <v/>
      </c>
      <c r="H2817" s="209"/>
      <c r="I2817" s="209"/>
      <c r="J2817" s="209"/>
      <c r="K2817" s="209"/>
      <c r="L2817" s="209"/>
      <c r="M2817" s="209"/>
    </row>
    <row r="2818" spans="2:13" outlineLevel="1">
      <c r="B2818" s="176" t="s">
        <v>316</v>
      </c>
      <c r="C2818" s="177" t="s">
        <v>391</v>
      </c>
      <c r="D2818" s="177" t="s">
        <v>993</v>
      </c>
      <c r="E2818" s="177" t="s">
        <v>321</v>
      </c>
      <c r="G2818" s="208" t="str">
        <f>IF(F2818=$D$4,$D$4,INDEX(F_inputs!$D$4:$M$5562,MATCH('FD Inputs Pre Conversion'!$C2818&amp;'FD Inputs Pre Conversion'!$E2818,F_inputs!$N$4:$N$5562,0),MATCH('FD Inputs Pre Conversion'!G$6,F_inputs!$D$2:$M$2,0)))</f>
        <v/>
      </c>
      <c r="H2818" s="209"/>
      <c r="I2818" s="209"/>
      <c r="J2818" s="209"/>
      <c r="K2818" s="209"/>
      <c r="L2818" s="209"/>
      <c r="M2818" s="209"/>
    </row>
    <row r="2819" spans="2:13" outlineLevel="1">
      <c r="B2819" s="176" t="s">
        <v>316</v>
      </c>
      <c r="C2819" s="177" t="s">
        <v>394</v>
      </c>
      <c r="D2819" s="177" t="s">
        <v>993</v>
      </c>
      <c r="E2819" s="177" t="s">
        <v>321</v>
      </c>
      <c r="G2819" s="208" t="str">
        <f>IF(F2819=$D$4,$D$4,INDEX(F_inputs!$D$4:$M$5562,MATCH('FD Inputs Pre Conversion'!$C2819&amp;'FD Inputs Pre Conversion'!$E2819,F_inputs!$N$4:$N$5562,0),MATCH('FD Inputs Pre Conversion'!G$6,F_inputs!$D$2:$M$2,0)))</f>
        <v/>
      </c>
      <c r="H2819" s="209"/>
      <c r="I2819" s="209"/>
      <c r="J2819" s="209"/>
      <c r="K2819" s="209"/>
      <c r="L2819" s="209"/>
      <c r="M2819" s="209"/>
    </row>
    <row r="2820" spans="2:13" outlineLevel="1">
      <c r="B2820" s="176" t="s">
        <v>316</v>
      </c>
      <c r="C2820" s="177" t="s">
        <v>397</v>
      </c>
      <c r="D2820" s="177" t="s">
        <v>993</v>
      </c>
      <c r="E2820" s="177" t="s">
        <v>321</v>
      </c>
      <c r="G2820" s="208" t="str">
        <f>IF(F2820=$D$4,$D$4,INDEX(F_inputs!$D$4:$M$5562,MATCH('FD Inputs Pre Conversion'!$C2820&amp;'FD Inputs Pre Conversion'!$E2820,F_inputs!$N$4:$N$5562,0),MATCH('FD Inputs Pre Conversion'!G$6,F_inputs!$D$2:$M$2,0)))</f>
        <v/>
      </c>
      <c r="H2820" s="209"/>
      <c r="I2820" s="209"/>
      <c r="J2820" s="209"/>
      <c r="K2820" s="209"/>
      <c r="L2820" s="209"/>
      <c r="M2820" s="209"/>
    </row>
    <row r="2821" spans="2:13" outlineLevel="1">
      <c r="B2821" s="176" t="s">
        <v>316</v>
      </c>
      <c r="C2821" s="177" t="s">
        <v>345</v>
      </c>
      <c r="D2821" s="177" t="s">
        <v>993</v>
      </c>
      <c r="E2821" s="177" t="s">
        <v>321</v>
      </c>
      <c r="G2821" s="208" t="str">
        <f>IF(F2821=$D$4,$D$4,INDEX(F_inputs!$D$4:$M$5562,MATCH('FD Inputs Pre Conversion'!$C2821&amp;'FD Inputs Pre Conversion'!$E2821,F_inputs!$N$4:$N$5562,0),MATCH('FD Inputs Pre Conversion'!G$6,F_inputs!$D$2:$M$2,0)))</f>
        <v/>
      </c>
      <c r="H2821" s="209"/>
      <c r="I2821" s="209"/>
      <c r="J2821" s="209"/>
      <c r="K2821" s="209"/>
      <c r="L2821" s="209"/>
      <c r="M2821" s="209"/>
    </row>
    <row r="2822" spans="2:13" outlineLevel="1">
      <c r="B2822" s="176" t="s">
        <v>316</v>
      </c>
      <c r="C2822" s="177" t="s">
        <v>354</v>
      </c>
      <c r="D2822" s="177" t="s">
        <v>993</v>
      </c>
      <c r="E2822" s="177" t="s">
        <v>321</v>
      </c>
      <c r="G2822" s="208" t="str">
        <f>IF(F2822=$D$4,$D$4,INDEX(F_inputs!$D$4:$M$5562,MATCH('FD Inputs Pre Conversion'!$C2822&amp;'FD Inputs Pre Conversion'!$E2822,F_inputs!$N$4:$N$5562,0),MATCH('FD Inputs Pre Conversion'!G$6,F_inputs!$D$2:$M$2,0)))</f>
        <v/>
      </c>
      <c r="H2822" s="209"/>
      <c r="I2822" s="209"/>
      <c r="J2822" s="209"/>
      <c r="K2822" s="209"/>
      <c r="L2822" s="209"/>
      <c r="M2822" s="209"/>
    </row>
    <row r="2823" spans="2:13" outlineLevel="1">
      <c r="B2823" s="176" t="s">
        <v>316</v>
      </c>
      <c r="C2823" s="177" t="s">
        <v>367</v>
      </c>
      <c r="D2823" s="177" t="s">
        <v>993</v>
      </c>
      <c r="E2823" s="177" t="s">
        <v>321</v>
      </c>
      <c r="G2823" s="208" t="str">
        <f>IF(F2823=$D$4,$D$4,INDEX(F_inputs!$D$4:$M$5562,MATCH('FD Inputs Pre Conversion'!$C2823&amp;'FD Inputs Pre Conversion'!$E2823,F_inputs!$N$4:$N$5562,0),MATCH('FD Inputs Pre Conversion'!G$6,F_inputs!$D$2:$M$2,0)))</f>
        <v/>
      </c>
      <c r="H2823" s="209"/>
      <c r="I2823" s="209"/>
      <c r="J2823" s="209"/>
      <c r="K2823" s="209"/>
      <c r="L2823" s="209"/>
      <c r="M2823" s="209"/>
    </row>
    <row r="2824" spans="2:13" outlineLevel="1">
      <c r="B2824" s="176" t="s">
        <v>316</v>
      </c>
      <c r="C2824" s="177" t="s">
        <v>373</v>
      </c>
      <c r="D2824" s="177" t="s">
        <v>993</v>
      </c>
      <c r="E2824" s="177" t="s">
        <v>321</v>
      </c>
      <c r="G2824" s="208" t="str">
        <f>IF(F2824=$D$4,$D$4,INDEX(F_inputs!$D$4:$M$5562,MATCH('FD Inputs Pre Conversion'!$C2824&amp;'FD Inputs Pre Conversion'!$E2824,F_inputs!$N$4:$N$5562,0),MATCH('FD Inputs Pre Conversion'!G$6,F_inputs!$D$2:$M$2,0)))</f>
        <v/>
      </c>
      <c r="H2824" s="209"/>
      <c r="I2824" s="209"/>
      <c r="J2824" s="209"/>
      <c r="K2824" s="209"/>
      <c r="L2824" s="209"/>
      <c r="M2824" s="209"/>
    </row>
    <row r="2825" spans="2:13" outlineLevel="1">
      <c r="B2825" s="176" t="s">
        <v>316</v>
      </c>
      <c r="C2825" s="177" t="s">
        <v>376</v>
      </c>
      <c r="D2825" s="177" t="s">
        <v>993</v>
      </c>
      <c r="E2825" s="177" t="s">
        <v>321</v>
      </c>
      <c r="G2825" s="208" t="str">
        <f>IF(F2825=$D$4,$D$4,INDEX(F_inputs!$D$4:$M$5562,MATCH('FD Inputs Pre Conversion'!$C2825&amp;'FD Inputs Pre Conversion'!$E2825,F_inputs!$N$4:$N$5562,0),MATCH('FD Inputs Pre Conversion'!G$6,F_inputs!$D$2:$M$2,0)))</f>
        <v/>
      </c>
      <c r="H2825" s="209"/>
      <c r="I2825" s="209"/>
      <c r="J2825" s="209"/>
      <c r="K2825" s="209"/>
      <c r="L2825" s="209"/>
      <c r="M2825" s="209"/>
    </row>
    <row r="2826" spans="2:13" outlineLevel="1">
      <c r="B2826" s="176" t="s">
        <v>316</v>
      </c>
      <c r="C2826" s="177" t="s">
        <v>385</v>
      </c>
      <c r="D2826" s="177" t="s">
        <v>993</v>
      </c>
      <c r="E2826" s="177" t="s">
        <v>321</v>
      </c>
      <c r="G2826" s="208" t="str">
        <f>IF(F2826=$D$4,$D$4,INDEX(F_inputs!$D$4:$M$5562,MATCH('FD Inputs Pre Conversion'!$C2826&amp;'FD Inputs Pre Conversion'!$E2826,F_inputs!$N$4:$N$5562,0),MATCH('FD Inputs Pre Conversion'!G$6,F_inputs!$D$2:$M$2,0)))</f>
        <v/>
      </c>
      <c r="H2826" s="209"/>
      <c r="I2826" s="209"/>
      <c r="J2826" s="209"/>
      <c r="K2826" s="209"/>
      <c r="L2826" s="209"/>
      <c r="M2826" s="209"/>
    </row>
    <row r="2827" spans="2:13" outlineLevel="1">
      <c r="G2827" s="208"/>
    </row>
    <row r="2828" spans="2:13" outlineLevel="1">
      <c r="B2828" s="176" t="s">
        <v>324</v>
      </c>
      <c r="C2828" s="177" t="s">
        <v>350</v>
      </c>
      <c r="D2828" s="177" t="s">
        <v>993</v>
      </c>
      <c r="E2828" s="177" t="s">
        <v>963</v>
      </c>
      <c r="G2828" s="208"/>
      <c r="H2828" s="209"/>
      <c r="I2828" s="209"/>
      <c r="J2828" s="209"/>
      <c r="K2828" s="209"/>
      <c r="L2828" s="209"/>
      <c r="M2828" s="209"/>
    </row>
    <row r="2829" spans="2:13" outlineLevel="1">
      <c r="B2829" s="176" t="s">
        <v>324</v>
      </c>
      <c r="C2829" s="177" t="s">
        <v>358</v>
      </c>
      <c r="D2829" s="177" t="s">
        <v>993</v>
      </c>
      <c r="E2829" s="177" t="s">
        <v>963</v>
      </c>
      <c r="G2829" s="208"/>
      <c r="H2829" s="209"/>
      <c r="I2829" s="209"/>
      <c r="J2829" s="209"/>
      <c r="K2829" s="209"/>
      <c r="L2829" s="209"/>
      <c r="M2829" s="209"/>
    </row>
    <row r="2830" spans="2:13" outlineLevel="1">
      <c r="B2830" s="176" t="s">
        <v>324</v>
      </c>
      <c r="C2830" s="177" t="s">
        <v>361</v>
      </c>
      <c r="D2830" s="177" t="s">
        <v>993</v>
      </c>
      <c r="E2830" s="177" t="s">
        <v>963</v>
      </c>
      <c r="G2830" s="208"/>
      <c r="H2830" s="209"/>
      <c r="I2830" s="209"/>
      <c r="J2830" s="209"/>
      <c r="K2830" s="209"/>
      <c r="L2830" s="209"/>
      <c r="M2830" s="209"/>
    </row>
    <row r="2831" spans="2:13" outlineLevel="1">
      <c r="B2831" s="176" t="s">
        <v>324</v>
      </c>
      <c r="C2831" s="177" t="s">
        <v>364</v>
      </c>
      <c r="D2831" s="177" t="s">
        <v>993</v>
      </c>
      <c r="E2831" s="177" t="s">
        <v>963</v>
      </c>
      <c r="G2831" s="208"/>
      <c r="H2831" s="209"/>
      <c r="I2831" s="209"/>
      <c r="J2831" s="209"/>
      <c r="K2831" s="209"/>
      <c r="L2831" s="209"/>
      <c r="M2831" s="209"/>
    </row>
    <row r="2832" spans="2:13" outlineLevel="1">
      <c r="B2832" s="176" t="s">
        <v>324</v>
      </c>
      <c r="C2832" s="177" t="s">
        <v>370</v>
      </c>
      <c r="D2832" s="177" t="s">
        <v>993</v>
      </c>
      <c r="E2832" s="177" t="s">
        <v>963</v>
      </c>
      <c r="G2832" s="208"/>
      <c r="H2832" s="209"/>
      <c r="I2832" s="209"/>
      <c r="J2832" s="209"/>
      <c r="K2832" s="209"/>
      <c r="L2832" s="209"/>
      <c r="M2832" s="209"/>
    </row>
    <row r="2833" spans="2:13" outlineLevel="1">
      <c r="B2833" s="176" t="s">
        <v>324</v>
      </c>
      <c r="C2833" s="177" t="s">
        <v>379</v>
      </c>
      <c r="D2833" s="177" t="s">
        <v>993</v>
      </c>
      <c r="E2833" s="177" t="s">
        <v>963</v>
      </c>
      <c r="G2833" s="208"/>
      <c r="H2833" s="209"/>
      <c r="I2833" s="209"/>
      <c r="J2833" s="209"/>
      <c r="K2833" s="209"/>
      <c r="L2833" s="209"/>
      <c r="M2833" s="209"/>
    </row>
    <row r="2834" spans="2:13" outlineLevel="1">
      <c r="B2834" s="176" t="s">
        <v>324</v>
      </c>
      <c r="C2834" s="177" t="s">
        <v>382</v>
      </c>
      <c r="D2834" s="177" t="s">
        <v>993</v>
      </c>
      <c r="E2834" s="177" t="s">
        <v>963</v>
      </c>
      <c r="G2834" s="208"/>
      <c r="H2834" s="209"/>
      <c r="I2834" s="209"/>
      <c r="J2834" s="209"/>
      <c r="K2834" s="209"/>
      <c r="L2834" s="209"/>
      <c r="M2834" s="209"/>
    </row>
    <row r="2835" spans="2:13" outlineLevel="1">
      <c r="B2835" s="176" t="s">
        <v>324</v>
      </c>
      <c r="C2835" s="177" t="s">
        <v>388</v>
      </c>
      <c r="D2835" s="177" t="s">
        <v>993</v>
      </c>
      <c r="E2835" s="177" t="s">
        <v>963</v>
      </c>
      <c r="G2835" s="208"/>
      <c r="H2835" s="209"/>
      <c r="I2835" s="209"/>
      <c r="J2835" s="209"/>
      <c r="K2835" s="209"/>
      <c r="L2835" s="209"/>
      <c r="M2835" s="209"/>
    </row>
    <row r="2836" spans="2:13" outlineLevel="1">
      <c r="B2836" s="176" t="s">
        <v>324</v>
      </c>
      <c r="C2836" s="177" t="s">
        <v>391</v>
      </c>
      <c r="D2836" s="177" t="s">
        <v>993</v>
      </c>
      <c r="E2836" s="177" t="s">
        <v>963</v>
      </c>
      <c r="G2836" s="208"/>
      <c r="H2836" s="209"/>
      <c r="I2836" s="209"/>
      <c r="J2836" s="209"/>
      <c r="K2836" s="209"/>
      <c r="L2836" s="209"/>
      <c r="M2836" s="209"/>
    </row>
    <row r="2837" spans="2:13" outlineLevel="1">
      <c r="B2837" s="176" t="s">
        <v>324</v>
      </c>
      <c r="C2837" s="177" t="s">
        <v>394</v>
      </c>
      <c r="D2837" s="177" t="s">
        <v>993</v>
      </c>
      <c r="E2837" s="177" t="s">
        <v>963</v>
      </c>
      <c r="G2837" s="208"/>
      <c r="H2837" s="209"/>
      <c r="I2837" s="209"/>
      <c r="J2837" s="209"/>
      <c r="K2837" s="209"/>
      <c r="L2837" s="209"/>
      <c r="M2837" s="209"/>
    </row>
    <row r="2838" spans="2:13" outlineLevel="1">
      <c r="B2838" s="176" t="s">
        <v>324</v>
      </c>
      <c r="C2838" s="177" t="s">
        <v>397</v>
      </c>
      <c r="D2838" s="177" t="s">
        <v>993</v>
      </c>
      <c r="E2838" s="177" t="s">
        <v>963</v>
      </c>
      <c r="G2838" s="208"/>
      <c r="H2838" s="209"/>
      <c r="I2838" s="209"/>
      <c r="J2838" s="209"/>
      <c r="K2838" s="209"/>
      <c r="L2838" s="209"/>
      <c r="M2838" s="209"/>
    </row>
    <row r="2839" spans="2:13" outlineLevel="1">
      <c r="B2839" s="176" t="s">
        <v>324</v>
      </c>
      <c r="C2839" s="177" t="s">
        <v>345</v>
      </c>
      <c r="D2839" s="177" t="s">
        <v>993</v>
      </c>
      <c r="E2839" s="177" t="s">
        <v>963</v>
      </c>
      <c r="G2839" s="208"/>
      <c r="H2839" s="209"/>
      <c r="I2839" s="209"/>
      <c r="J2839" s="209"/>
      <c r="K2839" s="209"/>
      <c r="L2839" s="209"/>
      <c r="M2839" s="209"/>
    </row>
    <row r="2840" spans="2:13" outlineLevel="1">
      <c r="B2840" s="176" t="s">
        <v>324</v>
      </c>
      <c r="C2840" s="177" t="s">
        <v>354</v>
      </c>
      <c r="D2840" s="177" t="s">
        <v>993</v>
      </c>
      <c r="E2840" s="177" t="s">
        <v>963</v>
      </c>
      <c r="G2840" s="208"/>
      <c r="H2840" s="209"/>
      <c r="I2840" s="209"/>
      <c r="J2840" s="209"/>
      <c r="K2840" s="209"/>
      <c r="L2840" s="209"/>
      <c r="M2840" s="209"/>
    </row>
    <row r="2841" spans="2:13" outlineLevel="1">
      <c r="B2841" s="176" t="s">
        <v>324</v>
      </c>
      <c r="C2841" s="177" t="s">
        <v>367</v>
      </c>
      <c r="D2841" s="177" t="s">
        <v>993</v>
      </c>
      <c r="E2841" s="177" t="s">
        <v>963</v>
      </c>
      <c r="G2841" s="208"/>
      <c r="H2841" s="209"/>
      <c r="I2841" s="209"/>
      <c r="J2841" s="209"/>
      <c r="K2841" s="209"/>
      <c r="L2841" s="209"/>
      <c r="M2841" s="209"/>
    </row>
    <row r="2842" spans="2:13" outlineLevel="1">
      <c r="B2842" s="176" t="s">
        <v>324</v>
      </c>
      <c r="C2842" s="177" t="s">
        <v>373</v>
      </c>
      <c r="D2842" s="177" t="s">
        <v>993</v>
      </c>
      <c r="E2842" s="177" t="s">
        <v>963</v>
      </c>
      <c r="G2842" s="208"/>
      <c r="H2842" s="209"/>
      <c r="I2842" s="209"/>
      <c r="J2842" s="209"/>
      <c r="K2842" s="209"/>
      <c r="L2842" s="209"/>
      <c r="M2842" s="209"/>
    </row>
    <row r="2843" spans="2:13" outlineLevel="1">
      <c r="B2843" s="176" t="s">
        <v>324</v>
      </c>
      <c r="C2843" s="177" t="s">
        <v>376</v>
      </c>
      <c r="D2843" s="177" t="s">
        <v>993</v>
      </c>
      <c r="E2843" s="177" t="s">
        <v>963</v>
      </c>
      <c r="G2843" s="208"/>
      <c r="H2843" s="209"/>
      <c r="I2843" s="209"/>
      <c r="J2843" s="209"/>
      <c r="K2843" s="209"/>
      <c r="L2843" s="209"/>
      <c r="M2843" s="209"/>
    </row>
    <row r="2844" spans="2:13" outlineLevel="1">
      <c r="B2844" s="176" t="s">
        <v>324</v>
      </c>
      <c r="C2844" s="177" t="s">
        <v>385</v>
      </c>
      <c r="D2844" s="177" t="s">
        <v>993</v>
      </c>
      <c r="E2844" s="177" t="s">
        <v>963</v>
      </c>
      <c r="G2844" s="208"/>
      <c r="H2844" s="209"/>
      <c r="I2844" s="209"/>
      <c r="J2844" s="209"/>
      <c r="K2844" s="209"/>
      <c r="L2844" s="209"/>
      <c r="M2844" s="209"/>
    </row>
    <row r="2845" spans="2:13" outlineLevel="1">
      <c r="G2845" s="208"/>
    </row>
    <row r="2846" spans="2:13" outlineLevel="1">
      <c r="B2846" s="176" t="s">
        <v>330</v>
      </c>
      <c r="C2846" s="177" t="s">
        <v>350</v>
      </c>
      <c r="D2846" s="177" t="s">
        <v>993</v>
      </c>
      <c r="E2846" s="177" t="s">
        <v>335</v>
      </c>
      <c r="G2846" s="208" t="str">
        <f>IF(F2846=$D$4,$D$4,INDEX(F_inputs!$D$4:$M$5562,MATCH('FD Inputs Pre Conversion'!$C2846&amp;'FD Inputs Pre Conversion'!$E2846,F_inputs!$N$4:$N$5562,0),MATCH('FD Inputs Pre Conversion'!G$6,F_inputs!$D$2:$M$2,0)))</f>
        <v/>
      </c>
      <c r="H2846" s="209"/>
      <c r="I2846" s="209"/>
      <c r="J2846" s="209"/>
      <c r="K2846" s="209"/>
      <c r="L2846" s="209"/>
      <c r="M2846" s="209"/>
    </row>
    <row r="2847" spans="2:13" outlineLevel="1">
      <c r="B2847" s="176" t="s">
        <v>330</v>
      </c>
      <c r="C2847" s="177" t="s">
        <v>358</v>
      </c>
      <c r="D2847" s="177" t="s">
        <v>993</v>
      </c>
      <c r="E2847" s="177" t="s">
        <v>335</v>
      </c>
      <c r="G2847" s="208" t="str">
        <f>IF(F2847=$D$4,$D$4,INDEX(F_inputs!$D$4:$M$5562,MATCH('FD Inputs Pre Conversion'!$C2847&amp;'FD Inputs Pre Conversion'!$E2847,F_inputs!$N$4:$N$5562,0),MATCH('FD Inputs Pre Conversion'!G$6,F_inputs!$D$2:$M$2,0)))</f>
        <v/>
      </c>
      <c r="H2847" s="209"/>
      <c r="I2847" s="209"/>
      <c r="J2847" s="209"/>
      <c r="K2847" s="209"/>
      <c r="L2847" s="209"/>
      <c r="M2847" s="209"/>
    </row>
    <row r="2848" spans="2:13" outlineLevel="1">
      <c r="B2848" s="176" t="s">
        <v>330</v>
      </c>
      <c r="C2848" s="177" t="s">
        <v>361</v>
      </c>
      <c r="D2848" s="177" t="s">
        <v>993</v>
      </c>
      <c r="E2848" s="177" t="s">
        <v>335</v>
      </c>
      <c r="G2848" s="208" t="str">
        <f>IF(F2848=$D$4,$D$4,INDEX(F_inputs!$D$4:$M$5562,MATCH('FD Inputs Pre Conversion'!$C2848&amp;'FD Inputs Pre Conversion'!$E2848,F_inputs!$N$4:$N$5562,0),MATCH('FD Inputs Pre Conversion'!G$6,F_inputs!$D$2:$M$2,0)))</f>
        <v/>
      </c>
      <c r="H2848" s="209"/>
      <c r="I2848" s="209"/>
      <c r="J2848" s="209"/>
      <c r="K2848" s="209"/>
      <c r="L2848" s="209"/>
      <c r="M2848" s="209"/>
    </row>
    <row r="2849" spans="1:13" outlineLevel="1">
      <c r="B2849" s="176" t="s">
        <v>330</v>
      </c>
      <c r="C2849" s="177" t="s">
        <v>364</v>
      </c>
      <c r="D2849" s="177" t="s">
        <v>993</v>
      </c>
      <c r="E2849" s="177" t="s">
        <v>335</v>
      </c>
      <c r="G2849" s="208" t="str">
        <f>IF(F2849=$D$4,$D$4,INDEX(F_inputs!$D$4:$M$5562,MATCH('FD Inputs Pre Conversion'!$C2849&amp;'FD Inputs Pre Conversion'!$E2849,F_inputs!$N$4:$N$5562,0),MATCH('FD Inputs Pre Conversion'!G$6,F_inputs!$D$2:$M$2,0)))</f>
        <v/>
      </c>
      <c r="H2849" s="209"/>
      <c r="I2849" s="209"/>
      <c r="J2849" s="209"/>
      <c r="K2849" s="209"/>
      <c r="L2849" s="209"/>
      <c r="M2849" s="209"/>
    </row>
    <row r="2850" spans="1:13" outlineLevel="1">
      <c r="B2850" s="176" t="s">
        <v>330</v>
      </c>
      <c r="C2850" s="177" t="s">
        <v>370</v>
      </c>
      <c r="D2850" s="177" t="s">
        <v>993</v>
      </c>
      <c r="E2850" s="177" t="s">
        <v>335</v>
      </c>
      <c r="G2850" s="208" t="str">
        <f>IF(F2850=$D$4,$D$4,INDEX(F_inputs!$D$4:$M$5562,MATCH('FD Inputs Pre Conversion'!$C2850&amp;'FD Inputs Pre Conversion'!$E2850,F_inputs!$N$4:$N$5562,0),MATCH('FD Inputs Pre Conversion'!G$6,F_inputs!$D$2:$M$2,0)))</f>
        <v/>
      </c>
      <c r="H2850" s="209"/>
      <c r="I2850" s="209"/>
      <c r="J2850" s="209"/>
      <c r="K2850" s="209"/>
      <c r="L2850" s="209"/>
      <c r="M2850" s="209"/>
    </row>
    <row r="2851" spans="1:13" outlineLevel="1">
      <c r="B2851" s="176" t="s">
        <v>330</v>
      </c>
      <c r="C2851" s="177" t="s">
        <v>379</v>
      </c>
      <c r="D2851" s="177" t="s">
        <v>993</v>
      </c>
      <c r="E2851" s="177" t="s">
        <v>335</v>
      </c>
      <c r="G2851" s="240">
        <f>IF(F2851=$D$4,$D$4,INDEX(F_inputs!$D$4:$M$5562,MATCH('FD Inputs Pre Conversion'!$C2851&amp;'FD Inputs Pre Conversion'!$E2851,F_inputs!$N$4:$N$5562,0),MATCH('FD Inputs Pre Conversion'!G$6,F_inputs!$D$2:$M$2,0)))</f>
        <v>-5.0000000000000001E-3</v>
      </c>
      <c r="H2851" s="209"/>
      <c r="I2851" s="209"/>
      <c r="J2851" s="209"/>
      <c r="K2851" s="209"/>
      <c r="L2851" s="209"/>
      <c r="M2851" s="209"/>
    </row>
    <row r="2852" spans="1:13" outlineLevel="1">
      <c r="B2852" s="176" t="s">
        <v>330</v>
      </c>
      <c r="C2852" s="177" t="s">
        <v>382</v>
      </c>
      <c r="D2852" s="177" t="s">
        <v>993</v>
      </c>
      <c r="E2852" s="177" t="s">
        <v>335</v>
      </c>
      <c r="G2852" s="208" t="str">
        <f>IF(F2852=$D$4,$D$4,INDEX(F_inputs!$D$4:$M$5562,MATCH('FD Inputs Pre Conversion'!$C2852&amp;'FD Inputs Pre Conversion'!$E2852,F_inputs!$N$4:$N$5562,0),MATCH('FD Inputs Pre Conversion'!G$6,F_inputs!$D$2:$M$2,0)))</f>
        <v/>
      </c>
      <c r="H2852" s="209"/>
      <c r="I2852" s="209"/>
      <c r="J2852" s="209"/>
      <c r="K2852" s="209"/>
      <c r="L2852" s="209"/>
      <c r="M2852" s="209"/>
    </row>
    <row r="2853" spans="1:13" outlineLevel="1">
      <c r="B2853" s="176" t="s">
        <v>330</v>
      </c>
      <c r="C2853" s="177" t="s">
        <v>388</v>
      </c>
      <c r="D2853" s="177" t="s">
        <v>993</v>
      </c>
      <c r="E2853" s="177" t="s">
        <v>335</v>
      </c>
      <c r="G2853" s="208" t="str">
        <f>IF(F2853=$D$4,$D$4,INDEX(F_inputs!$D$4:$M$5562,MATCH('FD Inputs Pre Conversion'!$C2853&amp;'FD Inputs Pre Conversion'!$E2853,F_inputs!$N$4:$N$5562,0),MATCH('FD Inputs Pre Conversion'!G$6,F_inputs!$D$2:$M$2,0)))</f>
        <v/>
      </c>
      <c r="H2853" s="209"/>
      <c r="I2853" s="209"/>
      <c r="J2853" s="209"/>
      <c r="K2853" s="209"/>
      <c r="L2853" s="209"/>
      <c r="M2853" s="209"/>
    </row>
    <row r="2854" spans="1:13" outlineLevel="1">
      <c r="B2854" s="176" t="s">
        <v>330</v>
      </c>
      <c r="C2854" s="177" t="s">
        <v>391</v>
      </c>
      <c r="D2854" s="177" t="s">
        <v>993</v>
      </c>
      <c r="E2854" s="177" t="s">
        <v>335</v>
      </c>
      <c r="G2854" s="240">
        <f>IF(F2854=$D$4,$D$4,INDEX(F_inputs!$D$4:$M$5562,MATCH('FD Inputs Pre Conversion'!$C2854&amp;'FD Inputs Pre Conversion'!$E2854,F_inputs!$N$4:$N$5562,0),MATCH('FD Inputs Pre Conversion'!G$6,F_inputs!$D$2:$M$2,0)))</f>
        <v>-5.0000000000000001E-3</v>
      </c>
      <c r="H2854" s="209"/>
      <c r="I2854" s="209"/>
      <c r="J2854" s="209"/>
      <c r="K2854" s="209"/>
      <c r="L2854" s="209"/>
      <c r="M2854" s="209"/>
    </row>
    <row r="2855" spans="1:13" outlineLevel="1">
      <c r="B2855" s="176" t="s">
        <v>330</v>
      </c>
      <c r="C2855" s="177" t="s">
        <v>394</v>
      </c>
      <c r="D2855" s="177" t="s">
        <v>993</v>
      </c>
      <c r="E2855" s="177" t="s">
        <v>335</v>
      </c>
      <c r="G2855" s="208" t="str">
        <f>IF(F2855=$D$4,$D$4,INDEX(F_inputs!$D$4:$M$5562,MATCH('FD Inputs Pre Conversion'!$C2855&amp;'FD Inputs Pre Conversion'!$E2855,F_inputs!$N$4:$N$5562,0),MATCH('FD Inputs Pre Conversion'!G$6,F_inputs!$D$2:$M$2,0)))</f>
        <v/>
      </c>
      <c r="H2855" s="209"/>
      <c r="I2855" s="209"/>
      <c r="J2855" s="209"/>
      <c r="K2855" s="209"/>
      <c r="L2855" s="209"/>
      <c r="M2855" s="209"/>
    </row>
    <row r="2856" spans="1:13" outlineLevel="1">
      <c r="B2856" s="176" t="s">
        <v>330</v>
      </c>
      <c r="C2856" s="177" t="s">
        <v>397</v>
      </c>
      <c r="D2856" s="177" t="s">
        <v>993</v>
      </c>
      <c r="E2856" s="177" t="s">
        <v>335</v>
      </c>
      <c r="G2856" s="208" t="str">
        <f>IF(F2856=$D$4,$D$4,INDEX(F_inputs!$D$4:$M$5562,MATCH('FD Inputs Pre Conversion'!$C2856&amp;'FD Inputs Pre Conversion'!$E2856,F_inputs!$N$4:$N$5562,0),MATCH('FD Inputs Pre Conversion'!G$6,F_inputs!$D$2:$M$2,0)))</f>
        <v/>
      </c>
      <c r="H2856" s="209"/>
      <c r="I2856" s="209"/>
      <c r="J2856" s="209"/>
      <c r="K2856" s="209"/>
      <c r="L2856" s="209"/>
      <c r="M2856" s="209"/>
    </row>
    <row r="2857" spans="1:13" outlineLevel="1">
      <c r="B2857" s="176" t="s">
        <v>330</v>
      </c>
      <c r="C2857" s="177" t="s">
        <v>345</v>
      </c>
      <c r="D2857" s="177" t="s">
        <v>993</v>
      </c>
      <c r="E2857" s="177" t="s">
        <v>335</v>
      </c>
      <c r="G2857" s="208" t="str">
        <f>IF(F2857=$D$4,$D$4,INDEX(F_inputs!$D$4:$M$5562,MATCH('FD Inputs Pre Conversion'!$C2857&amp;'FD Inputs Pre Conversion'!$E2857,F_inputs!$N$4:$N$5562,0),MATCH('FD Inputs Pre Conversion'!G$6,F_inputs!$D$2:$M$2,0)))</f>
        <v/>
      </c>
      <c r="H2857" s="209"/>
      <c r="I2857" s="209"/>
      <c r="J2857" s="209"/>
      <c r="K2857" s="209"/>
      <c r="L2857" s="209"/>
      <c r="M2857" s="209"/>
    </row>
    <row r="2858" spans="1:13" outlineLevel="1">
      <c r="B2858" s="176" t="s">
        <v>330</v>
      </c>
      <c r="C2858" s="177" t="s">
        <v>354</v>
      </c>
      <c r="D2858" s="177" t="s">
        <v>993</v>
      </c>
      <c r="E2858" s="177" t="s">
        <v>335</v>
      </c>
      <c r="G2858" s="208" t="str">
        <f>IF(F2858=$D$4,$D$4,INDEX(F_inputs!$D$4:$M$5562,MATCH('FD Inputs Pre Conversion'!$C2858&amp;'FD Inputs Pre Conversion'!$E2858,F_inputs!$N$4:$N$5562,0),MATCH('FD Inputs Pre Conversion'!G$6,F_inputs!$D$2:$M$2,0)))</f>
        <v/>
      </c>
      <c r="H2858" s="209"/>
      <c r="I2858" s="209"/>
      <c r="J2858" s="209"/>
      <c r="K2858" s="209"/>
      <c r="L2858" s="209"/>
      <c r="M2858" s="209"/>
    </row>
    <row r="2859" spans="1:13" outlineLevel="1">
      <c r="B2859" s="176" t="s">
        <v>330</v>
      </c>
      <c r="C2859" s="177" t="s">
        <v>367</v>
      </c>
      <c r="D2859" s="177" t="s">
        <v>993</v>
      </c>
      <c r="E2859" s="177" t="s">
        <v>335</v>
      </c>
      <c r="G2859" s="208" t="str">
        <f>IF(F2859=$D$4,$D$4,INDEX(F_inputs!$D$4:$M$5562,MATCH('FD Inputs Pre Conversion'!$C2859&amp;'FD Inputs Pre Conversion'!$E2859,F_inputs!$N$4:$N$5562,0),MATCH('FD Inputs Pre Conversion'!G$6,F_inputs!$D$2:$M$2,0)))</f>
        <v/>
      </c>
      <c r="H2859" s="209"/>
      <c r="I2859" s="209"/>
      <c r="J2859" s="209"/>
      <c r="K2859" s="209"/>
      <c r="L2859" s="209"/>
      <c r="M2859" s="209"/>
    </row>
    <row r="2860" spans="1:13" outlineLevel="1">
      <c r="B2860" s="176" t="s">
        <v>330</v>
      </c>
      <c r="C2860" s="177" t="s">
        <v>373</v>
      </c>
      <c r="D2860" s="177" t="s">
        <v>993</v>
      </c>
      <c r="E2860" s="177" t="s">
        <v>335</v>
      </c>
      <c r="G2860" s="208" t="str">
        <f>IF(F2860=$D$4,$D$4,INDEX(F_inputs!$D$4:$M$5562,MATCH('FD Inputs Pre Conversion'!$C2860&amp;'FD Inputs Pre Conversion'!$E2860,F_inputs!$N$4:$N$5562,0),MATCH('FD Inputs Pre Conversion'!G$6,F_inputs!$D$2:$M$2,0)))</f>
        <v/>
      </c>
      <c r="H2860" s="209"/>
      <c r="I2860" s="209"/>
      <c r="J2860" s="209"/>
      <c r="K2860" s="209"/>
      <c r="L2860" s="209"/>
      <c r="M2860" s="209"/>
    </row>
    <row r="2861" spans="1:13" outlineLevel="1">
      <c r="B2861" s="176" t="s">
        <v>330</v>
      </c>
      <c r="C2861" s="177" t="s">
        <v>376</v>
      </c>
      <c r="D2861" s="177" t="s">
        <v>993</v>
      </c>
      <c r="E2861" s="177" t="s">
        <v>335</v>
      </c>
      <c r="G2861" s="208" t="str">
        <f>IF(F2861=$D$4,$D$4,INDEX(F_inputs!$D$4:$M$5562,MATCH('FD Inputs Pre Conversion'!$C2861&amp;'FD Inputs Pre Conversion'!$E2861,F_inputs!$N$4:$N$5562,0),MATCH('FD Inputs Pre Conversion'!G$6,F_inputs!$D$2:$M$2,0)))</f>
        <v/>
      </c>
      <c r="H2861" s="209"/>
      <c r="I2861" s="209"/>
      <c r="J2861" s="209"/>
      <c r="K2861" s="209"/>
      <c r="L2861" s="209"/>
      <c r="M2861" s="209"/>
    </row>
    <row r="2862" spans="1:13" outlineLevel="1">
      <c r="B2862" s="176" t="s">
        <v>330</v>
      </c>
      <c r="C2862" s="177" t="s">
        <v>385</v>
      </c>
      <c r="D2862" s="177" t="s">
        <v>993</v>
      </c>
      <c r="E2862" s="177" t="s">
        <v>335</v>
      </c>
      <c r="G2862" s="208" t="str">
        <f>IF(F2862=$D$4,$D$4,INDEX(F_inputs!$D$4:$M$5562,MATCH('FD Inputs Pre Conversion'!$C2862&amp;'FD Inputs Pre Conversion'!$E2862,F_inputs!$N$4:$N$5562,0),MATCH('FD Inputs Pre Conversion'!G$6,F_inputs!$D$2:$M$2,0)))</f>
        <v/>
      </c>
      <c r="H2862" s="209"/>
      <c r="I2862" s="209"/>
      <c r="J2862" s="209"/>
      <c r="K2862" s="209"/>
      <c r="L2862" s="209"/>
      <c r="M2862" s="209"/>
    </row>
    <row r="2863" spans="1:13">
      <c r="G2863" s="218"/>
    </row>
    <row r="2864" spans="1:13" s="190" customFormat="1">
      <c r="A2864" s="186"/>
      <c r="B2864" s="187" t="s">
        <v>994</v>
      </c>
      <c r="G2864" s="235"/>
    </row>
    <row r="2865" spans="2:13">
      <c r="G2865" s="218"/>
    </row>
    <row r="2866" spans="2:13">
      <c r="B2866" s="176" t="s">
        <v>294</v>
      </c>
      <c r="C2866" s="177" t="s">
        <v>350</v>
      </c>
      <c r="D2866" s="177" t="s">
        <v>995</v>
      </c>
      <c r="E2866" s="177" t="s">
        <v>963</v>
      </c>
      <c r="G2866" s="219"/>
      <c r="H2866" s="209"/>
      <c r="I2866" s="209"/>
      <c r="J2866" s="209"/>
      <c r="K2866" s="209"/>
      <c r="L2866" s="209"/>
      <c r="M2866" s="209"/>
    </row>
    <row r="2867" spans="2:13" outlineLevel="1">
      <c r="B2867" s="176" t="s">
        <v>294</v>
      </c>
      <c r="C2867" s="177" t="s">
        <v>358</v>
      </c>
      <c r="D2867" s="177" t="s">
        <v>995</v>
      </c>
      <c r="E2867" s="177" t="s">
        <v>963</v>
      </c>
      <c r="G2867" s="219"/>
      <c r="H2867" s="209"/>
      <c r="I2867" s="209"/>
      <c r="J2867" s="209"/>
      <c r="K2867" s="209"/>
      <c r="L2867" s="209"/>
      <c r="M2867" s="209"/>
    </row>
    <row r="2868" spans="2:13" outlineLevel="1">
      <c r="B2868" s="176" t="s">
        <v>294</v>
      </c>
      <c r="C2868" s="177" t="s">
        <v>361</v>
      </c>
      <c r="D2868" s="177" t="s">
        <v>995</v>
      </c>
      <c r="E2868" s="177" t="s">
        <v>963</v>
      </c>
      <c r="G2868" s="219"/>
      <c r="H2868" s="209"/>
      <c r="I2868" s="209"/>
      <c r="J2868" s="209"/>
      <c r="K2868" s="209"/>
      <c r="L2868" s="209"/>
      <c r="M2868" s="209"/>
    </row>
    <row r="2869" spans="2:13" outlineLevel="1">
      <c r="B2869" s="176" t="s">
        <v>294</v>
      </c>
      <c r="C2869" s="177" t="s">
        <v>364</v>
      </c>
      <c r="D2869" s="177" t="s">
        <v>995</v>
      </c>
      <c r="E2869" s="177" t="s">
        <v>963</v>
      </c>
      <c r="G2869" s="219"/>
      <c r="H2869" s="209"/>
      <c r="I2869" s="209"/>
      <c r="J2869" s="209"/>
      <c r="K2869" s="209"/>
      <c r="L2869" s="209"/>
      <c r="M2869" s="209"/>
    </row>
    <row r="2870" spans="2:13" outlineLevel="1">
      <c r="B2870" s="176" t="s">
        <v>294</v>
      </c>
      <c r="C2870" s="177" t="s">
        <v>370</v>
      </c>
      <c r="D2870" s="177" t="s">
        <v>995</v>
      </c>
      <c r="E2870" s="177" t="s">
        <v>963</v>
      </c>
      <c r="G2870" s="219"/>
      <c r="H2870" s="209"/>
      <c r="I2870" s="209"/>
      <c r="J2870" s="209"/>
      <c r="K2870" s="209"/>
      <c r="L2870" s="209"/>
      <c r="M2870" s="209"/>
    </row>
    <row r="2871" spans="2:13" outlineLevel="1">
      <c r="B2871" s="176" t="s">
        <v>294</v>
      </c>
      <c r="C2871" s="177" t="s">
        <v>379</v>
      </c>
      <c r="D2871" s="177" t="s">
        <v>995</v>
      </c>
      <c r="E2871" s="177" t="s">
        <v>963</v>
      </c>
      <c r="G2871" s="219"/>
      <c r="H2871" s="209"/>
      <c r="I2871" s="209"/>
      <c r="J2871" s="209"/>
      <c r="K2871" s="209"/>
      <c r="L2871" s="209"/>
      <c r="M2871" s="209"/>
    </row>
    <row r="2872" spans="2:13" outlineLevel="1">
      <c r="B2872" s="176" t="s">
        <v>294</v>
      </c>
      <c r="C2872" s="177" t="s">
        <v>382</v>
      </c>
      <c r="D2872" s="177" t="s">
        <v>995</v>
      </c>
      <c r="E2872" s="177" t="s">
        <v>963</v>
      </c>
      <c r="G2872" s="219"/>
      <c r="H2872" s="209"/>
      <c r="I2872" s="209"/>
      <c r="J2872" s="209"/>
      <c r="K2872" s="209"/>
      <c r="L2872" s="209"/>
      <c r="M2872" s="209"/>
    </row>
    <row r="2873" spans="2:13" outlineLevel="1">
      <c r="B2873" s="176" t="s">
        <v>294</v>
      </c>
      <c r="C2873" s="177" t="s">
        <v>388</v>
      </c>
      <c r="D2873" s="177" t="s">
        <v>995</v>
      </c>
      <c r="E2873" s="177" t="s">
        <v>963</v>
      </c>
      <c r="G2873" s="219"/>
      <c r="H2873" s="209"/>
      <c r="I2873" s="209"/>
      <c r="J2873" s="209"/>
      <c r="K2873" s="209"/>
      <c r="L2873" s="209"/>
      <c r="M2873" s="209"/>
    </row>
    <row r="2874" spans="2:13" outlineLevel="1">
      <c r="B2874" s="176" t="s">
        <v>294</v>
      </c>
      <c r="C2874" s="177" t="s">
        <v>391</v>
      </c>
      <c r="D2874" s="177" t="s">
        <v>995</v>
      </c>
      <c r="E2874" s="177" t="s">
        <v>963</v>
      </c>
      <c r="G2874" s="219"/>
      <c r="H2874" s="209"/>
      <c r="I2874" s="209"/>
      <c r="J2874" s="209"/>
      <c r="K2874" s="209"/>
      <c r="L2874" s="209"/>
      <c r="M2874" s="209"/>
    </row>
    <row r="2875" spans="2:13" outlineLevel="1">
      <c r="B2875" s="176" t="s">
        <v>294</v>
      </c>
      <c r="C2875" s="177" t="s">
        <v>394</v>
      </c>
      <c r="D2875" s="177" t="s">
        <v>995</v>
      </c>
      <c r="E2875" s="177" t="s">
        <v>963</v>
      </c>
      <c r="G2875" s="219"/>
      <c r="H2875" s="209"/>
      <c r="I2875" s="209"/>
      <c r="J2875" s="209"/>
      <c r="K2875" s="209"/>
      <c r="L2875" s="209"/>
      <c r="M2875" s="209"/>
    </row>
    <row r="2876" spans="2:13" outlineLevel="1">
      <c r="B2876" s="176" t="s">
        <v>294</v>
      </c>
      <c r="C2876" s="177" t="s">
        <v>397</v>
      </c>
      <c r="D2876" s="177" t="s">
        <v>995</v>
      </c>
      <c r="E2876" s="177" t="s">
        <v>963</v>
      </c>
      <c r="G2876" s="219"/>
      <c r="H2876" s="209"/>
      <c r="I2876" s="209"/>
      <c r="J2876" s="209"/>
      <c r="K2876" s="209"/>
      <c r="L2876" s="209"/>
      <c r="M2876" s="209"/>
    </row>
    <row r="2877" spans="2:13" outlineLevel="1">
      <c r="B2877" s="176" t="s">
        <v>294</v>
      </c>
      <c r="C2877" s="177" t="s">
        <v>345</v>
      </c>
      <c r="D2877" s="177" t="s">
        <v>995</v>
      </c>
      <c r="E2877" s="177" t="s">
        <v>963</v>
      </c>
      <c r="G2877" s="219"/>
      <c r="H2877" s="209"/>
      <c r="I2877" s="209"/>
      <c r="J2877" s="209"/>
      <c r="K2877" s="209"/>
      <c r="L2877" s="209"/>
      <c r="M2877" s="209"/>
    </row>
    <row r="2878" spans="2:13" outlineLevel="1">
      <c r="B2878" s="176" t="s">
        <v>294</v>
      </c>
      <c r="C2878" s="177" t="s">
        <v>354</v>
      </c>
      <c r="D2878" s="177" t="s">
        <v>995</v>
      </c>
      <c r="E2878" s="177" t="s">
        <v>963</v>
      </c>
      <c r="G2878" s="219"/>
      <c r="H2878" s="209"/>
      <c r="I2878" s="209"/>
      <c r="J2878" s="209"/>
      <c r="K2878" s="209"/>
      <c r="L2878" s="209"/>
      <c r="M2878" s="209"/>
    </row>
    <row r="2879" spans="2:13" outlineLevel="1">
      <c r="B2879" s="176" t="s">
        <v>294</v>
      </c>
      <c r="C2879" s="177" t="s">
        <v>367</v>
      </c>
      <c r="D2879" s="177" t="s">
        <v>995</v>
      </c>
      <c r="E2879" s="177" t="s">
        <v>963</v>
      </c>
      <c r="G2879" s="219"/>
      <c r="H2879" s="209"/>
      <c r="I2879" s="209"/>
      <c r="J2879" s="209"/>
      <c r="K2879" s="209"/>
      <c r="L2879" s="209"/>
      <c r="M2879" s="209"/>
    </row>
    <row r="2880" spans="2:13" outlineLevel="1">
      <c r="B2880" s="176" t="s">
        <v>294</v>
      </c>
      <c r="C2880" s="177" t="s">
        <v>373</v>
      </c>
      <c r="D2880" s="177" t="s">
        <v>995</v>
      </c>
      <c r="E2880" s="177" t="s">
        <v>963</v>
      </c>
      <c r="G2880" s="219"/>
      <c r="H2880" s="209"/>
      <c r="I2880" s="209"/>
      <c r="J2880" s="209"/>
      <c r="K2880" s="209"/>
      <c r="L2880" s="209"/>
      <c r="M2880" s="209"/>
    </row>
    <row r="2881" spans="2:13" outlineLevel="1">
      <c r="B2881" s="176" t="s">
        <v>294</v>
      </c>
      <c r="C2881" s="177" t="s">
        <v>376</v>
      </c>
      <c r="D2881" s="177" t="s">
        <v>995</v>
      </c>
      <c r="E2881" s="177" t="s">
        <v>963</v>
      </c>
      <c r="G2881" s="219"/>
      <c r="H2881" s="209"/>
      <c r="I2881" s="209"/>
      <c r="J2881" s="209"/>
      <c r="K2881" s="209"/>
      <c r="L2881" s="209"/>
      <c r="M2881" s="209"/>
    </row>
    <row r="2882" spans="2:13" outlineLevel="1">
      <c r="B2882" s="176" t="s">
        <v>294</v>
      </c>
      <c r="C2882" s="177" t="s">
        <v>385</v>
      </c>
      <c r="D2882" s="177" t="s">
        <v>995</v>
      </c>
      <c r="E2882" s="177" t="s">
        <v>963</v>
      </c>
      <c r="G2882" s="219"/>
      <c r="H2882" s="209"/>
      <c r="I2882" s="209"/>
      <c r="J2882" s="209"/>
      <c r="K2882" s="209"/>
      <c r="L2882" s="209"/>
      <c r="M2882" s="209"/>
    </row>
    <row r="2883" spans="2:13" outlineLevel="1">
      <c r="G2883" s="219"/>
    </row>
    <row r="2884" spans="2:13" outlineLevel="1">
      <c r="B2884" s="176" t="s">
        <v>301</v>
      </c>
      <c r="C2884" s="177" t="s">
        <v>350</v>
      </c>
      <c r="D2884" s="177" t="s">
        <v>995</v>
      </c>
      <c r="E2884" s="177" t="s">
        <v>308</v>
      </c>
      <c r="G2884" s="208">
        <f>IF(F2884=$D$4,$D$4,INDEX(F_inputs!$D$4:$M$5562,MATCH('FD Inputs Pre Conversion'!$C2884&amp;'FD Inputs Pre Conversion'!$E2884,F_inputs!$N$4:$N$5562,0),MATCH('FD Inputs Pre Conversion'!G$6,F_inputs!$D$2:$M$2,0)))</f>
        <v>5.0000000000000001E-3</v>
      </c>
      <c r="H2884" s="209"/>
      <c r="I2884" s="209"/>
      <c r="J2884" s="209"/>
      <c r="K2884" s="209"/>
      <c r="L2884" s="209"/>
      <c r="M2884" s="209"/>
    </row>
    <row r="2885" spans="2:13" outlineLevel="1">
      <c r="B2885" s="176" t="s">
        <v>301</v>
      </c>
      <c r="C2885" s="177" t="s">
        <v>358</v>
      </c>
      <c r="D2885" s="177" t="s">
        <v>995</v>
      </c>
      <c r="E2885" s="177" t="s">
        <v>308</v>
      </c>
      <c r="G2885" s="208" t="str">
        <f>IF(F2885=$D$4,$D$4,INDEX(F_inputs!$D$4:$M$5562,MATCH('FD Inputs Pre Conversion'!$C2885&amp;'FD Inputs Pre Conversion'!$E2885,F_inputs!$N$4:$N$5562,0),MATCH('FD Inputs Pre Conversion'!G$6,F_inputs!$D$2:$M$2,0)))</f>
        <v/>
      </c>
      <c r="H2885" s="209"/>
      <c r="I2885" s="209"/>
      <c r="J2885" s="209"/>
      <c r="K2885" s="209"/>
      <c r="L2885" s="209"/>
      <c r="M2885" s="209"/>
    </row>
    <row r="2886" spans="2:13" outlineLevel="1">
      <c r="B2886" s="176" t="s">
        <v>301</v>
      </c>
      <c r="C2886" s="177" t="s">
        <v>361</v>
      </c>
      <c r="D2886" s="177" t="s">
        <v>995</v>
      </c>
      <c r="E2886" s="177" t="s">
        <v>308</v>
      </c>
      <c r="G2886" s="208" t="str">
        <f>IF(F2886=$D$4,$D$4,INDEX(F_inputs!$D$4:$M$5562,MATCH('FD Inputs Pre Conversion'!$C2886&amp;'FD Inputs Pre Conversion'!$E2886,F_inputs!$N$4:$N$5562,0),MATCH('FD Inputs Pre Conversion'!G$6,F_inputs!$D$2:$M$2,0)))</f>
        <v/>
      </c>
      <c r="H2886" s="209"/>
      <c r="I2886" s="209"/>
      <c r="J2886" s="209"/>
      <c r="K2886" s="209"/>
      <c r="L2886" s="209"/>
      <c r="M2886" s="209"/>
    </row>
    <row r="2887" spans="2:13" outlineLevel="1">
      <c r="B2887" s="176" t="s">
        <v>301</v>
      </c>
      <c r="C2887" s="177" t="s">
        <v>364</v>
      </c>
      <c r="D2887" s="177" t="s">
        <v>995</v>
      </c>
      <c r="E2887" s="177" t="s">
        <v>308</v>
      </c>
      <c r="G2887" s="208" t="str">
        <f>IF(F2887=$D$4,$D$4,INDEX(F_inputs!$D$4:$M$5562,MATCH('FD Inputs Pre Conversion'!$C2887&amp;'FD Inputs Pre Conversion'!$E2887,F_inputs!$N$4:$N$5562,0),MATCH('FD Inputs Pre Conversion'!G$6,F_inputs!$D$2:$M$2,0)))</f>
        <v/>
      </c>
      <c r="H2887" s="209"/>
      <c r="I2887" s="209"/>
      <c r="J2887" s="209"/>
      <c r="K2887" s="209"/>
      <c r="L2887" s="209"/>
      <c r="M2887" s="209"/>
    </row>
    <row r="2888" spans="2:13" outlineLevel="1">
      <c r="B2888" s="176" t="s">
        <v>301</v>
      </c>
      <c r="C2888" s="177" t="s">
        <v>370</v>
      </c>
      <c r="D2888" s="177" t="s">
        <v>995</v>
      </c>
      <c r="E2888" s="177" t="s">
        <v>308</v>
      </c>
      <c r="G2888" s="208" t="str">
        <f>IF(F2888=$D$4,$D$4,INDEX(F_inputs!$D$4:$M$5562,MATCH('FD Inputs Pre Conversion'!$C2888&amp;'FD Inputs Pre Conversion'!$E2888,F_inputs!$N$4:$N$5562,0),MATCH('FD Inputs Pre Conversion'!G$6,F_inputs!$D$2:$M$2,0)))</f>
        <v/>
      </c>
      <c r="H2888" s="209"/>
      <c r="I2888" s="209"/>
      <c r="J2888" s="209"/>
      <c r="K2888" s="209"/>
      <c r="L2888" s="209"/>
      <c r="M2888" s="209"/>
    </row>
    <row r="2889" spans="2:13" outlineLevel="1">
      <c r="B2889" s="176" t="s">
        <v>301</v>
      </c>
      <c r="C2889" s="177" t="s">
        <v>379</v>
      </c>
      <c r="D2889" s="177" t="s">
        <v>995</v>
      </c>
      <c r="E2889" s="177" t="s">
        <v>308</v>
      </c>
      <c r="G2889" s="208" t="str">
        <f>IF(F2889=$D$4,$D$4,INDEX(F_inputs!$D$4:$M$5562,MATCH('FD Inputs Pre Conversion'!$C2889&amp;'FD Inputs Pre Conversion'!$E2889,F_inputs!$N$4:$N$5562,0),MATCH('FD Inputs Pre Conversion'!G$6,F_inputs!$D$2:$M$2,0)))</f>
        <v/>
      </c>
      <c r="H2889" s="209"/>
      <c r="I2889" s="209"/>
      <c r="J2889" s="209"/>
      <c r="K2889" s="209"/>
      <c r="L2889" s="209"/>
      <c r="M2889" s="209"/>
    </row>
    <row r="2890" spans="2:13" outlineLevel="1">
      <c r="B2890" s="176" t="s">
        <v>301</v>
      </c>
      <c r="C2890" s="177" t="s">
        <v>382</v>
      </c>
      <c r="D2890" s="177" t="s">
        <v>995</v>
      </c>
      <c r="E2890" s="177" t="s">
        <v>308</v>
      </c>
      <c r="G2890" s="208" t="str">
        <f>IF(F2890=$D$4,$D$4,INDEX(F_inputs!$D$4:$M$5562,MATCH('FD Inputs Pre Conversion'!$C2890&amp;'FD Inputs Pre Conversion'!$E2890,F_inputs!$N$4:$N$5562,0),MATCH('FD Inputs Pre Conversion'!G$6,F_inputs!$D$2:$M$2,0)))</f>
        <v/>
      </c>
      <c r="H2890" s="209"/>
      <c r="I2890" s="209"/>
      <c r="J2890" s="209"/>
      <c r="K2890" s="209"/>
      <c r="L2890" s="209"/>
      <c r="M2890" s="209"/>
    </row>
    <row r="2891" spans="2:13" outlineLevel="1">
      <c r="B2891" s="176" t="s">
        <v>301</v>
      </c>
      <c r="C2891" s="177" t="s">
        <v>388</v>
      </c>
      <c r="D2891" s="177" t="s">
        <v>995</v>
      </c>
      <c r="E2891" s="177" t="s">
        <v>308</v>
      </c>
      <c r="G2891" s="208" t="str">
        <f>IF(F2891=$D$4,$D$4,INDEX(F_inputs!$D$4:$M$5562,MATCH('FD Inputs Pre Conversion'!$C2891&amp;'FD Inputs Pre Conversion'!$E2891,F_inputs!$N$4:$N$5562,0),MATCH('FD Inputs Pre Conversion'!G$6,F_inputs!$D$2:$M$2,0)))</f>
        <v/>
      </c>
      <c r="H2891" s="209"/>
      <c r="I2891" s="209"/>
      <c r="J2891" s="209"/>
      <c r="K2891" s="209"/>
      <c r="L2891" s="209"/>
      <c r="M2891" s="209"/>
    </row>
    <row r="2892" spans="2:13" outlineLevel="1">
      <c r="B2892" s="176" t="s">
        <v>301</v>
      </c>
      <c r="C2892" s="177" t="s">
        <v>391</v>
      </c>
      <c r="D2892" s="177" t="s">
        <v>995</v>
      </c>
      <c r="E2892" s="177" t="s">
        <v>308</v>
      </c>
      <c r="G2892" s="208" t="str">
        <f>IF(F2892=$D$4,$D$4,INDEX(F_inputs!$D$4:$M$5562,MATCH('FD Inputs Pre Conversion'!$C2892&amp;'FD Inputs Pre Conversion'!$E2892,F_inputs!$N$4:$N$5562,0),MATCH('FD Inputs Pre Conversion'!G$6,F_inputs!$D$2:$M$2,0)))</f>
        <v/>
      </c>
      <c r="H2892" s="209"/>
      <c r="I2892" s="209"/>
      <c r="J2892" s="209"/>
      <c r="K2892" s="209"/>
      <c r="L2892" s="209"/>
      <c r="M2892" s="209"/>
    </row>
    <row r="2893" spans="2:13" outlineLevel="1">
      <c r="B2893" s="176" t="s">
        <v>301</v>
      </c>
      <c r="C2893" s="177" t="s">
        <v>394</v>
      </c>
      <c r="D2893" s="177" t="s">
        <v>995</v>
      </c>
      <c r="E2893" s="177" t="s">
        <v>308</v>
      </c>
      <c r="G2893" s="208" t="str">
        <f>IF(F2893=$D$4,$D$4,INDEX(F_inputs!$D$4:$M$5562,MATCH('FD Inputs Pre Conversion'!$C2893&amp;'FD Inputs Pre Conversion'!$E2893,F_inputs!$N$4:$N$5562,0),MATCH('FD Inputs Pre Conversion'!G$6,F_inputs!$D$2:$M$2,0)))</f>
        <v/>
      </c>
      <c r="H2893" s="209"/>
      <c r="I2893" s="209"/>
      <c r="J2893" s="209"/>
      <c r="K2893" s="209"/>
      <c r="L2893" s="209"/>
      <c r="M2893" s="209"/>
    </row>
    <row r="2894" spans="2:13" outlineLevel="1">
      <c r="B2894" s="176" t="s">
        <v>301</v>
      </c>
      <c r="C2894" s="177" t="s">
        <v>397</v>
      </c>
      <c r="D2894" s="177" t="s">
        <v>995</v>
      </c>
      <c r="E2894" s="177" t="s">
        <v>308</v>
      </c>
      <c r="G2894" s="208" t="str">
        <f>IF(F2894=$D$4,$D$4,INDEX(F_inputs!$D$4:$M$5562,MATCH('FD Inputs Pre Conversion'!$C2894&amp;'FD Inputs Pre Conversion'!$E2894,F_inputs!$N$4:$N$5562,0),MATCH('FD Inputs Pre Conversion'!G$6,F_inputs!$D$2:$M$2,0)))</f>
        <v/>
      </c>
      <c r="H2894" s="209"/>
      <c r="I2894" s="209"/>
      <c r="J2894" s="209"/>
      <c r="K2894" s="209"/>
      <c r="L2894" s="209"/>
      <c r="M2894" s="209"/>
    </row>
    <row r="2895" spans="2:13" outlineLevel="1">
      <c r="B2895" s="176" t="s">
        <v>301</v>
      </c>
      <c r="C2895" s="177" t="s">
        <v>345</v>
      </c>
      <c r="D2895" s="177" t="s">
        <v>995</v>
      </c>
      <c r="E2895" s="177" t="s">
        <v>308</v>
      </c>
      <c r="G2895" s="208" t="str">
        <f>IF(F2895=$D$4,$D$4,INDEX(F_inputs!$D$4:$M$5562,MATCH('FD Inputs Pre Conversion'!$C2895&amp;'FD Inputs Pre Conversion'!$E2895,F_inputs!$N$4:$N$5562,0),MATCH('FD Inputs Pre Conversion'!G$6,F_inputs!$D$2:$M$2,0)))</f>
        <v/>
      </c>
      <c r="H2895" s="209"/>
      <c r="I2895" s="209"/>
      <c r="J2895" s="209"/>
      <c r="K2895" s="209"/>
      <c r="L2895" s="209"/>
      <c r="M2895" s="209"/>
    </row>
    <row r="2896" spans="2:13" outlineLevel="1">
      <c r="B2896" s="176" t="s">
        <v>301</v>
      </c>
      <c r="C2896" s="177" t="s">
        <v>354</v>
      </c>
      <c r="D2896" s="177" t="s">
        <v>995</v>
      </c>
      <c r="E2896" s="177" t="s">
        <v>308</v>
      </c>
      <c r="G2896" s="208" t="str">
        <f>IF(F2896=$D$4,$D$4,INDEX(F_inputs!$D$4:$M$5562,MATCH('FD Inputs Pre Conversion'!$C2896&amp;'FD Inputs Pre Conversion'!$E2896,F_inputs!$N$4:$N$5562,0),MATCH('FD Inputs Pre Conversion'!G$6,F_inputs!$D$2:$M$2,0)))</f>
        <v/>
      </c>
      <c r="H2896" s="209"/>
      <c r="I2896" s="209"/>
      <c r="J2896" s="209"/>
      <c r="K2896" s="209"/>
      <c r="L2896" s="209"/>
      <c r="M2896" s="209"/>
    </row>
    <row r="2897" spans="2:13" outlineLevel="1">
      <c r="B2897" s="176" t="s">
        <v>301</v>
      </c>
      <c r="C2897" s="177" t="s">
        <v>367</v>
      </c>
      <c r="D2897" s="177" t="s">
        <v>995</v>
      </c>
      <c r="E2897" s="177" t="s">
        <v>308</v>
      </c>
      <c r="G2897" s="208" t="str">
        <f>IF(F2897=$D$4,$D$4,INDEX(F_inputs!$D$4:$M$5562,MATCH('FD Inputs Pre Conversion'!$C2897&amp;'FD Inputs Pre Conversion'!$E2897,F_inputs!$N$4:$N$5562,0),MATCH('FD Inputs Pre Conversion'!G$6,F_inputs!$D$2:$M$2,0)))</f>
        <v/>
      </c>
      <c r="H2897" s="209"/>
      <c r="I2897" s="209"/>
      <c r="J2897" s="209"/>
      <c r="K2897" s="209"/>
      <c r="L2897" s="209"/>
      <c r="M2897" s="209"/>
    </row>
    <row r="2898" spans="2:13" outlineLevel="1">
      <c r="B2898" s="176" t="s">
        <v>301</v>
      </c>
      <c r="C2898" s="177" t="s">
        <v>373</v>
      </c>
      <c r="D2898" s="177" t="s">
        <v>995</v>
      </c>
      <c r="E2898" s="177" t="s">
        <v>308</v>
      </c>
      <c r="G2898" s="208" t="str">
        <f>IF(F2898=$D$4,$D$4,INDEX(F_inputs!$D$4:$M$5562,MATCH('FD Inputs Pre Conversion'!$C2898&amp;'FD Inputs Pre Conversion'!$E2898,F_inputs!$N$4:$N$5562,0),MATCH('FD Inputs Pre Conversion'!G$6,F_inputs!$D$2:$M$2,0)))</f>
        <v/>
      </c>
      <c r="H2898" s="209"/>
      <c r="I2898" s="209"/>
      <c r="J2898" s="209"/>
      <c r="K2898" s="209"/>
      <c r="L2898" s="209"/>
      <c r="M2898" s="209"/>
    </row>
    <row r="2899" spans="2:13" outlineLevel="1">
      <c r="B2899" s="176" t="s">
        <v>301</v>
      </c>
      <c r="C2899" s="177" t="s">
        <v>376</v>
      </c>
      <c r="D2899" s="177" t="s">
        <v>995</v>
      </c>
      <c r="E2899" s="177" t="s">
        <v>308</v>
      </c>
      <c r="G2899" s="208" t="str">
        <f>IF(F2899=$D$4,$D$4,INDEX(F_inputs!$D$4:$M$5562,MATCH('FD Inputs Pre Conversion'!$C2899&amp;'FD Inputs Pre Conversion'!$E2899,F_inputs!$N$4:$N$5562,0),MATCH('FD Inputs Pre Conversion'!G$6,F_inputs!$D$2:$M$2,0)))</f>
        <v/>
      </c>
      <c r="H2899" s="209"/>
      <c r="I2899" s="209"/>
      <c r="J2899" s="209"/>
      <c r="K2899" s="209"/>
      <c r="L2899" s="209"/>
      <c r="M2899" s="209"/>
    </row>
    <row r="2900" spans="2:13" outlineLevel="1">
      <c r="B2900" s="176" t="s">
        <v>301</v>
      </c>
      <c r="C2900" s="177" t="s">
        <v>385</v>
      </c>
      <c r="D2900" s="177" t="s">
        <v>995</v>
      </c>
      <c r="E2900" s="177" t="s">
        <v>308</v>
      </c>
      <c r="G2900" s="208" t="str">
        <f>IF(F2900=$D$4,$D$4,INDEX(F_inputs!$D$4:$M$5562,MATCH('FD Inputs Pre Conversion'!$C2900&amp;'FD Inputs Pre Conversion'!$E2900,F_inputs!$N$4:$N$5562,0),MATCH('FD Inputs Pre Conversion'!G$6,F_inputs!$D$2:$M$2,0)))</f>
        <v/>
      </c>
      <c r="H2900" s="209"/>
      <c r="I2900" s="209"/>
      <c r="J2900" s="209"/>
      <c r="K2900" s="209"/>
      <c r="L2900" s="209"/>
      <c r="M2900" s="209"/>
    </row>
    <row r="2901" spans="2:13" outlineLevel="1">
      <c r="G2901" s="208"/>
    </row>
    <row r="2902" spans="2:13" outlineLevel="1">
      <c r="B2902" s="176" t="s">
        <v>309</v>
      </c>
      <c r="C2902" s="177" t="s">
        <v>350</v>
      </c>
      <c r="D2902" s="177" t="s">
        <v>295</v>
      </c>
      <c r="E2902" s="177" t="s">
        <v>314</v>
      </c>
      <c r="G2902" s="208" t="str">
        <f>IF(F2902=$D$4,$D$4,INDEX(F_inputs!$D$4:$M$5562,MATCH('FD Inputs Pre Conversion'!$C2902&amp;'FD Inputs Pre Conversion'!$E2902,F_inputs!$N$4:$N$5562,0),MATCH('FD Inputs Pre Conversion'!G$6,F_inputs!$D$2:$M$2,0)))</f>
        <v/>
      </c>
      <c r="H2902" s="209"/>
      <c r="I2902" s="209"/>
      <c r="J2902" s="209"/>
      <c r="K2902" s="209"/>
      <c r="L2902" s="209"/>
      <c r="M2902" s="209"/>
    </row>
    <row r="2903" spans="2:13" outlineLevel="1">
      <c r="B2903" s="176" t="s">
        <v>309</v>
      </c>
      <c r="C2903" s="177" t="s">
        <v>358</v>
      </c>
      <c r="D2903" s="177" t="s">
        <v>295</v>
      </c>
      <c r="E2903" s="177" t="s">
        <v>314</v>
      </c>
      <c r="G2903" s="208" t="str">
        <f>IF(F2903=$D$4,$D$4,INDEX(F_inputs!$D$4:$M$5562,MATCH('FD Inputs Pre Conversion'!$C2903&amp;'FD Inputs Pre Conversion'!$E2903,F_inputs!$N$4:$N$5562,0),MATCH('FD Inputs Pre Conversion'!G$6,F_inputs!$D$2:$M$2,0)))</f>
        <v/>
      </c>
      <c r="H2903" s="209"/>
      <c r="I2903" s="209"/>
      <c r="J2903" s="209"/>
      <c r="K2903" s="209"/>
      <c r="L2903" s="209"/>
      <c r="M2903" s="209"/>
    </row>
    <row r="2904" spans="2:13" outlineLevel="1">
      <c r="B2904" s="176" t="s">
        <v>309</v>
      </c>
      <c r="C2904" s="177" t="s">
        <v>361</v>
      </c>
      <c r="D2904" s="177" t="s">
        <v>295</v>
      </c>
      <c r="E2904" s="177" t="s">
        <v>314</v>
      </c>
      <c r="G2904" s="208" t="str">
        <f>IF(F2904=$D$4,$D$4,INDEX(F_inputs!$D$4:$M$5562,MATCH('FD Inputs Pre Conversion'!$C2904&amp;'FD Inputs Pre Conversion'!$E2904,F_inputs!$N$4:$N$5562,0),MATCH('FD Inputs Pre Conversion'!G$6,F_inputs!$D$2:$M$2,0)))</f>
        <v/>
      </c>
      <c r="H2904" s="209"/>
      <c r="I2904" s="209"/>
      <c r="J2904" s="209"/>
      <c r="K2904" s="209"/>
      <c r="L2904" s="209"/>
      <c r="M2904" s="209"/>
    </row>
    <row r="2905" spans="2:13" outlineLevel="1">
      <c r="B2905" s="176" t="s">
        <v>309</v>
      </c>
      <c r="C2905" s="177" t="s">
        <v>364</v>
      </c>
      <c r="D2905" s="177" t="s">
        <v>295</v>
      </c>
      <c r="E2905" s="177" t="s">
        <v>314</v>
      </c>
      <c r="G2905" s="208" t="str">
        <f>IF(F2905=$D$4,$D$4,INDEX(F_inputs!$D$4:$M$5562,MATCH('FD Inputs Pre Conversion'!$C2905&amp;'FD Inputs Pre Conversion'!$E2905,F_inputs!$N$4:$N$5562,0),MATCH('FD Inputs Pre Conversion'!G$6,F_inputs!$D$2:$M$2,0)))</f>
        <v/>
      </c>
      <c r="H2905" s="209"/>
      <c r="I2905" s="209"/>
      <c r="J2905" s="209"/>
      <c r="K2905" s="209"/>
      <c r="L2905" s="209"/>
      <c r="M2905" s="209"/>
    </row>
    <row r="2906" spans="2:13" outlineLevel="1">
      <c r="B2906" s="176" t="s">
        <v>309</v>
      </c>
      <c r="C2906" s="177" t="s">
        <v>370</v>
      </c>
      <c r="D2906" s="177" t="s">
        <v>295</v>
      </c>
      <c r="E2906" s="177" t="s">
        <v>314</v>
      </c>
      <c r="G2906" s="208" t="str">
        <f>IF(F2906=$D$4,$D$4,INDEX(F_inputs!$D$4:$M$5562,MATCH('FD Inputs Pre Conversion'!$C2906&amp;'FD Inputs Pre Conversion'!$E2906,F_inputs!$N$4:$N$5562,0),MATCH('FD Inputs Pre Conversion'!G$6,F_inputs!$D$2:$M$2,0)))</f>
        <v/>
      </c>
      <c r="H2906" s="209"/>
      <c r="I2906" s="209"/>
      <c r="J2906" s="209"/>
      <c r="K2906" s="209"/>
      <c r="L2906" s="209"/>
      <c r="M2906" s="209"/>
    </row>
    <row r="2907" spans="2:13" outlineLevel="1">
      <c r="B2907" s="176" t="s">
        <v>309</v>
      </c>
      <c r="C2907" s="177" t="s">
        <v>379</v>
      </c>
      <c r="D2907" s="177" t="s">
        <v>295</v>
      </c>
      <c r="E2907" s="177" t="s">
        <v>314</v>
      </c>
      <c r="G2907" s="208" t="str">
        <f>IF(F2907=$D$4,$D$4,INDEX(F_inputs!$D$4:$M$5562,MATCH('FD Inputs Pre Conversion'!$C2907&amp;'FD Inputs Pre Conversion'!$E2907,F_inputs!$N$4:$N$5562,0),MATCH('FD Inputs Pre Conversion'!G$6,F_inputs!$D$2:$M$2,0)))</f>
        <v/>
      </c>
      <c r="H2907" s="209"/>
      <c r="I2907" s="209"/>
      <c r="J2907" s="209"/>
      <c r="K2907" s="209"/>
      <c r="L2907" s="209"/>
      <c r="M2907" s="209"/>
    </row>
    <row r="2908" spans="2:13" outlineLevel="1">
      <c r="B2908" s="176" t="s">
        <v>309</v>
      </c>
      <c r="C2908" s="177" t="s">
        <v>382</v>
      </c>
      <c r="D2908" s="177" t="s">
        <v>295</v>
      </c>
      <c r="E2908" s="177" t="s">
        <v>314</v>
      </c>
      <c r="G2908" s="208" t="str">
        <f>IF(F2908=$D$4,$D$4,INDEX(F_inputs!$D$4:$M$5562,MATCH('FD Inputs Pre Conversion'!$C2908&amp;'FD Inputs Pre Conversion'!$E2908,F_inputs!$N$4:$N$5562,0),MATCH('FD Inputs Pre Conversion'!G$6,F_inputs!$D$2:$M$2,0)))</f>
        <v/>
      </c>
      <c r="H2908" s="209"/>
      <c r="I2908" s="209"/>
      <c r="J2908" s="209"/>
      <c r="K2908" s="209"/>
      <c r="L2908" s="209"/>
      <c r="M2908" s="209"/>
    </row>
    <row r="2909" spans="2:13" outlineLevel="1">
      <c r="B2909" s="176" t="s">
        <v>309</v>
      </c>
      <c r="C2909" s="177" t="s">
        <v>388</v>
      </c>
      <c r="D2909" s="177" t="s">
        <v>295</v>
      </c>
      <c r="E2909" s="177" t="s">
        <v>314</v>
      </c>
      <c r="G2909" s="208" t="str">
        <f>IF(F2909=$D$4,$D$4,INDEX(F_inputs!$D$4:$M$5562,MATCH('FD Inputs Pre Conversion'!$C2909&amp;'FD Inputs Pre Conversion'!$E2909,F_inputs!$N$4:$N$5562,0),MATCH('FD Inputs Pre Conversion'!G$6,F_inputs!$D$2:$M$2,0)))</f>
        <v/>
      </c>
      <c r="H2909" s="209"/>
      <c r="I2909" s="209"/>
      <c r="J2909" s="209"/>
      <c r="K2909" s="209"/>
      <c r="L2909" s="209"/>
      <c r="M2909" s="209"/>
    </row>
    <row r="2910" spans="2:13" outlineLevel="1">
      <c r="B2910" s="176" t="s">
        <v>309</v>
      </c>
      <c r="C2910" s="177" t="s">
        <v>391</v>
      </c>
      <c r="D2910" s="177" t="s">
        <v>295</v>
      </c>
      <c r="E2910" s="177" t="s">
        <v>314</v>
      </c>
      <c r="G2910" s="241">
        <f>IF(F2910=$D$4,$D$4,INDEX(F_inputs!$D$4:$M$5562,MATCH('FD Inputs Pre Conversion'!$C2910&amp;'FD Inputs Pre Conversion'!$E2910,F_inputs!$N$4:$N$5562,0),MATCH('FD Inputs Pre Conversion'!G$6,F_inputs!$D$2:$M$2,0)))</f>
        <v>1899.9</v>
      </c>
      <c r="H2910" s="209"/>
      <c r="I2910" s="209"/>
      <c r="J2910" s="209"/>
      <c r="K2910" s="209"/>
      <c r="L2910" s="209"/>
      <c r="M2910" s="209"/>
    </row>
    <row r="2911" spans="2:13" outlineLevel="1">
      <c r="B2911" s="176" t="s">
        <v>309</v>
      </c>
      <c r="C2911" s="177" t="s">
        <v>394</v>
      </c>
      <c r="D2911" s="177" t="s">
        <v>295</v>
      </c>
      <c r="E2911" s="177" t="s">
        <v>314</v>
      </c>
      <c r="G2911" s="208" t="str">
        <f>IF(F2911=$D$4,$D$4,INDEX(F_inputs!$D$4:$M$5562,MATCH('FD Inputs Pre Conversion'!$C2911&amp;'FD Inputs Pre Conversion'!$E2911,F_inputs!$N$4:$N$5562,0),MATCH('FD Inputs Pre Conversion'!G$6,F_inputs!$D$2:$M$2,0)))</f>
        <v/>
      </c>
      <c r="H2911" s="209"/>
      <c r="I2911" s="209"/>
      <c r="J2911" s="209"/>
      <c r="K2911" s="209"/>
      <c r="L2911" s="209"/>
      <c r="M2911" s="209"/>
    </row>
    <row r="2912" spans="2:13" outlineLevel="1">
      <c r="B2912" s="176" t="s">
        <v>309</v>
      </c>
      <c r="C2912" s="177" t="s">
        <v>397</v>
      </c>
      <c r="D2912" s="177" t="s">
        <v>295</v>
      </c>
      <c r="E2912" s="177" t="s">
        <v>314</v>
      </c>
      <c r="G2912" s="208" t="str">
        <f>IF(F2912=$D$4,$D$4,INDEX(F_inputs!$D$4:$M$5562,MATCH('FD Inputs Pre Conversion'!$C2912&amp;'FD Inputs Pre Conversion'!$E2912,F_inputs!$N$4:$N$5562,0),MATCH('FD Inputs Pre Conversion'!G$6,F_inputs!$D$2:$M$2,0)))</f>
        <v/>
      </c>
      <c r="H2912" s="209"/>
      <c r="I2912" s="209"/>
      <c r="J2912" s="209"/>
      <c r="K2912" s="209"/>
      <c r="L2912" s="209"/>
      <c r="M2912" s="209"/>
    </row>
    <row r="2913" spans="2:13" outlineLevel="1">
      <c r="B2913" s="176" t="s">
        <v>309</v>
      </c>
      <c r="C2913" s="177" t="s">
        <v>345</v>
      </c>
      <c r="D2913" s="177" t="s">
        <v>295</v>
      </c>
      <c r="E2913" s="177" t="s">
        <v>314</v>
      </c>
      <c r="G2913" s="208" t="str">
        <f>IF(F2913=$D$4,$D$4,INDEX(F_inputs!$D$4:$M$5562,MATCH('FD Inputs Pre Conversion'!$C2913&amp;'FD Inputs Pre Conversion'!$E2913,F_inputs!$N$4:$N$5562,0),MATCH('FD Inputs Pre Conversion'!G$6,F_inputs!$D$2:$M$2,0)))</f>
        <v/>
      </c>
      <c r="H2913" s="209"/>
      <c r="I2913" s="209"/>
      <c r="J2913" s="209"/>
      <c r="K2913" s="209"/>
      <c r="L2913" s="209"/>
      <c r="M2913" s="209"/>
    </row>
    <row r="2914" spans="2:13" outlineLevel="1">
      <c r="B2914" s="176" t="s">
        <v>309</v>
      </c>
      <c r="C2914" s="177" t="s">
        <v>354</v>
      </c>
      <c r="D2914" s="177" t="s">
        <v>295</v>
      </c>
      <c r="E2914" s="177" t="s">
        <v>314</v>
      </c>
      <c r="G2914" s="208" t="str">
        <f>IF(F2914=$D$4,$D$4,INDEX(F_inputs!$D$4:$M$5562,MATCH('FD Inputs Pre Conversion'!$C2914&amp;'FD Inputs Pre Conversion'!$E2914,F_inputs!$N$4:$N$5562,0),MATCH('FD Inputs Pre Conversion'!G$6,F_inputs!$D$2:$M$2,0)))</f>
        <v/>
      </c>
      <c r="H2914" s="209"/>
      <c r="I2914" s="209"/>
      <c r="J2914" s="209"/>
      <c r="K2914" s="209"/>
      <c r="L2914" s="209"/>
      <c r="M2914" s="209"/>
    </row>
    <row r="2915" spans="2:13" outlineLevel="1">
      <c r="B2915" s="176" t="s">
        <v>309</v>
      </c>
      <c r="C2915" s="177" t="s">
        <v>367</v>
      </c>
      <c r="D2915" s="177" t="s">
        <v>295</v>
      </c>
      <c r="E2915" s="177" t="s">
        <v>314</v>
      </c>
      <c r="G2915" s="208" t="str">
        <f>IF(F2915=$D$4,$D$4,INDEX(F_inputs!$D$4:$M$5562,MATCH('FD Inputs Pre Conversion'!$C2915&amp;'FD Inputs Pre Conversion'!$E2915,F_inputs!$N$4:$N$5562,0),MATCH('FD Inputs Pre Conversion'!G$6,F_inputs!$D$2:$M$2,0)))</f>
        <v/>
      </c>
      <c r="H2915" s="209"/>
      <c r="I2915" s="209"/>
      <c r="J2915" s="209"/>
      <c r="K2915" s="209"/>
      <c r="L2915" s="209"/>
      <c r="M2915" s="209"/>
    </row>
    <row r="2916" spans="2:13" outlineLevel="1">
      <c r="B2916" s="176" t="s">
        <v>309</v>
      </c>
      <c r="C2916" s="177" t="s">
        <v>373</v>
      </c>
      <c r="D2916" s="177" t="s">
        <v>295</v>
      </c>
      <c r="E2916" s="177" t="s">
        <v>314</v>
      </c>
      <c r="G2916" s="208" t="str">
        <f>IF(F2916=$D$4,$D$4,INDEX(F_inputs!$D$4:$M$5562,MATCH('FD Inputs Pre Conversion'!$C2916&amp;'FD Inputs Pre Conversion'!$E2916,F_inputs!$N$4:$N$5562,0),MATCH('FD Inputs Pre Conversion'!G$6,F_inputs!$D$2:$M$2,0)))</f>
        <v/>
      </c>
      <c r="H2916" s="209"/>
      <c r="I2916" s="209"/>
      <c r="J2916" s="209"/>
      <c r="K2916" s="209"/>
      <c r="L2916" s="209"/>
      <c r="M2916" s="209"/>
    </row>
    <row r="2917" spans="2:13" outlineLevel="1">
      <c r="B2917" s="176" t="s">
        <v>309</v>
      </c>
      <c r="C2917" s="177" t="s">
        <v>376</v>
      </c>
      <c r="D2917" s="177" t="s">
        <v>295</v>
      </c>
      <c r="E2917" s="177" t="s">
        <v>314</v>
      </c>
      <c r="G2917" s="208" t="str">
        <f>IF(F2917=$D$4,$D$4,INDEX(F_inputs!$D$4:$M$5562,MATCH('FD Inputs Pre Conversion'!$C2917&amp;'FD Inputs Pre Conversion'!$E2917,F_inputs!$N$4:$N$5562,0),MATCH('FD Inputs Pre Conversion'!G$6,F_inputs!$D$2:$M$2,0)))</f>
        <v/>
      </c>
      <c r="H2917" s="209"/>
      <c r="I2917" s="209"/>
      <c r="J2917" s="209"/>
      <c r="K2917" s="209"/>
      <c r="L2917" s="209"/>
      <c r="M2917" s="209"/>
    </row>
    <row r="2918" spans="2:13" outlineLevel="1">
      <c r="B2918" s="176" t="s">
        <v>309</v>
      </c>
      <c r="C2918" s="177" t="s">
        <v>385</v>
      </c>
      <c r="D2918" s="177" t="s">
        <v>295</v>
      </c>
      <c r="E2918" s="177" t="s">
        <v>314</v>
      </c>
      <c r="G2918" s="208" t="str">
        <f>IF(F2918=$D$4,$D$4,INDEX(F_inputs!$D$4:$M$5562,MATCH('FD Inputs Pre Conversion'!$C2918&amp;'FD Inputs Pre Conversion'!$E2918,F_inputs!$N$4:$N$5562,0),MATCH('FD Inputs Pre Conversion'!G$6,F_inputs!$D$2:$M$2,0)))</f>
        <v/>
      </c>
      <c r="H2918" s="209"/>
      <c r="I2918" s="209"/>
      <c r="J2918" s="209"/>
      <c r="K2918" s="209"/>
      <c r="L2918" s="209"/>
      <c r="M2918" s="209"/>
    </row>
    <row r="2919" spans="2:13" outlineLevel="1">
      <c r="G2919" s="208"/>
    </row>
    <row r="2920" spans="2:13" outlineLevel="1">
      <c r="B2920" s="176" t="s">
        <v>316</v>
      </c>
      <c r="C2920" s="177" t="s">
        <v>350</v>
      </c>
      <c r="D2920" s="177" t="s">
        <v>295</v>
      </c>
      <c r="E2920" s="177" t="s">
        <v>322</v>
      </c>
      <c r="G2920" s="208" t="str">
        <f>IF(F2920=$D$4,$D$4,INDEX(F_inputs!$D$4:$M$5562,MATCH('FD Inputs Pre Conversion'!$C2920&amp;'FD Inputs Pre Conversion'!$E2920,F_inputs!$N$4:$N$5562,0),MATCH('FD Inputs Pre Conversion'!G$6,F_inputs!$D$2:$M$2,0)))</f>
        <v/>
      </c>
      <c r="H2920" s="209"/>
      <c r="I2920" s="209"/>
      <c r="J2920" s="209"/>
      <c r="K2920" s="209"/>
      <c r="L2920" s="209"/>
      <c r="M2920" s="209"/>
    </row>
    <row r="2921" spans="2:13" outlineLevel="1">
      <c r="B2921" s="176" t="s">
        <v>316</v>
      </c>
      <c r="C2921" s="177" t="s">
        <v>358</v>
      </c>
      <c r="D2921" s="177" t="s">
        <v>295</v>
      </c>
      <c r="E2921" s="177" t="s">
        <v>322</v>
      </c>
      <c r="G2921" s="208" t="str">
        <f>IF(F2921=$D$4,$D$4,INDEX(F_inputs!$D$4:$M$5562,MATCH('FD Inputs Pre Conversion'!$C2921&amp;'FD Inputs Pre Conversion'!$E2921,F_inputs!$N$4:$N$5562,0),MATCH('FD Inputs Pre Conversion'!G$6,F_inputs!$D$2:$M$2,0)))</f>
        <v/>
      </c>
      <c r="H2921" s="209"/>
      <c r="I2921" s="209"/>
      <c r="J2921" s="209"/>
      <c r="K2921" s="209"/>
      <c r="L2921" s="209"/>
      <c r="M2921" s="209"/>
    </row>
    <row r="2922" spans="2:13" outlineLevel="1">
      <c r="B2922" s="176" t="s">
        <v>316</v>
      </c>
      <c r="C2922" s="177" t="s">
        <v>361</v>
      </c>
      <c r="D2922" s="177" t="s">
        <v>295</v>
      </c>
      <c r="E2922" s="177" t="s">
        <v>322</v>
      </c>
      <c r="G2922" s="208" t="str">
        <f>IF(F2922=$D$4,$D$4,INDEX(F_inputs!$D$4:$M$5562,MATCH('FD Inputs Pre Conversion'!$C2922&amp;'FD Inputs Pre Conversion'!$E2922,F_inputs!$N$4:$N$5562,0),MATCH('FD Inputs Pre Conversion'!G$6,F_inputs!$D$2:$M$2,0)))</f>
        <v/>
      </c>
      <c r="H2922" s="209"/>
      <c r="I2922" s="209"/>
      <c r="J2922" s="209"/>
      <c r="K2922" s="209"/>
      <c r="L2922" s="209"/>
      <c r="M2922" s="209"/>
    </row>
    <row r="2923" spans="2:13" outlineLevel="1">
      <c r="B2923" s="176" t="s">
        <v>316</v>
      </c>
      <c r="C2923" s="177" t="s">
        <v>364</v>
      </c>
      <c r="D2923" s="177" t="s">
        <v>295</v>
      </c>
      <c r="E2923" s="177" t="s">
        <v>322</v>
      </c>
      <c r="G2923" s="208" t="str">
        <f>IF(F2923=$D$4,$D$4,INDEX(F_inputs!$D$4:$M$5562,MATCH('FD Inputs Pre Conversion'!$C2923&amp;'FD Inputs Pre Conversion'!$E2923,F_inputs!$N$4:$N$5562,0),MATCH('FD Inputs Pre Conversion'!G$6,F_inputs!$D$2:$M$2,0)))</f>
        <v/>
      </c>
      <c r="H2923" s="209"/>
      <c r="I2923" s="209"/>
      <c r="J2923" s="209"/>
      <c r="K2923" s="209"/>
      <c r="L2923" s="209"/>
      <c r="M2923" s="209"/>
    </row>
    <row r="2924" spans="2:13" outlineLevel="1">
      <c r="B2924" s="176" t="s">
        <v>316</v>
      </c>
      <c r="C2924" s="177" t="s">
        <v>370</v>
      </c>
      <c r="D2924" s="177" t="s">
        <v>295</v>
      </c>
      <c r="E2924" s="177" t="s">
        <v>322</v>
      </c>
      <c r="G2924" s="208">
        <f>IF(F2924=$D$4,$D$4,INDEX(F_inputs!$D$4:$M$5562,MATCH('FD Inputs Pre Conversion'!$C2924&amp;'FD Inputs Pre Conversion'!$E2924,F_inputs!$N$4:$N$5562,0),MATCH('FD Inputs Pre Conversion'!G$6,F_inputs!$D$2:$M$2,0)))</f>
        <v>5.0000000000000001E-3</v>
      </c>
      <c r="H2924" s="209"/>
      <c r="I2924" s="209"/>
      <c r="J2924" s="209"/>
      <c r="K2924" s="209"/>
      <c r="L2924" s="209"/>
      <c r="M2924" s="209"/>
    </row>
    <row r="2925" spans="2:13" outlineLevel="1">
      <c r="B2925" s="176" t="s">
        <v>316</v>
      </c>
      <c r="C2925" s="177" t="s">
        <v>379</v>
      </c>
      <c r="D2925" s="177" t="s">
        <v>295</v>
      </c>
      <c r="E2925" s="177" t="s">
        <v>322</v>
      </c>
      <c r="G2925" s="208" t="str">
        <f>IF(F2925=$D$4,$D$4,INDEX(F_inputs!$D$4:$M$5562,MATCH('FD Inputs Pre Conversion'!$C2925&amp;'FD Inputs Pre Conversion'!$E2925,F_inputs!$N$4:$N$5562,0),MATCH('FD Inputs Pre Conversion'!G$6,F_inputs!$D$2:$M$2,0)))</f>
        <v/>
      </c>
      <c r="H2925" s="209"/>
      <c r="I2925" s="209"/>
      <c r="J2925" s="209"/>
      <c r="K2925" s="209"/>
      <c r="L2925" s="209"/>
      <c r="M2925" s="209"/>
    </row>
    <row r="2926" spans="2:13" outlineLevel="1">
      <c r="B2926" s="176" t="s">
        <v>316</v>
      </c>
      <c r="C2926" s="177" t="s">
        <v>382</v>
      </c>
      <c r="D2926" s="177" t="s">
        <v>295</v>
      </c>
      <c r="E2926" s="177" t="s">
        <v>322</v>
      </c>
      <c r="G2926" s="208" t="str">
        <f>IF(F2926=$D$4,$D$4,INDEX(F_inputs!$D$4:$M$5562,MATCH('FD Inputs Pre Conversion'!$C2926&amp;'FD Inputs Pre Conversion'!$E2926,F_inputs!$N$4:$N$5562,0),MATCH('FD Inputs Pre Conversion'!G$6,F_inputs!$D$2:$M$2,0)))</f>
        <v/>
      </c>
      <c r="H2926" s="209"/>
      <c r="I2926" s="209"/>
      <c r="J2926" s="209"/>
      <c r="K2926" s="209"/>
      <c r="L2926" s="209"/>
      <c r="M2926" s="209"/>
    </row>
    <row r="2927" spans="2:13" outlineLevel="1">
      <c r="B2927" s="176" t="s">
        <v>316</v>
      </c>
      <c r="C2927" s="177" t="s">
        <v>388</v>
      </c>
      <c r="D2927" s="177" t="s">
        <v>295</v>
      </c>
      <c r="E2927" s="177" t="s">
        <v>322</v>
      </c>
      <c r="G2927" s="208" t="str">
        <f>IF(F2927=$D$4,$D$4,INDEX(F_inputs!$D$4:$M$5562,MATCH('FD Inputs Pre Conversion'!$C2927&amp;'FD Inputs Pre Conversion'!$E2927,F_inputs!$N$4:$N$5562,0),MATCH('FD Inputs Pre Conversion'!G$6,F_inputs!$D$2:$M$2,0)))</f>
        <v/>
      </c>
      <c r="H2927" s="209"/>
      <c r="I2927" s="209"/>
      <c r="J2927" s="209"/>
      <c r="K2927" s="209"/>
      <c r="L2927" s="209"/>
      <c r="M2927" s="209"/>
    </row>
    <row r="2928" spans="2:13" outlineLevel="1">
      <c r="B2928" s="176" t="s">
        <v>316</v>
      </c>
      <c r="C2928" s="177" t="s">
        <v>391</v>
      </c>
      <c r="D2928" s="177" t="s">
        <v>295</v>
      </c>
      <c r="E2928" s="177" t="s">
        <v>322</v>
      </c>
      <c r="G2928" s="208" t="str">
        <f>IF(F2928=$D$4,$D$4,INDEX(F_inputs!$D$4:$M$5562,MATCH('FD Inputs Pre Conversion'!$C2928&amp;'FD Inputs Pre Conversion'!$E2928,F_inputs!$N$4:$N$5562,0),MATCH('FD Inputs Pre Conversion'!G$6,F_inputs!$D$2:$M$2,0)))</f>
        <v/>
      </c>
      <c r="H2928" s="209"/>
      <c r="I2928" s="209"/>
      <c r="J2928" s="209"/>
      <c r="K2928" s="209"/>
      <c r="L2928" s="209"/>
      <c r="M2928" s="209"/>
    </row>
    <row r="2929" spans="2:13" outlineLevel="1">
      <c r="B2929" s="176" t="s">
        <v>316</v>
      </c>
      <c r="C2929" s="177" t="s">
        <v>394</v>
      </c>
      <c r="D2929" s="177" t="s">
        <v>295</v>
      </c>
      <c r="E2929" s="177" t="s">
        <v>322</v>
      </c>
      <c r="G2929" s="208" t="str">
        <f>IF(F2929=$D$4,$D$4,INDEX(F_inputs!$D$4:$M$5562,MATCH('FD Inputs Pre Conversion'!$C2929&amp;'FD Inputs Pre Conversion'!$E2929,F_inputs!$N$4:$N$5562,0),MATCH('FD Inputs Pre Conversion'!G$6,F_inputs!$D$2:$M$2,0)))</f>
        <v/>
      </c>
      <c r="H2929" s="209"/>
      <c r="I2929" s="209"/>
      <c r="J2929" s="209"/>
      <c r="K2929" s="209"/>
      <c r="L2929" s="209"/>
      <c r="M2929" s="209"/>
    </row>
    <row r="2930" spans="2:13" outlineLevel="1">
      <c r="B2930" s="176" t="s">
        <v>316</v>
      </c>
      <c r="C2930" s="177" t="s">
        <v>397</v>
      </c>
      <c r="D2930" s="177" t="s">
        <v>295</v>
      </c>
      <c r="E2930" s="177" t="s">
        <v>322</v>
      </c>
      <c r="G2930" s="208" t="str">
        <f>IF(F2930=$D$4,$D$4,INDEX(F_inputs!$D$4:$M$5562,MATCH('FD Inputs Pre Conversion'!$C2930&amp;'FD Inputs Pre Conversion'!$E2930,F_inputs!$N$4:$N$5562,0),MATCH('FD Inputs Pre Conversion'!G$6,F_inputs!$D$2:$M$2,0)))</f>
        <v/>
      </c>
      <c r="H2930" s="209"/>
      <c r="I2930" s="209"/>
      <c r="J2930" s="209"/>
      <c r="K2930" s="209"/>
      <c r="L2930" s="209"/>
      <c r="M2930" s="209"/>
    </row>
    <row r="2931" spans="2:13" outlineLevel="1">
      <c r="B2931" s="176" t="s">
        <v>316</v>
      </c>
      <c r="C2931" s="177" t="s">
        <v>345</v>
      </c>
      <c r="D2931" s="177" t="s">
        <v>295</v>
      </c>
      <c r="E2931" s="177" t="s">
        <v>322</v>
      </c>
      <c r="G2931" s="208" t="str">
        <f>IF(F2931=$D$4,$D$4,INDEX(F_inputs!$D$4:$M$5562,MATCH('FD Inputs Pre Conversion'!$C2931&amp;'FD Inputs Pre Conversion'!$E2931,F_inputs!$N$4:$N$5562,0),MATCH('FD Inputs Pre Conversion'!G$6,F_inputs!$D$2:$M$2,0)))</f>
        <v/>
      </c>
      <c r="H2931" s="209"/>
      <c r="I2931" s="209"/>
      <c r="J2931" s="209"/>
      <c r="K2931" s="209"/>
      <c r="L2931" s="209"/>
      <c r="M2931" s="209"/>
    </row>
    <row r="2932" spans="2:13" outlineLevel="1">
      <c r="B2932" s="176" t="s">
        <v>316</v>
      </c>
      <c r="C2932" s="177" t="s">
        <v>354</v>
      </c>
      <c r="D2932" s="177" t="s">
        <v>295</v>
      </c>
      <c r="E2932" s="177" t="s">
        <v>322</v>
      </c>
      <c r="G2932" s="208" t="str">
        <f>IF(F2932=$D$4,$D$4,INDEX(F_inputs!$D$4:$M$5562,MATCH('FD Inputs Pre Conversion'!$C2932&amp;'FD Inputs Pre Conversion'!$E2932,F_inputs!$N$4:$N$5562,0),MATCH('FD Inputs Pre Conversion'!G$6,F_inputs!$D$2:$M$2,0)))</f>
        <v/>
      </c>
      <c r="H2932" s="209"/>
      <c r="I2932" s="209"/>
      <c r="J2932" s="209"/>
      <c r="K2932" s="209"/>
      <c r="L2932" s="209"/>
      <c r="M2932" s="209"/>
    </row>
    <row r="2933" spans="2:13" outlineLevel="1">
      <c r="B2933" s="176" t="s">
        <v>316</v>
      </c>
      <c r="C2933" s="177" t="s">
        <v>367</v>
      </c>
      <c r="D2933" s="177" t="s">
        <v>295</v>
      </c>
      <c r="E2933" s="177" t="s">
        <v>322</v>
      </c>
      <c r="G2933" s="208" t="str">
        <f>IF(F2933=$D$4,$D$4,INDEX(F_inputs!$D$4:$M$5562,MATCH('FD Inputs Pre Conversion'!$C2933&amp;'FD Inputs Pre Conversion'!$E2933,F_inputs!$N$4:$N$5562,0),MATCH('FD Inputs Pre Conversion'!G$6,F_inputs!$D$2:$M$2,0)))</f>
        <v/>
      </c>
      <c r="H2933" s="209"/>
      <c r="I2933" s="209"/>
      <c r="J2933" s="209"/>
      <c r="K2933" s="209"/>
      <c r="L2933" s="209"/>
      <c r="M2933" s="209"/>
    </row>
    <row r="2934" spans="2:13" outlineLevel="1">
      <c r="B2934" s="176" t="s">
        <v>316</v>
      </c>
      <c r="C2934" s="177" t="s">
        <v>373</v>
      </c>
      <c r="D2934" s="177" t="s">
        <v>295</v>
      </c>
      <c r="E2934" s="177" t="s">
        <v>322</v>
      </c>
      <c r="G2934" s="208" t="str">
        <f>IF(F2934=$D$4,$D$4,INDEX(F_inputs!$D$4:$M$5562,MATCH('FD Inputs Pre Conversion'!$C2934&amp;'FD Inputs Pre Conversion'!$E2934,F_inputs!$N$4:$N$5562,0),MATCH('FD Inputs Pre Conversion'!G$6,F_inputs!$D$2:$M$2,0)))</f>
        <v/>
      </c>
      <c r="H2934" s="209"/>
      <c r="I2934" s="209"/>
      <c r="J2934" s="209"/>
      <c r="K2934" s="209"/>
      <c r="L2934" s="209"/>
      <c r="M2934" s="209"/>
    </row>
    <row r="2935" spans="2:13" outlineLevel="1">
      <c r="B2935" s="176" t="s">
        <v>316</v>
      </c>
      <c r="C2935" s="177" t="s">
        <v>376</v>
      </c>
      <c r="D2935" s="177" t="s">
        <v>295</v>
      </c>
      <c r="E2935" s="177" t="s">
        <v>322</v>
      </c>
      <c r="G2935" s="208" t="str">
        <f>IF(F2935=$D$4,$D$4,INDEX(F_inputs!$D$4:$M$5562,MATCH('FD Inputs Pre Conversion'!$C2935&amp;'FD Inputs Pre Conversion'!$E2935,F_inputs!$N$4:$N$5562,0),MATCH('FD Inputs Pre Conversion'!G$6,F_inputs!$D$2:$M$2,0)))</f>
        <v/>
      </c>
      <c r="H2935" s="209"/>
      <c r="I2935" s="209"/>
      <c r="J2935" s="209"/>
      <c r="K2935" s="209"/>
      <c r="L2935" s="209"/>
      <c r="M2935" s="209"/>
    </row>
    <row r="2936" spans="2:13" outlineLevel="1">
      <c r="B2936" s="176" t="s">
        <v>316</v>
      </c>
      <c r="C2936" s="177" t="s">
        <v>385</v>
      </c>
      <c r="D2936" s="177" t="s">
        <v>295</v>
      </c>
      <c r="E2936" s="177" t="s">
        <v>322</v>
      </c>
      <c r="G2936" s="208" t="str">
        <f>IF(F2936=$D$4,$D$4,INDEX(F_inputs!$D$4:$M$5562,MATCH('FD Inputs Pre Conversion'!$C2936&amp;'FD Inputs Pre Conversion'!$E2936,F_inputs!$N$4:$N$5562,0),MATCH('FD Inputs Pre Conversion'!G$6,F_inputs!$D$2:$M$2,0)))</f>
        <v/>
      </c>
      <c r="H2936" s="209"/>
      <c r="I2936" s="209"/>
      <c r="J2936" s="209"/>
      <c r="K2936" s="209"/>
      <c r="L2936" s="209"/>
      <c r="M2936" s="209"/>
    </row>
    <row r="2937" spans="2:13" outlineLevel="1">
      <c r="G2937" s="208"/>
    </row>
    <row r="2938" spans="2:13" outlineLevel="1">
      <c r="B2938" s="176" t="s">
        <v>324</v>
      </c>
      <c r="C2938" s="177" t="s">
        <v>350</v>
      </c>
      <c r="D2938" s="177" t="s">
        <v>295</v>
      </c>
      <c r="E2938" s="177" t="s">
        <v>328</v>
      </c>
      <c r="G2938" s="208" t="str">
        <f>IF(F2938=$D$4,$D$4,INDEX(F_inputs!$D$4:$M$5562,MATCH('FD Inputs Pre Conversion'!$C2938&amp;'FD Inputs Pre Conversion'!$E2938,F_inputs!$N$4:$N$5562,0),MATCH('FD Inputs Pre Conversion'!G$6,F_inputs!$D$2:$M$2,0)))</f>
        <v/>
      </c>
      <c r="H2938" s="209"/>
      <c r="I2938" s="209"/>
      <c r="J2938" s="209"/>
      <c r="K2938" s="209"/>
      <c r="L2938" s="209"/>
      <c r="M2938" s="209"/>
    </row>
    <row r="2939" spans="2:13" outlineLevel="1">
      <c r="B2939" s="176" t="s">
        <v>324</v>
      </c>
      <c r="C2939" s="177" t="s">
        <v>358</v>
      </c>
      <c r="D2939" s="177" t="s">
        <v>295</v>
      </c>
      <c r="E2939" s="177" t="s">
        <v>328</v>
      </c>
      <c r="G2939" s="208" t="str">
        <f>IF(F2939=$D$4,$D$4,INDEX(F_inputs!$D$4:$M$5562,MATCH('FD Inputs Pre Conversion'!$C2939&amp;'FD Inputs Pre Conversion'!$E2939,F_inputs!$N$4:$N$5562,0),MATCH('FD Inputs Pre Conversion'!G$6,F_inputs!$D$2:$M$2,0)))</f>
        <v/>
      </c>
      <c r="H2939" s="209"/>
      <c r="I2939" s="209"/>
      <c r="J2939" s="209"/>
      <c r="K2939" s="209"/>
      <c r="L2939" s="209"/>
      <c r="M2939" s="209"/>
    </row>
    <row r="2940" spans="2:13" outlineLevel="1">
      <c r="B2940" s="176" t="s">
        <v>324</v>
      </c>
      <c r="C2940" s="177" t="s">
        <v>361</v>
      </c>
      <c r="D2940" s="177" t="s">
        <v>295</v>
      </c>
      <c r="E2940" s="177" t="s">
        <v>328</v>
      </c>
      <c r="G2940" s="208" t="str">
        <f>IF(F2940=$D$4,$D$4,INDEX(F_inputs!$D$4:$M$5562,MATCH('FD Inputs Pre Conversion'!$C2940&amp;'FD Inputs Pre Conversion'!$E2940,F_inputs!$N$4:$N$5562,0),MATCH('FD Inputs Pre Conversion'!G$6,F_inputs!$D$2:$M$2,0)))</f>
        <v/>
      </c>
      <c r="H2940" s="209"/>
      <c r="I2940" s="209"/>
      <c r="J2940" s="209"/>
      <c r="K2940" s="209"/>
      <c r="L2940" s="209"/>
      <c r="M2940" s="209"/>
    </row>
    <row r="2941" spans="2:13" outlineLevel="1">
      <c r="B2941" s="176" t="s">
        <v>324</v>
      </c>
      <c r="C2941" s="177" t="s">
        <v>364</v>
      </c>
      <c r="D2941" s="177" t="s">
        <v>295</v>
      </c>
      <c r="E2941" s="177" t="s">
        <v>328</v>
      </c>
      <c r="G2941" s="208" t="str">
        <f>IF(F2941=$D$4,$D$4,INDEX(F_inputs!$D$4:$M$5562,MATCH('FD Inputs Pre Conversion'!$C2941&amp;'FD Inputs Pre Conversion'!$E2941,F_inputs!$N$4:$N$5562,0),MATCH('FD Inputs Pre Conversion'!G$6,F_inputs!$D$2:$M$2,0)))</f>
        <v/>
      </c>
      <c r="H2941" s="209"/>
      <c r="I2941" s="209"/>
      <c r="J2941" s="209"/>
      <c r="K2941" s="209"/>
      <c r="L2941" s="209"/>
      <c r="M2941" s="209"/>
    </row>
    <row r="2942" spans="2:13" outlineLevel="1">
      <c r="B2942" s="176" t="s">
        <v>324</v>
      </c>
      <c r="C2942" s="177" t="s">
        <v>370</v>
      </c>
      <c r="D2942" s="177" t="s">
        <v>295</v>
      </c>
      <c r="E2942" s="177" t="s">
        <v>328</v>
      </c>
      <c r="G2942" s="208" t="str">
        <f>IF(F2942=$D$4,$D$4,INDEX(F_inputs!$D$4:$M$5562,MATCH('FD Inputs Pre Conversion'!$C2942&amp;'FD Inputs Pre Conversion'!$E2942,F_inputs!$N$4:$N$5562,0),MATCH('FD Inputs Pre Conversion'!G$6,F_inputs!$D$2:$M$2,0)))</f>
        <v/>
      </c>
      <c r="H2942" s="209"/>
      <c r="I2942" s="209"/>
      <c r="J2942" s="209"/>
      <c r="K2942" s="209"/>
      <c r="L2942" s="209"/>
      <c r="M2942" s="209"/>
    </row>
    <row r="2943" spans="2:13" outlineLevel="1">
      <c r="B2943" s="176" t="s">
        <v>324</v>
      </c>
      <c r="C2943" s="177" t="s">
        <v>379</v>
      </c>
      <c r="D2943" s="177" t="s">
        <v>295</v>
      </c>
      <c r="E2943" s="177" t="s">
        <v>328</v>
      </c>
      <c r="G2943" s="208" t="str">
        <f>IF(F2943=$D$4,$D$4,INDEX(F_inputs!$D$4:$M$5562,MATCH('FD Inputs Pre Conversion'!$C2943&amp;'FD Inputs Pre Conversion'!$E2943,F_inputs!$N$4:$N$5562,0),MATCH('FD Inputs Pre Conversion'!G$6,F_inputs!$D$2:$M$2,0)))</f>
        <v/>
      </c>
      <c r="H2943" s="209"/>
      <c r="I2943" s="209"/>
      <c r="J2943" s="209"/>
      <c r="K2943" s="209"/>
      <c r="L2943" s="209"/>
      <c r="M2943" s="209"/>
    </row>
    <row r="2944" spans="2:13" outlineLevel="1">
      <c r="B2944" s="176" t="s">
        <v>324</v>
      </c>
      <c r="C2944" s="177" t="s">
        <v>382</v>
      </c>
      <c r="D2944" s="177" t="s">
        <v>295</v>
      </c>
      <c r="E2944" s="177" t="s">
        <v>328</v>
      </c>
      <c r="G2944" s="208" t="str">
        <f>IF(F2944=$D$4,$D$4,INDEX(F_inputs!$D$4:$M$5562,MATCH('FD Inputs Pre Conversion'!$C2944&amp;'FD Inputs Pre Conversion'!$E2944,F_inputs!$N$4:$N$5562,0),MATCH('FD Inputs Pre Conversion'!G$6,F_inputs!$D$2:$M$2,0)))</f>
        <v/>
      </c>
      <c r="H2944" s="209"/>
      <c r="I2944" s="209"/>
      <c r="J2944" s="209"/>
      <c r="K2944" s="209"/>
      <c r="L2944" s="209"/>
      <c r="M2944" s="209"/>
    </row>
    <row r="2945" spans="2:13" outlineLevel="1">
      <c r="B2945" s="176" t="s">
        <v>324</v>
      </c>
      <c r="C2945" s="177" t="s">
        <v>388</v>
      </c>
      <c r="D2945" s="177" t="s">
        <v>295</v>
      </c>
      <c r="E2945" s="177" t="s">
        <v>328</v>
      </c>
      <c r="G2945" s="208">
        <f>IF(F2945=$D$4,$D$4,INDEX(F_inputs!$D$4:$M$5562,MATCH('FD Inputs Pre Conversion'!$C2945&amp;'FD Inputs Pre Conversion'!$E2945,F_inputs!$N$4:$N$5562,0),MATCH('FD Inputs Pre Conversion'!G$6,F_inputs!$D$2:$M$2,0)))</f>
        <v>5.0000000000000001E-3</v>
      </c>
      <c r="H2945" s="209"/>
      <c r="I2945" s="209"/>
      <c r="J2945" s="209"/>
      <c r="K2945" s="209"/>
      <c r="L2945" s="209"/>
      <c r="M2945" s="209"/>
    </row>
    <row r="2946" spans="2:13" outlineLevel="1">
      <c r="B2946" s="176" t="s">
        <v>324</v>
      </c>
      <c r="C2946" s="177" t="s">
        <v>391</v>
      </c>
      <c r="D2946" s="177" t="s">
        <v>295</v>
      </c>
      <c r="E2946" s="177" t="s">
        <v>328</v>
      </c>
      <c r="G2946" s="208" t="str">
        <f>IF(F2946=$D$4,$D$4,INDEX(F_inputs!$D$4:$M$5562,MATCH('FD Inputs Pre Conversion'!$C2946&amp;'FD Inputs Pre Conversion'!$E2946,F_inputs!$N$4:$N$5562,0),MATCH('FD Inputs Pre Conversion'!G$6,F_inputs!$D$2:$M$2,0)))</f>
        <v/>
      </c>
      <c r="H2946" s="209"/>
      <c r="I2946" s="209"/>
      <c r="J2946" s="209"/>
      <c r="K2946" s="209"/>
      <c r="L2946" s="209"/>
      <c r="M2946" s="209"/>
    </row>
    <row r="2947" spans="2:13" outlineLevel="1">
      <c r="B2947" s="176" t="s">
        <v>324</v>
      </c>
      <c r="C2947" s="177" t="s">
        <v>394</v>
      </c>
      <c r="D2947" s="177" t="s">
        <v>295</v>
      </c>
      <c r="E2947" s="177" t="s">
        <v>328</v>
      </c>
      <c r="G2947" s="208" t="str">
        <f>IF(F2947=$D$4,$D$4,INDEX(F_inputs!$D$4:$M$5562,MATCH('FD Inputs Pre Conversion'!$C2947&amp;'FD Inputs Pre Conversion'!$E2947,F_inputs!$N$4:$N$5562,0),MATCH('FD Inputs Pre Conversion'!G$6,F_inputs!$D$2:$M$2,0)))</f>
        <v/>
      </c>
      <c r="H2947" s="209"/>
      <c r="I2947" s="209"/>
      <c r="J2947" s="209"/>
      <c r="K2947" s="209"/>
      <c r="L2947" s="209"/>
      <c r="M2947" s="209"/>
    </row>
    <row r="2948" spans="2:13" outlineLevel="1">
      <c r="B2948" s="176" t="s">
        <v>324</v>
      </c>
      <c r="C2948" s="177" t="s">
        <v>397</v>
      </c>
      <c r="D2948" s="177" t="s">
        <v>295</v>
      </c>
      <c r="E2948" s="177" t="s">
        <v>328</v>
      </c>
      <c r="G2948" s="208" t="str">
        <f>IF(F2948=$D$4,$D$4,INDEX(F_inputs!$D$4:$M$5562,MATCH('FD Inputs Pre Conversion'!$C2948&amp;'FD Inputs Pre Conversion'!$E2948,F_inputs!$N$4:$N$5562,0),MATCH('FD Inputs Pre Conversion'!G$6,F_inputs!$D$2:$M$2,0)))</f>
        <v/>
      </c>
      <c r="H2948" s="209"/>
      <c r="I2948" s="209"/>
      <c r="J2948" s="209"/>
      <c r="K2948" s="209"/>
      <c r="L2948" s="209"/>
      <c r="M2948" s="209"/>
    </row>
    <row r="2949" spans="2:13" outlineLevel="1">
      <c r="B2949" s="176" t="s">
        <v>324</v>
      </c>
      <c r="C2949" s="177" t="s">
        <v>345</v>
      </c>
      <c r="D2949" s="177" t="s">
        <v>295</v>
      </c>
      <c r="E2949" s="177" t="s">
        <v>328</v>
      </c>
      <c r="G2949" s="208" t="str">
        <f>IF(F2949=$D$4,$D$4,INDEX(F_inputs!$D$4:$M$5562,MATCH('FD Inputs Pre Conversion'!$C2949&amp;'FD Inputs Pre Conversion'!$E2949,F_inputs!$N$4:$N$5562,0),MATCH('FD Inputs Pre Conversion'!G$6,F_inputs!$D$2:$M$2,0)))</f>
        <v/>
      </c>
      <c r="H2949" s="209"/>
      <c r="I2949" s="209"/>
      <c r="J2949" s="209"/>
      <c r="K2949" s="209"/>
      <c r="L2949" s="209"/>
      <c r="M2949" s="209"/>
    </row>
    <row r="2950" spans="2:13" outlineLevel="1">
      <c r="B2950" s="176" t="s">
        <v>324</v>
      </c>
      <c r="C2950" s="177" t="s">
        <v>354</v>
      </c>
      <c r="D2950" s="177" t="s">
        <v>295</v>
      </c>
      <c r="E2950" s="177" t="s">
        <v>328</v>
      </c>
      <c r="G2950" s="208" t="str">
        <f>IF(F2950=$D$4,$D$4,INDEX(F_inputs!$D$4:$M$5562,MATCH('FD Inputs Pre Conversion'!$C2950&amp;'FD Inputs Pre Conversion'!$E2950,F_inputs!$N$4:$N$5562,0),MATCH('FD Inputs Pre Conversion'!G$6,F_inputs!$D$2:$M$2,0)))</f>
        <v/>
      </c>
      <c r="H2950" s="209"/>
      <c r="I2950" s="209"/>
      <c r="J2950" s="209"/>
      <c r="K2950" s="209"/>
      <c r="L2950" s="209"/>
      <c r="M2950" s="209"/>
    </row>
    <row r="2951" spans="2:13" outlineLevel="1">
      <c r="B2951" s="176" t="s">
        <v>324</v>
      </c>
      <c r="C2951" s="177" t="s">
        <v>367</v>
      </c>
      <c r="D2951" s="177" t="s">
        <v>295</v>
      </c>
      <c r="E2951" s="177" t="s">
        <v>328</v>
      </c>
      <c r="G2951" s="208" t="str">
        <f>IF(F2951=$D$4,$D$4,INDEX(F_inputs!$D$4:$M$5562,MATCH('FD Inputs Pre Conversion'!$C2951&amp;'FD Inputs Pre Conversion'!$E2951,F_inputs!$N$4:$N$5562,0),MATCH('FD Inputs Pre Conversion'!G$6,F_inputs!$D$2:$M$2,0)))</f>
        <v/>
      </c>
      <c r="H2951" s="209"/>
      <c r="I2951" s="209"/>
      <c r="J2951" s="209"/>
      <c r="K2951" s="209"/>
      <c r="L2951" s="209"/>
      <c r="M2951" s="209"/>
    </row>
    <row r="2952" spans="2:13" outlineLevel="1">
      <c r="B2952" s="176" t="s">
        <v>324</v>
      </c>
      <c r="C2952" s="177" t="s">
        <v>373</v>
      </c>
      <c r="D2952" s="177" t="s">
        <v>295</v>
      </c>
      <c r="E2952" s="177" t="s">
        <v>328</v>
      </c>
      <c r="G2952" s="208" t="str">
        <f>IF(F2952=$D$4,$D$4,INDEX(F_inputs!$D$4:$M$5562,MATCH('FD Inputs Pre Conversion'!$C2952&amp;'FD Inputs Pre Conversion'!$E2952,F_inputs!$N$4:$N$5562,0),MATCH('FD Inputs Pre Conversion'!G$6,F_inputs!$D$2:$M$2,0)))</f>
        <v/>
      </c>
      <c r="H2952" s="209"/>
      <c r="I2952" s="209"/>
      <c r="J2952" s="209"/>
      <c r="K2952" s="209"/>
      <c r="L2952" s="209"/>
      <c r="M2952" s="209"/>
    </row>
    <row r="2953" spans="2:13" outlineLevel="1">
      <c r="B2953" s="176" t="s">
        <v>324</v>
      </c>
      <c r="C2953" s="177" t="s">
        <v>376</v>
      </c>
      <c r="D2953" s="177" t="s">
        <v>295</v>
      </c>
      <c r="E2953" s="177" t="s">
        <v>328</v>
      </c>
      <c r="G2953" s="208" t="str">
        <f>IF(F2953=$D$4,$D$4,INDEX(F_inputs!$D$4:$M$5562,MATCH('FD Inputs Pre Conversion'!$C2953&amp;'FD Inputs Pre Conversion'!$E2953,F_inputs!$N$4:$N$5562,0),MATCH('FD Inputs Pre Conversion'!G$6,F_inputs!$D$2:$M$2,0)))</f>
        <v/>
      </c>
      <c r="H2953" s="209"/>
      <c r="I2953" s="209"/>
      <c r="J2953" s="209"/>
      <c r="K2953" s="209"/>
      <c r="L2953" s="209"/>
      <c r="M2953" s="209"/>
    </row>
    <row r="2954" spans="2:13" outlineLevel="1">
      <c r="B2954" s="176" t="s">
        <v>324</v>
      </c>
      <c r="C2954" s="177" t="s">
        <v>385</v>
      </c>
      <c r="D2954" s="177" t="s">
        <v>295</v>
      </c>
      <c r="E2954" s="177" t="s">
        <v>328</v>
      </c>
      <c r="G2954" s="208" t="str">
        <f>IF(F2954=$D$4,$D$4,INDEX(F_inputs!$D$4:$M$5562,MATCH('FD Inputs Pre Conversion'!$C2954&amp;'FD Inputs Pre Conversion'!$E2954,F_inputs!$N$4:$N$5562,0),MATCH('FD Inputs Pre Conversion'!G$6,F_inputs!$D$2:$M$2,0)))</f>
        <v/>
      </c>
      <c r="H2954" s="209"/>
      <c r="I2954" s="209"/>
      <c r="J2954" s="209"/>
      <c r="K2954" s="209"/>
      <c r="L2954" s="209"/>
      <c r="M2954" s="209"/>
    </row>
    <row r="2955" spans="2:13" outlineLevel="1">
      <c r="G2955" s="208"/>
    </row>
    <row r="2956" spans="2:13" outlineLevel="1">
      <c r="B2956" s="176" t="s">
        <v>330</v>
      </c>
      <c r="C2956" s="177" t="s">
        <v>350</v>
      </c>
      <c r="D2956" s="177" t="s">
        <v>295</v>
      </c>
      <c r="E2956" s="177" t="s">
        <v>336</v>
      </c>
      <c r="G2956" s="208" t="str">
        <f>IF(F2956=$D$4,$D$4,INDEX(F_inputs!$D$4:$M$5562,MATCH('FD Inputs Pre Conversion'!$C2956&amp;'FD Inputs Pre Conversion'!$E2956,F_inputs!$N$4:$N$5562,0),MATCH('FD Inputs Pre Conversion'!G$6,F_inputs!$D$2:$M$2,0)))</f>
        <v/>
      </c>
      <c r="H2956" s="209"/>
      <c r="I2956" s="209"/>
      <c r="J2956" s="209"/>
      <c r="K2956" s="209"/>
      <c r="L2956" s="209"/>
      <c r="M2956" s="209"/>
    </row>
    <row r="2957" spans="2:13" outlineLevel="1">
      <c r="B2957" s="176" t="s">
        <v>330</v>
      </c>
      <c r="C2957" s="177" t="s">
        <v>358</v>
      </c>
      <c r="D2957" s="177" t="s">
        <v>295</v>
      </c>
      <c r="E2957" s="177" t="s">
        <v>336</v>
      </c>
      <c r="G2957" s="208" t="str">
        <f>IF(F2957=$D$4,$D$4,INDEX(F_inputs!$D$4:$M$5562,MATCH('FD Inputs Pre Conversion'!$C2957&amp;'FD Inputs Pre Conversion'!$E2957,F_inputs!$N$4:$N$5562,0),MATCH('FD Inputs Pre Conversion'!G$6,F_inputs!$D$2:$M$2,0)))</f>
        <v/>
      </c>
      <c r="H2957" s="209"/>
      <c r="I2957" s="209"/>
      <c r="J2957" s="209"/>
      <c r="K2957" s="209"/>
      <c r="L2957" s="209"/>
      <c r="M2957" s="209"/>
    </row>
    <row r="2958" spans="2:13" outlineLevel="1">
      <c r="B2958" s="176" t="s">
        <v>330</v>
      </c>
      <c r="C2958" s="177" t="s">
        <v>361</v>
      </c>
      <c r="D2958" s="177" t="s">
        <v>295</v>
      </c>
      <c r="E2958" s="177" t="s">
        <v>336</v>
      </c>
      <c r="G2958" s="208" t="str">
        <f>IF(F2958=$D$4,$D$4,INDEX(F_inputs!$D$4:$M$5562,MATCH('FD Inputs Pre Conversion'!$C2958&amp;'FD Inputs Pre Conversion'!$E2958,F_inputs!$N$4:$N$5562,0),MATCH('FD Inputs Pre Conversion'!G$6,F_inputs!$D$2:$M$2,0)))</f>
        <v/>
      </c>
      <c r="H2958" s="209"/>
      <c r="I2958" s="209"/>
      <c r="J2958" s="209"/>
      <c r="K2958" s="209"/>
      <c r="L2958" s="209"/>
      <c r="M2958" s="209"/>
    </row>
    <row r="2959" spans="2:13" outlineLevel="1">
      <c r="B2959" s="176" t="s">
        <v>330</v>
      </c>
      <c r="C2959" s="177" t="s">
        <v>364</v>
      </c>
      <c r="D2959" s="177" t="s">
        <v>295</v>
      </c>
      <c r="E2959" s="177" t="s">
        <v>336</v>
      </c>
      <c r="G2959" s="208" t="str">
        <f>IF(F2959=$D$4,$D$4,INDEX(F_inputs!$D$4:$M$5562,MATCH('FD Inputs Pre Conversion'!$C2959&amp;'FD Inputs Pre Conversion'!$E2959,F_inputs!$N$4:$N$5562,0),MATCH('FD Inputs Pre Conversion'!G$6,F_inputs!$D$2:$M$2,0)))</f>
        <v/>
      </c>
      <c r="H2959" s="209"/>
      <c r="I2959" s="209"/>
      <c r="J2959" s="209"/>
      <c r="K2959" s="209"/>
      <c r="L2959" s="209"/>
      <c r="M2959" s="209"/>
    </row>
    <row r="2960" spans="2:13" outlineLevel="1">
      <c r="B2960" s="176" t="s">
        <v>330</v>
      </c>
      <c r="C2960" s="177" t="s">
        <v>370</v>
      </c>
      <c r="D2960" s="177" t="s">
        <v>295</v>
      </c>
      <c r="E2960" s="177" t="s">
        <v>336</v>
      </c>
      <c r="G2960" s="208" t="str">
        <f>IF(F2960=$D$4,$D$4,INDEX(F_inputs!$D$4:$M$5562,MATCH('FD Inputs Pre Conversion'!$C2960&amp;'FD Inputs Pre Conversion'!$E2960,F_inputs!$N$4:$N$5562,0),MATCH('FD Inputs Pre Conversion'!G$6,F_inputs!$D$2:$M$2,0)))</f>
        <v/>
      </c>
      <c r="H2960" s="209"/>
      <c r="I2960" s="209"/>
      <c r="J2960" s="209"/>
      <c r="K2960" s="209"/>
      <c r="L2960" s="209"/>
      <c r="M2960" s="209"/>
    </row>
    <row r="2961" spans="2:13" outlineLevel="1">
      <c r="B2961" s="176" t="s">
        <v>330</v>
      </c>
      <c r="C2961" s="177" t="s">
        <v>379</v>
      </c>
      <c r="D2961" s="177" t="s">
        <v>295</v>
      </c>
      <c r="E2961" s="177" t="s">
        <v>336</v>
      </c>
      <c r="G2961" s="208">
        <f>IF(F2961=$D$4,$D$4,INDEX(F_inputs!$D$4:$M$5562,MATCH('FD Inputs Pre Conversion'!$C2961&amp;'FD Inputs Pre Conversion'!$E2961,F_inputs!$N$4:$N$5562,0),MATCH('FD Inputs Pre Conversion'!G$6,F_inputs!$D$2:$M$2,0)))</f>
        <v>5.0000000000000001E-3</v>
      </c>
      <c r="H2961" s="209"/>
      <c r="I2961" s="209"/>
      <c r="J2961" s="209"/>
      <c r="K2961" s="209"/>
      <c r="L2961" s="209"/>
      <c r="M2961" s="209"/>
    </row>
    <row r="2962" spans="2:13" outlineLevel="1">
      <c r="B2962" s="176" t="s">
        <v>330</v>
      </c>
      <c r="C2962" s="177" t="s">
        <v>382</v>
      </c>
      <c r="D2962" s="177" t="s">
        <v>295</v>
      </c>
      <c r="E2962" s="177" t="s">
        <v>336</v>
      </c>
      <c r="G2962" s="208" t="str">
        <f>IF(F2962=$D$4,$D$4,INDEX(F_inputs!$D$4:$M$5562,MATCH('FD Inputs Pre Conversion'!$C2962&amp;'FD Inputs Pre Conversion'!$E2962,F_inputs!$N$4:$N$5562,0),MATCH('FD Inputs Pre Conversion'!G$6,F_inputs!$D$2:$M$2,0)))</f>
        <v/>
      </c>
      <c r="H2962" s="209"/>
      <c r="I2962" s="209"/>
      <c r="J2962" s="209"/>
      <c r="K2962" s="209"/>
      <c r="L2962" s="209"/>
      <c r="M2962" s="209"/>
    </row>
    <row r="2963" spans="2:13" outlineLevel="1">
      <c r="B2963" s="176" t="s">
        <v>330</v>
      </c>
      <c r="C2963" s="177" t="s">
        <v>388</v>
      </c>
      <c r="D2963" s="177" t="s">
        <v>295</v>
      </c>
      <c r="E2963" s="177" t="s">
        <v>336</v>
      </c>
      <c r="G2963" s="208" t="str">
        <f>IF(F2963=$D$4,$D$4,INDEX(F_inputs!$D$4:$M$5562,MATCH('FD Inputs Pre Conversion'!$C2963&amp;'FD Inputs Pre Conversion'!$E2963,F_inputs!$N$4:$N$5562,0),MATCH('FD Inputs Pre Conversion'!G$6,F_inputs!$D$2:$M$2,0)))</f>
        <v/>
      </c>
      <c r="H2963" s="209"/>
      <c r="I2963" s="209"/>
      <c r="J2963" s="209"/>
      <c r="K2963" s="209"/>
      <c r="L2963" s="209"/>
      <c r="M2963" s="209"/>
    </row>
    <row r="2964" spans="2:13" outlineLevel="1">
      <c r="B2964" s="176" t="s">
        <v>330</v>
      </c>
      <c r="C2964" s="177" t="s">
        <v>391</v>
      </c>
      <c r="D2964" s="177" t="s">
        <v>295</v>
      </c>
      <c r="E2964" s="177" t="s">
        <v>336</v>
      </c>
      <c r="G2964" s="208">
        <f>IF(F2964=$D$4,$D$4,INDEX(F_inputs!$D$4:$M$5562,MATCH('FD Inputs Pre Conversion'!$C2964&amp;'FD Inputs Pre Conversion'!$E2964,F_inputs!$N$4:$N$5562,0),MATCH('FD Inputs Pre Conversion'!G$6,F_inputs!$D$2:$M$2,0)))</f>
        <v>5.0000000000000001E-3</v>
      </c>
      <c r="H2964" s="209"/>
      <c r="I2964" s="209"/>
      <c r="J2964" s="209"/>
      <c r="K2964" s="209"/>
      <c r="L2964" s="209"/>
      <c r="M2964" s="209"/>
    </row>
    <row r="2965" spans="2:13" outlineLevel="1">
      <c r="B2965" s="176" t="s">
        <v>330</v>
      </c>
      <c r="C2965" s="177" t="s">
        <v>394</v>
      </c>
      <c r="D2965" s="177" t="s">
        <v>295</v>
      </c>
      <c r="E2965" s="177" t="s">
        <v>336</v>
      </c>
      <c r="G2965" s="208" t="str">
        <f>IF(F2965=$D$4,$D$4,INDEX(F_inputs!$D$4:$M$5562,MATCH('FD Inputs Pre Conversion'!$C2965&amp;'FD Inputs Pre Conversion'!$E2965,F_inputs!$N$4:$N$5562,0),MATCH('FD Inputs Pre Conversion'!G$6,F_inputs!$D$2:$M$2,0)))</f>
        <v/>
      </c>
      <c r="H2965" s="209"/>
      <c r="I2965" s="209"/>
      <c r="J2965" s="209"/>
      <c r="K2965" s="209"/>
      <c r="L2965" s="209"/>
      <c r="M2965" s="209"/>
    </row>
    <row r="2966" spans="2:13" outlineLevel="1">
      <c r="B2966" s="176" t="s">
        <v>330</v>
      </c>
      <c r="C2966" s="177" t="s">
        <v>397</v>
      </c>
      <c r="D2966" s="177" t="s">
        <v>295</v>
      </c>
      <c r="E2966" s="177" t="s">
        <v>336</v>
      </c>
      <c r="G2966" s="208" t="str">
        <f>IF(F2966=$D$4,$D$4,INDEX(F_inputs!$D$4:$M$5562,MATCH('FD Inputs Pre Conversion'!$C2966&amp;'FD Inputs Pre Conversion'!$E2966,F_inputs!$N$4:$N$5562,0),MATCH('FD Inputs Pre Conversion'!G$6,F_inputs!$D$2:$M$2,0)))</f>
        <v/>
      </c>
      <c r="H2966" s="209"/>
      <c r="I2966" s="209"/>
      <c r="J2966" s="209"/>
      <c r="K2966" s="209"/>
      <c r="L2966" s="209"/>
      <c r="M2966" s="209"/>
    </row>
    <row r="2967" spans="2:13" outlineLevel="1">
      <c r="B2967" s="176" t="s">
        <v>330</v>
      </c>
      <c r="C2967" s="177" t="s">
        <v>345</v>
      </c>
      <c r="D2967" s="177" t="s">
        <v>295</v>
      </c>
      <c r="E2967" s="177" t="s">
        <v>336</v>
      </c>
      <c r="G2967" s="208" t="str">
        <f>IF(F2967=$D$4,$D$4,INDEX(F_inputs!$D$4:$M$5562,MATCH('FD Inputs Pre Conversion'!$C2967&amp;'FD Inputs Pre Conversion'!$E2967,F_inputs!$N$4:$N$5562,0),MATCH('FD Inputs Pre Conversion'!G$6,F_inputs!$D$2:$M$2,0)))</f>
        <v/>
      </c>
      <c r="H2967" s="209"/>
      <c r="I2967" s="209"/>
      <c r="J2967" s="209"/>
      <c r="K2967" s="209"/>
      <c r="L2967" s="209"/>
      <c r="M2967" s="209"/>
    </row>
    <row r="2968" spans="2:13" outlineLevel="1">
      <c r="B2968" s="176" t="s">
        <v>330</v>
      </c>
      <c r="C2968" s="177" t="s">
        <v>354</v>
      </c>
      <c r="D2968" s="177" t="s">
        <v>295</v>
      </c>
      <c r="E2968" s="177" t="s">
        <v>336</v>
      </c>
      <c r="G2968" s="208" t="str">
        <f>IF(F2968=$D$4,$D$4,INDEX(F_inputs!$D$4:$M$5562,MATCH('FD Inputs Pre Conversion'!$C2968&amp;'FD Inputs Pre Conversion'!$E2968,F_inputs!$N$4:$N$5562,0),MATCH('FD Inputs Pre Conversion'!G$6,F_inputs!$D$2:$M$2,0)))</f>
        <v/>
      </c>
      <c r="H2968" s="209"/>
      <c r="I2968" s="209"/>
      <c r="J2968" s="209"/>
      <c r="K2968" s="209"/>
      <c r="L2968" s="209"/>
      <c r="M2968" s="209"/>
    </row>
    <row r="2969" spans="2:13" outlineLevel="1">
      <c r="B2969" s="176" t="s">
        <v>330</v>
      </c>
      <c r="C2969" s="177" t="s">
        <v>367</v>
      </c>
      <c r="D2969" s="177" t="s">
        <v>295</v>
      </c>
      <c r="E2969" s="177" t="s">
        <v>336</v>
      </c>
      <c r="G2969" s="208" t="str">
        <f>IF(F2969=$D$4,$D$4,INDEX(F_inputs!$D$4:$M$5562,MATCH('FD Inputs Pre Conversion'!$C2969&amp;'FD Inputs Pre Conversion'!$E2969,F_inputs!$N$4:$N$5562,0),MATCH('FD Inputs Pre Conversion'!G$6,F_inputs!$D$2:$M$2,0)))</f>
        <v/>
      </c>
      <c r="H2969" s="209"/>
      <c r="I2969" s="209"/>
      <c r="J2969" s="209"/>
      <c r="K2969" s="209"/>
      <c r="L2969" s="209"/>
      <c r="M2969" s="209"/>
    </row>
    <row r="2970" spans="2:13" outlineLevel="1">
      <c r="B2970" s="176" t="s">
        <v>330</v>
      </c>
      <c r="C2970" s="177" t="s">
        <v>373</v>
      </c>
      <c r="D2970" s="177" t="s">
        <v>295</v>
      </c>
      <c r="E2970" s="177" t="s">
        <v>336</v>
      </c>
      <c r="G2970" s="208" t="str">
        <f>IF(F2970=$D$4,$D$4,INDEX(F_inputs!$D$4:$M$5562,MATCH('FD Inputs Pre Conversion'!$C2970&amp;'FD Inputs Pre Conversion'!$E2970,F_inputs!$N$4:$N$5562,0),MATCH('FD Inputs Pre Conversion'!G$6,F_inputs!$D$2:$M$2,0)))</f>
        <v/>
      </c>
      <c r="H2970" s="209"/>
      <c r="I2970" s="209"/>
      <c r="J2970" s="209"/>
      <c r="K2970" s="209"/>
      <c r="L2970" s="209"/>
      <c r="M2970" s="209"/>
    </row>
    <row r="2971" spans="2:13" outlineLevel="1">
      <c r="B2971" s="176" t="s">
        <v>330</v>
      </c>
      <c r="C2971" s="177" t="s">
        <v>376</v>
      </c>
      <c r="D2971" s="177" t="s">
        <v>295</v>
      </c>
      <c r="E2971" s="177" t="s">
        <v>336</v>
      </c>
      <c r="G2971" s="208" t="str">
        <f>IF(F2971=$D$4,$D$4,INDEX(F_inputs!$D$4:$M$5562,MATCH('FD Inputs Pre Conversion'!$C2971&amp;'FD Inputs Pre Conversion'!$E2971,F_inputs!$N$4:$N$5562,0),MATCH('FD Inputs Pre Conversion'!G$6,F_inputs!$D$2:$M$2,0)))</f>
        <v/>
      </c>
      <c r="H2971" s="209"/>
      <c r="I2971" s="209"/>
      <c r="J2971" s="209"/>
      <c r="K2971" s="209"/>
      <c r="L2971" s="209"/>
      <c r="M2971" s="209"/>
    </row>
    <row r="2972" spans="2:13" outlineLevel="1">
      <c r="B2972" s="176" t="s">
        <v>330</v>
      </c>
      <c r="C2972" s="177" t="s">
        <v>385</v>
      </c>
      <c r="D2972" s="177" t="s">
        <v>295</v>
      </c>
      <c r="E2972" s="177" t="s">
        <v>336</v>
      </c>
      <c r="G2972" s="208" t="str">
        <f>IF(F2972=$D$4,$D$4,INDEX(F_inputs!$D$4:$M$5562,MATCH('FD Inputs Pre Conversion'!$C2972&amp;'FD Inputs Pre Conversion'!$E2972,F_inputs!$N$4:$N$5562,0),MATCH('FD Inputs Pre Conversion'!G$6,F_inputs!$D$2:$M$2,0)))</f>
        <v/>
      </c>
      <c r="H2972" s="209"/>
      <c r="I2972" s="209"/>
      <c r="J2972" s="209"/>
      <c r="K2972" s="209"/>
      <c r="L2972" s="209"/>
      <c r="M2972" s="209"/>
    </row>
    <row r="2973" spans="2:13"/>
    <row r="2974" spans="2:13"/>
    <row r="2975" spans="2:13"/>
  </sheetData>
  <mergeCells count="5">
    <mergeCell ref="H1:M1"/>
    <mergeCell ref="H789:M789"/>
    <mergeCell ref="H1552:M1552"/>
    <mergeCell ref="H1934:M1934"/>
    <mergeCell ref="H1170:M1170"/>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447D4-BAC2-4199-A666-A047A5F6B7B9}">
  <sheetPr codeName="Sheet43">
    <tabColor theme="9"/>
  </sheetPr>
  <dimension ref="A1:BD2980"/>
  <sheetViews>
    <sheetView topLeftCell="B1" zoomScale="85" zoomScaleNormal="85" workbookViewId="0">
      <selection activeCell="I10" sqref="I10:M26"/>
    </sheetView>
  </sheetViews>
  <sheetFormatPr defaultColWidth="0" defaultRowHeight="14.25" zeroHeight="1" outlineLevelRow="1"/>
  <cols>
    <col min="1" max="1" width="38.33203125" style="86" hidden="1" customWidth="1"/>
    <col min="2" max="2" width="9.1640625" style="86" customWidth="1"/>
    <col min="3" max="3" width="35.5" style="86" customWidth="1"/>
    <col min="4" max="4" width="28.6640625" style="85" customWidth="1"/>
    <col min="5" max="5" width="35.83203125" style="85" customWidth="1"/>
    <col min="6" max="6" width="31.33203125" style="85" customWidth="1"/>
    <col min="7" max="7" width="34.33203125" style="85" customWidth="1"/>
    <col min="8" max="8" width="29.6640625" style="87" customWidth="1"/>
    <col min="9" max="9" width="18.83203125" style="85" customWidth="1"/>
    <col min="10" max="10" width="19.5" style="85" customWidth="1"/>
    <col min="11" max="11" width="16.1640625" style="85" customWidth="1"/>
    <col min="12" max="12" width="20" style="85" customWidth="1"/>
    <col min="13" max="13" width="18.83203125" style="85" customWidth="1"/>
    <col min="14" max="14" width="12" style="85" customWidth="1"/>
    <col min="15" max="56" width="0" style="85" hidden="1" customWidth="1"/>
    <col min="57" max="16384" width="12" style="85" hidden="1"/>
  </cols>
  <sheetData>
    <row r="1" spans="1:14" s="105" customFormat="1" ht="51.4" customHeight="1">
      <c r="A1" s="170"/>
      <c r="B1" s="104"/>
      <c r="C1" s="170" t="e">
        <f ca="1" xml:space="preserve"> RIGHT(CELL("filename", A1), LEN(CELL("filename", A1)) - SEARCH("]", CELL("filename", A1)))</f>
        <v>#VALUE!</v>
      </c>
      <c r="D1" s="171"/>
      <c r="E1" s="170"/>
      <c r="H1" s="106"/>
    </row>
    <row r="2" spans="1:14"/>
    <row r="3" spans="1:14">
      <c r="A3" s="247"/>
      <c r="B3" s="247"/>
      <c r="C3" s="247"/>
      <c r="D3" s="247"/>
      <c r="E3" s="247"/>
      <c r="F3" s="247"/>
      <c r="G3" s="247"/>
      <c r="H3" s="306"/>
      <c r="I3" s="268"/>
      <c r="J3" s="268"/>
      <c r="K3" s="268"/>
      <c r="L3" s="268"/>
      <c r="M3" s="268"/>
    </row>
    <row r="4" spans="1:14">
      <c r="A4" s="247"/>
      <c r="B4" s="247"/>
      <c r="C4" s="247"/>
      <c r="D4" s="247"/>
      <c r="E4" s="247"/>
      <c r="F4" s="247"/>
      <c r="G4" s="247"/>
      <c r="H4" s="306"/>
      <c r="I4" s="248"/>
      <c r="J4" s="248"/>
      <c r="K4" s="248"/>
      <c r="L4" s="248"/>
      <c r="M4" s="248"/>
    </row>
    <row r="5" spans="1:14">
      <c r="A5" s="247"/>
      <c r="B5" s="247"/>
      <c r="C5" s="247"/>
      <c r="D5" s="247"/>
      <c r="E5" s="247"/>
      <c r="F5" s="247"/>
      <c r="G5" s="247"/>
      <c r="H5" s="306"/>
      <c r="I5" s="248"/>
      <c r="J5" s="248"/>
      <c r="K5" s="248"/>
      <c r="L5" s="248"/>
      <c r="M5" s="248"/>
    </row>
    <row r="6" spans="1:14" ht="15">
      <c r="A6" s="89"/>
      <c r="B6" s="89"/>
      <c r="C6" s="89"/>
      <c r="D6" s="89"/>
      <c r="E6" s="89"/>
      <c r="F6" s="89"/>
      <c r="G6" s="89"/>
    </row>
    <row r="7" spans="1:14" ht="15">
      <c r="C7" s="89" t="s">
        <v>965</v>
      </c>
      <c r="D7" s="89" t="s">
        <v>966</v>
      </c>
      <c r="E7" s="89" t="s">
        <v>967</v>
      </c>
      <c r="F7" s="89" t="s">
        <v>435</v>
      </c>
      <c r="G7" s="89"/>
      <c r="H7" s="107"/>
      <c r="I7" s="89" t="s">
        <v>440</v>
      </c>
      <c r="J7" s="89" t="s">
        <v>441</v>
      </c>
      <c r="K7" s="89" t="s">
        <v>442</v>
      </c>
      <c r="L7" s="89" t="s">
        <v>443</v>
      </c>
      <c r="M7" s="89" t="s">
        <v>444</v>
      </c>
    </row>
    <row r="8" spans="1:14" ht="15">
      <c r="B8" s="91"/>
      <c r="C8" s="91" t="s">
        <v>970</v>
      </c>
      <c r="D8" s="91"/>
      <c r="E8" s="91"/>
      <c r="F8" s="91"/>
      <c r="G8" s="91"/>
      <c r="H8" s="91"/>
      <c r="I8" s="91"/>
      <c r="J8" s="91"/>
      <c r="K8" s="91"/>
      <c r="L8" s="91"/>
      <c r="M8" s="91"/>
      <c r="N8" s="91"/>
    </row>
    <row r="9" spans="1:14" ht="15">
      <c r="C9" s="89"/>
      <c r="D9" s="89"/>
      <c r="E9" s="89"/>
      <c r="F9" s="89"/>
      <c r="G9" s="89"/>
      <c r="H9" s="107" t="s">
        <v>996</v>
      </c>
      <c r="I9" s="89"/>
      <c r="J9" s="89"/>
      <c r="K9" s="89"/>
      <c r="L9" s="89"/>
      <c r="M9" s="89"/>
    </row>
    <row r="10" spans="1:14">
      <c r="A10" s="98"/>
      <c r="B10" s="98" t="s">
        <v>149</v>
      </c>
      <c r="C10" s="86" t="s">
        <v>150</v>
      </c>
      <c r="D10" s="85" t="s">
        <v>350</v>
      </c>
      <c r="E10" s="85" t="s">
        <v>410</v>
      </c>
      <c r="F10" s="85" t="s">
        <v>152</v>
      </c>
      <c r="H10" s="87">
        <f>_xlfn.XLOOKUP(C10,Lists!$C$3:$C$31,Lists!$O$3:$O$31)</f>
        <v>1440</v>
      </c>
      <c r="I10" s="108">
        <f>'FD Inputs Pre Conversion'!I9*'FD Inputs final'!$H10</f>
        <v>8.4159999999999986</v>
      </c>
      <c r="J10" s="108">
        <f>'FD Inputs Pre Conversion'!J9*'FD Inputs final'!$H10</f>
        <v>7.5619999999999985</v>
      </c>
      <c r="K10" s="108">
        <f>'FD Inputs Pre Conversion'!K9*'FD Inputs final'!$H10</f>
        <v>6.7079999999999984</v>
      </c>
      <c r="L10" s="108">
        <f>'FD Inputs Pre Conversion'!L9*'FD Inputs final'!$H10</f>
        <v>5.8539999999999974</v>
      </c>
      <c r="M10" s="108">
        <f>'FD Inputs Pre Conversion'!M9*'FD Inputs final'!$H10</f>
        <v>5</v>
      </c>
    </row>
    <row r="11" spans="1:14" outlineLevel="1">
      <c r="A11" s="98"/>
      <c r="B11" s="98" t="s">
        <v>149</v>
      </c>
      <c r="C11" s="86" t="s">
        <v>150</v>
      </c>
      <c r="D11" s="85" t="s">
        <v>358</v>
      </c>
      <c r="E11" s="85" t="s">
        <v>410</v>
      </c>
      <c r="F11" s="85" t="s">
        <v>152</v>
      </c>
      <c r="H11" s="87">
        <f>_xlfn.XLOOKUP(C11,Lists!$C$3:$C$31,Lists!$O$3:$O$31)</f>
        <v>1440</v>
      </c>
      <c r="I11" s="108">
        <f>'FD Inputs Pre Conversion'!I10*'FD Inputs final'!$H11</f>
        <v>5</v>
      </c>
      <c r="J11" s="108">
        <f>'FD Inputs Pre Conversion'!J10*'FD Inputs final'!$H11</f>
        <v>5</v>
      </c>
      <c r="K11" s="108">
        <f>'FD Inputs Pre Conversion'!K10*'FD Inputs final'!$H11</f>
        <v>5</v>
      </c>
      <c r="L11" s="108">
        <f>'FD Inputs Pre Conversion'!L10*'FD Inputs final'!$H11</f>
        <v>5</v>
      </c>
      <c r="M11" s="108">
        <f>'FD Inputs Pre Conversion'!M10*'FD Inputs final'!$H11</f>
        <v>4.9968000000000004</v>
      </c>
    </row>
    <row r="12" spans="1:14" outlineLevel="1">
      <c r="A12" s="98"/>
      <c r="B12" s="98" t="s">
        <v>149</v>
      </c>
      <c r="C12" s="86" t="s">
        <v>150</v>
      </c>
      <c r="D12" s="85" t="s">
        <v>361</v>
      </c>
      <c r="E12" s="85" t="s">
        <v>410</v>
      </c>
      <c r="F12" s="85" t="s">
        <v>152</v>
      </c>
      <c r="H12" s="87">
        <f>_xlfn.XLOOKUP(C12,Lists!$C$3:$C$31,Lists!$O$3:$O$31)</f>
        <v>1440</v>
      </c>
      <c r="I12" s="108">
        <f>'FD Inputs Pre Conversion'!I11*'FD Inputs final'!$H12</f>
        <v>5</v>
      </c>
      <c r="J12" s="108">
        <f>'FD Inputs Pre Conversion'!J11*'FD Inputs final'!$H12</f>
        <v>5</v>
      </c>
      <c r="K12" s="108">
        <f>'FD Inputs Pre Conversion'!K11*'FD Inputs final'!$H12</f>
        <v>5</v>
      </c>
      <c r="L12" s="108">
        <f>'FD Inputs Pre Conversion'!L11*'FD Inputs final'!$H12</f>
        <v>5</v>
      </c>
      <c r="M12" s="108">
        <f>'FD Inputs Pre Conversion'!M11*'FD Inputs final'!$H12</f>
        <v>4.9968000000000004</v>
      </c>
    </row>
    <row r="13" spans="1:14" outlineLevel="1">
      <c r="A13" s="98"/>
      <c r="B13" s="98" t="s">
        <v>149</v>
      </c>
      <c r="C13" s="86" t="s">
        <v>150</v>
      </c>
      <c r="D13" s="85" t="s">
        <v>364</v>
      </c>
      <c r="E13" s="85" t="s">
        <v>410</v>
      </c>
      <c r="F13" s="85" t="s">
        <v>152</v>
      </c>
      <c r="H13" s="87">
        <f>_xlfn.XLOOKUP(C13,Lists!$C$3:$C$31,Lists!$O$3:$O$31)</f>
        <v>1440</v>
      </c>
      <c r="I13" s="108">
        <f>'FD Inputs Pre Conversion'!I12*'FD Inputs final'!$H13</f>
        <v>8.4159999999999986</v>
      </c>
      <c r="J13" s="108">
        <f>'FD Inputs Pre Conversion'!J12*'FD Inputs final'!$H13</f>
        <v>7.5619999999999985</v>
      </c>
      <c r="K13" s="108">
        <f>'FD Inputs Pre Conversion'!K12*'FD Inputs final'!$H13</f>
        <v>6.7079999999999984</v>
      </c>
      <c r="L13" s="108">
        <f>'FD Inputs Pre Conversion'!L12*'FD Inputs final'!$H13</f>
        <v>5.8539999999999974</v>
      </c>
      <c r="M13" s="108">
        <f>'FD Inputs Pre Conversion'!M12*'FD Inputs final'!$H13</f>
        <v>5</v>
      </c>
    </row>
    <row r="14" spans="1:14" outlineLevel="1">
      <c r="A14" s="98"/>
      <c r="B14" s="98" t="s">
        <v>149</v>
      </c>
      <c r="C14" s="86" t="s">
        <v>150</v>
      </c>
      <c r="D14" s="85" t="s">
        <v>370</v>
      </c>
      <c r="E14" s="85" t="s">
        <v>410</v>
      </c>
      <c r="F14" s="85" t="s">
        <v>152</v>
      </c>
      <c r="H14" s="87">
        <f>_xlfn.XLOOKUP(C14,Lists!$C$3:$C$31,Lists!$O$3:$O$31)</f>
        <v>1440</v>
      </c>
      <c r="I14" s="108">
        <f>'FD Inputs Pre Conversion'!I13*'FD Inputs final'!$H14</f>
        <v>5</v>
      </c>
      <c r="J14" s="108">
        <f>'FD Inputs Pre Conversion'!J13*'FD Inputs final'!$H14</f>
        <v>5</v>
      </c>
      <c r="K14" s="108">
        <f>'FD Inputs Pre Conversion'!K13*'FD Inputs final'!$H14</f>
        <v>5</v>
      </c>
      <c r="L14" s="108">
        <f>'FD Inputs Pre Conversion'!L13*'FD Inputs final'!$H14</f>
        <v>5</v>
      </c>
      <c r="M14" s="108">
        <f>'FD Inputs Pre Conversion'!M13*'FD Inputs final'!$H14</f>
        <v>4.9968000000000004</v>
      </c>
    </row>
    <row r="15" spans="1:14" outlineLevel="1">
      <c r="A15" s="98"/>
      <c r="B15" s="98" t="s">
        <v>149</v>
      </c>
      <c r="C15" s="86" t="s">
        <v>150</v>
      </c>
      <c r="D15" s="85" t="s">
        <v>379</v>
      </c>
      <c r="E15" s="85" t="s">
        <v>410</v>
      </c>
      <c r="F15" s="85" t="s">
        <v>152</v>
      </c>
      <c r="H15" s="87">
        <f>_xlfn.XLOOKUP(C15,Lists!$C$3:$C$31,Lists!$O$3:$O$31)</f>
        <v>1440</v>
      </c>
      <c r="I15" s="108">
        <f>'FD Inputs Pre Conversion'!I14*'FD Inputs final'!$H15</f>
        <v>5</v>
      </c>
      <c r="J15" s="108">
        <f>'FD Inputs Pre Conversion'!J14*'FD Inputs final'!$H15</f>
        <v>5</v>
      </c>
      <c r="K15" s="108">
        <f>'FD Inputs Pre Conversion'!K14*'FD Inputs final'!$H15</f>
        <v>5</v>
      </c>
      <c r="L15" s="108">
        <f>'FD Inputs Pre Conversion'!L14*'FD Inputs final'!$H15</f>
        <v>5</v>
      </c>
      <c r="M15" s="108">
        <f>'FD Inputs Pre Conversion'!M14*'FD Inputs final'!$H15</f>
        <v>4.9968000000000004</v>
      </c>
    </row>
    <row r="16" spans="1:14" outlineLevel="1">
      <c r="A16" s="98"/>
      <c r="B16" s="98" t="s">
        <v>149</v>
      </c>
      <c r="C16" s="86" t="s">
        <v>150</v>
      </c>
      <c r="D16" s="85" t="s">
        <v>382</v>
      </c>
      <c r="E16" s="85" t="s">
        <v>410</v>
      </c>
      <c r="F16" s="85" t="s">
        <v>152</v>
      </c>
      <c r="H16" s="87">
        <f>_xlfn.XLOOKUP(C16,Lists!$C$3:$C$31,Lists!$O$3:$O$31)</f>
        <v>1440</v>
      </c>
      <c r="I16" s="108">
        <f>'FD Inputs Pre Conversion'!I15*'FD Inputs final'!$H16</f>
        <v>8.4159999999999986</v>
      </c>
      <c r="J16" s="108">
        <f>'FD Inputs Pre Conversion'!J15*'FD Inputs final'!$H16</f>
        <v>7.5619999999999985</v>
      </c>
      <c r="K16" s="108">
        <f>'FD Inputs Pre Conversion'!K15*'FD Inputs final'!$H16</f>
        <v>6.7079999999999984</v>
      </c>
      <c r="L16" s="108">
        <f>'FD Inputs Pre Conversion'!L15*'FD Inputs final'!$H16</f>
        <v>5.8539999999999974</v>
      </c>
      <c r="M16" s="108">
        <f>'FD Inputs Pre Conversion'!M15*'FD Inputs final'!$H16</f>
        <v>5</v>
      </c>
    </row>
    <row r="17" spans="1:13" outlineLevel="1">
      <c r="A17" s="98"/>
      <c r="B17" s="98" t="s">
        <v>149</v>
      </c>
      <c r="C17" s="86" t="s">
        <v>150</v>
      </c>
      <c r="D17" s="85" t="s">
        <v>388</v>
      </c>
      <c r="E17" s="85" t="s">
        <v>410</v>
      </c>
      <c r="F17" s="85" t="s">
        <v>152</v>
      </c>
      <c r="H17" s="87">
        <f>_xlfn.XLOOKUP(C17,Lists!$C$3:$C$31,Lists!$O$3:$O$31)</f>
        <v>1440</v>
      </c>
      <c r="I17" s="108">
        <f>'FD Inputs Pre Conversion'!I16*'FD Inputs final'!$H17</f>
        <v>5</v>
      </c>
      <c r="J17" s="108">
        <f>'FD Inputs Pre Conversion'!J16*'FD Inputs final'!$H17</f>
        <v>5</v>
      </c>
      <c r="K17" s="108">
        <f>'FD Inputs Pre Conversion'!K16*'FD Inputs final'!$H17</f>
        <v>5</v>
      </c>
      <c r="L17" s="108">
        <f>'FD Inputs Pre Conversion'!L16*'FD Inputs final'!$H17</f>
        <v>5</v>
      </c>
      <c r="M17" s="108">
        <f>'FD Inputs Pre Conversion'!M16*'FD Inputs final'!$H17</f>
        <v>4.9968000000000004</v>
      </c>
    </row>
    <row r="18" spans="1:13" outlineLevel="1">
      <c r="A18" s="98"/>
      <c r="B18" s="98" t="s">
        <v>149</v>
      </c>
      <c r="C18" s="86" t="s">
        <v>150</v>
      </c>
      <c r="D18" s="85" t="s">
        <v>391</v>
      </c>
      <c r="E18" s="85" t="s">
        <v>410</v>
      </c>
      <c r="F18" s="85" t="s">
        <v>152</v>
      </c>
      <c r="H18" s="87">
        <f>_xlfn.XLOOKUP(C18,Lists!$C$3:$C$31,Lists!$O$3:$O$31)</f>
        <v>1440</v>
      </c>
      <c r="I18" s="108">
        <f>'FD Inputs Pre Conversion'!I17*'FD Inputs final'!$H18</f>
        <v>5</v>
      </c>
      <c r="J18" s="108">
        <f>'FD Inputs Pre Conversion'!J17*'FD Inputs final'!$H18</f>
        <v>5</v>
      </c>
      <c r="K18" s="108">
        <f>'FD Inputs Pre Conversion'!K17*'FD Inputs final'!$H18</f>
        <v>5</v>
      </c>
      <c r="L18" s="108">
        <f>'FD Inputs Pre Conversion'!L17*'FD Inputs final'!$H18</f>
        <v>5</v>
      </c>
      <c r="M18" s="108">
        <f>'FD Inputs Pre Conversion'!M17*'FD Inputs final'!$H18</f>
        <v>4.9968000000000004</v>
      </c>
    </row>
    <row r="19" spans="1:13" outlineLevel="1">
      <c r="A19" s="98"/>
      <c r="B19" s="98" t="s">
        <v>149</v>
      </c>
      <c r="C19" s="86" t="s">
        <v>150</v>
      </c>
      <c r="D19" s="85" t="s">
        <v>394</v>
      </c>
      <c r="E19" s="85" t="s">
        <v>410</v>
      </c>
      <c r="F19" s="85" t="s">
        <v>152</v>
      </c>
      <c r="H19" s="87">
        <f>_xlfn.XLOOKUP(C19,Lists!$C$3:$C$31,Lists!$O$3:$O$31)</f>
        <v>1440</v>
      </c>
      <c r="I19" s="108">
        <f>'FD Inputs Pre Conversion'!I18*'FD Inputs final'!$H19</f>
        <v>8.4159999999999986</v>
      </c>
      <c r="J19" s="108">
        <f>'FD Inputs Pre Conversion'!J18*'FD Inputs final'!$H19</f>
        <v>7.5619999999999985</v>
      </c>
      <c r="K19" s="108">
        <f>'FD Inputs Pre Conversion'!K18*'FD Inputs final'!$H19</f>
        <v>6.7079999999999984</v>
      </c>
      <c r="L19" s="108">
        <f>'FD Inputs Pre Conversion'!L18*'FD Inputs final'!$H19</f>
        <v>5.8539999999999974</v>
      </c>
      <c r="M19" s="108">
        <f>'FD Inputs Pre Conversion'!M18*'FD Inputs final'!$H19</f>
        <v>5</v>
      </c>
    </row>
    <row r="20" spans="1:13" outlineLevel="1">
      <c r="A20" s="98"/>
      <c r="B20" s="98" t="s">
        <v>149</v>
      </c>
      <c r="C20" s="86" t="s">
        <v>150</v>
      </c>
      <c r="D20" s="85" t="s">
        <v>397</v>
      </c>
      <c r="E20" s="85" t="s">
        <v>410</v>
      </c>
      <c r="F20" s="85" t="s">
        <v>152</v>
      </c>
      <c r="H20" s="87">
        <f>_xlfn.XLOOKUP(C20,Lists!$C$3:$C$31,Lists!$O$3:$O$31)</f>
        <v>1440</v>
      </c>
      <c r="I20" s="108">
        <f>'FD Inputs Pre Conversion'!I19*'FD Inputs final'!$H20</f>
        <v>5</v>
      </c>
      <c r="J20" s="108">
        <f>'FD Inputs Pre Conversion'!J19*'FD Inputs final'!$H20</f>
        <v>5</v>
      </c>
      <c r="K20" s="108">
        <f>'FD Inputs Pre Conversion'!K19*'FD Inputs final'!$H20</f>
        <v>5</v>
      </c>
      <c r="L20" s="108">
        <f>'FD Inputs Pre Conversion'!L19*'FD Inputs final'!$H20</f>
        <v>5</v>
      </c>
      <c r="M20" s="108">
        <f>'FD Inputs Pre Conversion'!M19*'FD Inputs final'!$H20</f>
        <v>4.9968000000000004</v>
      </c>
    </row>
    <row r="21" spans="1:13" outlineLevel="1">
      <c r="A21" s="98"/>
      <c r="B21" s="98" t="s">
        <v>149</v>
      </c>
      <c r="C21" s="86" t="s">
        <v>150</v>
      </c>
      <c r="D21" s="85" t="s">
        <v>345</v>
      </c>
      <c r="E21" s="85" t="s">
        <v>410</v>
      </c>
      <c r="F21" s="85" t="s">
        <v>152</v>
      </c>
      <c r="H21" s="87">
        <f>_xlfn.XLOOKUP(C21,Lists!$C$3:$C$31,Lists!$O$3:$O$31)</f>
        <v>1440</v>
      </c>
      <c r="I21" s="108">
        <f>'FD Inputs Pre Conversion'!I20*'FD Inputs final'!$H21</f>
        <v>5</v>
      </c>
      <c r="J21" s="108">
        <f>'FD Inputs Pre Conversion'!J20*'FD Inputs final'!$H21</f>
        <v>5</v>
      </c>
      <c r="K21" s="108">
        <f>'FD Inputs Pre Conversion'!K20*'FD Inputs final'!$H21</f>
        <v>5</v>
      </c>
      <c r="L21" s="108">
        <f>'FD Inputs Pre Conversion'!L20*'FD Inputs final'!$H21</f>
        <v>5</v>
      </c>
      <c r="M21" s="108">
        <f>'FD Inputs Pre Conversion'!M20*'FD Inputs final'!$H21</f>
        <v>4.9968000000000004</v>
      </c>
    </row>
    <row r="22" spans="1:13" outlineLevel="1">
      <c r="A22" s="98"/>
      <c r="B22" s="98" t="s">
        <v>149</v>
      </c>
      <c r="C22" s="86" t="s">
        <v>150</v>
      </c>
      <c r="D22" s="85" t="s">
        <v>354</v>
      </c>
      <c r="E22" s="85" t="s">
        <v>410</v>
      </c>
      <c r="F22" s="85" t="s">
        <v>152</v>
      </c>
      <c r="H22" s="87">
        <f>_xlfn.XLOOKUP(C22,Lists!$C$3:$C$31,Lists!$O$3:$O$31)</f>
        <v>1440</v>
      </c>
      <c r="I22" s="108">
        <f>'FD Inputs Pre Conversion'!I21*'FD Inputs final'!$H22</f>
        <v>5</v>
      </c>
      <c r="J22" s="108">
        <f>'FD Inputs Pre Conversion'!J21*'FD Inputs final'!$H22</f>
        <v>5</v>
      </c>
      <c r="K22" s="108">
        <f>'FD Inputs Pre Conversion'!K21*'FD Inputs final'!$H22</f>
        <v>5</v>
      </c>
      <c r="L22" s="108">
        <f>'FD Inputs Pre Conversion'!L21*'FD Inputs final'!$H22</f>
        <v>5</v>
      </c>
      <c r="M22" s="108">
        <f>'FD Inputs Pre Conversion'!M21*'FD Inputs final'!$H22</f>
        <v>4.9968000000000004</v>
      </c>
    </row>
    <row r="23" spans="1:13" outlineLevel="1">
      <c r="A23" s="98"/>
      <c r="B23" s="98" t="s">
        <v>149</v>
      </c>
      <c r="C23" s="86" t="s">
        <v>150</v>
      </c>
      <c r="D23" s="85" t="s">
        <v>367</v>
      </c>
      <c r="E23" s="85" t="s">
        <v>410</v>
      </c>
      <c r="F23" s="85" t="s">
        <v>152</v>
      </c>
      <c r="H23" s="87">
        <f>_xlfn.XLOOKUP(C23,Lists!$C$3:$C$31,Lists!$O$3:$O$31)</f>
        <v>1440</v>
      </c>
      <c r="I23" s="108">
        <f>'FD Inputs Pre Conversion'!I22*'FD Inputs final'!$H23</f>
        <v>5</v>
      </c>
      <c r="J23" s="108">
        <f>'FD Inputs Pre Conversion'!J22*'FD Inputs final'!$H23</f>
        <v>5</v>
      </c>
      <c r="K23" s="108">
        <f>'FD Inputs Pre Conversion'!K22*'FD Inputs final'!$H23</f>
        <v>5</v>
      </c>
      <c r="L23" s="108">
        <f>'FD Inputs Pre Conversion'!L22*'FD Inputs final'!$H23</f>
        <v>5</v>
      </c>
      <c r="M23" s="108">
        <f>'FD Inputs Pre Conversion'!M22*'FD Inputs final'!$H23</f>
        <v>4.9968000000000004</v>
      </c>
    </row>
    <row r="24" spans="1:13" outlineLevel="1">
      <c r="A24" s="98"/>
      <c r="B24" s="98" t="s">
        <v>149</v>
      </c>
      <c r="C24" s="86" t="s">
        <v>150</v>
      </c>
      <c r="D24" s="85" t="s">
        <v>373</v>
      </c>
      <c r="E24" s="85" t="s">
        <v>410</v>
      </c>
      <c r="F24" s="85" t="s">
        <v>152</v>
      </c>
      <c r="H24" s="87">
        <f>_xlfn.XLOOKUP(C24,Lists!$C$3:$C$31,Lists!$O$3:$O$31)</f>
        <v>1440</v>
      </c>
      <c r="I24" s="108">
        <f>'FD Inputs Pre Conversion'!I23*'FD Inputs final'!$H24</f>
        <v>12.366666666666665</v>
      </c>
      <c r="J24" s="108">
        <f>'FD Inputs Pre Conversion'!J23*'FD Inputs final'!$H24</f>
        <v>11.512666666666664</v>
      </c>
      <c r="K24" s="108">
        <f>'FD Inputs Pre Conversion'!K23*'FD Inputs final'!$H24</f>
        <v>10.658666666666665</v>
      </c>
      <c r="L24" s="108">
        <f>'FD Inputs Pre Conversion'!L23*'FD Inputs final'!$H24</f>
        <v>9.8046666666666642</v>
      </c>
      <c r="M24" s="108">
        <f>'FD Inputs Pre Conversion'!M23*'FD Inputs final'!$H24</f>
        <v>5</v>
      </c>
    </row>
    <row r="25" spans="1:13" outlineLevel="1">
      <c r="A25" s="98"/>
      <c r="B25" s="98" t="s">
        <v>149</v>
      </c>
      <c r="C25" s="86" t="s">
        <v>150</v>
      </c>
      <c r="D25" s="85" t="s">
        <v>376</v>
      </c>
      <c r="E25" s="85" t="s">
        <v>410</v>
      </c>
      <c r="F25" s="85" t="s">
        <v>152</v>
      </c>
      <c r="H25" s="87">
        <f>_xlfn.XLOOKUP(C25,Lists!$C$3:$C$31,Lists!$O$3:$O$31)</f>
        <v>1440</v>
      </c>
      <c r="I25" s="108">
        <f>'FD Inputs Pre Conversion'!I24*'FD Inputs final'!$H25</f>
        <v>5</v>
      </c>
      <c r="J25" s="108">
        <f>'FD Inputs Pre Conversion'!J24*'FD Inputs final'!$H25</f>
        <v>5</v>
      </c>
      <c r="K25" s="108">
        <f>'FD Inputs Pre Conversion'!K24*'FD Inputs final'!$H25</f>
        <v>5</v>
      </c>
      <c r="L25" s="108">
        <f>'FD Inputs Pre Conversion'!L24*'FD Inputs final'!$H25</f>
        <v>5</v>
      </c>
      <c r="M25" s="108">
        <f>'FD Inputs Pre Conversion'!M24*'FD Inputs final'!$H25</f>
        <v>4.9968000000000004</v>
      </c>
    </row>
    <row r="26" spans="1:13" outlineLevel="1">
      <c r="A26" s="98"/>
      <c r="B26" s="98" t="s">
        <v>149</v>
      </c>
      <c r="C26" s="86" t="s">
        <v>150</v>
      </c>
      <c r="D26" s="85" t="s">
        <v>385</v>
      </c>
      <c r="E26" s="85" t="s">
        <v>410</v>
      </c>
      <c r="F26" s="85" t="s">
        <v>152</v>
      </c>
      <c r="H26" s="87">
        <f>_xlfn.XLOOKUP(C26,Lists!$C$3:$C$31,Lists!$O$3:$O$31)</f>
        <v>1440</v>
      </c>
      <c r="I26" s="108">
        <f>'FD Inputs Pre Conversion'!I25*'FD Inputs final'!$H26</f>
        <v>5</v>
      </c>
      <c r="J26" s="108">
        <f>'FD Inputs Pre Conversion'!J25*'FD Inputs final'!$H26</f>
        <v>5</v>
      </c>
      <c r="K26" s="108">
        <f>'FD Inputs Pre Conversion'!K25*'FD Inputs final'!$H26</f>
        <v>5</v>
      </c>
      <c r="L26" s="108">
        <f>'FD Inputs Pre Conversion'!L25*'FD Inputs final'!$H26</f>
        <v>5</v>
      </c>
      <c r="M26" s="108">
        <f>'FD Inputs Pre Conversion'!M25*'FD Inputs final'!$H26</f>
        <v>4.9968000000000004</v>
      </c>
    </row>
    <row r="27" spans="1:13" outlineLevel="1">
      <c r="A27" s="97"/>
      <c r="B27" s="97"/>
      <c r="I27" s="108"/>
      <c r="J27" s="108"/>
      <c r="K27" s="108"/>
      <c r="L27" s="108"/>
      <c r="M27" s="108"/>
    </row>
    <row r="28" spans="1:13" outlineLevel="1">
      <c r="A28" s="98"/>
      <c r="B28" s="98" t="s">
        <v>160</v>
      </c>
      <c r="C28" s="86" t="s">
        <v>161</v>
      </c>
      <c r="D28" s="85" t="s">
        <v>350</v>
      </c>
      <c r="E28" s="85" t="s">
        <v>410</v>
      </c>
      <c r="F28" s="85" t="s">
        <v>162</v>
      </c>
      <c r="H28" s="87">
        <f>_xlfn.XLOOKUP(C28,Lists!$C$3:$C$31,Lists!$O$3:$O$31)</f>
        <v>100</v>
      </c>
      <c r="I28" s="95">
        <f>'FD Inputs Pre Conversion'!H27*'FD Inputs final'!$H28</f>
        <v>0</v>
      </c>
      <c r="J28" s="95">
        <f>'FD Inputs Pre Conversion'!I27*'FD Inputs final'!$H28</f>
        <v>0</v>
      </c>
      <c r="K28" s="95">
        <f>'FD Inputs Pre Conversion'!J27*'FD Inputs final'!$H28</f>
        <v>0</v>
      </c>
      <c r="L28" s="95">
        <f>'FD Inputs Pre Conversion'!K27*'FD Inputs final'!$H28</f>
        <v>0</v>
      </c>
      <c r="M28" s="95">
        <f>'FD Inputs Pre Conversion'!L27*'FD Inputs final'!$H28</f>
        <v>0</v>
      </c>
    </row>
    <row r="29" spans="1:13" outlineLevel="1">
      <c r="A29" s="98"/>
      <c r="B29" s="98" t="s">
        <v>160</v>
      </c>
      <c r="C29" s="86" t="s">
        <v>161</v>
      </c>
      <c r="D29" s="85" t="s">
        <v>358</v>
      </c>
      <c r="E29" s="85" t="s">
        <v>410</v>
      </c>
      <c r="F29" s="85" t="s">
        <v>162</v>
      </c>
      <c r="H29" s="87">
        <f>_xlfn.XLOOKUP(C29,Lists!$C$3:$C$31,Lists!$O$3:$O$31)</f>
        <v>100</v>
      </c>
      <c r="I29" s="95">
        <f>'FD Inputs Pre Conversion'!H28*'FD Inputs final'!$H29</f>
        <v>0</v>
      </c>
      <c r="J29" s="95">
        <f>'FD Inputs Pre Conversion'!I28*'FD Inputs final'!$H29</f>
        <v>0</v>
      </c>
      <c r="K29" s="95">
        <f>'FD Inputs Pre Conversion'!J28*'FD Inputs final'!$H29</f>
        <v>0</v>
      </c>
      <c r="L29" s="95">
        <f>'FD Inputs Pre Conversion'!K28*'FD Inputs final'!$H29</f>
        <v>0</v>
      </c>
      <c r="M29" s="95">
        <f>'FD Inputs Pre Conversion'!L28*'FD Inputs final'!$H29</f>
        <v>0</v>
      </c>
    </row>
    <row r="30" spans="1:13" outlineLevel="1">
      <c r="A30" s="98"/>
      <c r="B30" s="98" t="s">
        <v>160</v>
      </c>
      <c r="C30" s="86" t="s">
        <v>161</v>
      </c>
      <c r="D30" s="85" t="s">
        <v>361</v>
      </c>
      <c r="E30" s="85" t="s">
        <v>410</v>
      </c>
      <c r="F30" s="85" t="s">
        <v>162</v>
      </c>
      <c r="H30" s="87">
        <f>_xlfn.XLOOKUP(C30,Lists!$C$3:$C$31,Lists!$O$3:$O$31)</f>
        <v>100</v>
      </c>
      <c r="I30" s="95">
        <f>'FD Inputs Pre Conversion'!H29*'FD Inputs final'!$H30</f>
        <v>0</v>
      </c>
      <c r="J30" s="95">
        <f>'FD Inputs Pre Conversion'!I29*'FD Inputs final'!$H30</f>
        <v>0</v>
      </c>
      <c r="K30" s="95">
        <f>'FD Inputs Pre Conversion'!J29*'FD Inputs final'!$H30</f>
        <v>0</v>
      </c>
      <c r="L30" s="95">
        <f>'FD Inputs Pre Conversion'!K29*'FD Inputs final'!$H30</f>
        <v>0</v>
      </c>
      <c r="M30" s="95">
        <f>'FD Inputs Pre Conversion'!L29*'FD Inputs final'!$H30</f>
        <v>0</v>
      </c>
    </row>
    <row r="31" spans="1:13" outlineLevel="1">
      <c r="A31" s="98"/>
      <c r="B31" s="98" t="s">
        <v>160</v>
      </c>
      <c r="C31" s="86" t="s">
        <v>161</v>
      </c>
      <c r="D31" s="85" t="s">
        <v>364</v>
      </c>
      <c r="E31" s="85" t="s">
        <v>410</v>
      </c>
      <c r="F31" s="85" t="s">
        <v>162</v>
      </c>
      <c r="H31" s="87">
        <f>_xlfn.XLOOKUP(C31,Lists!$C$3:$C$31,Lists!$O$3:$O$31)</f>
        <v>100</v>
      </c>
      <c r="I31" s="95">
        <f>'FD Inputs Pre Conversion'!H30*'FD Inputs final'!$H31</f>
        <v>0</v>
      </c>
      <c r="J31" s="95">
        <f>'FD Inputs Pre Conversion'!I30*'FD Inputs final'!$H31</f>
        <v>0</v>
      </c>
      <c r="K31" s="95">
        <f>'FD Inputs Pre Conversion'!J30*'FD Inputs final'!$H31</f>
        <v>0</v>
      </c>
      <c r="L31" s="95">
        <f>'FD Inputs Pre Conversion'!K30*'FD Inputs final'!$H31</f>
        <v>0</v>
      </c>
      <c r="M31" s="95">
        <f>'FD Inputs Pre Conversion'!L30*'FD Inputs final'!$H31</f>
        <v>0</v>
      </c>
    </row>
    <row r="32" spans="1:13" outlineLevel="1">
      <c r="A32" s="98"/>
      <c r="B32" s="98" t="s">
        <v>160</v>
      </c>
      <c r="C32" s="86" t="s">
        <v>161</v>
      </c>
      <c r="D32" s="85" t="s">
        <v>370</v>
      </c>
      <c r="E32" s="85" t="s">
        <v>410</v>
      </c>
      <c r="F32" s="85" t="s">
        <v>162</v>
      </c>
      <c r="H32" s="87">
        <f>_xlfn.XLOOKUP(C32,Lists!$C$3:$C$31,Lists!$O$3:$O$31)</f>
        <v>100</v>
      </c>
      <c r="I32" s="95">
        <f>'FD Inputs Pre Conversion'!H31*'FD Inputs final'!$H32</f>
        <v>0</v>
      </c>
      <c r="J32" s="95">
        <f>'FD Inputs Pre Conversion'!I31*'FD Inputs final'!$H32</f>
        <v>0</v>
      </c>
      <c r="K32" s="95">
        <f>'FD Inputs Pre Conversion'!J31*'FD Inputs final'!$H32</f>
        <v>0</v>
      </c>
      <c r="L32" s="95">
        <f>'FD Inputs Pre Conversion'!K31*'FD Inputs final'!$H32</f>
        <v>0</v>
      </c>
      <c r="M32" s="95">
        <f>'FD Inputs Pre Conversion'!L31*'FD Inputs final'!$H32</f>
        <v>0</v>
      </c>
    </row>
    <row r="33" spans="1:13" outlineLevel="1">
      <c r="A33" s="98"/>
      <c r="B33" s="98" t="s">
        <v>160</v>
      </c>
      <c r="C33" s="86" t="s">
        <v>161</v>
      </c>
      <c r="D33" s="85" t="s">
        <v>379</v>
      </c>
      <c r="E33" s="85" t="s">
        <v>410</v>
      </c>
      <c r="F33" s="85" t="s">
        <v>162</v>
      </c>
      <c r="H33" s="87">
        <f>_xlfn.XLOOKUP(C33,Lists!$C$3:$C$31,Lists!$O$3:$O$31)</f>
        <v>100</v>
      </c>
      <c r="I33" s="95">
        <f>'FD Inputs Pre Conversion'!H32*'FD Inputs final'!$H33</f>
        <v>0</v>
      </c>
      <c r="J33" s="95">
        <f>'FD Inputs Pre Conversion'!I32*'FD Inputs final'!$H33</f>
        <v>0</v>
      </c>
      <c r="K33" s="95">
        <f>'FD Inputs Pre Conversion'!J32*'FD Inputs final'!$H33</f>
        <v>0</v>
      </c>
      <c r="L33" s="95">
        <f>'FD Inputs Pre Conversion'!K32*'FD Inputs final'!$H33</f>
        <v>0</v>
      </c>
      <c r="M33" s="95">
        <f>'FD Inputs Pre Conversion'!L32*'FD Inputs final'!$H33</f>
        <v>0</v>
      </c>
    </row>
    <row r="34" spans="1:13" outlineLevel="1">
      <c r="A34" s="98"/>
      <c r="B34" s="98" t="s">
        <v>160</v>
      </c>
      <c r="C34" s="86" t="s">
        <v>161</v>
      </c>
      <c r="D34" s="85" t="s">
        <v>382</v>
      </c>
      <c r="E34" s="85" t="s">
        <v>410</v>
      </c>
      <c r="F34" s="85" t="s">
        <v>162</v>
      </c>
      <c r="H34" s="87">
        <f>_xlfn.XLOOKUP(C34,Lists!$C$3:$C$31,Lists!$O$3:$O$31)</f>
        <v>100</v>
      </c>
      <c r="I34" s="95">
        <f>'FD Inputs Pre Conversion'!H33*'FD Inputs final'!$H34</f>
        <v>0</v>
      </c>
      <c r="J34" s="95">
        <f>'FD Inputs Pre Conversion'!I33*'FD Inputs final'!$H34</f>
        <v>0</v>
      </c>
      <c r="K34" s="95">
        <f>'FD Inputs Pre Conversion'!J33*'FD Inputs final'!$H34</f>
        <v>0</v>
      </c>
      <c r="L34" s="95">
        <f>'FD Inputs Pre Conversion'!K33*'FD Inputs final'!$H34</f>
        <v>0</v>
      </c>
      <c r="M34" s="95">
        <f>'FD Inputs Pre Conversion'!L33*'FD Inputs final'!$H34</f>
        <v>0</v>
      </c>
    </row>
    <row r="35" spans="1:13" outlineLevel="1">
      <c r="A35" s="98"/>
      <c r="B35" s="98" t="s">
        <v>160</v>
      </c>
      <c r="C35" s="86" t="s">
        <v>161</v>
      </c>
      <c r="D35" s="85" t="s">
        <v>388</v>
      </c>
      <c r="E35" s="85" t="s">
        <v>410</v>
      </c>
      <c r="F35" s="85" t="s">
        <v>162</v>
      </c>
      <c r="H35" s="87">
        <f>_xlfn.XLOOKUP(C35,Lists!$C$3:$C$31,Lists!$O$3:$O$31)</f>
        <v>100</v>
      </c>
      <c r="I35" s="95">
        <f>'FD Inputs Pre Conversion'!H34*'FD Inputs final'!$H35</f>
        <v>0</v>
      </c>
      <c r="J35" s="95">
        <f>'FD Inputs Pre Conversion'!I34*'FD Inputs final'!$H35</f>
        <v>0</v>
      </c>
      <c r="K35" s="95">
        <f>'FD Inputs Pre Conversion'!J34*'FD Inputs final'!$H35</f>
        <v>0</v>
      </c>
      <c r="L35" s="95">
        <f>'FD Inputs Pre Conversion'!K34*'FD Inputs final'!$H35</f>
        <v>0</v>
      </c>
      <c r="M35" s="95">
        <f>'FD Inputs Pre Conversion'!L34*'FD Inputs final'!$H35</f>
        <v>0</v>
      </c>
    </row>
    <row r="36" spans="1:13" outlineLevel="1">
      <c r="A36" s="98"/>
      <c r="B36" s="98" t="s">
        <v>160</v>
      </c>
      <c r="C36" s="86" t="s">
        <v>161</v>
      </c>
      <c r="D36" s="85" t="s">
        <v>391</v>
      </c>
      <c r="E36" s="85" t="s">
        <v>410</v>
      </c>
      <c r="F36" s="85" t="s">
        <v>162</v>
      </c>
      <c r="H36" s="87">
        <f>_xlfn.XLOOKUP(C36,Lists!$C$3:$C$31,Lists!$O$3:$O$31)</f>
        <v>100</v>
      </c>
      <c r="I36" s="95">
        <f>'FD Inputs Pre Conversion'!H35*'FD Inputs final'!$H36</f>
        <v>0</v>
      </c>
      <c r="J36" s="95">
        <f>'FD Inputs Pre Conversion'!I35*'FD Inputs final'!$H36</f>
        <v>0</v>
      </c>
      <c r="K36" s="95">
        <f>'FD Inputs Pre Conversion'!J35*'FD Inputs final'!$H36</f>
        <v>0</v>
      </c>
      <c r="L36" s="95">
        <f>'FD Inputs Pre Conversion'!K35*'FD Inputs final'!$H36</f>
        <v>0</v>
      </c>
      <c r="M36" s="95">
        <f>'FD Inputs Pre Conversion'!L35*'FD Inputs final'!$H36</f>
        <v>0</v>
      </c>
    </row>
    <row r="37" spans="1:13" outlineLevel="1">
      <c r="A37" s="98"/>
      <c r="B37" s="98" t="s">
        <v>160</v>
      </c>
      <c r="C37" s="86" t="s">
        <v>161</v>
      </c>
      <c r="D37" s="85" t="s">
        <v>394</v>
      </c>
      <c r="E37" s="85" t="s">
        <v>410</v>
      </c>
      <c r="F37" s="85" t="s">
        <v>162</v>
      </c>
      <c r="H37" s="87">
        <f>_xlfn.XLOOKUP(C37,Lists!$C$3:$C$31,Lists!$O$3:$O$31)</f>
        <v>100</v>
      </c>
      <c r="I37" s="95">
        <f>'FD Inputs Pre Conversion'!H36*'FD Inputs final'!$H37</f>
        <v>0</v>
      </c>
      <c r="J37" s="95">
        <f>'FD Inputs Pre Conversion'!I36*'FD Inputs final'!$H37</f>
        <v>0</v>
      </c>
      <c r="K37" s="95">
        <f>'FD Inputs Pre Conversion'!J36*'FD Inputs final'!$H37</f>
        <v>0</v>
      </c>
      <c r="L37" s="95">
        <f>'FD Inputs Pre Conversion'!K36*'FD Inputs final'!$H37</f>
        <v>0</v>
      </c>
      <c r="M37" s="95">
        <f>'FD Inputs Pre Conversion'!L36*'FD Inputs final'!$H37</f>
        <v>0</v>
      </c>
    </row>
    <row r="38" spans="1:13" outlineLevel="1">
      <c r="A38" s="98"/>
      <c r="B38" s="98" t="s">
        <v>160</v>
      </c>
      <c r="C38" s="86" t="s">
        <v>161</v>
      </c>
      <c r="D38" s="85" t="s">
        <v>397</v>
      </c>
      <c r="E38" s="85" t="s">
        <v>410</v>
      </c>
      <c r="F38" s="85" t="s">
        <v>162</v>
      </c>
      <c r="H38" s="87">
        <f>_xlfn.XLOOKUP(C38,Lists!$C$3:$C$31,Lists!$O$3:$O$31)</f>
        <v>100</v>
      </c>
      <c r="I38" s="95">
        <f>'FD Inputs Pre Conversion'!H37*'FD Inputs final'!$H38</f>
        <v>0</v>
      </c>
      <c r="J38" s="95">
        <f>'FD Inputs Pre Conversion'!I37*'FD Inputs final'!$H38</f>
        <v>0</v>
      </c>
      <c r="K38" s="95">
        <f>'FD Inputs Pre Conversion'!J37*'FD Inputs final'!$H38</f>
        <v>0</v>
      </c>
      <c r="L38" s="95">
        <f>'FD Inputs Pre Conversion'!K37*'FD Inputs final'!$H38</f>
        <v>0</v>
      </c>
      <c r="M38" s="95">
        <f>'FD Inputs Pre Conversion'!L37*'FD Inputs final'!$H38</f>
        <v>0</v>
      </c>
    </row>
    <row r="39" spans="1:13" outlineLevel="1">
      <c r="A39" s="98"/>
      <c r="B39" s="98" t="s">
        <v>160</v>
      </c>
      <c r="C39" s="86" t="s">
        <v>161</v>
      </c>
      <c r="D39" s="85" t="s">
        <v>345</v>
      </c>
      <c r="E39" s="85" t="s">
        <v>410</v>
      </c>
      <c r="F39" s="85" t="s">
        <v>162</v>
      </c>
      <c r="H39" s="87">
        <f>_xlfn.XLOOKUP(C39,Lists!$C$3:$C$31,Lists!$O$3:$O$31)</f>
        <v>100</v>
      </c>
      <c r="I39" s="95">
        <f>'FD Inputs Pre Conversion'!H38*'FD Inputs final'!$H39</f>
        <v>0</v>
      </c>
      <c r="J39" s="95">
        <f>'FD Inputs Pre Conversion'!I38*'FD Inputs final'!$H39</f>
        <v>0</v>
      </c>
      <c r="K39" s="95">
        <f>'FD Inputs Pre Conversion'!J38*'FD Inputs final'!$H39</f>
        <v>0</v>
      </c>
      <c r="L39" s="95">
        <f>'FD Inputs Pre Conversion'!K38*'FD Inputs final'!$H39</f>
        <v>0</v>
      </c>
      <c r="M39" s="95">
        <f>'FD Inputs Pre Conversion'!L38*'FD Inputs final'!$H39</f>
        <v>0</v>
      </c>
    </row>
    <row r="40" spans="1:13" outlineLevel="1">
      <c r="A40" s="98"/>
      <c r="B40" s="98" t="s">
        <v>160</v>
      </c>
      <c r="C40" s="86" t="s">
        <v>161</v>
      </c>
      <c r="D40" s="85" t="s">
        <v>354</v>
      </c>
      <c r="E40" s="85" t="s">
        <v>410</v>
      </c>
      <c r="F40" s="85" t="s">
        <v>162</v>
      </c>
      <c r="H40" s="87">
        <f>_xlfn.XLOOKUP(C40,Lists!$C$3:$C$31,Lists!$O$3:$O$31)</f>
        <v>100</v>
      </c>
      <c r="I40" s="95">
        <f>'FD Inputs Pre Conversion'!H39*'FD Inputs final'!$H40</f>
        <v>0</v>
      </c>
      <c r="J40" s="95">
        <f>'FD Inputs Pre Conversion'!I39*'FD Inputs final'!$H40</f>
        <v>0</v>
      </c>
      <c r="K40" s="95">
        <f>'FD Inputs Pre Conversion'!J39*'FD Inputs final'!$H40</f>
        <v>0</v>
      </c>
      <c r="L40" s="95">
        <f>'FD Inputs Pre Conversion'!K39*'FD Inputs final'!$H40</f>
        <v>0</v>
      </c>
      <c r="M40" s="95">
        <f>'FD Inputs Pre Conversion'!L39*'FD Inputs final'!$H40</f>
        <v>0</v>
      </c>
    </row>
    <row r="41" spans="1:13" outlineLevel="1">
      <c r="A41" s="98"/>
      <c r="B41" s="98" t="s">
        <v>160</v>
      </c>
      <c r="C41" s="86" t="s">
        <v>161</v>
      </c>
      <c r="D41" s="85" t="s">
        <v>367</v>
      </c>
      <c r="E41" s="85" t="s">
        <v>410</v>
      </c>
      <c r="F41" s="85" t="s">
        <v>162</v>
      </c>
      <c r="H41" s="87">
        <f>_xlfn.XLOOKUP(C41,Lists!$C$3:$C$31,Lists!$O$3:$O$31)</f>
        <v>100</v>
      </c>
      <c r="I41" s="95">
        <f>'FD Inputs Pre Conversion'!H40*'FD Inputs final'!$H41</f>
        <v>0</v>
      </c>
      <c r="J41" s="95">
        <f>'FD Inputs Pre Conversion'!I40*'FD Inputs final'!$H41</f>
        <v>0</v>
      </c>
      <c r="K41" s="95">
        <f>'FD Inputs Pre Conversion'!J40*'FD Inputs final'!$H41</f>
        <v>0</v>
      </c>
      <c r="L41" s="95">
        <f>'FD Inputs Pre Conversion'!K40*'FD Inputs final'!$H41</f>
        <v>0</v>
      </c>
      <c r="M41" s="95">
        <f>'FD Inputs Pre Conversion'!L40*'FD Inputs final'!$H41</f>
        <v>0</v>
      </c>
    </row>
    <row r="42" spans="1:13" outlineLevel="1">
      <c r="A42" s="98"/>
      <c r="B42" s="98" t="s">
        <v>160</v>
      </c>
      <c r="C42" s="86" t="s">
        <v>161</v>
      </c>
      <c r="D42" s="85" t="s">
        <v>373</v>
      </c>
      <c r="E42" s="85" t="s">
        <v>410</v>
      </c>
      <c r="F42" s="85" t="s">
        <v>162</v>
      </c>
      <c r="H42" s="87">
        <f>_xlfn.XLOOKUP(C42,Lists!$C$3:$C$31,Lists!$O$3:$O$31)</f>
        <v>100</v>
      </c>
      <c r="I42" s="95">
        <f>'FD Inputs Pre Conversion'!H41*'FD Inputs final'!$H42</f>
        <v>0</v>
      </c>
      <c r="J42" s="95">
        <f>'FD Inputs Pre Conversion'!I41*'FD Inputs final'!$H42</f>
        <v>0</v>
      </c>
      <c r="K42" s="95">
        <f>'FD Inputs Pre Conversion'!J41*'FD Inputs final'!$H42</f>
        <v>0</v>
      </c>
      <c r="L42" s="95">
        <f>'FD Inputs Pre Conversion'!K41*'FD Inputs final'!$H42</f>
        <v>0</v>
      </c>
      <c r="M42" s="95">
        <f>'FD Inputs Pre Conversion'!L41*'FD Inputs final'!$H42</f>
        <v>0</v>
      </c>
    </row>
    <row r="43" spans="1:13" outlineLevel="1">
      <c r="A43" s="98"/>
      <c r="B43" s="98" t="s">
        <v>160</v>
      </c>
      <c r="C43" s="86" t="s">
        <v>161</v>
      </c>
      <c r="D43" s="85" t="s">
        <v>376</v>
      </c>
      <c r="E43" s="85" t="s">
        <v>410</v>
      </c>
      <c r="F43" s="85" t="s">
        <v>162</v>
      </c>
      <c r="H43" s="87">
        <f>_xlfn.XLOOKUP(C43,Lists!$C$3:$C$31,Lists!$O$3:$O$31)</f>
        <v>100</v>
      </c>
      <c r="I43" s="95">
        <f>'FD Inputs Pre Conversion'!H42*'FD Inputs final'!$H43</f>
        <v>0</v>
      </c>
      <c r="J43" s="95">
        <f>'FD Inputs Pre Conversion'!I42*'FD Inputs final'!$H43</f>
        <v>0</v>
      </c>
      <c r="K43" s="95">
        <f>'FD Inputs Pre Conversion'!J42*'FD Inputs final'!$H43</f>
        <v>0</v>
      </c>
      <c r="L43" s="95">
        <f>'FD Inputs Pre Conversion'!K42*'FD Inputs final'!$H43</f>
        <v>0</v>
      </c>
      <c r="M43" s="95">
        <f>'FD Inputs Pre Conversion'!L42*'FD Inputs final'!$H43</f>
        <v>0</v>
      </c>
    </row>
    <row r="44" spans="1:13" outlineLevel="1">
      <c r="A44" s="98"/>
      <c r="B44" s="98" t="s">
        <v>160</v>
      </c>
      <c r="C44" s="86" t="s">
        <v>161</v>
      </c>
      <c r="D44" s="85" t="s">
        <v>385</v>
      </c>
      <c r="E44" s="85" t="s">
        <v>410</v>
      </c>
      <c r="F44" s="85" t="s">
        <v>162</v>
      </c>
      <c r="H44" s="87">
        <f>_xlfn.XLOOKUP(C44,Lists!$C$3:$C$31,Lists!$O$3:$O$31)</f>
        <v>100</v>
      </c>
      <c r="I44" s="95">
        <f>'FD Inputs Pre Conversion'!H43*'FD Inputs final'!$H44</f>
        <v>0</v>
      </c>
      <c r="J44" s="95">
        <f>'FD Inputs Pre Conversion'!I43*'FD Inputs final'!$H44</f>
        <v>0</v>
      </c>
      <c r="K44" s="95">
        <f>'FD Inputs Pre Conversion'!J43*'FD Inputs final'!$H44</f>
        <v>0</v>
      </c>
      <c r="L44" s="95">
        <f>'FD Inputs Pre Conversion'!K43*'FD Inputs final'!$H44</f>
        <v>0</v>
      </c>
      <c r="M44" s="95">
        <f>'FD Inputs Pre Conversion'!L43*'FD Inputs final'!$H44</f>
        <v>0</v>
      </c>
    </row>
    <row r="45" spans="1:13" outlineLevel="1">
      <c r="A45" s="98"/>
      <c r="B45" s="98"/>
      <c r="I45" s="108"/>
      <c r="J45" s="108"/>
      <c r="K45" s="108"/>
      <c r="L45" s="108"/>
      <c r="M45" s="108"/>
    </row>
    <row r="46" spans="1:13" outlineLevel="1">
      <c r="A46" s="98"/>
      <c r="B46" s="98" t="s">
        <v>165</v>
      </c>
      <c r="C46" s="86" t="s">
        <v>166</v>
      </c>
      <c r="D46" s="85" t="s">
        <v>350</v>
      </c>
      <c r="E46" s="85" t="s">
        <v>410</v>
      </c>
      <c r="F46" s="85" t="s">
        <v>167</v>
      </c>
      <c r="H46" s="87">
        <f>_xlfn.XLOOKUP(C46,Lists!$C$3:$C$31,Lists!$O$3:$O$31)</f>
        <v>1</v>
      </c>
      <c r="I46" s="108">
        <f>'FD Inputs Pre Conversion'!I45*$H46</f>
        <v>0.84</v>
      </c>
      <c r="J46" s="108">
        <f>'FD Inputs Pre Conversion'!J45*$H46</f>
        <v>0.82</v>
      </c>
      <c r="K46" s="108">
        <f>'FD Inputs Pre Conversion'!K45*$H46</f>
        <v>0.8</v>
      </c>
      <c r="L46" s="108">
        <f>'FD Inputs Pre Conversion'!L45*$H46</f>
        <v>0.78</v>
      </c>
      <c r="M46" s="108">
        <f>'FD Inputs Pre Conversion'!M45*$H46</f>
        <v>0.76</v>
      </c>
    </row>
    <row r="47" spans="1:13" outlineLevel="1">
      <c r="A47" s="98"/>
      <c r="B47" s="98" t="s">
        <v>165</v>
      </c>
      <c r="C47" s="86" t="s">
        <v>166</v>
      </c>
      <c r="D47" s="85" t="s">
        <v>358</v>
      </c>
      <c r="E47" s="85" t="s">
        <v>410</v>
      </c>
      <c r="F47" s="85" t="s">
        <v>167</v>
      </c>
      <c r="H47" s="87">
        <f>_xlfn.XLOOKUP(C47,Lists!$C$3:$C$31,Lists!$O$3:$O$31)</f>
        <v>1</v>
      </c>
      <c r="I47" s="108">
        <f>'FD Inputs Pre Conversion'!I46*$H47</f>
        <v>2.04</v>
      </c>
      <c r="J47" s="108">
        <f>'FD Inputs Pre Conversion'!J46*$H47</f>
        <v>1.78</v>
      </c>
      <c r="K47" s="108">
        <f>'FD Inputs Pre Conversion'!K46*$H47</f>
        <v>1.52</v>
      </c>
      <c r="L47" s="108">
        <f>'FD Inputs Pre Conversion'!L46*$H47</f>
        <v>1.26</v>
      </c>
      <c r="M47" s="108">
        <f>'FD Inputs Pre Conversion'!M46*$H47</f>
        <v>1</v>
      </c>
    </row>
    <row r="48" spans="1:13" outlineLevel="1">
      <c r="A48" s="98"/>
      <c r="B48" s="98" t="s">
        <v>165</v>
      </c>
      <c r="C48" s="86" t="s">
        <v>166</v>
      </c>
      <c r="D48" s="85" t="s">
        <v>361</v>
      </c>
      <c r="E48" s="85" t="s">
        <v>410</v>
      </c>
      <c r="F48" s="85" t="s">
        <v>167</v>
      </c>
      <c r="H48" s="87">
        <f>_xlfn.XLOOKUP(C48,Lists!$C$3:$C$31,Lists!$O$3:$O$31)</f>
        <v>1</v>
      </c>
      <c r="I48" s="108">
        <f>'FD Inputs Pre Conversion'!I47*$H48</f>
        <v>1.41</v>
      </c>
      <c r="J48" s="108">
        <f>'FD Inputs Pre Conversion'!J47*$H48</f>
        <v>1.29</v>
      </c>
      <c r="K48" s="108">
        <f>'FD Inputs Pre Conversion'!K47*$H48</f>
        <v>1.17</v>
      </c>
      <c r="L48" s="108">
        <f>'FD Inputs Pre Conversion'!L47*$H48</f>
        <v>1.05</v>
      </c>
      <c r="M48" s="108">
        <f>'FD Inputs Pre Conversion'!M47*$H48</f>
        <v>0.93</v>
      </c>
    </row>
    <row r="49" spans="1:13" outlineLevel="1">
      <c r="A49" s="98"/>
      <c r="B49" s="98" t="s">
        <v>165</v>
      </c>
      <c r="C49" s="86" t="s">
        <v>166</v>
      </c>
      <c r="D49" s="85" t="s">
        <v>364</v>
      </c>
      <c r="E49" s="85" t="s">
        <v>410</v>
      </c>
      <c r="F49" s="85" t="s">
        <v>167</v>
      </c>
      <c r="H49" s="87">
        <f>_xlfn.XLOOKUP(C49,Lists!$C$3:$C$31,Lists!$O$3:$O$31)</f>
        <v>1</v>
      </c>
      <c r="I49" s="108">
        <f>'FD Inputs Pre Conversion'!I48*$H49</f>
        <v>0.9</v>
      </c>
      <c r="J49" s="108">
        <f>'FD Inputs Pre Conversion'!J48*$H49</f>
        <v>0.87</v>
      </c>
      <c r="K49" s="108">
        <f>'FD Inputs Pre Conversion'!K48*$H49</f>
        <v>0.84</v>
      </c>
      <c r="L49" s="108">
        <f>'FD Inputs Pre Conversion'!L48*$H49</f>
        <v>0.81</v>
      </c>
      <c r="M49" s="108">
        <f>'FD Inputs Pre Conversion'!M48*$H49</f>
        <v>0.78</v>
      </c>
    </row>
    <row r="50" spans="1:13" outlineLevel="1">
      <c r="A50" s="98"/>
      <c r="B50" s="98" t="s">
        <v>165</v>
      </c>
      <c r="C50" s="86" t="s">
        <v>166</v>
      </c>
      <c r="D50" s="85" t="s">
        <v>370</v>
      </c>
      <c r="E50" s="85" t="s">
        <v>410</v>
      </c>
      <c r="F50" s="85" t="s">
        <v>167</v>
      </c>
      <c r="H50" s="87">
        <f>_xlfn.XLOOKUP(C50,Lists!$C$3:$C$31,Lists!$O$3:$O$31)</f>
        <v>1</v>
      </c>
      <c r="I50" s="108">
        <f>'FD Inputs Pre Conversion'!I49*$H50</f>
        <v>1.04</v>
      </c>
      <c r="J50" s="108">
        <f>'FD Inputs Pre Conversion'!J49*$H50</f>
        <v>0.99</v>
      </c>
      <c r="K50" s="108">
        <f>'FD Inputs Pre Conversion'!K49*$H50</f>
        <v>0.94</v>
      </c>
      <c r="L50" s="108">
        <f>'FD Inputs Pre Conversion'!L49*$H50</f>
        <v>0.89</v>
      </c>
      <c r="M50" s="108">
        <f>'FD Inputs Pre Conversion'!M49*$H50</f>
        <v>0.84</v>
      </c>
    </row>
    <row r="51" spans="1:13" outlineLevel="1">
      <c r="A51" s="98"/>
      <c r="B51" s="98" t="s">
        <v>165</v>
      </c>
      <c r="C51" s="86" t="s">
        <v>166</v>
      </c>
      <c r="D51" s="85" t="s">
        <v>379</v>
      </c>
      <c r="E51" s="85" t="s">
        <v>410</v>
      </c>
      <c r="F51" s="85" t="s">
        <v>167</v>
      </c>
      <c r="H51" s="87">
        <f>_xlfn.XLOOKUP(C51,Lists!$C$3:$C$31,Lists!$O$3:$O$31)</f>
        <v>1</v>
      </c>
      <c r="I51" s="108">
        <f>'FD Inputs Pre Conversion'!I50*$H51</f>
        <v>1.33</v>
      </c>
      <c r="J51" s="108">
        <f>'FD Inputs Pre Conversion'!J50*$H51</f>
        <v>1.19</v>
      </c>
      <c r="K51" s="108">
        <f>'FD Inputs Pre Conversion'!K50*$H51</f>
        <v>1.05</v>
      </c>
      <c r="L51" s="108">
        <f>'FD Inputs Pre Conversion'!L50*$H51</f>
        <v>0.91</v>
      </c>
      <c r="M51" s="108">
        <f>'FD Inputs Pre Conversion'!M50*$H51</f>
        <v>0.77</v>
      </c>
    </row>
    <row r="52" spans="1:13" outlineLevel="1">
      <c r="A52" s="98"/>
      <c r="B52" s="98" t="s">
        <v>165</v>
      </c>
      <c r="C52" s="86" t="s">
        <v>166</v>
      </c>
      <c r="D52" s="85" t="s">
        <v>382</v>
      </c>
      <c r="E52" s="85" t="s">
        <v>410</v>
      </c>
      <c r="F52" s="85" t="s">
        <v>167</v>
      </c>
      <c r="H52" s="87">
        <f>_xlfn.XLOOKUP(C52,Lists!$C$3:$C$31,Lists!$O$3:$O$31)</f>
        <v>1</v>
      </c>
      <c r="I52" s="108">
        <f>'FD Inputs Pre Conversion'!I51*$H52</f>
        <v>1.0900000000000001</v>
      </c>
      <c r="J52" s="108">
        <f>'FD Inputs Pre Conversion'!J51*$H52</f>
        <v>1.02</v>
      </c>
      <c r="K52" s="108">
        <f>'FD Inputs Pre Conversion'!K51*$H52</f>
        <v>0.95</v>
      </c>
      <c r="L52" s="108">
        <f>'FD Inputs Pre Conversion'!L51*$H52</f>
        <v>0.88</v>
      </c>
      <c r="M52" s="108">
        <f>'FD Inputs Pre Conversion'!M51*$H52</f>
        <v>0.81</v>
      </c>
    </row>
    <row r="53" spans="1:13" outlineLevel="1">
      <c r="A53" s="98"/>
      <c r="B53" s="98" t="s">
        <v>165</v>
      </c>
      <c r="C53" s="86" t="s">
        <v>166</v>
      </c>
      <c r="D53" s="85" t="s">
        <v>388</v>
      </c>
      <c r="E53" s="85" t="s">
        <v>410</v>
      </c>
      <c r="F53" s="85" t="s">
        <v>167</v>
      </c>
      <c r="H53" s="87">
        <f>_xlfn.XLOOKUP(C53,Lists!$C$3:$C$31,Lists!$O$3:$O$31)</f>
        <v>1</v>
      </c>
      <c r="I53" s="108">
        <f>'FD Inputs Pre Conversion'!I52*$H53</f>
        <v>0.57999999999999996</v>
      </c>
      <c r="J53" s="108">
        <f>'FD Inputs Pre Conversion'!J52*$H53</f>
        <v>0.56000000000000005</v>
      </c>
      <c r="K53" s="108">
        <f>'FD Inputs Pre Conversion'!K52*$H53</f>
        <v>0.54</v>
      </c>
      <c r="L53" s="108">
        <f>'FD Inputs Pre Conversion'!L52*$H53</f>
        <v>0.52</v>
      </c>
      <c r="M53" s="108">
        <f>'FD Inputs Pre Conversion'!M52*$H53</f>
        <v>0.5</v>
      </c>
    </row>
    <row r="54" spans="1:13" outlineLevel="1">
      <c r="A54" s="98"/>
      <c r="B54" s="98" t="s">
        <v>165</v>
      </c>
      <c r="C54" s="86" t="s">
        <v>166</v>
      </c>
      <c r="D54" s="85" t="s">
        <v>391</v>
      </c>
      <c r="E54" s="85" t="s">
        <v>410</v>
      </c>
      <c r="F54" s="85" t="s">
        <v>167</v>
      </c>
      <c r="H54" s="87">
        <f>_xlfn.XLOOKUP(C54,Lists!$C$3:$C$31,Lists!$O$3:$O$31)</f>
        <v>1</v>
      </c>
      <c r="I54" s="108">
        <f>'FD Inputs Pre Conversion'!I53*$H54</f>
        <v>1.1200000000000001</v>
      </c>
      <c r="J54" s="108">
        <f>'FD Inputs Pre Conversion'!J53*$H54</f>
        <v>1.04</v>
      </c>
      <c r="K54" s="108">
        <f>'FD Inputs Pre Conversion'!K53*$H54</f>
        <v>0.96</v>
      </c>
      <c r="L54" s="108">
        <f>'FD Inputs Pre Conversion'!L53*$H54</f>
        <v>0.88</v>
      </c>
      <c r="M54" s="108">
        <f>'FD Inputs Pre Conversion'!M53*$H54</f>
        <v>0.8</v>
      </c>
    </row>
    <row r="55" spans="1:13" outlineLevel="1">
      <c r="A55" s="98"/>
      <c r="B55" s="98" t="s">
        <v>165</v>
      </c>
      <c r="C55" s="86" t="s">
        <v>166</v>
      </c>
      <c r="D55" s="85" t="s">
        <v>394</v>
      </c>
      <c r="E55" s="85" t="s">
        <v>410</v>
      </c>
      <c r="F55" s="85" t="s">
        <v>167</v>
      </c>
      <c r="H55" s="87">
        <f>_xlfn.XLOOKUP(C55,Lists!$C$3:$C$31,Lists!$O$3:$O$31)</f>
        <v>1</v>
      </c>
      <c r="I55" s="108">
        <f>'FD Inputs Pre Conversion'!I54*$H55</f>
        <v>1</v>
      </c>
      <c r="J55" s="108">
        <f>'FD Inputs Pre Conversion'!J54*$H55</f>
        <v>0.98</v>
      </c>
      <c r="K55" s="108">
        <f>'FD Inputs Pre Conversion'!K54*$H55</f>
        <v>0.96</v>
      </c>
      <c r="L55" s="108">
        <f>'FD Inputs Pre Conversion'!L54*$H55</f>
        <v>0.94</v>
      </c>
      <c r="M55" s="108">
        <f>'FD Inputs Pre Conversion'!M54*$H55</f>
        <v>0.92</v>
      </c>
    </row>
    <row r="56" spans="1:13" outlineLevel="1">
      <c r="A56" s="98"/>
      <c r="B56" s="98" t="s">
        <v>165</v>
      </c>
      <c r="C56" s="86" t="s">
        <v>166</v>
      </c>
      <c r="D56" s="85" t="s">
        <v>397</v>
      </c>
      <c r="E56" s="85" t="s">
        <v>410</v>
      </c>
      <c r="F56" s="85" t="s">
        <v>167</v>
      </c>
      <c r="H56" s="87">
        <f>_xlfn.XLOOKUP(C56,Lists!$C$3:$C$31,Lists!$O$3:$O$31)</f>
        <v>1</v>
      </c>
      <c r="I56" s="108">
        <f>'FD Inputs Pre Conversion'!I55*$H56</f>
        <v>0.84</v>
      </c>
      <c r="J56" s="108">
        <f>'FD Inputs Pre Conversion'!J55*$H56</f>
        <v>0.79</v>
      </c>
      <c r="K56" s="108">
        <f>'FD Inputs Pre Conversion'!K55*$H56</f>
        <v>0.74</v>
      </c>
      <c r="L56" s="108">
        <f>'FD Inputs Pre Conversion'!L55*$H56</f>
        <v>0.69</v>
      </c>
      <c r="M56" s="108">
        <f>'FD Inputs Pre Conversion'!M55*$H56</f>
        <v>0.64</v>
      </c>
    </row>
    <row r="57" spans="1:13" outlineLevel="1">
      <c r="A57" s="98"/>
      <c r="B57" s="98" t="s">
        <v>165</v>
      </c>
      <c r="C57" s="86" t="s">
        <v>166</v>
      </c>
      <c r="D57" s="85" t="s">
        <v>345</v>
      </c>
      <c r="E57" s="85" t="s">
        <v>410</v>
      </c>
      <c r="F57" s="85" t="s">
        <v>167</v>
      </c>
      <c r="H57" s="87">
        <f>_xlfn.XLOOKUP(C57,Lists!$C$3:$C$31,Lists!$O$3:$O$31)</f>
        <v>1</v>
      </c>
      <c r="I57" s="108">
        <f>'FD Inputs Pre Conversion'!I56*$H57</f>
        <v>0.67</v>
      </c>
      <c r="J57" s="108">
        <f>'FD Inputs Pre Conversion'!J56*$H57</f>
        <v>0.67</v>
      </c>
      <c r="K57" s="108">
        <f>'FD Inputs Pre Conversion'!K56*$H57</f>
        <v>0.67</v>
      </c>
      <c r="L57" s="108">
        <f>'FD Inputs Pre Conversion'!L56*$H57</f>
        <v>0.67</v>
      </c>
      <c r="M57" s="108">
        <f>'FD Inputs Pre Conversion'!M56*$H57</f>
        <v>0.67</v>
      </c>
    </row>
    <row r="58" spans="1:13" outlineLevel="1">
      <c r="A58" s="98"/>
      <c r="B58" s="98" t="s">
        <v>165</v>
      </c>
      <c r="C58" s="86" t="s">
        <v>166</v>
      </c>
      <c r="D58" s="85" t="s">
        <v>354</v>
      </c>
      <c r="E58" s="85" t="s">
        <v>410</v>
      </c>
      <c r="F58" s="85" t="s">
        <v>167</v>
      </c>
      <c r="H58" s="87">
        <f>_xlfn.XLOOKUP(C58,Lists!$C$3:$C$31,Lists!$O$3:$O$31)</f>
        <v>1</v>
      </c>
      <c r="I58" s="108">
        <f>'FD Inputs Pre Conversion'!I57*$H58</f>
        <v>0.79</v>
      </c>
      <c r="J58" s="108">
        <f>'FD Inputs Pre Conversion'!J57*$H58</f>
        <v>0.76</v>
      </c>
      <c r="K58" s="108">
        <f>'FD Inputs Pre Conversion'!K57*$H58</f>
        <v>0.73</v>
      </c>
      <c r="L58" s="108">
        <f>'FD Inputs Pre Conversion'!L57*$H58</f>
        <v>0.7</v>
      </c>
      <c r="M58" s="108">
        <f>'FD Inputs Pre Conversion'!M57*$H58</f>
        <v>0.67</v>
      </c>
    </row>
    <row r="59" spans="1:13" outlineLevel="1">
      <c r="A59" s="98"/>
      <c r="B59" s="98" t="s">
        <v>165</v>
      </c>
      <c r="C59" s="86" t="s">
        <v>166</v>
      </c>
      <c r="D59" s="85" t="s">
        <v>367</v>
      </c>
      <c r="E59" s="85" t="s">
        <v>410</v>
      </c>
      <c r="F59" s="85" t="s">
        <v>167</v>
      </c>
      <c r="H59" s="87">
        <f>_xlfn.XLOOKUP(C59,Lists!$C$3:$C$31,Lists!$O$3:$O$31)</f>
        <v>1</v>
      </c>
      <c r="I59" s="108">
        <f>'FD Inputs Pre Conversion'!I58*$H59</f>
        <v>0.44</v>
      </c>
      <c r="J59" s="108">
        <f>'FD Inputs Pre Conversion'!J58*$H59</f>
        <v>0.44</v>
      </c>
      <c r="K59" s="108">
        <f>'FD Inputs Pre Conversion'!K58*$H59</f>
        <v>0.44</v>
      </c>
      <c r="L59" s="108">
        <f>'FD Inputs Pre Conversion'!L58*$H59</f>
        <v>0.44</v>
      </c>
      <c r="M59" s="108">
        <f>'FD Inputs Pre Conversion'!M58*$H59</f>
        <v>0.44</v>
      </c>
    </row>
    <row r="60" spans="1:13" outlineLevel="1">
      <c r="A60" s="98"/>
      <c r="B60" s="98" t="s">
        <v>165</v>
      </c>
      <c r="C60" s="86" t="s">
        <v>166</v>
      </c>
      <c r="D60" s="85" t="s">
        <v>373</v>
      </c>
      <c r="E60" s="85" t="s">
        <v>410</v>
      </c>
      <c r="F60" s="85" t="s">
        <v>167</v>
      </c>
      <c r="H60" s="87">
        <f>_xlfn.XLOOKUP(C60,Lists!$C$3:$C$31,Lists!$O$3:$O$31)</f>
        <v>1</v>
      </c>
      <c r="I60" s="108">
        <f>'FD Inputs Pre Conversion'!I59*$H60</f>
        <v>1</v>
      </c>
      <c r="J60" s="108">
        <f>'FD Inputs Pre Conversion'!J59*$H60</f>
        <v>0.94</v>
      </c>
      <c r="K60" s="108">
        <f>'FD Inputs Pre Conversion'!K59*$H60</f>
        <v>0.88</v>
      </c>
      <c r="L60" s="108">
        <f>'FD Inputs Pre Conversion'!L59*$H60</f>
        <v>0.82</v>
      </c>
      <c r="M60" s="108">
        <f>'FD Inputs Pre Conversion'!M59*$H60</f>
        <v>0.76</v>
      </c>
    </row>
    <row r="61" spans="1:13" outlineLevel="1">
      <c r="A61" s="98"/>
      <c r="B61" s="98" t="s">
        <v>165</v>
      </c>
      <c r="C61" s="86" t="s">
        <v>166</v>
      </c>
      <c r="D61" s="85" t="s">
        <v>376</v>
      </c>
      <c r="E61" s="85" t="s">
        <v>410</v>
      </c>
      <c r="F61" s="85" t="s">
        <v>167</v>
      </c>
      <c r="H61" s="87">
        <f>_xlfn.XLOOKUP(C61,Lists!$C$3:$C$31,Lists!$O$3:$O$31)</f>
        <v>1</v>
      </c>
      <c r="I61" s="108">
        <f>'FD Inputs Pre Conversion'!I60*$H61</f>
        <v>0.7</v>
      </c>
      <c r="J61" s="108">
        <f>'FD Inputs Pre Conversion'!J60*$H61</f>
        <v>0.64</v>
      </c>
      <c r="K61" s="108">
        <f>'FD Inputs Pre Conversion'!K60*$H61</f>
        <v>0.57999999999999996</v>
      </c>
      <c r="L61" s="108">
        <f>'FD Inputs Pre Conversion'!L60*$H61</f>
        <v>0.52</v>
      </c>
      <c r="M61" s="108">
        <f>'FD Inputs Pre Conversion'!M60*$H61</f>
        <v>0.46</v>
      </c>
    </row>
    <row r="62" spans="1:13" outlineLevel="1">
      <c r="A62" s="98"/>
      <c r="B62" s="98" t="s">
        <v>165</v>
      </c>
      <c r="C62" s="86" t="s">
        <v>166</v>
      </c>
      <c r="D62" s="85" t="s">
        <v>385</v>
      </c>
      <c r="E62" s="85" t="s">
        <v>410</v>
      </c>
      <c r="F62" s="85" t="s">
        <v>167</v>
      </c>
      <c r="H62" s="87">
        <f>_xlfn.XLOOKUP(C62,Lists!$C$3:$C$31,Lists!$O$3:$O$31)</f>
        <v>1</v>
      </c>
      <c r="I62" s="108">
        <f>'FD Inputs Pre Conversion'!I61*$H62</f>
        <v>0.63</v>
      </c>
      <c r="J62" s="108">
        <f>'FD Inputs Pre Conversion'!J61*$H62</f>
        <v>0.63</v>
      </c>
      <c r="K62" s="108">
        <f>'FD Inputs Pre Conversion'!K61*$H62</f>
        <v>0.63</v>
      </c>
      <c r="L62" s="108">
        <f>'FD Inputs Pre Conversion'!L61*$H62</f>
        <v>0.63</v>
      </c>
      <c r="M62" s="108">
        <f>'FD Inputs Pre Conversion'!M61*$H62</f>
        <v>0.63</v>
      </c>
    </row>
    <row r="63" spans="1:13" outlineLevel="1">
      <c r="A63" s="97"/>
      <c r="B63" s="97"/>
      <c r="I63" s="108"/>
      <c r="J63" s="108"/>
      <c r="K63" s="108"/>
      <c r="L63" s="108"/>
      <c r="M63" s="108"/>
    </row>
    <row r="64" spans="1:13" outlineLevel="1">
      <c r="A64" s="98"/>
      <c r="B64" s="98" t="s">
        <v>170</v>
      </c>
      <c r="C64" s="86" t="s">
        <v>171</v>
      </c>
      <c r="D64" s="85" t="s">
        <v>350</v>
      </c>
      <c r="E64" s="85" t="s">
        <v>410</v>
      </c>
      <c r="F64" s="85" t="s">
        <v>172</v>
      </c>
      <c r="H64" s="87">
        <f>_xlfn.XLOOKUP(C64,Lists!$C$3:$C$31,Lists!$O$3:$O$31)</f>
        <v>1</v>
      </c>
      <c r="I64" s="95">
        <f>'FD Inputs Pre Conversion'!I63*$H64</f>
        <v>0</v>
      </c>
      <c r="J64" s="95">
        <f>'FD Inputs Pre Conversion'!J63*$H64</f>
        <v>0</v>
      </c>
      <c r="K64" s="95">
        <f>'FD Inputs Pre Conversion'!K63*$H64</f>
        <v>0</v>
      </c>
      <c r="L64" s="95">
        <f>'FD Inputs Pre Conversion'!L63*$H64</f>
        <v>4.9778677696996745E-2</v>
      </c>
      <c r="M64" s="95">
        <f>'FD Inputs Pre Conversion'!M63*$H64</f>
        <v>0.73</v>
      </c>
    </row>
    <row r="65" spans="1:13" outlineLevel="1">
      <c r="A65" s="98"/>
      <c r="B65" s="98" t="s">
        <v>170</v>
      </c>
      <c r="C65" s="86" t="s">
        <v>171</v>
      </c>
      <c r="D65" s="85" t="s">
        <v>358</v>
      </c>
      <c r="E65" s="85" t="s">
        <v>410</v>
      </c>
      <c r="F65" s="85" t="s">
        <v>172</v>
      </c>
      <c r="H65" s="87">
        <f>_xlfn.XLOOKUP(C65,Lists!$C$3:$C$31,Lists!$O$3:$O$31)</f>
        <v>1</v>
      </c>
      <c r="I65" s="95">
        <f>'FD Inputs Pre Conversion'!I64*$H65</f>
        <v>0</v>
      </c>
      <c r="J65" s="95">
        <f>'FD Inputs Pre Conversion'!J64*$H65</f>
        <v>0</v>
      </c>
      <c r="K65" s="95">
        <f>'FD Inputs Pre Conversion'!K64*$H65</f>
        <v>0</v>
      </c>
      <c r="L65" s="95">
        <f>'FD Inputs Pre Conversion'!L64*$H65</f>
        <v>4.9778677696996745E-2</v>
      </c>
      <c r="M65" s="95">
        <f>'FD Inputs Pre Conversion'!M64*$H65</f>
        <v>0.73</v>
      </c>
    </row>
    <row r="66" spans="1:13" outlineLevel="1">
      <c r="A66" s="98"/>
      <c r="B66" s="98" t="s">
        <v>170</v>
      </c>
      <c r="C66" s="86" t="s">
        <v>171</v>
      </c>
      <c r="D66" s="85" t="s">
        <v>361</v>
      </c>
      <c r="E66" s="85" t="s">
        <v>410</v>
      </c>
      <c r="F66" s="85" t="s">
        <v>172</v>
      </c>
      <c r="H66" s="87">
        <f>_xlfn.XLOOKUP(C66,Lists!$C$3:$C$31,Lists!$O$3:$O$31)</f>
        <v>1</v>
      </c>
      <c r="I66" s="95">
        <f>'FD Inputs Pre Conversion'!I65*$H66</f>
        <v>0</v>
      </c>
      <c r="J66" s="95">
        <f>'FD Inputs Pre Conversion'!J65*$H66</f>
        <v>0</v>
      </c>
      <c r="K66" s="95">
        <f>'FD Inputs Pre Conversion'!K65*$H66</f>
        <v>0</v>
      </c>
      <c r="L66" s="95">
        <f>'FD Inputs Pre Conversion'!L65*$H66</f>
        <v>4.9778677696996745E-2</v>
      </c>
      <c r="M66" s="95">
        <f>'FD Inputs Pre Conversion'!M65*$H66</f>
        <v>0.73</v>
      </c>
    </row>
    <row r="67" spans="1:13" outlineLevel="1">
      <c r="A67" s="98"/>
      <c r="B67" s="98" t="s">
        <v>170</v>
      </c>
      <c r="C67" s="86" t="s">
        <v>171</v>
      </c>
      <c r="D67" s="85" t="s">
        <v>364</v>
      </c>
      <c r="E67" s="85" t="s">
        <v>410</v>
      </c>
      <c r="F67" s="85" t="s">
        <v>172</v>
      </c>
      <c r="H67" s="87">
        <f>_xlfn.XLOOKUP(C67,Lists!$C$3:$C$31,Lists!$O$3:$O$31)</f>
        <v>1</v>
      </c>
      <c r="I67" s="95">
        <f>'FD Inputs Pre Conversion'!I66*$H67</f>
        <v>0</v>
      </c>
      <c r="J67" s="95">
        <f>'FD Inputs Pre Conversion'!J66*$H67</f>
        <v>0</v>
      </c>
      <c r="K67" s="95">
        <f>'FD Inputs Pre Conversion'!K66*$H67</f>
        <v>0</v>
      </c>
      <c r="L67" s="95">
        <f>'FD Inputs Pre Conversion'!L66*$H67</f>
        <v>4.9778677696996745E-2</v>
      </c>
      <c r="M67" s="95">
        <f>'FD Inputs Pre Conversion'!M66*$H67</f>
        <v>0.73</v>
      </c>
    </row>
    <row r="68" spans="1:13" outlineLevel="1">
      <c r="A68" s="98"/>
      <c r="B68" s="98" t="s">
        <v>170</v>
      </c>
      <c r="C68" s="86" t="s">
        <v>171</v>
      </c>
      <c r="D68" s="85" t="s">
        <v>370</v>
      </c>
      <c r="E68" s="85" t="s">
        <v>410</v>
      </c>
      <c r="F68" s="85" t="s">
        <v>172</v>
      </c>
      <c r="H68" s="87">
        <f>_xlfn.XLOOKUP(C68,Lists!$C$3:$C$31,Lists!$O$3:$O$31)</f>
        <v>1</v>
      </c>
      <c r="I68" s="95">
        <f>'FD Inputs Pre Conversion'!I67*$H68</f>
        <v>0</v>
      </c>
      <c r="J68" s="95">
        <f>'FD Inputs Pre Conversion'!J67*$H68</f>
        <v>0</v>
      </c>
      <c r="K68" s="95">
        <f>'FD Inputs Pre Conversion'!K67*$H68</f>
        <v>0</v>
      </c>
      <c r="L68" s="95">
        <f>'FD Inputs Pre Conversion'!L67*$H68</f>
        <v>4.9778677696996745E-2</v>
      </c>
      <c r="M68" s="95">
        <f>'FD Inputs Pre Conversion'!M67*$H68</f>
        <v>0.73</v>
      </c>
    </row>
    <row r="69" spans="1:13" outlineLevel="1">
      <c r="A69" s="98"/>
      <c r="B69" s="98" t="s">
        <v>170</v>
      </c>
      <c r="C69" s="86" t="s">
        <v>171</v>
      </c>
      <c r="D69" s="85" t="s">
        <v>379</v>
      </c>
      <c r="E69" s="85" t="s">
        <v>410</v>
      </c>
      <c r="F69" s="85" t="s">
        <v>172</v>
      </c>
      <c r="H69" s="87">
        <f>_xlfn.XLOOKUP(C69,Lists!$C$3:$C$31,Lists!$O$3:$O$31)</f>
        <v>1</v>
      </c>
      <c r="I69" s="95">
        <f>'FD Inputs Pre Conversion'!I68*$H69</f>
        <v>0</v>
      </c>
      <c r="J69" s="95">
        <f>'FD Inputs Pre Conversion'!J68*$H69</f>
        <v>0</v>
      </c>
      <c r="K69" s="95">
        <f>'FD Inputs Pre Conversion'!K68*$H69</f>
        <v>0</v>
      </c>
      <c r="L69" s="95">
        <f>'FD Inputs Pre Conversion'!L68*$H69</f>
        <v>4.9778677696996745E-2</v>
      </c>
      <c r="M69" s="95">
        <f>'FD Inputs Pre Conversion'!M68*$H69</f>
        <v>0.73</v>
      </c>
    </row>
    <row r="70" spans="1:13" outlineLevel="1">
      <c r="A70" s="98"/>
      <c r="B70" s="98" t="s">
        <v>170</v>
      </c>
      <c r="C70" s="86" t="s">
        <v>171</v>
      </c>
      <c r="D70" s="85" t="s">
        <v>382</v>
      </c>
      <c r="E70" s="85" t="s">
        <v>410</v>
      </c>
      <c r="F70" s="85" t="s">
        <v>172</v>
      </c>
      <c r="H70" s="87">
        <f>_xlfn.XLOOKUP(C70,Lists!$C$3:$C$31,Lists!$O$3:$O$31)</f>
        <v>1</v>
      </c>
      <c r="I70" s="95">
        <f>'FD Inputs Pre Conversion'!I69*$H70</f>
        <v>0</v>
      </c>
      <c r="J70" s="95">
        <f>'FD Inputs Pre Conversion'!J69*$H70</f>
        <v>0</v>
      </c>
      <c r="K70" s="95">
        <f>'FD Inputs Pre Conversion'!K69*$H70</f>
        <v>0</v>
      </c>
      <c r="L70" s="95">
        <f>'FD Inputs Pre Conversion'!L69*$H70</f>
        <v>4.9778677696996745E-2</v>
      </c>
      <c r="M70" s="95">
        <f>'FD Inputs Pre Conversion'!M69*$H70</f>
        <v>0.73</v>
      </c>
    </row>
    <row r="71" spans="1:13" outlineLevel="1">
      <c r="A71" s="98"/>
      <c r="B71" s="98" t="s">
        <v>170</v>
      </c>
      <c r="C71" s="86" t="s">
        <v>171</v>
      </c>
      <c r="D71" s="85" t="s">
        <v>388</v>
      </c>
      <c r="E71" s="85" t="s">
        <v>410</v>
      </c>
      <c r="F71" s="85" t="s">
        <v>172</v>
      </c>
      <c r="H71" s="87">
        <f>_xlfn.XLOOKUP(C71,Lists!$C$3:$C$31,Lists!$O$3:$O$31)</f>
        <v>1</v>
      </c>
      <c r="I71" s="95">
        <f>'FD Inputs Pre Conversion'!I70*$H71</f>
        <v>0</v>
      </c>
      <c r="J71" s="95">
        <f>'FD Inputs Pre Conversion'!J70*$H71</f>
        <v>0</v>
      </c>
      <c r="K71" s="95">
        <f>'FD Inputs Pre Conversion'!K70*$H71</f>
        <v>0</v>
      </c>
      <c r="L71" s="95">
        <f>'FD Inputs Pre Conversion'!L70*$H71</f>
        <v>4.9778677696996745E-2</v>
      </c>
      <c r="M71" s="95">
        <f>'FD Inputs Pre Conversion'!M70*$H71</f>
        <v>0.73</v>
      </c>
    </row>
    <row r="72" spans="1:13" outlineLevel="1">
      <c r="A72" s="98"/>
      <c r="B72" s="98" t="s">
        <v>170</v>
      </c>
      <c r="C72" s="86" t="s">
        <v>171</v>
      </c>
      <c r="D72" s="85" t="s">
        <v>391</v>
      </c>
      <c r="E72" s="85" t="s">
        <v>410</v>
      </c>
      <c r="F72" s="85" t="s">
        <v>172</v>
      </c>
      <c r="H72" s="87">
        <f>_xlfn.XLOOKUP(C72,Lists!$C$3:$C$31,Lists!$O$3:$O$31)</f>
        <v>1</v>
      </c>
      <c r="I72" s="95">
        <f>'FD Inputs Pre Conversion'!I71*$H72</f>
        <v>0</v>
      </c>
      <c r="J72" s="95">
        <f>'FD Inputs Pre Conversion'!J71*$H72</f>
        <v>0</v>
      </c>
      <c r="K72" s="95">
        <f>'FD Inputs Pre Conversion'!K71*$H72</f>
        <v>0</v>
      </c>
      <c r="L72" s="95">
        <f>'FD Inputs Pre Conversion'!L71*$H72</f>
        <v>4.9778677696996745E-2</v>
      </c>
      <c r="M72" s="95">
        <f>'FD Inputs Pre Conversion'!M71*$H72</f>
        <v>0.73</v>
      </c>
    </row>
    <row r="73" spans="1:13" outlineLevel="1">
      <c r="A73" s="98"/>
      <c r="B73" s="98" t="s">
        <v>170</v>
      </c>
      <c r="C73" s="86" t="s">
        <v>171</v>
      </c>
      <c r="D73" s="85" t="s">
        <v>394</v>
      </c>
      <c r="E73" s="85" t="s">
        <v>410</v>
      </c>
      <c r="F73" s="85" t="s">
        <v>172</v>
      </c>
      <c r="H73" s="87">
        <f>_xlfn.XLOOKUP(C73,Lists!$C$3:$C$31,Lists!$O$3:$O$31)</f>
        <v>1</v>
      </c>
      <c r="I73" s="95">
        <f>'FD Inputs Pre Conversion'!I72*$H73</f>
        <v>0</v>
      </c>
      <c r="J73" s="95">
        <f>'FD Inputs Pre Conversion'!J72*$H73</f>
        <v>0</v>
      </c>
      <c r="K73" s="95">
        <f>'FD Inputs Pre Conversion'!K72*$H73</f>
        <v>0</v>
      </c>
      <c r="L73" s="95">
        <f>'FD Inputs Pre Conversion'!L72*$H73</f>
        <v>4.9778677696996745E-2</v>
      </c>
      <c r="M73" s="95">
        <f>'FD Inputs Pre Conversion'!M72*$H73</f>
        <v>0.73</v>
      </c>
    </row>
    <row r="74" spans="1:13" outlineLevel="1">
      <c r="A74" s="98"/>
      <c r="B74" s="98" t="s">
        <v>170</v>
      </c>
      <c r="C74" s="86" t="s">
        <v>171</v>
      </c>
      <c r="D74" s="85" t="s">
        <v>397</v>
      </c>
      <c r="E74" s="85" t="s">
        <v>410</v>
      </c>
      <c r="F74" s="85" t="s">
        <v>172</v>
      </c>
      <c r="H74" s="87">
        <f>_xlfn.XLOOKUP(C74,Lists!$C$3:$C$31,Lists!$O$3:$O$31)</f>
        <v>1</v>
      </c>
      <c r="I74" s="95">
        <f>'FD Inputs Pre Conversion'!I73*$H74</f>
        <v>0</v>
      </c>
      <c r="J74" s="95">
        <f>'FD Inputs Pre Conversion'!J73*$H74</f>
        <v>0</v>
      </c>
      <c r="K74" s="95">
        <f>'FD Inputs Pre Conversion'!K73*$H74</f>
        <v>0</v>
      </c>
      <c r="L74" s="95">
        <f>'FD Inputs Pre Conversion'!L73*$H74</f>
        <v>4.9778677696996745E-2</v>
      </c>
      <c r="M74" s="95">
        <f>'FD Inputs Pre Conversion'!M73*$H74</f>
        <v>0.73</v>
      </c>
    </row>
    <row r="75" spans="1:13" outlineLevel="1">
      <c r="A75" s="98"/>
      <c r="B75" s="98" t="s">
        <v>170</v>
      </c>
      <c r="C75" s="86" t="s">
        <v>171</v>
      </c>
      <c r="D75" s="85" t="s">
        <v>345</v>
      </c>
      <c r="E75" s="85" t="s">
        <v>410</v>
      </c>
      <c r="F75" s="85" t="s">
        <v>172</v>
      </c>
      <c r="H75" s="87">
        <f>_xlfn.XLOOKUP(C75,Lists!$C$3:$C$31,Lists!$O$3:$O$31)</f>
        <v>1</v>
      </c>
      <c r="I75" s="95">
        <f>'FD Inputs Pre Conversion'!I74*$H75</f>
        <v>0</v>
      </c>
      <c r="J75" s="95">
        <f>'FD Inputs Pre Conversion'!J74*$H75</f>
        <v>0</v>
      </c>
      <c r="K75" s="95">
        <f>'FD Inputs Pre Conversion'!K74*$H75</f>
        <v>0</v>
      </c>
      <c r="L75" s="95">
        <f>'FD Inputs Pre Conversion'!L74*$H75</f>
        <v>4.9778677696996745E-2</v>
      </c>
      <c r="M75" s="95">
        <f>'FD Inputs Pre Conversion'!M74*$H75</f>
        <v>0.73</v>
      </c>
    </row>
    <row r="76" spans="1:13" outlineLevel="1">
      <c r="A76" s="98"/>
      <c r="B76" s="98" t="s">
        <v>170</v>
      </c>
      <c r="C76" s="86" t="s">
        <v>171</v>
      </c>
      <c r="D76" s="85" t="s">
        <v>354</v>
      </c>
      <c r="E76" s="85" t="s">
        <v>410</v>
      </c>
      <c r="F76" s="85" t="s">
        <v>172</v>
      </c>
      <c r="H76" s="87">
        <f>_xlfn.XLOOKUP(C76,Lists!$C$3:$C$31,Lists!$O$3:$O$31)</f>
        <v>1</v>
      </c>
      <c r="I76" s="95">
        <f>'FD Inputs Pre Conversion'!I75*$H76</f>
        <v>0</v>
      </c>
      <c r="J76" s="95">
        <f>'FD Inputs Pre Conversion'!J75*$H76</f>
        <v>0</v>
      </c>
      <c r="K76" s="95">
        <f>'FD Inputs Pre Conversion'!K75*$H76</f>
        <v>0</v>
      </c>
      <c r="L76" s="95">
        <f>'FD Inputs Pre Conversion'!L75*$H76</f>
        <v>4.9778677696996745E-2</v>
      </c>
      <c r="M76" s="95">
        <f>'FD Inputs Pre Conversion'!M75*$H76</f>
        <v>0.73</v>
      </c>
    </row>
    <row r="77" spans="1:13" outlineLevel="1">
      <c r="A77" s="98"/>
      <c r="B77" s="98" t="s">
        <v>170</v>
      </c>
      <c r="C77" s="86" t="s">
        <v>171</v>
      </c>
      <c r="D77" s="85" t="s">
        <v>367</v>
      </c>
      <c r="E77" s="85" t="s">
        <v>410</v>
      </c>
      <c r="F77" s="85" t="s">
        <v>172</v>
      </c>
      <c r="H77" s="87">
        <f>_xlfn.XLOOKUP(C77,Lists!$C$3:$C$31,Lists!$O$3:$O$31)</f>
        <v>1</v>
      </c>
      <c r="I77" s="95">
        <f>'FD Inputs Pre Conversion'!I76*$H77</f>
        <v>0</v>
      </c>
      <c r="J77" s="95">
        <f>'FD Inputs Pre Conversion'!J76*$H77</f>
        <v>0</v>
      </c>
      <c r="K77" s="95">
        <f>'FD Inputs Pre Conversion'!K76*$H77</f>
        <v>0</v>
      </c>
      <c r="L77" s="95">
        <f>'FD Inputs Pre Conversion'!L76*$H77</f>
        <v>4.9778677696996745E-2</v>
      </c>
      <c r="M77" s="95">
        <f>'FD Inputs Pre Conversion'!M76*$H77</f>
        <v>0.73</v>
      </c>
    </row>
    <row r="78" spans="1:13" outlineLevel="1">
      <c r="A78" s="98"/>
      <c r="B78" s="98" t="s">
        <v>170</v>
      </c>
      <c r="C78" s="86" t="s">
        <v>171</v>
      </c>
      <c r="D78" s="85" t="s">
        <v>373</v>
      </c>
      <c r="E78" s="85" t="s">
        <v>410</v>
      </c>
      <c r="F78" s="85" t="s">
        <v>172</v>
      </c>
      <c r="H78" s="87">
        <f>_xlfn.XLOOKUP(C78,Lists!$C$3:$C$31,Lists!$O$3:$O$31)</f>
        <v>1</v>
      </c>
      <c r="I78" s="95">
        <f>'FD Inputs Pre Conversion'!I77*$H78</f>
        <v>0</v>
      </c>
      <c r="J78" s="95">
        <f>'FD Inputs Pre Conversion'!J77*$H78</f>
        <v>0</v>
      </c>
      <c r="K78" s="95">
        <f>'FD Inputs Pre Conversion'!K77*$H78</f>
        <v>0</v>
      </c>
      <c r="L78" s="95">
        <f>'FD Inputs Pre Conversion'!L77*$H78</f>
        <v>4.9778677696996745E-2</v>
      </c>
      <c r="M78" s="95">
        <f>'FD Inputs Pre Conversion'!M77*$H78</f>
        <v>0.73</v>
      </c>
    </row>
    <row r="79" spans="1:13" outlineLevel="1">
      <c r="A79" s="98"/>
      <c r="B79" s="98" t="s">
        <v>170</v>
      </c>
      <c r="C79" s="86" t="s">
        <v>171</v>
      </c>
      <c r="D79" s="85" t="s">
        <v>376</v>
      </c>
      <c r="E79" s="85" t="s">
        <v>410</v>
      </c>
      <c r="F79" s="85" t="s">
        <v>172</v>
      </c>
      <c r="H79" s="87">
        <f>_xlfn.XLOOKUP(C79,Lists!$C$3:$C$31,Lists!$O$3:$O$31)</f>
        <v>1</v>
      </c>
      <c r="I79" s="95">
        <f>'FD Inputs Pre Conversion'!I78*$H79</f>
        <v>0</v>
      </c>
      <c r="J79" s="95">
        <f>'FD Inputs Pre Conversion'!J78*$H79</f>
        <v>0</v>
      </c>
      <c r="K79" s="95">
        <f>'FD Inputs Pre Conversion'!K78*$H79</f>
        <v>0</v>
      </c>
      <c r="L79" s="95">
        <f>'FD Inputs Pre Conversion'!L78*$H79</f>
        <v>4.9778677696996745E-2</v>
      </c>
      <c r="M79" s="95">
        <f>'FD Inputs Pre Conversion'!M78*$H79</f>
        <v>0.73</v>
      </c>
    </row>
    <row r="80" spans="1:13" outlineLevel="1">
      <c r="A80" s="98"/>
      <c r="B80" s="98" t="s">
        <v>170</v>
      </c>
      <c r="C80" s="86" t="s">
        <v>171</v>
      </c>
      <c r="D80" s="85" t="s">
        <v>385</v>
      </c>
      <c r="E80" s="85" t="s">
        <v>410</v>
      </c>
      <c r="F80" s="85" t="s">
        <v>172</v>
      </c>
      <c r="H80" s="87">
        <f>_xlfn.XLOOKUP(C80,Lists!$C$3:$C$31,Lists!$O$3:$O$31)</f>
        <v>1</v>
      </c>
      <c r="I80" s="95">
        <f>'FD Inputs Pre Conversion'!I79*$H80</f>
        <v>0</v>
      </c>
      <c r="J80" s="95">
        <f>'FD Inputs Pre Conversion'!J79*$H80</f>
        <v>0</v>
      </c>
      <c r="K80" s="95">
        <f>'FD Inputs Pre Conversion'!K79*$H80</f>
        <v>0</v>
      </c>
      <c r="L80" s="95">
        <f>'FD Inputs Pre Conversion'!L79*$H80</f>
        <v>4.9778677696996745E-2</v>
      </c>
      <c r="M80" s="95">
        <f>'FD Inputs Pre Conversion'!M79*$H80</f>
        <v>0.73</v>
      </c>
    </row>
    <row r="81" spans="1:13" outlineLevel="1">
      <c r="A81" s="97"/>
      <c r="B81" s="97"/>
      <c r="I81" s="95"/>
      <c r="J81" s="95"/>
      <c r="K81" s="95"/>
      <c r="L81" s="95"/>
      <c r="M81" s="95"/>
    </row>
    <row r="82" spans="1:13" outlineLevel="1">
      <c r="A82" s="98"/>
      <c r="B82" s="98" t="s">
        <v>178</v>
      </c>
      <c r="C82" s="86" t="s">
        <v>179</v>
      </c>
      <c r="D82" s="85" t="s">
        <v>350</v>
      </c>
      <c r="E82" s="85" t="s">
        <v>410</v>
      </c>
      <c r="F82" s="85" t="s">
        <v>180</v>
      </c>
      <c r="H82" s="87">
        <f>_xlfn.XLOOKUP(C82,Lists!$C$3:$C$31,Lists!$O$3:$O$31)</f>
        <v>1</v>
      </c>
      <c r="I82" s="95">
        <f>'FD Inputs Pre Conversion'!I81*$H82</f>
        <v>0</v>
      </c>
      <c r="J82" s="95">
        <f>'FD Inputs Pre Conversion'!J81*$H82</f>
        <v>0</v>
      </c>
      <c r="K82" s="95">
        <f>'FD Inputs Pre Conversion'!K81*$H82</f>
        <v>0</v>
      </c>
      <c r="L82" s="95">
        <f>'FD Inputs Pre Conversion'!L81*$H82</f>
        <v>0</v>
      </c>
      <c r="M82" s="95">
        <f>'FD Inputs Pre Conversion'!M81*$H82</f>
        <v>0</v>
      </c>
    </row>
    <row r="83" spans="1:13" outlineLevel="1">
      <c r="A83" s="98"/>
      <c r="B83" s="98" t="s">
        <v>178</v>
      </c>
      <c r="C83" s="86" t="s">
        <v>179</v>
      </c>
      <c r="D83" s="85" t="s">
        <v>358</v>
      </c>
      <c r="E83" s="85" t="s">
        <v>410</v>
      </c>
      <c r="F83" s="85" t="s">
        <v>180</v>
      </c>
      <c r="H83" s="87">
        <f>_xlfn.XLOOKUP(C83,Lists!$C$3:$C$31,Lists!$O$3:$O$31)</f>
        <v>1</v>
      </c>
      <c r="I83" s="95">
        <f>'FD Inputs Pre Conversion'!I82*$H83</f>
        <v>0</v>
      </c>
      <c r="J83" s="95">
        <f>'FD Inputs Pre Conversion'!J82*$H83</f>
        <v>0</v>
      </c>
      <c r="K83" s="95">
        <f>'FD Inputs Pre Conversion'!K82*$H83</f>
        <v>0</v>
      </c>
      <c r="L83" s="95">
        <f>'FD Inputs Pre Conversion'!L82*$H83</f>
        <v>0</v>
      </c>
      <c r="M83" s="95">
        <f>'FD Inputs Pre Conversion'!M82*$H83</f>
        <v>0</v>
      </c>
    </row>
    <row r="84" spans="1:13" outlineLevel="1">
      <c r="A84" s="98"/>
      <c r="B84" s="98" t="s">
        <v>178</v>
      </c>
      <c r="C84" s="86" t="s">
        <v>179</v>
      </c>
      <c r="D84" s="85" t="s">
        <v>361</v>
      </c>
      <c r="E84" s="85" t="s">
        <v>410</v>
      </c>
      <c r="F84" s="85" t="s">
        <v>180</v>
      </c>
      <c r="H84" s="87">
        <f>_xlfn.XLOOKUP(C84,Lists!$C$3:$C$31,Lists!$O$3:$O$31)</f>
        <v>1</v>
      </c>
      <c r="I84" s="95">
        <f>'FD Inputs Pre Conversion'!I83*$H84</f>
        <v>0</v>
      </c>
      <c r="J84" s="95">
        <f>'FD Inputs Pre Conversion'!J83*$H84</f>
        <v>0</v>
      </c>
      <c r="K84" s="95">
        <f>'FD Inputs Pre Conversion'!K83*$H84</f>
        <v>0</v>
      </c>
      <c r="L84" s="95">
        <f>'FD Inputs Pre Conversion'!L83*$H84</f>
        <v>0</v>
      </c>
      <c r="M84" s="95">
        <f>'FD Inputs Pre Conversion'!M83*$H84</f>
        <v>0</v>
      </c>
    </row>
    <row r="85" spans="1:13" outlineLevel="1">
      <c r="A85" s="98"/>
      <c r="B85" s="98" t="s">
        <v>178</v>
      </c>
      <c r="C85" s="86" t="s">
        <v>179</v>
      </c>
      <c r="D85" s="85" t="s">
        <v>364</v>
      </c>
      <c r="E85" s="85" t="s">
        <v>410</v>
      </c>
      <c r="F85" s="85" t="s">
        <v>180</v>
      </c>
      <c r="H85" s="87">
        <f>_xlfn.XLOOKUP(C85,Lists!$C$3:$C$31,Lists!$O$3:$O$31)</f>
        <v>1</v>
      </c>
      <c r="I85" s="95">
        <f>'FD Inputs Pre Conversion'!I84*$H85</f>
        <v>0</v>
      </c>
      <c r="J85" s="95">
        <f>'FD Inputs Pre Conversion'!J84*$H85</f>
        <v>0</v>
      </c>
      <c r="K85" s="95">
        <f>'FD Inputs Pre Conversion'!K84*$H85</f>
        <v>0</v>
      </c>
      <c r="L85" s="95">
        <f>'FD Inputs Pre Conversion'!L84*$H85</f>
        <v>0</v>
      </c>
      <c r="M85" s="95">
        <f>'FD Inputs Pre Conversion'!M84*$H85</f>
        <v>0</v>
      </c>
    </row>
    <row r="86" spans="1:13" outlineLevel="1">
      <c r="A86" s="98"/>
      <c r="B86" s="98" t="s">
        <v>178</v>
      </c>
      <c r="C86" s="86" t="s">
        <v>179</v>
      </c>
      <c r="D86" s="85" t="s">
        <v>370</v>
      </c>
      <c r="E86" s="85" t="s">
        <v>410</v>
      </c>
      <c r="F86" s="85" t="s">
        <v>180</v>
      </c>
      <c r="H86" s="87">
        <f>_xlfn.XLOOKUP(C86,Lists!$C$3:$C$31,Lists!$O$3:$O$31)</f>
        <v>1</v>
      </c>
      <c r="I86" s="95">
        <f>'FD Inputs Pre Conversion'!I85*$H86</f>
        <v>0</v>
      </c>
      <c r="J86" s="95">
        <f>'FD Inputs Pre Conversion'!J85*$H86</f>
        <v>0</v>
      </c>
      <c r="K86" s="95">
        <f>'FD Inputs Pre Conversion'!K85*$H86</f>
        <v>0</v>
      </c>
      <c r="L86" s="95">
        <f>'FD Inputs Pre Conversion'!L85*$H86</f>
        <v>0</v>
      </c>
      <c r="M86" s="95">
        <f>'FD Inputs Pre Conversion'!M85*$H86</f>
        <v>0</v>
      </c>
    </row>
    <row r="87" spans="1:13" outlineLevel="1">
      <c r="A87" s="98"/>
      <c r="B87" s="98" t="s">
        <v>178</v>
      </c>
      <c r="C87" s="86" t="s">
        <v>179</v>
      </c>
      <c r="D87" s="85" t="s">
        <v>379</v>
      </c>
      <c r="E87" s="85" t="s">
        <v>410</v>
      </c>
      <c r="F87" s="85" t="s">
        <v>180</v>
      </c>
      <c r="H87" s="87">
        <f>_xlfn.XLOOKUP(C87,Lists!$C$3:$C$31,Lists!$O$3:$O$31)</f>
        <v>1</v>
      </c>
      <c r="I87" s="95">
        <f>'FD Inputs Pre Conversion'!I86*$H87</f>
        <v>0</v>
      </c>
      <c r="J87" s="95">
        <f>'FD Inputs Pre Conversion'!J86*$H87</f>
        <v>0</v>
      </c>
      <c r="K87" s="95">
        <f>'FD Inputs Pre Conversion'!K86*$H87</f>
        <v>0</v>
      </c>
      <c r="L87" s="95">
        <f>'FD Inputs Pre Conversion'!L86*$H87</f>
        <v>0</v>
      </c>
      <c r="M87" s="95">
        <f>'FD Inputs Pre Conversion'!M86*$H87</f>
        <v>0</v>
      </c>
    </row>
    <row r="88" spans="1:13" outlineLevel="1">
      <c r="A88" s="98"/>
      <c r="B88" s="98" t="s">
        <v>178</v>
      </c>
      <c r="C88" s="86" t="s">
        <v>179</v>
      </c>
      <c r="D88" s="85" t="s">
        <v>382</v>
      </c>
      <c r="E88" s="85" t="s">
        <v>410</v>
      </c>
      <c r="F88" s="85" t="s">
        <v>180</v>
      </c>
      <c r="H88" s="87">
        <f>_xlfn.XLOOKUP(C88,Lists!$C$3:$C$31,Lists!$O$3:$O$31)</f>
        <v>1</v>
      </c>
      <c r="I88" s="95">
        <f>'FD Inputs Pre Conversion'!I87*$H88</f>
        <v>0</v>
      </c>
      <c r="J88" s="95">
        <f>'FD Inputs Pre Conversion'!J87*$H88</f>
        <v>0</v>
      </c>
      <c r="K88" s="95">
        <f>'FD Inputs Pre Conversion'!K87*$H88</f>
        <v>0</v>
      </c>
      <c r="L88" s="95">
        <f>'FD Inputs Pre Conversion'!L87*$H88</f>
        <v>0</v>
      </c>
      <c r="M88" s="95">
        <f>'FD Inputs Pre Conversion'!M87*$H88</f>
        <v>0</v>
      </c>
    </row>
    <row r="89" spans="1:13" outlineLevel="1">
      <c r="A89" s="98"/>
      <c r="B89" s="98" t="s">
        <v>178</v>
      </c>
      <c r="C89" s="86" t="s">
        <v>179</v>
      </c>
      <c r="D89" s="85" t="s">
        <v>388</v>
      </c>
      <c r="E89" s="85" t="s">
        <v>410</v>
      </c>
      <c r="F89" s="85" t="s">
        <v>180</v>
      </c>
      <c r="H89" s="87">
        <f>_xlfn.XLOOKUP(C89,Lists!$C$3:$C$31,Lists!$O$3:$O$31)</f>
        <v>1</v>
      </c>
      <c r="I89" s="95">
        <f>'FD Inputs Pre Conversion'!I88*$H89</f>
        <v>0</v>
      </c>
      <c r="J89" s="95">
        <f>'FD Inputs Pre Conversion'!J88*$H89</f>
        <v>0</v>
      </c>
      <c r="K89" s="95">
        <f>'FD Inputs Pre Conversion'!K88*$H89</f>
        <v>0</v>
      </c>
      <c r="L89" s="95">
        <f>'FD Inputs Pre Conversion'!L88*$H89</f>
        <v>0</v>
      </c>
      <c r="M89" s="95">
        <f>'FD Inputs Pre Conversion'!M88*$H89</f>
        <v>0</v>
      </c>
    </row>
    <row r="90" spans="1:13" outlineLevel="1">
      <c r="A90" s="98"/>
      <c r="B90" s="98" t="s">
        <v>178</v>
      </c>
      <c r="C90" s="86" t="s">
        <v>179</v>
      </c>
      <c r="D90" s="85" t="s">
        <v>391</v>
      </c>
      <c r="E90" s="85" t="s">
        <v>410</v>
      </c>
      <c r="F90" s="85" t="s">
        <v>180</v>
      </c>
      <c r="H90" s="87">
        <f>_xlfn.XLOOKUP(C90,Lists!$C$3:$C$31,Lists!$O$3:$O$31)</f>
        <v>1</v>
      </c>
      <c r="I90" s="95">
        <f>'FD Inputs Pre Conversion'!I89*$H90</f>
        <v>0</v>
      </c>
      <c r="J90" s="95">
        <f>'FD Inputs Pre Conversion'!J89*$H90</f>
        <v>0</v>
      </c>
      <c r="K90" s="95">
        <f>'FD Inputs Pre Conversion'!K89*$H90</f>
        <v>0</v>
      </c>
      <c r="L90" s="95">
        <f>'FD Inputs Pre Conversion'!L89*$H90</f>
        <v>0</v>
      </c>
      <c r="M90" s="95">
        <f>'FD Inputs Pre Conversion'!M89*$H90</f>
        <v>0</v>
      </c>
    </row>
    <row r="91" spans="1:13" outlineLevel="1">
      <c r="A91" s="98"/>
      <c r="B91" s="98" t="s">
        <v>178</v>
      </c>
      <c r="C91" s="86" t="s">
        <v>179</v>
      </c>
      <c r="D91" s="85" t="s">
        <v>394</v>
      </c>
      <c r="E91" s="85" t="s">
        <v>410</v>
      </c>
      <c r="F91" s="85" t="s">
        <v>180</v>
      </c>
      <c r="H91" s="87">
        <f>_xlfn.XLOOKUP(C91,Lists!$C$3:$C$31,Lists!$O$3:$O$31)</f>
        <v>1</v>
      </c>
      <c r="I91" s="95">
        <f>'FD Inputs Pre Conversion'!I90*$H91</f>
        <v>0</v>
      </c>
      <c r="J91" s="95">
        <f>'FD Inputs Pre Conversion'!J90*$H91</f>
        <v>0</v>
      </c>
      <c r="K91" s="95">
        <f>'FD Inputs Pre Conversion'!K90*$H91</f>
        <v>0</v>
      </c>
      <c r="L91" s="95">
        <f>'FD Inputs Pre Conversion'!L90*$H91</f>
        <v>0</v>
      </c>
      <c r="M91" s="95">
        <f>'FD Inputs Pre Conversion'!M90*$H91</f>
        <v>0</v>
      </c>
    </row>
    <row r="92" spans="1:13" outlineLevel="1">
      <c r="A92" s="98"/>
      <c r="B92" s="98" t="s">
        <v>178</v>
      </c>
      <c r="C92" s="86" t="s">
        <v>179</v>
      </c>
      <c r="D92" s="85" t="s">
        <v>397</v>
      </c>
      <c r="E92" s="85" t="s">
        <v>410</v>
      </c>
      <c r="F92" s="85" t="s">
        <v>180</v>
      </c>
      <c r="H92" s="87">
        <f>_xlfn.XLOOKUP(C92,Lists!$C$3:$C$31,Lists!$O$3:$O$31)</f>
        <v>1</v>
      </c>
      <c r="I92" s="95">
        <f>'FD Inputs Pre Conversion'!I91*$H92</f>
        <v>0</v>
      </c>
      <c r="J92" s="95">
        <f>'FD Inputs Pre Conversion'!J91*$H92</f>
        <v>0</v>
      </c>
      <c r="K92" s="95">
        <f>'FD Inputs Pre Conversion'!K91*$H92</f>
        <v>0</v>
      </c>
      <c r="L92" s="95">
        <f>'FD Inputs Pre Conversion'!L91*$H92</f>
        <v>0</v>
      </c>
      <c r="M92" s="95">
        <f>'FD Inputs Pre Conversion'!M91*$H92</f>
        <v>0</v>
      </c>
    </row>
    <row r="93" spans="1:13" outlineLevel="1">
      <c r="A93" s="98"/>
      <c r="B93" s="98" t="s">
        <v>178</v>
      </c>
      <c r="C93" s="86" t="s">
        <v>179</v>
      </c>
      <c r="D93" s="85" t="s">
        <v>345</v>
      </c>
      <c r="E93" s="85" t="s">
        <v>410</v>
      </c>
      <c r="F93" s="85" t="s">
        <v>180</v>
      </c>
      <c r="H93" s="87">
        <f>_xlfn.XLOOKUP(C93,Lists!$C$3:$C$31,Lists!$O$3:$O$31)</f>
        <v>1</v>
      </c>
      <c r="I93" s="95">
        <f>'FD Inputs Pre Conversion'!I92*$H93</f>
        <v>0</v>
      </c>
      <c r="J93" s="95">
        <f>'FD Inputs Pre Conversion'!J92*$H93</f>
        <v>0</v>
      </c>
      <c r="K93" s="95">
        <f>'FD Inputs Pre Conversion'!K92*$H93</f>
        <v>0</v>
      </c>
      <c r="L93" s="95">
        <f>'FD Inputs Pre Conversion'!L92*$H93</f>
        <v>0</v>
      </c>
      <c r="M93" s="95">
        <f>'FD Inputs Pre Conversion'!M92*$H93</f>
        <v>0</v>
      </c>
    </row>
    <row r="94" spans="1:13" outlineLevel="1">
      <c r="A94" s="98"/>
      <c r="B94" s="98" t="s">
        <v>178</v>
      </c>
      <c r="C94" s="86" t="s">
        <v>179</v>
      </c>
      <c r="D94" s="85" t="s">
        <v>354</v>
      </c>
      <c r="E94" s="85" t="s">
        <v>410</v>
      </c>
      <c r="F94" s="85" t="s">
        <v>180</v>
      </c>
      <c r="H94" s="87">
        <f>_xlfn.XLOOKUP(C94,Lists!$C$3:$C$31,Lists!$O$3:$O$31)</f>
        <v>1</v>
      </c>
      <c r="I94" s="95">
        <f>'FD Inputs Pre Conversion'!I93*$H94</f>
        <v>0</v>
      </c>
      <c r="J94" s="95">
        <f>'FD Inputs Pre Conversion'!J93*$H94</f>
        <v>0</v>
      </c>
      <c r="K94" s="95">
        <f>'FD Inputs Pre Conversion'!K93*$H94</f>
        <v>0</v>
      </c>
      <c r="L94" s="95">
        <f>'FD Inputs Pre Conversion'!L93*$H94</f>
        <v>0</v>
      </c>
      <c r="M94" s="95">
        <f>'FD Inputs Pre Conversion'!M93*$H94</f>
        <v>0</v>
      </c>
    </row>
    <row r="95" spans="1:13" outlineLevel="1">
      <c r="A95" s="98"/>
      <c r="B95" s="98" t="s">
        <v>178</v>
      </c>
      <c r="C95" s="86" t="s">
        <v>179</v>
      </c>
      <c r="D95" s="85" t="s">
        <v>367</v>
      </c>
      <c r="E95" s="85" t="s">
        <v>410</v>
      </c>
      <c r="F95" s="85" t="s">
        <v>180</v>
      </c>
      <c r="H95" s="87">
        <f>_xlfn.XLOOKUP(C95,Lists!$C$3:$C$31,Lists!$O$3:$O$31)</f>
        <v>1</v>
      </c>
      <c r="I95" s="95">
        <f>'FD Inputs Pre Conversion'!I94*$H95</f>
        <v>0</v>
      </c>
      <c r="J95" s="95">
        <f>'FD Inputs Pre Conversion'!J94*$H95</f>
        <v>0</v>
      </c>
      <c r="K95" s="95">
        <f>'FD Inputs Pre Conversion'!K94*$H95</f>
        <v>0</v>
      </c>
      <c r="L95" s="95">
        <f>'FD Inputs Pre Conversion'!L94*$H95</f>
        <v>0</v>
      </c>
      <c r="M95" s="95">
        <f>'FD Inputs Pre Conversion'!M94*$H95</f>
        <v>0</v>
      </c>
    </row>
    <row r="96" spans="1:13" outlineLevel="1">
      <c r="A96" s="98"/>
      <c r="B96" s="98" t="s">
        <v>178</v>
      </c>
      <c r="C96" s="86" t="s">
        <v>179</v>
      </c>
      <c r="D96" s="85" t="s">
        <v>373</v>
      </c>
      <c r="E96" s="85" t="s">
        <v>410</v>
      </c>
      <c r="F96" s="85" t="s">
        <v>180</v>
      </c>
      <c r="H96" s="87">
        <f>_xlfn.XLOOKUP(C96,Lists!$C$3:$C$31,Lists!$O$3:$O$31)</f>
        <v>1</v>
      </c>
      <c r="I96" s="95">
        <f>'FD Inputs Pre Conversion'!I95*$H96</f>
        <v>0</v>
      </c>
      <c r="J96" s="95">
        <f>'FD Inputs Pre Conversion'!J95*$H96</f>
        <v>0</v>
      </c>
      <c r="K96" s="95">
        <f>'FD Inputs Pre Conversion'!K95*$H96</f>
        <v>0</v>
      </c>
      <c r="L96" s="95">
        <f>'FD Inputs Pre Conversion'!L95*$H96</f>
        <v>0</v>
      </c>
      <c r="M96" s="95">
        <f>'FD Inputs Pre Conversion'!M95*$H96</f>
        <v>0</v>
      </c>
    </row>
    <row r="97" spans="1:13" outlineLevel="1">
      <c r="A97" s="98"/>
      <c r="B97" s="98" t="s">
        <v>178</v>
      </c>
      <c r="C97" s="86" t="s">
        <v>179</v>
      </c>
      <c r="D97" s="85" t="s">
        <v>376</v>
      </c>
      <c r="E97" s="85" t="s">
        <v>410</v>
      </c>
      <c r="F97" s="85" t="s">
        <v>180</v>
      </c>
      <c r="H97" s="87">
        <f>_xlfn.XLOOKUP(C97,Lists!$C$3:$C$31,Lists!$O$3:$O$31)</f>
        <v>1</v>
      </c>
      <c r="I97" s="95">
        <f>'FD Inputs Pre Conversion'!I96*$H97</f>
        <v>0</v>
      </c>
      <c r="J97" s="95">
        <f>'FD Inputs Pre Conversion'!J96*$H97</f>
        <v>0</v>
      </c>
      <c r="K97" s="95">
        <f>'FD Inputs Pre Conversion'!K96*$H97</f>
        <v>0</v>
      </c>
      <c r="L97" s="95">
        <f>'FD Inputs Pre Conversion'!L96*$H97</f>
        <v>0</v>
      </c>
      <c r="M97" s="95">
        <f>'FD Inputs Pre Conversion'!M96*$H97</f>
        <v>0</v>
      </c>
    </row>
    <row r="98" spans="1:13" outlineLevel="1">
      <c r="A98" s="98"/>
      <c r="B98" s="98" t="s">
        <v>178</v>
      </c>
      <c r="C98" s="86" t="s">
        <v>179</v>
      </c>
      <c r="D98" s="85" t="s">
        <v>385</v>
      </c>
      <c r="E98" s="85" t="s">
        <v>410</v>
      </c>
      <c r="F98" s="85" t="s">
        <v>180</v>
      </c>
      <c r="H98" s="87">
        <f>_xlfn.XLOOKUP(C98,Lists!$C$3:$C$31,Lists!$O$3:$O$31)</f>
        <v>1</v>
      </c>
      <c r="I98" s="95">
        <f>'FD Inputs Pre Conversion'!I97*$H98</f>
        <v>0</v>
      </c>
      <c r="J98" s="95">
        <f>'FD Inputs Pre Conversion'!J97*$H98</f>
        <v>0</v>
      </c>
      <c r="K98" s="95">
        <f>'FD Inputs Pre Conversion'!K97*$H98</f>
        <v>0</v>
      </c>
      <c r="L98" s="95">
        <f>'FD Inputs Pre Conversion'!L97*$H98</f>
        <v>0</v>
      </c>
      <c r="M98" s="95">
        <f>'FD Inputs Pre Conversion'!M97*$H98</f>
        <v>0</v>
      </c>
    </row>
    <row r="99" spans="1:13" outlineLevel="1">
      <c r="A99" s="97"/>
      <c r="B99" s="97"/>
      <c r="I99" s="95"/>
      <c r="J99" s="95"/>
      <c r="K99" s="95"/>
      <c r="L99" s="95"/>
      <c r="M99" s="95"/>
    </row>
    <row r="100" spans="1:13" outlineLevel="1">
      <c r="A100" s="98"/>
      <c r="B100" s="98" t="s">
        <v>183</v>
      </c>
      <c r="C100" s="86" t="s">
        <v>184</v>
      </c>
      <c r="D100" s="85" t="s">
        <v>350</v>
      </c>
      <c r="E100" s="85" t="s">
        <v>410</v>
      </c>
      <c r="F100" s="85" t="s">
        <v>185</v>
      </c>
      <c r="H100" s="87">
        <f>_xlfn.XLOOKUP(C100,Lists!$C$3:$C$31,Lists!$O$3:$O$31)</f>
        <v>100</v>
      </c>
      <c r="I100" s="95">
        <f>'FD Inputs Pre Conversion'!I99*$H100</f>
        <v>100</v>
      </c>
      <c r="J100" s="95">
        <f>'FD Inputs Pre Conversion'!J99*$H100</f>
        <v>100</v>
      </c>
      <c r="K100" s="95">
        <f>'FD Inputs Pre Conversion'!K99*$H100</f>
        <v>100</v>
      </c>
      <c r="L100" s="95">
        <f>'FD Inputs Pre Conversion'!L99*$H100</f>
        <v>100</v>
      </c>
      <c r="M100" s="95">
        <f>'FD Inputs Pre Conversion'!M99*$H100</f>
        <v>100</v>
      </c>
    </row>
    <row r="101" spans="1:13" outlineLevel="1">
      <c r="A101" s="98"/>
      <c r="B101" s="98" t="s">
        <v>183</v>
      </c>
      <c r="C101" s="86" t="s">
        <v>184</v>
      </c>
      <c r="D101" s="85" t="s">
        <v>358</v>
      </c>
      <c r="E101" s="85" t="s">
        <v>410</v>
      </c>
      <c r="F101" s="85" t="s">
        <v>185</v>
      </c>
      <c r="H101" s="87">
        <f>_xlfn.XLOOKUP(C101,Lists!$C$3:$C$31,Lists!$O$3:$O$31)</f>
        <v>100</v>
      </c>
      <c r="I101" s="95">
        <f>'FD Inputs Pre Conversion'!I100*$H101</f>
        <v>100</v>
      </c>
      <c r="J101" s="95">
        <f>'FD Inputs Pre Conversion'!J100*$H101</f>
        <v>100</v>
      </c>
      <c r="K101" s="95">
        <f>'FD Inputs Pre Conversion'!K100*$H101</f>
        <v>100</v>
      </c>
      <c r="L101" s="95">
        <f>'FD Inputs Pre Conversion'!L100*$H101</f>
        <v>100</v>
      </c>
      <c r="M101" s="95">
        <f>'FD Inputs Pre Conversion'!M100*$H101</f>
        <v>100</v>
      </c>
    </row>
    <row r="102" spans="1:13" outlineLevel="1">
      <c r="A102" s="98"/>
      <c r="B102" s="98" t="s">
        <v>183</v>
      </c>
      <c r="C102" s="86" t="s">
        <v>184</v>
      </c>
      <c r="D102" s="85" t="s">
        <v>361</v>
      </c>
      <c r="E102" s="85" t="s">
        <v>410</v>
      </c>
      <c r="F102" s="85" t="s">
        <v>185</v>
      </c>
      <c r="H102" s="87">
        <f>_xlfn.XLOOKUP(C102,Lists!$C$3:$C$31,Lists!$O$3:$O$31)</f>
        <v>100</v>
      </c>
      <c r="I102" s="95">
        <f>'FD Inputs Pre Conversion'!I101*$H102</f>
        <v>100</v>
      </c>
      <c r="J102" s="95">
        <f>'FD Inputs Pre Conversion'!J101*$H102</f>
        <v>100</v>
      </c>
      <c r="K102" s="95">
        <f>'FD Inputs Pre Conversion'!K101*$H102</f>
        <v>100</v>
      </c>
      <c r="L102" s="95">
        <f>'FD Inputs Pre Conversion'!L101*$H102</f>
        <v>100</v>
      </c>
      <c r="M102" s="95">
        <f>'FD Inputs Pre Conversion'!M101*$H102</f>
        <v>100</v>
      </c>
    </row>
    <row r="103" spans="1:13" outlineLevel="1">
      <c r="A103" s="98"/>
      <c r="B103" s="98" t="s">
        <v>183</v>
      </c>
      <c r="C103" s="86" t="s">
        <v>184</v>
      </c>
      <c r="D103" s="85" t="s">
        <v>364</v>
      </c>
      <c r="E103" s="85" t="s">
        <v>410</v>
      </c>
      <c r="F103" s="85" t="s">
        <v>185</v>
      </c>
      <c r="H103" s="87">
        <f>_xlfn.XLOOKUP(C103,Lists!$C$3:$C$31,Lists!$O$3:$O$31)</f>
        <v>100</v>
      </c>
      <c r="I103" s="95">
        <f>'FD Inputs Pre Conversion'!I102*$H103</f>
        <v>100</v>
      </c>
      <c r="J103" s="95">
        <f>'FD Inputs Pre Conversion'!J102*$H103</f>
        <v>100</v>
      </c>
      <c r="K103" s="95">
        <f>'FD Inputs Pre Conversion'!K102*$H103</f>
        <v>100</v>
      </c>
      <c r="L103" s="95">
        <f>'FD Inputs Pre Conversion'!L102*$H103</f>
        <v>100</v>
      </c>
      <c r="M103" s="95">
        <f>'FD Inputs Pre Conversion'!M102*$H103</f>
        <v>100</v>
      </c>
    </row>
    <row r="104" spans="1:13" outlineLevel="1">
      <c r="A104" s="98"/>
      <c r="B104" s="98" t="s">
        <v>183</v>
      </c>
      <c r="C104" s="86" t="s">
        <v>184</v>
      </c>
      <c r="D104" s="85" t="s">
        <v>370</v>
      </c>
      <c r="E104" s="85" t="s">
        <v>410</v>
      </c>
      <c r="F104" s="85" t="s">
        <v>185</v>
      </c>
      <c r="H104" s="87">
        <f>_xlfn.XLOOKUP(C104,Lists!$C$3:$C$31,Lists!$O$3:$O$31)</f>
        <v>100</v>
      </c>
      <c r="I104" s="95">
        <f>'FD Inputs Pre Conversion'!I103*$H104</f>
        <v>100</v>
      </c>
      <c r="J104" s="95">
        <f>'FD Inputs Pre Conversion'!J103*$H104</f>
        <v>100</v>
      </c>
      <c r="K104" s="95">
        <f>'FD Inputs Pre Conversion'!K103*$H104</f>
        <v>100</v>
      </c>
      <c r="L104" s="95">
        <f>'FD Inputs Pre Conversion'!L103*$H104</f>
        <v>100</v>
      </c>
      <c r="M104" s="95">
        <f>'FD Inputs Pre Conversion'!M103*$H104</f>
        <v>100</v>
      </c>
    </row>
    <row r="105" spans="1:13" outlineLevel="1">
      <c r="A105" s="98"/>
      <c r="B105" s="98" t="s">
        <v>183</v>
      </c>
      <c r="C105" s="86" t="s">
        <v>184</v>
      </c>
      <c r="D105" s="85" t="s">
        <v>379</v>
      </c>
      <c r="E105" s="85" t="s">
        <v>410</v>
      </c>
      <c r="F105" s="85" t="s">
        <v>185</v>
      </c>
      <c r="H105" s="87">
        <f>_xlfn.XLOOKUP(C105,Lists!$C$3:$C$31,Lists!$O$3:$O$31)</f>
        <v>100</v>
      </c>
      <c r="I105" s="95">
        <f>'FD Inputs Pre Conversion'!I104*$H105</f>
        <v>100</v>
      </c>
      <c r="J105" s="95">
        <f>'FD Inputs Pre Conversion'!J104*$H105</f>
        <v>100</v>
      </c>
      <c r="K105" s="95">
        <f>'FD Inputs Pre Conversion'!K104*$H105</f>
        <v>100</v>
      </c>
      <c r="L105" s="95">
        <f>'FD Inputs Pre Conversion'!L104*$H105</f>
        <v>100</v>
      </c>
      <c r="M105" s="95">
        <f>'FD Inputs Pre Conversion'!M104*$H105</f>
        <v>100</v>
      </c>
    </row>
    <row r="106" spans="1:13" outlineLevel="1">
      <c r="A106" s="98"/>
      <c r="B106" s="98" t="s">
        <v>183</v>
      </c>
      <c r="C106" s="86" t="s">
        <v>184</v>
      </c>
      <c r="D106" s="85" t="s">
        <v>382</v>
      </c>
      <c r="E106" s="85" t="s">
        <v>410</v>
      </c>
      <c r="F106" s="85" t="s">
        <v>185</v>
      </c>
      <c r="H106" s="87">
        <f>_xlfn.XLOOKUP(C106,Lists!$C$3:$C$31,Lists!$O$3:$O$31)</f>
        <v>100</v>
      </c>
      <c r="I106" s="95">
        <f>'FD Inputs Pre Conversion'!I105*$H106</f>
        <v>100</v>
      </c>
      <c r="J106" s="95">
        <f>'FD Inputs Pre Conversion'!J105*$H106</f>
        <v>100</v>
      </c>
      <c r="K106" s="95">
        <f>'FD Inputs Pre Conversion'!K105*$H106</f>
        <v>100</v>
      </c>
      <c r="L106" s="95">
        <f>'FD Inputs Pre Conversion'!L105*$H106</f>
        <v>100</v>
      </c>
      <c r="M106" s="95">
        <f>'FD Inputs Pre Conversion'!M105*$H106</f>
        <v>100</v>
      </c>
    </row>
    <row r="107" spans="1:13" outlineLevel="1">
      <c r="A107" s="98"/>
      <c r="B107" s="98" t="s">
        <v>183</v>
      </c>
      <c r="C107" s="86" t="s">
        <v>184</v>
      </c>
      <c r="D107" s="85" t="s">
        <v>388</v>
      </c>
      <c r="E107" s="85" t="s">
        <v>410</v>
      </c>
      <c r="F107" s="85" t="s">
        <v>185</v>
      </c>
      <c r="H107" s="87">
        <f>_xlfn.XLOOKUP(C107,Lists!$C$3:$C$31,Lists!$O$3:$O$31)</f>
        <v>100</v>
      </c>
      <c r="I107" s="95">
        <f>'FD Inputs Pre Conversion'!I106*$H107</f>
        <v>100</v>
      </c>
      <c r="J107" s="95">
        <f>'FD Inputs Pre Conversion'!J106*$H107</f>
        <v>100</v>
      </c>
      <c r="K107" s="95">
        <f>'FD Inputs Pre Conversion'!K106*$H107</f>
        <v>100</v>
      </c>
      <c r="L107" s="95">
        <f>'FD Inputs Pre Conversion'!L106*$H107</f>
        <v>100</v>
      </c>
      <c r="M107" s="95">
        <f>'FD Inputs Pre Conversion'!M106*$H107</f>
        <v>100</v>
      </c>
    </row>
    <row r="108" spans="1:13" outlineLevel="1">
      <c r="A108" s="98"/>
      <c r="B108" s="98" t="s">
        <v>183</v>
      </c>
      <c r="C108" s="86" t="s">
        <v>184</v>
      </c>
      <c r="D108" s="85" t="s">
        <v>391</v>
      </c>
      <c r="E108" s="85" t="s">
        <v>410</v>
      </c>
      <c r="F108" s="85" t="s">
        <v>185</v>
      </c>
      <c r="H108" s="87">
        <f>_xlfn.XLOOKUP(C108,Lists!$C$3:$C$31,Lists!$O$3:$O$31)</f>
        <v>100</v>
      </c>
      <c r="I108" s="95">
        <f>'FD Inputs Pre Conversion'!I107*$H108</f>
        <v>100</v>
      </c>
      <c r="J108" s="95">
        <f>'FD Inputs Pre Conversion'!J107*$H108</f>
        <v>100</v>
      </c>
      <c r="K108" s="95">
        <f>'FD Inputs Pre Conversion'!K107*$H108</f>
        <v>100</v>
      </c>
      <c r="L108" s="95">
        <f>'FD Inputs Pre Conversion'!L107*$H108</f>
        <v>100</v>
      </c>
      <c r="M108" s="95">
        <f>'FD Inputs Pre Conversion'!M107*$H108</f>
        <v>100</v>
      </c>
    </row>
    <row r="109" spans="1:13" outlineLevel="1">
      <c r="A109" s="98"/>
      <c r="B109" s="98" t="s">
        <v>183</v>
      </c>
      <c r="C109" s="86" t="s">
        <v>184</v>
      </c>
      <c r="D109" s="85" t="s">
        <v>394</v>
      </c>
      <c r="E109" s="85" t="s">
        <v>410</v>
      </c>
      <c r="F109" s="85" t="s">
        <v>185</v>
      </c>
      <c r="H109" s="87">
        <f>_xlfn.XLOOKUP(C109,Lists!$C$3:$C$31,Lists!$O$3:$O$31)</f>
        <v>100</v>
      </c>
      <c r="I109" s="95">
        <f>'FD Inputs Pre Conversion'!I108*$H109</f>
        <v>100</v>
      </c>
      <c r="J109" s="95">
        <f>'FD Inputs Pre Conversion'!J108*$H109</f>
        <v>100</v>
      </c>
      <c r="K109" s="95">
        <f>'FD Inputs Pre Conversion'!K108*$H109</f>
        <v>100</v>
      </c>
      <c r="L109" s="95">
        <f>'FD Inputs Pre Conversion'!L108*$H109</f>
        <v>100</v>
      </c>
      <c r="M109" s="95">
        <f>'FD Inputs Pre Conversion'!M108*$H109</f>
        <v>100</v>
      </c>
    </row>
    <row r="110" spans="1:13" outlineLevel="1">
      <c r="A110" s="98"/>
      <c r="B110" s="98" t="s">
        <v>183</v>
      </c>
      <c r="C110" s="86" t="s">
        <v>184</v>
      </c>
      <c r="D110" s="85" t="s">
        <v>397</v>
      </c>
      <c r="E110" s="85" t="s">
        <v>410</v>
      </c>
      <c r="F110" s="85" t="s">
        <v>185</v>
      </c>
      <c r="H110" s="87">
        <f>_xlfn.XLOOKUP(C110,Lists!$C$3:$C$31,Lists!$O$3:$O$31)</f>
        <v>100</v>
      </c>
      <c r="I110" s="95">
        <f>'FD Inputs Pre Conversion'!I109*$H110</f>
        <v>100</v>
      </c>
      <c r="J110" s="95">
        <f>'FD Inputs Pre Conversion'!J109*$H110</f>
        <v>100</v>
      </c>
      <c r="K110" s="95">
        <f>'FD Inputs Pre Conversion'!K109*$H110</f>
        <v>100</v>
      </c>
      <c r="L110" s="95">
        <f>'FD Inputs Pre Conversion'!L109*$H110</f>
        <v>100</v>
      </c>
      <c r="M110" s="95">
        <f>'FD Inputs Pre Conversion'!M109*$H110</f>
        <v>100</v>
      </c>
    </row>
    <row r="111" spans="1:13" outlineLevel="1">
      <c r="A111" s="98"/>
      <c r="B111" s="98" t="s">
        <v>183</v>
      </c>
      <c r="C111" s="86" t="s">
        <v>184</v>
      </c>
      <c r="D111" s="85" t="s">
        <v>345</v>
      </c>
      <c r="E111" s="85" t="s">
        <v>410</v>
      </c>
      <c r="F111" s="85" t="s">
        <v>185</v>
      </c>
      <c r="H111" s="87">
        <f>_xlfn.XLOOKUP(C111,Lists!$C$3:$C$31,Lists!$O$3:$O$31)</f>
        <v>100</v>
      </c>
      <c r="I111" s="95">
        <f>'FD Inputs Pre Conversion'!I110*$H111</f>
        <v>100</v>
      </c>
      <c r="J111" s="95">
        <f>'FD Inputs Pre Conversion'!J110*$H111</f>
        <v>100</v>
      </c>
      <c r="K111" s="95">
        <f>'FD Inputs Pre Conversion'!K110*$H111</f>
        <v>100</v>
      </c>
      <c r="L111" s="95">
        <f>'FD Inputs Pre Conversion'!L110*$H111</f>
        <v>100</v>
      </c>
      <c r="M111" s="95">
        <f>'FD Inputs Pre Conversion'!M110*$H111</f>
        <v>100</v>
      </c>
    </row>
    <row r="112" spans="1:13" outlineLevel="1">
      <c r="A112" s="98"/>
      <c r="B112" s="98" t="s">
        <v>183</v>
      </c>
      <c r="C112" s="86" t="s">
        <v>184</v>
      </c>
      <c r="D112" s="85" t="s">
        <v>354</v>
      </c>
      <c r="E112" s="85" t="s">
        <v>410</v>
      </c>
      <c r="F112" s="85" t="s">
        <v>185</v>
      </c>
      <c r="H112" s="87">
        <f>_xlfn.XLOOKUP(C112,Lists!$C$3:$C$31,Lists!$O$3:$O$31)</f>
        <v>100</v>
      </c>
      <c r="I112" s="95">
        <f>'FD Inputs Pre Conversion'!I111*$H112</f>
        <v>100</v>
      </c>
      <c r="J112" s="95">
        <f>'FD Inputs Pre Conversion'!J111*$H112</f>
        <v>100</v>
      </c>
      <c r="K112" s="95">
        <f>'FD Inputs Pre Conversion'!K111*$H112</f>
        <v>100</v>
      </c>
      <c r="L112" s="95">
        <f>'FD Inputs Pre Conversion'!L111*$H112</f>
        <v>100</v>
      </c>
      <c r="M112" s="95">
        <f>'FD Inputs Pre Conversion'!M111*$H112</f>
        <v>100</v>
      </c>
    </row>
    <row r="113" spans="1:13" outlineLevel="1">
      <c r="A113" s="98"/>
      <c r="B113" s="98" t="s">
        <v>183</v>
      </c>
      <c r="C113" s="86" t="s">
        <v>184</v>
      </c>
      <c r="D113" s="85" t="s">
        <v>367</v>
      </c>
      <c r="E113" s="85" t="s">
        <v>410</v>
      </c>
      <c r="F113" s="85" t="s">
        <v>185</v>
      </c>
      <c r="H113" s="87">
        <f>_xlfn.XLOOKUP(C113,Lists!$C$3:$C$31,Lists!$O$3:$O$31)</f>
        <v>100</v>
      </c>
      <c r="I113" s="95">
        <f>'FD Inputs Pre Conversion'!I112*$H113</f>
        <v>100</v>
      </c>
      <c r="J113" s="95">
        <f>'FD Inputs Pre Conversion'!J112*$H113</f>
        <v>100</v>
      </c>
      <c r="K113" s="95">
        <f>'FD Inputs Pre Conversion'!K112*$H113</f>
        <v>100</v>
      </c>
      <c r="L113" s="95">
        <f>'FD Inputs Pre Conversion'!L112*$H113</f>
        <v>100</v>
      </c>
      <c r="M113" s="95">
        <f>'FD Inputs Pre Conversion'!M112*$H113</f>
        <v>100</v>
      </c>
    </row>
    <row r="114" spans="1:13" outlineLevel="1">
      <c r="A114" s="98"/>
      <c r="B114" s="98" t="s">
        <v>183</v>
      </c>
      <c r="C114" s="86" t="s">
        <v>184</v>
      </c>
      <c r="D114" s="85" t="s">
        <v>373</v>
      </c>
      <c r="E114" s="85" t="s">
        <v>410</v>
      </c>
      <c r="F114" s="85" t="s">
        <v>185</v>
      </c>
      <c r="H114" s="87">
        <f>_xlfn.XLOOKUP(C114,Lists!$C$3:$C$31,Lists!$O$3:$O$31)</f>
        <v>100</v>
      </c>
      <c r="I114" s="95">
        <f>'FD Inputs Pre Conversion'!I113*$H114</f>
        <v>100</v>
      </c>
      <c r="J114" s="95">
        <f>'FD Inputs Pre Conversion'!J113*$H114</f>
        <v>100</v>
      </c>
      <c r="K114" s="95">
        <f>'FD Inputs Pre Conversion'!K113*$H114</f>
        <v>100</v>
      </c>
      <c r="L114" s="95">
        <f>'FD Inputs Pre Conversion'!L113*$H114</f>
        <v>100</v>
      </c>
      <c r="M114" s="95">
        <f>'FD Inputs Pre Conversion'!M113*$H114</f>
        <v>100</v>
      </c>
    </row>
    <row r="115" spans="1:13" outlineLevel="1">
      <c r="A115" s="98"/>
      <c r="B115" s="98" t="s">
        <v>183</v>
      </c>
      <c r="C115" s="86" t="s">
        <v>184</v>
      </c>
      <c r="D115" s="85" t="s">
        <v>376</v>
      </c>
      <c r="E115" s="85" t="s">
        <v>410</v>
      </c>
      <c r="F115" s="85" t="s">
        <v>185</v>
      </c>
      <c r="H115" s="87">
        <f>_xlfn.XLOOKUP(C115,Lists!$C$3:$C$31,Lists!$O$3:$O$31)</f>
        <v>100</v>
      </c>
      <c r="I115" s="95">
        <f>'FD Inputs Pre Conversion'!I114*$H115</f>
        <v>100</v>
      </c>
      <c r="J115" s="95">
        <f>'FD Inputs Pre Conversion'!J114*$H115</f>
        <v>100</v>
      </c>
      <c r="K115" s="95">
        <f>'FD Inputs Pre Conversion'!K114*$H115</f>
        <v>100</v>
      </c>
      <c r="L115" s="95">
        <f>'FD Inputs Pre Conversion'!L114*$H115</f>
        <v>100</v>
      </c>
      <c r="M115" s="95">
        <f>'FD Inputs Pre Conversion'!M114*$H115</f>
        <v>100</v>
      </c>
    </row>
    <row r="116" spans="1:13" outlineLevel="1">
      <c r="A116" s="98"/>
      <c r="B116" s="98" t="s">
        <v>183</v>
      </c>
      <c r="C116" s="86" t="s">
        <v>184</v>
      </c>
      <c r="D116" s="85" t="s">
        <v>385</v>
      </c>
      <c r="E116" s="85" t="s">
        <v>410</v>
      </c>
      <c r="F116" s="85" t="s">
        <v>185</v>
      </c>
      <c r="H116" s="87">
        <f>_xlfn.XLOOKUP(C116,Lists!$C$3:$C$31,Lists!$O$3:$O$31)</f>
        <v>100</v>
      </c>
      <c r="I116" s="95">
        <f>'FD Inputs Pre Conversion'!I115*$H116</f>
        <v>100</v>
      </c>
      <c r="J116" s="95">
        <f>'FD Inputs Pre Conversion'!J115*$H116</f>
        <v>100</v>
      </c>
      <c r="K116" s="95">
        <f>'FD Inputs Pre Conversion'!K115*$H116</f>
        <v>100</v>
      </c>
      <c r="L116" s="95">
        <f>'FD Inputs Pre Conversion'!L115*$H116</f>
        <v>100</v>
      </c>
      <c r="M116" s="95">
        <f>'FD Inputs Pre Conversion'!M115*$H116</f>
        <v>100</v>
      </c>
    </row>
    <row r="117" spans="1:13" outlineLevel="1">
      <c r="A117" s="97"/>
      <c r="B117" s="97"/>
      <c r="I117" s="95"/>
      <c r="J117" s="95"/>
      <c r="K117" s="95"/>
      <c r="L117" s="95"/>
      <c r="M117" s="95"/>
    </row>
    <row r="118" spans="1:13" outlineLevel="1">
      <c r="A118" s="98"/>
      <c r="B118" s="98" t="s">
        <v>188</v>
      </c>
      <c r="C118" s="86" t="s">
        <v>189</v>
      </c>
      <c r="D118" s="85" t="s">
        <v>350</v>
      </c>
      <c r="E118" s="85" t="s">
        <v>410</v>
      </c>
      <c r="F118" s="85" t="s">
        <v>190</v>
      </c>
      <c r="H118" s="87">
        <f>_xlfn.XLOOKUP(C118,Lists!$C$3:$C$31,Lists!$O$3:$O$31)</f>
        <v>1</v>
      </c>
      <c r="I118" s="95">
        <f>'FD Inputs Pre Conversion'!I117*$H118</f>
        <v>130.60000000000002</v>
      </c>
      <c r="J118" s="95">
        <f>'FD Inputs Pre Conversion'!J117*$H118</f>
        <v>128.90000000000003</v>
      </c>
      <c r="K118" s="95">
        <f>'FD Inputs Pre Conversion'!K117*$H118</f>
        <v>127.20000000000003</v>
      </c>
      <c r="L118" s="95">
        <f>'FD Inputs Pre Conversion'!L117*$H118</f>
        <v>125.50000000000003</v>
      </c>
      <c r="M118" s="95">
        <f>'FD Inputs Pre Conversion'!M117*$H118</f>
        <v>123.8</v>
      </c>
    </row>
    <row r="119" spans="1:13" outlineLevel="1">
      <c r="A119" s="98"/>
      <c r="B119" s="98" t="s">
        <v>188</v>
      </c>
      <c r="C119" s="86" t="s">
        <v>189</v>
      </c>
      <c r="D119" s="85" t="s">
        <v>358</v>
      </c>
      <c r="E119" s="85" t="s">
        <v>410</v>
      </c>
      <c r="F119" s="85" t="s">
        <v>190</v>
      </c>
      <c r="H119" s="87">
        <f>_xlfn.XLOOKUP(C119,Lists!$C$3:$C$31,Lists!$O$3:$O$31)</f>
        <v>1</v>
      </c>
      <c r="I119" s="95">
        <f>'FD Inputs Pre Conversion'!I118*$H119</f>
        <v>133.5</v>
      </c>
      <c r="J119" s="95">
        <f>'FD Inputs Pre Conversion'!J118*$H119</f>
        <v>133.5</v>
      </c>
      <c r="K119" s="95">
        <f>'FD Inputs Pre Conversion'!K118*$H119</f>
        <v>133.5</v>
      </c>
      <c r="L119" s="95">
        <f>'FD Inputs Pre Conversion'!L118*$H119</f>
        <v>133.5</v>
      </c>
      <c r="M119" s="95">
        <f>'FD Inputs Pre Conversion'!M118*$H119</f>
        <v>133.5</v>
      </c>
    </row>
    <row r="120" spans="1:13" outlineLevel="1">
      <c r="A120" s="98"/>
      <c r="B120" s="98" t="s">
        <v>188</v>
      </c>
      <c r="C120" s="86" t="s">
        <v>189</v>
      </c>
      <c r="D120" s="85" t="s">
        <v>361</v>
      </c>
      <c r="E120" s="85" t="s">
        <v>410</v>
      </c>
      <c r="F120" s="85" t="s">
        <v>190</v>
      </c>
      <c r="H120" s="87">
        <f>_xlfn.XLOOKUP(C120,Lists!$C$3:$C$31,Lists!$O$3:$O$31)</f>
        <v>1</v>
      </c>
      <c r="I120" s="95">
        <f>'FD Inputs Pre Conversion'!I119*$H120</f>
        <v>112</v>
      </c>
      <c r="J120" s="95">
        <f>'FD Inputs Pre Conversion'!J119*$H120</f>
        <v>111.5</v>
      </c>
      <c r="K120" s="95">
        <f>'FD Inputs Pre Conversion'!K119*$H120</f>
        <v>111</v>
      </c>
      <c r="L120" s="95">
        <f>'FD Inputs Pre Conversion'!L119*$H120</f>
        <v>110.5</v>
      </c>
      <c r="M120" s="95">
        <f>'FD Inputs Pre Conversion'!M119*$H120</f>
        <v>110</v>
      </c>
    </row>
    <row r="121" spans="1:13" outlineLevel="1">
      <c r="A121" s="98"/>
      <c r="B121" s="98" t="s">
        <v>188</v>
      </c>
      <c r="C121" s="86" t="s">
        <v>189</v>
      </c>
      <c r="D121" s="85" t="s">
        <v>364</v>
      </c>
      <c r="E121" s="85" t="s">
        <v>410</v>
      </c>
      <c r="F121" s="85" t="s">
        <v>190</v>
      </c>
      <c r="H121" s="87">
        <f>_xlfn.XLOOKUP(C121,Lists!$C$3:$C$31,Lists!$O$3:$O$31)</f>
        <v>1</v>
      </c>
      <c r="I121" s="95">
        <f>'FD Inputs Pre Conversion'!I120*$H121</f>
        <v>123.4</v>
      </c>
      <c r="J121" s="95">
        <f>'FD Inputs Pre Conversion'!J120*$H121</f>
        <v>123.4</v>
      </c>
      <c r="K121" s="95">
        <f>'FD Inputs Pre Conversion'!K120*$H121</f>
        <v>123.4</v>
      </c>
      <c r="L121" s="95">
        <f>'FD Inputs Pre Conversion'!L120*$H121</f>
        <v>123.4</v>
      </c>
      <c r="M121" s="95">
        <f>'FD Inputs Pre Conversion'!M120*$H121</f>
        <v>123.4</v>
      </c>
    </row>
    <row r="122" spans="1:13" outlineLevel="1">
      <c r="A122" s="98"/>
      <c r="B122" s="98" t="s">
        <v>188</v>
      </c>
      <c r="C122" s="86" t="s">
        <v>189</v>
      </c>
      <c r="D122" s="85" t="s">
        <v>370</v>
      </c>
      <c r="E122" s="85" t="s">
        <v>410</v>
      </c>
      <c r="F122" s="85" t="s">
        <v>190</v>
      </c>
      <c r="H122" s="87">
        <f>_xlfn.XLOOKUP(C122,Lists!$C$3:$C$31,Lists!$O$3:$O$31)</f>
        <v>1</v>
      </c>
      <c r="I122" s="95">
        <f>'FD Inputs Pre Conversion'!I121*$H122</f>
        <v>116.7</v>
      </c>
      <c r="J122" s="95">
        <f>'FD Inputs Pre Conversion'!J121*$H122</f>
        <v>116.7</v>
      </c>
      <c r="K122" s="95">
        <f>'FD Inputs Pre Conversion'!K121*$H122</f>
        <v>116.7</v>
      </c>
      <c r="L122" s="95">
        <f>'FD Inputs Pre Conversion'!L121*$H122</f>
        <v>116.7</v>
      </c>
      <c r="M122" s="95">
        <f>'FD Inputs Pre Conversion'!M121*$H122</f>
        <v>116.6</v>
      </c>
    </row>
    <row r="123" spans="1:13" outlineLevel="1">
      <c r="A123" s="98"/>
      <c r="B123" s="98" t="s">
        <v>188</v>
      </c>
      <c r="C123" s="86" t="s">
        <v>189</v>
      </c>
      <c r="D123" s="85" t="s">
        <v>379</v>
      </c>
      <c r="E123" s="85" t="s">
        <v>410</v>
      </c>
      <c r="F123" s="85" t="s">
        <v>190</v>
      </c>
      <c r="H123" s="87">
        <f>_xlfn.XLOOKUP(C123,Lists!$C$3:$C$31,Lists!$O$3:$O$31)</f>
        <v>1</v>
      </c>
      <c r="I123" s="95">
        <f>'FD Inputs Pre Conversion'!I122*$H123</f>
        <v>131.29999999999998</v>
      </c>
      <c r="J123" s="95">
        <f>'FD Inputs Pre Conversion'!J122*$H123</f>
        <v>130.99999999999997</v>
      </c>
      <c r="K123" s="95">
        <f>'FD Inputs Pre Conversion'!K122*$H123</f>
        <v>130.69999999999996</v>
      </c>
      <c r="L123" s="95">
        <f>'FD Inputs Pre Conversion'!L122*$H123</f>
        <v>130.39999999999995</v>
      </c>
      <c r="M123" s="95">
        <f>'FD Inputs Pre Conversion'!M122*$H123</f>
        <v>130</v>
      </c>
    </row>
    <row r="124" spans="1:13" outlineLevel="1">
      <c r="A124" s="98"/>
      <c r="B124" s="98" t="s">
        <v>188</v>
      </c>
      <c r="C124" s="86" t="s">
        <v>189</v>
      </c>
      <c r="D124" s="85" t="s">
        <v>382</v>
      </c>
      <c r="E124" s="85" t="s">
        <v>410</v>
      </c>
      <c r="F124" s="85" t="s">
        <v>190</v>
      </c>
      <c r="H124" s="87">
        <f>_xlfn.XLOOKUP(C124,Lists!$C$3:$C$31,Lists!$O$3:$O$31)</f>
        <v>1</v>
      </c>
      <c r="I124" s="95">
        <f>'FD Inputs Pre Conversion'!I123*$H124</f>
        <v>125.6</v>
      </c>
      <c r="J124" s="95">
        <f>'FD Inputs Pre Conversion'!J123*$H124</f>
        <v>122.69999999999999</v>
      </c>
      <c r="K124" s="95">
        <f>'FD Inputs Pre Conversion'!K123*$H124</f>
        <v>119.79999999999998</v>
      </c>
      <c r="L124" s="95">
        <f>'FD Inputs Pre Conversion'!L123*$H124</f>
        <v>116.89999999999998</v>
      </c>
      <c r="M124" s="95">
        <f>'FD Inputs Pre Conversion'!M123*$H124</f>
        <v>113.9</v>
      </c>
    </row>
    <row r="125" spans="1:13" outlineLevel="1">
      <c r="A125" s="98"/>
      <c r="B125" s="98" t="s">
        <v>188</v>
      </c>
      <c r="C125" s="86" t="s">
        <v>189</v>
      </c>
      <c r="D125" s="85" t="s">
        <v>388</v>
      </c>
      <c r="E125" s="85" t="s">
        <v>410</v>
      </c>
      <c r="F125" s="85" t="s">
        <v>190</v>
      </c>
      <c r="H125" s="87">
        <f>_xlfn.XLOOKUP(C125,Lists!$C$3:$C$31,Lists!$O$3:$O$31)</f>
        <v>1</v>
      </c>
      <c r="I125" s="95">
        <f>'FD Inputs Pre Conversion'!I124*$H125</f>
        <v>248.4</v>
      </c>
      <c r="J125" s="95">
        <f>'FD Inputs Pre Conversion'!J124*$H125</f>
        <v>245.70000000000002</v>
      </c>
      <c r="K125" s="95">
        <f>'FD Inputs Pre Conversion'!K124*$H125</f>
        <v>243.00000000000003</v>
      </c>
      <c r="L125" s="95">
        <f>'FD Inputs Pre Conversion'!L124*$H125</f>
        <v>240.30000000000004</v>
      </c>
      <c r="M125" s="95">
        <f>'FD Inputs Pre Conversion'!M124*$H125</f>
        <v>237.7</v>
      </c>
    </row>
    <row r="126" spans="1:13" outlineLevel="1">
      <c r="A126" s="98"/>
      <c r="B126" s="98" t="s">
        <v>188</v>
      </c>
      <c r="C126" s="86" t="s">
        <v>189</v>
      </c>
      <c r="D126" s="85" t="s">
        <v>391</v>
      </c>
      <c r="E126" s="85" t="s">
        <v>410</v>
      </c>
      <c r="F126" s="85" t="s">
        <v>190</v>
      </c>
      <c r="H126" s="87">
        <f>_xlfn.XLOOKUP(C126,Lists!$C$3:$C$31,Lists!$O$3:$O$31)</f>
        <v>1</v>
      </c>
      <c r="I126" s="95">
        <f>'FD Inputs Pre Conversion'!I125*$H126</f>
        <v>111.3</v>
      </c>
      <c r="J126" s="95">
        <f>'FD Inputs Pre Conversion'!J125*$H126</f>
        <v>109.3</v>
      </c>
      <c r="K126" s="95">
        <f>'FD Inputs Pre Conversion'!K125*$H126</f>
        <v>107.3</v>
      </c>
      <c r="L126" s="95">
        <f>'FD Inputs Pre Conversion'!L125*$H126</f>
        <v>105.3</v>
      </c>
      <c r="M126" s="95">
        <f>'FD Inputs Pre Conversion'!M125*$H126</f>
        <v>103.1</v>
      </c>
    </row>
    <row r="127" spans="1:13" outlineLevel="1">
      <c r="A127" s="98"/>
      <c r="B127" s="98" t="s">
        <v>188</v>
      </c>
      <c r="C127" s="86" t="s">
        <v>189</v>
      </c>
      <c r="D127" s="85" t="s">
        <v>394</v>
      </c>
      <c r="E127" s="85" t="s">
        <v>410</v>
      </c>
      <c r="F127" s="85" t="s">
        <v>190</v>
      </c>
      <c r="H127" s="87">
        <f>_xlfn.XLOOKUP(C127,Lists!$C$3:$C$31,Lists!$O$3:$O$31)</f>
        <v>1</v>
      </c>
      <c r="I127" s="95">
        <f>'FD Inputs Pre Conversion'!I126*$H127</f>
        <v>151.70000000000002</v>
      </c>
      <c r="J127" s="95">
        <f>'FD Inputs Pre Conversion'!J126*$H127</f>
        <v>151.00000000000003</v>
      </c>
      <c r="K127" s="95">
        <f>'FD Inputs Pre Conversion'!K126*$H127</f>
        <v>150.30000000000004</v>
      </c>
      <c r="L127" s="95">
        <f>'FD Inputs Pre Conversion'!L126*$H127</f>
        <v>149.60000000000005</v>
      </c>
      <c r="M127" s="95">
        <f>'FD Inputs Pre Conversion'!M126*$H127</f>
        <v>148.69999999999999</v>
      </c>
    </row>
    <row r="128" spans="1:13" outlineLevel="1">
      <c r="A128" s="98"/>
      <c r="B128" s="98" t="s">
        <v>188</v>
      </c>
      <c r="C128" s="86" t="s">
        <v>189</v>
      </c>
      <c r="D128" s="85" t="s">
        <v>397</v>
      </c>
      <c r="E128" s="85" t="s">
        <v>410</v>
      </c>
      <c r="F128" s="85" t="s">
        <v>190</v>
      </c>
      <c r="H128" s="87">
        <f>_xlfn.XLOOKUP(C128,Lists!$C$3:$C$31,Lists!$O$3:$O$31)</f>
        <v>1</v>
      </c>
      <c r="I128" s="95">
        <f>'FD Inputs Pre Conversion'!I127*$H128</f>
        <v>185.29999999999998</v>
      </c>
      <c r="J128" s="95">
        <f>'FD Inputs Pre Conversion'!J127*$H128</f>
        <v>180.39999999999998</v>
      </c>
      <c r="K128" s="95">
        <f>'FD Inputs Pre Conversion'!K127*$H128</f>
        <v>175.49999999999997</v>
      </c>
      <c r="L128" s="95">
        <f>'FD Inputs Pre Conversion'!L127*$H128</f>
        <v>170.59999999999997</v>
      </c>
      <c r="M128" s="95">
        <f>'FD Inputs Pre Conversion'!M127*$H128</f>
        <v>165.5</v>
      </c>
    </row>
    <row r="129" spans="1:13" outlineLevel="1">
      <c r="A129" s="98"/>
      <c r="B129" s="98" t="s">
        <v>188</v>
      </c>
      <c r="C129" s="86" t="s">
        <v>189</v>
      </c>
      <c r="D129" s="85" t="s">
        <v>345</v>
      </c>
      <c r="E129" s="85" t="s">
        <v>410</v>
      </c>
      <c r="F129" s="85" t="s">
        <v>190</v>
      </c>
      <c r="H129" s="87">
        <f>_xlfn.XLOOKUP(C129,Lists!$C$3:$C$31,Lists!$O$3:$O$31)</f>
        <v>1</v>
      </c>
      <c r="I129" s="95">
        <f>'FD Inputs Pre Conversion'!I128*$H129</f>
        <v>140.30000000000001</v>
      </c>
      <c r="J129" s="95">
        <f>'FD Inputs Pre Conversion'!J128*$H129</f>
        <v>138.30000000000001</v>
      </c>
      <c r="K129" s="95">
        <f>'FD Inputs Pre Conversion'!K128*$H129</f>
        <v>136.30000000000001</v>
      </c>
      <c r="L129" s="95">
        <f>'FD Inputs Pre Conversion'!L128*$H129</f>
        <v>134.30000000000001</v>
      </c>
      <c r="M129" s="95">
        <f>'FD Inputs Pre Conversion'!M128*$H129</f>
        <v>132.19999999999999</v>
      </c>
    </row>
    <row r="130" spans="1:13" outlineLevel="1">
      <c r="A130" s="98"/>
      <c r="B130" s="98" t="s">
        <v>188</v>
      </c>
      <c r="C130" s="86" t="s">
        <v>189</v>
      </c>
      <c r="D130" s="85" t="s">
        <v>354</v>
      </c>
      <c r="E130" s="85" t="s">
        <v>410</v>
      </c>
      <c r="F130" s="85" t="s">
        <v>190</v>
      </c>
      <c r="H130" s="87">
        <f>_xlfn.XLOOKUP(C130,Lists!$C$3:$C$31,Lists!$O$3:$O$31)</f>
        <v>1</v>
      </c>
      <c r="I130" s="95">
        <f>'FD Inputs Pre Conversion'!I129*$H130</f>
        <v>130.19999999999999</v>
      </c>
      <c r="J130" s="95">
        <f>'FD Inputs Pre Conversion'!J129*$H130</f>
        <v>129.69999999999999</v>
      </c>
      <c r="K130" s="95">
        <f>'FD Inputs Pre Conversion'!K129*$H130</f>
        <v>129.19999999999999</v>
      </c>
      <c r="L130" s="95">
        <f>'FD Inputs Pre Conversion'!L129*$H130</f>
        <v>128.69999999999999</v>
      </c>
      <c r="M130" s="95">
        <f>'FD Inputs Pre Conversion'!M129*$H130</f>
        <v>128.19999999999999</v>
      </c>
    </row>
    <row r="131" spans="1:13" outlineLevel="1">
      <c r="A131" s="98"/>
      <c r="B131" s="98" t="s">
        <v>188</v>
      </c>
      <c r="C131" s="86" t="s">
        <v>189</v>
      </c>
      <c r="D131" s="85" t="s">
        <v>367</v>
      </c>
      <c r="E131" s="85" t="s">
        <v>410</v>
      </c>
      <c r="F131" s="85" t="s">
        <v>190</v>
      </c>
      <c r="H131" s="87">
        <f>_xlfn.XLOOKUP(C131,Lists!$C$3:$C$31,Lists!$O$3:$O$31)</f>
        <v>1</v>
      </c>
      <c r="I131" s="95">
        <f>'FD Inputs Pre Conversion'!I130*$H131</f>
        <v>67.3</v>
      </c>
      <c r="J131" s="95">
        <f>'FD Inputs Pre Conversion'!J130*$H131</f>
        <v>66</v>
      </c>
      <c r="K131" s="95">
        <f>'FD Inputs Pre Conversion'!K130*$H131</f>
        <v>64.7</v>
      </c>
      <c r="L131" s="95">
        <f>'FD Inputs Pre Conversion'!L130*$H131</f>
        <v>63.400000000000006</v>
      </c>
      <c r="M131" s="95">
        <f>'FD Inputs Pre Conversion'!M130*$H131</f>
        <v>62.2</v>
      </c>
    </row>
    <row r="132" spans="1:13" outlineLevel="1">
      <c r="A132" s="98"/>
      <c r="B132" s="98" t="s">
        <v>188</v>
      </c>
      <c r="C132" s="86" t="s">
        <v>189</v>
      </c>
      <c r="D132" s="85" t="s">
        <v>373</v>
      </c>
      <c r="E132" s="85" t="s">
        <v>410</v>
      </c>
      <c r="F132" s="85" t="s">
        <v>190</v>
      </c>
      <c r="H132" s="87">
        <f>_xlfn.XLOOKUP(C132,Lists!$C$3:$C$31,Lists!$O$3:$O$31)</f>
        <v>1</v>
      </c>
      <c r="I132" s="95">
        <f>'FD Inputs Pre Conversion'!I131*$H132</f>
        <v>162.20000000000002</v>
      </c>
      <c r="J132" s="95">
        <f>'FD Inputs Pre Conversion'!J131*$H132</f>
        <v>160.10000000000002</v>
      </c>
      <c r="K132" s="95">
        <f>'FD Inputs Pre Conversion'!K131*$H132</f>
        <v>158.00000000000003</v>
      </c>
      <c r="L132" s="95">
        <f>'FD Inputs Pre Conversion'!L131*$H132</f>
        <v>155.90000000000003</v>
      </c>
      <c r="M132" s="95">
        <f>'FD Inputs Pre Conversion'!M131*$H132</f>
        <v>153.80000000000001</v>
      </c>
    </row>
    <row r="133" spans="1:13" outlineLevel="1">
      <c r="A133" s="98"/>
      <c r="B133" s="98" t="s">
        <v>188</v>
      </c>
      <c r="C133" s="86" t="s">
        <v>189</v>
      </c>
      <c r="D133" s="85" t="s">
        <v>376</v>
      </c>
      <c r="E133" s="85" t="s">
        <v>410</v>
      </c>
      <c r="F133" s="85" t="s">
        <v>190</v>
      </c>
      <c r="H133" s="87">
        <f>_xlfn.XLOOKUP(C133,Lists!$C$3:$C$31,Lists!$O$3:$O$31)</f>
        <v>1</v>
      </c>
      <c r="I133" s="95">
        <f>'FD Inputs Pre Conversion'!I132*$H133</f>
        <v>120.60000000000001</v>
      </c>
      <c r="J133" s="95">
        <f>'FD Inputs Pre Conversion'!J132*$H133</f>
        <v>118.80000000000001</v>
      </c>
      <c r="K133" s="95">
        <f>'FD Inputs Pre Conversion'!K132*$H133</f>
        <v>117.00000000000001</v>
      </c>
      <c r="L133" s="95">
        <f>'FD Inputs Pre Conversion'!L132*$H133</f>
        <v>115.20000000000002</v>
      </c>
      <c r="M133" s="95">
        <f>'FD Inputs Pre Conversion'!M132*$H133</f>
        <v>113.4</v>
      </c>
    </row>
    <row r="134" spans="1:13" outlineLevel="1">
      <c r="A134" s="98"/>
      <c r="B134" s="98" t="s">
        <v>188</v>
      </c>
      <c r="C134" s="86" t="s">
        <v>189</v>
      </c>
      <c r="D134" s="85" t="s">
        <v>385</v>
      </c>
      <c r="E134" s="85" t="s">
        <v>410</v>
      </c>
      <c r="F134" s="85" t="s">
        <v>190</v>
      </c>
      <c r="H134" s="87">
        <f>_xlfn.XLOOKUP(C134,Lists!$C$3:$C$31,Lists!$O$3:$O$31)</f>
        <v>1</v>
      </c>
      <c r="I134" s="95">
        <f>'FD Inputs Pre Conversion'!I133*$H134</f>
        <v>58</v>
      </c>
      <c r="J134" s="95">
        <f>'FD Inputs Pre Conversion'!J133*$H134</f>
        <v>57</v>
      </c>
      <c r="K134" s="95">
        <f>'FD Inputs Pre Conversion'!K133*$H134</f>
        <v>56</v>
      </c>
      <c r="L134" s="95">
        <f>'FD Inputs Pre Conversion'!L133*$H134</f>
        <v>55</v>
      </c>
      <c r="M134" s="95">
        <f>'FD Inputs Pre Conversion'!M133*$H134</f>
        <v>54</v>
      </c>
    </row>
    <row r="135" spans="1:13" outlineLevel="1">
      <c r="A135" s="97"/>
      <c r="B135" s="97"/>
      <c r="I135" s="95"/>
      <c r="J135" s="95"/>
      <c r="K135" s="95"/>
      <c r="L135" s="95"/>
      <c r="M135" s="95"/>
    </row>
    <row r="136" spans="1:13" outlineLevel="1">
      <c r="A136" s="98"/>
      <c r="B136" s="98" t="s">
        <v>195</v>
      </c>
      <c r="C136" s="86" t="s">
        <v>196</v>
      </c>
      <c r="D136" s="85" t="s">
        <v>350</v>
      </c>
      <c r="E136" s="85" t="s">
        <v>410</v>
      </c>
      <c r="F136" s="85" t="s">
        <v>197</v>
      </c>
      <c r="H136" s="87">
        <f>_xlfn.XLOOKUP(C136,Lists!$C$3:$C$31,Lists!$O$3:$O$31)</f>
        <v>100</v>
      </c>
      <c r="I136" s="95">
        <f>'FD Inputs Pre Conversion'!I135*$H136</f>
        <v>2.3199999999999998</v>
      </c>
      <c r="J136" s="95">
        <f>'FD Inputs Pre Conversion'!J135*$H136</f>
        <v>2.2799999999999998</v>
      </c>
      <c r="K136" s="95">
        <f>'FD Inputs Pre Conversion'!K135*$H136</f>
        <v>2.2399999999999998</v>
      </c>
      <c r="L136" s="95">
        <f>'FD Inputs Pre Conversion'!L135*$H136</f>
        <v>2.1999999999999997</v>
      </c>
      <c r="M136" s="95">
        <f>'FD Inputs Pre Conversion'!M135*$H136</f>
        <v>2.1399999999999997</v>
      </c>
    </row>
    <row r="137" spans="1:13" outlineLevel="1">
      <c r="A137" s="98"/>
      <c r="B137" s="98" t="s">
        <v>195</v>
      </c>
      <c r="C137" s="86" t="s">
        <v>196</v>
      </c>
      <c r="D137" s="85" t="s">
        <v>358</v>
      </c>
      <c r="E137" s="85" t="s">
        <v>410</v>
      </c>
      <c r="F137" s="85" t="s">
        <v>197</v>
      </c>
      <c r="H137" s="87">
        <f>_xlfn.XLOOKUP(C137,Lists!$C$3:$C$31,Lists!$O$3:$O$31)</f>
        <v>100</v>
      </c>
      <c r="I137" s="95">
        <f>'FD Inputs Pre Conversion'!I136*$H137</f>
        <v>2.1399999999999997</v>
      </c>
      <c r="J137" s="95">
        <f>'FD Inputs Pre Conversion'!J136*$H137</f>
        <v>2.1399999999999997</v>
      </c>
      <c r="K137" s="95">
        <f>'FD Inputs Pre Conversion'!K136*$H137</f>
        <v>2.1399999999999997</v>
      </c>
      <c r="L137" s="95">
        <f>'FD Inputs Pre Conversion'!L136*$H137</f>
        <v>2.1399999999999997</v>
      </c>
      <c r="M137" s="95">
        <f>'FD Inputs Pre Conversion'!M136*$H137</f>
        <v>2.1399999999999997</v>
      </c>
    </row>
    <row r="138" spans="1:13" outlineLevel="1">
      <c r="A138" s="98"/>
      <c r="B138" s="98" t="s">
        <v>195</v>
      </c>
      <c r="C138" s="86" t="s">
        <v>196</v>
      </c>
      <c r="D138" s="85" t="s">
        <v>361</v>
      </c>
      <c r="E138" s="85" t="s">
        <v>410</v>
      </c>
      <c r="F138" s="85" t="s">
        <v>197</v>
      </c>
      <c r="H138" s="87">
        <f>_xlfn.XLOOKUP(C138,Lists!$C$3:$C$31,Lists!$O$3:$O$31)</f>
        <v>100</v>
      </c>
      <c r="I138" s="95">
        <f>'FD Inputs Pre Conversion'!I137*$H138</f>
        <v>2.1399999999999997</v>
      </c>
      <c r="J138" s="95">
        <f>'FD Inputs Pre Conversion'!J137*$H138</f>
        <v>2.1399999999999997</v>
      </c>
      <c r="K138" s="95">
        <f>'FD Inputs Pre Conversion'!K137*$H138</f>
        <v>2.1399999999999997</v>
      </c>
      <c r="L138" s="95">
        <f>'FD Inputs Pre Conversion'!L137*$H138</f>
        <v>2.1399999999999997</v>
      </c>
      <c r="M138" s="95">
        <f>'FD Inputs Pre Conversion'!M137*$H138</f>
        <v>2.1399999999999997</v>
      </c>
    </row>
    <row r="139" spans="1:13" outlineLevel="1">
      <c r="A139" s="98"/>
      <c r="B139" s="98" t="s">
        <v>195</v>
      </c>
      <c r="C139" s="86" t="s">
        <v>196</v>
      </c>
      <c r="D139" s="85" t="s">
        <v>364</v>
      </c>
      <c r="E139" s="85" t="s">
        <v>410</v>
      </c>
      <c r="F139" s="85" t="s">
        <v>197</v>
      </c>
      <c r="H139" s="87">
        <f>_xlfn.XLOOKUP(C139,Lists!$C$3:$C$31,Lists!$O$3:$O$31)</f>
        <v>100</v>
      </c>
      <c r="I139" s="95">
        <f>'FD Inputs Pre Conversion'!I138*$H139</f>
        <v>3.95</v>
      </c>
      <c r="J139" s="95">
        <f>'FD Inputs Pre Conversion'!J138*$H139</f>
        <v>3.5000000000000004</v>
      </c>
      <c r="K139" s="95">
        <f>'FD Inputs Pre Conversion'!K138*$H139</f>
        <v>3.0500000000000003</v>
      </c>
      <c r="L139" s="95">
        <f>'FD Inputs Pre Conversion'!L138*$H139</f>
        <v>2.6</v>
      </c>
      <c r="M139" s="95">
        <f>'FD Inputs Pre Conversion'!M138*$H139</f>
        <v>2.1399999999999997</v>
      </c>
    </row>
    <row r="140" spans="1:13" outlineLevel="1">
      <c r="A140" s="98"/>
      <c r="B140" s="98" t="s">
        <v>195</v>
      </c>
      <c r="C140" s="86" t="s">
        <v>196</v>
      </c>
      <c r="D140" s="85" t="s">
        <v>370</v>
      </c>
      <c r="E140" s="85" t="s">
        <v>410</v>
      </c>
      <c r="F140" s="85" t="s">
        <v>197</v>
      </c>
      <c r="H140" s="87">
        <f>_xlfn.XLOOKUP(C140,Lists!$C$3:$C$31,Lists!$O$3:$O$31)</f>
        <v>100</v>
      </c>
      <c r="I140" s="95">
        <f>'FD Inputs Pre Conversion'!I139*$H140</f>
        <v>2.1399999999999997</v>
      </c>
      <c r="J140" s="95">
        <f>'FD Inputs Pre Conversion'!J139*$H140</f>
        <v>2.1399999999999997</v>
      </c>
      <c r="K140" s="95">
        <f>'FD Inputs Pre Conversion'!K139*$H140</f>
        <v>2.1399999999999997</v>
      </c>
      <c r="L140" s="95">
        <f>'FD Inputs Pre Conversion'!L139*$H140</f>
        <v>2.1399999999999997</v>
      </c>
      <c r="M140" s="95">
        <f>'FD Inputs Pre Conversion'!M139*$H140</f>
        <v>2.1399999999999997</v>
      </c>
    </row>
    <row r="141" spans="1:13" outlineLevel="1">
      <c r="A141" s="98"/>
      <c r="B141" s="98" t="s">
        <v>195</v>
      </c>
      <c r="C141" s="86" t="s">
        <v>196</v>
      </c>
      <c r="D141" s="85" t="s">
        <v>379</v>
      </c>
      <c r="E141" s="85" t="s">
        <v>410</v>
      </c>
      <c r="F141" s="85" t="s">
        <v>197</v>
      </c>
      <c r="H141" s="87">
        <f>_xlfn.XLOOKUP(C141,Lists!$C$3:$C$31,Lists!$O$3:$O$31)</f>
        <v>100</v>
      </c>
      <c r="I141" s="95">
        <f>'FD Inputs Pre Conversion'!I140*$H141</f>
        <v>2.1399999999999997</v>
      </c>
      <c r="J141" s="95">
        <f>'FD Inputs Pre Conversion'!J140*$H141</f>
        <v>2.1399999999999997</v>
      </c>
      <c r="K141" s="95">
        <f>'FD Inputs Pre Conversion'!K140*$H141</f>
        <v>2.1399999999999997</v>
      </c>
      <c r="L141" s="95">
        <f>'FD Inputs Pre Conversion'!L140*$H141</f>
        <v>2.1399999999999997</v>
      </c>
      <c r="M141" s="95">
        <f>'FD Inputs Pre Conversion'!M140*$H141</f>
        <v>2.1399999999999997</v>
      </c>
    </row>
    <row r="142" spans="1:13" outlineLevel="1">
      <c r="A142" s="98"/>
      <c r="B142" s="98" t="s">
        <v>195</v>
      </c>
      <c r="C142" s="86" t="s">
        <v>196</v>
      </c>
      <c r="D142" s="85" t="s">
        <v>382</v>
      </c>
      <c r="E142" s="85" t="s">
        <v>410</v>
      </c>
      <c r="F142" s="85" t="s">
        <v>197</v>
      </c>
      <c r="H142" s="87">
        <f>_xlfn.XLOOKUP(C142,Lists!$C$3:$C$31,Lists!$O$3:$O$31)</f>
        <v>100</v>
      </c>
      <c r="I142" s="95">
        <f>'FD Inputs Pre Conversion'!I141*$H142</f>
        <v>2.93</v>
      </c>
      <c r="J142" s="95">
        <f>'FD Inputs Pre Conversion'!J141*$H142</f>
        <v>2.73</v>
      </c>
      <c r="K142" s="95">
        <f>'FD Inputs Pre Conversion'!K141*$H142</f>
        <v>2.5299999999999998</v>
      </c>
      <c r="L142" s="95">
        <f>'FD Inputs Pre Conversion'!L141*$H142</f>
        <v>2.3299999999999996</v>
      </c>
      <c r="M142" s="95">
        <f>'FD Inputs Pre Conversion'!M141*$H142</f>
        <v>2.1399999999999997</v>
      </c>
    </row>
    <row r="143" spans="1:13" outlineLevel="1">
      <c r="A143" s="98"/>
      <c r="B143" s="98" t="s">
        <v>195</v>
      </c>
      <c r="C143" s="86" t="s">
        <v>196</v>
      </c>
      <c r="D143" s="85" t="s">
        <v>388</v>
      </c>
      <c r="E143" s="85" t="s">
        <v>410</v>
      </c>
      <c r="F143" s="85" t="s">
        <v>197</v>
      </c>
      <c r="H143" s="87">
        <f>_xlfn.XLOOKUP(C143,Lists!$C$3:$C$31,Lists!$O$3:$O$31)</f>
        <v>100</v>
      </c>
      <c r="I143" s="95">
        <f>'FD Inputs Pre Conversion'!I142*$H143</f>
        <v>2.29</v>
      </c>
      <c r="J143" s="95">
        <f>'FD Inputs Pre Conversion'!J142*$H143</f>
        <v>2.25</v>
      </c>
      <c r="K143" s="95">
        <f>'FD Inputs Pre Conversion'!K142*$H143</f>
        <v>2.21</v>
      </c>
      <c r="L143" s="95">
        <f>'FD Inputs Pre Conversion'!L142*$H143</f>
        <v>2.17</v>
      </c>
      <c r="M143" s="95">
        <f>'FD Inputs Pre Conversion'!M142*$H143</f>
        <v>2.1399999999999997</v>
      </c>
    </row>
    <row r="144" spans="1:13" outlineLevel="1">
      <c r="A144" s="98"/>
      <c r="B144" s="98" t="s">
        <v>195</v>
      </c>
      <c r="C144" s="86" t="s">
        <v>196</v>
      </c>
      <c r="D144" s="85" t="s">
        <v>391</v>
      </c>
      <c r="E144" s="85" t="s">
        <v>410</v>
      </c>
      <c r="F144" s="85" t="s">
        <v>197</v>
      </c>
      <c r="H144" s="87">
        <f>_xlfn.XLOOKUP(C144,Lists!$C$3:$C$31,Lists!$O$3:$O$31)</f>
        <v>100</v>
      </c>
      <c r="I144" s="95">
        <f>'FD Inputs Pre Conversion'!I143*$H144</f>
        <v>3.55</v>
      </c>
      <c r="J144" s="95">
        <f>'FD Inputs Pre Conversion'!J143*$H144</f>
        <v>3.1999999999999993</v>
      </c>
      <c r="K144" s="95">
        <f>'FD Inputs Pre Conversion'!K143*$H144</f>
        <v>2.8499999999999992</v>
      </c>
      <c r="L144" s="95">
        <f>'FD Inputs Pre Conversion'!L143*$H144</f>
        <v>2.4999999999999996</v>
      </c>
      <c r="M144" s="95">
        <f>'FD Inputs Pre Conversion'!M143*$H144</f>
        <v>2.1399999999999997</v>
      </c>
    </row>
    <row r="145" spans="1:13" outlineLevel="1">
      <c r="A145" s="98"/>
      <c r="B145" s="98" t="s">
        <v>195</v>
      </c>
      <c r="C145" s="86" t="s">
        <v>196</v>
      </c>
      <c r="D145" s="85" t="s">
        <v>394</v>
      </c>
      <c r="E145" s="85" t="s">
        <v>410</v>
      </c>
      <c r="F145" s="85" t="s">
        <v>197</v>
      </c>
      <c r="H145" s="87">
        <f>_xlfn.XLOOKUP(C145,Lists!$C$3:$C$31,Lists!$O$3:$O$31)</f>
        <v>100</v>
      </c>
      <c r="I145" s="95">
        <f>'FD Inputs Pre Conversion'!I144*$H145</f>
        <v>4.26</v>
      </c>
      <c r="J145" s="95">
        <f>'FD Inputs Pre Conversion'!J144*$H145</f>
        <v>3.73</v>
      </c>
      <c r="K145" s="95">
        <f>'FD Inputs Pre Conversion'!K144*$H145</f>
        <v>3.2</v>
      </c>
      <c r="L145" s="95">
        <f>'FD Inputs Pre Conversion'!L144*$H145</f>
        <v>2.67</v>
      </c>
      <c r="M145" s="95">
        <f>'FD Inputs Pre Conversion'!M144*$H145</f>
        <v>2.1399999999999997</v>
      </c>
    </row>
    <row r="146" spans="1:13" outlineLevel="1">
      <c r="A146" s="98"/>
      <c r="B146" s="98" t="s">
        <v>195</v>
      </c>
      <c r="C146" s="86" t="s">
        <v>196</v>
      </c>
      <c r="D146" s="85" t="s">
        <v>397</v>
      </c>
      <c r="E146" s="85" t="s">
        <v>410</v>
      </c>
      <c r="F146" s="85" t="s">
        <v>197</v>
      </c>
      <c r="H146" s="87">
        <f>_xlfn.XLOOKUP(C146,Lists!$C$3:$C$31,Lists!$O$3:$O$31)</f>
        <v>100</v>
      </c>
      <c r="I146" s="95">
        <f>'FD Inputs Pre Conversion'!I145*$H146</f>
        <v>2.85</v>
      </c>
      <c r="J146" s="95">
        <f>'FD Inputs Pre Conversion'!J145*$H146</f>
        <v>2.67</v>
      </c>
      <c r="K146" s="95">
        <f>'FD Inputs Pre Conversion'!K145*$H146</f>
        <v>2.4900000000000002</v>
      </c>
      <c r="L146" s="95">
        <f>'FD Inputs Pre Conversion'!L145*$H146</f>
        <v>2.31</v>
      </c>
      <c r="M146" s="95">
        <f>'FD Inputs Pre Conversion'!M145*$H146</f>
        <v>2.1399999999999997</v>
      </c>
    </row>
    <row r="147" spans="1:13" outlineLevel="1">
      <c r="A147" s="98"/>
      <c r="B147" s="98" t="s">
        <v>195</v>
      </c>
      <c r="C147" s="86" t="s">
        <v>196</v>
      </c>
      <c r="D147" s="85" t="s">
        <v>345</v>
      </c>
      <c r="E147" s="85" t="s">
        <v>410</v>
      </c>
      <c r="F147" s="85" t="s">
        <v>197</v>
      </c>
      <c r="H147" s="87">
        <f>_xlfn.XLOOKUP(C147,Lists!$C$3:$C$31,Lists!$O$3:$O$31)</f>
        <v>100</v>
      </c>
      <c r="I147" s="95">
        <f>'FD Inputs Pre Conversion'!I146*$H147</f>
        <v>2.2000000000000002</v>
      </c>
      <c r="J147" s="95">
        <f>'FD Inputs Pre Conversion'!J146*$H147</f>
        <v>2.1900000000000004</v>
      </c>
      <c r="K147" s="95">
        <f>'FD Inputs Pre Conversion'!K146*$H147</f>
        <v>2.1800000000000002</v>
      </c>
      <c r="L147" s="95">
        <f>'FD Inputs Pre Conversion'!L146*$H147</f>
        <v>2.1700000000000004</v>
      </c>
      <c r="M147" s="95">
        <f>'FD Inputs Pre Conversion'!M146*$H147</f>
        <v>2.1399999999999997</v>
      </c>
    </row>
    <row r="148" spans="1:13" outlineLevel="1">
      <c r="A148" s="98"/>
      <c r="B148" s="98" t="s">
        <v>195</v>
      </c>
      <c r="C148" s="86" t="s">
        <v>196</v>
      </c>
      <c r="D148" s="85" t="s">
        <v>354</v>
      </c>
      <c r="E148" s="85" t="s">
        <v>410</v>
      </c>
      <c r="F148" s="85" t="s">
        <v>197</v>
      </c>
      <c r="H148" s="87">
        <f>_xlfn.XLOOKUP(C148,Lists!$C$3:$C$31,Lists!$O$3:$O$31)</f>
        <v>100</v>
      </c>
      <c r="I148" s="95">
        <f>'FD Inputs Pre Conversion'!I147*$H148</f>
        <v>2.78</v>
      </c>
      <c r="J148" s="95">
        <f>'FD Inputs Pre Conversion'!J147*$H148</f>
        <v>2.6199999999999997</v>
      </c>
      <c r="K148" s="95">
        <f>'FD Inputs Pre Conversion'!K147*$H148</f>
        <v>2.4599999999999995</v>
      </c>
      <c r="L148" s="95">
        <f>'FD Inputs Pre Conversion'!L147*$H148</f>
        <v>2.2999999999999998</v>
      </c>
      <c r="M148" s="95">
        <f>'FD Inputs Pre Conversion'!M147*$H148</f>
        <v>2.1399999999999997</v>
      </c>
    </row>
    <row r="149" spans="1:13" outlineLevel="1">
      <c r="A149" s="98"/>
      <c r="B149" s="98" t="s">
        <v>195</v>
      </c>
      <c r="C149" s="86" t="s">
        <v>196</v>
      </c>
      <c r="D149" s="85" t="s">
        <v>367</v>
      </c>
      <c r="E149" s="85" t="s">
        <v>410</v>
      </c>
      <c r="F149" s="85" t="s">
        <v>197</v>
      </c>
      <c r="H149" s="87">
        <f>_xlfn.XLOOKUP(C149,Lists!$C$3:$C$31,Lists!$O$3:$O$31)</f>
        <v>100</v>
      </c>
      <c r="I149" s="95">
        <f>'FD Inputs Pre Conversion'!I148*$H149</f>
        <v>6.75</v>
      </c>
      <c r="J149" s="95">
        <f>'FD Inputs Pre Conversion'!J148*$H149</f>
        <v>5.6000000000000005</v>
      </c>
      <c r="K149" s="95">
        <f>'FD Inputs Pre Conversion'!K148*$H149</f>
        <v>4.4500000000000011</v>
      </c>
      <c r="L149" s="95">
        <f>'FD Inputs Pre Conversion'!L148*$H149</f>
        <v>3.3000000000000016</v>
      </c>
      <c r="M149" s="95">
        <f>'FD Inputs Pre Conversion'!M148*$H149</f>
        <v>2.1399999999999997</v>
      </c>
    </row>
    <row r="150" spans="1:13" outlineLevel="1">
      <c r="A150" s="98"/>
      <c r="B150" s="98" t="s">
        <v>195</v>
      </c>
      <c r="C150" s="86" t="s">
        <v>196</v>
      </c>
      <c r="D150" s="85" t="s">
        <v>373</v>
      </c>
      <c r="E150" s="85" t="s">
        <v>410</v>
      </c>
      <c r="F150" s="85" t="s">
        <v>197</v>
      </c>
      <c r="H150" s="87">
        <f>_xlfn.XLOOKUP(C150,Lists!$C$3:$C$31,Lists!$O$3:$O$31)</f>
        <v>100</v>
      </c>
      <c r="I150" s="95">
        <f>'FD Inputs Pre Conversion'!I149*$H150</f>
        <v>3.2300000000000004</v>
      </c>
      <c r="J150" s="95">
        <f>'FD Inputs Pre Conversion'!J149*$H150</f>
        <v>2.96</v>
      </c>
      <c r="K150" s="95">
        <f>'FD Inputs Pre Conversion'!K149*$H150</f>
        <v>2.69</v>
      </c>
      <c r="L150" s="95">
        <f>'FD Inputs Pre Conversion'!L149*$H150</f>
        <v>2.42</v>
      </c>
      <c r="M150" s="95">
        <f>'FD Inputs Pre Conversion'!M149*$H150</f>
        <v>2.1399999999999997</v>
      </c>
    </row>
    <row r="151" spans="1:13" outlineLevel="1">
      <c r="A151" s="98"/>
      <c r="B151" s="98" t="s">
        <v>195</v>
      </c>
      <c r="C151" s="86" t="s">
        <v>196</v>
      </c>
      <c r="D151" s="85" t="s">
        <v>376</v>
      </c>
      <c r="E151" s="85" t="s">
        <v>410</v>
      </c>
      <c r="F151" s="85" t="s">
        <v>197</v>
      </c>
      <c r="H151" s="87">
        <f>_xlfn.XLOOKUP(C151,Lists!$C$3:$C$31,Lists!$O$3:$O$31)</f>
        <v>100</v>
      </c>
      <c r="I151" s="95">
        <f>'FD Inputs Pre Conversion'!I150*$H151</f>
        <v>2.6</v>
      </c>
      <c r="J151" s="95">
        <f>'FD Inputs Pre Conversion'!J150*$H151</f>
        <v>2.4899999999999998</v>
      </c>
      <c r="K151" s="95">
        <f>'FD Inputs Pre Conversion'!K150*$H151</f>
        <v>2.38</v>
      </c>
      <c r="L151" s="95">
        <f>'FD Inputs Pre Conversion'!L150*$H151</f>
        <v>2.2699999999999996</v>
      </c>
      <c r="M151" s="95">
        <f>'FD Inputs Pre Conversion'!M150*$H151</f>
        <v>2.1399999999999997</v>
      </c>
    </row>
    <row r="152" spans="1:13" outlineLevel="1">
      <c r="A152" s="98"/>
      <c r="B152" s="98" t="s">
        <v>195</v>
      </c>
      <c r="C152" s="86" t="s">
        <v>196</v>
      </c>
      <c r="D152" s="85" t="s">
        <v>385</v>
      </c>
      <c r="E152" s="85" t="s">
        <v>410</v>
      </c>
      <c r="F152" s="85" t="s">
        <v>197</v>
      </c>
      <c r="H152" s="87">
        <f>_xlfn.XLOOKUP(C152,Lists!$C$3:$C$31,Lists!$O$3:$O$31)</f>
        <v>100</v>
      </c>
      <c r="I152" s="95">
        <f>'FD Inputs Pre Conversion'!I151*$H152</f>
        <v>2.1399999999999997</v>
      </c>
      <c r="J152" s="95">
        <f>'FD Inputs Pre Conversion'!J151*$H152</f>
        <v>2.1399999999999997</v>
      </c>
      <c r="K152" s="95">
        <f>'FD Inputs Pre Conversion'!K151*$H152</f>
        <v>2.1399999999999997</v>
      </c>
      <c r="L152" s="95">
        <f>'FD Inputs Pre Conversion'!L151*$H152</f>
        <v>2.1399999999999997</v>
      </c>
      <c r="M152" s="95">
        <f>'FD Inputs Pre Conversion'!M151*$H152</f>
        <v>2.1399999999999997</v>
      </c>
    </row>
    <row r="153" spans="1:13" outlineLevel="1">
      <c r="A153" s="97"/>
      <c r="B153" s="97"/>
      <c r="I153" s="95"/>
      <c r="J153" s="95"/>
      <c r="K153" s="95"/>
      <c r="L153" s="95"/>
      <c r="M153" s="95"/>
    </row>
    <row r="154" spans="1:13" outlineLevel="1">
      <c r="A154" s="98"/>
      <c r="B154" s="98" t="s">
        <v>201</v>
      </c>
      <c r="C154" s="86" t="s">
        <v>202</v>
      </c>
      <c r="D154" s="85" t="s">
        <v>350</v>
      </c>
      <c r="E154" s="85" t="s">
        <v>410</v>
      </c>
      <c r="F154" s="85" t="s">
        <v>203</v>
      </c>
      <c r="H154" s="96">
        <f>'FD Inputs Pre Conversion'!H153</f>
        <v>114951.81</v>
      </c>
      <c r="I154" s="95">
        <f>$H154-'FD Inputs Pre Conversion'!I153</f>
        <v>10742.119999999995</v>
      </c>
      <c r="J154" s="95">
        <f>$H154-'FD Inputs Pre Conversion'!J153</f>
        <v>12834.080000000002</v>
      </c>
      <c r="K154" s="95">
        <f>$H154-'FD Inputs Pre Conversion'!K153</f>
        <v>13825.009999999995</v>
      </c>
      <c r="L154" s="95">
        <f>$H154-'FD Inputs Pre Conversion'!L153</f>
        <v>3864.9100000000035</v>
      </c>
      <c r="M154" s="95">
        <f>$H154-'FD Inputs Pre Conversion'!M153</f>
        <v>1560.429999999993</v>
      </c>
    </row>
    <row r="155" spans="1:13" outlineLevel="1">
      <c r="A155" s="98"/>
      <c r="B155" s="98" t="s">
        <v>201</v>
      </c>
      <c r="C155" s="86" t="s">
        <v>202</v>
      </c>
      <c r="D155" s="85" t="s">
        <v>358</v>
      </c>
      <c r="E155" s="85" t="s">
        <v>410</v>
      </c>
      <c r="F155" s="85" t="s">
        <v>203</v>
      </c>
      <c r="H155" s="96">
        <f>'FD Inputs Pre Conversion'!H154</f>
        <v>77865.02</v>
      </c>
      <c r="I155" s="95">
        <f>$H155-'FD Inputs Pre Conversion'!I154</f>
        <v>2985.1000000000058</v>
      </c>
      <c r="J155" s="95">
        <f>$H155-'FD Inputs Pre Conversion'!J154</f>
        <v>2928.0800000000017</v>
      </c>
      <c r="K155" s="95">
        <f>$H155-'FD Inputs Pre Conversion'!K154</f>
        <v>1241.0800000000017</v>
      </c>
      <c r="L155" s="95">
        <f>$H155-'FD Inputs Pre Conversion'!L154</f>
        <v>759.07000000000698</v>
      </c>
      <c r="M155" s="95">
        <f>$H155-'FD Inputs Pre Conversion'!M154</f>
        <v>1696.2799999999988</v>
      </c>
    </row>
    <row r="156" spans="1:13" outlineLevel="1">
      <c r="A156" s="98"/>
      <c r="B156" s="98" t="s">
        <v>201</v>
      </c>
      <c r="C156" s="86" t="s">
        <v>202</v>
      </c>
      <c r="D156" s="85" t="s">
        <v>361</v>
      </c>
      <c r="E156" s="85" t="s">
        <v>410</v>
      </c>
      <c r="F156" s="85" t="s">
        <v>203</v>
      </c>
      <c r="H156" s="96">
        <f>'FD Inputs Pre Conversion'!H155</f>
        <v>6847.14</v>
      </c>
      <c r="I156" s="95">
        <f>$H156-'FD Inputs Pre Conversion'!I155</f>
        <v>607.99000000000069</v>
      </c>
      <c r="J156" s="95">
        <f>$H156-'FD Inputs Pre Conversion'!J155</f>
        <v>656</v>
      </c>
      <c r="K156" s="95">
        <f>$H156-'FD Inputs Pre Conversion'!K155</f>
        <v>693.41000000000076</v>
      </c>
      <c r="L156" s="95">
        <f>$H156-'FD Inputs Pre Conversion'!L155</f>
        <v>732.19000000000051</v>
      </c>
      <c r="M156" s="95">
        <f>$H156-'FD Inputs Pre Conversion'!M155</f>
        <v>851.19000000000051</v>
      </c>
    </row>
    <row r="157" spans="1:13" outlineLevel="1">
      <c r="A157" s="98"/>
      <c r="B157" s="98" t="s">
        <v>201</v>
      </c>
      <c r="C157" s="86" t="s">
        <v>202</v>
      </c>
      <c r="D157" s="85" t="s">
        <v>364</v>
      </c>
      <c r="E157" s="85" t="s">
        <v>410</v>
      </c>
      <c r="F157" s="85" t="s">
        <v>203</v>
      </c>
      <c r="H157" s="96">
        <f>'FD Inputs Pre Conversion'!H156</f>
        <v>102615.63</v>
      </c>
      <c r="I157" s="95">
        <f>$H157-'FD Inputs Pre Conversion'!I156</f>
        <v>5235.5599999999977</v>
      </c>
      <c r="J157" s="95">
        <f>$H157-'FD Inputs Pre Conversion'!J156</f>
        <v>5931.6900000000023</v>
      </c>
      <c r="K157" s="95">
        <f>$H157-'FD Inputs Pre Conversion'!K156</f>
        <v>7314.9100000000035</v>
      </c>
      <c r="L157" s="95">
        <f>$H157-'FD Inputs Pre Conversion'!L156</f>
        <v>8386.5200000000041</v>
      </c>
      <c r="M157" s="95">
        <f>$H157-'FD Inputs Pre Conversion'!M156</f>
        <v>10996.400000000009</v>
      </c>
    </row>
    <row r="158" spans="1:13" outlineLevel="1">
      <c r="A158" s="98"/>
      <c r="B158" s="98" t="s">
        <v>201</v>
      </c>
      <c r="C158" s="86" t="s">
        <v>202</v>
      </c>
      <c r="D158" s="85" t="s">
        <v>370</v>
      </c>
      <c r="E158" s="85" t="s">
        <v>410</v>
      </c>
      <c r="F158" s="85" t="s">
        <v>203</v>
      </c>
      <c r="H158" s="96">
        <f>'FD Inputs Pre Conversion'!H157</f>
        <v>188875.94</v>
      </c>
      <c r="I158" s="95">
        <f>$H158-'FD Inputs Pre Conversion'!I157</f>
        <v>-7204.2200000000012</v>
      </c>
      <c r="J158" s="95">
        <f>$H158-'FD Inputs Pre Conversion'!J157</f>
        <v>-5844.6499999999942</v>
      </c>
      <c r="K158" s="95">
        <f>$H158-'FD Inputs Pre Conversion'!K157</f>
        <v>-12016.510000000009</v>
      </c>
      <c r="L158" s="95">
        <f>$H158-'FD Inputs Pre Conversion'!L157</f>
        <v>-14149.440000000002</v>
      </c>
      <c r="M158" s="95">
        <f>$H158-'FD Inputs Pre Conversion'!M157</f>
        <v>-27453.72</v>
      </c>
    </row>
    <row r="159" spans="1:13" outlineLevel="1">
      <c r="A159" s="98"/>
      <c r="B159" s="98" t="s">
        <v>201</v>
      </c>
      <c r="C159" s="86" t="s">
        <v>202</v>
      </c>
      <c r="D159" s="85" t="s">
        <v>379</v>
      </c>
      <c r="E159" s="85" t="s">
        <v>410</v>
      </c>
      <c r="F159" s="85" t="s">
        <v>203</v>
      </c>
      <c r="H159" s="96">
        <f>'FD Inputs Pre Conversion'!H158</f>
        <v>67329</v>
      </c>
      <c r="I159" s="95">
        <f>$H159-'FD Inputs Pre Conversion'!I158</f>
        <v>135</v>
      </c>
      <c r="J159" s="95">
        <f>$H159-'FD Inputs Pre Conversion'!J158</f>
        <v>1385</v>
      </c>
      <c r="K159" s="95">
        <f>$H159-'FD Inputs Pre Conversion'!K158</f>
        <v>1287</v>
      </c>
      <c r="L159" s="95">
        <f>$H159-'FD Inputs Pre Conversion'!L158</f>
        <v>-76</v>
      </c>
      <c r="M159" s="95">
        <f>$H159-'FD Inputs Pre Conversion'!M158</f>
        <v>-1906.1199999999953</v>
      </c>
    </row>
    <row r="160" spans="1:13" outlineLevel="1">
      <c r="A160" s="98"/>
      <c r="B160" s="98" t="s">
        <v>201</v>
      </c>
      <c r="C160" s="86" t="s">
        <v>202</v>
      </c>
      <c r="D160" s="85" t="s">
        <v>382</v>
      </c>
      <c r="E160" s="85" t="s">
        <v>410</v>
      </c>
      <c r="F160" s="85" t="s">
        <v>203</v>
      </c>
      <c r="H160" s="96">
        <f>'FD Inputs Pre Conversion'!H159</f>
        <v>50342.33</v>
      </c>
      <c r="I160" s="95">
        <f>$H160-'FD Inputs Pre Conversion'!I159</f>
        <v>-1426.1500000000015</v>
      </c>
      <c r="J160" s="95">
        <f>$H160-'FD Inputs Pre Conversion'!J159</f>
        <v>-2007.1800000000003</v>
      </c>
      <c r="K160" s="95">
        <f>$H160-'FD Inputs Pre Conversion'!K159</f>
        <v>-2476.1999999999971</v>
      </c>
      <c r="L160" s="95">
        <f>$H160-'FD Inputs Pre Conversion'!L159</f>
        <v>-3005.9300000000003</v>
      </c>
      <c r="M160" s="95">
        <f>$H160-'FD Inputs Pre Conversion'!M159</f>
        <v>-1892.25</v>
      </c>
    </row>
    <row r="161" spans="1:13" outlineLevel="1">
      <c r="A161" s="98"/>
      <c r="B161" s="98" t="s">
        <v>201</v>
      </c>
      <c r="C161" s="86" t="s">
        <v>202</v>
      </c>
      <c r="D161" s="85" t="s">
        <v>388</v>
      </c>
      <c r="E161" s="85" t="s">
        <v>410</v>
      </c>
      <c r="F161" s="85" t="s">
        <v>203</v>
      </c>
      <c r="H161" s="96">
        <f>'FD Inputs Pre Conversion'!H160</f>
        <v>179919.07</v>
      </c>
      <c r="I161" s="95">
        <f>$H161-'FD Inputs Pre Conversion'!I160</f>
        <v>0</v>
      </c>
      <c r="J161" s="95">
        <f>$H161-'FD Inputs Pre Conversion'!J160</f>
        <v>-373.20999999999185</v>
      </c>
      <c r="K161" s="95">
        <f>$H161-'FD Inputs Pre Conversion'!K160</f>
        <v>-746.42999999999302</v>
      </c>
      <c r="L161" s="95">
        <f>$H161-'FD Inputs Pre Conversion'!L160</f>
        <v>-1138.2399999999907</v>
      </c>
      <c r="M161" s="95">
        <f>$H161-'FD Inputs Pre Conversion'!M160</f>
        <v>628.98000000001048</v>
      </c>
    </row>
    <row r="162" spans="1:13" outlineLevel="1">
      <c r="A162" s="98"/>
      <c r="B162" s="98" t="s">
        <v>201</v>
      </c>
      <c r="C162" s="86" t="s">
        <v>202</v>
      </c>
      <c r="D162" s="85" t="s">
        <v>391</v>
      </c>
      <c r="E162" s="85" t="s">
        <v>410</v>
      </c>
      <c r="F162" s="85" t="s">
        <v>203</v>
      </c>
      <c r="H162" s="96">
        <f>'FD Inputs Pre Conversion'!H161</f>
        <v>150831</v>
      </c>
      <c r="I162" s="95">
        <f>$H162-'FD Inputs Pre Conversion'!I161</f>
        <v>-713.36999999999534</v>
      </c>
      <c r="J162" s="95">
        <f>$H162-'FD Inputs Pre Conversion'!J161</f>
        <v>-814.27999999999884</v>
      </c>
      <c r="K162" s="95">
        <f>$H162-'FD Inputs Pre Conversion'!K161</f>
        <v>-895</v>
      </c>
      <c r="L162" s="95">
        <f>$H162-'FD Inputs Pre Conversion'!L161</f>
        <v>-800.51999999998952</v>
      </c>
      <c r="M162" s="95">
        <f>$H162-'FD Inputs Pre Conversion'!M161</f>
        <v>1238.7099999999919</v>
      </c>
    </row>
    <row r="163" spans="1:13" outlineLevel="1">
      <c r="A163" s="98"/>
      <c r="B163" s="98" t="s">
        <v>201</v>
      </c>
      <c r="C163" s="86" t="s">
        <v>202</v>
      </c>
      <c r="D163" s="85" t="s">
        <v>394</v>
      </c>
      <c r="E163" s="85" t="s">
        <v>410</v>
      </c>
      <c r="F163" s="85" t="s">
        <v>203</v>
      </c>
      <c r="H163" s="96">
        <f>'FD Inputs Pre Conversion'!H162</f>
        <v>31049.39</v>
      </c>
      <c r="I163" s="95">
        <f>$H163-'FD Inputs Pre Conversion'!I162</f>
        <v>-60.090000000000146</v>
      </c>
      <c r="J163" s="95">
        <f>$H163-'FD Inputs Pre Conversion'!J162</f>
        <v>273.59999999999854</v>
      </c>
      <c r="K163" s="95">
        <f>$H163-'FD Inputs Pre Conversion'!K162</f>
        <v>442.79000000000087</v>
      </c>
      <c r="L163" s="95">
        <f>$H163-'FD Inputs Pre Conversion'!L162</f>
        <v>636.29000000000087</v>
      </c>
      <c r="M163" s="95">
        <f>$H163-'FD Inputs Pre Conversion'!M162</f>
        <v>1141.2000000000007</v>
      </c>
    </row>
    <row r="164" spans="1:13" outlineLevel="1">
      <c r="A164" s="98"/>
      <c r="B164" s="98" t="s">
        <v>201</v>
      </c>
      <c r="C164" s="86" t="s">
        <v>202</v>
      </c>
      <c r="D164" s="85" t="s">
        <v>397</v>
      </c>
      <c r="E164" s="85" t="s">
        <v>410</v>
      </c>
      <c r="F164" s="85" t="s">
        <v>203</v>
      </c>
      <c r="H164" s="96">
        <f>'FD Inputs Pre Conversion'!H163</f>
        <v>111475.3</v>
      </c>
      <c r="I164" s="95">
        <f>$H164-'FD Inputs Pre Conversion'!I163</f>
        <v>1941</v>
      </c>
      <c r="J164" s="95">
        <f>$H164-'FD Inputs Pre Conversion'!J163</f>
        <v>2426.1000000000058</v>
      </c>
      <c r="K164" s="95">
        <f>$H164-'FD Inputs Pre Conversion'!K163</f>
        <v>-821</v>
      </c>
      <c r="L164" s="95">
        <f>$H164-'FD Inputs Pre Conversion'!L163</f>
        <v>-761.89999999999418</v>
      </c>
      <c r="M164" s="95">
        <f>$H164-'FD Inputs Pre Conversion'!M163</f>
        <v>594.69999999999709</v>
      </c>
    </row>
    <row r="165" spans="1:13" outlineLevel="1">
      <c r="A165" s="98"/>
      <c r="B165" s="98" t="s">
        <v>201</v>
      </c>
      <c r="C165" s="86" t="s">
        <v>202</v>
      </c>
      <c r="D165" s="85" t="s">
        <v>345</v>
      </c>
      <c r="E165" s="85" t="s">
        <v>410</v>
      </c>
      <c r="F165" s="85" t="s">
        <v>203</v>
      </c>
      <c r="H165" s="96">
        <f>'FD Inputs Pre Conversion'!H164</f>
        <v>74787.460000000006</v>
      </c>
      <c r="I165" s="95">
        <f>$H165-'FD Inputs Pre Conversion'!I164</f>
        <v>2410.4800000000105</v>
      </c>
      <c r="J165" s="95">
        <f>$H165-'FD Inputs Pre Conversion'!J164</f>
        <v>3639.0300000000134</v>
      </c>
      <c r="K165" s="95">
        <f>$H165-'FD Inputs Pre Conversion'!K164</f>
        <v>1546.5300000000134</v>
      </c>
      <c r="L165" s="95">
        <f>$H165-'FD Inputs Pre Conversion'!L164</f>
        <v>-40645.03</v>
      </c>
      <c r="M165" s="95">
        <f>$H165-'FD Inputs Pre Conversion'!M164</f>
        <v>974.44000000000233</v>
      </c>
    </row>
    <row r="166" spans="1:13" outlineLevel="1">
      <c r="A166" s="98"/>
      <c r="B166" s="98" t="s">
        <v>201</v>
      </c>
      <c r="C166" s="86" t="s">
        <v>202</v>
      </c>
      <c r="D166" s="85" t="s">
        <v>354</v>
      </c>
      <c r="E166" s="85" t="s">
        <v>410</v>
      </c>
      <c r="F166" s="85" t="s">
        <v>203</v>
      </c>
      <c r="H166" s="96">
        <f>'FD Inputs Pre Conversion'!H165</f>
        <v>30651.09</v>
      </c>
      <c r="I166" s="95">
        <f>$H166-'FD Inputs Pre Conversion'!I165</f>
        <v>103.31999999999971</v>
      </c>
      <c r="J166" s="95">
        <f>$H166-'FD Inputs Pre Conversion'!J165</f>
        <v>666.54000000000087</v>
      </c>
      <c r="K166" s="95">
        <f>$H166-'FD Inputs Pre Conversion'!K165</f>
        <v>799.83000000000175</v>
      </c>
      <c r="L166" s="95">
        <f>$H166-'FD Inputs Pre Conversion'!L165</f>
        <v>936.9900000000016</v>
      </c>
      <c r="M166" s="95">
        <f>$H166-'FD Inputs Pre Conversion'!M165</f>
        <v>1332.5499999999993</v>
      </c>
    </row>
    <row r="167" spans="1:13" outlineLevel="1">
      <c r="A167" s="98"/>
      <c r="B167" s="98" t="s">
        <v>201</v>
      </c>
      <c r="C167" s="86" t="s">
        <v>202</v>
      </c>
      <c r="D167" s="85" t="s">
        <v>367</v>
      </c>
      <c r="E167" s="85" t="s">
        <v>410</v>
      </c>
      <c r="F167" s="85" t="s">
        <v>203</v>
      </c>
      <c r="H167" s="96">
        <f>'FD Inputs Pre Conversion'!H166</f>
        <v>7312.92</v>
      </c>
      <c r="I167" s="95">
        <f>$H167-'FD Inputs Pre Conversion'!I166</f>
        <v>308.92000000000007</v>
      </c>
      <c r="J167" s="95">
        <f>$H167-'FD Inputs Pre Conversion'!J166</f>
        <v>355.92000000000007</v>
      </c>
      <c r="K167" s="95">
        <f>$H167-'FD Inputs Pre Conversion'!K166</f>
        <v>488.92000000000007</v>
      </c>
      <c r="L167" s="95">
        <f>$H167-'FD Inputs Pre Conversion'!L166</f>
        <v>732.92000000000007</v>
      </c>
      <c r="M167" s="95">
        <f>$H167-'FD Inputs Pre Conversion'!M166</f>
        <v>1025.7799999999997</v>
      </c>
    </row>
    <row r="168" spans="1:13" outlineLevel="1">
      <c r="A168" s="98"/>
      <c r="B168" s="98" t="s">
        <v>201</v>
      </c>
      <c r="C168" s="86" t="s">
        <v>202</v>
      </c>
      <c r="D168" s="85" t="s">
        <v>373</v>
      </c>
      <c r="E168" s="85" t="s">
        <v>410</v>
      </c>
      <c r="F168" s="85" t="s">
        <v>203</v>
      </c>
      <c r="H168" s="96">
        <f>'FD Inputs Pre Conversion'!H167</f>
        <v>51678.17</v>
      </c>
      <c r="I168" s="95">
        <f>$H168-'FD Inputs Pre Conversion'!I167</f>
        <v>1312.1299999999974</v>
      </c>
      <c r="J168" s="95">
        <f>$H168-'FD Inputs Pre Conversion'!J167</f>
        <v>2446.739999999998</v>
      </c>
      <c r="K168" s="95">
        <f>$H168-'FD Inputs Pre Conversion'!K167</f>
        <v>2829.8600000000006</v>
      </c>
      <c r="L168" s="95">
        <f>$H168-'FD Inputs Pre Conversion'!L167</f>
        <v>3280.7699999999968</v>
      </c>
      <c r="M168" s="95">
        <f>$H168-'FD Inputs Pre Conversion'!M167</f>
        <v>4116.5400000000009</v>
      </c>
    </row>
    <row r="169" spans="1:13" outlineLevel="1">
      <c r="A169" s="98"/>
      <c r="B169" s="98" t="s">
        <v>201</v>
      </c>
      <c r="C169" s="86" t="s">
        <v>202</v>
      </c>
      <c r="D169" s="85" t="s">
        <v>376</v>
      </c>
      <c r="E169" s="85" t="s">
        <v>410</v>
      </c>
      <c r="F169" s="85" t="s">
        <v>203</v>
      </c>
      <c r="H169" s="96">
        <f>'FD Inputs Pre Conversion'!H168</f>
        <v>61797</v>
      </c>
      <c r="I169" s="95">
        <f>$H169-'FD Inputs Pre Conversion'!I168</f>
        <v>392</v>
      </c>
      <c r="J169" s="95">
        <f>$H169-'FD Inputs Pre Conversion'!J168</f>
        <v>771</v>
      </c>
      <c r="K169" s="95">
        <f>$H169-'FD Inputs Pre Conversion'!K168</f>
        <v>1140</v>
      </c>
      <c r="L169" s="95">
        <f>$H169-'FD Inputs Pre Conversion'!L168</f>
        <v>1531.739999999998</v>
      </c>
      <c r="M169" s="95">
        <f>$H169-'FD Inputs Pre Conversion'!M168</f>
        <v>2655.5599999999977</v>
      </c>
    </row>
    <row r="170" spans="1:13" outlineLevel="1">
      <c r="A170" s="98"/>
      <c r="B170" s="98" t="s">
        <v>201</v>
      </c>
      <c r="C170" s="86" t="s">
        <v>202</v>
      </c>
      <c r="D170" s="85" t="s">
        <v>385</v>
      </c>
      <c r="E170" s="85" t="s">
        <v>410</v>
      </c>
      <c r="F170" s="85" t="s">
        <v>203</v>
      </c>
      <c r="H170" s="96">
        <f>'FD Inputs Pre Conversion'!H169</f>
        <v>23580.98</v>
      </c>
      <c r="I170" s="95">
        <f>$H170-'FD Inputs Pre Conversion'!I169</f>
        <v>1425.0499999999993</v>
      </c>
      <c r="J170" s="95">
        <f>$H170-'FD Inputs Pre Conversion'!J169</f>
        <v>1982.8299999999981</v>
      </c>
      <c r="K170" s="95">
        <f>$H170-'FD Inputs Pre Conversion'!K169</f>
        <v>2265.84</v>
      </c>
      <c r="L170" s="95">
        <f>$H170-'FD Inputs Pre Conversion'!L169</f>
        <v>2687.5799999999981</v>
      </c>
      <c r="M170" s="95">
        <f>$H170-'FD Inputs Pre Conversion'!M169</f>
        <v>3321.5999999999985</v>
      </c>
    </row>
    <row r="171" spans="1:13" outlineLevel="1">
      <c r="A171" s="97"/>
      <c r="B171" s="97"/>
      <c r="I171" s="95"/>
      <c r="J171" s="95"/>
      <c r="K171" s="95"/>
      <c r="L171" s="95"/>
      <c r="M171" s="95"/>
    </row>
    <row r="172" spans="1:13" outlineLevel="1">
      <c r="A172" s="98"/>
      <c r="B172" s="98" t="s">
        <v>210</v>
      </c>
      <c r="C172" s="86" t="s">
        <v>211</v>
      </c>
      <c r="D172" s="85" t="s">
        <v>350</v>
      </c>
      <c r="E172" s="85" t="s">
        <v>410</v>
      </c>
      <c r="F172" s="85" t="s">
        <v>212</v>
      </c>
      <c r="H172" s="87">
        <f>_xlfn.XLOOKUP(C172,Lists!$C$3:$C$31,Lists!$O$3:$O$31)</f>
        <v>1</v>
      </c>
      <c r="I172" s="95">
        <f>'FD Inputs Pre Conversion'!I171*$H172</f>
        <v>27.44</v>
      </c>
      <c r="J172" s="95">
        <f>'FD Inputs Pre Conversion'!J171*$H172</f>
        <v>25.69</v>
      </c>
      <c r="K172" s="95">
        <f>'FD Inputs Pre Conversion'!K171*$H172</f>
        <v>23.93</v>
      </c>
      <c r="L172" s="95">
        <f>'FD Inputs Pre Conversion'!L171*$H172</f>
        <v>22.18</v>
      </c>
      <c r="M172" s="95">
        <f>'FD Inputs Pre Conversion'!M171*$H172</f>
        <v>20.43</v>
      </c>
    </row>
    <row r="173" spans="1:13" outlineLevel="1">
      <c r="A173" s="98"/>
      <c r="B173" s="98" t="s">
        <v>210</v>
      </c>
      <c r="C173" s="86" t="s">
        <v>211</v>
      </c>
      <c r="D173" s="85" t="s">
        <v>358</v>
      </c>
      <c r="E173" s="85" t="s">
        <v>410</v>
      </c>
      <c r="F173" s="85" t="s">
        <v>212</v>
      </c>
      <c r="H173" s="87">
        <f>_xlfn.XLOOKUP(C173,Lists!$C$3:$C$31,Lists!$O$3:$O$31)</f>
        <v>1</v>
      </c>
      <c r="I173" s="95">
        <f>'FD Inputs Pre Conversion'!I172*$H173</f>
        <v>25.02</v>
      </c>
      <c r="J173" s="95">
        <f>'FD Inputs Pre Conversion'!J172*$H173</f>
        <v>23.42</v>
      </c>
      <c r="K173" s="95">
        <f>'FD Inputs Pre Conversion'!K172*$H173</f>
        <v>21.82</v>
      </c>
      <c r="L173" s="95">
        <f>'FD Inputs Pre Conversion'!L172*$H173</f>
        <v>20.23</v>
      </c>
      <c r="M173" s="95">
        <f>'FD Inputs Pre Conversion'!M172*$H173</f>
        <v>18.63</v>
      </c>
    </row>
    <row r="174" spans="1:13" outlineLevel="1">
      <c r="A174" s="98"/>
      <c r="B174" s="98" t="s">
        <v>210</v>
      </c>
      <c r="C174" s="86" t="s">
        <v>211</v>
      </c>
      <c r="D174" s="85" t="s">
        <v>361</v>
      </c>
      <c r="E174" s="85" t="s">
        <v>410</v>
      </c>
      <c r="F174" s="85" t="s">
        <v>212</v>
      </c>
      <c r="H174" s="87">
        <f>_xlfn.XLOOKUP(C174,Lists!$C$3:$C$31,Lists!$O$3:$O$31)</f>
        <v>1</v>
      </c>
      <c r="I174" s="95">
        <f>'FD Inputs Pre Conversion'!I173*$H174</f>
        <v>60.48</v>
      </c>
      <c r="J174" s="95">
        <f>'FD Inputs Pre Conversion'!J173*$H174</f>
        <v>60.48</v>
      </c>
      <c r="K174" s="95">
        <f>'FD Inputs Pre Conversion'!K173*$H174</f>
        <v>60.48</v>
      </c>
      <c r="L174" s="95">
        <f>'FD Inputs Pre Conversion'!L173*$H174</f>
        <v>60.48</v>
      </c>
      <c r="M174" s="95">
        <f>'FD Inputs Pre Conversion'!M173*$H174</f>
        <v>60.48</v>
      </c>
    </row>
    <row r="175" spans="1:13" outlineLevel="1">
      <c r="A175" s="98"/>
      <c r="B175" s="98" t="s">
        <v>210</v>
      </c>
      <c r="C175" s="86" t="s">
        <v>211</v>
      </c>
      <c r="D175" s="85" t="s">
        <v>364</v>
      </c>
      <c r="E175" s="85" t="s">
        <v>410</v>
      </c>
      <c r="F175" s="85" t="s">
        <v>212</v>
      </c>
      <c r="H175" s="87">
        <f>_xlfn.XLOOKUP(C175,Lists!$C$3:$C$31,Lists!$O$3:$O$31)</f>
        <v>1</v>
      </c>
      <c r="I175" s="95">
        <f>'FD Inputs Pre Conversion'!I174*$H175</f>
        <v>27.44</v>
      </c>
      <c r="J175" s="95">
        <f>'FD Inputs Pre Conversion'!J174*$H175</f>
        <v>25.69</v>
      </c>
      <c r="K175" s="95">
        <f>'FD Inputs Pre Conversion'!K174*$H175</f>
        <v>23.93</v>
      </c>
      <c r="L175" s="95">
        <f>'FD Inputs Pre Conversion'!L174*$H175</f>
        <v>22.18</v>
      </c>
      <c r="M175" s="95">
        <f>'FD Inputs Pre Conversion'!M174*$H175</f>
        <v>20.43</v>
      </c>
    </row>
    <row r="176" spans="1:13" outlineLevel="1">
      <c r="A176" s="98"/>
      <c r="B176" s="98" t="s">
        <v>210</v>
      </c>
      <c r="C176" s="86" t="s">
        <v>211</v>
      </c>
      <c r="D176" s="85" t="s">
        <v>370</v>
      </c>
      <c r="E176" s="85" t="s">
        <v>410</v>
      </c>
      <c r="F176" s="85" t="s">
        <v>212</v>
      </c>
      <c r="H176" s="87">
        <f>_xlfn.XLOOKUP(C176,Lists!$C$3:$C$31,Lists!$O$3:$O$31)</f>
        <v>1</v>
      </c>
      <c r="I176" s="95">
        <f>'FD Inputs Pre Conversion'!I175*$H176</f>
        <v>25.02</v>
      </c>
      <c r="J176" s="95">
        <f>'FD Inputs Pre Conversion'!J175*$H176</f>
        <v>23.42</v>
      </c>
      <c r="K176" s="95">
        <f>'FD Inputs Pre Conversion'!K175*$H176</f>
        <v>21.82</v>
      </c>
      <c r="L176" s="95">
        <f>'FD Inputs Pre Conversion'!L175*$H176</f>
        <v>20.23</v>
      </c>
      <c r="M176" s="95">
        <f>'FD Inputs Pre Conversion'!M175*$H176</f>
        <v>18.63</v>
      </c>
    </row>
    <row r="177" spans="1:13" outlineLevel="1">
      <c r="A177" s="98"/>
      <c r="B177" s="98" t="s">
        <v>210</v>
      </c>
      <c r="C177" s="86" t="s">
        <v>211</v>
      </c>
      <c r="D177" s="85" t="s">
        <v>379</v>
      </c>
      <c r="E177" s="85" t="s">
        <v>410</v>
      </c>
      <c r="F177" s="85" t="s">
        <v>212</v>
      </c>
      <c r="H177" s="87">
        <f>_xlfn.XLOOKUP(C177,Lists!$C$3:$C$31,Lists!$O$3:$O$31)</f>
        <v>1</v>
      </c>
      <c r="I177" s="95">
        <f>'FD Inputs Pre Conversion'!I176*$H177</f>
        <v>25.02</v>
      </c>
      <c r="J177" s="95">
        <f>'FD Inputs Pre Conversion'!J176*$H177</f>
        <v>23.42</v>
      </c>
      <c r="K177" s="95">
        <f>'FD Inputs Pre Conversion'!K176*$H177</f>
        <v>21.82</v>
      </c>
      <c r="L177" s="95">
        <f>'FD Inputs Pre Conversion'!L176*$H177</f>
        <v>20.23</v>
      </c>
      <c r="M177" s="95">
        <f>'FD Inputs Pre Conversion'!M176*$H177</f>
        <v>18.63</v>
      </c>
    </row>
    <row r="178" spans="1:13" outlineLevel="1">
      <c r="A178" s="98"/>
      <c r="B178" s="98" t="s">
        <v>210</v>
      </c>
      <c r="C178" s="86" t="s">
        <v>211</v>
      </c>
      <c r="D178" s="85" t="s">
        <v>382</v>
      </c>
      <c r="E178" s="85" t="s">
        <v>410</v>
      </c>
      <c r="F178" s="85" t="s">
        <v>212</v>
      </c>
      <c r="H178" s="87">
        <f>_xlfn.XLOOKUP(C178,Lists!$C$3:$C$31,Lists!$O$3:$O$31)</f>
        <v>1</v>
      </c>
      <c r="I178" s="95">
        <f>'FD Inputs Pre Conversion'!I177*$H178</f>
        <v>27.44</v>
      </c>
      <c r="J178" s="95">
        <f>'FD Inputs Pre Conversion'!J177*$H178</f>
        <v>25.69</v>
      </c>
      <c r="K178" s="95">
        <f>'FD Inputs Pre Conversion'!K177*$H178</f>
        <v>23.93</v>
      </c>
      <c r="L178" s="95">
        <f>'FD Inputs Pre Conversion'!L177*$H178</f>
        <v>22.18</v>
      </c>
      <c r="M178" s="95">
        <f>'FD Inputs Pre Conversion'!M177*$H178</f>
        <v>20.43</v>
      </c>
    </row>
    <row r="179" spans="1:13" outlineLevel="1">
      <c r="A179" s="98"/>
      <c r="B179" s="98" t="s">
        <v>210</v>
      </c>
      <c r="C179" s="86" t="s">
        <v>211</v>
      </c>
      <c r="D179" s="85" t="s">
        <v>388</v>
      </c>
      <c r="E179" s="85" t="s">
        <v>410</v>
      </c>
      <c r="F179" s="85" t="s">
        <v>212</v>
      </c>
      <c r="H179" s="87">
        <f>_xlfn.XLOOKUP(C179,Lists!$C$3:$C$31,Lists!$O$3:$O$31)</f>
        <v>1</v>
      </c>
      <c r="I179" s="95">
        <f>'FD Inputs Pre Conversion'!I178*$H179</f>
        <v>25.02</v>
      </c>
      <c r="J179" s="95">
        <f>'FD Inputs Pre Conversion'!J178*$H179</f>
        <v>23.42</v>
      </c>
      <c r="K179" s="95">
        <f>'FD Inputs Pre Conversion'!K178*$H179</f>
        <v>21.82</v>
      </c>
      <c r="L179" s="95">
        <f>'FD Inputs Pre Conversion'!L178*$H179</f>
        <v>20.23</v>
      </c>
      <c r="M179" s="95">
        <f>'FD Inputs Pre Conversion'!M178*$H179</f>
        <v>18.63</v>
      </c>
    </row>
    <row r="180" spans="1:13" outlineLevel="1">
      <c r="A180" s="98"/>
      <c r="B180" s="98" t="s">
        <v>210</v>
      </c>
      <c r="C180" s="86" t="s">
        <v>211</v>
      </c>
      <c r="D180" s="85" t="s">
        <v>391</v>
      </c>
      <c r="E180" s="85" t="s">
        <v>410</v>
      </c>
      <c r="F180" s="85" t="s">
        <v>212</v>
      </c>
      <c r="H180" s="87">
        <f>_xlfn.XLOOKUP(C180,Lists!$C$3:$C$31,Lists!$O$3:$O$31)</f>
        <v>1</v>
      </c>
      <c r="I180" s="95">
        <f>'FD Inputs Pre Conversion'!I179*$H180</f>
        <v>25.02</v>
      </c>
      <c r="J180" s="95">
        <f>'FD Inputs Pre Conversion'!J179*$H180</f>
        <v>23.42</v>
      </c>
      <c r="K180" s="95">
        <f>'FD Inputs Pre Conversion'!K179*$H180</f>
        <v>21.82</v>
      </c>
      <c r="L180" s="95">
        <f>'FD Inputs Pre Conversion'!L179*$H180</f>
        <v>20.23</v>
      </c>
      <c r="M180" s="95">
        <f>'FD Inputs Pre Conversion'!M179*$H180</f>
        <v>18.63</v>
      </c>
    </row>
    <row r="181" spans="1:13" outlineLevel="1">
      <c r="A181" s="98"/>
      <c r="B181" s="98" t="s">
        <v>210</v>
      </c>
      <c r="C181" s="86" t="s">
        <v>211</v>
      </c>
      <c r="D181" s="85" t="s">
        <v>394</v>
      </c>
      <c r="E181" s="85" t="s">
        <v>410</v>
      </c>
      <c r="F181" s="85" t="s">
        <v>212</v>
      </c>
      <c r="H181" s="87">
        <f>_xlfn.XLOOKUP(C181,Lists!$C$3:$C$31,Lists!$O$3:$O$31)</f>
        <v>1</v>
      </c>
      <c r="I181" s="95">
        <f>'FD Inputs Pre Conversion'!I180*$H181</f>
        <v>27.44</v>
      </c>
      <c r="J181" s="95">
        <f>'FD Inputs Pre Conversion'!J180*$H181</f>
        <v>25.69</v>
      </c>
      <c r="K181" s="95">
        <f>'FD Inputs Pre Conversion'!K180*$H181</f>
        <v>23.93</v>
      </c>
      <c r="L181" s="95">
        <f>'FD Inputs Pre Conversion'!L180*$H181</f>
        <v>22.18</v>
      </c>
      <c r="M181" s="95">
        <f>'FD Inputs Pre Conversion'!M180*$H181</f>
        <v>20.43</v>
      </c>
    </row>
    <row r="182" spans="1:13" outlineLevel="1">
      <c r="A182" s="98"/>
      <c r="B182" s="98" t="s">
        <v>210</v>
      </c>
      <c r="C182" s="86" t="s">
        <v>211</v>
      </c>
      <c r="D182" s="85" t="s">
        <v>397</v>
      </c>
      <c r="E182" s="85" t="s">
        <v>410</v>
      </c>
      <c r="F182" s="85" t="s">
        <v>212</v>
      </c>
      <c r="H182" s="87">
        <f>_xlfn.XLOOKUP(C182,Lists!$C$3:$C$31,Lists!$O$3:$O$31)</f>
        <v>1</v>
      </c>
      <c r="I182" s="95">
        <f>'FD Inputs Pre Conversion'!I181*$H182</f>
        <v>25.02</v>
      </c>
      <c r="J182" s="95">
        <f>'FD Inputs Pre Conversion'!J181*$H182</f>
        <v>23.42</v>
      </c>
      <c r="K182" s="95">
        <f>'FD Inputs Pre Conversion'!K181*$H182</f>
        <v>21.82</v>
      </c>
      <c r="L182" s="95">
        <f>'FD Inputs Pre Conversion'!L181*$H182</f>
        <v>20.23</v>
      </c>
      <c r="M182" s="95">
        <f>'FD Inputs Pre Conversion'!M181*$H182</f>
        <v>18.63</v>
      </c>
    </row>
    <row r="183" spans="1:13" outlineLevel="1">
      <c r="A183" s="98"/>
      <c r="B183" s="98" t="s">
        <v>210</v>
      </c>
      <c r="C183" s="86" t="s">
        <v>211</v>
      </c>
      <c r="D183" s="85" t="s">
        <v>345</v>
      </c>
      <c r="E183" s="85" t="s">
        <v>410</v>
      </c>
      <c r="F183" s="85" t="s">
        <v>212</v>
      </c>
      <c r="H183" s="87">
        <f>_xlfn.XLOOKUP(C183,Lists!$C$3:$C$31,Lists!$O$3:$O$31)</f>
        <v>1</v>
      </c>
      <c r="I183" s="101"/>
      <c r="J183" s="101"/>
      <c r="K183" s="101"/>
      <c r="L183" s="101"/>
      <c r="M183" s="101"/>
    </row>
    <row r="184" spans="1:13" outlineLevel="1">
      <c r="A184" s="98"/>
      <c r="B184" s="98" t="s">
        <v>210</v>
      </c>
      <c r="C184" s="86" t="s">
        <v>211</v>
      </c>
      <c r="D184" s="85" t="s">
        <v>354</v>
      </c>
      <c r="E184" s="85" t="s">
        <v>410</v>
      </c>
      <c r="F184" s="85" t="s">
        <v>212</v>
      </c>
      <c r="H184" s="87">
        <f>_xlfn.XLOOKUP(C184,Lists!$C$3:$C$31,Lists!$O$3:$O$31)</f>
        <v>1</v>
      </c>
      <c r="I184" s="101"/>
      <c r="J184" s="101"/>
      <c r="K184" s="101"/>
      <c r="L184" s="101"/>
      <c r="M184" s="101"/>
    </row>
    <row r="185" spans="1:13" outlineLevel="1">
      <c r="A185" s="98"/>
      <c r="B185" s="98" t="s">
        <v>210</v>
      </c>
      <c r="C185" s="86" t="s">
        <v>211</v>
      </c>
      <c r="D185" s="85" t="s">
        <v>367</v>
      </c>
      <c r="E185" s="85" t="s">
        <v>410</v>
      </c>
      <c r="F185" s="85" t="s">
        <v>212</v>
      </c>
      <c r="H185" s="87">
        <f>_xlfn.XLOOKUP(C185,Lists!$C$3:$C$31,Lists!$O$3:$O$31)</f>
        <v>1</v>
      </c>
      <c r="I185" s="101"/>
      <c r="J185" s="101"/>
      <c r="K185" s="101"/>
      <c r="L185" s="101"/>
      <c r="M185" s="101"/>
    </row>
    <row r="186" spans="1:13" outlineLevel="1">
      <c r="A186" s="98"/>
      <c r="B186" s="98" t="s">
        <v>210</v>
      </c>
      <c r="C186" s="86" t="s">
        <v>211</v>
      </c>
      <c r="D186" s="85" t="s">
        <v>373</v>
      </c>
      <c r="E186" s="85" t="s">
        <v>410</v>
      </c>
      <c r="F186" s="85" t="s">
        <v>212</v>
      </c>
      <c r="H186" s="87">
        <f>_xlfn.XLOOKUP(C186,Lists!$C$3:$C$31,Lists!$O$3:$O$31)</f>
        <v>1</v>
      </c>
      <c r="I186" s="101"/>
      <c r="J186" s="101"/>
      <c r="K186" s="101"/>
      <c r="L186" s="101"/>
      <c r="M186" s="101"/>
    </row>
    <row r="187" spans="1:13" outlineLevel="1">
      <c r="A187" s="98"/>
      <c r="B187" s="98" t="s">
        <v>210</v>
      </c>
      <c r="C187" s="86" t="s">
        <v>211</v>
      </c>
      <c r="D187" s="85" t="s">
        <v>376</v>
      </c>
      <c r="E187" s="85" t="s">
        <v>410</v>
      </c>
      <c r="F187" s="85" t="s">
        <v>212</v>
      </c>
      <c r="H187" s="87">
        <f>_xlfn.XLOOKUP(C187,Lists!$C$3:$C$31,Lists!$O$3:$O$31)</f>
        <v>1</v>
      </c>
      <c r="I187" s="101"/>
      <c r="J187" s="101"/>
      <c r="K187" s="101"/>
      <c r="L187" s="101"/>
      <c r="M187" s="101"/>
    </row>
    <row r="188" spans="1:13" outlineLevel="1">
      <c r="A188" s="98"/>
      <c r="B188" s="98"/>
      <c r="C188" s="86" t="s">
        <v>211</v>
      </c>
      <c r="D188" s="85" t="s">
        <v>385</v>
      </c>
      <c r="E188" s="85" t="s">
        <v>410</v>
      </c>
      <c r="F188" s="85" t="s">
        <v>212</v>
      </c>
      <c r="H188" s="87">
        <f>_xlfn.XLOOKUP(C188,Lists!$C$3:$C$31,Lists!$O$3:$O$31)</f>
        <v>1</v>
      </c>
      <c r="I188" s="101"/>
      <c r="J188" s="101"/>
      <c r="K188" s="101"/>
      <c r="L188" s="101"/>
      <c r="M188" s="101"/>
    </row>
    <row r="189" spans="1:13" outlineLevel="1">
      <c r="A189" s="97"/>
      <c r="B189" s="97"/>
      <c r="I189" s="108"/>
      <c r="J189" s="108"/>
      <c r="K189" s="108"/>
      <c r="L189" s="108"/>
      <c r="M189" s="108"/>
    </row>
    <row r="190" spans="1:13" outlineLevel="1">
      <c r="A190" s="98"/>
      <c r="B190" s="98" t="s">
        <v>215</v>
      </c>
      <c r="C190" s="86" t="s">
        <v>216</v>
      </c>
      <c r="D190" s="85" t="s">
        <v>350</v>
      </c>
      <c r="E190" s="85" t="s">
        <v>410</v>
      </c>
      <c r="F190" s="85" t="s">
        <v>203</v>
      </c>
      <c r="H190" s="96">
        <f>'FD Inputs Pre Conversion'!H189</f>
        <v>249849.31</v>
      </c>
      <c r="I190" s="95">
        <f>$H190-'FD Inputs Pre Conversion'!I189</f>
        <v>-1365.8099999999977</v>
      </c>
      <c r="J190" s="95">
        <f>$H190-'FD Inputs Pre Conversion'!J189</f>
        <v>-50.660000000003492</v>
      </c>
      <c r="K190" s="95">
        <f>$H190-'FD Inputs Pre Conversion'!K189</f>
        <v>3856.3800000000047</v>
      </c>
      <c r="L190" s="95">
        <f>$H190-'FD Inputs Pre Conversion'!L189</f>
        <v>-14851.729999999981</v>
      </c>
      <c r="M190" s="95">
        <f>$H190-'FD Inputs Pre Conversion'!M189</f>
        <v>-21358.72000000003</v>
      </c>
    </row>
    <row r="191" spans="1:13" outlineLevel="1">
      <c r="A191" s="98"/>
      <c r="B191" s="98" t="s">
        <v>215</v>
      </c>
      <c r="C191" s="86" t="s">
        <v>216</v>
      </c>
      <c r="D191" s="85" t="s">
        <v>358</v>
      </c>
      <c r="E191" s="85" t="s">
        <v>410</v>
      </c>
      <c r="F191" s="85" t="s">
        <v>203</v>
      </c>
      <c r="H191" s="96">
        <f>'FD Inputs Pre Conversion'!H190</f>
        <v>103013.5</v>
      </c>
      <c r="I191" s="95">
        <f>$H191-'FD Inputs Pre Conversion'!I190</f>
        <v>-6040.070000000007</v>
      </c>
      <c r="J191" s="95">
        <f>$H191-'FD Inputs Pre Conversion'!J190</f>
        <v>-4355.0200000000041</v>
      </c>
      <c r="K191" s="95">
        <f>$H191-'FD Inputs Pre Conversion'!K190</f>
        <v>-7127.9199999999983</v>
      </c>
      <c r="L191" s="95">
        <f>$H191-'FD Inputs Pre Conversion'!L190</f>
        <v>-5602.8800000000047</v>
      </c>
      <c r="M191" s="95">
        <f>$H191-'FD Inputs Pre Conversion'!M190</f>
        <v>-1061.3099999999977</v>
      </c>
    </row>
    <row r="192" spans="1:13" outlineLevel="1">
      <c r="A192" s="98"/>
      <c r="B192" s="98" t="s">
        <v>215</v>
      </c>
      <c r="C192" s="86" t="s">
        <v>216</v>
      </c>
      <c r="D192" s="85" t="s">
        <v>361</v>
      </c>
      <c r="E192" s="85" t="s">
        <v>410</v>
      </c>
      <c r="F192" s="85" t="s">
        <v>203</v>
      </c>
      <c r="H192" s="96">
        <f>'FD Inputs Pre Conversion'!H191</f>
        <v>1917.92</v>
      </c>
      <c r="I192" s="95">
        <f>$H192-'FD Inputs Pre Conversion'!I191</f>
        <v>-17.159999999999854</v>
      </c>
      <c r="J192" s="95">
        <f>$H192-'FD Inputs Pre Conversion'!J191</f>
        <v>-75.919999999999845</v>
      </c>
      <c r="K192" s="95">
        <f>$H192-'FD Inputs Pre Conversion'!K191</f>
        <v>-81.619999999999891</v>
      </c>
      <c r="L192" s="95">
        <f>$H192-'FD Inputs Pre Conversion'!L191</f>
        <v>-148.03999999999996</v>
      </c>
      <c r="M192" s="95">
        <f>$H192-'FD Inputs Pre Conversion'!M191</f>
        <v>-163.59000000000015</v>
      </c>
    </row>
    <row r="193" spans="1:13" outlineLevel="1">
      <c r="A193" s="98"/>
      <c r="B193" s="98" t="s">
        <v>215</v>
      </c>
      <c r="C193" s="86" t="s">
        <v>216</v>
      </c>
      <c r="D193" s="85" t="s">
        <v>364</v>
      </c>
      <c r="E193" s="85" t="s">
        <v>410</v>
      </c>
      <c r="F193" s="85" t="s">
        <v>203</v>
      </c>
      <c r="H193" s="96">
        <f>'FD Inputs Pre Conversion'!H192</f>
        <v>120685.79</v>
      </c>
      <c r="I193" s="95">
        <f>$H193-'FD Inputs Pre Conversion'!I192</f>
        <v>21040.559999999998</v>
      </c>
      <c r="J193" s="95">
        <f>$H193-'FD Inputs Pre Conversion'!J192</f>
        <v>21488.679999999993</v>
      </c>
      <c r="K193" s="95">
        <f>$H193-'FD Inputs Pre Conversion'!K192</f>
        <v>22137.919999999998</v>
      </c>
      <c r="L193" s="95">
        <f>$H193-'FD Inputs Pre Conversion'!L192</f>
        <v>22761.289999999994</v>
      </c>
      <c r="M193" s="95">
        <f>$H193-'FD Inputs Pre Conversion'!M192</f>
        <v>25071.709999999992</v>
      </c>
    </row>
    <row r="194" spans="1:13" outlineLevel="1">
      <c r="A194" s="98"/>
      <c r="B194" s="98" t="s">
        <v>215</v>
      </c>
      <c r="C194" s="86" t="s">
        <v>216</v>
      </c>
      <c r="D194" s="85" t="s">
        <v>370</v>
      </c>
      <c r="E194" s="85" t="s">
        <v>410</v>
      </c>
      <c r="F194" s="85" t="s">
        <v>203</v>
      </c>
      <c r="H194" s="96">
        <f>'FD Inputs Pre Conversion'!H193</f>
        <v>359485.74</v>
      </c>
      <c r="I194" s="95">
        <f>$H194-'FD Inputs Pre Conversion'!I193</f>
        <v>-17321.619999999995</v>
      </c>
      <c r="J194" s="95">
        <f>$H194-'FD Inputs Pre Conversion'!J193</f>
        <v>-28333.890000000014</v>
      </c>
      <c r="K194" s="95">
        <f>$H194-'FD Inputs Pre Conversion'!K193</f>
        <v>-27115.369999999995</v>
      </c>
      <c r="L194" s="95">
        <f>$H194-'FD Inputs Pre Conversion'!L193</f>
        <v>-35465.830000000016</v>
      </c>
      <c r="M194" s="95">
        <f>$H194-'FD Inputs Pre Conversion'!M193</f>
        <v>-26204.520000000019</v>
      </c>
    </row>
    <row r="195" spans="1:13" outlineLevel="1">
      <c r="A195" s="98"/>
      <c r="B195" s="98" t="s">
        <v>215</v>
      </c>
      <c r="C195" s="86" t="s">
        <v>216</v>
      </c>
      <c r="D195" s="85" t="s">
        <v>379</v>
      </c>
      <c r="E195" s="85" t="s">
        <v>410</v>
      </c>
      <c r="F195" s="85" t="s">
        <v>203</v>
      </c>
      <c r="H195" s="96">
        <f>'FD Inputs Pre Conversion'!H194</f>
        <v>83752</v>
      </c>
      <c r="I195" s="95">
        <f>$H195-'FD Inputs Pre Conversion'!I194</f>
        <v>45</v>
      </c>
      <c r="J195" s="95">
        <f>$H195-'FD Inputs Pre Conversion'!J194</f>
        <v>1146</v>
      </c>
      <c r="K195" s="95">
        <f>$H195-'FD Inputs Pre Conversion'!K194</f>
        <v>-625</v>
      </c>
      <c r="L195" s="95">
        <f>$H195-'FD Inputs Pre Conversion'!L194</f>
        <v>-3180</v>
      </c>
      <c r="M195" s="95">
        <f>$H195-'FD Inputs Pre Conversion'!M194</f>
        <v>-4804.9799999999959</v>
      </c>
    </row>
    <row r="196" spans="1:13" outlineLevel="1">
      <c r="A196" s="98"/>
      <c r="B196" s="98" t="s">
        <v>215</v>
      </c>
      <c r="C196" s="86" t="s">
        <v>216</v>
      </c>
      <c r="D196" s="85" t="s">
        <v>382</v>
      </c>
      <c r="E196" s="85" t="s">
        <v>410</v>
      </c>
      <c r="F196" s="85" t="s">
        <v>203</v>
      </c>
      <c r="H196" s="96">
        <f>'FD Inputs Pre Conversion'!H195</f>
        <v>173572.63</v>
      </c>
      <c r="I196" s="95">
        <f>$H196-'FD Inputs Pre Conversion'!I195</f>
        <v>-1568.8699999999953</v>
      </c>
      <c r="J196" s="95">
        <f>$H196-'FD Inputs Pre Conversion'!J195</f>
        <v>-541.32999999998719</v>
      </c>
      <c r="K196" s="95">
        <f>$H196-'FD Inputs Pre Conversion'!K195</f>
        <v>-1149.3099999999977</v>
      </c>
      <c r="L196" s="95">
        <f>$H196-'FD Inputs Pre Conversion'!L195</f>
        <v>-2976.7099999999919</v>
      </c>
      <c r="M196" s="95">
        <f>$H196-'FD Inputs Pre Conversion'!M195</f>
        <v>-9676.5100000000093</v>
      </c>
    </row>
    <row r="197" spans="1:13" outlineLevel="1">
      <c r="A197" s="98"/>
      <c r="B197" s="98" t="s">
        <v>215</v>
      </c>
      <c r="C197" s="86" t="s">
        <v>216</v>
      </c>
      <c r="D197" s="85" t="s">
        <v>388</v>
      </c>
      <c r="E197" s="85" t="s">
        <v>410</v>
      </c>
      <c r="F197" s="85" t="s">
        <v>203</v>
      </c>
      <c r="H197" s="96">
        <f>'FD Inputs Pre Conversion'!H196</f>
        <v>395336.33</v>
      </c>
      <c r="I197" s="95">
        <f>$H197-'FD Inputs Pre Conversion'!I196</f>
        <v>0</v>
      </c>
      <c r="J197" s="95">
        <f>$H197-'FD Inputs Pre Conversion'!J196</f>
        <v>4552.2900000000373</v>
      </c>
      <c r="K197" s="95">
        <f>$H197-'FD Inputs Pre Conversion'!K196</f>
        <v>8842.5800000000163</v>
      </c>
      <c r="L197" s="95">
        <f>$H197-'FD Inputs Pre Conversion'!L196</f>
        <v>14771.790000000037</v>
      </c>
      <c r="M197" s="95">
        <f>$H197-'FD Inputs Pre Conversion'!M196</f>
        <v>26619.98000000004</v>
      </c>
    </row>
    <row r="198" spans="1:13" outlineLevel="1">
      <c r="A198" s="98"/>
      <c r="B198" s="98" t="s">
        <v>215</v>
      </c>
      <c r="C198" s="86" t="s">
        <v>216</v>
      </c>
      <c r="D198" s="85" t="s">
        <v>391</v>
      </c>
      <c r="E198" s="85" t="s">
        <v>410</v>
      </c>
      <c r="F198" s="85" t="s">
        <v>203</v>
      </c>
      <c r="H198" s="96">
        <f>'FD Inputs Pre Conversion'!H197</f>
        <v>306961.58</v>
      </c>
      <c r="I198" s="95">
        <f>$H198-'FD Inputs Pre Conversion'!I197</f>
        <v>-10921.5</v>
      </c>
      <c r="J198" s="95">
        <f>$H198-'FD Inputs Pre Conversion'!J197</f>
        <v>-21960.619999999995</v>
      </c>
      <c r="K198" s="95">
        <f>$H198-'FD Inputs Pre Conversion'!K197</f>
        <v>-27282.169999999984</v>
      </c>
      <c r="L198" s="95">
        <f>$H198-'FD Inputs Pre Conversion'!L197</f>
        <v>-48364.200000000012</v>
      </c>
      <c r="M198" s="95">
        <f>$H198-'FD Inputs Pre Conversion'!M197</f>
        <v>-42246.479999999981</v>
      </c>
    </row>
    <row r="199" spans="1:13" outlineLevel="1">
      <c r="A199" s="98"/>
      <c r="B199" s="98" t="s">
        <v>215</v>
      </c>
      <c r="C199" s="86" t="s">
        <v>216</v>
      </c>
      <c r="D199" s="85" t="s">
        <v>394</v>
      </c>
      <c r="E199" s="85" t="s">
        <v>410</v>
      </c>
      <c r="F199" s="85" t="s">
        <v>203</v>
      </c>
      <c r="H199" s="96">
        <f>'FD Inputs Pre Conversion'!H198</f>
        <v>113337.45</v>
      </c>
      <c r="I199" s="95">
        <f>$H199-'FD Inputs Pre Conversion'!I198</f>
        <v>-6193.5400000000081</v>
      </c>
      <c r="J199" s="95">
        <f>$H199-'FD Inputs Pre Conversion'!J198</f>
        <v>-5682.5800000000017</v>
      </c>
      <c r="K199" s="95">
        <f>$H199-'FD Inputs Pre Conversion'!K198</f>
        <v>-3285.4199999999983</v>
      </c>
      <c r="L199" s="95">
        <f>$H199-'FD Inputs Pre Conversion'!L198</f>
        <v>-62.210000000006403</v>
      </c>
      <c r="M199" s="95">
        <f>$H199-'FD Inputs Pre Conversion'!M198</f>
        <v>6808.9599999999919</v>
      </c>
    </row>
    <row r="200" spans="1:13" outlineLevel="1">
      <c r="A200" s="98"/>
      <c r="B200" s="98" t="s">
        <v>215</v>
      </c>
      <c r="C200" s="86" t="s">
        <v>216</v>
      </c>
      <c r="D200" s="85" t="s">
        <v>397</v>
      </c>
      <c r="E200" s="85" t="s">
        <v>410</v>
      </c>
      <c r="F200" s="85" t="s">
        <v>203</v>
      </c>
      <c r="H200" s="96">
        <f>'FD Inputs Pre Conversion'!H199</f>
        <v>171566.8</v>
      </c>
      <c r="I200" s="95">
        <f>$H200-'FD Inputs Pre Conversion'!I199</f>
        <v>-32853.200000000012</v>
      </c>
      <c r="J200" s="95">
        <f>$H200-'FD Inputs Pre Conversion'!J199</f>
        <v>-18901.620000000024</v>
      </c>
      <c r="K200" s="95">
        <f>$H200-'FD Inputs Pre Conversion'!K199</f>
        <v>-3420.2000000000116</v>
      </c>
      <c r="L200" s="95">
        <f>$H200-'FD Inputs Pre Conversion'!L199</f>
        <v>-3421.3000000000175</v>
      </c>
      <c r="M200" s="95">
        <f>$H200-'FD Inputs Pre Conversion'!M199</f>
        <v>-8876.6000000000058</v>
      </c>
    </row>
    <row r="201" spans="1:13" outlineLevel="1">
      <c r="A201" s="98"/>
      <c r="B201" s="98" t="s">
        <v>215</v>
      </c>
      <c r="C201" s="86" t="s">
        <v>216</v>
      </c>
      <c r="D201" s="85" t="s">
        <v>345</v>
      </c>
      <c r="E201" s="85" t="s">
        <v>410</v>
      </c>
      <c r="F201" s="85" t="s">
        <v>203</v>
      </c>
      <c r="H201" s="96" t="str">
        <f>'FD Inputs Pre Conversion'!H200</f>
        <v/>
      </c>
      <c r="I201" s="101"/>
      <c r="J201" s="101"/>
      <c r="K201" s="101"/>
      <c r="L201" s="101"/>
      <c r="M201" s="101"/>
    </row>
    <row r="202" spans="1:13" outlineLevel="1">
      <c r="A202" s="98"/>
      <c r="B202" s="98" t="s">
        <v>215</v>
      </c>
      <c r="C202" s="86" t="s">
        <v>216</v>
      </c>
      <c r="D202" s="85" t="s">
        <v>354</v>
      </c>
      <c r="E202" s="85" t="s">
        <v>410</v>
      </c>
      <c r="F202" s="85" t="s">
        <v>203</v>
      </c>
      <c r="H202" s="96" t="str">
        <f>'FD Inputs Pre Conversion'!H201</f>
        <v/>
      </c>
      <c r="I202" s="101"/>
      <c r="J202" s="101"/>
      <c r="K202" s="101"/>
      <c r="L202" s="101"/>
      <c r="M202" s="101"/>
    </row>
    <row r="203" spans="1:13" outlineLevel="1">
      <c r="A203" s="98"/>
      <c r="B203" s="98" t="s">
        <v>215</v>
      </c>
      <c r="C203" s="86" t="s">
        <v>216</v>
      </c>
      <c r="D203" s="85" t="s">
        <v>367</v>
      </c>
      <c r="E203" s="85" t="s">
        <v>410</v>
      </c>
      <c r="F203" s="85" t="s">
        <v>203</v>
      </c>
      <c r="H203" s="96" t="str">
        <f>'FD Inputs Pre Conversion'!H202</f>
        <v/>
      </c>
      <c r="I203" s="101"/>
      <c r="J203" s="101"/>
      <c r="K203" s="101"/>
      <c r="L203" s="101"/>
      <c r="M203" s="101"/>
    </row>
    <row r="204" spans="1:13" outlineLevel="1">
      <c r="A204" s="98"/>
      <c r="B204" s="98" t="s">
        <v>215</v>
      </c>
      <c r="C204" s="86" t="s">
        <v>216</v>
      </c>
      <c r="D204" s="85" t="s">
        <v>373</v>
      </c>
      <c r="E204" s="85" t="s">
        <v>410</v>
      </c>
      <c r="F204" s="85" t="s">
        <v>203</v>
      </c>
      <c r="H204" s="96" t="str">
        <f>'FD Inputs Pre Conversion'!H203</f>
        <v/>
      </c>
      <c r="I204" s="101"/>
      <c r="J204" s="101"/>
      <c r="K204" s="101"/>
      <c r="L204" s="101"/>
      <c r="M204" s="101"/>
    </row>
    <row r="205" spans="1:13" outlineLevel="1">
      <c r="A205" s="98"/>
      <c r="B205" s="98" t="s">
        <v>215</v>
      </c>
      <c r="C205" s="86" t="s">
        <v>216</v>
      </c>
      <c r="D205" s="85" t="s">
        <v>376</v>
      </c>
      <c r="E205" s="85" t="s">
        <v>410</v>
      </c>
      <c r="F205" s="85" t="s">
        <v>203</v>
      </c>
      <c r="H205" s="96" t="str">
        <f>'FD Inputs Pre Conversion'!H204</f>
        <v/>
      </c>
      <c r="I205" s="101"/>
      <c r="J205" s="101"/>
      <c r="K205" s="101"/>
      <c r="L205" s="101"/>
      <c r="M205" s="101"/>
    </row>
    <row r="206" spans="1:13" outlineLevel="1">
      <c r="A206" s="98"/>
      <c r="B206" s="98" t="s">
        <v>215</v>
      </c>
      <c r="C206" s="86" t="s">
        <v>216</v>
      </c>
      <c r="D206" s="85" t="s">
        <v>385</v>
      </c>
      <c r="E206" s="85" t="s">
        <v>410</v>
      </c>
      <c r="F206" s="85" t="s">
        <v>203</v>
      </c>
      <c r="H206" s="96" t="str">
        <f>'FD Inputs Pre Conversion'!H205</f>
        <v/>
      </c>
      <c r="I206" s="101"/>
      <c r="J206" s="101"/>
      <c r="K206" s="101"/>
      <c r="L206" s="101"/>
      <c r="M206" s="101"/>
    </row>
    <row r="207" spans="1:13" outlineLevel="1">
      <c r="A207" s="97"/>
      <c r="B207" s="97"/>
      <c r="I207" s="108"/>
      <c r="J207" s="108"/>
      <c r="K207" s="108"/>
      <c r="L207" s="108"/>
      <c r="M207" s="108"/>
    </row>
    <row r="208" spans="1:13" outlineLevel="1">
      <c r="A208" s="98"/>
      <c r="B208" s="98" t="s">
        <v>222</v>
      </c>
      <c r="C208" s="86" t="s">
        <v>223</v>
      </c>
      <c r="D208" s="85" t="s">
        <v>350</v>
      </c>
      <c r="E208" s="85" t="s">
        <v>410</v>
      </c>
      <c r="F208" s="85" t="s">
        <v>224</v>
      </c>
      <c r="H208" s="87">
        <f>_xlfn.XLOOKUP(C208,Lists!$C$3:$C$31,Lists!$O$3:$O$31)</f>
        <v>100</v>
      </c>
      <c r="I208" s="108">
        <f>'FD Inputs Pre Conversion'!I207*'FD Inputs final'!$H208</f>
        <v>78.2</v>
      </c>
      <c r="J208" s="108">
        <f>'FD Inputs Pre Conversion'!J207*'FD Inputs final'!$H208</f>
        <v>80.7</v>
      </c>
      <c r="K208" s="108">
        <f>'FD Inputs Pre Conversion'!K207*'FD Inputs final'!$H208</f>
        <v>79.400000000000006</v>
      </c>
      <c r="L208" s="108">
        <f>'FD Inputs Pre Conversion'!L207*'FD Inputs final'!$H208</f>
        <v>81.3</v>
      </c>
      <c r="M208" s="108">
        <f>'FD Inputs Pre Conversion'!M207*'FD Inputs final'!$H208</f>
        <v>81.899999999999991</v>
      </c>
    </row>
    <row r="209" spans="1:13" outlineLevel="1">
      <c r="A209" s="98"/>
      <c r="B209" s="98" t="s">
        <v>222</v>
      </c>
      <c r="C209" s="86" t="s">
        <v>223</v>
      </c>
      <c r="D209" s="85" t="s">
        <v>358</v>
      </c>
      <c r="E209" s="85" t="s">
        <v>410</v>
      </c>
      <c r="F209" s="85" t="s">
        <v>224</v>
      </c>
      <c r="H209" s="87">
        <f>_xlfn.XLOOKUP(C209,Lists!$C$3:$C$31,Lists!$O$3:$O$31)</f>
        <v>100</v>
      </c>
      <c r="I209" s="108">
        <f>'FD Inputs Pre Conversion'!I208*'FD Inputs final'!$H209</f>
        <v>87.3</v>
      </c>
      <c r="J209" s="108">
        <f>'FD Inputs Pre Conversion'!J208*'FD Inputs final'!$H209</f>
        <v>87.3</v>
      </c>
      <c r="K209" s="108">
        <f>'FD Inputs Pre Conversion'!K208*'FD Inputs final'!$H209</f>
        <v>87.3</v>
      </c>
      <c r="L209" s="108">
        <f>'FD Inputs Pre Conversion'!L208*'FD Inputs final'!$H209</f>
        <v>87.6</v>
      </c>
      <c r="M209" s="108">
        <f>'FD Inputs Pre Conversion'!M208*'FD Inputs final'!$H209</f>
        <v>87.6</v>
      </c>
    </row>
    <row r="210" spans="1:13" outlineLevel="1">
      <c r="A210" s="98"/>
      <c r="B210" s="98" t="s">
        <v>222</v>
      </c>
      <c r="C210" s="86" t="s">
        <v>223</v>
      </c>
      <c r="D210" s="85" t="s">
        <v>361</v>
      </c>
      <c r="E210" s="85" t="s">
        <v>410</v>
      </c>
      <c r="F210" s="85" t="s">
        <v>224</v>
      </c>
      <c r="H210" s="87">
        <f>_xlfn.XLOOKUP(C210,Lists!$C$3:$C$31,Lists!$O$3:$O$31)</f>
        <v>100</v>
      </c>
      <c r="I210" s="108"/>
      <c r="J210" s="108"/>
      <c r="K210" s="108"/>
      <c r="L210" s="108"/>
      <c r="M210" s="108"/>
    </row>
    <row r="211" spans="1:13" outlineLevel="1">
      <c r="A211" s="98"/>
      <c r="B211" s="98" t="s">
        <v>222</v>
      </c>
      <c r="C211" s="86" t="s">
        <v>223</v>
      </c>
      <c r="D211" s="85" t="s">
        <v>364</v>
      </c>
      <c r="E211" s="85" t="s">
        <v>410</v>
      </c>
      <c r="F211" s="85" t="s">
        <v>224</v>
      </c>
      <c r="H211" s="87">
        <f>_xlfn.XLOOKUP(C211,Lists!$C$3:$C$31,Lists!$O$3:$O$31)</f>
        <v>100</v>
      </c>
      <c r="I211" s="108">
        <f>'FD Inputs Pre Conversion'!I210*'FD Inputs final'!$H211</f>
        <v>78.2</v>
      </c>
      <c r="J211" s="108">
        <f>'FD Inputs Pre Conversion'!J210*'FD Inputs final'!$H211</f>
        <v>78.2</v>
      </c>
      <c r="K211" s="108">
        <f>'FD Inputs Pre Conversion'!K210*'FD Inputs final'!$H211</f>
        <v>79.100000000000009</v>
      </c>
      <c r="L211" s="108">
        <f>'FD Inputs Pre Conversion'!L210*'FD Inputs final'!$H211</f>
        <v>80.100000000000009</v>
      </c>
      <c r="M211" s="108">
        <f>'FD Inputs Pre Conversion'!M210*'FD Inputs final'!$H211</f>
        <v>85.1</v>
      </c>
    </row>
    <row r="212" spans="1:13" outlineLevel="1">
      <c r="A212" s="98"/>
      <c r="B212" s="98" t="s">
        <v>222</v>
      </c>
      <c r="C212" s="86" t="s">
        <v>223</v>
      </c>
      <c r="D212" s="85" t="s">
        <v>370</v>
      </c>
      <c r="E212" s="85" t="s">
        <v>410</v>
      </c>
      <c r="F212" s="85" t="s">
        <v>224</v>
      </c>
      <c r="H212" s="87">
        <f>_xlfn.XLOOKUP(C212,Lists!$C$3:$C$31,Lists!$O$3:$O$31)</f>
        <v>100</v>
      </c>
      <c r="I212" s="108">
        <f>'FD Inputs Pre Conversion'!I211*'FD Inputs final'!$H212</f>
        <v>0</v>
      </c>
      <c r="J212" s="108">
        <f>'FD Inputs Pre Conversion'!J211*'FD Inputs final'!$H212</f>
        <v>0</v>
      </c>
      <c r="K212" s="108">
        <f>'FD Inputs Pre Conversion'!K211*'FD Inputs final'!$H212</f>
        <v>0</v>
      </c>
      <c r="L212" s="108">
        <f>'FD Inputs Pre Conversion'!L211*'FD Inputs final'!$H212</f>
        <v>0</v>
      </c>
      <c r="M212" s="108">
        <f>'FD Inputs Pre Conversion'!M211*'FD Inputs final'!$H212</f>
        <v>0</v>
      </c>
    </row>
    <row r="213" spans="1:13" outlineLevel="1">
      <c r="A213" s="98"/>
      <c r="B213" s="98" t="s">
        <v>222</v>
      </c>
      <c r="C213" s="86" t="s">
        <v>223</v>
      </c>
      <c r="D213" s="85" t="s">
        <v>379</v>
      </c>
      <c r="E213" s="85" t="s">
        <v>410</v>
      </c>
      <c r="F213" s="85" t="s">
        <v>224</v>
      </c>
      <c r="H213" s="87">
        <f>_xlfn.XLOOKUP(C213,Lists!$C$3:$C$31,Lists!$O$3:$O$31)</f>
        <v>100</v>
      </c>
      <c r="I213" s="108">
        <f>'FD Inputs Pre Conversion'!I212*'FD Inputs final'!$H213</f>
        <v>89.5</v>
      </c>
      <c r="J213" s="108">
        <f>'FD Inputs Pre Conversion'!J212*'FD Inputs final'!$H213</f>
        <v>89.5</v>
      </c>
      <c r="K213" s="108">
        <f>'FD Inputs Pre Conversion'!K212*'FD Inputs final'!$H213</f>
        <v>90.100000000000009</v>
      </c>
      <c r="L213" s="108">
        <f>'FD Inputs Pre Conversion'!L212*'FD Inputs final'!$H213</f>
        <v>90.4</v>
      </c>
      <c r="M213" s="108">
        <f>'FD Inputs Pre Conversion'!M212*'FD Inputs final'!$H213</f>
        <v>90.600000000000009</v>
      </c>
    </row>
    <row r="214" spans="1:13" outlineLevel="1">
      <c r="A214" s="98"/>
      <c r="B214" s="98" t="s">
        <v>222</v>
      </c>
      <c r="C214" s="86" t="s">
        <v>223</v>
      </c>
      <c r="D214" s="85" t="s">
        <v>382</v>
      </c>
      <c r="E214" s="85" t="s">
        <v>410</v>
      </c>
      <c r="F214" s="85" t="s">
        <v>224</v>
      </c>
      <c r="H214" s="87">
        <f>_xlfn.XLOOKUP(C214,Lists!$C$3:$C$31,Lists!$O$3:$O$31)</f>
        <v>100</v>
      </c>
      <c r="I214" s="108">
        <f>'FD Inputs Pre Conversion'!I213*'FD Inputs final'!$H214</f>
        <v>75.7</v>
      </c>
      <c r="J214" s="108">
        <f>'FD Inputs Pre Conversion'!J213*'FD Inputs final'!$H214</f>
        <v>80.2</v>
      </c>
      <c r="K214" s="108">
        <f>'FD Inputs Pre Conversion'!K213*'FD Inputs final'!$H214</f>
        <v>84.5</v>
      </c>
      <c r="L214" s="108">
        <f>'FD Inputs Pre Conversion'!L213*'FD Inputs final'!$H214</f>
        <v>86</v>
      </c>
      <c r="M214" s="108">
        <f>'FD Inputs Pre Conversion'!M213*'FD Inputs final'!$H214</f>
        <v>86</v>
      </c>
    </row>
    <row r="215" spans="1:13" outlineLevel="1">
      <c r="A215" s="98"/>
      <c r="B215" s="98" t="s">
        <v>222</v>
      </c>
      <c r="C215" s="86" t="s">
        <v>223</v>
      </c>
      <c r="D215" s="85" t="s">
        <v>388</v>
      </c>
      <c r="E215" s="85" t="s">
        <v>410</v>
      </c>
      <c r="F215" s="85" t="s">
        <v>224</v>
      </c>
      <c r="H215" s="87">
        <f>_xlfn.XLOOKUP(C215,Lists!$C$3:$C$31,Lists!$O$3:$O$31)</f>
        <v>100</v>
      </c>
      <c r="I215" s="108">
        <f>'FD Inputs Pre Conversion'!I214*'FD Inputs final'!$H215</f>
        <v>33.300000000000004</v>
      </c>
      <c r="J215" s="108">
        <f>'FD Inputs Pre Conversion'!J214*'FD Inputs final'!$H215</f>
        <v>33.300000000000004</v>
      </c>
      <c r="K215" s="108">
        <f>'FD Inputs Pre Conversion'!K214*'FD Inputs final'!$H215</f>
        <v>33.300000000000004</v>
      </c>
      <c r="L215" s="108">
        <f>'FD Inputs Pre Conversion'!L214*'FD Inputs final'!$H215</f>
        <v>33.300000000000004</v>
      </c>
      <c r="M215" s="108">
        <f>'FD Inputs Pre Conversion'!M214*'FD Inputs final'!$H215</f>
        <v>55.300000000000004</v>
      </c>
    </row>
    <row r="216" spans="1:13" outlineLevel="1">
      <c r="A216" s="98"/>
      <c r="B216" s="98" t="s">
        <v>222</v>
      </c>
      <c r="C216" s="86" t="s">
        <v>223</v>
      </c>
      <c r="D216" s="85" t="s">
        <v>391</v>
      </c>
      <c r="E216" s="85" t="s">
        <v>410</v>
      </c>
      <c r="F216" s="85" t="s">
        <v>224</v>
      </c>
      <c r="H216" s="87">
        <f>_xlfn.XLOOKUP(C216,Lists!$C$3:$C$31,Lists!$O$3:$O$31)</f>
        <v>100</v>
      </c>
      <c r="I216" s="108">
        <f>'FD Inputs Pre Conversion'!I215*'FD Inputs final'!$H216</f>
        <v>51.800000000000004</v>
      </c>
      <c r="J216" s="108">
        <f>'FD Inputs Pre Conversion'!J215*'FD Inputs final'!$H216</f>
        <v>51.800000000000004</v>
      </c>
      <c r="K216" s="108">
        <f>'FD Inputs Pre Conversion'!K215*'FD Inputs final'!$H216</f>
        <v>51.800000000000004</v>
      </c>
      <c r="L216" s="108">
        <f>'FD Inputs Pre Conversion'!L215*'FD Inputs final'!$H216</f>
        <v>51.800000000000004</v>
      </c>
      <c r="M216" s="108">
        <f>'FD Inputs Pre Conversion'!M215*'FD Inputs final'!$H216</f>
        <v>54.7</v>
      </c>
    </row>
    <row r="217" spans="1:13" outlineLevel="1">
      <c r="A217" s="98"/>
      <c r="B217" s="98" t="s">
        <v>222</v>
      </c>
      <c r="C217" s="86" t="s">
        <v>223</v>
      </c>
      <c r="D217" s="85" t="s">
        <v>394</v>
      </c>
      <c r="E217" s="85" t="s">
        <v>410</v>
      </c>
      <c r="F217" s="85" t="s">
        <v>224</v>
      </c>
      <c r="H217" s="87">
        <f>_xlfn.XLOOKUP(C217,Lists!$C$3:$C$31,Lists!$O$3:$O$31)</f>
        <v>100</v>
      </c>
      <c r="I217" s="108">
        <f>'FD Inputs Pre Conversion'!I216*'FD Inputs final'!$H217</f>
        <v>80.600000000000009</v>
      </c>
      <c r="J217" s="108">
        <f>'FD Inputs Pre Conversion'!J216*'FD Inputs final'!$H217</f>
        <v>80.600000000000009</v>
      </c>
      <c r="K217" s="108">
        <f>'FD Inputs Pre Conversion'!K216*'FD Inputs final'!$H217</f>
        <v>80.600000000000009</v>
      </c>
      <c r="L217" s="108">
        <f>'FD Inputs Pre Conversion'!L216*'FD Inputs final'!$H217</f>
        <v>80.600000000000009</v>
      </c>
      <c r="M217" s="108">
        <f>'FD Inputs Pre Conversion'!M216*'FD Inputs final'!$H217</f>
        <v>80.600000000000009</v>
      </c>
    </row>
    <row r="218" spans="1:13" outlineLevel="1">
      <c r="A218" s="98"/>
      <c r="B218" s="98" t="s">
        <v>222</v>
      </c>
      <c r="C218" s="86" t="s">
        <v>223</v>
      </c>
      <c r="D218" s="85" t="s">
        <v>397</v>
      </c>
      <c r="E218" s="85" t="s">
        <v>410</v>
      </c>
      <c r="F218" s="85" t="s">
        <v>224</v>
      </c>
      <c r="H218" s="87">
        <f>_xlfn.XLOOKUP(C218,Lists!$C$3:$C$31,Lists!$O$3:$O$31)</f>
        <v>100</v>
      </c>
      <c r="I218" s="108">
        <f>'FD Inputs Pre Conversion'!I217*'FD Inputs final'!$H218</f>
        <v>66.400000000000006</v>
      </c>
      <c r="J218" s="108">
        <f>'FD Inputs Pre Conversion'!J217*'FD Inputs final'!$H218</f>
        <v>66.400000000000006</v>
      </c>
      <c r="K218" s="108">
        <f>'FD Inputs Pre Conversion'!K217*'FD Inputs final'!$H218</f>
        <v>66.400000000000006</v>
      </c>
      <c r="L218" s="108">
        <f>'FD Inputs Pre Conversion'!L217*'FD Inputs final'!$H218</f>
        <v>72.899999999999991</v>
      </c>
      <c r="M218" s="108">
        <f>'FD Inputs Pre Conversion'!M217*'FD Inputs final'!$H218</f>
        <v>72.899999999999991</v>
      </c>
    </row>
    <row r="219" spans="1:13" outlineLevel="1">
      <c r="A219" s="98"/>
      <c r="B219" s="98" t="s">
        <v>222</v>
      </c>
      <c r="C219" s="86" t="s">
        <v>223</v>
      </c>
      <c r="D219" s="85" t="s">
        <v>345</v>
      </c>
      <c r="E219" s="85" t="s">
        <v>410</v>
      </c>
      <c r="F219" s="85" t="s">
        <v>224</v>
      </c>
      <c r="H219" s="87">
        <f>_xlfn.XLOOKUP(C219,Lists!$C$3:$C$31,Lists!$O$3:$O$31)</f>
        <v>100</v>
      </c>
      <c r="I219" s="109"/>
      <c r="J219" s="109"/>
      <c r="K219" s="109"/>
      <c r="L219" s="109"/>
      <c r="M219" s="109"/>
    </row>
    <row r="220" spans="1:13" outlineLevel="1">
      <c r="A220" s="98"/>
      <c r="B220" s="98" t="s">
        <v>222</v>
      </c>
      <c r="C220" s="86" t="s">
        <v>223</v>
      </c>
      <c r="D220" s="85" t="s">
        <v>354</v>
      </c>
      <c r="E220" s="85" t="s">
        <v>410</v>
      </c>
      <c r="F220" s="85" t="s">
        <v>224</v>
      </c>
      <c r="H220" s="87">
        <f>_xlfn.XLOOKUP(C220,Lists!$C$3:$C$31,Lists!$O$3:$O$31)</f>
        <v>100</v>
      </c>
      <c r="I220" s="109"/>
      <c r="J220" s="109"/>
      <c r="K220" s="109"/>
      <c r="L220" s="109"/>
      <c r="M220" s="109"/>
    </row>
    <row r="221" spans="1:13" outlineLevel="1">
      <c r="A221" s="98"/>
      <c r="B221" s="98" t="s">
        <v>222</v>
      </c>
      <c r="C221" s="86" t="s">
        <v>223</v>
      </c>
      <c r="D221" s="85" t="s">
        <v>367</v>
      </c>
      <c r="E221" s="85" t="s">
        <v>410</v>
      </c>
      <c r="F221" s="85" t="s">
        <v>224</v>
      </c>
      <c r="H221" s="87">
        <f>_xlfn.XLOOKUP(C221,Lists!$C$3:$C$31,Lists!$O$3:$O$31)</f>
        <v>100</v>
      </c>
      <c r="I221" s="109"/>
      <c r="J221" s="109"/>
      <c r="K221" s="109"/>
      <c r="L221" s="109"/>
      <c r="M221" s="109"/>
    </row>
    <row r="222" spans="1:13" outlineLevel="1">
      <c r="A222" s="98"/>
      <c r="B222" s="98" t="s">
        <v>222</v>
      </c>
      <c r="C222" s="86" t="s">
        <v>223</v>
      </c>
      <c r="D222" s="85" t="s">
        <v>373</v>
      </c>
      <c r="E222" s="85" t="s">
        <v>410</v>
      </c>
      <c r="F222" s="85" t="s">
        <v>224</v>
      </c>
      <c r="H222" s="87">
        <f>_xlfn.XLOOKUP(C222,Lists!$C$3:$C$31,Lists!$O$3:$O$31)</f>
        <v>100</v>
      </c>
      <c r="I222" s="109"/>
      <c r="J222" s="109"/>
      <c r="K222" s="109"/>
      <c r="L222" s="109"/>
      <c r="M222" s="109"/>
    </row>
    <row r="223" spans="1:13" outlineLevel="1">
      <c r="A223" s="98"/>
      <c r="B223" s="98" t="s">
        <v>222</v>
      </c>
      <c r="C223" s="86" t="s">
        <v>223</v>
      </c>
      <c r="D223" s="85" t="s">
        <v>376</v>
      </c>
      <c r="E223" s="85" t="s">
        <v>410</v>
      </c>
      <c r="F223" s="85" t="s">
        <v>224</v>
      </c>
      <c r="H223" s="87">
        <f>_xlfn.XLOOKUP(C223,Lists!$C$3:$C$31,Lists!$O$3:$O$31)</f>
        <v>100</v>
      </c>
      <c r="I223" s="109"/>
      <c r="J223" s="109"/>
      <c r="K223" s="109"/>
      <c r="L223" s="109"/>
      <c r="M223" s="109"/>
    </row>
    <row r="224" spans="1:13" outlineLevel="1">
      <c r="A224" s="98"/>
      <c r="B224" s="98" t="s">
        <v>222</v>
      </c>
      <c r="C224" s="86" t="s">
        <v>223</v>
      </c>
      <c r="D224" s="85" t="s">
        <v>385</v>
      </c>
      <c r="E224" s="85" t="s">
        <v>410</v>
      </c>
      <c r="F224" s="85" t="s">
        <v>224</v>
      </c>
      <c r="H224" s="87">
        <f>_xlfn.XLOOKUP(C224,Lists!$C$3:$C$31,Lists!$O$3:$O$31)</f>
        <v>100</v>
      </c>
      <c r="I224" s="109"/>
      <c r="J224" s="109"/>
      <c r="K224" s="109"/>
      <c r="L224" s="109"/>
      <c r="M224" s="109"/>
    </row>
    <row r="225" spans="1:13" outlineLevel="1">
      <c r="A225" s="97"/>
      <c r="B225" s="97"/>
      <c r="I225" s="108"/>
      <c r="J225" s="108"/>
      <c r="K225" s="108"/>
      <c r="L225" s="108"/>
      <c r="M225" s="108"/>
    </row>
    <row r="226" spans="1:13" outlineLevel="1">
      <c r="A226" s="98"/>
      <c r="B226" s="98" t="s">
        <v>229</v>
      </c>
      <c r="C226" s="86" t="s">
        <v>230</v>
      </c>
      <c r="D226" s="85" t="s">
        <v>350</v>
      </c>
      <c r="E226" s="85" t="s">
        <v>410</v>
      </c>
      <c r="F226" s="85" t="s">
        <v>231</v>
      </c>
      <c r="H226" s="87">
        <f>_xlfn.XLOOKUP(C226,Lists!$C$3:$C$31,Lists!$O$3:$O$31)</f>
        <v>1</v>
      </c>
      <c r="I226" s="109"/>
      <c r="J226" s="109"/>
      <c r="K226" s="109"/>
      <c r="L226" s="109"/>
      <c r="M226" s="109"/>
    </row>
    <row r="227" spans="1:13" outlineLevel="1">
      <c r="A227" s="98"/>
      <c r="B227" s="98" t="s">
        <v>229</v>
      </c>
      <c r="C227" s="86" t="s">
        <v>230</v>
      </c>
      <c r="D227" s="85" t="s">
        <v>358</v>
      </c>
      <c r="E227" s="85" t="s">
        <v>410</v>
      </c>
      <c r="F227" s="85" t="s">
        <v>231</v>
      </c>
      <c r="H227" s="87">
        <f>_xlfn.XLOOKUP(C227,Lists!$C$3:$C$31,Lists!$O$3:$O$31)</f>
        <v>1</v>
      </c>
      <c r="I227" s="109"/>
      <c r="J227" s="109"/>
      <c r="K227" s="109"/>
      <c r="L227" s="109"/>
      <c r="M227" s="109"/>
    </row>
    <row r="228" spans="1:13" outlineLevel="1">
      <c r="A228" s="98"/>
      <c r="B228" s="98" t="s">
        <v>229</v>
      </c>
      <c r="C228" s="86" t="s">
        <v>230</v>
      </c>
      <c r="D228" s="85" t="s">
        <v>361</v>
      </c>
      <c r="E228" s="85" t="s">
        <v>410</v>
      </c>
      <c r="F228" s="85" t="s">
        <v>231</v>
      </c>
      <c r="H228" s="87">
        <f>_xlfn.XLOOKUP(C228,Lists!$C$3:$C$31,Lists!$O$3:$O$31)</f>
        <v>1</v>
      </c>
      <c r="I228" s="109"/>
      <c r="J228" s="109"/>
      <c r="K228" s="109"/>
      <c r="L228" s="109"/>
      <c r="M228" s="109"/>
    </row>
    <row r="229" spans="1:13" outlineLevel="1">
      <c r="A229" s="98"/>
      <c r="B229" s="98" t="s">
        <v>229</v>
      </c>
      <c r="C229" s="86" t="s">
        <v>230</v>
      </c>
      <c r="D229" s="85" t="s">
        <v>364</v>
      </c>
      <c r="E229" s="85" t="s">
        <v>410</v>
      </c>
      <c r="F229" s="85" t="s">
        <v>231</v>
      </c>
      <c r="H229" s="87">
        <f>_xlfn.XLOOKUP(C229,Lists!$C$3:$C$31,Lists!$O$3:$O$31)</f>
        <v>1</v>
      </c>
      <c r="I229" s="109"/>
      <c r="J229" s="109"/>
      <c r="K229" s="109"/>
      <c r="L229" s="109"/>
      <c r="M229" s="109"/>
    </row>
    <row r="230" spans="1:13" outlineLevel="1">
      <c r="A230" s="98"/>
      <c r="B230" s="98" t="s">
        <v>229</v>
      </c>
      <c r="C230" s="86" t="s">
        <v>230</v>
      </c>
      <c r="D230" s="85" t="s">
        <v>370</v>
      </c>
      <c r="E230" s="85" t="s">
        <v>410</v>
      </c>
      <c r="F230" s="85" t="s">
        <v>231</v>
      </c>
      <c r="H230" s="87">
        <f>_xlfn.XLOOKUP(C230,Lists!$C$3:$C$31,Lists!$O$3:$O$31)</f>
        <v>1</v>
      </c>
      <c r="I230" s="109"/>
      <c r="J230" s="109"/>
      <c r="K230" s="109"/>
      <c r="L230" s="109"/>
      <c r="M230" s="109"/>
    </row>
    <row r="231" spans="1:13" outlineLevel="1">
      <c r="A231" s="98"/>
      <c r="B231" s="98" t="s">
        <v>229</v>
      </c>
      <c r="C231" s="86" t="s">
        <v>230</v>
      </c>
      <c r="D231" s="85" t="s">
        <v>379</v>
      </c>
      <c r="E231" s="85" t="s">
        <v>410</v>
      </c>
      <c r="F231" s="85" t="s">
        <v>231</v>
      </c>
      <c r="H231" s="87">
        <f>_xlfn.XLOOKUP(C231,Lists!$C$3:$C$31,Lists!$O$3:$O$31)</f>
        <v>1</v>
      </c>
      <c r="I231" s="109"/>
      <c r="J231" s="109"/>
      <c r="K231" s="109"/>
      <c r="L231" s="109"/>
      <c r="M231" s="109"/>
    </row>
    <row r="232" spans="1:13" outlineLevel="1">
      <c r="A232" s="98"/>
      <c r="B232" s="98" t="s">
        <v>229</v>
      </c>
      <c r="C232" s="86" t="s">
        <v>230</v>
      </c>
      <c r="D232" s="85" t="s">
        <v>382</v>
      </c>
      <c r="E232" s="85" t="s">
        <v>410</v>
      </c>
      <c r="F232" s="85" t="s">
        <v>231</v>
      </c>
      <c r="H232" s="87">
        <f>_xlfn.XLOOKUP(C232,Lists!$C$3:$C$31,Lists!$O$3:$O$31)</f>
        <v>1</v>
      </c>
      <c r="I232" s="109"/>
      <c r="J232" s="109"/>
      <c r="K232" s="109"/>
      <c r="L232" s="109"/>
      <c r="M232" s="109"/>
    </row>
    <row r="233" spans="1:13" outlineLevel="1">
      <c r="A233" s="98"/>
      <c r="B233" s="98" t="s">
        <v>229</v>
      </c>
      <c r="C233" s="86" t="s">
        <v>230</v>
      </c>
      <c r="D233" s="85" t="s">
        <v>388</v>
      </c>
      <c r="E233" s="85" t="s">
        <v>410</v>
      </c>
      <c r="F233" s="85" t="s">
        <v>231</v>
      </c>
      <c r="H233" s="87">
        <f>_xlfn.XLOOKUP(C233,Lists!$C$3:$C$31,Lists!$O$3:$O$31)</f>
        <v>1</v>
      </c>
      <c r="I233" s="109"/>
      <c r="J233" s="109"/>
      <c r="K233" s="109"/>
      <c r="L233" s="109"/>
      <c r="M233" s="109"/>
    </row>
    <row r="234" spans="1:13" outlineLevel="1">
      <c r="A234" s="98"/>
      <c r="B234" s="98" t="s">
        <v>229</v>
      </c>
      <c r="C234" s="86" t="s">
        <v>230</v>
      </c>
      <c r="D234" s="85" t="s">
        <v>391</v>
      </c>
      <c r="E234" s="85" t="s">
        <v>410</v>
      </c>
      <c r="F234" s="85" t="s">
        <v>231</v>
      </c>
      <c r="H234" s="87">
        <f>_xlfn.XLOOKUP(C234,Lists!$C$3:$C$31,Lists!$O$3:$O$31)</f>
        <v>1</v>
      </c>
      <c r="I234" s="109"/>
      <c r="J234" s="109"/>
      <c r="K234" s="109"/>
      <c r="L234" s="109"/>
      <c r="M234" s="109"/>
    </row>
    <row r="235" spans="1:13" outlineLevel="1">
      <c r="A235" s="98"/>
      <c r="B235" s="98" t="s">
        <v>229</v>
      </c>
      <c r="C235" s="86" t="s">
        <v>230</v>
      </c>
      <c r="D235" s="85" t="s">
        <v>394</v>
      </c>
      <c r="E235" s="85" t="s">
        <v>410</v>
      </c>
      <c r="F235" s="85" t="s">
        <v>231</v>
      </c>
      <c r="H235" s="87">
        <f>_xlfn.XLOOKUP(C235,Lists!$C$3:$C$31,Lists!$O$3:$O$31)</f>
        <v>1</v>
      </c>
      <c r="I235" s="109"/>
      <c r="J235" s="109"/>
      <c r="K235" s="109"/>
      <c r="L235" s="109"/>
      <c r="M235" s="109"/>
    </row>
    <row r="236" spans="1:13" outlineLevel="1">
      <c r="A236" s="98"/>
      <c r="B236" s="98" t="s">
        <v>229</v>
      </c>
      <c r="C236" s="86" t="s">
        <v>230</v>
      </c>
      <c r="D236" s="85" t="s">
        <v>397</v>
      </c>
      <c r="E236" s="85" t="s">
        <v>410</v>
      </c>
      <c r="F236" s="85" t="s">
        <v>231</v>
      </c>
      <c r="H236" s="87">
        <f>_xlfn.XLOOKUP(C236,Lists!$C$3:$C$31,Lists!$O$3:$O$31)</f>
        <v>1</v>
      </c>
      <c r="I236" s="109"/>
      <c r="J236" s="109"/>
      <c r="K236" s="109"/>
      <c r="L236" s="109"/>
      <c r="M236" s="109"/>
    </row>
    <row r="237" spans="1:13" outlineLevel="1">
      <c r="A237" s="98"/>
      <c r="B237" s="98" t="s">
        <v>229</v>
      </c>
      <c r="C237" s="86" t="s">
        <v>230</v>
      </c>
      <c r="D237" s="85" t="s">
        <v>345</v>
      </c>
      <c r="E237" s="85" t="s">
        <v>410</v>
      </c>
      <c r="F237" s="85" t="s">
        <v>231</v>
      </c>
      <c r="H237" s="87">
        <f>_xlfn.XLOOKUP(C237,Lists!$C$3:$C$31,Lists!$O$3:$O$31)</f>
        <v>1</v>
      </c>
      <c r="I237" s="109"/>
      <c r="J237" s="109"/>
      <c r="K237" s="109"/>
      <c r="L237" s="109"/>
      <c r="M237" s="109"/>
    </row>
    <row r="238" spans="1:13" outlineLevel="1">
      <c r="A238" s="98"/>
      <c r="B238" s="98" t="s">
        <v>229</v>
      </c>
      <c r="C238" s="86" t="s">
        <v>230</v>
      </c>
      <c r="D238" s="85" t="s">
        <v>354</v>
      </c>
      <c r="E238" s="85" t="s">
        <v>410</v>
      </c>
      <c r="F238" s="85" t="s">
        <v>231</v>
      </c>
      <c r="H238" s="87">
        <f>_xlfn.XLOOKUP(C238,Lists!$C$3:$C$31,Lists!$O$3:$O$31)</f>
        <v>1</v>
      </c>
      <c r="I238" s="109"/>
      <c r="J238" s="109"/>
      <c r="K238" s="109"/>
      <c r="L238" s="109"/>
      <c r="M238" s="109"/>
    </row>
    <row r="239" spans="1:13" outlineLevel="1">
      <c r="A239" s="98"/>
      <c r="B239" s="98" t="s">
        <v>229</v>
      </c>
      <c r="C239" s="86" t="s">
        <v>230</v>
      </c>
      <c r="D239" s="85" t="s">
        <v>367</v>
      </c>
      <c r="E239" s="85" t="s">
        <v>410</v>
      </c>
      <c r="F239" s="85" t="s">
        <v>231</v>
      </c>
      <c r="H239" s="87">
        <f>_xlfn.XLOOKUP(C239,Lists!$C$3:$C$31,Lists!$O$3:$O$31)</f>
        <v>1</v>
      </c>
      <c r="I239" s="109"/>
      <c r="J239" s="109"/>
      <c r="K239" s="109"/>
      <c r="L239" s="109"/>
      <c r="M239" s="109"/>
    </row>
    <row r="240" spans="1:13" outlineLevel="1">
      <c r="A240" s="98"/>
      <c r="B240" s="98" t="s">
        <v>229</v>
      </c>
      <c r="C240" s="86" t="s">
        <v>230</v>
      </c>
      <c r="D240" s="85" t="s">
        <v>373</v>
      </c>
      <c r="E240" s="85" t="s">
        <v>410</v>
      </c>
      <c r="F240" s="85" t="s">
        <v>231</v>
      </c>
      <c r="H240" s="87">
        <f>_xlfn.XLOOKUP(C240,Lists!$C$3:$C$31,Lists!$O$3:$O$31)</f>
        <v>1</v>
      </c>
      <c r="I240" s="109"/>
      <c r="J240" s="109"/>
      <c r="K240" s="109"/>
      <c r="L240" s="109"/>
      <c r="M240" s="109"/>
    </row>
    <row r="241" spans="1:13" outlineLevel="1">
      <c r="A241" s="98"/>
      <c r="B241" s="98" t="s">
        <v>229</v>
      </c>
      <c r="C241" s="86" t="s">
        <v>230</v>
      </c>
      <c r="D241" s="85" t="s">
        <v>376</v>
      </c>
      <c r="E241" s="85" t="s">
        <v>410</v>
      </c>
      <c r="F241" s="85" t="s">
        <v>231</v>
      </c>
      <c r="H241" s="87">
        <f>_xlfn.XLOOKUP(C241,Lists!$C$3:$C$31,Lists!$O$3:$O$31)</f>
        <v>1</v>
      </c>
      <c r="I241" s="109"/>
      <c r="J241" s="109"/>
      <c r="K241" s="109"/>
      <c r="L241" s="109"/>
      <c r="M241" s="109"/>
    </row>
    <row r="242" spans="1:13" outlineLevel="1">
      <c r="A242" s="98"/>
      <c r="B242" s="98" t="s">
        <v>229</v>
      </c>
      <c r="C242" s="86" t="s">
        <v>230</v>
      </c>
      <c r="D242" s="85" t="s">
        <v>385</v>
      </c>
      <c r="E242" s="85" t="s">
        <v>410</v>
      </c>
      <c r="F242" s="85" t="s">
        <v>231</v>
      </c>
      <c r="H242" s="87">
        <f>_xlfn.XLOOKUP(C242,Lists!$C$3:$C$31,Lists!$O$3:$O$31)</f>
        <v>1</v>
      </c>
      <c r="I242" s="109"/>
      <c r="J242" s="109"/>
      <c r="K242" s="109"/>
      <c r="L242" s="109"/>
      <c r="M242" s="109"/>
    </row>
    <row r="243" spans="1:13" outlineLevel="1">
      <c r="A243" s="97"/>
      <c r="B243" s="97"/>
      <c r="I243" s="108"/>
      <c r="J243" s="108"/>
      <c r="K243" s="108"/>
      <c r="L243" s="108"/>
      <c r="M243" s="108"/>
    </row>
    <row r="244" spans="1:13" outlineLevel="1">
      <c r="A244" s="98"/>
      <c r="B244" s="98" t="s">
        <v>234</v>
      </c>
      <c r="C244" s="86" t="s">
        <v>235</v>
      </c>
      <c r="D244" s="85" t="s">
        <v>350</v>
      </c>
      <c r="E244" s="85" t="s">
        <v>410</v>
      </c>
      <c r="F244" s="85" t="s">
        <v>236</v>
      </c>
      <c r="H244" s="87">
        <f>_xlfn.XLOOKUP(C244,Lists!$C$3:$C$31,Lists!$O$3:$O$31)</f>
        <v>1</v>
      </c>
      <c r="I244" s="108">
        <f>'FD Inputs Pre Conversion'!I243*'FD Inputs final'!$H244</f>
        <v>19.920000000000002</v>
      </c>
      <c r="J244" s="108">
        <f>'FD Inputs Pre Conversion'!J243*'FD Inputs final'!$H244</f>
        <v>19.87</v>
      </c>
      <c r="K244" s="108">
        <f>'FD Inputs Pre Conversion'!K243*'FD Inputs final'!$H244</f>
        <v>19.720000000000002</v>
      </c>
      <c r="L244" s="108">
        <f>'FD Inputs Pre Conversion'!L243*'FD Inputs final'!$H244</f>
        <v>18.450000000000003</v>
      </c>
      <c r="M244" s="108">
        <f>'FD Inputs Pre Conversion'!M243*'FD Inputs final'!$H244</f>
        <v>17</v>
      </c>
    </row>
    <row r="245" spans="1:13" outlineLevel="1">
      <c r="A245" s="98"/>
      <c r="B245" s="98" t="s">
        <v>234</v>
      </c>
      <c r="C245" s="86" t="s">
        <v>235</v>
      </c>
      <c r="D245" s="85" t="s">
        <v>358</v>
      </c>
      <c r="E245" s="85" t="s">
        <v>410</v>
      </c>
      <c r="F245" s="85" t="s">
        <v>236</v>
      </c>
      <c r="H245" s="87">
        <f>_xlfn.XLOOKUP(C245,Lists!$C$3:$C$31,Lists!$O$3:$O$31)</f>
        <v>1</v>
      </c>
      <c r="I245" s="108">
        <f>'FD Inputs Pre Conversion'!I244*'FD Inputs final'!$H245</f>
        <v>42.92</v>
      </c>
      <c r="J245" s="108">
        <f>'FD Inputs Pre Conversion'!J244*'FD Inputs final'!$H245</f>
        <v>41.91</v>
      </c>
      <c r="K245" s="108">
        <f>'FD Inputs Pre Conversion'!K244*'FD Inputs final'!$H245</f>
        <v>39.230000000000004</v>
      </c>
      <c r="L245" s="108">
        <f>'FD Inputs Pre Conversion'!L244*'FD Inputs final'!$H245</f>
        <v>34.619999999999997</v>
      </c>
      <c r="M245" s="108">
        <f>'FD Inputs Pre Conversion'!M244*'FD Inputs final'!$H245</f>
        <v>30</v>
      </c>
    </row>
    <row r="246" spans="1:13" outlineLevel="1">
      <c r="A246" s="98"/>
      <c r="B246" s="98" t="s">
        <v>234</v>
      </c>
      <c r="C246" s="86" t="s">
        <v>235</v>
      </c>
      <c r="D246" s="85" t="s">
        <v>361</v>
      </c>
      <c r="E246" s="85" t="s">
        <v>410</v>
      </c>
      <c r="F246" s="85" t="s">
        <v>236</v>
      </c>
      <c r="H246" s="87">
        <f>_xlfn.XLOOKUP(C246,Lists!$C$3:$C$31,Lists!$O$3:$O$31)</f>
        <v>1</v>
      </c>
      <c r="I246" s="108">
        <f>'FD Inputs Pre Conversion'!I245*'FD Inputs final'!$H246</f>
        <v>37.76</v>
      </c>
      <c r="J246" s="108">
        <f>'FD Inputs Pre Conversion'!J245*'FD Inputs final'!$H246</f>
        <v>35.78</v>
      </c>
      <c r="K246" s="108">
        <f>'FD Inputs Pre Conversion'!K245*'FD Inputs final'!$H246</f>
        <v>29.81</v>
      </c>
      <c r="L246" s="108">
        <f>'FD Inputs Pre Conversion'!L245*'FD Inputs final'!$H246</f>
        <v>25.93</v>
      </c>
      <c r="M246" s="108">
        <f>'FD Inputs Pre Conversion'!M245*'FD Inputs final'!$H246</f>
        <v>17.260000000000002</v>
      </c>
    </row>
    <row r="247" spans="1:13" outlineLevel="1">
      <c r="A247" s="98"/>
      <c r="B247" s="98" t="s">
        <v>234</v>
      </c>
      <c r="C247" s="86" t="s">
        <v>235</v>
      </c>
      <c r="D247" s="85" t="s">
        <v>364</v>
      </c>
      <c r="E247" s="85" t="s">
        <v>410</v>
      </c>
      <c r="F247" s="85" t="s">
        <v>236</v>
      </c>
      <c r="H247" s="87">
        <f>_xlfn.XLOOKUP(C247,Lists!$C$3:$C$31,Lists!$O$3:$O$31)</f>
        <v>1</v>
      </c>
      <c r="I247" s="108">
        <f>'FD Inputs Pre Conversion'!I246*'FD Inputs final'!$H247</f>
        <v>19.329999999999998</v>
      </c>
      <c r="J247" s="108">
        <f>'FD Inputs Pre Conversion'!J246*'FD Inputs final'!$H247</f>
        <v>18.39</v>
      </c>
      <c r="K247" s="108">
        <f>'FD Inputs Pre Conversion'!K246*'FD Inputs final'!$H247</f>
        <v>17.3</v>
      </c>
      <c r="L247" s="108">
        <f>'FD Inputs Pre Conversion'!L246*'FD Inputs final'!$H247</f>
        <v>16.2</v>
      </c>
      <c r="M247" s="108">
        <f>'FD Inputs Pre Conversion'!M246*'FD Inputs final'!$H247</f>
        <v>14</v>
      </c>
    </row>
    <row r="248" spans="1:13" outlineLevel="1">
      <c r="A248" s="98"/>
      <c r="B248" s="98" t="s">
        <v>234</v>
      </c>
      <c r="C248" s="86" t="s">
        <v>235</v>
      </c>
      <c r="D248" s="85" t="s">
        <v>370</v>
      </c>
      <c r="E248" s="85" t="s">
        <v>410</v>
      </c>
      <c r="F248" s="85" t="s">
        <v>236</v>
      </c>
      <c r="H248" s="87">
        <f>_xlfn.XLOOKUP(C248,Lists!$C$3:$C$31,Lists!$O$3:$O$31)</f>
        <v>1</v>
      </c>
      <c r="I248" s="108">
        <f>'FD Inputs Pre Conversion'!I247*'FD Inputs final'!$H248</f>
        <v>18.8</v>
      </c>
      <c r="J248" s="108">
        <f>'FD Inputs Pre Conversion'!J247*'FD Inputs final'!$H248</f>
        <v>18</v>
      </c>
      <c r="K248" s="108">
        <f>'FD Inputs Pre Conversion'!K247*'FD Inputs final'!$H248</f>
        <v>17.21</v>
      </c>
      <c r="L248" s="108">
        <f>'FD Inputs Pre Conversion'!L247*'FD Inputs final'!$H248</f>
        <v>16.400000000000002</v>
      </c>
      <c r="M248" s="108">
        <f>'FD Inputs Pre Conversion'!M247*'FD Inputs final'!$H248</f>
        <v>14.000000000000002</v>
      </c>
    </row>
    <row r="249" spans="1:13" outlineLevel="1">
      <c r="A249" s="98"/>
      <c r="B249" s="98" t="s">
        <v>234</v>
      </c>
      <c r="C249" s="86" t="s">
        <v>235</v>
      </c>
      <c r="D249" s="85" t="s">
        <v>379</v>
      </c>
      <c r="E249" s="85" t="s">
        <v>410</v>
      </c>
      <c r="F249" s="85" t="s">
        <v>236</v>
      </c>
      <c r="H249" s="87">
        <f>_xlfn.XLOOKUP(C249,Lists!$C$3:$C$31,Lists!$O$3:$O$31)</f>
        <v>1</v>
      </c>
      <c r="I249" s="108">
        <f>'FD Inputs Pre Conversion'!I248*'FD Inputs final'!$H249</f>
        <v>20</v>
      </c>
      <c r="J249" s="108">
        <f>'FD Inputs Pre Conversion'!J248*'FD Inputs final'!$H249</f>
        <v>19.760000000000002</v>
      </c>
      <c r="K249" s="108">
        <f>'FD Inputs Pre Conversion'!K248*'FD Inputs final'!$H249</f>
        <v>18.760000000000002</v>
      </c>
      <c r="L249" s="108">
        <f>'FD Inputs Pre Conversion'!L248*'FD Inputs final'!$H249</f>
        <v>17.95</v>
      </c>
      <c r="M249" s="108">
        <f>'FD Inputs Pre Conversion'!M248*'FD Inputs final'!$H249</f>
        <v>15.76</v>
      </c>
    </row>
    <row r="250" spans="1:13" outlineLevel="1">
      <c r="A250" s="98"/>
      <c r="B250" s="98" t="s">
        <v>234</v>
      </c>
      <c r="C250" s="86" t="s">
        <v>235</v>
      </c>
      <c r="D250" s="85" t="s">
        <v>382</v>
      </c>
      <c r="E250" s="85" t="s">
        <v>410</v>
      </c>
      <c r="F250" s="85" t="s">
        <v>236</v>
      </c>
      <c r="H250" s="87">
        <f>_xlfn.XLOOKUP(C250,Lists!$C$3:$C$31,Lists!$O$3:$O$31)</f>
        <v>1</v>
      </c>
      <c r="I250" s="108">
        <f>'FD Inputs Pre Conversion'!I249*'FD Inputs final'!$H250</f>
        <v>17.989999999999998</v>
      </c>
      <c r="J250" s="108">
        <f>'FD Inputs Pre Conversion'!J249*'FD Inputs final'!$H250</f>
        <v>17.95</v>
      </c>
      <c r="K250" s="108">
        <f>'FD Inputs Pre Conversion'!K249*'FD Inputs final'!$H250</f>
        <v>17.149999999999999</v>
      </c>
      <c r="L250" s="108">
        <f>'FD Inputs Pre Conversion'!L249*'FD Inputs final'!$H250</f>
        <v>15.83</v>
      </c>
      <c r="M250" s="108">
        <f>'FD Inputs Pre Conversion'!M249*'FD Inputs final'!$H250</f>
        <v>13.71</v>
      </c>
    </row>
    <row r="251" spans="1:13" outlineLevel="1">
      <c r="A251" s="98"/>
      <c r="B251" s="98" t="s">
        <v>234</v>
      </c>
      <c r="C251" s="86" t="s">
        <v>235</v>
      </c>
      <c r="D251" s="85" t="s">
        <v>388</v>
      </c>
      <c r="E251" s="85" t="s">
        <v>410</v>
      </c>
      <c r="F251" s="85" t="s">
        <v>236</v>
      </c>
      <c r="H251" s="87">
        <f>_xlfn.XLOOKUP(C251,Lists!$C$3:$C$31,Lists!$O$3:$O$31)</f>
        <v>1</v>
      </c>
      <c r="I251" s="108">
        <f>'FD Inputs Pre Conversion'!I250*'FD Inputs final'!$H251</f>
        <v>20</v>
      </c>
      <c r="J251" s="108">
        <f>'FD Inputs Pre Conversion'!J250*'FD Inputs final'!$H251</f>
        <v>19.41</v>
      </c>
      <c r="K251" s="108">
        <f>'FD Inputs Pre Conversion'!K250*'FD Inputs final'!$H251</f>
        <v>18.07</v>
      </c>
      <c r="L251" s="108">
        <f>'FD Inputs Pre Conversion'!L250*'FD Inputs final'!$H251</f>
        <v>17.88</v>
      </c>
      <c r="M251" s="108">
        <f>'FD Inputs Pre Conversion'!M250*'FD Inputs final'!$H251</f>
        <v>14.21</v>
      </c>
    </row>
    <row r="252" spans="1:13" outlineLevel="1">
      <c r="A252" s="98"/>
      <c r="B252" s="98" t="s">
        <v>234</v>
      </c>
      <c r="C252" s="86" t="s">
        <v>235</v>
      </c>
      <c r="D252" s="85" t="s">
        <v>391</v>
      </c>
      <c r="E252" s="85" t="s">
        <v>410</v>
      </c>
      <c r="F252" s="85" t="s">
        <v>236</v>
      </c>
      <c r="H252" s="87">
        <f>_xlfn.XLOOKUP(C252,Lists!$C$3:$C$31,Lists!$O$3:$O$31)</f>
        <v>1</v>
      </c>
      <c r="I252" s="108">
        <f>'FD Inputs Pre Conversion'!I251*'FD Inputs final'!$H252</f>
        <v>26.35</v>
      </c>
      <c r="J252" s="108">
        <f>'FD Inputs Pre Conversion'!J251*'FD Inputs final'!$H252</f>
        <v>25.25</v>
      </c>
      <c r="K252" s="108">
        <f>'FD Inputs Pre Conversion'!K251*'FD Inputs final'!$H252</f>
        <v>23.84</v>
      </c>
      <c r="L252" s="108">
        <f>'FD Inputs Pre Conversion'!L251*'FD Inputs final'!$H252</f>
        <v>22.03</v>
      </c>
      <c r="M252" s="108">
        <f>'FD Inputs Pre Conversion'!M251*'FD Inputs final'!$H252</f>
        <v>17.71</v>
      </c>
    </row>
    <row r="253" spans="1:13" outlineLevel="1">
      <c r="A253" s="98"/>
      <c r="B253" s="98" t="s">
        <v>234</v>
      </c>
      <c r="C253" s="86" t="s">
        <v>235</v>
      </c>
      <c r="D253" s="85" t="s">
        <v>394</v>
      </c>
      <c r="E253" s="85" t="s">
        <v>410</v>
      </c>
      <c r="F253" s="85" t="s">
        <v>236</v>
      </c>
      <c r="H253" s="87">
        <f>_xlfn.XLOOKUP(C253,Lists!$C$3:$C$31,Lists!$O$3:$O$31)</f>
        <v>1</v>
      </c>
      <c r="I253" s="108">
        <f>'FD Inputs Pre Conversion'!I252*'FD Inputs final'!$H253</f>
        <v>21.89</v>
      </c>
      <c r="J253" s="108">
        <f>'FD Inputs Pre Conversion'!J252*'FD Inputs final'!$H253</f>
        <v>21.64</v>
      </c>
      <c r="K253" s="108">
        <f>'FD Inputs Pre Conversion'!K252*'FD Inputs final'!$H253</f>
        <v>20.66</v>
      </c>
      <c r="L253" s="108">
        <f>'FD Inputs Pre Conversion'!L252*'FD Inputs final'!$H253</f>
        <v>19.649999999999999</v>
      </c>
      <c r="M253" s="108">
        <f>'FD Inputs Pre Conversion'!M252*'FD Inputs final'!$H253</f>
        <v>18.240000000000002</v>
      </c>
    </row>
    <row r="254" spans="1:13" outlineLevel="1">
      <c r="A254" s="98"/>
      <c r="B254" s="98" t="s">
        <v>234</v>
      </c>
      <c r="C254" s="86" t="s">
        <v>235</v>
      </c>
      <c r="D254" s="85" t="s">
        <v>397</v>
      </c>
      <c r="E254" s="85" t="s">
        <v>410</v>
      </c>
      <c r="F254" s="85" t="s">
        <v>236</v>
      </c>
      <c r="H254" s="87">
        <f>_xlfn.XLOOKUP(C254,Lists!$C$3:$C$31,Lists!$O$3:$O$31)</f>
        <v>1</v>
      </c>
      <c r="I254" s="108">
        <f>'FD Inputs Pre Conversion'!I253*'FD Inputs final'!$H254</f>
        <v>26.04</v>
      </c>
      <c r="J254" s="108">
        <f>'FD Inputs Pre Conversion'!J253*'FD Inputs final'!$H254</f>
        <v>24.79</v>
      </c>
      <c r="K254" s="108">
        <f>'FD Inputs Pre Conversion'!K253*'FD Inputs final'!$H254</f>
        <v>24.07</v>
      </c>
      <c r="L254" s="108">
        <f>'FD Inputs Pre Conversion'!L253*'FD Inputs final'!$H254</f>
        <v>22.37</v>
      </c>
      <c r="M254" s="108">
        <f>'FD Inputs Pre Conversion'!M253*'FD Inputs final'!$H254</f>
        <v>17.59</v>
      </c>
    </row>
    <row r="255" spans="1:13" outlineLevel="1">
      <c r="A255" s="98"/>
      <c r="B255" s="98" t="s">
        <v>234</v>
      </c>
      <c r="C255" s="86" t="s">
        <v>235</v>
      </c>
      <c r="D255" s="85" t="s">
        <v>345</v>
      </c>
      <c r="E255" s="85" t="s">
        <v>410</v>
      </c>
      <c r="F255" s="85" t="s">
        <v>236</v>
      </c>
      <c r="H255" s="87">
        <f>_xlfn.XLOOKUP(C255,Lists!$C$3:$C$31,Lists!$O$3:$O$31)</f>
        <v>1</v>
      </c>
      <c r="I255" s="108"/>
      <c r="J255" s="108"/>
      <c r="K255" s="108"/>
      <c r="L255" s="108"/>
      <c r="M255" s="108"/>
    </row>
    <row r="256" spans="1:13" outlineLevel="1">
      <c r="A256" s="98"/>
      <c r="B256" s="98" t="s">
        <v>234</v>
      </c>
      <c r="C256" s="86" t="s">
        <v>235</v>
      </c>
      <c r="D256" s="85" t="s">
        <v>354</v>
      </c>
      <c r="E256" s="85" t="s">
        <v>410</v>
      </c>
      <c r="F256" s="85" t="s">
        <v>236</v>
      </c>
      <c r="H256" s="87">
        <f>_xlfn.XLOOKUP(C256,Lists!$C$3:$C$31,Lists!$O$3:$O$31)</f>
        <v>1</v>
      </c>
      <c r="I256" s="108"/>
      <c r="J256" s="108"/>
      <c r="K256" s="108"/>
      <c r="L256" s="108"/>
      <c r="M256" s="108"/>
    </row>
    <row r="257" spans="1:13" outlineLevel="1">
      <c r="A257" s="98"/>
      <c r="B257" s="98" t="s">
        <v>234</v>
      </c>
      <c r="C257" s="86" t="s">
        <v>235</v>
      </c>
      <c r="D257" s="85" t="s">
        <v>367</v>
      </c>
      <c r="E257" s="85" t="s">
        <v>410</v>
      </c>
      <c r="F257" s="85" t="s">
        <v>236</v>
      </c>
      <c r="H257" s="87">
        <f>_xlfn.XLOOKUP(C257,Lists!$C$3:$C$31,Lists!$O$3:$O$31)</f>
        <v>1</v>
      </c>
      <c r="I257" s="108"/>
      <c r="J257" s="108"/>
      <c r="K257" s="108"/>
      <c r="L257" s="108"/>
      <c r="M257" s="108"/>
    </row>
    <row r="258" spans="1:13" outlineLevel="1">
      <c r="A258" s="98"/>
      <c r="B258" s="98" t="s">
        <v>234</v>
      </c>
      <c r="C258" s="86" t="s">
        <v>235</v>
      </c>
      <c r="D258" s="85" t="s">
        <v>373</v>
      </c>
      <c r="E258" s="85" t="s">
        <v>410</v>
      </c>
      <c r="F258" s="85" t="s">
        <v>236</v>
      </c>
      <c r="H258" s="87">
        <f>_xlfn.XLOOKUP(C258,Lists!$C$3:$C$31,Lists!$O$3:$O$31)</f>
        <v>1</v>
      </c>
      <c r="I258" s="108"/>
      <c r="J258" s="108"/>
      <c r="K258" s="108"/>
      <c r="L258" s="108"/>
      <c r="M258" s="108"/>
    </row>
    <row r="259" spans="1:13" outlineLevel="1">
      <c r="A259" s="98"/>
      <c r="B259" s="98" t="s">
        <v>234</v>
      </c>
      <c r="C259" s="86" t="s">
        <v>235</v>
      </c>
      <c r="D259" s="85" t="s">
        <v>376</v>
      </c>
      <c r="E259" s="85" t="s">
        <v>410</v>
      </c>
      <c r="F259" s="85" t="s">
        <v>236</v>
      </c>
      <c r="H259" s="87">
        <f>_xlfn.XLOOKUP(C259,Lists!$C$3:$C$31,Lists!$O$3:$O$31)</f>
        <v>1</v>
      </c>
      <c r="I259" s="108"/>
      <c r="J259" s="108"/>
      <c r="K259" s="108"/>
      <c r="L259" s="108"/>
      <c r="M259" s="108"/>
    </row>
    <row r="260" spans="1:13" outlineLevel="1">
      <c r="A260" s="98"/>
      <c r="B260" s="98" t="s">
        <v>234</v>
      </c>
      <c r="C260" s="86" t="s">
        <v>235</v>
      </c>
      <c r="D260" s="85" t="s">
        <v>385</v>
      </c>
      <c r="E260" s="85" t="s">
        <v>410</v>
      </c>
      <c r="F260" s="85" t="s">
        <v>236</v>
      </c>
      <c r="H260" s="87">
        <f>_xlfn.XLOOKUP(C260,Lists!$C$3:$C$31,Lists!$O$3:$O$31)</f>
        <v>1</v>
      </c>
      <c r="I260" s="108"/>
      <c r="J260" s="108"/>
      <c r="K260" s="108"/>
      <c r="L260" s="108"/>
      <c r="M260" s="108"/>
    </row>
    <row r="261" spans="1:13" outlineLevel="1">
      <c r="A261" s="97"/>
      <c r="B261" s="97"/>
      <c r="I261" s="108"/>
      <c r="J261" s="108"/>
      <c r="K261" s="108"/>
      <c r="L261" s="108"/>
      <c r="M261" s="108"/>
    </row>
    <row r="262" spans="1:13" outlineLevel="1">
      <c r="A262" s="98"/>
      <c r="B262" s="98" t="s">
        <v>240</v>
      </c>
      <c r="C262" s="86" t="s">
        <v>241</v>
      </c>
      <c r="D262" s="85" t="s">
        <v>350</v>
      </c>
      <c r="E262" s="85" t="s">
        <v>410</v>
      </c>
      <c r="F262" s="85" t="s">
        <v>242</v>
      </c>
      <c r="H262" s="87">
        <f>_xlfn.XLOOKUP(C262,Lists!$C$3:$C$31,Lists!$O$3:$O$31)</f>
        <v>1</v>
      </c>
      <c r="I262" s="108">
        <f>ROUND('FD Inputs Pre Conversion'!I261*'FD Inputs final'!$H262,2)</f>
        <v>1.54</v>
      </c>
      <c r="J262" s="108">
        <f>'FD Inputs Pre Conversion'!J261*'FD Inputs final'!$H262</f>
        <v>1.46</v>
      </c>
      <c r="K262" s="108">
        <f>'FD Inputs Pre Conversion'!K261*'FD Inputs final'!$H262</f>
        <v>1.39</v>
      </c>
      <c r="L262" s="108">
        <f>'FD Inputs Pre Conversion'!L261*'FD Inputs final'!$H262</f>
        <v>1.31</v>
      </c>
      <c r="M262" s="108">
        <f>'FD Inputs Pre Conversion'!M261*'FD Inputs final'!$H262</f>
        <v>1.23</v>
      </c>
    </row>
    <row r="263" spans="1:13" outlineLevel="1">
      <c r="A263" s="98"/>
      <c r="B263" s="98" t="s">
        <v>240</v>
      </c>
      <c r="C263" s="86" t="s">
        <v>241</v>
      </c>
      <c r="D263" s="85" t="s">
        <v>358</v>
      </c>
      <c r="E263" s="85" t="s">
        <v>410</v>
      </c>
      <c r="F263" s="85" t="s">
        <v>242</v>
      </c>
      <c r="H263" s="87">
        <f>_xlfn.XLOOKUP(C263,Lists!$C$3:$C$31,Lists!$O$3:$O$31)</f>
        <v>1</v>
      </c>
      <c r="I263" s="108">
        <f>ROUND('FD Inputs Pre Conversion'!I262*'FD Inputs final'!$H263,2)</f>
        <v>1.54</v>
      </c>
      <c r="J263" s="108">
        <f>ROUND('FD Inputs Pre Conversion'!J262*'FD Inputs final'!$H263,2)</f>
        <v>1.46</v>
      </c>
      <c r="K263" s="108">
        <f>ROUND('FD Inputs Pre Conversion'!K262*'FD Inputs final'!$H263,2)</f>
        <v>1.39</v>
      </c>
      <c r="L263" s="108">
        <f>ROUND('FD Inputs Pre Conversion'!L262*'FD Inputs final'!$H263,2)</f>
        <v>1.31</v>
      </c>
      <c r="M263" s="108">
        <f>ROUND('FD Inputs Pre Conversion'!M262*'FD Inputs final'!$H263,2)</f>
        <v>1.23</v>
      </c>
    </row>
    <row r="264" spans="1:13" outlineLevel="1">
      <c r="A264" s="98"/>
      <c r="B264" s="98" t="s">
        <v>240</v>
      </c>
      <c r="C264" s="86" t="s">
        <v>241</v>
      </c>
      <c r="D264" s="85" t="s">
        <v>361</v>
      </c>
      <c r="E264" s="85" t="s">
        <v>410</v>
      </c>
      <c r="F264" s="85" t="s">
        <v>242</v>
      </c>
      <c r="H264" s="87">
        <f>_xlfn.XLOOKUP(C264,Lists!$C$3:$C$31,Lists!$O$3:$O$31)</f>
        <v>1</v>
      </c>
      <c r="I264" s="108">
        <f>ROUND('FD Inputs Pre Conversion'!I263*'FD Inputs final'!$H264,2)</f>
        <v>2.2799999999999998</v>
      </c>
      <c r="J264" s="108">
        <f>ROUND('FD Inputs Pre Conversion'!J263*'FD Inputs final'!$H264,2)</f>
        <v>2.2799999999999998</v>
      </c>
      <c r="K264" s="108">
        <f>ROUND('FD Inputs Pre Conversion'!K263*'FD Inputs final'!$H264,2)</f>
        <v>1.82</v>
      </c>
      <c r="L264" s="108">
        <f>ROUND('FD Inputs Pre Conversion'!L263*'FD Inputs final'!$H264,2)</f>
        <v>1.82</v>
      </c>
      <c r="M264" s="108">
        <f>ROUND('FD Inputs Pre Conversion'!M263*'FD Inputs final'!$H264,2)</f>
        <v>1.82</v>
      </c>
    </row>
    <row r="265" spans="1:13" outlineLevel="1">
      <c r="A265" s="98"/>
      <c r="B265" s="98" t="s">
        <v>240</v>
      </c>
      <c r="C265" s="86" t="s">
        <v>241</v>
      </c>
      <c r="D265" s="85" t="s">
        <v>364</v>
      </c>
      <c r="E265" s="85" t="s">
        <v>410</v>
      </c>
      <c r="F265" s="85" t="s">
        <v>242</v>
      </c>
      <c r="H265" s="87">
        <f>_xlfn.XLOOKUP(C265,Lists!$C$3:$C$31,Lists!$O$3:$O$31)</f>
        <v>1</v>
      </c>
      <c r="I265" s="108">
        <f>ROUND('FD Inputs Pre Conversion'!I264*'FD Inputs final'!$H265,2)</f>
        <v>1.54</v>
      </c>
      <c r="J265" s="108">
        <f>ROUND('FD Inputs Pre Conversion'!J264*'FD Inputs final'!$H265,2)</f>
        <v>1.46</v>
      </c>
      <c r="K265" s="108">
        <f>ROUND('FD Inputs Pre Conversion'!K264*'FD Inputs final'!$H265,2)</f>
        <v>1.39</v>
      </c>
      <c r="L265" s="108">
        <f>ROUND('FD Inputs Pre Conversion'!L264*'FD Inputs final'!$H265,2)</f>
        <v>1.31</v>
      </c>
      <c r="M265" s="108">
        <f>ROUND('FD Inputs Pre Conversion'!M264*'FD Inputs final'!$H265,2)</f>
        <v>1.23</v>
      </c>
    </row>
    <row r="266" spans="1:13" outlineLevel="1">
      <c r="A266" s="98"/>
      <c r="B266" s="98" t="s">
        <v>240</v>
      </c>
      <c r="C266" s="86" t="s">
        <v>241</v>
      </c>
      <c r="D266" s="85" t="s">
        <v>370</v>
      </c>
      <c r="E266" s="85" t="s">
        <v>410</v>
      </c>
      <c r="F266" s="85" t="s">
        <v>242</v>
      </c>
      <c r="H266" s="87">
        <f>_xlfn.XLOOKUP(C266,Lists!$C$3:$C$31,Lists!$O$3:$O$31)</f>
        <v>1</v>
      </c>
      <c r="I266" s="108">
        <f>ROUND('FD Inputs Pre Conversion'!I265*'FD Inputs final'!$H266,2)</f>
        <v>1.54</v>
      </c>
      <c r="J266" s="108">
        <f>ROUND('FD Inputs Pre Conversion'!J265*'FD Inputs final'!$H266,2)</f>
        <v>1.46</v>
      </c>
      <c r="K266" s="108">
        <f>ROUND('FD Inputs Pre Conversion'!K265*'FD Inputs final'!$H266,2)</f>
        <v>1.39</v>
      </c>
      <c r="L266" s="108">
        <f>ROUND('FD Inputs Pre Conversion'!L265*'FD Inputs final'!$H266,2)</f>
        <v>1.31</v>
      </c>
      <c r="M266" s="108">
        <f>ROUND('FD Inputs Pre Conversion'!M265*'FD Inputs final'!$H266,2)</f>
        <v>1.23</v>
      </c>
    </row>
    <row r="267" spans="1:13" outlineLevel="1">
      <c r="A267" s="98"/>
      <c r="B267" s="98" t="s">
        <v>240</v>
      </c>
      <c r="C267" s="86" t="s">
        <v>241</v>
      </c>
      <c r="D267" s="85" t="s">
        <v>379</v>
      </c>
      <c r="E267" s="85" t="s">
        <v>410</v>
      </c>
      <c r="F267" s="85" t="s">
        <v>242</v>
      </c>
      <c r="H267" s="87">
        <f>_xlfn.XLOOKUP(C267,Lists!$C$3:$C$31,Lists!$O$3:$O$31)</f>
        <v>1</v>
      </c>
      <c r="I267" s="108">
        <f>ROUND('FD Inputs Pre Conversion'!I266*'FD Inputs final'!$H267,2)</f>
        <v>1.54</v>
      </c>
      <c r="J267" s="108">
        <f>ROUND('FD Inputs Pre Conversion'!J266*'FD Inputs final'!$H267,2)</f>
        <v>1.46</v>
      </c>
      <c r="K267" s="108">
        <f>ROUND('FD Inputs Pre Conversion'!K266*'FD Inputs final'!$H267,2)</f>
        <v>1.39</v>
      </c>
      <c r="L267" s="108">
        <f>ROUND('FD Inputs Pre Conversion'!L266*'FD Inputs final'!$H267,2)</f>
        <v>1.31</v>
      </c>
      <c r="M267" s="108">
        <f>ROUND('FD Inputs Pre Conversion'!M266*'FD Inputs final'!$H267,2)</f>
        <v>1.23</v>
      </c>
    </row>
    <row r="268" spans="1:13" outlineLevel="1">
      <c r="A268" s="98"/>
      <c r="B268" s="98" t="s">
        <v>240</v>
      </c>
      <c r="C268" s="86" t="s">
        <v>241</v>
      </c>
      <c r="D268" s="85" t="s">
        <v>382</v>
      </c>
      <c r="E268" s="85" t="s">
        <v>410</v>
      </c>
      <c r="F268" s="85" t="s">
        <v>242</v>
      </c>
      <c r="H268" s="87">
        <f>_xlfn.XLOOKUP(C268,Lists!$C$3:$C$31,Lists!$O$3:$O$31)</f>
        <v>1</v>
      </c>
      <c r="I268" s="108">
        <f>ROUND('FD Inputs Pre Conversion'!I267*'FD Inputs final'!$H268,2)</f>
        <v>1.54</v>
      </c>
      <c r="J268" s="108">
        <f>ROUND('FD Inputs Pre Conversion'!J267*'FD Inputs final'!$H268,2)</f>
        <v>1.46</v>
      </c>
      <c r="K268" s="108">
        <f>ROUND('FD Inputs Pre Conversion'!K267*'FD Inputs final'!$H268,2)</f>
        <v>1.39</v>
      </c>
      <c r="L268" s="108">
        <f>ROUND('FD Inputs Pre Conversion'!L267*'FD Inputs final'!$H268,2)</f>
        <v>1.31</v>
      </c>
      <c r="M268" s="108">
        <f>ROUND('FD Inputs Pre Conversion'!M267*'FD Inputs final'!$H268,2)</f>
        <v>1.23</v>
      </c>
    </row>
    <row r="269" spans="1:13" outlineLevel="1">
      <c r="A269" s="98"/>
      <c r="B269" s="98" t="s">
        <v>240</v>
      </c>
      <c r="C269" s="86" t="s">
        <v>241</v>
      </c>
      <c r="D269" s="85" t="s">
        <v>388</v>
      </c>
      <c r="E269" s="85" t="s">
        <v>410</v>
      </c>
      <c r="F269" s="85" t="s">
        <v>242</v>
      </c>
      <c r="H269" s="87">
        <f>_xlfn.XLOOKUP(C269,Lists!$C$3:$C$31,Lists!$O$3:$O$31)</f>
        <v>1</v>
      </c>
      <c r="I269" s="108">
        <f>ROUND('FD Inputs Pre Conversion'!I268*'FD Inputs final'!$H269,2)</f>
        <v>1.54</v>
      </c>
      <c r="J269" s="108">
        <f>ROUND('FD Inputs Pre Conversion'!J268*'FD Inputs final'!$H269,2)</f>
        <v>1.46</v>
      </c>
      <c r="K269" s="108">
        <f>ROUND('FD Inputs Pre Conversion'!K268*'FD Inputs final'!$H269,2)</f>
        <v>1.39</v>
      </c>
      <c r="L269" s="108">
        <f>ROUND('FD Inputs Pre Conversion'!L268*'FD Inputs final'!$H269,2)</f>
        <v>1.31</v>
      </c>
      <c r="M269" s="108">
        <f>ROUND('FD Inputs Pre Conversion'!M268*'FD Inputs final'!$H269,2)</f>
        <v>1.23</v>
      </c>
    </row>
    <row r="270" spans="1:13" outlineLevel="1">
      <c r="A270" s="98"/>
      <c r="B270" s="98" t="s">
        <v>240</v>
      </c>
      <c r="C270" s="86" t="s">
        <v>241</v>
      </c>
      <c r="D270" s="85" t="s">
        <v>391</v>
      </c>
      <c r="E270" s="85" t="s">
        <v>410</v>
      </c>
      <c r="F270" s="85" t="s">
        <v>242</v>
      </c>
      <c r="H270" s="87">
        <f>_xlfn.XLOOKUP(C270,Lists!$C$3:$C$31,Lists!$O$3:$O$31)</f>
        <v>1</v>
      </c>
      <c r="I270" s="108">
        <f>ROUND('FD Inputs Pre Conversion'!I269*'FD Inputs final'!$H270,2)</f>
        <v>2.44</v>
      </c>
      <c r="J270" s="108">
        <f>ROUND('FD Inputs Pre Conversion'!J269*'FD Inputs final'!$H270,2)</f>
        <v>2.23</v>
      </c>
      <c r="K270" s="108">
        <f>ROUND('FD Inputs Pre Conversion'!K269*'FD Inputs final'!$H270,2)</f>
        <v>2.0099999999999998</v>
      </c>
      <c r="L270" s="108">
        <f>ROUND('FD Inputs Pre Conversion'!L269*'FD Inputs final'!$H270,2)</f>
        <v>1.8</v>
      </c>
      <c r="M270" s="108">
        <f>ROUND('FD Inputs Pre Conversion'!M269*'FD Inputs final'!$H270,2)</f>
        <v>1.59</v>
      </c>
    </row>
    <row r="271" spans="1:13" outlineLevel="1">
      <c r="A271" s="98"/>
      <c r="B271" s="98" t="s">
        <v>240</v>
      </c>
      <c r="C271" s="86" t="s">
        <v>241</v>
      </c>
      <c r="D271" s="85" t="s">
        <v>394</v>
      </c>
      <c r="E271" s="85" t="s">
        <v>410</v>
      </c>
      <c r="F271" s="85" t="s">
        <v>242</v>
      </c>
      <c r="H271" s="87">
        <f>_xlfn.XLOOKUP(C271,Lists!$C$3:$C$31,Lists!$O$3:$O$31)</f>
        <v>1</v>
      </c>
      <c r="I271" s="108">
        <f>ROUND('FD Inputs Pre Conversion'!I270*'FD Inputs final'!$H271,2)</f>
        <v>1.54</v>
      </c>
      <c r="J271" s="108">
        <f>ROUND('FD Inputs Pre Conversion'!J270*'FD Inputs final'!$H271,2)</f>
        <v>1.46</v>
      </c>
      <c r="K271" s="108">
        <f>ROUND('FD Inputs Pre Conversion'!K270*'FD Inputs final'!$H271,2)</f>
        <v>1.39</v>
      </c>
      <c r="L271" s="108">
        <f>ROUND('FD Inputs Pre Conversion'!L270*'FD Inputs final'!$H271,2)</f>
        <v>1.31</v>
      </c>
      <c r="M271" s="108">
        <f>ROUND('FD Inputs Pre Conversion'!M270*'FD Inputs final'!$H271,2)</f>
        <v>1.23</v>
      </c>
    </row>
    <row r="272" spans="1:13" outlineLevel="1">
      <c r="A272" s="98"/>
      <c r="B272" s="98" t="s">
        <v>240</v>
      </c>
      <c r="C272" s="86" t="s">
        <v>241</v>
      </c>
      <c r="D272" s="85" t="s">
        <v>397</v>
      </c>
      <c r="E272" s="85" t="s">
        <v>410</v>
      </c>
      <c r="F272" s="85" t="s">
        <v>242</v>
      </c>
      <c r="H272" s="87">
        <f>_xlfn.XLOOKUP(C272,Lists!$C$3:$C$31,Lists!$O$3:$O$31)</f>
        <v>1</v>
      </c>
      <c r="I272" s="108">
        <f>ROUND('FD Inputs Pre Conversion'!I271*'FD Inputs final'!$H272,2)</f>
        <v>1.54</v>
      </c>
      <c r="J272" s="108">
        <f>ROUND('FD Inputs Pre Conversion'!J271*'FD Inputs final'!$H272,2)</f>
        <v>1.46</v>
      </c>
      <c r="K272" s="108">
        <f>ROUND('FD Inputs Pre Conversion'!K271*'FD Inputs final'!$H272,2)</f>
        <v>1.39</v>
      </c>
      <c r="L272" s="108">
        <f>ROUND('FD Inputs Pre Conversion'!L271*'FD Inputs final'!$H272,2)</f>
        <v>1.31</v>
      </c>
      <c r="M272" s="108">
        <f>ROUND('FD Inputs Pre Conversion'!M271*'FD Inputs final'!$H272,2)</f>
        <v>1.23</v>
      </c>
    </row>
    <row r="273" spans="1:13" outlineLevel="1">
      <c r="A273" s="98"/>
      <c r="B273" s="98" t="s">
        <v>240</v>
      </c>
      <c r="C273" s="86" t="s">
        <v>241</v>
      </c>
      <c r="D273" s="85" t="s">
        <v>345</v>
      </c>
      <c r="E273" s="85" t="s">
        <v>410</v>
      </c>
      <c r="F273" s="85" t="s">
        <v>242</v>
      </c>
      <c r="H273" s="87">
        <f>_xlfn.XLOOKUP(C273,Lists!$C$3:$C$31,Lists!$O$3:$O$31)</f>
        <v>1</v>
      </c>
      <c r="I273" s="108"/>
      <c r="J273" s="108"/>
      <c r="K273" s="108"/>
      <c r="L273" s="108"/>
      <c r="M273" s="108"/>
    </row>
    <row r="274" spans="1:13" outlineLevel="1">
      <c r="A274" s="98"/>
      <c r="B274" s="98" t="s">
        <v>240</v>
      </c>
      <c r="C274" s="86" t="s">
        <v>241</v>
      </c>
      <c r="D274" s="85" t="s">
        <v>354</v>
      </c>
      <c r="E274" s="85" t="s">
        <v>410</v>
      </c>
      <c r="F274" s="85" t="s">
        <v>242</v>
      </c>
      <c r="H274" s="87">
        <f>_xlfn.XLOOKUP(C274,Lists!$C$3:$C$31,Lists!$O$3:$O$31)</f>
        <v>1</v>
      </c>
      <c r="I274" s="108"/>
      <c r="J274" s="108"/>
      <c r="K274" s="108"/>
      <c r="L274" s="108"/>
      <c r="M274" s="108"/>
    </row>
    <row r="275" spans="1:13" outlineLevel="1">
      <c r="A275" s="98"/>
      <c r="B275" s="98" t="s">
        <v>240</v>
      </c>
      <c r="C275" s="86" t="s">
        <v>241</v>
      </c>
      <c r="D275" s="85" t="s">
        <v>367</v>
      </c>
      <c r="E275" s="85" t="s">
        <v>410</v>
      </c>
      <c r="F275" s="85" t="s">
        <v>242</v>
      </c>
      <c r="H275" s="87">
        <f>_xlfn.XLOOKUP(C275,Lists!$C$3:$C$31,Lists!$O$3:$O$31)</f>
        <v>1</v>
      </c>
      <c r="I275" s="108"/>
      <c r="J275" s="108"/>
      <c r="K275" s="108"/>
      <c r="L275" s="108"/>
      <c r="M275" s="108"/>
    </row>
    <row r="276" spans="1:13" outlineLevel="1">
      <c r="A276" s="98"/>
      <c r="B276" s="98" t="s">
        <v>240</v>
      </c>
      <c r="C276" s="86" t="s">
        <v>241</v>
      </c>
      <c r="D276" s="85" t="s">
        <v>373</v>
      </c>
      <c r="E276" s="85" t="s">
        <v>410</v>
      </c>
      <c r="F276" s="85" t="s">
        <v>242</v>
      </c>
      <c r="H276" s="87">
        <f>_xlfn.XLOOKUP(C276,Lists!$C$3:$C$31,Lists!$O$3:$O$31)</f>
        <v>1</v>
      </c>
      <c r="I276" s="108"/>
      <c r="J276" s="108"/>
      <c r="K276" s="108"/>
      <c r="L276" s="108"/>
      <c r="M276" s="108"/>
    </row>
    <row r="277" spans="1:13" outlineLevel="1">
      <c r="A277" s="98"/>
      <c r="B277" s="98" t="s">
        <v>240</v>
      </c>
      <c r="C277" s="86" t="s">
        <v>241</v>
      </c>
      <c r="D277" s="85" t="s">
        <v>376</v>
      </c>
      <c r="E277" s="85" t="s">
        <v>410</v>
      </c>
      <c r="F277" s="85" t="s">
        <v>242</v>
      </c>
      <c r="H277" s="87">
        <f>_xlfn.XLOOKUP(C277,Lists!$C$3:$C$31,Lists!$O$3:$O$31)</f>
        <v>1</v>
      </c>
      <c r="I277" s="108"/>
      <c r="J277" s="108"/>
      <c r="K277" s="108"/>
      <c r="L277" s="108"/>
      <c r="M277" s="108"/>
    </row>
    <row r="278" spans="1:13" outlineLevel="1">
      <c r="A278" s="98"/>
      <c r="B278" s="98" t="s">
        <v>240</v>
      </c>
      <c r="C278" s="86" t="s">
        <v>241</v>
      </c>
      <c r="D278" s="85" t="s">
        <v>385</v>
      </c>
      <c r="E278" s="85" t="s">
        <v>410</v>
      </c>
      <c r="F278" s="85" t="s">
        <v>242</v>
      </c>
      <c r="H278" s="87">
        <f>_xlfn.XLOOKUP(C278,Lists!$C$3:$C$31,Lists!$O$3:$O$31)</f>
        <v>1</v>
      </c>
      <c r="I278" s="108"/>
      <c r="J278" s="108"/>
      <c r="K278" s="108"/>
      <c r="L278" s="108"/>
      <c r="M278" s="108"/>
    </row>
    <row r="279" spans="1:13" outlineLevel="1">
      <c r="A279" s="97"/>
      <c r="B279" s="97"/>
      <c r="I279" s="108"/>
      <c r="J279" s="108"/>
      <c r="K279" s="108"/>
      <c r="L279" s="108"/>
      <c r="M279" s="108"/>
    </row>
    <row r="280" spans="1:13" outlineLevel="1">
      <c r="A280" s="98"/>
      <c r="B280" s="98" t="s">
        <v>246</v>
      </c>
      <c r="C280" s="86" t="s">
        <v>247</v>
      </c>
      <c r="D280" s="85" t="s">
        <v>350</v>
      </c>
      <c r="E280" s="85" t="s">
        <v>410</v>
      </c>
      <c r="F280" s="85" t="s">
        <v>248</v>
      </c>
      <c r="H280" s="87">
        <f>_xlfn.XLOOKUP(C280,Lists!$C$3:$C$31,Lists!$O$3:$O$31)</f>
        <v>1</v>
      </c>
      <c r="I280" s="108">
        <f>'FD Inputs Pre Conversion'!I279*'FD Inputs final'!$H280</f>
        <v>17.4604</v>
      </c>
      <c r="J280" s="108">
        <f>'FD Inputs Pre Conversion'!J279*'FD Inputs final'!$H280</f>
        <v>16.8932</v>
      </c>
      <c r="K280" s="108">
        <f>'FD Inputs Pre Conversion'!K279*'FD Inputs final'!$H280</f>
        <v>16.326000000000001</v>
      </c>
      <c r="L280" s="108">
        <f>'FD Inputs Pre Conversion'!L279*'FD Inputs final'!$H280</f>
        <v>15.758800000000001</v>
      </c>
      <c r="M280" s="108">
        <f>'FD Inputs Pre Conversion'!M279*'FD Inputs final'!$H280</f>
        <v>15.191600000000001</v>
      </c>
    </row>
    <row r="281" spans="1:13" outlineLevel="1">
      <c r="A281" s="98"/>
      <c r="B281" s="98" t="s">
        <v>246</v>
      </c>
      <c r="C281" s="86" t="s">
        <v>247</v>
      </c>
      <c r="D281" s="85" t="s">
        <v>358</v>
      </c>
      <c r="E281" s="85" t="s">
        <v>410</v>
      </c>
      <c r="F281" s="85" t="s">
        <v>248</v>
      </c>
      <c r="H281" s="87">
        <f>_xlfn.XLOOKUP(C281,Lists!$C$3:$C$31,Lists!$O$3:$O$31)</f>
        <v>1</v>
      </c>
      <c r="I281" s="108">
        <f>'FD Inputs Pre Conversion'!I280*'FD Inputs final'!$H281</f>
        <v>21.650000000000002</v>
      </c>
      <c r="J281" s="108">
        <f>'FD Inputs Pre Conversion'!J280*'FD Inputs final'!$H281</f>
        <v>20.630000000000003</v>
      </c>
      <c r="K281" s="108">
        <f>'FD Inputs Pre Conversion'!K280*'FD Inputs final'!$H281</f>
        <v>19.610000000000003</v>
      </c>
      <c r="L281" s="108">
        <f>'FD Inputs Pre Conversion'!L280*'FD Inputs final'!$H281</f>
        <v>18.590000000000003</v>
      </c>
      <c r="M281" s="108">
        <f>'FD Inputs Pre Conversion'!M280*'FD Inputs final'!$H281</f>
        <v>17.570000000000004</v>
      </c>
    </row>
    <row r="282" spans="1:13" outlineLevel="1">
      <c r="A282" s="98"/>
      <c r="B282" s="98" t="s">
        <v>246</v>
      </c>
      <c r="C282" s="86" t="s">
        <v>247</v>
      </c>
      <c r="D282" s="85" t="s">
        <v>361</v>
      </c>
      <c r="E282" s="85" t="s">
        <v>410</v>
      </c>
      <c r="F282" s="85" t="s">
        <v>248</v>
      </c>
      <c r="H282" s="87">
        <f>_xlfn.XLOOKUP(C282,Lists!$C$3:$C$31,Lists!$O$3:$O$31)</f>
        <v>1</v>
      </c>
      <c r="I282" s="108">
        <f>'FD Inputs Pre Conversion'!I281*'FD Inputs final'!$H282</f>
        <v>17.600000000000001</v>
      </c>
      <c r="J282" s="108">
        <f>'FD Inputs Pre Conversion'!J281*'FD Inputs final'!$H282</f>
        <v>17.09</v>
      </c>
      <c r="K282" s="108">
        <f>'FD Inputs Pre Conversion'!K281*'FD Inputs final'!$H282</f>
        <v>16.579999999999998</v>
      </c>
      <c r="L282" s="108">
        <f>'FD Inputs Pre Conversion'!L281*'FD Inputs final'!$H282</f>
        <v>16.069999999999997</v>
      </c>
      <c r="M282" s="108">
        <f>'FD Inputs Pre Conversion'!M281*'FD Inputs final'!$H282</f>
        <v>15.56</v>
      </c>
    </row>
    <row r="283" spans="1:13" outlineLevel="1">
      <c r="A283" s="98"/>
      <c r="B283" s="98" t="s">
        <v>246</v>
      </c>
      <c r="C283" s="86" t="s">
        <v>247</v>
      </c>
      <c r="D283" s="85" t="s">
        <v>364</v>
      </c>
      <c r="E283" s="85" t="s">
        <v>410</v>
      </c>
      <c r="F283" s="85" t="s">
        <v>248</v>
      </c>
      <c r="H283" s="87">
        <f>_xlfn.XLOOKUP(C283,Lists!$C$3:$C$31,Lists!$O$3:$O$31)</f>
        <v>1</v>
      </c>
      <c r="I283" s="108">
        <f>'FD Inputs Pre Conversion'!I282*'FD Inputs final'!$H283</f>
        <v>20.110000000000003</v>
      </c>
      <c r="J283" s="108">
        <f>'FD Inputs Pre Conversion'!J282*'FD Inputs final'!$H283</f>
        <v>19.280000000000005</v>
      </c>
      <c r="K283" s="108">
        <f>'FD Inputs Pre Conversion'!K282*'FD Inputs final'!$H283</f>
        <v>18.450000000000006</v>
      </c>
      <c r="L283" s="108">
        <f>'FD Inputs Pre Conversion'!L282*'FD Inputs final'!$H283</f>
        <v>17.620000000000008</v>
      </c>
      <c r="M283" s="108">
        <f>'FD Inputs Pre Conversion'!M282*'FD Inputs final'!$H283</f>
        <v>16.79000000000001</v>
      </c>
    </row>
    <row r="284" spans="1:13" outlineLevel="1">
      <c r="A284" s="98"/>
      <c r="B284" s="98" t="s">
        <v>246</v>
      </c>
      <c r="C284" s="86" t="s">
        <v>247</v>
      </c>
      <c r="D284" s="85" t="s">
        <v>370</v>
      </c>
      <c r="E284" s="85" t="s">
        <v>410</v>
      </c>
      <c r="F284" s="85" t="s">
        <v>248</v>
      </c>
      <c r="H284" s="87">
        <f>_xlfn.XLOOKUP(C284,Lists!$C$3:$C$31,Lists!$O$3:$O$31)</f>
        <v>1</v>
      </c>
      <c r="I284" s="108">
        <f>'FD Inputs Pre Conversion'!I283*'FD Inputs final'!$H284</f>
        <v>15.29</v>
      </c>
      <c r="J284" s="108">
        <f>'FD Inputs Pre Conversion'!J283*'FD Inputs final'!$H284</f>
        <v>15.059999999999999</v>
      </c>
      <c r="K284" s="108">
        <f>'FD Inputs Pre Conversion'!K283*'FD Inputs final'!$H284</f>
        <v>14.829999999999998</v>
      </c>
      <c r="L284" s="108">
        <f>'FD Inputs Pre Conversion'!L283*'FD Inputs final'!$H284</f>
        <v>14.599999999999998</v>
      </c>
      <c r="M284" s="108">
        <f>'FD Inputs Pre Conversion'!M283*'FD Inputs final'!$H284</f>
        <v>14.37</v>
      </c>
    </row>
    <row r="285" spans="1:13" outlineLevel="1">
      <c r="A285" s="98"/>
      <c r="B285" s="98" t="s">
        <v>246</v>
      </c>
      <c r="C285" s="86" t="s">
        <v>247</v>
      </c>
      <c r="D285" s="85" t="s">
        <v>379</v>
      </c>
      <c r="E285" s="85" t="s">
        <v>410</v>
      </c>
      <c r="F285" s="85" t="s">
        <v>248</v>
      </c>
      <c r="H285" s="87">
        <f>_xlfn.XLOOKUP(C285,Lists!$C$3:$C$31,Lists!$O$3:$O$31)</f>
        <v>1</v>
      </c>
      <c r="I285" s="108">
        <f>'FD Inputs Pre Conversion'!I284*'FD Inputs final'!$H285</f>
        <v>15.29</v>
      </c>
      <c r="J285" s="108">
        <f>'FD Inputs Pre Conversion'!J284*'FD Inputs final'!$H285</f>
        <v>15.059999999999999</v>
      </c>
      <c r="K285" s="108">
        <f>'FD Inputs Pre Conversion'!K284*'FD Inputs final'!$H285</f>
        <v>14.829999999999998</v>
      </c>
      <c r="L285" s="108">
        <f>'FD Inputs Pre Conversion'!L284*'FD Inputs final'!$H285</f>
        <v>14.599999999999998</v>
      </c>
      <c r="M285" s="108">
        <f>'FD Inputs Pre Conversion'!M284*'FD Inputs final'!$H285</f>
        <v>14.37</v>
      </c>
    </row>
    <row r="286" spans="1:13" outlineLevel="1">
      <c r="A286" s="98"/>
      <c r="B286" s="98" t="s">
        <v>246</v>
      </c>
      <c r="C286" s="86" t="s">
        <v>247</v>
      </c>
      <c r="D286" s="85" t="s">
        <v>382</v>
      </c>
      <c r="E286" s="85" t="s">
        <v>410</v>
      </c>
      <c r="F286" s="85" t="s">
        <v>248</v>
      </c>
      <c r="H286" s="87">
        <f>_xlfn.XLOOKUP(C286,Lists!$C$3:$C$31,Lists!$O$3:$O$31)</f>
        <v>1</v>
      </c>
      <c r="I286" s="108">
        <f>'FD Inputs Pre Conversion'!I285*'FD Inputs final'!$H286</f>
        <v>17.37</v>
      </c>
      <c r="J286" s="108">
        <f>'FD Inputs Pre Conversion'!J285*'FD Inputs final'!$H286</f>
        <v>16.880000000000003</v>
      </c>
      <c r="K286" s="108">
        <f>'FD Inputs Pre Conversion'!K285*'FD Inputs final'!$H286</f>
        <v>16.390000000000004</v>
      </c>
      <c r="L286" s="108">
        <f>'FD Inputs Pre Conversion'!L285*'FD Inputs final'!$H286</f>
        <v>15.900000000000004</v>
      </c>
      <c r="M286" s="108">
        <f>'FD Inputs Pre Conversion'!M285*'FD Inputs final'!$H286</f>
        <v>15.410000000000004</v>
      </c>
    </row>
    <row r="287" spans="1:13" outlineLevel="1">
      <c r="A287" s="98"/>
      <c r="B287" s="98" t="s">
        <v>246</v>
      </c>
      <c r="C287" s="86" t="s">
        <v>247</v>
      </c>
      <c r="D287" s="85" t="s">
        <v>388</v>
      </c>
      <c r="E287" s="85" t="s">
        <v>410</v>
      </c>
      <c r="F287" s="85" t="s">
        <v>248</v>
      </c>
      <c r="H287" s="87">
        <f>_xlfn.XLOOKUP(C287,Lists!$C$3:$C$31,Lists!$O$3:$O$31)</f>
        <v>1</v>
      </c>
      <c r="I287" s="108">
        <f>'FD Inputs Pre Conversion'!I286*'FD Inputs final'!$H287</f>
        <v>19.78</v>
      </c>
      <c r="J287" s="108">
        <f>'FD Inputs Pre Conversion'!J286*'FD Inputs final'!$H287</f>
        <v>18.990000000000002</v>
      </c>
      <c r="K287" s="108">
        <f>'FD Inputs Pre Conversion'!K286*'FD Inputs final'!$H287</f>
        <v>18.200000000000003</v>
      </c>
      <c r="L287" s="108">
        <f>'FD Inputs Pre Conversion'!L286*'FD Inputs final'!$H287</f>
        <v>17.410000000000004</v>
      </c>
      <c r="M287" s="108">
        <f>'FD Inputs Pre Conversion'!M286*'FD Inputs final'!$H287</f>
        <v>16.620000000000005</v>
      </c>
    </row>
    <row r="288" spans="1:13" outlineLevel="1">
      <c r="A288" s="98"/>
      <c r="B288" s="98" t="s">
        <v>246</v>
      </c>
      <c r="C288" s="86" t="s">
        <v>247</v>
      </c>
      <c r="D288" s="85" t="s">
        <v>391</v>
      </c>
      <c r="E288" s="85" t="s">
        <v>410</v>
      </c>
      <c r="F288" s="85" t="s">
        <v>248</v>
      </c>
      <c r="H288" s="87">
        <f>_xlfn.XLOOKUP(C288,Lists!$C$3:$C$31,Lists!$O$3:$O$31)</f>
        <v>1</v>
      </c>
      <c r="I288" s="108">
        <f>'FD Inputs Pre Conversion'!I287*'FD Inputs final'!$H288</f>
        <v>17.21</v>
      </c>
      <c r="J288" s="108">
        <f>'FD Inputs Pre Conversion'!J287*'FD Inputs final'!$H288</f>
        <v>16.75</v>
      </c>
      <c r="K288" s="108">
        <f>'FD Inputs Pre Conversion'!K287*'FD Inputs final'!$H288</f>
        <v>16.29</v>
      </c>
      <c r="L288" s="108">
        <f>'FD Inputs Pre Conversion'!L287*'FD Inputs final'!$H288</f>
        <v>15.829999999999998</v>
      </c>
      <c r="M288" s="108">
        <f>'FD Inputs Pre Conversion'!M287*'FD Inputs final'!$H288</f>
        <v>15.37</v>
      </c>
    </row>
    <row r="289" spans="1:13" outlineLevel="1">
      <c r="A289" s="98"/>
      <c r="B289" s="98" t="s">
        <v>246</v>
      </c>
      <c r="C289" s="86" t="s">
        <v>247</v>
      </c>
      <c r="D289" s="85" t="s">
        <v>394</v>
      </c>
      <c r="E289" s="85" t="s">
        <v>410</v>
      </c>
      <c r="F289" s="85" t="s">
        <v>248</v>
      </c>
      <c r="H289" s="87">
        <f>_xlfn.XLOOKUP(C289,Lists!$C$3:$C$31,Lists!$O$3:$O$31)</f>
        <v>1</v>
      </c>
      <c r="I289" s="108">
        <f>'FD Inputs Pre Conversion'!I288*'FD Inputs final'!$H289</f>
        <v>16.55</v>
      </c>
      <c r="J289" s="108">
        <f>'FD Inputs Pre Conversion'!J288*'FD Inputs final'!$H289</f>
        <v>16.170000000000002</v>
      </c>
      <c r="K289" s="108">
        <f>'FD Inputs Pre Conversion'!K288*'FD Inputs final'!$H289</f>
        <v>15.790000000000001</v>
      </c>
      <c r="L289" s="108">
        <f>'FD Inputs Pre Conversion'!L288*'FD Inputs final'!$H289</f>
        <v>15.41</v>
      </c>
      <c r="M289" s="108">
        <f>'FD Inputs Pre Conversion'!M288*'FD Inputs final'!$H289</f>
        <v>15.03</v>
      </c>
    </row>
    <row r="290" spans="1:13" outlineLevel="1">
      <c r="A290" s="98"/>
      <c r="B290" s="98" t="s">
        <v>246</v>
      </c>
      <c r="C290" s="86" t="s">
        <v>247</v>
      </c>
      <c r="D290" s="85" t="s">
        <v>397</v>
      </c>
      <c r="E290" s="85" t="s">
        <v>410</v>
      </c>
      <c r="F290" s="85" t="s">
        <v>248</v>
      </c>
      <c r="H290" s="87">
        <f>_xlfn.XLOOKUP(C290,Lists!$C$3:$C$31,Lists!$O$3:$O$31)</f>
        <v>1</v>
      </c>
      <c r="I290" s="108">
        <f>'FD Inputs Pre Conversion'!I289*'FD Inputs final'!$H290</f>
        <v>23.05</v>
      </c>
      <c r="J290" s="108">
        <f>'FD Inputs Pre Conversion'!J289*'FD Inputs final'!$H290</f>
        <v>21.25</v>
      </c>
      <c r="K290" s="108">
        <f>'FD Inputs Pre Conversion'!K289*'FD Inputs final'!$H290</f>
        <v>19.45</v>
      </c>
      <c r="L290" s="108">
        <f>'FD Inputs Pre Conversion'!L289*'FD Inputs final'!$H290</f>
        <v>17.649999999999999</v>
      </c>
      <c r="M290" s="108">
        <f>'FD Inputs Pre Conversion'!M289*'FD Inputs final'!$H290</f>
        <v>15.86</v>
      </c>
    </row>
    <row r="291" spans="1:13" outlineLevel="1">
      <c r="A291" s="98"/>
      <c r="B291" s="98" t="s">
        <v>246</v>
      </c>
      <c r="C291" s="86" t="s">
        <v>247</v>
      </c>
      <c r="D291" s="85" t="s">
        <v>345</v>
      </c>
      <c r="E291" s="85" t="s">
        <v>410</v>
      </c>
      <c r="F291" s="85" t="s">
        <v>248</v>
      </c>
      <c r="H291" s="87">
        <f>_xlfn.XLOOKUP(C291,Lists!$C$3:$C$31,Lists!$O$3:$O$31)</f>
        <v>1</v>
      </c>
      <c r="I291" s="108"/>
      <c r="J291" s="108"/>
      <c r="K291" s="108"/>
      <c r="L291" s="108"/>
      <c r="M291" s="108"/>
    </row>
    <row r="292" spans="1:13" outlineLevel="1">
      <c r="A292" s="98"/>
      <c r="B292" s="98" t="s">
        <v>246</v>
      </c>
      <c r="C292" s="86" t="s">
        <v>247</v>
      </c>
      <c r="D292" s="85" t="s">
        <v>354</v>
      </c>
      <c r="E292" s="85" t="s">
        <v>410</v>
      </c>
      <c r="F292" s="85" t="s">
        <v>248</v>
      </c>
      <c r="H292" s="87">
        <f>_xlfn.XLOOKUP(C292,Lists!$C$3:$C$31,Lists!$O$3:$O$31)</f>
        <v>1</v>
      </c>
      <c r="I292" s="108"/>
      <c r="J292" s="108"/>
      <c r="K292" s="108"/>
      <c r="L292" s="108"/>
      <c r="M292" s="108"/>
    </row>
    <row r="293" spans="1:13" outlineLevel="1">
      <c r="A293" s="98"/>
      <c r="B293" s="98" t="s">
        <v>246</v>
      </c>
      <c r="C293" s="86" t="s">
        <v>247</v>
      </c>
      <c r="D293" s="85" t="s">
        <v>367</v>
      </c>
      <c r="E293" s="85" t="s">
        <v>410</v>
      </c>
      <c r="F293" s="85" t="s">
        <v>248</v>
      </c>
      <c r="H293" s="87">
        <f>_xlfn.XLOOKUP(C293,Lists!$C$3:$C$31,Lists!$O$3:$O$31)</f>
        <v>1</v>
      </c>
      <c r="I293" s="108"/>
      <c r="J293" s="108"/>
      <c r="K293" s="108"/>
      <c r="L293" s="108"/>
      <c r="M293" s="108"/>
    </row>
    <row r="294" spans="1:13" outlineLevel="1">
      <c r="A294" s="98"/>
      <c r="B294" s="98" t="s">
        <v>246</v>
      </c>
      <c r="C294" s="86" t="s">
        <v>247</v>
      </c>
      <c r="D294" s="85" t="s">
        <v>373</v>
      </c>
      <c r="E294" s="85" t="s">
        <v>410</v>
      </c>
      <c r="F294" s="85" t="s">
        <v>248</v>
      </c>
      <c r="H294" s="87">
        <f>_xlfn.XLOOKUP(C294,Lists!$C$3:$C$31,Lists!$O$3:$O$31)</f>
        <v>1</v>
      </c>
      <c r="I294" s="108"/>
      <c r="J294" s="108"/>
      <c r="K294" s="108"/>
      <c r="L294" s="108"/>
      <c r="M294" s="108"/>
    </row>
    <row r="295" spans="1:13" outlineLevel="1">
      <c r="A295" s="98"/>
      <c r="B295" s="98" t="s">
        <v>246</v>
      </c>
      <c r="C295" s="86" t="s">
        <v>247</v>
      </c>
      <c r="D295" s="85" t="s">
        <v>376</v>
      </c>
      <c r="E295" s="85" t="s">
        <v>410</v>
      </c>
      <c r="F295" s="85" t="s">
        <v>248</v>
      </c>
      <c r="H295" s="87">
        <f>_xlfn.XLOOKUP(C295,Lists!$C$3:$C$31,Lists!$O$3:$O$31)</f>
        <v>1</v>
      </c>
      <c r="I295" s="108"/>
      <c r="J295" s="108"/>
      <c r="K295" s="108"/>
      <c r="L295" s="108"/>
      <c r="M295" s="108"/>
    </row>
    <row r="296" spans="1:13" outlineLevel="1">
      <c r="A296" s="98"/>
      <c r="B296" s="98" t="s">
        <v>246</v>
      </c>
      <c r="C296" s="86" t="s">
        <v>247</v>
      </c>
      <c r="D296" s="85" t="s">
        <v>385</v>
      </c>
      <c r="E296" s="85" t="s">
        <v>410</v>
      </c>
      <c r="F296" s="85" t="s">
        <v>248</v>
      </c>
      <c r="H296" s="87">
        <f>_xlfn.XLOOKUP(C296,Lists!$C$3:$C$31,Lists!$O$3:$O$31)</f>
        <v>1</v>
      </c>
      <c r="I296" s="108"/>
      <c r="J296" s="108"/>
      <c r="K296" s="108"/>
      <c r="L296" s="108"/>
      <c r="M296" s="108"/>
    </row>
    <row r="297" spans="1:13" outlineLevel="1">
      <c r="A297" s="97"/>
      <c r="B297" s="97"/>
      <c r="I297" s="108"/>
      <c r="J297" s="108"/>
      <c r="K297" s="108"/>
      <c r="L297" s="108"/>
      <c r="M297" s="108"/>
    </row>
    <row r="298" spans="1:13" outlineLevel="1">
      <c r="A298" s="98"/>
      <c r="B298" s="98" t="s">
        <v>253</v>
      </c>
      <c r="C298" s="86" t="s">
        <v>254</v>
      </c>
      <c r="D298" s="85" t="s">
        <v>350</v>
      </c>
      <c r="E298" s="85" t="s">
        <v>410</v>
      </c>
      <c r="F298" s="85" t="s">
        <v>255</v>
      </c>
      <c r="H298" s="87">
        <f>_xlfn.XLOOKUP(C298,Lists!$C$3:$C$31,Lists!$O$3:$O$31)</f>
        <v>1</v>
      </c>
      <c r="I298" s="108">
        <f>'FD Inputs Pre Conversion'!I297*'FD Inputs final'!$H298</f>
        <v>5.49</v>
      </c>
      <c r="J298" s="108">
        <f>'FD Inputs Pre Conversion'!J297*'FD Inputs final'!$H298</f>
        <v>5.48</v>
      </c>
      <c r="K298" s="108">
        <f>'FD Inputs Pre Conversion'!K297*'FD Inputs final'!$H298</f>
        <v>5.47</v>
      </c>
      <c r="L298" s="108">
        <f>'FD Inputs Pre Conversion'!L297*'FD Inputs final'!$H298</f>
        <v>5.46</v>
      </c>
      <c r="M298" s="108">
        <f>'FD Inputs Pre Conversion'!M297*'FD Inputs final'!$H298</f>
        <v>5.47</v>
      </c>
    </row>
    <row r="299" spans="1:13" outlineLevel="1">
      <c r="A299" s="98"/>
      <c r="B299" s="98" t="s">
        <v>253</v>
      </c>
      <c r="C299" s="86" t="s">
        <v>254</v>
      </c>
      <c r="D299" s="85" t="s">
        <v>358</v>
      </c>
      <c r="E299" s="85" t="s">
        <v>410</v>
      </c>
      <c r="F299" s="85" t="s">
        <v>255</v>
      </c>
      <c r="H299" s="87">
        <f>_xlfn.XLOOKUP(C299,Lists!$C$3:$C$31,Lists!$O$3:$O$31)</f>
        <v>1</v>
      </c>
      <c r="I299" s="108">
        <f>'FD Inputs Pre Conversion'!I298*'FD Inputs final'!$H299</f>
        <v>7.11</v>
      </c>
      <c r="J299" s="108">
        <f>'FD Inputs Pre Conversion'!J298*'FD Inputs final'!$H299</f>
        <v>7.02</v>
      </c>
      <c r="K299" s="108">
        <f>'FD Inputs Pre Conversion'!K298*'FD Inputs final'!$H299</f>
        <v>6.93</v>
      </c>
      <c r="L299" s="108">
        <f>'FD Inputs Pre Conversion'!L298*'FD Inputs final'!$H299</f>
        <v>6.84</v>
      </c>
      <c r="M299" s="108">
        <f>'FD Inputs Pre Conversion'!M298*'FD Inputs final'!$H299</f>
        <v>6.76</v>
      </c>
    </row>
    <row r="300" spans="1:13" outlineLevel="1">
      <c r="A300" s="98"/>
      <c r="B300" s="98" t="s">
        <v>253</v>
      </c>
      <c r="C300" s="86" t="s">
        <v>254</v>
      </c>
      <c r="D300" s="85" t="s">
        <v>361</v>
      </c>
      <c r="E300" s="85" t="s">
        <v>410</v>
      </c>
      <c r="F300" s="85" t="s">
        <v>255</v>
      </c>
      <c r="H300" s="87">
        <f>_xlfn.XLOOKUP(C300,Lists!$C$3:$C$31,Lists!$O$3:$O$31)</f>
        <v>1</v>
      </c>
      <c r="I300" s="108">
        <f>'FD Inputs Pre Conversion'!I299*'FD Inputs final'!$H300</f>
        <v>14.11</v>
      </c>
      <c r="J300" s="108">
        <f>'FD Inputs Pre Conversion'!J299*'FD Inputs final'!$H300</f>
        <v>14.11</v>
      </c>
      <c r="K300" s="108">
        <f>'FD Inputs Pre Conversion'!K299*'FD Inputs final'!$H300</f>
        <v>14.11</v>
      </c>
      <c r="L300" s="108">
        <f>'FD Inputs Pre Conversion'!L299*'FD Inputs final'!$H300</f>
        <v>12.1</v>
      </c>
      <c r="M300" s="108">
        <f>'FD Inputs Pre Conversion'!M299*'FD Inputs final'!$H300</f>
        <v>12.1</v>
      </c>
    </row>
    <row r="301" spans="1:13" outlineLevel="1">
      <c r="A301" s="98"/>
      <c r="B301" s="98" t="s">
        <v>253</v>
      </c>
      <c r="C301" s="86" t="s">
        <v>254</v>
      </c>
      <c r="D301" s="85" t="s">
        <v>364</v>
      </c>
      <c r="E301" s="85" t="s">
        <v>410</v>
      </c>
      <c r="F301" s="85" t="s">
        <v>255</v>
      </c>
      <c r="H301" s="87">
        <f>_xlfn.XLOOKUP(C301,Lists!$C$3:$C$31,Lists!$O$3:$O$31)</f>
        <v>1</v>
      </c>
      <c r="I301" s="108">
        <f>'FD Inputs Pre Conversion'!I300*'FD Inputs final'!$H301</f>
        <v>7.93</v>
      </c>
      <c r="J301" s="108">
        <f>'FD Inputs Pre Conversion'!J300*'FD Inputs final'!$H301</f>
        <v>7.73</v>
      </c>
      <c r="K301" s="108">
        <f>'FD Inputs Pre Conversion'!K300*'FD Inputs final'!$H301</f>
        <v>7.53</v>
      </c>
      <c r="L301" s="108">
        <f>'FD Inputs Pre Conversion'!L300*'FD Inputs final'!$H301</f>
        <v>7.33</v>
      </c>
      <c r="M301" s="108">
        <f>'FD Inputs Pre Conversion'!M300*'FD Inputs final'!$H301</f>
        <v>7.12</v>
      </c>
    </row>
    <row r="302" spans="1:13" outlineLevel="1">
      <c r="A302" s="98"/>
      <c r="B302" s="98" t="s">
        <v>253</v>
      </c>
      <c r="C302" s="86" t="s">
        <v>254</v>
      </c>
      <c r="D302" s="85" t="s">
        <v>370</v>
      </c>
      <c r="E302" s="85" t="s">
        <v>410</v>
      </c>
      <c r="F302" s="85" t="s">
        <v>255</v>
      </c>
      <c r="H302" s="87">
        <f>_xlfn.XLOOKUP(C302,Lists!$C$3:$C$31,Lists!$O$3:$O$31)</f>
        <v>1</v>
      </c>
      <c r="I302" s="108">
        <f>'FD Inputs Pre Conversion'!I301*'FD Inputs final'!$H302</f>
        <v>7.8</v>
      </c>
      <c r="J302" s="108">
        <f>'FD Inputs Pre Conversion'!J301*'FD Inputs final'!$H302</f>
        <v>7.6</v>
      </c>
      <c r="K302" s="108">
        <f>'FD Inputs Pre Conversion'!K301*'FD Inputs final'!$H302</f>
        <v>7.4</v>
      </c>
      <c r="L302" s="108">
        <f>'FD Inputs Pre Conversion'!L301*'FD Inputs final'!$H302</f>
        <v>7.2</v>
      </c>
      <c r="M302" s="108">
        <f>'FD Inputs Pre Conversion'!M301*'FD Inputs final'!$H302</f>
        <v>7</v>
      </c>
    </row>
    <row r="303" spans="1:13" outlineLevel="1">
      <c r="A303" s="98"/>
      <c r="B303" s="98" t="s">
        <v>253</v>
      </c>
      <c r="C303" s="86" t="s">
        <v>254</v>
      </c>
      <c r="D303" s="85" t="s">
        <v>379</v>
      </c>
      <c r="E303" s="85" t="s">
        <v>410</v>
      </c>
      <c r="F303" s="85" t="s">
        <v>255</v>
      </c>
      <c r="H303" s="87">
        <f>_xlfn.XLOOKUP(C303,Lists!$C$3:$C$31,Lists!$O$3:$O$31)</f>
        <v>1</v>
      </c>
      <c r="I303" s="108">
        <f>'FD Inputs Pre Conversion'!I302*'FD Inputs final'!$H303</f>
        <v>13.02</v>
      </c>
      <c r="J303" s="108">
        <f>'FD Inputs Pre Conversion'!J302*'FD Inputs final'!$H303</f>
        <v>12.05</v>
      </c>
      <c r="K303" s="108">
        <f>'FD Inputs Pre Conversion'!K302*'FD Inputs final'!$H303</f>
        <v>11.08</v>
      </c>
      <c r="L303" s="108">
        <f>'FD Inputs Pre Conversion'!L302*'FD Inputs final'!$H303</f>
        <v>10.11</v>
      </c>
      <c r="M303" s="108">
        <f>'FD Inputs Pre Conversion'!M302*'FD Inputs final'!$H303</f>
        <v>9.15</v>
      </c>
    </row>
    <row r="304" spans="1:13" outlineLevel="1">
      <c r="A304" s="98"/>
      <c r="B304" s="98" t="s">
        <v>253</v>
      </c>
      <c r="C304" s="86" t="s">
        <v>254</v>
      </c>
      <c r="D304" s="85" t="s">
        <v>382</v>
      </c>
      <c r="E304" s="85" t="s">
        <v>410</v>
      </c>
      <c r="F304" s="85" t="s">
        <v>255</v>
      </c>
      <c r="H304" s="87">
        <f>_xlfn.XLOOKUP(C304,Lists!$C$3:$C$31,Lists!$O$3:$O$31)</f>
        <v>1</v>
      </c>
      <c r="I304" s="108">
        <f>'FD Inputs Pre Conversion'!I303*'FD Inputs final'!$H304</f>
        <v>5.81</v>
      </c>
      <c r="J304" s="108">
        <f>'FD Inputs Pre Conversion'!J303*'FD Inputs final'!$H304</f>
        <v>5.78</v>
      </c>
      <c r="K304" s="108">
        <f>'FD Inputs Pre Conversion'!K303*'FD Inputs final'!$H304</f>
        <v>5.75</v>
      </c>
      <c r="L304" s="108">
        <f>'FD Inputs Pre Conversion'!L303*'FD Inputs final'!$H304</f>
        <v>5.72</v>
      </c>
      <c r="M304" s="108">
        <f>'FD Inputs Pre Conversion'!M303*'FD Inputs final'!$H304</f>
        <v>5.69</v>
      </c>
    </row>
    <row r="305" spans="1:13" outlineLevel="1">
      <c r="A305" s="98"/>
      <c r="B305" s="98" t="s">
        <v>253</v>
      </c>
      <c r="C305" s="86" t="s">
        <v>254</v>
      </c>
      <c r="D305" s="85" t="s">
        <v>388</v>
      </c>
      <c r="E305" s="85" t="s">
        <v>410</v>
      </c>
      <c r="F305" s="85" t="s">
        <v>255</v>
      </c>
      <c r="H305" s="87">
        <f>_xlfn.XLOOKUP(C305,Lists!$C$3:$C$31,Lists!$O$3:$O$31)</f>
        <v>1</v>
      </c>
      <c r="I305" s="108">
        <f>'FD Inputs Pre Conversion'!I304*'FD Inputs final'!$H305</f>
        <v>3.91</v>
      </c>
      <c r="J305" s="108">
        <f>'FD Inputs Pre Conversion'!J304*'FD Inputs final'!$H305</f>
        <v>3.82</v>
      </c>
      <c r="K305" s="108">
        <f>'FD Inputs Pre Conversion'!K304*'FD Inputs final'!$H305</f>
        <v>3.73</v>
      </c>
      <c r="L305" s="108">
        <f>'FD Inputs Pre Conversion'!L304*'FD Inputs final'!$H305</f>
        <v>3.64</v>
      </c>
      <c r="M305" s="108">
        <f>'FD Inputs Pre Conversion'!M304*'FD Inputs final'!$H305</f>
        <v>3.56</v>
      </c>
    </row>
    <row r="306" spans="1:13" outlineLevel="1">
      <c r="A306" s="98"/>
      <c r="B306" s="98" t="s">
        <v>253</v>
      </c>
      <c r="C306" s="86" t="s">
        <v>254</v>
      </c>
      <c r="D306" s="85" t="s">
        <v>391</v>
      </c>
      <c r="E306" s="85" t="s">
        <v>410</v>
      </c>
      <c r="F306" s="85" t="s">
        <v>255</v>
      </c>
      <c r="H306" s="87">
        <f>_xlfn.XLOOKUP(C306,Lists!$C$3:$C$31,Lists!$O$3:$O$31)</f>
        <v>1</v>
      </c>
      <c r="I306" s="108">
        <f>'FD Inputs Pre Conversion'!I305*'FD Inputs final'!$H306</f>
        <v>12.94</v>
      </c>
      <c r="J306" s="108">
        <f>'FD Inputs Pre Conversion'!J305*'FD Inputs final'!$H306</f>
        <v>12.81</v>
      </c>
      <c r="K306" s="108">
        <f>'FD Inputs Pre Conversion'!K305*'FD Inputs final'!$H306</f>
        <v>12.68</v>
      </c>
      <c r="L306" s="108">
        <f>'FD Inputs Pre Conversion'!L305*'FD Inputs final'!$H306</f>
        <v>12.55</v>
      </c>
      <c r="M306" s="108">
        <f>'FD Inputs Pre Conversion'!M305*'FD Inputs final'!$H306</f>
        <v>12.41</v>
      </c>
    </row>
    <row r="307" spans="1:13" outlineLevel="1">
      <c r="A307" s="98"/>
      <c r="B307" s="98" t="s">
        <v>253</v>
      </c>
      <c r="C307" s="86" t="s">
        <v>254</v>
      </c>
      <c r="D307" s="85" t="s">
        <v>394</v>
      </c>
      <c r="E307" s="85" t="s">
        <v>410</v>
      </c>
      <c r="F307" s="85" t="s">
        <v>255</v>
      </c>
      <c r="H307" s="87">
        <f>_xlfn.XLOOKUP(C307,Lists!$C$3:$C$31,Lists!$O$3:$O$31)</f>
        <v>1</v>
      </c>
      <c r="I307" s="108">
        <f>'FD Inputs Pre Conversion'!I306*'FD Inputs final'!$H307</f>
        <v>6.15</v>
      </c>
      <c r="J307" s="108">
        <f>'FD Inputs Pre Conversion'!J306*'FD Inputs final'!$H307</f>
        <v>5.97</v>
      </c>
      <c r="K307" s="108">
        <f>'FD Inputs Pre Conversion'!K306*'FD Inputs final'!$H307</f>
        <v>5.79</v>
      </c>
      <c r="L307" s="108">
        <f>'FD Inputs Pre Conversion'!L306*'FD Inputs final'!$H307</f>
        <v>5.61</v>
      </c>
      <c r="M307" s="108">
        <f>'FD Inputs Pre Conversion'!M306*'FD Inputs final'!$H307</f>
        <v>5.41</v>
      </c>
    </row>
    <row r="308" spans="1:13" outlineLevel="1">
      <c r="A308" s="98"/>
      <c r="B308" s="98" t="s">
        <v>253</v>
      </c>
      <c r="C308" s="86" t="s">
        <v>254</v>
      </c>
      <c r="D308" s="85" t="s">
        <v>397</v>
      </c>
      <c r="E308" s="85" t="s">
        <v>410</v>
      </c>
      <c r="F308" s="85" t="s">
        <v>255</v>
      </c>
      <c r="H308" s="87">
        <f>_xlfn.XLOOKUP(C308,Lists!$C$3:$C$31,Lists!$O$3:$O$31)</f>
        <v>1</v>
      </c>
      <c r="I308" s="108">
        <f>'FD Inputs Pre Conversion'!I307*'FD Inputs final'!$H308</f>
        <v>14.07</v>
      </c>
      <c r="J308" s="108">
        <f>'FD Inputs Pre Conversion'!J307*'FD Inputs final'!$H308</f>
        <v>12.75</v>
      </c>
      <c r="K308" s="108">
        <f>'FD Inputs Pre Conversion'!K307*'FD Inputs final'!$H308</f>
        <v>11.43</v>
      </c>
      <c r="L308" s="108">
        <f>'FD Inputs Pre Conversion'!L307*'FD Inputs final'!$H308</f>
        <v>10.11</v>
      </c>
      <c r="M308" s="108">
        <f>'FD Inputs Pre Conversion'!M307*'FD Inputs final'!$H308</f>
        <v>8.77</v>
      </c>
    </row>
    <row r="309" spans="1:13" outlineLevel="1">
      <c r="A309" s="98"/>
      <c r="B309" s="98" t="s">
        <v>253</v>
      </c>
      <c r="C309" s="86" t="s">
        <v>254</v>
      </c>
      <c r="D309" s="85" t="s">
        <v>345</v>
      </c>
      <c r="E309" s="85" t="s">
        <v>410</v>
      </c>
      <c r="F309" s="85" t="s">
        <v>255</v>
      </c>
      <c r="H309" s="87">
        <f>_xlfn.XLOOKUP(C309,Lists!$C$3:$C$31,Lists!$O$3:$O$31)</f>
        <v>1</v>
      </c>
      <c r="I309" s="108"/>
      <c r="J309" s="108"/>
      <c r="K309" s="108"/>
      <c r="L309" s="108"/>
      <c r="M309" s="108"/>
    </row>
    <row r="310" spans="1:13" outlineLevel="1">
      <c r="A310" s="98"/>
      <c r="B310" s="98" t="s">
        <v>253</v>
      </c>
      <c r="C310" s="86" t="s">
        <v>254</v>
      </c>
      <c r="D310" s="85" t="s">
        <v>354</v>
      </c>
      <c r="E310" s="85" t="s">
        <v>410</v>
      </c>
      <c r="F310" s="85" t="s">
        <v>255</v>
      </c>
      <c r="H310" s="87">
        <f>_xlfn.XLOOKUP(C310,Lists!$C$3:$C$31,Lists!$O$3:$O$31)</f>
        <v>1</v>
      </c>
      <c r="I310" s="108"/>
      <c r="J310" s="108"/>
      <c r="K310" s="108"/>
      <c r="L310" s="108"/>
      <c r="M310" s="108"/>
    </row>
    <row r="311" spans="1:13" outlineLevel="1">
      <c r="A311" s="98"/>
      <c r="B311" s="98" t="s">
        <v>253</v>
      </c>
      <c r="C311" s="86" t="s">
        <v>254</v>
      </c>
      <c r="D311" s="85" t="s">
        <v>367</v>
      </c>
      <c r="E311" s="85" t="s">
        <v>410</v>
      </c>
      <c r="F311" s="85" t="s">
        <v>255</v>
      </c>
      <c r="H311" s="87">
        <f>_xlfn.XLOOKUP(C311,Lists!$C$3:$C$31,Lists!$O$3:$O$31)</f>
        <v>1</v>
      </c>
      <c r="I311" s="108"/>
      <c r="J311" s="108"/>
      <c r="K311" s="108"/>
      <c r="L311" s="108"/>
      <c r="M311" s="108"/>
    </row>
    <row r="312" spans="1:13" outlineLevel="1">
      <c r="A312" s="98"/>
      <c r="B312" s="98" t="s">
        <v>253</v>
      </c>
      <c r="C312" s="86" t="s">
        <v>254</v>
      </c>
      <c r="D312" s="85" t="s">
        <v>373</v>
      </c>
      <c r="E312" s="85" t="s">
        <v>410</v>
      </c>
      <c r="F312" s="85" t="s">
        <v>255</v>
      </c>
      <c r="H312" s="87">
        <f>_xlfn.XLOOKUP(C312,Lists!$C$3:$C$31,Lists!$O$3:$O$31)</f>
        <v>1</v>
      </c>
      <c r="I312" s="108"/>
      <c r="J312" s="108"/>
      <c r="K312" s="108"/>
      <c r="L312" s="108"/>
      <c r="M312" s="108"/>
    </row>
    <row r="313" spans="1:13" outlineLevel="1">
      <c r="A313" s="98"/>
      <c r="B313" s="98" t="s">
        <v>253</v>
      </c>
      <c r="C313" s="86" t="s">
        <v>254</v>
      </c>
      <c r="D313" s="85" t="s">
        <v>376</v>
      </c>
      <c r="E313" s="85" t="s">
        <v>410</v>
      </c>
      <c r="F313" s="85" t="s">
        <v>255</v>
      </c>
      <c r="H313" s="87">
        <f>_xlfn.XLOOKUP(C313,Lists!$C$3:$C$31,Lists!$O$3:$O$31)</f>
        <v>1</v>
      </c>
      <c r="I313" s="108"/>
      <c r="J313" s="108"/>
      <c r="K313" s="108"/>
      <c r="L313" s="108"/>
      <c r="M313" s="108"/>
    </row>
    <row r="314" spans="1:13" outlineLevel="1">
      <c r="A314" s="98"/>
      <c r="B314" s="98" t="s">
        <v>253</v>
      </c>
      <c r="C314" s="86" t="s">
        <v>254</v>
      </c>
      <c r="D314" s="85" t="s">
        <v>385</v>
      </c>
      <c r="E314" s="85" t="s">
        <v>410</v>
      </c>
      <c r="F314" s="85" t="s">
        <v>255</v>
      </c>
      <c r="H314" s="87">
        <f>_xlfn.XLOOKUP(C314,Lists!$C$3:$C$31,Lists!$O$3:$O$31)</f>
        <v>1</v>
      </c>
      <c r="I314" s="108"/>
      <c r="J314" s="108"/>
      <c r="K314" s="108"/>
      <c r="L314" s="108"/>
      <c r="M314" s="108"/>
    </row>
    <row r="315" spans="1:13" outlineLevel="1">
      <c r="A315" s="97"/>
      <c r="B315" s="97"/>
      <c r="I315" s="108"/>
      <c r="J315" s="108"/>
      <c r="K315" s="108"/>
      <c r="L315" s="108"/>
      <c r="M315" s="108"/>
    </row>
    <row r="316" spans="1:13" outlineLevel="1">
      <c r="A316" s="98"/>
      <c r="B316" s="98" t="s">
        <v>265</v>
      </c>
      <c r="C316" s="86" t="s">
        <v>266</v>
      </c>
      <c r="D316" s="85" t="s">
        <v>350</v>
      </c>
      <c r="E316" s="85" t="s">
        <v>410</v>
      </c>
      <c r="F316" s="85" t="s">
        <v>267</v>
      </c>
      <c r="H316" s="87">
        <f>_xlfn.XLOOKUP(C316,Lists!$C$3:$C$31,Lists!$O$3:$O$31)</f>
        <v>1</v>
      </c>
      <c r="I316" s="108">
        <f>'FD Inputs Pre Conversion'!I315*'FD Inputs final'!$H316</f>
        <v>184.1</v>
      </c>
      <c r="J316" s="108">
        <f>'FD Inputs Pre Conversion'!J315*'FD Inputs final'!$H316</f>
        <v>183.2</v>
      </c>
      <c r="K316" s="108">
        <f>'FD Inputs Pre Conversion'!K315*'FD Inputs final'!$H316</f>
        <v>179.5</v>
      </c>
      <c r="L316" s="108">
        <f>'FD Inputs Pre Conversion'!L315*'FD Inputs final'!$H316</f>
        <v>175.7</v>
      </c>
      <c r="M316" s="108">
        <f>'FD Inputs Pre Conversion'!M315*'FD Inputs final'!$H316</f>
        <v>172</v>
      </c>
    </row>
    <row r="317" spans="1:13" outlineLevel="1">
      <c r="A317" s="98"/>
      <c r="B317" s="98" t="s">
        <v>265</v>
      </c>
      <c r="C317" s="86" t="s">
        <v>266</v>
      </c>
      <c r="D317" s="85" t="s">
        <v>358</v>
      </c>
      <c r="E317" s="85" t="s">
        <v>410</v>
      </c>
      <c r="F317" s="85" t="s">
        <v>267</v>
      </c>
      <c r="H317" s="87">
        <f>_xlfn.XLOOKUP(C317,Lists!$C$3:$C$31,Lists!$O$3:$O$31)</f>
        <v>1</v>
      </c>
      <c r="I317" s="108">
        <f>'FD Inputs Pre Conversion'!I316*'FD Inputs final'!$H317</f>
        <v>235.8</v>
      </c>
      <c r="J317" s="108">
        <f>'FD Inputs Pre Conversion'!J316*'FD Inputs final'!$H317</f>
        <v>217.3</v>
      </c>
      <c r="K317" s="108">
        <f>'FD Inputs Pre Conversion'!K316*'FD Inputs final'!$H317</f>
        <v>206.1</v>
      </c>
      <c r="L317" s="108">
        <f>'FD Inputs Pre Conversion'!L316*'FD Inputs final'!$H317</f>
        <v>194.9</v>
      </c>
      <c r="M317" s="108">
        <f>'FD Inputs Pre Conversion'!M316*'FD Inputs final'!$H317</f>
        <v>183.8</v>
      </c>
    </row>
    <row r="318" spans="1:13" outlineLevel="1">
      <c r="A318" s="98"/>
      <c r="B318" s="98" t="s">
        <v>265</v>
      </c>
      <c r="C318" s="86" t="s">
        <v>266</v>
      </c>
      <c r="D318" s="85" t="s">
        <v>361</v>
      </c>
      <c r="E318" s="85" t="s">
        <v>410</v>
      </c>
      <c r="F318" s="85" t="s">
        <v>267</v>
      </c>
      <c r="H318" s="87">
        <f>_xlfn.XLOOKUP(C318,Lists!$C$3:$C$31,Lists!$O$3:$O$31)</f>
        <v>1</v>
      </c>
      <c r="I318" s="108">
        <f>'FD Inputs Pre Conversion'!I317*'FD Inputs final'!$H318</f>
        <v>14</v>
      </c>
      <c r="J318" s="108">
        <f>'FD Inputs Pre Conversion'!J317*'FD Inputs final'!$H318</f>
        <v>13.1</v>
      </c>
      <c r="K318" s="108">
        <f>'FD Inputs Pre Conversion'!K317*'FD Inputs final'!$H318</f>
        <v>13</v>
      </c>
      <c r="L318" s="108">
        <f>'FD Inputs Pre Conversion'!L317*'FD Inputs final'!$H318</f>
        <v>12.9</v>
      </c>
      <c r="M318" s="108">
        <f>'FD Inputs Pre Conversion'!M317*'FD Inputs final'!$H318</f>
        <v>12.9</v>
      </c>
    </row>
    <row r="319" spans="1:13" outlineLevel="1">
      <c r="A319" s="98"/>
      <c r="B319" s="98" t="s">
        <v>265</v>
      </c>
      <c r="C319" s="86" t="s">
        <v>266</v>
      </c>
      <c r="D319" s="85" t="s">
        <v>364</v>
      </c>
      <c r="E319" s="85" t="s">
        <v>410</v>
      </c>
      <c r="F319" s="85" t="s">
        <v>267</v>
      </c>
      <c r="H319" s="87">
        <f>_xlfn.XLOOKUP(C319,Lists!$C$3:$C$31,Lists!$O$3:$O$31)</f>
        <v>1</v>
      </c>
      <c r="I319" s="108">
        <f>'FD Inputs Pre Conversion'!I318*'FD Inputs final'!$H319</f>
        <v>168.4</v>
      </c>
      <c r="J319" s="108">
        <f>'FD Inputs Pre Conversion'!J318*'FD Inputs final'!$H319</f>
        <v>166</v>
      </c>
      <c r="K319" s="108">
        <f>'FD Inputs Pre Conversion'!K318*'FD Inputs final'!$H319</f>
        <v>163.6</v>
      </c>
      <c r="L319" s="108">
        <f>'FD Inputs Pre Conversion'!L318*'FD Inputs final'!$H319</f>
        <v>161.19999999999999</v>
      </c>
      <c r="M319" s="108">
        <f>'FD Inputs Pre Conversion'!M318*'FD Inputs final'!$H319</f>
        <v>158.69999999999999</v>
      </c>
    </row>
    <row r="320" spans="1:13" outlineLevel="1">
      <c r="A320" s="98"/>
      <c r="B320" s="98" t="s">
        <v>265</v>
      </c>
      <c r="C320" s="86" t="s">
        <v>266</v>
      </c>
      <c r="D320" s="85" t="s">
        <v>370</v>
      </c>
      <c r="E320" s="85" t="s">
        <v>410</v>
      </c>
      <c r="F320" s="85" t="s">
        <v>267</v>
      </c>
      <c r="H320" s="87">
        <f>_xlfn.XLOOKUP(C320,Lists!$C$3:$C$31,Lists!$O$3:$O$31)</f>
        <v>1</v>
      </c>
      <c r="I320" s="108">
        <f>'FD Inputs Pre Conversion'!I319*'FD Inputs final'!$H320</f>
        <v>352.2</v>
      </c>
      <c r="J320" s="108">
        <f>'FD Inputs Pre Conversion'!J319*'FD Inputs final'!$H320</f>
        <v>334.6</v>
      </c>
      <c r="K320" s="108">
        <f>'FD Inputs Pre Conversion'!K319*'FD Inputs final'!$H320</f>
        <v>325.10000000000002</v>
      </c>
      <c r="L320" s="108">
        <f>'FD Inputs Pre Conversion'!L319*'FD Inputs final'!$H320</f>
        <v>317.5</v>
      </c>
      <c r="M320" s="108">
        <f>'FD Inputs Pre Conversion'!M319*'FD Inputs final'!$H320</f>
        <v>305.2</v>
      </c>
    </row>
    <row r="321" spans="1:13" outlineLevel="1">
      <c r="A321" s="98"/>
      <c r="B321" s="98" t="s">
        <v>265</v>
      </c>
      <c r="C321" s="86" t="s">
        <v>266</v>
      </c>
      <c r="D321" s="85" t="s">
        <v>379</v>
      </c>
      <c r="E321" s="85" t="s">
        <v>410</v>
      </c>
      <c r="F321" s="85" t="s">
        <v>267</v>
      </c>
      <c r="H321" s="87">
        <f>_xlfn.XLOOKUP(C321,Lists!$C$3:$C$31,Lists!$O$3:$O$31)</f>
        <v>1</v>
      </c>
      <c r="I321" s="108">
        <f>'FD Inputs Pre Conversion'!I320*'FD Inputs final'!$H321</f>
        <v>104.4</v>
      </c>
      <c r="J321" s="108">
        <f>'FD Inputs Pre Conversion'!J320*'FD Inputs final'!$H321</f>
        <v>95.8</v>
      </c>
      <c r="K321" s="108">
        <f>'FD Inputs Pre Conversion'!K320*'FD Inputs final'!$H321</f>
        <v>92.6</v>
      </c>
      <c r="L321" s="108">
        <f>'FD Inputs Pre Conversion'!L320*'FD Inputs final'!$H321</f>
        <v>89.4</v>
      </c>
      <c r="M321" s="108">
        <f>'FD Inputs Pre Conversion'!M320*'FD Inputs final'!$H321</f>
        <v>86</v>
      </c>
    </row>
    <row r="322" spans="1:13" outlineLevel="1">
      <c r="A322" s="98"/>
      <c r="B322" s="98" t="s">
        <v>265</v>
      </c>
      <c r="C322" s="86" t="s">
        <v>266</v>
      </c>
      <c r="D322" s="85" t="s">
        <v>382</v>
      </c>
      <c r="E322" s="85" t="s">
        <v>410</v>
      </c>
      <c r="F322" s="85" t="s">
        <v>267</v>
      </c>
      <c r="H322" s="87">
        <f>_xlfn.XLOOKUP(C322,Lists!$C$3:$C$31,Lists!$O$3:$O$31)</f>
        <v>1</v>
      </c>
      <c r="I322" s="108">
        <f>'FD Inputs Pre Conversion'!I321*'FD Inputs final'!$H322</f>
        <v>102.2</v>
      </c>
      <c r="J322" s="108">
        <f>'FD Inputs Pre Conversion'!J321*'FD Inputs final'!$H322</f>
        <v>93.8</v>
      </c>
      <c r="K322" s="108">
        <f>'FD Inputs Pre Conversion'!K321*'FD Inputs final'!$H322</f>
        <v>86.9</v>
      </c>
      <c r="L322" s="108">
        <f>'FD Inputs Pre Conversion'!L321*'FD Inputs final'!$H322</f>
        <v>80</v>
      </c>
      <c r="M322" s="108">
        <f>'FD Inputs Pre Conversion'!M321*'FD Inputs final'!$H322</f>
        <v>73.099999999999994</v>
      </c>
    </row>
    <row r="323" spans="1:13" outlineLevel="1">
      <c r="A323" s="98"/>
      <c r="B323" s="98" t="s">
        <v>265</v>
      </c>
      <c r="C323" s="86" t="s">
        <v>266</v>
      </c>
      <c r="D323" s="85" t="s">
        <v>388</v>
      </c>
      <c r="E323" s="85" t="s">
        <v>410</v>
      </c>
      <c r="F323" s="85" t="s">
        <v>267</v>
      </c>
      <c r="H323" s="87">
        <f>_xlfn.XLOOKUP(C323,Lists!$C$3:$C$31,Lists!$O$3:$O$31)</f>
        <v>1</v>
      </c>
      <c r="I323" s="108">
        <f>'FD Inputs Pre Conversion'!I322*'FD Inputs final'!$H323</f>
        <v>529.5</v>
      </c>
      <c r="J323" s="108">
        <f>'FD Inputs Pre Conversion'!J322*'FD Inputs final'!$H323</f>
        <v>496.3</v>
      </c>
      <c r="K323" s="108">
        <f>'FD Inputs Pre Conversion'!K322*'FD Inputs final'!$H323</f>
        <v>470.8</v>
      </c>
      <c r="L323" s="108">
        <f>'FD Inputs Pre Conversion'!L322*'FD Inputs final'!$H323</f>
        <v>447.3</v>
      </c>
      <c r="M323" s="108">
        <f>'FD Inputs Pre Conversion'!M322*'FD Inputs final'!$H323</f>
        <v>426.2</v>
      </c>
    </row>
    <row r="324" spans="1:13" outlineLevel="1">
      <c r="A324" s="98"/>
      <c r="B324" s="98" t="s">
        <v>265</v>
      </c>
      <c r="C324" s="86" t="s">
        <v>266</v>
      </c>
      <c r="D324" s="85" t="s">
        <v>391</v>
      </c>
      <c r="E324" s="85" t="s">
        <v>410</v>
      </c>
      <c r="F324" s="85" t="s">
        <v>267</v>
      </c>
      <c r="H324" s="87">
        <f>_xlfn.XLOOKUP(C324,Lists!$C$3:$C$31,Lists!$O$3:$O$31)</f>
        <v>1</v>
      </c>
      <c r="I324" s="108">
        <f>'FD Inputs Pre Conversion'!I323*'FD Inputs final'!$H324</f>
        <v>385.1</v>
      </c>
      <c r="J324" s="108">
        <f>'FD Inputs Pre Conversion'!J323*'FD Inputs final'!$H324</f>
        <v>368.6</v>
      </c>
      <c r="K324" s="108">
        <f>'FD Inputs Pre Conversion'!K323*'FD Inputs final'!$H324</f>
        <v>359.1</v>
      </c>
      <c r="L324" s="108">
        <f>'FD Inputs Pre Conversion'!L323*'FD Inputs final'!$H324</f>
        <v>349.6</v>
      </c>
      <c r="M324" s="108">
        <f>'FD Inputs Pre Conversion'!M323*'FD Inputs final'!$H324</f>
        <v>340.1</v>
      </c>
    </row>
    <row r="325" spans="1:13" outlineLevel="1">
      <c r="A325" s="98"/>
      <c r="B325" s="98" t="s">
        <v>265</v>
      </c>
      <c r="C325" s="86" t="s">
        <v>266</v>
      </c>
      <c r="D325" s="85" t="s">
        <v>394</v>
      </c>
      <c r="E325" s="85" t="s">
        <v>410</v>
      </c>
      <c r="F325" s="85" t="s">
        <v>267</v>
      </c>
      <c r="H325" s="87">
        <f>_xlfn.XLOOKUP(C325,Lists!$C$3:$C$31,Lists!$O$3:$O$31)</f>
        <v>1</v>
      </c>
      <c r="I325" s="108">
        <f>'FD Inputs Pre Conversion'!I324*'FD Inputs final'!$H325</f>
        <v>67</v>
      </c>
      <c r="J325" s="108">
        <f>'FD Inputs Pre Conversion'!J324*'FD Inputs final'!$H325</f>
        <v>64.400000000000006</v>
      </c>
      <c r="K325" s="108">
        <f>'FD Inputs Pre Conversion'!K324*'FD Inputs final'!$H325</f>
        <v>62.1</v>
      </c>
      <c r="L325" s="108">
        <f>'FD Inputs Pre Conversion'!L324*'FD Inputs final'!$H325</f>
        <v>60.2</v>
      </c>
      <c r="M325" s="108">
        <f>'FD Inputs Pre Conversion'!M324*'FD Inputs final'!$H325</f>
        <v>58.8</v>
      </c>
    </row>
    <row r="326" spans="1:13" outlineLevel="1">
      <c r="A326" s="98"/>
      <c r="B326" s="98" t="s">
        <v>265</v>
      </c>
      <c r="C326" s="86" t="s">
        <v>266</v>
      </c>
      <c r="D326" s="85" t="s">
        <v>397</v>
      </c>
      <c r="E326" s="85" t="s">
        <v>410</v>
      </c>
      <c r="F326" s="85" t="s">
        <v>267</v>
      </c>
      <c r="H326" s="87">
        <f>_xlfn.XLOOKUP(C326,Lists!$C$3:$C$31,Lists!$O$3:$O$31)</f>
        <v>1</v>
      </c>
      <c r="I326" s="108">
        <f>'FD Inputs Pre Conversion'!I325*'FD Inputs final'!$H326</f>
        <v>257.3</v>
      </c>
      <c r="J326" s="108">
        <f>'FD Inputs Pre Conversion'!J325*'FD Inputs final'!$H326</f>
        <v>251.7</v>
      </c>
      <c r="K326" s="108">
        <f>'FD Inputs Pre Conversion'!K325*'FD Inputs final'!$H326</f>
        <v>243.7</v>
      </c>
      <c r="L326" s="108">
        <f>'FD Inputs Pre Conversion'!L325*'FD Inputs final'!$H326</f>
        <v>236.1</v>
      </c>
      <c r="M326" s="108">
        <f>'FD Inputs Pre Conversion'!M325*'FD Inputs final'!$H326</f>
        <v>229.6</v>
      </c>
    </row>
    <row r="327" spans="1:13" outlineLevel="1">
      <c r="A327" s="98"/>
      <c r="B327" s="98" t="s">
        <v>265</v>
      </c>
      <c r="C327" s="86" t="s">
        <v>266</v>
      </c>
      <c r="D327" s="85" t="s">
        <v>345</v>
      </c>
      <c r="E327" s="85" t="s">
        <v>410</v>
      </c>
      <c r="F327" s="85" t="s">
        <v>267</v>
      </c>
      <c r="H327" s="87">
        <f>_xlfn.XLOOKUP(C327,Lists!$C$3:$C$31,Lists!$O$3:$O$31)</f>
        <v>1</v>
      </c>
      <c r="I327" s="108">
        <f>'FD Inputs Pre Conversion'!I326*'FD Inputs final'!$H327</f>
        <v>147.30000000000001</v>
      </c>
      <c r="J327" s="108">
        <f>'FD Inputs Pre Conversion'!J326*'FD Inputs final'!$H327</f>
        <v>141.19999999999999</v>
      </c>
      <c r="K327" s="108">
        <f>'FD Inputs Pre Conversion'!K326*'FD Inputs final'!$H327</f>
        <v>137</v>
      </c>
      <c r="L327" s="108">
        <f>'FD Inputs Pre Conversion'!L326*'FD Inputs final'!$H327</f>
        <v>132.19999999999999</v>
      </c>
      <c r="M327" s="108">
        <f>'FD Inputs Pre Conversion'!M326*'FD Inputs final'!$H327</f>
        <v>129.1</v>
      </c>
    </row>
    <row r="328" spans="1:13" outlineLevel="1">
      <c r="A328" s="98"/>
      <c r="B328" s="98" t="s">
        <v>265</v>
      </c>
      <c r="C328" s="86" t="s">
        <v>266</v>
      </c>
      <c r="D328" s="85" t="s">
        <v>354</v>
      </c>
      <c r="E328" s="85" t="s">
        <v>410</v>
      </c>
      <c r="F328" s="85" t="s">
        <v>267</v>
      </c>
      <c r="H328" s="87">
        <f>_xlfn.XLOOKUP(C328,Lists!$C$3:$C$31,Lists!$O$3:$O$31)</f>
        <v>1</v>
      </c>
      <c r="I328" s="108">
        <f>'FD Inputs Pre Conversion'!I327*'FD Inputs final'!$H328</f>
        <v>35</v>
      </c>
      <c r="J328" s="108">
        <f>'FD Inputs Pre Conversion'!J327*'FD Inputs final'!$H328</f>
        <v>32.6</v>
      </c>
      <c r="K328" s="108">
        <f>'FD Inputs Pre Conversion'!K327*'FD Inputs final'!$H328</f>
        <v>31.1</v>
      </c>
      <c r="L328" s="108">
        <f>'FD Inputs Pre Conversion'!L327*'FD Inputs final'!$H328</f>
        <v>30.5</v>
      </c>
      <c r="M328" s="108">
        <f>'FD Inputs Pre Conversion'!M327*'FD Inputs final'!$H328</f>
        <v>29.9</v>
      </c>
    </row>
    <row r="329" spans="1:13" outlineLevel="1">
      <c r="A329" s="98"/>
      <c r="B329" s="98" t="s">
        <v>265</v>
      </c>
      <c r="C329" s="86" t="s">
        <v>266</v>
      </c>
      <c r="D329" s="85" t="s">
        <v>367</v>
      </c>
      <c r="E329" s="85" t="s">
        <v>410</v>
      </c>
      <c r="F329" s="85" t="s">
        <v>267</v>
      </c>
      <c r="H329" s="87">
        <f>_xlfn.XLOOKUP(C329,Lists!$C$3:$C$31,Lists!$O$3:$O$31)</f>
        <v>1</v>
      </c>
      <c r="I329" s="108">
        <f>'FD Inputs Pre Conversion'!I328*'FD Inputs final'!$H329</f>
        <v>30.8</v>
      </c>
      <c r="J329" s="108">
        <f>'FD Inputs Pre Conversion'!J328*'FD Inputs final'!$H329</f>
        <v>28.4</v>
      </c>
      <c r="K329" s="108">
        <f>'FD Inputs Pre Conversion'!K328*'FD Inputs final'!$H329</f>
        <v>27.5</v>
      </c>
      <c r="L329" s="108">
        <f>'FD Inputs Pre Conversion'!L328*'FD Inputs final'!$H329</f>
        <v>27.2</v>
      </c>
      <c r="M329" s="108">
        <f>'FD Inputs Pre Conversion'!M328*'FD Inputs final'!$H329</f>
        <v>26.3</v>
      </c>
    </row>
    <row r="330" spans="1:13" outlineLevel="1">
      <c r="A330" s="98"/>
      <c r="B330" s="98" t="s">
        <v>265</v>
      </c>
      <c r="C330" s="86" t="s">
        <v>266</v>
      </c>
      <c r="D330" s="85" t="s">
        <v>373</v>
      </c>
      <c r="E330" s="85" t="s">
        <v>410</v>
      </c>
      <c r="F330" s="85" t="s">
        <v>267</v>
      </c>
      <c r="H330" s="87">
        <f>_xlfn.XLOOKUP(C330,Lists!$C$3:$C$31,Lists!$O$3:$O$31)</f>
        <v>1</v>
      </c>
      <c r="I330" s="108">
        <f>'FD Inputs Pre Conversion'!I329*'FD Inputs final'!$H330</f>
        <v>101.4</v>
      </c>
      <c r="J330" s="108">
        <f>'FD Inputs Pre Conversion'!J329*'FD Inputs final'!$H330</f>
        <v>97.9</v>
      </c>
      <c r="K330" s="108">
        <f>'FD Inputs Pre Conversion'!K329*'FD Inputs final'!$H330</f>
        <v>91.1</v>
      </c>
      <c r="L330" s="108">
        <f>'FD Inputs Pre Conversion'!L329*'FD Inputs final'!$H330</f>
        <v>84.2</v>
      </c>
      <c r="M330" s="108">
        <f>'FD Inputs Pre Conversion'!M329*'FD Inputs final'!$H330</f>
        <v>77.400000000000006</v>
      </c>
    </row>
    <row r="331" spans="1:13" outlineLevel="1">
      <c r="A331" s="98"/>
      <c r="B331" s="98" t="s">
        <v>265</v>
      </c>
      <c r="C331" s="86" t="s">
        <v>266</v>
      </c>
      <c r="D331" s="85" t="s">
        <v>376</v>
      </c>
      <c r="E331" s="85" t="s">
        <v>410</v>
      </c>
      <c r="F331" s="85" t="s">
        <v>267</v>
      </c>
      <c r="H331" s="87">
        <f>_xlfn.XLOOKUP(C331,Lists!$C$3:$C$31,Lists!$O$3:$O$31)</f>
        <v>1</v>
      </c>
      <c r="I331" s="108">
        <f>'FD Inputs Pre Conversion'!I330*'FD Inputs final'!$H331</f>
        <v>73.599999999999994</v>
      </c>
      <c r="J331" s="108">
        <f>'FD Inputs Pre Conversion'!J330*'FD Inputs final'!$H331</f>
        <v>70.8</v>
      </c>
      <c r="K331" s="108">
        <f>'FD Inputs Pre Conversion'!K330*'FD Inputs final'!$H331</f>
        <v>68.2</v>
      </c>
      <c r="L331" s="108">
        <f>'FD Inputs Pre Conversion'!L330*'FD Inputs final'!$H331</f>
        <v>66</v>
      </c>
      <c r="M331" s="108">
        <f>'FD Inputs Pre Conversion'!M330*'FD Inputs final'!$H331</f>
        <v>63.7</v>
      </c>
    </row>
    <row r="332" spans="1:13" outlineLevel="1">
      <c r="A332" s="98"/>
      <c r="B332" s="98" t="s">
        <v>265</v>
      </c>
      <c r="C332" s="86" t="s">
        <v>266</v>
      </c>
      <c r="D332" s="85" t="s">
        <v>385</v>
      </c>
      <c r="E332" s="85" t="s">
        <v>410</v>
      </c>
      <c r="H332" s="87">
        <f>_xlfn.XLOOKUP(C332,Lists!$C$3:$C$31,Lists!$O$3:$O$31)</f>
        <v>1</v>
      </c>
      <c r="I332" s="108">
        <f>'FD Inputs Pre Conversion'!I331*'FD Inputs final'!$H332</f>
        <v>20.9</v>
      </c>
      <c r="J332" s="108">
        <f>'FD Inputs Pre Conversion'!J331*'FD Inputs final'!$H332</f>
        <v>20.6</v>
      </c>
      <c r="K332" s="108">
        <f>'FD Inputs Pre Conversion'!K331*'FD Inputs final'!$H332</f>
        <v>19.899999999999999</v>
      </c>
      <c r="L332" s="108">
        <f>'FD Inputs Pre Conversion'!L331*'FD Inputs final'!$H332</f>
        <v>19.2</v>
      </c>
      <c r="M332" s="108">
        <f>'FD Inputs Pre Conversion'!M331*'FD Inputs final'!$H332</f>
        <v>18.5</v>
      </c>
    </row>
    <row r="333" spans="1:13" outlineLevel="1">
      <c r="A333" s="97"/>
      <c r="B333" s="97"/>
      <c r="I333" s="108"/>
      <c r="J333" s="108"/>
      <c r="K333" s="108"/>
      <c r="L333" s="108"/>
      <c r="M333" s="108"/>
    </row>
    <row r="334" spans="1:13" outlineLevel="1">
      <c r="A334" s="98"/>
      <c r="B334" s="98" t="s">
        <v>272</v>
      </c>
      <c r="C334" s="86" t="s">
        <v>273</v>
      </c>
      <c r="D334" s="85" t="s">
        <v>350</v>
      </c>
      <c r="E334" s="85" t="s">
        <v>410</v>
      </c>
      <c r="F334" s="85" t="s">
        <v>274</v>
      </c>
      <c r="H334" s="87">
        <f>_xlfn.XLOOKUP(C334,Lists!$C$3:$C$31,Lists!$O$3:$O$31)</f>
        <v>1</v>
      </c>
      <c r="I334" s="108">
        <f>'FD Inputs Pre Conversion'!I333*'FD Inputs final'!$H334</f>
        <v>127.4</v>
      </c>
      <c r="J334" s="108">
        <f>'FD Inputs Pre Conversion'!J333*'FD Inputs final'!$H334</f>
        <v>124.3</v>
      </c>
      <c r="K334" s="108">
        <f>'FD Inputs Pre Conversion'!K333*'FD Inputs final'!$H334</f>
        <v>120.8</v>
      </c>
      <c r="L334" s="108">
        <f>'FD Inputs Pre Conversion'!L333*'FD Inputs final'!$H334</f>
        <v>118.1</v>
      </c>
      <c r="M334" s="108">
        <f>'FD Inputs Pre Conversion'!M333*'FD Inputs final'!$H334</f>
        <v>116.1</v>
      </c>
    </row>
    <row r="335" spans="1:13" outlineLevel="1">
      <c r="A335" s="98"/>
      <c r="B335" s="98" t="s">
        <v>272</v>
      </c>
      <c r="C335" s="86" t="s">
        <v>273</v>
      </c>
      <c r="D335" s="85" t="s">
        <v>358</v>
      </c>
      <c r="E335" s="85" t="s">
        <v>410</v>
      </c>
      <c r="F335" s="85" t="s">
        <v>274</v>
      </c>
      <c r="H335" s="87">
        <f>_xlfn.XLOOKUP(C335,Lists!$C$3:$C$31,Lists!$O$3:$O$31)</f>
        <v>1</v>
      </c>
      <c r="I335" s="108">
        <f>'FD Inputs Pre Conversion'!I334*'FD Inputs final'!$H335</f>
        <v>144.5</v>
      </c>
      <c r="J335" s="108">
        <f>'FD Inputs Pre Conversion'!J334*'FD Inputs final'!$H335</f>
        <v>141.5</v>
      </c>
      <c r="K335" s="108">
        <f>'FD Inputs Pre Conversion'!K334*'FD Inputs final'!$H335</f>
        <v>139.5</v>
      </c>
      <c r="L335" s="108">
        <f>'FD Inputs Pre Conversion'!L334*'FD Inputs final'!$H335</f>
        <v>137.5</v>
      </c>
      <c r="M335" s="108">
        <f>'FD Inputs Pre Conversion'!M334*'FD Inputs final'!$H335</f>
        <v>135.6</v>
      </c>
    </row>
    <row r="336" spans="1:13" outlineLevel="1">
      <c r="A336" s="98"/>
      <c r="B336" s="98" t="s">
        <v>272</v>
      </c>
      <c r="C336" s="86" t="s">
        <v>273</v>
      </c>
      <c r="D336" s="85" t="s">
        <v>361</v>
      </c>
      <c r="E336" s="85" t="s">
        <v>410</v>
      </c>
      <c r="F336" s="85" t="s">
        <v>274</v>
      </c>
      <c r="H336" s="87">
        <f>_xlfn.XLOOKUP(C336,Lists!$C$3:$C$31,Lists!$O$3:$O$31)</f>
        <v>1</v>
      </c>
      <c r="I336" s="108">
        <f>'FD Inputs Pre Conversion'!I335*'FD Inputs final'!$H336</f>
        <v>123.9</v>
      </c>
      <c r="J336" s="108">
        <f>'FD Inputs Pre Conversion'!J335*'FD Inputs final'!$H336</f>
        <v>121.4</v>
      </c>
      <c r="K336" s="108">
        <f>'FD Inputs Pre Conversion'!K335*'FD Inputs final'!$H336</f>
        <v>118.4</v>
      </c>
      <c r="L336" s="108">
        <f>'FD Inputs Pre Conversion'!L335*'FD Inputs final'!$H336</f>
        <v>116.1</v>
      </c>
      <c r="M336" s="108">
        <f>'FD Inputs Pre Conversion'!M335*'FD Inputs final'!$H336</f>
        <v>114.7</v>
      </c>
    </row>
    <row r="337" spans="1:13" outlineLevel="1">
      <c r="A337" s="98"/>
      <c r="B337" s="98" t="s">
        <v>272</v>
      </c>
      <c r="C337" s="86" t="s">
        <v>273</v>
      </c>
      <c r="D337" s="85" t="s">
        <v>364</v>
      </c>
      <c r="E337" s="85" t="s">
        <v>410</v>
      </c>
      <c r="F337" s="85" t="s">
        <v>274</v>
      </c>
      <c r="H337" s="87">
        <f>_xlfn.XLOOKUP(C337,Lists!$C$3:$C$31,Lists!$O$3:$O$31)</f>
        <v>1</v>
      </c>
      <c r="I337" s="108">
        <f>'FD Inputs Pre Conversion'!I336*'FD Inputs final'!$H337</f>
        <v>148.9</v>
      </c>
      <c r="J337" s="108">
        <f>'FD Inputs Pre Conversion'!J336*'FD Inputs final'!$H337</f>
        <v>145.4</v>
      </c>
      <c r="K337" s="108">
        <f>'FD Inputs Pre Conversion'!K336*'FD Inputs final'!$H337</f>
        <v>141.9</v>
      </c>
      <c r="L337" s="108">
        <f>'FD Inputs Pre Conversion'!L336*'FD Inputs final'!$H337</f>
        <v>138.80000000000001</v>
      </c>
      <c r="M337" s="108">
        <f>'FD Inputs Pre Conversion'!M336*'FD Inputs final'!$H337</f>
        <v>136</v>
      </c>
    </row>
    <row r="338" spans="1:13" outlineLevel="1">
      <c r="A338" s="98"/>
      <c r="B338" s="98" t="s">
        <v>272</v>
      </c>
      <c r="C338" s="86" t="s">
        <v>273</v>
      </c>
      <c r="D338" s="85" t="s">
        <v>370</v>
      </c>
      <c r="E338" s="85" t="s">
        <v>410</v>
      </c>
      <c r="F338" s="85" t="s">
        <v>274</v>
      </c>
      <c r="H338" s="87">
        <f>_xlfn.XLOOKUP(C338,Lists!$C$3:$C$31,Lists!$O$3:$O$31)</f>
        <v>1</v>
      </c>
      <c r="I338" s="108">
        <f>'FD Inputs Pre Conversion'!I337*'FD Inputs final'!$H338</f>
        <v>129.69999999999999</v>
      </c>
      <c r="J338" s="108">
        <f>'FD Inputs Pre Conversion'!J337*'FD Inputs final'!$H338</f>
        <v>127.6</v>
      </c>
      <c r="K338" s="108">
        <f>'FD Inputs Pre Conversion'!K337*'FD Inputs final'!$H338</f>
        <v>125.5</v>
      </c>
      <c r="L338" s="108">
        <f>'FD Inputs Pre Conversion'!L337*'FD Inputs final'!$H338</f>
        <v>123.7</v>
      </c>
      <c r="M338" s="108">
        <f>'FD Inputs Pre Conversion'!M337*'FD Inputs final'!$H338</f>
        <v>122.3</v>
      </c>
    </row>
    <row r="339" spans="1:13" outlineLevel="1">
      <c r="A339" s="98"/>
      <c r="B339" s="98" t="s">
        <v>272</v>
      </c>
      <c r="C339" s="86" t="s">
        <v>273</v>
      </c>
      <c r="D339" s="85" t="s">
        <v>379</v>
      </c>
      <c r="E339" s="85" t="s">
        <v>410</v>
      </c>
      <c r="F339" s="85" t="s">
        <v>274</v>
      </c>
      <c r="H339" s="87">
        <f>_xlfn.XLOOKUP(C339,Lists!$C$3:$C$31,Lists!$O$3:$O$31)</f>
        <v>1</v>
      </c>
      <c r="I339" s="108">
        <f>'FD Inputs Pre Conversion'!I338*'FD Inputs final'!$H339</f>
        <v>143.69999999999999</v>
      </c>
      <c r="J339" s="108">
        <f>'FD Inputs Pre Conversion'!J338*'FD Inputs final'!$H339</f>
        <v>140.1</v>
      </c>
      <c r="K339" s="108">
        <f>'FD Inputs Pre Conversion'!K338*'FD Inputs final'!$H339</f>
        <v>136.4</v>
      </c>
      <c r="L339" s="108">
        <f>'FD Inputs Pre Conversion'!L338*'FD Inputs final'!$H339</f>
        <v>133.30000000000001</v>
      </c>
      <c r="M339" s="108">
        <f>'FD Inputs Pre Conversion'!M338*'FD Inputs final'!$H339</f>
        <v>130.80000000000001</v>
      </c>
    </row>
    <row r="340" spans="1:13" outlineLevel="1">
      <c r="A340" s="98"/>
      <c r="B340" s="98" t="s">
        <v>272</v>
      </c>
      <c r="C340" s="86" t="s">
        <v>273</v>
      </c>
      <c r="D340" s="85" t="s">
        <v>382</v>
      </c>
      <c r="E340" s="85" t="s">
        <v>410</v>
      </c>
      <c r="F340" s="85" t="s">
        <v>274</v>
      </c>
      <c r="H340" s="87">
        <f>_xlfn.XLOOKUP(C340,Lists!$C$3:$C$31,Lists!$O$3:$O$31)</f>
        <v>1</v>
      </c>
      <c r="I340" s="108">
        <f>'FD Inputs Pre Conversion'!I339*'FD Inputs final'!$H340</f>
        <v>125.9</v>
      </c>
      <c r="J340" s="108">
        <f>'FD Inputs Pre Conversion'!J339*'FD Inputs final'!$H340</f>
        <v>124.1</v>
      </c>
      <c r="K340" s="108">
        <f>'FD Inputs Pre Conversion'!K339*'FD Inputs final'!$H340</f>
        <v>122.9</v>
      </c>
      <c r="L340" s="108">
        <f>'FD Inputs Pre Conversion'!L339*'FD Inputs final'!$H340</f>
        <v>121.7</v>
      </c>
      <c r="M340" s="108">
        <f>'FD Inputs Pre Conversion'!M339*'FD Inputs final'!$H340</f>
        <v>120.3</v>
      </c>
    </row>
    <row r="341" spans="1:13" outlineLevel="1">
      <c r="A341" s="98"/>
      <c r="B341" s="98" t="s">
        <v>272</v>
      </c>
      <c r="C341" s="86" t="s">
        <v>273</v>
      </c>
      <c r="D341" s="85" t="s">
        <v>388</v>
      </c>
      <c r="E341" s="85" t="s">
        <v>410</v>
      </c>
      <c r="F341" s="85" t="s">
        <v>274</v>
      </c>
      <c r="H341" s="87">
        <f>_xlfn.XLOOKUP(C341,Lists!$C$3:$C$31,Lists!$O$3:$O$31)</f>
        <v>1</v>
      </c>
      <c r="I341" s="108">
        <f>'FD Inputs Pre Conversion'!I340*'FD Inputs final'!$H341</f>
        <v>137.6</v>
      </c>
      <c r="J341" s="108">
        <f>'FD Inputs Pre Conversion'!J340*'FD Inputs final'!$H341</f>
        <v>136.1</v>
      </c>
      <c r="K341" s="108">
        <f>'FD Inputs Pre Conversion'!K340*'FD Inputs final'!$H341</f>
        <v>135.30000000000001</v>
      </c>
      <c r="L341" s="108">
        <f>'FD Inputs Pre Conversion'!L340*'FD Inputs final'!$H341</f>
        <v>134.6</v>
      </c>
      <c r="M341" s="108">
        <f>'FD Inputs Pre Conversion'!M340*'FD Inputs final'!$H341</f>
        <v>133.9</v>
      </c>
    </row>
    <row r="342" spans="1:13" outlineLevel="1">
      <c r="A342" s="98"/>
      <c r="B342" s="98" t="s">
        <v>272</v>
      </c>
      <c r="C342" s="86" t="s">
        <v>273</v>
      </c>
      <c r="D342" s="85" t="s">
        <v>391</v>
      </c>
      <c r="E342" s="85" t="s">
        <v>410</v>
      </c>
      <c r="F342" s="85" t="s">
        <v>274</v>
      </c>
      <c r="H342" s="87">
        <f>_xlfn.XLOOKUP(C342,Lists!$C$3:$C$31,Lists!$O$3:$O$31)</f>
        <v>1</v>
      </c>
      <c r="I342" s="108">
        <f>'FD Inputs Pre Conversion'!I341*'FD Inputs final'!$H342</f>
        <v>135.69999999999999</v>
      </c>
      <c r="J342" s="108">
        <f>'FD Inputs Pre Conversion'!J341*'FD Inputs final'!$H342</f>
        <v>133.69999999999999</v>
      </c>
      <c r="K342" s="108">
        <f>'FD Inputs Pre Conversion'!K341*'FD Inputs final'!$H342</f>
        <v>132.19999999999999</v>
      </c>
      <c r="L342" s="108">
        <f>'FD Inputs Pre Conversion'!L341*'FD Inputs final'!$H342</f>
        <v>131.30000000000001</v>
      </c>
      <c r="M342" s="108">
        <f>'FD Inputs Pre Conversion'!M341*'FD Inputs final'!$H342</f>
        <v>130.19999999999999</v>
      </c>
    </row>
    <row r="343" spans="1:13" outlineLevel="1">
      <c r="A343" s="98"/>
      <c r="B343" s="98" t="s">
        <v>272</v>
      </c>
      <c r="C343" s="86" t="s">
        <v>273</v>
      </c>
      <c r="D343" s="85" t="s">
        <v>394</v>
      </c>
      <c r="E343" s="85" t="s">
        <v>410</v>
      </c>
      <c r="F343" s="85" t="s">
        <v>274</v>
      </c>
      <c r="H343" s="87">
        <f>_xlfn.XLOOKUP(C343,Lists!$C$3:$C$31,Lists!$O$3:$O$31)</f>
        <v>1</v>
      </c>
      <c r="I343" s="108">
        <f>'FD Inputs Pre Conversion'!I342*'FD Inputs final'!$H343</f>
        <v>138.6</v>
      </c>
      <c r="J343" s="108">
        <f>'FD Inputs Pre Conversion'!J342*'FD Inputs final'!$H343</f>
        <v>137.69999999999999</v>
      </c>
      <c r="K343" s="108">
        <f>'FD Inputs Pre Conversion'!K342*'FD Inputs final'!$H343</f>
        <v>136.6</v>
      </c>
      <c r="L343" s="108">
        <f>'FD Inputs Pre Conversion'!L342*'FD Inputs final'!$H343</f>
        <v>135.19999999999999</v>
      </c>
      <c r="M343" s="108">
        <f>'FD Inputs Pre Conversion'!M342*'FD Inputs final'!$H343</f>
        <v>133.4</v>
      </c>
    </row>
    <row r="344" spans="1:13" outlineLevel="1">
      <c r="A344" s="98"/>
      <c r="B344" s="98" t="s">
        <v>272</v>
      </c>
      <c r="C344" s="86" t="s">
        <v>273</v>
      </c>
      <c r="D344" s="85" t="s">
        <v>397</v>
      </c>
      <c r="E344" s="85" t="s">
        <v>410</v>
      </c>
      <c r="F344" s="85" t="s">
        <v>274</v>
      </c>
      <c r="H344" s="87">
        <f>_xlfn.XLOOKUP(C344,Lists!$C$3:$C$31,Lists!$O$3:$O$31)</f>
        <v>1</v>
      </c>
      <c r="I344" s="108">
        <f>'FD Inputs Pre Conversion'!I343*'FD Inputs final'!$H344</f>
        <v>123.2</v>
      </c>
      <c r="J344" s="108">
        <f>'FD Inputs Pre Conversion'!J343*'FD Inputs final'!$H344</f>
        <v>122.1</v>
      </c>
      <c r="K344" s="108">
        <f>'FD Inputs Pre Conversion'!K343*'FD Inputs final'!$H344</f>
        <v>121.9</v>
      </c>
      <c r="L344" s="108">
        <f>'FD Inputs Pre Conversion'!L343*'FD Inputs final'!$H344</f>
        <v>121.4</v>
      </c>
      <c r="M344" s="108">
        <f>'FD Inputs Pre Conversion'!M343*'FD Inputs final'!$H344</f>
        <v>120.5</v>
      </c>
    </row>
    <row r="345" spans="1:13" outlineLevel="1">
      <c r="A345" s="98"/>
      <c r="B345" s="98" t="s">
        <v>272</v>
      </c>
      <c r="C345" s="86" t="s">
        <v>273</v>
      </c>
      <c r="D345" s="85" t="s">
        <v>345</v>
      </c>
      <c r="E345" s="85" t="s">
        <v>410</v>
      </c>
      <c r="F345" s="85" t="s">
        <v>274</v>
      </c>
      <c r="H345" s="87">
        <f>_xlfn.XLOOKUP(C345,Lists!$C$3:$C$31,Lists!$O$3:$O$31)</f>
        <v>1</v>
      </c>
      <c r="I345" s="108">
        <f>'FD Inputs Pre Conversion'!I344*'FD Inputs final'!$H345</f>
        <v>148.5</v>
      </c>
      <c r="J345" s="108">
        <f>'FD Inputs Pre Conversion'!J344*'FD Inputs final'!$H345</f>
        <v>143.6</v>
      </c>
      <c r="K345" s="108">
        <f>'FD Inputs Pre Conversion'!K344*'FD Inputs final'!$H345</f>
        <v>139.4</v>
      </c>
      <c r="L345" s="108">
        <f>'FD Inputs Pre Conversion'!L344*'FD Inputs final'!$H345</f>
        <v>136.19999999999999</v>
      </c>
      <c r="M345" s="108">
        <f>'FD Inputs Pre Conversion'!M344*'FD Inputs final'!$H345</f>
        <v>134</v>
      </c>
    </row>
    <row r="346" spans="1:13" outlineLevel="1">
      <c r="A346" s="98"/>
      <c r="B346" s="98" t="s">
        <v>272</v>
      </c>
      <c r="C346" s="86" t="s">
        <v>273</v>
      </c>
      <c r="D346" s="85" t="s">
        <v>354</v>
      </c>
      <c r="E346" s="85" t="s">
        <v>410</v>
      </c>
      <c r="F346" s="85" t="s">
        <v>274</v>
      </c>
      <c r="H346" s="87">
        <f>_xlfn.XLOOKUP(C346,Lists!$C$3:$C$31,Lists!$O$3:$O$31)</f>
        <v>1</v>
      </c>
      <c r="I346" s="108">
        <f>'FD Inputs Pre Conversion'!I345*'FD Inputs final'!$H346</f>
        <v>142.6</v>
      </c>
      <c r="J346" s="108">
        <f>'FD Inputs Pre Conversion'!J345*'FD Inputs final'!$H346</f>
        <v>141.5</v>
      </c>
      <c r="K346" s="108">
        <f>'FD Inputs Pre Conversion'!K345*'FD Inputs final'!$H346</f>
        <v>141.30000000000001</v>
      </c>
      <c r="L346" s="108">
        <f>'FD Inputs Pre Conversion'!L345*'FD Inputs final'!$H346</f>
        <v>141.1</v>
      </c>
      <c r="M346" s="108">
        <f>'FD Inputs Pre Conversion'!M345*'FD Inputs final'!$H346</f>
        <v>140.80000000000001</v>
      </c>
    </row>
    <row r="347" spans="1:13" outlineLevel="1">
      <c r="A347" s="98"/>
      <c r="B347" s="98" t="s">
        <v>272</v>
      </c>
      <c r="C347" s="86" t="s">
        <v>273</v>
      </c>
      <c r="D347" s="85" t="s">
        <v>367</v>
      </c>
      <c r="E347" s="85" t="s">
        <v>410</v>
      </c>
      <c r="F347" s="85" t="s">
        <v>274</v>
      </c>
      <c r="H347" s="87">
        <f>_xlfn.XLOOKUP(C347,Lists!$C$3:$C$31,Lists!$O$3:$O$31)</f>
        <v>1</v>
      </c>
      <c r="I347" s="108">
        <f>'FD Inputs Pre Conversion'!I346*'FD Inputs final'!$H347</f>
        <v>148.5</v>
      </c>
      <c r="J347" s="108">
        <f>'FD Inputs Pre Conversion'!J346*'FD Inputs final'!$H347</f>
        <v>147.30000000000001</v>
      </c>
      <c r="K347" s="108">
        <f>'FD Inputs Pre Conversion'!K346*'FD Inputs final'!$H347</f>
        <v>147</v>
      </c>
      <c r="L347" s="108">
        <f>'FD Inputs Pre Conversion'!L346*'FD Inputs final'!$H347</f>
        <v>145.4</v>
      </c>
      <c r="M347" s="108">
        <f>'FD Inputs Pre Conversion'!M346*'FD Inputs final'!$H347</f>
        <v>142.4</v>
      </c>
    </row>
    <row r="348" spans="1:13" outlineLevel="1">
      <c r="A348" s="98"/>
      <c r="B348" s="98" t="s">
        <v>272</v>
      </c>
      <c r="C348" s="86" t="s">
        <v>273</v>
      </c>
      <c r="D348" s="85" t="s">
        <v>373</v>
      </c>
      <c r="E348" s="85" t="s">
        <v>410</v>
      </c>
      <c r="F348" s="85" t="s">
        <v>274</v>
      </c>
      <c r="H348" s="87">
        <f>_xlfn.XLOOKUP(C348,Lists!$C$3:$C$31,Lists!$O$3:$O$31)</f>
        <v>1</v>
      </c>
      <c r="I348" s="108">
        <f>'FD Inputs Pre Conversion'!I347*'FD Inputs final'!$H348</f>
        <v>140.19999999999999</v>
      </c>
      <c r="J348" s="108">
        <f>'FD Inputs Pre Conversion'!J347*'FD Inputs final'!$H348</f>
        <v>136.69999999999999</v>
      </c>
      <c r="K348" s="108">
        <f>'FD Inputs Pre Conversion'!K347*'FD Inputs final'!$H348</f>
        <v>133</v>
      </c>
      <c r="L348" s="108">
        <f>'FD Inputs Pre Conversion'!L347*'FD Inputs final'!$H348</f>
        <v>129.69999999999999</v>
      </c>
      <c r="M348" s="108">
        <f>'FD Inputs Pre Conversion'!M347*'FD Inputs final'!$H348</f>
        <v>126.9</v>
      </c>
    </row>
    <row r="349" spans="1:13" outlineLevel="1">
      <c r="A349" s="98"/>
      <c r="B349" s="98" t="s">
        <v>272</v>
      </c>
      <c r="C349" s="86" t="s">
        <v>273</v>
      </c>
      <c r="D349" s="85" t="s">
        <v>376</v>
      </c>
      <c r="E349" s="85" t="s">
        <v>410</v>
      </c>
      <c r="F349" s="85" t="s">
        <v>274</v>
      </c>
      <c r="H349" s="87">
        <f>_xlfn.XLOOKUP(C349,Lists!$C$3:$C$31,Lists!$O$3:$O$31)</f>
        <v>1</v>
      </c>
      <c r="I349" s="108">
        <f>'FD Inputs Pre Conversion'!I348*'FD Inputs final'!$H349</f>
        <v>133</v>
      </c>
      <c r="J349" s="108">
        <f>'FD Inputs Pre Conversion'!J348*'FD Inputs final'!$H349</f>
        <v>131.4</v>
      </c>
      <c r="K349" s="108">
        <f>'FD Inputs Pre Conversion'!K348*'FD Inputs final'!$H349</f>
        <v>130.4</v>
      </c>
      <c r="L349" s="108">
        <f>'FD Inputs Pre Conversion'!L348*'FD Inputs final'!$H349</f>
        <v>129</v>
      </c>
      <c r="M349" s="108">
        <f>'FD Inputs Pre Conversion'!M348*'FD Inputs final'!$H349</f>
        <v>127.2</v>
      </c>
    </row>
    <row r="350" spans="1:13" outlineLevel="1">
      <c r="A350" s="98"/>
      <c r="B350" s="98" t="s">
        <v>272</v>
      </c>
      <c r="C350" s="86" t="s">
        <v>273</v>
      </c>
      <c r="D350" s="85" t="s">
        <v>385</v>
      </c>
      <c r="E350" s="85" t="s">
        <v>410</v>
      </c>
      <c r="H350" s="87">
        <f>_xlfn.XLOOKUP(C350,Lists!$C$3:$C$31,Lists!$O$3:$O$31)</f>
        <v>1</v>
      </c>
      <c r="I350" s="108">
        <f>'FD Inputs Pre Conversion'!I349*'FD Inputs final'!$H350</f>
        <v>141.30000000000001</v>
      </c>
      <c r="J350" s="108">
        <f>'FD Inputs Pre Conversion'!J349*'FD Inputs final'!$H350</f>
        <v>137.19999999999999</v>
      </c>
      <c r="K350" s="108">
        <f>'FD Inputs Pre Conversion'!K349*'FD Inputs final'!$H350</f>
        <v>134</v>
      </c>
      <c r="L350" s="108">
        <f>'FD Inputs Pre Conversion'!L349*'FD Inputs final'!$H350</f>
        <v>131.19999999999999</v>
      </c>
      <c r="M350" s="108">
        <f>'FD Inputs Pre Conversion'!M349*'FD Inputs final'!$H350</f>
        <v>128.9</v>
      </c>
    </row>
    <row r="351" spans="1:13" outlineLevel="1">
      <c r="A351" s="97"/>
      <c r="B351" s="97"/>
      <c r="I351" s="108"/>
      <c r="J351" s="108"/>
      <c r="K351" s="108"/>
      <c r="L351" s="108"/>
      <c r="M351" s="108"/>
    </row>
    <row r="352" spans="1:13" outlineLevel="1">
      <c r="A352" s="98"/>
      <c r="B352" s="98" t="s">
        <v>280</v>
      </c>
      <c r="C352" s="86" t="s">
        <v>281</v>
      </c>
      <c r="D352" s="85" t="s">
        <v>350</v>
      </c>
      <c r="E352" s="85" t="s">
        <v>410</v>
      </c>
      <c r="F352" s="85" t="s">
        <v>282</v>
      </c>
      <c r="H352" s="87">
        <f>_xlfn.XLOOKUP(C352,Lists!$C$3:$C$31,Lists!$O$3:$O$31)</f>
        <v>1</v>
      </c>
      <c r="I352" s="108">
        <f>'FD Inputs Pre Conversion'!I351*'FD Inputs final'!$H352</f>
        <v>308.60000000000002</v>
      </c>
      <c r="J352" s="108">
        <f>'FD Inputs Pre Conversion'!J351*'FD Inputs final'!$H352</f>
        <v>309.3</v>
      </c>
      <c r="K352" s="108">
        <f>'FD Inputs Pre Conversion'!K351*'FD Inputs final'!$H352</f>
        <v>308.60000000000002</v>
      </c>
      <c r="L352" s="108">
        <f>'FD Inputs Pre Conversion'!L351*'FD Inputs final'!$H352</f>
        <v>307.8</v>
      </c>
      <c r="M352" s="108">
        <f>'FD Inputs Pre Conversion'!M351*'FD Inputs final'!$H352</f>
        <v>307.2</v>
      </c>
    </row>
    <row r="353" spans="1:13" outlineLevel="1">
      <c r="A353" s="98"/>
      <c r="B353" s="98" t="s">
        <v>280</v>
      </c>
      <c r="C353" s="86" t="s">
        <v>281</v>
      </c>
      <c r="D353" s="85" t="s">
        <v>358</v>
      </c>
      <c r="E353" s="85" t="s">
        <v>410</v>
      </c>
      <c r="F353" s="85" t="s">
        <v>282</v>
      </c>
      <c r="H353" s="87">
        <f>_xlfn.XLOOKUP(C353,Lists!$C$3:$C$31,Lists!$O$3:$O$31)</f>
        <v>1</v>
      </c>
      <c r="I353" s="108">
        <f>'FD Inputs Pre Conversion'!I352*'FD Inputs final'!$H353</f>
        <v>168.9</v>
      </c>
      <c r="J353" s="108">
        <f>'FD Inputs Pre Conversion'!J352*'FD Inputs final'!$H353</f>
        <v>168.8</v>
      </c>
      <c r="K353" s="108">
        <f>'FD Inputs Pre Conversion'!K352*'FD Inputs final'!$H353</f>
        <v>168.7</v>
      </c>
      <c r="L353" s="108">
        <f>'FD Inputs Pre Conversion'!L352*'FD Inputs final'!$H353</f>
        <v>168.7</v>
      </c>
      <c r="M353" s="108">
        <f>'FD Inputs Pre Conversion'!M352*'FD Inputs final'!$H353</f>
        <v>168.6</v>
      </c>
    </row>
    <row r="354" spans="1:13" outlineLevel="1">
      <c r="A354" s="98"/>
      <c r="B354" s="98" t="s">
        <v>280</v>
      </c>
      <c r="C354" s="86" t="s">
        <v>281</v>
      </c>
      <c r="D354" s="85" t="s">
        <v>361</v>
      </c>
      <c r="E354" s="85" t="s">
        <v>410</v>
      </c>
      <c r="F354" s="85" t="s">
        <v>282</v>
      </c>
      <c r="H354" s="87">
        <f>_xlfn.XLOOKUP(C354,Lists!$C$3:$C$31,Lists!$O$3:$O$31)</f>
        <v>1</v>
      </c>
      <c r="I354" s="108">
        <f>'FD Inputs Pre Conversion'!I353*'FD Inputs final'!$H354</f>
        <v>15.8</v>
      </c>
      <c r="J354" s="108">
        <f>'FD Inputs Pre Conversion'!J353*'FD Inputs final'!$H354</f>
        <v>16.2</v>
      </c>
      <c r="K354" s="108">
        <f>'FD Inputs Pre Conversion'!K353*'FD Inputs final'!$H354</f>
        <v>16.100000000000001</v>
      </c>
      <c r="L354" s="108">
        <f>'FD Inputs Pre Conversion'!L353*'FD Inputs final'!$H354</f>
        <v>16</v>
      </c>
      <c r="M354" s="108">
        <f>'FD Inputs Pre Conversion'!M353*'FD Inputs final'!$H354</f>
        <v>15.9</v>
      </c>
    </row>
    <row r="355" spans="1:13" outlineLevel="1">
      <c r="A355" s="98"/>
      <c r="B355" s="98" t="s">
        <v>280</v>
      </c>
      <c r="C355" s="86" t="s">
        <v>281</v>
      </c>
      <c r="D355" s="85" t="s">
        <v>364</v>
      </c>
      <c r="E355" s="85" t="s">
        <v>410</v>
      </c>
      <c r="F355" s="85" t="s">
        <v>282</v>
      </c>
      <c r="H355" s="87">
        <f>_xlfn.XLOOKUP(C355,Lists!$C$3:$C$31,Lists!$O$3:$O$31)</f>
        <v>1</v>
      </c>
      <c r="I355" s="108">
        <f>'FD Inputs Pre Conversion'!I354*'FD Inputs final'!$H355</f>
        <v>230.3</v>
      </c>
      <c r="J355" s="108">
        <f>'FD Inputs Pre Conversion'!J354*'FD Inputs final'!$H355</f>
        <v>246.4</v>
      </c>
      <c r="K355" s="108">
        <f>'FD Inputs Pre Conversion'!K354*'FD Inputs final'!$H355</f>
        <v>257.60000000000002</v>
      </c>
      <c r="L355" s="108">
        <f>'FD Inputs Pre Conversion'!L354*'FD Inputs final'!$H355</f>
        <v>264.8</v>
      </c>
      <c r="M355" s="108">
        <f>'FD Inputs Pre Conversion'!M354*'FD Inputs final'!$H355</f>
        <v>269.8</v>
      </c>
    </row>
    <row r="356" spans="1:13" outlineLevel="1">
      <c r="A356" s="98"/>
      <c r="B356" s="98" t="s">
        <v>280</v>
      </c>
      <c r="C356" s="86" t="s">
        <v>281</v>
      </c>
      <c r="D356" s="85" t="s">
        <v>370</v>
      </c>
      <c r="E356" s="85" t="s">
        <v>410</v>
      </c>
      <c r="F356" s="85" t="s">
        <v>282</v>
      </c>
      <c r="H356" s="87">
        <f>_xlfn.XLOOKUP(C356,Lists!$C$3:$C$31,Lists!$O$3:$O$31)</f>
        <v>1</v>
      </c>
      <c r="I356" s="108">
        <f>'FD Inputs Pre Conversion'!I355*'FD Inputs final'!$H356</f>
        <v>367.6</v>
      </c>
      <c r="J356" s="108">
        <f>'FD Inputs Pre Conversion'!J355*'FD Inputs final'!$H356</f>
        <v>372.7</v>
      </c>
      <c r="K356" s="108">
        <f>'FD Inputs Pre Conversion'!K355*'FD Inputs final'!$H356</f>
        <v>372.2</v>
      </c>
      <c r="L356" s="108">
        <f>'FD Inputs Pre Conversion'!L355*'FD Inputs final'!$H356</f>
        <v>371.7</v>
      </c>
      <c r="M356" s="108">
        <f>'FD Inputs Pre Conversion'!M355*'FD Inputs final'!$H356</f>
        <v>371.1</v>
      </c>
    </row>
    <row r="357" spans="1:13" outlineLevel="1">
      <c r="A357" s="98"/>
      <c r="B357" s="98" t="s">
        <v>280</v>
      </c>
      <c r="C357" s="86" t="s">
        <v>281</v>
      </c>
      <c r="D357" s="85" t="s">
        <v>379</v>
      </c>
      <c r="E357" s="85" t="s">
        <v>410</v>
      </c>
      <c r="F357" s="85" t="s">
        <v>282</v>
      </c>
      <c r="H357" s="87">
        <f>_xlfn.XLOOKUP(C357,Lists!$C$3:$C$31,Lists!$O$3:$O$31)</f>
        <v>1</v>
      </c>
      <c r="I357" s="108">
        <f>'FD Inputs Pre Conversion'!I356*'FD Inputs final'!$H357</f>
        <v>152.4</v>
      </c>
      <c r="J357" s="108">
        <f>'FD Inputs Pre Conversion'!J356*'FD Inputs final'!$H357</f>
        <v>151.9</v>
      </c>
      <c r="K357" s="108">
        <f>'FD Inputs Pre Conversion'!K356*'FD Inputs final'!$H357</f>
        <v>150.4</v>
      </c>
      <c r="L357" s="108">
        <f>'FD Inputs Pre Conversion'!L356*'FD Inputs final'!$H357</f>
        <v>149.1</v>
      </c>
      <c r="M357" s="108">
        <f>'FD Inputs Pre Conversion'!M356*'FD Inputs final'!$H357</f>
        <v>148</v>
      </c>
    </row>
    <row r="358" spans="1:13" outlineLevel="1">
      <c r="A358" s="98"/>
      <c r="B358" s="98" t="s">
        <v>280</v>
      </c>
      <c r="C358" s="86" t="s">
        <v>281</v>
      </c>
      <c r="D358" s="85" t="s">
        <v>382</v>
      </c>
      <c r="E358" s="85" t="s">
        <v>410</v>
      </c>
      <c r="F358" s="85" t="s">
        <v>282</v>
      </c>
      <c r="H358" s="87">
        <f>_xlfn.XLOOKUP(C358,Lists!$C$3:$C$31,Lists!$O$3:$O$31)</f>
        <v>1</v>
      </c>
      <c r="I358" s="108">
        <f>'FD Inputs Pre Conversion'!I357*'FD Inputs final'!$H358</f>
        <v>106.9</v>
      </c>
      <c r="J358" s="108">
        <f>'FD Inputs Pre Conversion'!J357*'FD Inputs final'!$H358</f>
        <v>106.6</v>
      </c>
      <c r="K358" s="108">
        <f>'FD Inputs Pre Conversion'!K357*'FD Inputs final'!$H358</f>
        <v>106</v>
      </c>
      <c r="L358" s="108">
        <f>'FD Inputs Pre Conversion'!L357*'FD Inputs final'!$H358</f>
        <v>105.4</v>
      </c>
      <c r="M358" s="108">
        <f>'FD Inputs Pre Conversion'!M357*'FD Inputs final'!$H358</f>
        <v>104.9</v>
      </c>
    </row>
    <row r="359" spans="1:13" outlineLevel="1">
      <c r="A359" s="98"/>
      <c r="B359" s="98" t="s">
        <v>280</v>
      </c>
      <c r="C359" s="86" t="s">
        <v>281</v>
      </c>
      <c r="D359" s="85" t="s">
        <v>388</v>
      </c>
      <c r="E359" s="85" t="s">
        <v>410</v>
      </c>
      <c r="F359" s="85" t="s">
        <v>282</v>
      </c>
      <c r="H359" s="87">
        <f>_xlfn.XLOOKUP(C359,Lists!$C$3:$C$31,Lists!$O$3:$O$31)</f>
        <v>1</v>
      </c>
      <c r="I359" s="108">
        <f>'FD Inputs Pre Conversion'!I358*'FD Inputs final'!$H359</f>
        <v>447.7</v>
      </c>
      <c r="J359" s="108">
        <f>'FD Inputs Pre Conversion'!J358*'FD Inputs final'!$H359</f>
        <v>446.9</v>
      </c>
      <c r="K359" s="108">
        <f>'FD Inputs Pre Conversion'!K358*'FD Inputs final'!$H359</f>
        <v>444.3</v>
      </c>
      <c r="L359" s="108">
        <f>'FD Inputs Pre Conversion'!L358*'FD Inputs final'!$H359</f>
        <v>441.5</v>
      </c>
      <c r="M359" s="108">
        <f>'FD Inputs Pre Conversion'!M358*'FD Inputs final'!$H359</f>
        <v>438.5</v>
      </c>
    </row>
    <row r="360" spans="1:13" outlineLevel="1">
      <c r="A360" s="98"/>
      <c r="B360" s="98" t="s">
        <v>280</v>
      </c>
      <c r="C360" s="86" t="s">
        <v>281</v>
      </c>
      <c r="D360" s="85" t="s">
        <v>391</v>
      </c>
      <c r="E360" s="85" t="s">
        <v>410</v>
      </c>
      <c r="F360" s="85" t="s">
        <v>282</v>
      </c>
      <c r="H360" s="87">
        <f>_xlfn.XLOOKUP(C360,Lists!$C$3:$C$31,Lists!$O$3:$O$31)</f>
        <v>1</v>
      </c>
      <c r="I360" s="108">
        <f>'FD Inputs Pre Conversion'!I359*'FD Inputs final'!$H360</f>
        <v>376.4</v>
      </c>
      <c r="J360" s="108">
        <f>'FD Inputs Pre Conversion'!J359*'FD Inputs final'!$H360</f>
        <v>370.8</v>
      </c>
      <c r="K360" s="108">
        <f>'FD Inputs Pre Conversion'!K359*'FD Inputs final'!$H360</f>
        <v>365.2</v>
      </c>
      <c r="L360" s="108">
        <f>'FD Inputs Pre Conversion'!L359*'FD Inputs final'!$H360</f>
        <v>359.6</v>
      </c>
      <c r="M360" s="108">
        <f>'FD Inputs Pre Conversion'!M359*'FD Inputs final'!$H360</f>
        <v>354</v>
      </c>
    </row>
    <row r="361" spans="1:13" outlineLevel="1">
      <c r="A361" s="98"/>
      <c r="B361" s="98" t="s">
        <v>280</v>
      </c>
      <c r="C361" s="86" t="s">
        <v>281</v>
      </c>
      <c r="D361" s="85" t="s">
        <v>394</v>
      </c>
      <c r="E361" s="85" t="s">
        <v>410</v>
      </c>
      <c r="F361" s="85" t="s">
        <v>282</v>
      </c>
      <c r="H361" s="87">
        <f>_xlfn.XLOOKUP(C361,Lists!$C$3:$C$31,Lists!$O$3:$O$31)</f>
        <v>1</v>
      </c>
      <c r="I361" s="108">
        <f>'FD Inputs Pre Conversion'!I360*'FD Inputs final'!$H361</f>
        <v>79.5</v>
      </c>
      <c r="J361" s="108">
        <f>'FD Inputs Pre Conversion'!J360*'FD Inputs final'!$H361</f>
        <v>79.099999999999994</v>
      </c>
      <c r="K361" s="108">
        <f>'FD Inputs Pre Conversion'!K360*'FD Inputs final'!$H361</f>
        <v>78.3</v>
      </c>
      <c r="L361" s="108">
        <f>'FD Inputs Pre Conversion'!L360*'FD Inputs final'!$H361</f>
        <v>77</v>
      </c>
      <c r="M361" s="108">
        <f>'FD Inputs Pre Conversion'!M360*'FD Inputs final'!$H361</f>
        <v>75.8</v>
      </c>
    </row>
    <row r="362" spans="1:13" outlineLevel="1">
      <c r="A362" s="98"/>
      <c r="B362" s="98" t="s">
        <v>280</v>
      </c>
      <c r="C362" s="86" t="s">
        <v>281</v>
      </c>
      <c r="D362" s="85" t="s">
        <v>397</v>
      </c>
      <c r="E362" s="85" t="s">
        <v>410</v>
      </c>
      <c r="F362" s="85" t="s">
        <v>282</v>
      </c>
      <c r="H362" s="87">
        <f>_xlfn.XLOOKUP(C362,Lists!$C$3:$C$31,Lists!$O$3:$O$31)</f>
        <v>1</v>
      </c>
      <c r="I362" s="108">
        <f>'FD Inputs Pre Conversion'!I361*'FD Inputs final'!$H362</f>
        <v>288.89999999999998</v>
      </c>
      <c r="J362" s="108">
        <f>'FD Inputs Pre Conversion'!J361*'FD Inputs final'!$H362</f>
        <v>287.10000000000002</v>
      </c>
      <c r="K362" s="108">
        <f>'FD Inputs Pre Conversion'!K361*'FD Inputs final'!$H362</f>
        <v>285.89999999999998</v>
      </c>
      <c r="L362" s="108">
        <f>'FD Inputs Pre Conversion'!L361*'FD Inputs final'!$H362</f>
        <v>284.3</v>
      </c>
      <c r="M362" s="108">
        <f>'FD Inputs Pre Conversion'!M361*'FD Inputs final'!$H362</f>
        <v>282.7</v>
      </c>
    </row>
    <row r="363" spans="1:13" outlineLevel="1">
      <c r="A363" s="98"/>
      <c r="B363" s="98" t="s">
        <v>280</v>
      </c>
      <c r="C363" s="86" t="s">
        <v>281</v>
      </c>
      <c r="D363" s="85" t="s">
        <v>345</v>
      </c>
      <c r="E363" s="85" t="s">
        <v>410</v>
      </c>
      <c r="F363" s="85" t="s">
        <v>282</v>
      </c>
      <c r="H363" s="87">
        <f>_xlfn.XLOOKUP(C363,Lists!$C$3:$C$31,Lists!$O$3:$O$31)</f>
        <v>1</v>
      </c>
      <c r="I363" s="108">
        <f>'FD Inputs Pre Conversion'!I362*'FD Inputs final'!$H363</f>
        <v>157.69999999999999</v>
      </c>
      <c r="J363" s="108">
        <f>'FD Inputs Pre Conversion'!J362*'FD Inputs final'!$H363</f>
        <v>155.6</v>
      </c>
      <c r="K363" s="108">
        <f>'FD Inputs Pre Conversion'!K362*'FD Inputs final'!$H363</f>
        <v>155.5</v>
      </c>
      <c r="L363" s="108">
        <f>'FD Inputs Pre Conversion'!L362*'FD Inputs final'!$H363</f>
        <v>155.5</v>
      </c>
      <c r="M363" s="108">
        <f>'FD Inputs Pre Conversion'!M362*'FD Inputs final'!$H363</f>
        <v>155.6</v>
      </c>
    </row>
    <row r="364" spans="1:13" outlineLevel="1">
      <c r="A364" s="98"/>
      <c r="B364" s="98" t="s">
        <v>280</v>
      </c>
      <c r="C364" s="86" t="s">
        <v>281</v>
      </c>
      <c r="D364" s="85" t="s">
        <v>354</v>
      </c>
      <c r="E364" s="85" t="s">
        <v>410</v>
      </c>
      <c r="F364" s="85" t="s">
        <v>282</v>
      </c>
      <c r="H364" s="87">
        <f>_xlfn.XLOOKUP(C364,Lists!$C$3:$C$31,Lists!$O$3:$O$31)</f>
        <v>1</v>
      </c>
      <c r="I364" s="108">
        <f>'FD Inputs Pre Conversion'!I363*'FD Inputs final'!$H364</f>
        <v>57.8</v>
      </c>
      <c r="J364" s="108">
        <f>'FD Inputs Pre Conversion'!J363*'FD Inputs final'!$H364</f>
        <v>58.6</v>
      </c>
      <c r="K364" s="108">
        <f>'FD Inputs Pre Conversion'!K363*'FD Inputs final'!$H364</f>
        <v>58.4</v>
      </c>
      <c r="L364" s="108">
        <f>'FD Inputs Pre Conversion'!L363*'FD Inputs final'!$H364</f>
        <v>58.1</v>
      </c>
      <c r="M364" s="108">
        <f>'FD Inputs Pre Conversion'!M363*'FD Inputs final'!$H364</f>
        <v>57.8</v>
      </c>
    </row>
    <row r="365" spans="1:13" outlineLevel="1">
      <c r="A365" s="98"/>
      <c r="B365" s="98" t="s">
        <v>280</v>
      </c>
      <c r="C365" s="86" t="s">
        <v>281</v>
      </c>
      <c r="D365" s="85" t="s">
        <v>367</v>
      </c>
      <c r="E365" s="85" t="s">
        <v>410</v>
      </c>
      <c r="F365" s="85" t="s">
        <v>282</v>
      </c>
      <c r="H365" s="87">
        <f>_xlfn.XLOOKUP(C365,Lists!$C$3:$C$31,Lists!$O$3:$O$31)</f>
        <v>1</v>
      </c>
      <c r="I365" s="108">
        <f>'FD Inputs Pre Conversion'!I364*'FD Inputs final'!$H365</f>
        <v>30.8</v>
      </c>
      <c r="J365" s="108">
        <f>'FD Inputs Pre Conversion'!J364*'FD Inputs final'!$H365</f>
        <v>29.3</v>
      </c>
      <c r="K365" s="108">
        <f>'FD Inputs Pre Conversion'!K364*'FD Inputs final'!$H365</f>
        <v>28.6</v>
      </c>
      <c r="L365" s="108">
        <f>'FD Inputs Pre Conversion'!L364*'FD Inputs final'!$H365</f>
        <v>27.8</v>
      </c>
      <c r="M365" s="108">
        <f>'FD Inputs Pre Conversion'!M364*'FD Inputs final'!$H365</f>
        <v>27.4</v>
      </c>
    </row>
    <row r="366" spans="1:13" outlineLevel="1">
      <c r="A366" s="98"/>
      <c r="B366" s="98" t="s">
        <v>280</v>
      </c>
      <c r="C366" s="86" t="s">
        <v>281</v>
      </c>
      <c r="D366" s="85" t="s">
        <v>373</v>
      </c>
      <c r="E366" s="85" t="s">
        <v>410</v>
      </c>
      <c r="F366" s="85" t="s">
        <v>282</v>
      </c>
      <c r="H366" s="87">
        <f>_xlfn.XLOOKUP(C366,Lists!$C$3:$C$31,Lists!$O$3:$O$31)</f>
        <v>1</v>
      </c>
      <c r="I366" s="108">
        <f>'FD Inputs Pre Conversion'!I365*'FD Inputs final'!$H366</f>
        <v>96.2</v>
      </c>
      <c r="J366" s="108">
        <f>'FD Inputs Pre Conversion'!J365*'FD Inputs final'!$H366</f>
        <v>92.6</v>
      </c>
      <c r="K366" s="108">
        <f>'FD Inputs Pre Conversion'!K365*'FD Inputs final'!$H366</f>
        <v>92.8</v>
      </c>
      <c r="L366" s="108">
        <f>'FD Inputs Pre Conversion'!L365*'FD Inputs final'!$H366</f>
        <v>92.7</v>
      </c>
      <c r="M366" s="108">
        <f>'FD Inputs Pre Conversion'!M365*'FD Inputs final'!$H366</f>
        <v>92.5</v>
      </c>
    </row>
    <row r="367" spans="1:13" outlineLevel="1">
      <c r="A367" s="98"/>
      <c r="B367" s="98" t="s">
        <v>280</v>
      </c>
      <c r="C367" s="86" t="s">
        <v>281</v>
      </c>
      <c r="D367" s="85" t="s">
        <v>376</v>
      </c>
      <c r="E367" s="85" t="s">
        <v>410</v>
      </c>
      <c r="F367" s="85" t="s">
        <v>282</v>
      </c>
      <c r="H367" s="87">
        <f>_xlfn.XLOOKUP(C367,Lists!$C$3:$C$31,Lists!$O$3:$O$31)</f>
        <v>1</v>
      </c>
      <c r="I367" s="108">
        <f>'FD Inputs Pre Conversion'!I366*'FD Inputs final'!$H367</f>
        <v>93.1</v>
      </c>
      <c r="J367" s="108">
        <f>'FD Inputs Pre Conversion'!J366*'FD Inputs final'!$H367</f>
        <v>92.1</v>
      </c>
      <c r="K367" s="108">
        <f>'FD Inputs Pre Conversion'!K366*'FD Inputs final'!$H367</f>
        <v>90.7</v>
      </c>
      <c r="L367" s="108">
        <f>'FD Inputs Pre Conversion'!L366*'FD Inputs final'!$H367</f>
        <v>89.2</v>
      </c>
      <c r="M367" s="108">
        <f>'FD Inputs Pre Conversion'!M366*'FD Inputs final'!$H367</f>
        <v>87.8</v>
      </c>
    </row>
    <row r="368" spans="1:13" outlineLevel="1">
      <c r="A368" s="98"/>
      <c r="B368" s="98" t="s">
        <v>280</v>
      </c>
      <c r="C368" s="86" t="s">
        <v>281</v>
      </c>
      <c r="D368" s="85" t="s">
        <v>385</v>
      </c>
      <c r="E368" s="85" t="s">
        <v>410</v>
      </c>
      <c r="H368" s="87">
        <f>_xlfn.XLOOKUP(C368,Lists!$C$3:$C$31,Lists!$O$3:$O$31)</f>
        <v>1</v>
      </c>
      <c r="I368" s="108">
        <f>'FD Inputs Pre Conversion'!I367*'FD Inputs final'!$H368</f>
        <v>24.7</v>
      </c>
      <c r="J368" s="108">
        <f>'FD Inputs Pre Conversion'!J367*'FD Inputs final'!$H368</f>
        <v>24</v>
      </c>
      <c r="K368" s="108">
        <f>'FD Inputs Pre Conversion'!K367*'FD Inputs final'!$H368</f>
        <v>23.1</v>
      </c>
      <c r="L368" s="108">
        <f>'FD Inputs Pre Conversion'!L367*'FD Inputs final'!$H368</f>
        <v>22.6</v>
      </c>
      <c r="M368" s="108">
        <f>'FD Inputs Pre Conversion'!M367*'FD Inputs final'!$H368</f>
        <v>22.4</v>
      </c>
    </row>
    <row r="369" spans="1:13" outlineLevel="1">
      <c r="A369" s="97"/>
      <c r="B369" s="97"/>
      <c r="I369" s="108"/>
      <c r="J369" s="108"/>
      <c r="K369" s="108"/>
      <c r="L369" s="108"/>
      <c r="M369" s="108"/>
    </row>
    <row r="370" spans="1:13" outlineLevel="1">
      <c r="A370" s="98"/>
      <c r="B370" s="98" t="s">
        <v>287</v>
      </c>
      <c r="C370" s="86" t="s">
        <v>288</v>
      </c>
      <c r="D370" s="85" t="s">
        <v>350</v>
      </c>
      <c r="E370" s="85" t="s">
        <v>410</v>
      </c>
      <c r="F370" s="85" t="s">
        <v>289</v>
      </c>
      <c r="H370" s="87">
        <f>_xlfn.XLOOKUP(C370,Lists!$C$3:$C$31,Lists!$O$3:$O$31)</f>
        <v>1</v>
      </c>
      <c r="I370" s="109"/>
      <c r="J370" s="109"/>
      <c r="K370" s="109"/>
      <c r="L370" s="109"/>
      <c r="M370" s="109"/>
    </row>
    <row r="371" spans="1:13" outlineLevel="1">
      <c r="A371" s="98"/>
      <c r="B371" s="98" t="s">
        <v>287</v>
      </c>
      <c r="C371" s="86" t="s">
        <v>288</v>
      </c>
      <c r="D371" s="85" t="s">
        <v>358</v>
      </c>
      <c r="E371" s="85" t="s">
        <v>410</v>
      </c>
      <c r="F371" s="85" t="s">
        <v>289</v>
      </c>
      <c r="H371" s="87">
        <f>_xlfn.XLOOKUP(C371,Lists!$C$3:$C$31,Lists!$O$3:$O$31)</f>
        <v>1</v>
      </c>
      <c r="I371" s="108">
        <f>'FD Inputs Pre Conversion'!I370*'FD Inputs final'!$H371</f>
        <v>78.75</v>
      </c>
      <c r="J371" s="108">
        <f>'FD Inputs Pre Conversion'!J370*'FD Inputs final'!$H371</f>
        <v>79.099999999999994</v>
      </c>
      <c r="K371" s="108">
        <f>'FD Inputs Pre Conversion'!K370*'FD Inputs final'!$H371</f>
        <v>79.459999999999994</v>
      </c>
      <c r="L371" s="108">
        <f>'FD Inputs Pre Conversion'!L370*'FD Inputs final'!$H371</f>
        <v>79.819999999999993</v>
      </c>
      <c r="M371" s="108">
        <f>'FD Inputs Pre Conversion'!M370*'FD Inputs final'!$H371</f>
        <v>80.17</v>
      </c>
    </row>
    <row r="372" spans="1:13" outlineLevel="1">
      <c r="A372" s="98"/>
      <c r="B372" s="98" t="s">
        <v>287</v>
      </c>
      <c r="C372" s="86" t="s">
        <v>288</v>
      </c>
      <c r="D372" s="85" t="s">
        <v>361</v>
      </c>
      <c r="E372" s="85" t="s">
        <v>410</v>
      </c>
      <c r="F372" s="85" t="s">
        <v>289</v>
      </c>
      <c r="H372" s="87">
        <f>_xlfn.XLOOKUP(C372,Lists!$C$3:$C$31,Lists!$O$3:$O$31)</f>
        <v>1</v>
      </c>
      <c r="I372" s="108">
        <f>'FD Inputs Pre Conversion'!I371*'FD Inputs final'!$H372</f>
        <v>78.75</v>
      </c>
      <c r="J372" s="108">
        <f>'FD Inputs Pre Conversion'!J371*'FD Inputs final'!$H372</f>
        <v>79.099999999999994</v>
      </c>
      <c r="K372" s="108">
        <f>'FD Inputs Pre Conversion'!K371*'FD Inputs final'!$H372</f>
        <v>79.459999999999994</v>
      </c>
      <c r="L372" s="108">
        <f>'FD Inputs Pre Conversion'!L371*'FD Inputs final'!$H372</f>
        <v>79.819999999999993</v>
      </c>
      <c r="M372" s="108">
        <f>'FD Inputs Pre Conversion'!M371*'FD Inputs final'!$H372</f>
        <v>80.17</v>
      </c>
    </row>
    <row r="373" spans="1:13" outlineLevel="1">
      <c r="A373" s="98"/>
      <c r="B373" s="98" t="s">
        <v>287</v>
      </c>
      <c r="C373" s="86" t="s">
        <v>288</v>
      </c>
      <c r="D373" s="85" t="s">
        <v>364</v>
      </c>
      <c r="E373" s="85" t="s">
        <v>410</v>
      </c>
      <c r="F373" s="85" t="s">
        <v>289</v>
      </c>
      <c r="H373" s="87">
        <f>_xlfn.XLOOKUP(C373,Lists!$C$3:$C$31,Lists!$O$3:$O$31)</f>
        <v>1</v>
      </c>
      <c r="I373" s="109"/>
      <c r="J373" s="109"/>
      <c r="K373" s="109"/>
      <c r="L373" s="109"/>
      <c r="M373" s="109"/>
    </row>
    <row r="374" spans="1:13" outlineLevel="1">
      <c r="A374" s="98"/>
      <c r="B374" s="98" t="s">
        <v>287</v>
      </c>
      <c r="C374" s="86" t="s">
        <v>288</v>
      </c>
      <c r="D374" s="85" t="s">
        <v>370</v>
      </c>
      <c r="E374" s="85" t="s">
        <v>410</v>
      </c>
      <c r="F374" s="85" t="s">
        <v>289</v>
      </c>
      <c r="H374" s="87">
        <f>_xlfn.XLOOKUP(C374,Lists!$C$3:$C$31,Lists!$O$3:$O$31)</f>
        <v>1</v>
      </c>
      <c r="I374" s="109"/>
      <c r="J374" s="109"/>
      <c r="K374" s="109"/>
      <c r="L374" s="109"/>
      <c r="M374" s="109"/>
    </row>
    <row r="375" spans="1:13" outlineLevel="1">
      <c r="A375" s="98"/>
      <c r="B375" s="98" t="s">
        <v>287</v>
      </c>
      <c r="C375" s="86" t="s">
        <v>288</v>
      </c>
      <c r="D375" s="85" t="s">
        <v>379</v>
      </c>
      <c r="E375" s="85" t="s">
        <v>410</v>
      </c>
      <c r="F375" s="85" t="s">
        <v>289</v>
      </c>
      <c r="H375" s="87">
        <f>_xlfn.XLOOKUP(C375,Lists!$C$3:$C$31,Lists!$O$3:$O$31)</f>
        <v>1</v>
      </c>
      <c r="I375" s="109"/>
      <c r="J375" s="109"/>
      <c r="K375" s="109"/>
      <c r="L375" s="109"/>
      <c r="M375" s="109"/>
    </row>
    <row r="376" spans="1:13" outlineLevel="1">
      <c r="A376" s="98"/>
      <c r="B376" s="98" t="s">
        <v>287</v>
      </c>
      <c r="C376" s="86" t="s">
        <v>288</v>
      </c>
      <c r="D376" s="85" t="s">
        <v>382</v>
      </c>
      <c r="E376" s="85" t="s">
        <v>410</v>
      </c>
      <c r="F376" s="85" t="s">
        <v>289</v>
      </c>
      <c r="H376" s="87">
        <f>_xlfn.XLOOKUP(C376,Lists!$C$3:$C$31,Lists!$O$3:$O$31)</f>
        <v>1</v>
      </c>
      <c r="I376" s="109"/>
      <c r="J376" s="109"/>
      <c r="K376" s="109"/>
      <c r="L376" s="109"/>
      <c r="M376" s="109"/>
    </row>
    <row r="377" spans="1:13" outlineLevel="1">
      <c r="A377" s="98"/>
      <c r="B377" s="98" t="s">
        <v>287</v>
      </c>
      <c r="C377" s="86" t="s">
        <v>288</v>
      </c>
      <c r="D377" s="85" t="s">
        <v>388</v>
      </c>
      <c r="E377" s="85" t="s">
        <v>410</v>
      </c>
      <c r="F377" s="85" t="s">
        <v>289</v>
      </c>
      <c r="H377" s="87">
        <f>_xlfn.XLOOKUP(C377,Lists!$C$3:$C$31,Lists!$O$3:$O$31)</f>
        <v>1</v>
      </c>
      <c r="I377" s="109"/>
      <c r="J377" s="109"/>
      <c r="K377" s="109"/>
      <c r="L377" s="109"/>
      <c r="M377" s="109"/>
    </row>
    <row r="378" spans="1:13" outlineLevel="1">
      <c r="A378" s="98"/>
      <c r="B378" s="98" t="s">
        <v>287</v>
      </c>
      <c r="C378" s="86" t="s">
        <v>288</v>
      </c>
      <c r="D378" s="85" t="s">
        <v>391</v>
      </c>
      <c r="E378" s="85" t="s">
        <v>410</v>
      </c>
      <c r="F378" s="85" t="s">
        <v>289</v>
      </c>
      <c r="H378" s="87">
        <f>_xlfn.XLOOKUP(C378,Lists!$C$3:$C$31,Lists!$O$3:$O$31)</f>
        <v>1</v>
      </c>
      <c r="I378" s="109"/>
      <c r="J378" s="109"/>
      <c r="K378" s="109"/>
      <c r="L378" s="109"/>
      <c r="M378" s="109"/>
    </row>
    <row r="379" spans="1:13" outlineLevel="1">
      <c r="A379" s="98"/>
      <c r="B379" s="98" t="s">
        <v>287</v>
      </c>
      <c r="C379" s="86" t="s">
        <v>288</v>
      </c>
      <c r="D379" s="85" t="s">
        <v>394</v>
      </c>
      <c r="E379" s="85" t="s">
        <v>410</v>
      </c>
      <c r="F379" s="85" t="s">
        <v>289</v>
      </c>
      <c r="H379" s="87">
        <f>_xlfn.XLOOKUP(C379,Lists!$C$3:$C$31,Lists!$O$3:$O$31)</f>
        <v>1</v>
      </c>
      <c r="I379" s="109"/>
      <c r="J379" s="109"/>
      <c r="K379" s="109"/>
      <c r="L379" s="109"/>
      <c r="M379" s="109"/>
    </row>
    <row r="380" spans="1:13" outlineLevel="1">
      <c r="A380" s="98"/>
      <c r="B380" s="98" t="s">
        <v>287</v>
      </c>
      <c r="C380" s="86" t="s">
        <v>288</v>
      </c>
      <c r="D380" s="85" t="s">
        <v>397</v>
      </c>
      <c r="E380" s="85" t="s">
        <v>410</v>
      </c>
      <c r="F380" s="85" t="s">
        <v>289</v>
      </c>
      <c r="H380" s="87">
        <f>_xlfn.XLOOKUP(C380,Lists!$C$3:$C$31,Lists!$O$3:$O$31)</f>
        <v>1</v>
      </c>
      <c r="I380" s="109"/>
      <c r="J380" s="109"/>
      <c r="K380" s="109"/>
      <c r="L380" s="109"/>
      <c r="M380" s="109"/>
    </row>
    <row r="381" spans="1:13" outlineLevel="1">
      <c r="A381" s="98"/>
      <c r="B381" s="98" t="s">
        <v>287</v>
      </c>
      <c r="C381" s="86" t="s">
        <v>288</v>
      </c>
      <c r="D381" s="85" t="s">
        <v>345</v>
      </c>
      <c r="E381" s="85" t="s">
        <v>410</v>
      </c>
      <c r="F381" s="85" t="s">
        <v>289</v>
      </c>
      <c r="H381" s="87">
        <f>_xlfn.XLOOKUP(C381,Lists!$C$3:$C$31,Lists!$O$3:$O$31)</f>
        <v>1</v>
      </c>
      <c r="I381" s="109"/>
      <c r="J381" s="109"/>
      <c r="K381" s="109"/>
      <c r="L381" s="109"/>
      <c r="M381" s="109"/>
    </row>
    <row r="382" spans="1:13" outlineLevel="1">
      <c r="A382" s="98"/>
      <c r="B382" s="98" t="s">
        <v>287</v>
      </c>
      <c r="C382" s="86" t="s">
        <v>288</v>
      </c>
      <c r="D382" s="85" t="s">
        <v>354</v>
      </c>
      <c r="E382" s="85" t="s">
        <v>410</v>
      </c>
      <c r="F382" s="85" t="s">
        <v>289</v>
      </c>
      <c r="H382" s="87">
        <f>_xlfn.XLOOKUP(C382,Lists!$C$3:$C$31,Lists!$O$3:$O$31)</f>
        <v>1</v>
      </c>
      <c r="I382" s="109"/>
      <c r="J382" s="109"/>
      <c r="K382" s="109"/>
      <c r="L382" s="109"/>
      <c r="M382" s="109"/>
    </row>
    <row r="383" spans="1:13" outlineLevel="1">
      <c r="A383" s="98"/>
      <c r="B383" s="98" t="s">
        <v>287</v>
      </c>
      <c r="C383" s="86" t="s">
        <v>288</v>
      </c>
      <c r="D383" s="85" t="s">
        <v>367</v>
      </c>
      <c r="E383" s="85" t="s">
        <v>410</v>
      </c>
      <c r="F383" s="85" t="s">
        <v>289</v>
      </c>
      <c r="H383" s="87">
        <f>_xlfn.XLOOKUP(C383,Lists!$C$3:$C$31,Lists!$O$3:$O$31)</f>
        <v>1</v>
      </c>
      <c r="I383" s="109"/>
      <c r="J383" s="109"/>
      <c r="K383" s="109"/>
      <c r="L383" s="109"/>
      <c r="M383" s="109"/>
    </row>
    <row r="384" spans="1:13" outlineLevel="1">
      <c r="A384" s="98"/>
      <c r="B384" s="98" t="s">
        <v>287</v>
      </c>
      <c r="C384" s="86" t="s">
        <v>288</v>
      </c>
      <c r="D384" s="85" t="s">
        <v>373</v>
      </c>
      <c r="E384" s="85" t="s">
        <v>410</v>
      </c>
      <c r="F384" s="85" t="s">
        <v>289</v>
      </c>
      <c r="H384" s="87">
        <f>_xlfn.XLOOKUP(C384,Lists!$C$3:$C$31,Lists!$O$3:$O$31)</f>
        <v>1</v>
      </c>
      <c r="I384" s="109"/>
      <c r="J384" s="109"/>
      <c r="K384" s="109"/>
      <c r="L384" s="109"/>
      <c r="M384" s="109"/>
    </row>
    <row r="385" spans="1:15" outlineLevel="1">
      <c r="A385" s="98"/>
      <c r="B385" s="98" t="s">
        <v>287</v>
      </c>
      <c r="C385" s="86" t="s">
        <v>288</v>
      </c>
      <c r="D385" s="85" t="s">
        <v>376</v>
      </c>
      <c r="E385" s="85" t="s">
        <v>410</v>
      </c>
      <c r="F385" s="85" t="s">
        <v>289</v>
      </c>
      <c r="H385" s="87">
        <f>_xlfn.XLOOKUP(C385,Lists!$C$3:$C$31,Lists!$O$3:$O$31)</f>
        <v>1</v>
      </c>
      <c r="I385" s="109"/>
      <c r="J385" s="109"/>
      <c r="K385" s="109"/>
      <c r="L385" s="109"/>
      <c r="M385" s="109"/>
    </row>
    <row r="386" spans="1:15" outlineLevel="1">
      <c r="A386" s="98"/>
      <c r="B386" s="98" t="s">
        <v>287</v>
      </c>
      <c r="C386" s="86" t="s">
        <v>288</v>
      </c>
      <c r="D386" s="85" t="s">
        <v>385</v>
      </c>
      <c r="E386" s="85" t="s">
        <v>410</v>
      </c>
      <c r="H386" s="87">
        <f>_xlfn.XLOOKUP(C386,Lists!$C$3:$C$31,Lists!$O$3:$O$31)</f>
        <v>1</v>
      </c>
      <c r="I386" s="109"/>
      <c r="J386" s="109"/>
      <c r="K386" s="109"/>
      <c r="L386" s="109"/>
      <c r="M386" s="109"/>
    </row>
    <row r="387" spans="1:15">
      <c r="I387" s="108"/>
      <c r="J387" s="108"/>
      <c r="K387" s="108"/>
      <c r="L387" s="108"/>
      <c r="M387" s="108"/>
    </row>
    <row r="388" spans="1:15" s="153" customFormat="1" ht="15.75">
      <c r="B388" s="154"/>
      <c r="C388" s="154" t="s">
        <v>973</v>
      </c>
      <c r="D388" s="155"/>
      <c r="E388" s="155"/>
      <c r="F388" s="155"/>
      <c r="G388" s="155"/>
      <c r="H388" s="156"/>
      <c r="I388" s="157"/>
      <c r="J388" s="157"/>
      <c r="K388" s="157"/>
      <c r="L388" s="157"/>
      <c r="M388" s="157"/>
      <c r="N388" s="157"/>
    </row>
    <row r="389" spans="1:15" s="158" customFormat="1">
      <c r="B389" s="159"/>
      <c r="C389" s="258"/>
      <c r="D389" s="257"/>
      <c r="E389" s="257"/>
      <c r="F389" s="257"/>
      <c r="G389" s="257"/>
      <c r="H389" s="160"/>
      <c r="I389" s="161"/>
      <c r="J389" s="161"/>
      <c r="K389" s="161"/>
      <c r="L389" s="161"/>
      <c r="M389" s="161"/>
      <c r="N389" s="162"/>
      <c r="O389" s="163"/>
    </row>
    <row r="390" spans="1:15">
      <c r="A390" s="98"/>
      <c r="B390" s="98"/>
      <c r="C390" s="86" t="s">
        <v>235</v>
      </c>
      <c r="D390" s="85" t="s">
        <v>350</v>
      </c>
      <c r="E390" s="85" t="s">
        <v>974</v>
      </c>
      <c r="F390" s="85" t="s">
        <v>510</v>
      </c>
      <c r="G390" s="85" t="s">
        <v>455</v>
      </c>
      <c r="H390" s="87">
        <f>_xlfn.XLOOKUP(C390,Lists!$C$6:$C$34,Lists!$O$6:$O$34)</f>
        <v>1</v>
      </c>
      <c r="I390" s="307">
        <f>'FD Inputs Pre Conversion'!I389*$H390</f>
        <v>0.97</v>
      </c>
      <c r="J390" s="307">
        <f>'FD Inputs Pre Conversion'!J389*$H390</f>
        <v>0.97250000000000003</v>
      </c>
      <c r="K390" s="307">
        <f>'FD Inputs Pre Conversion'!K389*$H390</f>
        <v>0.97499999999999998</v>
      </c>
      <c r="L390" s="307">
        <f>'FD Inputs Pre Conversion'!L389*$H390</f>
        <v>0.97750000000000004</v>
      </c>
      <c r="M390" s="307">
        <f>'FD Inputs Pre Conversion'!M389*$H390</f>
        <v>0.97999999999999976</v>
      </c>
    </row>
    <row r="391" spans="1:15" outlineLevel="1">
      <c r="A391" s="98"/>
      <c r="B391" s="98"/>
      <c r="C391" s="86" t="s">
        <v>235</v>
      </c>
      <c r="D391" s="85" t="s">
        <v>358</v>
      </c>
      <c r="E391" s="85" t="s">
        <v>974</v>
      </c>
      <c r="F391" s="85" t="s">
        <v>510</v>
      </c>
      <c r="G391" s="85" t="s">
        <v>455</v>
      </c>
      <c r="H391" s="87">
        <f>_xlfn.XLOOKUP(C391,Lists!$C$6:$C$34,Lists!$O$6:$O$34)</f>
        <v>1</v>
      </c>
      <c r="I391" s="307">
        <f>'FD Inputs Pre Conversion'!I390*$H391</f>
        <v>0.97</v>
      </c>
      <c r="J391" s="307">
        <f>'FD Inputs Pre Conversion'!J390*$H391</f>
        <v>0.97250000000000003</v>
      </c>
      <c r="K391" s="307">
        <f>'FD Inputs Pre Conversion'!K390*$H391</f>
        <v>0.97499999999999998</v>
      </c>
      <c r="L391" s="307">
        <f>'FD Inputs Pre Conversion'!L390*$H391</f>
        <v>0.97750000000000004</v>
      </c>
      <c r="M391" s="307">
        <f>'FD Inputs Pre Conversion'!M390*$H391</f>
        <v>0.97999999999999976</v>
      </c>
    </row>
    <row r="392" spans="1:15" outlineLevel="1">
      <c r="A392" s="98"/>
      <c r="B392" s="98"/>
      <c r="C392" s="86" t="s">
        <v>235</v>
      </c>
      <c r="D392" s="85" t="s">
        <v>361</v>
      </c>
      <c r="E392" s="85" t="s">
        <v>974</v>
      </c>
      <c r="F392" s="85" t="s">
        <v>510</v>
      </c>
      <c r="G392" s="85" t="s">
        <v>455</v>
      </c>
      <c r="H392" s="87">
        <f>_xlfn.XLOOKUP(C392,Lists!$C$6:$C$34,Lists!$O$6:$O$34)</f>
        <v>1</v>
      </c>
      <c r="I392" s="307">
        <f>'FD Inputs Pre Conversion'!I391*$H392</f>
        <v>0.97</v>
      </c>
      <c r="J392" s="307">
        <f>'FD Inputs Pre Conversion'!J391*$H392</f>
        <v>0.97250000000000003</v>
      </c>
      <c r="K392" s="307">
        <f>'FD Inputs Pre Conversion'!K391*$H392</f>
        <v>0.97499999999999998</v>
      </c>
      <c r="L392" s="307">
        <f>'FD Inputs Pre Conversion'!L391*$H392</f>
        <v>0.97750000000000004</v>
      </c>
      <c r="M392" s="307">
        <f>'FD Inputs Pre Conversion'!M391*$H392</f>
        <v>0.97999999999999976</v>
      </c>
    </row>
    <row r="393" spans="1:15" outlineLevel="1">
      <c r="A393" s="98"/>
      <c r="B393" s="98"/>
      <c r="C393" s="86" t="s">
        <v>235</v>
      </c>
      <c r="D393" s="85" t="s">
        <v>364</v>
      </c>
      <c r="E393" s="85" t="s">
        <v>974</v>
      </c>
      <c r="F393" s="85" t="s">
        <v>510</v>
      </c>
      <c r="G393" s="85" t="s">
        <v>455</v>
      </c>
      <c r="H393" s="87">
        <f>_xlfn.XLOOKUP(C393,Lists!$C$6:$C$34,Lists!$O$6:$O$34)</f>
        <v>1</v>
      </c>
      <c r="I393" s="307">
        <f>'FD Inputs Pre Conversion'!I392*$H393</f>
        <v>0.97</v>
      </c>
      <c r="J393" s="307">
        <f>'FD Inputs Pre Conversion'!J392*$H393</f>
        <v>0.97250000000000003</v>
      </c>
      <c r="K393" s="307">
        <f>'FD Inputs Pre Conversion'!K392*$H393</f>
        <v>0.97499999999999998</v>
      </c>
      <c r="L393" s="307">
        <f>'FD Inputs Pre Conversion'!L392*$H393</f>
        <v>0.97750000000000004</v>
      </c>
      <c r="M393" s="307">
        <f>'FD Inputs Pre Conversion'!M392*$H393</f>
        <v>0.97999999999999976</v>
      </c>
    </row>
    <row r="394" spans="1:15" outlineLevel="1">
      <c r="A394" s="98"/>
      <c r="B394" s="98"/>
      <c r="C394" s="86" t="s">
        <v>235</v>
      </c>
      <c r="D394" s="85" t="s">
        <v>370</v>
      </c>
      <c r="E394" s="85" t="s">
        <v>974</v>
      </c>
      <c r="F394" s="85" t="s">
        <v>510</v>
      </c>
      <c r="G394" s="85" t="s">
        <v>455</v>
      </c>
      <c r="H394" s="87">
        <f>_xlfn.XLOOKUP(C394,Lists!$C$6:$C$34,Lists!$O$6:$O$34)</f>
        <v>1</v>
      </c>
      <c r="I394" s="307">
        <f>'FD Inputs Pre Conversion'!I393*$H394</f>
        <v>0.97</v>
      </c>
      <c r="J394" s="307">
        <f>'FD Inputs Pre Conversion'!J393*$H394</f>
        <v>0.97250000000000003</v>
      </c>
      <c r="K394" s="307">
        <f>'FD Inputs Pre Conversion'!K393*$H394</f>
        <v>0.97499999999999998</v>
      </c>
      <c r="L394" s="307">
        <f>'FD Inputs Pre Conversion'!L393*$H394</f>
        <v>0.97750000000000004</v>
      </c>
      <c r="M394" s="307">
        <f>'FD Inputs Pre Conversion'!M393*$H394</f>
        <v>0.97999999999999976</v>
      </c>
    </row>
    <row r="395" spans="1:15" outlineLevel="1">
      <c r="A395" s="98"/>
      <c r="B395" s="98"/>
      <c r="C395" s="86" t="s">
        <v>235</v>
      </c>
      <c r="D395" s="85" t="s">
        <v>379</v>
      </c>
      <c r="E395" s="85" t="s">
        <v>974</v>
      </c>
      <c r="F395" s="85" t="s">
        <v>510</v>
      </c>
      <c r="G395" s="85" t="s">
        <v>455</v>
      </c>
      <c r="H395" s="87">
        <f>_xlfn.XLOOKUP(C395,Lists!$C$6:$C$34,Lists!$O$6:$O$34)</f>
        <v>1</v>
      </c>
      <c r="I395" s="307">
        <f>'FD Inputs Pre Conversion'!I394*$H395</f>
        <v>0.97</v>
      </c>
      <c r="J395" s="307">
        <f>'FD Inputs Pre Conversion'!J394*$H395</f>
        <v>0.97250000000000003</v>
      </c>
      <c r="K395" s="307">
        <f>'FD Inputs Pre Conversion'!K394*$H395</f>
        <v>0.97499999999999998</v>
      </c>
      <c r="L395" s="307">
        <f>'FD Inputs Pre Conversion'!L394*$H395</f>
        <v>0.97750000000000004</v>
      </c>
      <c r="M395" s="307">
        <f>'FD Inputs Pre Conversion'!M394*$H395</f>
        <v>0.97999999999999976</v>
      </c>
    </row>
    <row r="396" spans="1:15" outlineLevel="1">
      <c r="A396" s="98"/>
      <c r="B396" s="98"/>
      <c r="C396" s="86" t="s">
        <v>235</v>
      </c>
      <c r="D396" s="85" t="s">
        <v>382</v>
      </c>
      <c r="E396" s="85" t="s">
        <v>974</v>
      </c>
      <c r="F396" s="85" t="s">
        <v>510</v>
      </c>
      <c r="G396" s="85" t="s">
        <v>455</v>
      </c>
      <c r="H396" s="87">
        <f>_xlfn.XLOOKUP(C396,Lists!$C$6:$C$34,Lists!$O$6:$O$34)</f>
        <v>1</v>
      </c>
      <c r="I396" s="307">
        <f>'FD Inputs Pre Conversion'!I395*$H396</f>
        <v>0.97</v>
      </c>
      <c r="J396" s="307">
        <f>'FD Inputs Pre Conversion'!J395*$H396</f>
        <v>0.97250000000000003</v>
      </c>
      <c r="K396" s="307">
        <f>'FD Inputs Pre Conversion'!K395*$H396</f>
        <v>0.97499999999999998</v>
      </c>
      <c r="L396" s="307">
        <f>'FD Inputs Pre Conversion'!L395*$H396</f>
        <v>0.97750000000000004</v>
      </c>
      <c r="M396" s="307">
        <f>'FD Inputs Pre Conversion'!M395*$H396</f>
        <v>0.97999999999999976</v>
      </c>
    </row>
    <row r="397" spans="1:15" outlineLevel="1">
      <c r="A397" s="98"/>
      <c r="B397" s="98"/>
      <c r="C397" s="86" t="s">
        <v>235</v>
      </c>
      <c r="D397" s="85" t="s">
        <v>388</v>
      </c>
      <c r="E397" s="85" t="s">
        <v>974</v>
      </c>
      <c r="F397" s="85" t="s">
        <v>510</v>
      </c>
      <c r="G397" s="85" t="s">
        <v>455</v>
      </c>
      <c r="H397" s="87">
        <f>_xlfn.XLOOKUP(C397,Lists!$C$6:$C$34,Lists!$O$6:$O$34)</f>
        <v>1</v>
      </c>
      <c r="I397" s="307">
        <f>'FD Inputs Pre Conversion'!I396*$H397</f>
        <v>0.97</v>
      </c>
      <c r="J397" s="307">
        <f>'FD Inputs Pre Conversion'!J396*$H397</f>
        <v>0.97250000000000003</v>
      </c>
      <c r="K397" s="307">
        <f>'FD Inputs Pre Conversion'!K396*$H397</f>
        <v>0.97499999999999998</v>
      </c>
      <c r="L397" s="307">
        <f>'FD Inputs Pre Conversion'!L396*$H397</f>
        <v>0.97750000000000004</v>
      </c>
      <c r="M397" s="307">
        <f>'FD Inputs Pre Conversion'!M396*$H397</f>
        <v>0.97999999999999976</v>
      </c>
    </row>
    <row r="398" spans="1:15" outlineLevel="1">
      <c r="A398" s="98"/>
      <c r="B398" s="98"/>
      <c r="C398" s="86" t="s">
        <v>235</v>
      </c>
      <c r="D398" s="85" t="s">
        <v>391</v>
      </c>
      <c r="E398" s="85" t="s">
        <v>974</v>
      </c>
      <c r="F398" s="85" t="s">
        <v>510</v>
      </c>
      <c r="G398" s="85" t="s">
        <v>455</v>
      </c>
      <c r="H398" s="87">
        <f>_xlfn.XLOOKUP(C398,Lists!$C$6:$C$34,Lists!$O$6:$O$34)</f>
        <v>1</v>
      </c>
      <c r="I398" s="307">
        <f>'FD Inputs Pre Conversion'!I397*$H398</f>
        <v>0.97</v>
      </c>
      <c r="J398" s="307">
        <f>'FD Inputs Pre Conversion'!J397*$H398</f>
        <v>0.97250000000000003</v>
      </c>
      <c r="K398" s="307">
        <f>'FD Inputs Pre Conversion'!K397*$H398</f>
        <v>0.97499999999999998</v>
      </c>
      <c r="L398" s="307">
        <f>'FD Inputs Pre Conversion'!L397*$H398</f>
        <v>0.97750000000000004</v>
      </c>
      <c r="M398" s="307">
        <f>'FD Inputs Pre Conversion'!M397*$H398</f>
        <v>0.97999999999999976</v>
      </c>
    </row>
    <row r="399" spans="1:15" outlineLevel="1">
      <c r="A399" s="98"/>
      <c r="B399" s="98"/>
      <c r="C399" s="86" t="s">
        <v>235</v>
      </c>
      <c r="D399" s="85" t="s">
        <v>394</v>
      </c>
      <c r="E399" s="85" t="s">
        <v>974</v>
      </c>
      <c r="F399" s="85" t="s">
        <v>510</v>
      </c>
      <c r="G399" s="85" t="s">
        <v>455</v>
      </c>
      <c r="H399" s="87">
        <f>_xlfn.XLOOKUP(C399,Lists!$C$6:$C$34,Lists!$O$6:$O$34)</f>
        <v>1</v>
      </c>
      <c r="I399" s="307">
        <f>'FD Inputs Pre Conversion'!I398*$H399</f>
        <v>0.97</v>
      </c>
      <c r="J399" s="307">
        <f>'FD Inputs Pre Conversion'!J398*$H399</f>
        <v>0.97250000000000003</v>
      </c>
      <c r="K399" s="307">
        <f>'FD Inputs Pre Conversion'!K398*$H399</f>
        <v>0.97499999999999998</v>
      </c>
      <c r="L399" s="307">
        <f>'FD Inputs Pre Conversion'!L398*$H399</f>
        <v>0.97750000000000004</v>
      </c>
      <c r="M399" s="307">
        <f>'FD Inputs Pre Conversion'!M398*$H399</f>
        <v>0.97999999999999976</v>
      </c>
    </row>
    <row r="400" spans="1:15" outlineLevel="1">
      <c r="A400" s="98"/>
      <c r="B400" s="98"/>
      <c r="C400" s="86" t="s">
        <v>235</v>
      </c>
      <c r="D400" s="85" t="s">
        <v>397</v>
      </c>
      <c r="E400" s="85" t="s">
        <v>974</v>
      </c>
      <c r="F400" s="85" t="s">
        <v>510</v>
      </c>
      <c r="G400" s="85" t="s">
        <v>455</v>
      </c>
      <c r="H400" s="87">
        <f>_xlfn.XLOOKUP(C400,Lists!$C$6:$C$34,Lists!$O$6:$O$34)</f>
        <v>1</v>
      </c>
      <c r="I400" s="307">
        <f>'FD Inputs Pre Conversion'!I399*$H400</f>
        <v>0.97</v>
      </c>
      <c r="J400" s="307">
        <f>'FD Inputs Pre Conversion'!J399*$H400</f>
        <v>0.97250000000000003</v>
      </c>
      <c r="K400" s="307">
        <f>'FD Inputs Pre Conversion'!K399*$H400</f>
        <v>0.97499999999999998</v>
      </c>
      <c r="L400" s="307">
        <f>'FD Inputs Pre Conversion'!L399*$H400</f>
        <v>0.97750000000000004</v>
      </c>
      <c r="M400" s="307">
        <f>'FD Inputs Pre Conversion'!M399*$H400</f>
        <v>0.97999999999999976</v>
      </c>
    </row>
    <row r="401" spans="1:15" s="158" customFormat="1" outlineLevel="1">
      <c r="B401" s="159"/>
      <c r="C401" s="86" t="s">
        <v>235</v>
      </c>
      <c r="D401" s="85" t="s">
        <v>345</v>
      </c>
      <c r="E401" s="85" t="s">
        <v>974</v>
      </c>
      <c r="F401" s="85" t="s">
        <v>510</v>
      </c>
      <c r="G401" s="85" t="s">
        <v>455</v>
      </c>
      <c r="H401" s="87">
        <f>_xlfn.XLOOKUP(C401,Lists!$C$6:$C$34,Lists!$O$6:$O$34)</f>
        <v>1</v>
      </c>
      <c r="I401" s="165"/>
      <c r="J401" s="165"/>
      <c r="K401" s="165"/>
      <c r="L401" s="165"/>
      <c r="M401" s="165"/>
      <c r="N401" s="164"/>
      <c r="O401" s="163"/>
    </row>
    <row r="402" spans="1:15" s="158" customFormat="1" outlineLevel="1">
      <c r="B402" s="159"/>
      <c r="C402" s="86" t="s">
        <v>235</v>
      </c>
      <c r="D402" s="85" t="s">
        <v>354</v>
      </c>
      <c r="E402" s="85" t="s">
        <v>974</v>
      </c>
      <c r="F402" s="85" t="s">
        <v>510</v>
      </c>
      <c r="G402" s="85" t="s">
        <v>455</v>
      </c>
      <c r="H402" s="87">
        <f>_xlfn.XLOOKUP(C402,Lists!$C$6:$C$34,Lists!$O$6:$O$34)</f>
        <v>1</v>
      </c>
      <c r="I402" s="165"/>
      <c r="J402" s="165"/>
      <c r="K402" s="165"/>
      <c r="L402" s="165"/>
      <c r="M402" s="165"/>
      <c r="N402" s="164"/>
      <c r="O402" s="163"/>
    </row>
    <row r="403" spans="1:15" s="158" customFormat="1" outlineLevel="1">
      <c r="B403" s="159"/>
      <c r="C403" s="86" t="s">
        <v>235</v>
      </c>
      <c r="D403" s="85" t="s">
        <v>367</v>
      </c>
      <c r="E403" s="85" t="s">
        <v>974</v>
      </c>
      <c r="F403" s="85" t="s">
        <v>510</v>
      </c>
      <c r="G403" s="85" t="s">
        <v>455</v>
      </c>
      <c r="H403" s="87">
        <f>_xlfn.XLOOKUP(C403,Lists!$C$6:$C$34,Lists!$O$6:$O$34)</f>
        <v>1</v>
      </c>
      <c r="I403" s="166"/>
      <c r="J403" s="166"/>
      <c r="K403" s="166"/>
      <c r="L403" s="166"/>
      <c r="M403" s="166"/>
      <c r="N403" s="164"/>
      <c r="O403" s="163"/>
    </row>
    <row r="404" spans="1:15" s="158" customFormat="1" outlineLevel="1">
      <c r="B404" s="159"/>
      <c r="C404" s="86" t="s">
        <v>235</v>
      </c>
      <c r="D404" s="85" t="s">
        <v>373</v>
      </c>
      <c r="E404" s="85" t="s">
        <v>974</v>
      </c>
      <c r="F404" s="85" t="s">
        <v>510</v>
      </c>
      <c r="G404" s="85" t="s">
        <v>455</v>
      </c>
      <c r="H404" s="87">
        <f>_xlfn.XLOOKUP(C404,Lists!$C$6:$C$34,Lists!$O$6:$O$34)</f>
        <v>1</v>
      </c>
      <c r="I404" s="166"/>
      <c r="J404" s="166"/>
      <c r="K404" s="166"/>
      <c r="L404" s="166"/>
      <c r="M404" s="166"/>
      <c r="N404" s="164"/>
      <c r="O404" s="163"/>
    </row>
    <row r="405" spans="1:15" s="158" customFormat="1" outlineLevel="1">
      <c r="B405" s="159"/>
      <c r="C405" s="86" t="s">
        <v>235</v>
      </c>
      <c r="D405" s="85" t="s">
        <v>376</v>
      </c>
      <c r="E405" s="85" t="s">
        <v>974</v>
      </c>
      <c r="F405" s="85" t="s">
        <v>510</v>
      </c>
      <c r="G405" s="85" t="s">
        <v>455</v>
      </c>
      <c r="H405" s="87">
        <f>_xlfn.XLOOKUP(C405,Lists!$C$6:$C$34,Lists!$O$6:$O$34)</f>
        <v>1</v>
      </c>
      <c r="I405" s="166"/>
      <c r="J405" s="166"/>
      <c r="K405" s="166"/>
      <c r="L405" s="166"/>
      <c r="M405" s="166"/>
      <c r="N405" s="164"/>
      <c r="O405" s="163"/>
    </row>
    <row r="406" spans="1:15" s="158" customFormat="1" outlineLevel="1">
      <c r="B406" s="159"/>
      <c r="C406" s="86" t="s">
        <v>235</v>
      </c>
      <c r="D406" s="85" t="s">
        <v>385</v>
      </c>
      <c r="E406" s="85" t="s">
        <v>974</v>
      </c>
      <c r="F406" s="85" t="s">
        <v>510</v>
      </c>
      <c r="G406" s="85" t="s">
        <v>455</v>
      </c>
      <c r="H406" s="87">
        <f>_xlfn.XLOOKUP(C406,Lists!$C$6:$C$34,Lists!$O$6:$O$34)</f>
        <v>1</v>
      </c>
      <c r="I406" s="166"/>
      <c r="J406" s="166"/>
      <c r="K406" s="166"/>
      <c r="L406" s="166"/>
      <c r="M406" s="166"/>
      <c r="N406" s="164"/>
      <c r="O406" s="163"/>
    </row>
    <row r="407" spans="1:15">
      <c r="H407" s="85"/>
      <c r="I407" s="108"/>
      <c r="J407" s="108"/>
      <c r="K407" s="108"/>
      <c r="L407" s="108"/>
      <c r="M407" s="108"/>
    </row>
    <row r="408" spans="1:15" s="92" customFormat="1" ht="15.75">
      <c r="A408" s="99"/>
      <c r="B408" s="99"/>
      <c r="C408" s="99" t="s">
        <v>997</v>
      </c>
      <c r="D408" s="100"/>
      <c r="E408" s="100"/>
      <c r="F408" s="100"/>
      <c r="G408" s="100"/>
      <c r="H408" s="100"/>
      <c r="I408" s="329"/>
      <c r="J408" s="329"/>
      <c r="K408" s="329"/>
      <c r="L408" s="329"/>
      <c r="M408" s="329"/>
    </row>
    <row r="409" spans="1:15">
      <c r="H409" s="85"/>
      <c r="I409" s="108"/>
      <c r="J409" s="108"/>
      <c r="K409" s="108"/>
      <c r="L409" s="108"/>
      <c r="M409" s="108"/>
    </row>
    <row r="410" spans="1:15" ht="15">
      <c r="H410" s="107" t="s">
        <v>998</v>
      </c>
      <c r="I410" s="108"/>
      <c r="J410" s="108"/>
      <c r="K410" s="108"/>
      <c r="L410" s="108"/>
      <c r="M410" s="108"/>
    </row>
    <row r="411" spans="1:15">
      <c r="A411" s="98"/>
      <c r="B411" s="98" t="s">
        <v>149</v>
      </c>
      <c r="C411" s="86" t="s">
        <v>150</v>
      </c>
      <c r="D411" s="85" t="s">
        <v>350</v>
      </c>
      <c r="E411" s="85" t="s">
        <v>976</v>
      </c>
      <c r="F411" s="85" t="s">
        <v>152</v>
      </c>
      <c r="H411" s="87">
        <f>_xlfn.XLOOKUP(C411,Lists!$C$3:$C$31,Lists!$Q$3:$Q$31)</f>
        <v>1</v>
      </c>
      <c r="I411" s="95">
        <f>'FD Inputs Pre Conversion'!I410*$H411</f>
        <v>0</v>
      </c>
      <c r="J411" s="95">
        <f>'FD Inputs Pre Conversion'!J410*$H411</f>
        <v>0</v>
      </c>
      <c r="K411" s="95">
        <f>'FD Inputs Pre Conversion'!K410*$H411</f>
        <v>0</v>
      </c>
      <c r="L411" s="95">
        <f>'FD Inputs Pre Conversion'!L410*$H411</f>
        <v>0</v>
      </c>
      <c r="M411" s="95">
        <f>'FD Inputs Pre Conversion'!M410*$H411</f>
        <v>0</v>
      </c>
    </row>
    <row r="412" spans="1:15" outlineLevel="1">
      <c r="A412" s="98"/>
      <c r="B412" s="98" t="s">
        <v>149</v>
      </c>
      <c r="C412" s="86" t="s">
        <v>150</v>
      </c>
      <c r="D412" s="85" t="s">
        <v>358</v>
      </c>
      <c r="E412" s="85" t="s">
        <v>976</v>
      </c>
      <c r="F412" s="85" t="s">
        <v>152</v>
      </c>
      <c r="H412" s="87">
        <f>_xlfn.XLOOKUP(C412,Lists!$C$3:$C$31,Lists!$Q$3:$Q$31)</f>
        <v>1</v>
      </c>
      <c r="I412" s="95">
        <f>'FD Inputs Pre Conversion'!I411*$H412</f>
        <v>0</v>
      </c>
      <c r="J412" s="95">
        <f>'FD Inputs Pre Conversion'!J411*$H412</f>
        <v>0</v>
      </c>
      <c r="K412" s="95">
        <f>'FD Inputs Pre Conversion'!K411*$H412</f>
        <v>0</v>
      </c>
      <c r="L412" s="95">
        <f>'FD Inputs Pre Conversion'!L411*$H412</f>
        <v>0</v>
      </c>
      <c r="M412" s="95">
        <f>'FD Inputs Pre Conversion'!M411*$H412</f>
        <v>0</v>
      </c>
    </row>
    <row r="413" spans="1:15" outlineLevel="1">
      <c r="A413" s="98"/>
      <c r="B413" s="98" t="s">
        <v>149</v>
      </c>
      <c r="C413" s="86" t="s">
        <v>150</v>
      </c>
      <c r="D413" s="85" t="s">
        <v>361</v>
      </c>
      <c r="E413" s="85" t="s">
        <v>976</v>
      </c>
      <c r="F413" s="85" t="s">
        <v>152</v>
      </c>
      <c r="H413" s="87">
        <f>_xlfn.XLOOKUP(C413,Lists!$C$3:$C$31,Lists!$Q$3:$Q$31)</f>
        <v>1</v>
      </c>
      <c r="I413" s="95">
        <f>'FD Inputs Pre Conversion'!I412*$H413</f>
        <v>0</v>
      </c>
      <c r="J413" s="95">
        <f>'FD Inputs Pre Conversion'!J412*$H413</f>
        <v>0</v>
      </c>
      <c r="K413" s="95">
        <f>'FD Inputs Pre Conversion'!K412*$H413</f>
        <v>0</v>
      </c>
      <c r="L413" s="95">
        <f>'FD Inputs Pre Conversion'!L412*$H413</f>
        <v>0</v>
      </c>
      <c r="M413" s="95">
        <f>'FD Inputs Pre Conversion'!M412*$H413</f>
        <v>0</v>
      </c>
    </row>
    <row r="414" spans="1:15" outlineLevel="1">
      <c r="A414" s="98"/>
      <c r="B414" s="98" t="s">
        <v>149</v>
      </c>
      <c r="C414" s="86" t="s">
        <v>150</v>
      </c>
      <c r="D414" s="85" t="s">
        <v>364</v>
      </c>
      <c r="E414" s="85" t="s">
        <v>976</v>
      </c>
      <c r="F414" s="85" t="s">
        <v>152</v>
      </c>
      <c r="H414" s="87">
        <f>_xlfn.XLOOKUP(C414,Lists!$C$3:$C$31,Lists!$Q$3:$Q$31)</f>
        <v>1</v>
      </c>
      <c r="I414" s="95">
        <f>'FD Inputs Pre Conversion'!I413*$H414</f>
        <v>0</v>
      </c>
      <c r="J414" s="95">
        <f>'FD Inputs Pre Conversion'!J413*$H414</f>
        <v>0</v>
      </c>
      <c r="K414" s="95">
        <f>'FD Inputs Pre Conversion'!K413*$H414</f>
        <v>0</v>
      </c>
      <c r="L414" s="95">
        <f>'FD Inputs Pre Conversion'!L413*$H414</f>
        <v>0</v>
      </c>
      <c r="M414" s="95">
        <f>'FD Inputs Pre Conversion'!M413*$H414</f>
        <v>0</v>
      </c>
    </row>
    <row r="415" spans="1:15" outlineLevel="1">
      <c r="A415" s="98"/>
      <c r="B415" s="98" t="s">
        <v>149</v>
      </c>
      <c r="C415" s="86" t="s">
        <v>150</v>
      </c>
      <c r="D415" s="85" t="s">
        <v>370</v>
      </c>
      <c r="E415" s="85" t="s">
        <v>976</v>
      </c>
      <c r="F415" s="85" t="s">
        <v>152</v>
      </c>
      <c r="H415" s="87">
        <f>_xlfn.XLOOKUP(C415,Lists!$C$3:$C$31,Lists!$Q$3:$Q$31)</f>
        <v>1</v>
      </c>
      <c r="I415" s="95">
        <f>'FD Inputs Pre Conversion'!I414*$H415</f>
        <v>0</v>
      </c>
      <c r="J415" s="95">
        <f>'FD Inputs Pre Conversion'!J414*$H415</f>
        <v>0</v>
      </c>
      <c r="K415" s="95">
        <f>'FD Inputs Pre Conversion'!K414*$H415</f>
        <v>0</v>
      </c>
      <c r="L415" s="95">
        <f>'FD Inputs Pre Conversion'!L414*$H415</f>
        <v>0</v>
      </c>
      <c r="M415" s="95">
        <f>'FD Inputs Pre Conversion'!M414*$H415</f>
        <v>0</v>
      </c>
    </row>
    <row r="416" spans="1:15" outlineLevel="1">
      <c r="A416" s="98"/>
      <c r="B416" s="98" t="s">
        <v>149</v>
      </c>
      <c r="C416" s="86" t="s">
        <v>150</v>
      </c>
      <c r="D416" s="85" t="s">
        <v>379</v>
      </c>
      <c r="E416" s="85" t="s">
        <v>976</v>
      </c>
      <c r="F416" s="85" t="s">
        <v>152</v>
      </c>
      <c r="H416" s="87">
        <f>_xlfn.XLOOKUP(C416,Lists!$C$3:$C$31,Lists!$Q$3:$Q$31)</f>
        <v>1</v>
      </c>
      <c r="I416" s="95">
        <f>'FD Inputs Pre Conversion'!I415*$H416</f>
        <v>0</v>
      </c>
      <c r="J416" s="95">
        <f>'FD Inputs Pre Conversion'!J415*$H416</f>
        <v>0</v>
      </c>
      <c r="K416" s="95">
        <f>'FD Inputs Pre Conversion'!K415*$H416</f>
        <v>0</v>
      </c>
      <c r="L416" s="95">
        <f>'FD Inputs Pre Conversion'!L415*$H416</f>
        <v>0</v>
      </c>
      <c r="M416" s="95">
        <f>'FD Inputs Pre Conversion'!M415*$H416</f>
        <v>0</v>
      </c>
    </row>
    <row r="417" spans="1:13" outlineLevel="1">
      <c r="A417" s="98"/>
      <c r="B417" s="98" t="s">
        <v>149</v>
      </c>
      <c r="C417" s="86" t="s">
        <v>150</v>
      </c>
      <c r="D417" s="85" t="s">
        <v>382</v>
      </c>
      <c r="E417" s="85" t="s">
        <v>976</v>
      </c>
      <c r="F417" s="85" t="s">
        <v>152</v>
      </c>
      <c r="H417" s="87">
        <f>_xlfn.XLOOKUP(C417,Lists!$C$3:$C$31,Lists!$Q$3:$Q$31)</f>
        <v>1</v>
      </c>
      <c r="I417" s="95">
        <f>'FD Inputs Pre Conversion'!I416*$H417</f>
        <v>0</v>
      </c>
      <c r="J417" s="95">
        <f>'FD Inputs Pre Conversion'!J416*$H417</f>
        <v>0</v>
      </c>
      <c r="K417" s="95">
        <f>'FD Inputs Pre Conversion'!K416*$H417</f>
        <v>0</v>
      </c>
      <c r="L417" s="95">
        <f>'FD Inputs Pre Conversion'!L416*$H417</f>
        <v>0</v>
      </c>
      <c r="M417" s="95">
        <f>'FD Inputs Pre Conversion'!M416*$H417</f>
        <v>0</v>
      </c>
    </row>
    <row r="418" spans="1:13" outlineLevel="1">
      <c r="A418" s="98"/>
      <c r="B418" s="98" t="s">
        <v>149</v>
      </c>
      <c r="C418" s="86" t="s">
        <v>150</v>
      </c>
      <c r="D418" s="85" t="s">
        <v>388</v>
      </c>
      <c r="E418" s="85" t="s">
        <v>976</v>
      </c>
      <c r="F418" s="85" t="s">
        <v>152</v>
      </c>
      <c r="H418" s="87">
        <f>_xlfn.XLOOKUP(C418,Lists!$C$3:$C$31,Lists!$Q$3:$Q$31)</f>
        <v>1</v>
      </c>
      <c r="I418" s="95">
        <f>'FD Inputs Pre Conversion'!I417*$H418</f>
        <v>0</v>
      </c>
      <c r="J418" s="95">
        <f>'FD Inputs Pre Conversion'!J417*$H418</f>
        <v>0</v>
      </c>
      <c r="K418" s="95">
        <f>'FD Inputs Pre Conversion'!K417*$H418</f>
        <v>0</v>
      </c>
      <c r="L418" s="95">
        <f>'FD Inputs Pre Conversion'!L417*$H418</f>
        <v>0</v>
      </c>
      <c r="M418" s="95">
        <f>'FD Inputs Pre Conversion'!M417*$H418</f>
        <v>0</v>
      </c>
    </row>
    <row r="419" spans="1:13" outlineLevel="1">
      <c r="A419" s="98"/>
      <c r="B419" s="98" t="s">
        <v>149</v>
      </c>
      <c r="C419" s="86" t="s">
        <v>150</v>
      </c>
      <c r="D419" s="85" t="s">
        <v>391</v>
      </c>
      <c r="E419" s="85" t="s">
        <v>976</v>
      </c>
      <c r="F419" s="85" t="s">
        <v>152</v>
      </c>
      <c r="H419" s="87">
        <f>_xlfn.XLOOKUP(C419,Lists!$C$3:$C$31,Lists!$Q$3:$Q$31)</f>
        <v>1</v>
      </c>
      <c r="I419" s="95">
        <f>'FD Inputs Pre Conversion'!I418*$H419</f>
        <v>0</v>
      </c>
      <c r="J419" s="95">
        <f>'FD Inputs Pre Conversion'!J418*$H419</f>
        <v>0</v>
      </c>
      <c r="K419" s="95">
        <f>'FD Inputs Pre Conversion'!K418*$H419</f>
        <v>0</v>
      </c>
      <c r="L419" s="95">
        <f>'FD Inputs Pre Conversion'!L418*$H419</f>
        <v>0</v>
      </c>
      <c r="M419" s="95">
        <f>'FD Inputs Pre Conversion'!M418*$H419</f>
        <v>0</v>
      </c>
    </row>
    <row r="420" spans="1:13" outlineLevel="1">
      <c r="A420" s="98"/>
      <c r="B420" s="98" t="s">
        <v>149</v>
      </c>
      <c r="C420" s="86" t="s">
        <v>150</v>
      </c>
      <c r="D420" s="85" t="s">
        <v>394</v>
      </c>
      <c r="E420" s="85" t="s">
        <v>976</v>
      </c>
      <c r="F420" s="85" t="s">
        <v>152</v>
      </c>
      <c r="H420" s="87">
        <f>_xlfn.XLOOKUP(C420,Lists!$C$3:$C$31,Lists!$Q$3:$Q$31)</f>
        <v>1</v>
      </c>
      <c r="I420" s="95">
        <f>'FD Inputs Pre Conversion'!I419*$H420</f>
        <v>0</v>
      </c>
      <c r="J420" s="95">
        <f>'FD Inputs Pre Conversion'!J419*$H420</f>
        <v>0</v>
      </c>
      <c r="K420" s="95">
        <f>'FD Inputs Pre Conversion'!K419*$H420</f>
        <v>0</v>
      </c>
      <c r="L420" s="95">
        <f>'FD Inputs Pre Conversion'!L419*$H420</f>
        <v>0</v>
      </c>
      <c r="M420" s="95">
        <f>'FD Inputs Pre Conversion'!M419*$H420</f>
        <v>0</v>
      </c>
    </row>
    <row r="421" spans="1:13" outlineLevel="1">
      <c r="A421" s="98"/>
      <c r="B421" s="98" t="s">
        <v>149</v>
      </c>
      <c r="C421" s="86" t="s">
        <v>150</v>
      </c>
      <c r="D421" s="85" t="s">
        <v>397</v>
      </c>
      <c r="E421" s="85" t="s">
        <v>976</v>
      </c>
      <c r="F421" s="85" t="s">
        <v>152</v>
      </c>
      <c r="H421" s="87">
        <f>_xlfn.XLOOKUP(C421,Lists!$C$3:$C$31,Lists!$Q$3:$Q$31)</f>
        <v>1</v>
      </c>
      <c r="I421" s="95">
        <f>'FD Inputs Pre Conversion'!I420*$H421</f>
        <v>0</v>
      </c>
      <c r="J421" s="95">
        <f>'FD Inputs Pre Conversion'!J420*$H421</f>
        <v>0</v>
      </c>
      <c r="K421" s="95">
        <f>'FD Inputs Pre Conversion'!K420*$H421</f>
        <v>0</v>
      </c>
      <c r="L421" s="95">
        <f>'FD Inputs Pre Conversion'!L420*$H421</f>
        <v>0</v>
      </c>
      <c r="M421" s="95">
        <f>'FD Inputs Pre Conversion'!M420*$H421</f>
        <v>0</v>
      </c>
    </row>
    <row r="422" spans="1:13" outlineLevel="1">
      <c r="A422" s="98"/>
      <c r="B422" s="98" t="s">
        <v>149</v>
      </c>
      <c r="C422" s="86" t="s">
        <v>150</v>
      </c>
      <c r="D422" s="85" t="s">
        <v>345</v>
      </c>
      <c r="E422" s="85" t="s">
        <v>976</v>
      </c>
      <c r="F422" s="85" t="s">
        <v>152</v>
      </c>
      <c r="H422" s="87">
        <f>_xlfn.XLOOKUP(C422,Lists!$C$3:$C$31,Lists!$Q$3:$Q$31)</f>
        <v>1</v>
      </c>
      <c r="I422" s="95">
        <f>'FD Inputs Pre Conversion'!I421*$H422</f>
        <v>0</v>
      </c>
      <c r="J422" s="95">
        <f>'FD Inputs Pre Conversion'!J421*$H422</f>
        <v>0</v>
      </c>
      <c r="K422" s="95">
        <f>'FD Inputs Pre Conversion'!K421*$H422</f>
        <v>0</v>
      </c>
      <c r="L422" s="95">
        <f>'FD Inputs Pre Conversion'!L421*$H422</f>
        <v>0</v>
      </c>
      <c r="M422" s="95">
        <f>'FD Inputs Pre Conversion'!M421*$H422</f>
        <v>0</v>
      </c>
    </row>
    <row r="423" spans="1:13" outlineLevel="1">
      <c r="A423" s="98"/>
      <c r="B423" s="98" t="s">
        <v>149</v>
      </c>
      <c r="C423" s="86" t="s">
        <v>150</v>
      </c>
      <c r="D423" s="85" t="s">
        <v>354</v>
      </c>
      <c r="E423" s="85" t="s">
        <v>976</v>
      </c>
      <c r="F423" s="85" t="s">
        <v>152</v>
      </c>
      <c r="H423" s="87">
        <f>_xlfn.XLOOKUP(C423,Lists!$C$3:$C$31,Lists!$Q$3:$Q$31)</f>
        <v>1</v>
      </c>
      <c r="I423" s="95">
        <f>'FD Inputs Pre Conversion'!I422*$H423</f>
        <v>0</v>
      </c>
      <c r="J423" s="95">
        <f>'FD Inputs Pre Conversion'!J422*$H423</f>
        <v>0</v>
      </c>
      <c r="K423" s="95">
        <f>'FD Inputs Pre Conversion'!K422*$H423</f>
        <v>0</v>
      </c>
      <c r="L423" s="95">
        <f>'FD Inputs Pre Conversion'!L422*$H423</f>
        <v>0</v>
      </c>
      <c r="M423" s="95">
        <f>'FD Inputs Pre Conversion'!M422*$H423</f>
        <v>0</v>
      </c>
    </row>
    <row r="424" spans="1:13" outlineLevel="1">
      <c r="A424" s="98"/>
      <c r="B424" s="98" t="s">
        <v>149</v>
      </c>
      <c r="C424" s="86" t="s">
        <v>150</v>
      </c>
      <c r="D424" s="85" t="s">
        <v>367</v>
      </c>
      <c r="E424" s="85" t="s">
        <v>976</v>
      </c>
      <c r="F424" s="85" t="s">
        <v>152</v>
      </c>
      <c r="H424" s="87">
        <f>_xlfn.XLOOKUP(C424,Lists!$C$3:$C$31,Lists!$Q$3:$Q$31)</f>
        <v>1</v>
      </c>
      <c r="I424" s="95">
        <f>'FD Inputs Pre Conversion'!I423*$H424</f>
        <v>0</v>
      </c>
      <c r="J424" s="95">
        <f>'FD Inputs Pre Conversion'!J423*$H424</f>
        <v>0</v>
      </c>
      <c r="K424" s="95">
        <f>'FD Inputs Pre Conversion'!K423*$H424</f>
        <v>0</v>
      </c>
      <c r="L424" s="95">
        <f>'FD Inputs Pre Conversion'!L423*$H424</f>
        <v>0</v>
      </c>
      <c r="M424" s="95">
        <f>'FD Inputs Pre Conversion'!M423*$H424</f>
        <v>0</v>
      </c>
    </row>
    <row r="425" spans="1:13" outlineLevel="1">
      <c r="A425" s="98"/>
      <c r="B425" s="98" t="s">
        <v>149</v>
      </c>
      <c r="C425" s="86" t="s">
        <v>150</v>
      </c>
      <c r="D425" s="85" t="s">
        <v>373</v>
      </c>
      <c r="E425" s="85" t="s">
        <v>976</v>
      </c>
      <c r="F425" s="85" t="s">
        <v>152</v>
      </c>
      <c r="H425" s="87">
        <f>_xlfn.XLOOKUP(C425,Lists!$C$3:$C$31,Lists!$Q$3:$Q$31)</f>
        <v>1</v>
      </c>
      <c r="I425" s="95">
        <f>'FD Inputs Pre Conversion'!I424*$H425</f>
        <v>0</v>
      </c>
      <c r="J425" s="95">
        <f>'FD Inputs Pre Conversion'!J424*$H425</f>
        <v>0</v>
      </c>
      <c r="K425" s="95">
        <f>'FD Inputs Pre Conversion'!K424*$H425</f>
        <v>0</v>
      </c>
      <c r="L425" s="95">
        <f>'FD Inputs Pre Conversion'!L424*$H425</f>
        <v>0</v>
      </c>
      <c r="M425" s="95">
        <f>'FD Inputs Pre Conversion'!M424*$H425</f>
        <v>0</v>
      </c>
    </row>
    <row r="426" spans="1:13" outlineLevel="1">
      <c r="A426" s="98"/>
      <c r="B426" s="98" t="s">
        <v>149</v>
      </c>
      <c r="C426" s="86" t="s">
        <v>150</v>
      </c>
      <c r="D426" s="85" t="s">
        <v>376</v>
      </c>
      <c r="E426" s="85" t="s">
        <v>976</v>
      </c>
      <c r="F426" s="85" t="s">
        <v>152</v>
      </c>
      <c r="H426" s="87">
        <f>_xlfn.XLOOKUP(C426,Lists!$C$3:$C$31,Lists!$Q$3:$Q$31)</f>
        <v>1</v>
      </c>
      <c r="I426" s="95">
        <f>'FD Inputs Pre Conversion'!I425*$H426</f>
        <v>0</v>
      </c>
      <c r="J426" s="95">
        <f>'FD Inputs Pre Conversion'!J425*$H426</f>
        <v>0</v>
      </c>
      <c r="K426" s="95">
        <f>'FD Inputs Pre Conversion'!K425*$H426</f>
        <v>0</v>
      </c>
      <c r="L426" s="95">
        <f>'FD Inputs Pre Conversion'!L425*$H426</f>
        <v>0</v>
      </c>
      <c r="M426" s="95">
        <f>'FD Inputs Pre Conversion'!M425*$H426</f>
        <v>0</v>
      </c>
    </row>
    <row r="427" spans="1:13" outlineLevel="1">
      <c r="A427" s="98"/>
      <c r="B427" s="98" t="s">
        <v>149</v>
      </c>
      <c r="C427" s="86" t="s">
        <v>150</v>
      </c>
      <c r="D427" s="85" t="s">
        <v>385</v>
      </c>
      <c r="E427" s="85" t="s">
        <v>976</v>
      </c>
      <c r="F427" s="85" t="s">
        <v>152</v>
      </c>
      <c r="H427" s="87">
        <f>_xlfn.XLOOKUP(C427,Lists!$C$3:$C$31,Lists!$Q$3:$Q$31)</f>
        <v>1</v>
      </c>
      <c r="I427" s="95">
        <f>'FD Inputs Pre Conversion'!I426*$H427</f>
        <v>0</v>
      </c>
      <c r="J427" s="95">
        <f>'FD Inputs Pre Conversion'!J426*$H427</f>
        <v>0</v>
      </c>
      <c r="K427" s="95">
        <f>'FD Inputs Pre Conversion'!K426*$H427</f>
        <v>0</v>
      </c>
      <c r="L427" s="95">
        <f>'FD Inputs Pre Conversion'!L426*$H427</f>
        <v>0</v>
      </c>
      <c r="M427" s="95">
        <f>'FD Inputs Pre Conversion'!M426*$H427</f>
        <v>0</v>
      </c>
    </row>
    <row r="428" spans="1:13" outlineLevel="1">
      <c r="A428" s="97"/>
      <c r="B428" s="97"/>
      <c r="I428" s="95"/>
      <c r="J428" s="95"/>
      <c r="K428" s="95"/>
      <c r="L428" s="95"/>
      <c r="M428" s="95"/>
    </row>
    <row r="429" spans="1:13" outlineLevel="1">
      <c r="A429" s="98"/>
      <c r="B429" s="98" t="s">
        <v>160</v>
      </c>
      <c r="C429" s="86" t="s">
        <v>161</v>
      </c>
      <c r="D429" s="85" t="s">
        <v>350</v>
      </c>
      <c r="E429" s="85" t="s">
        <v>976</v>
      </c>
      <c r="F429" s="85" t="s">
        <v>162</v>
      </c>
      <c r="H429" s="87">
        <f>_xlfn.XLOOKUP(C429,Lists!$C$3:$C$31,Lists!$Q$3:$Q$31)</f>
        <v>1</v>
      </c>
      <c r="I429" s="95">
        <f>'FD Inputs Pre Conversion'!I428*$H429</f>
        <v>1.5</v>
      </c>
      <c r="J429" s="95">
        <f>'FD Inputs Pre Conversion'!J428*$H429</f>
        <v>1.5</v>
      </c>
      <c r="K429" s="95">
        <f>'FD Inputs Pre Conversion'!K428*$H429</f>
        <v>1.5</v>
      </c>
      <c r="L429" s="95">
        <f>'FD Inputs Pre Conversion'!L428*$H429</f>
        <v>1.25</v>
      </c>
      <c r="M429" s="95">
        <f>'FD Inputs Pre Conversion'!M428*$H429</f>
        <v>1</v>
      </c>
    </row>
    <row r="430" spans="1:13" outlineLevel="1">
      <c r="A430" s="98"/>
      <c r="B430" s="98" t="s">
        <v>160</v>
      </c>
      <c r="C430" s="86" t="s">
        <v>161</v>
      </c>
      <c r="D430" s="85" t="s">
        <v>358</v>
      </c>
      <c r="E430" s="85" t="s">
        <v>976</v>
      </c>
      <c r="F430" s="85" t="s">
        <v>162</v>
      </c>
      <c r="H430" s="87">
        <f>_xlfn.XLOOKUP(C430,Lists!$C$3:$C$31,Lists!$Q$3:$Q$31)</f>
        <v>1</v>
      </c>
      <c r="I430" s="95">
        <f>'FD Inputs Pre Conversion'!I429*$H430</f>
        <v>1.83</v>
      </c>
      <c r="J430" s="95">
        <f>'FD Inputs Pre Conversion'!J429*$H430</f>
        <v>1.67</v>
      </c>
      <c r="K430" s="95">
        <f>'FD Inputs Pre Conversion'!K429*$H430</f>
        <v>1.5</v>
      </c>
      <c r="L430" s="95">
        <f>'FD Inputs Pre Conversion'!L429*$H430</f>
        <v>1.25</v>
      </c>
      <c r="M430" s="95">
        <f>'FD Inputs Pre Conversion'!M429*$H430</f>
        <v>1</v>
      </c>
    </row>
    <row r="431" spans="1:13" outlineLevel="1">
      <c r="A431" s="98"/>
      <c r="B431" s="98" t="s">
        <v>160</v>
      </c>
      <c r="C431" s="86" t="s">
        <v>161</v>
      </c>
      <c r="D431" s="85" t="s">
        <v>361</v>
      </c>
      <c r="E431" s="85" t="s">
        <v>976</v>
      </c>
      <c r="F431" s="85" t="s">
        <v>162</v>
      </c>
      <c r="H431" s="87">
        <f>_xlfn.XLOOKUP(C431,Lists!$C$3:$C$31,Lists!$Q$3:$Q$31)</f>
        <v>1</v>
      </c>
      <c r="I431" s="95">
        <f>'FD Inputs Pre Conversion'!I430*$H431</f>
        <v>1.83</v>
      </c>
      <c r="J431" s="95">
        <f>'FD Inputs Pre Conversion'!J430*$H431</f>
        <v>1.67</v>
      </c>
      <c r="K431" s="95">
        <f>'FD Inputs Pre Conversion'!K430*$H431</f>
        <v>1.5</v>
      </c>
      <c r="L431" s="95">
        <f>'FD Inputs Pre Conversion'!L430*$H431</f>
        <v>1.25</v>
      </c>
      <c r="M431" s="95">
        <f>'FD Inputs Pre Conversion'!M430*$H431</f>
        <v>1</v>
      </c>
    </row>
    <row r="432" spans="1:13" outlineLevel="1">
      <c r="A432" s="98"/>
      <c r="B432" s="98" t="s">
        <v>160</v>
      </c>
      <c r="C432" s="86" t="s">
        <v>161</v>
      </c>
      <c r="D432" s="85" t="s">
        <v>364</v>
      </c>
      <c r="E432" s="85" t="s">
        <v>976</v>
      </c>
      <c r="F432" s="85" t="s">
        <v>162</v>
      </c>
      <c r="H432" s="87">
        <f>_xlfn.XLOOKUP(C432,Lists!$C$3:$C$31,Lists!$Q$3:$Q$31)</f>
        <v>1</v>
      </c>
      <c r="I432" s="95">
        <f>'FD Inputs Pre Conversion'!I431*$H432</f>
        <v>1.5</v>
      </c>
      <c r="J432" s="95">
        <f>'FD Inputs Pre Conversion'!J431*$H432</f>
        <v>1.5</v>
      </c>
      <c r="K432" s="95">
        <f>'FD Inputs Pre Conversion'!K431*$H432</f>
        <v>1.5</v>
      </c>
      <c r="L432" s="95">
        <f>'FD Inputs Pre Conversion'!L431*$H432</f>
        <v>1.25</v>
      </c>
      <c r="M432" s="95">
        <f>'FD Inputs Pre Conversion'!M431*$H432</f>
        <v>1</v>
      </c>
    </row>
    <row r="433" spans="1:13" outlineLevel="1">
      <c r="A433" s="98"/>
      <c r="B433" s="98" t="s">
        <v>160</v>
      </c>
      <c r="C433" s="86" t="s">
        <v>161</v>
      </c>
      <c r="D433" s="85" t="s">
        <v>370</v>
      </c>
      <c r="E433" s="85" t="s">
        <v>976</v>
      </c>
      <c r="F433" s="85" t="s">
        <v>162</v>
      </c>
      <c r="H433" s="87">
        <f>_xlfn.XLOOKUP(C433,Lists!$C$3:$C$31,Lists!$Q$3:$Q$31)</f>
        <v>1</v>
      </c>
      <c r="I433" s="95">
        <f>'FD Inputs Pre Conversion'!I432*$H433</f>
        <v>1.83</v>
      </c>
      <c r="J433" s="95">
        <f>'FD Inputs Pre Conversion'!J432*$H433</f>
        <v>1.67</v>
      </c>
      <c r="K433" s="95">
        <f>'FD Inputs Pre Conversion'!K432*$H433</f>
        <v>1.5</v>
      </c>
      <c r="L433" s="95">
        <f>'FD Inputs Pre Conversion'!L432*$H433</f>
        <v>1.25</v>
      </c>
      <c r="M433" s="95">
        <f>'FD Inputs Pre Conversion'!M432*$H433</f>
        <v>1</v>
      </c>
    </row>
    <row r="434" spans="1:13" outlineLevel="1">
      <c r="A434" s="98"/>
      <c r="B434" s="98" t="s">
        <v>160</v>
      </c>
      <c r="C434" s="86" t="s">
        <v>161</v>
      </c>
      <c r="D434" s="85" t="s">
        <v>379</v>
      </c>
      <c r="E434" s="85" t="s">
        <v>976</v>
      </c>
      <c r="F434" s="85" t="s">
        <v>162</v>
      </c>
      <c r="H434" s="87">
        <f>_xlfn.XLOOKUP(C434,Lists!$C$3:$C$31,Lists!$Q$3:$Q$31)</f>
        <v>1</v>
      </c>
      <c r="I434" s="95">
        <f>'FD Inputs Pre Conversion'!I433*$H434</f>
        <v>1.83</v>
      </c>
      <c r="J434" s="95">
        <f>'FD Inputs Pre Conversion'!J433*$H434</f>
        <v>1.67</v>
      </c>
      <c r="K434" s="95">
        <f>'FD Inputs Pre Conversion'!K433*$H434</f>
        <v>1.5</v>
      </c>
      <c r="L434" s="95">
        <f>'FD Inputs Pre Conversion'!L433*$H434</f>
        <v>1.25</v>
      </c>
      <c r="M434" s="95">
        <f>'FD Inputs Pre Conversion'!M433*$H434</f>
        <v>1</v>
      </c>
    </row>
    <row r="435" spans="1:13" outlineLevel="1">
      <c r="A435" s="98"/>
      <c r="B435" s="98" t="s">
        <v>160</v>
      </c>
      <c r="C435" s="86" t="s">
        <v>161</v>
      </c>
      <c r="D435" s="85" t="s">
        <v>382</v>
      </c>
      <c r="E435" s="85" t="s">
        <v>976</v>
      </c>
      <c r="F435" s="85" t="s">
        <v>162</v>
      </c>
      <c r="H435" s="87">
        <f>_xlfn.XLOOKUP(C435,Lists!$C$3:$C$31,Lists!$Q$3:$Q$31)</f>
        <v>1</v>
      </c>
      <c r="I435" s="95">
        <f>'FD Inputs Pre Conversion'!I434*$H435</f>
        <v>1.83</v>
      </c>
      <c r="J435" s="95">
        <f>'FD Inputs Pre Conversion'!J434*$H435</f>
        <v>1.67</v>
      </c>
      <c r="K435" s="95">
        <f>'FD Inputs Pre Conversion'!K434*$H435</f>
        <v>1.5</v>
      </c>
      <c r="L435" s="95">
        <f>'FD Inputs Pre Conversion'!L434*$H435</f>
        <v>1.25</v>
      </c>
      <c r="M435" s="95">
        <f>'FD Inputs Pre Conversion'!M434*$H435</f>
        <v>1</v>
      </c>
    </row>
    <row r="436" spans="1:13" outlineLevel="1">
      <c r="A436" s="98"/>
      <c r="B436" s="98" t="s">
        <v>160</v>
      </c>
      <c r="C436" s="86" t="s">
        <v>161</v>
      </c>
      <c r="D436" s="85" t="s">
        <v>388</v>
      </c>
      <c r="E436" s="85" t="s">
        <v>976</v>
      </c>
      <c r="F436" s="85" t="s">
        <v>162</v>
      </c>
      <c r="H436" s="87">
        <f>_xlfn.XLOOKUP(C436,Lists!$C$3:$C$31,Lists!$Q$3:$Q$31)</f>
        <v>1</v>
      </c>
      <c r="I436" s="95">
        <f>'FD Inputs Pre Conversion'!I435*$H436</f>
        <v>1.83</v>
      </c>
      <c r="J436" s="95">
        <f>'FD Inputs Pre Conversion'!J435*$H436</f>
        <v>1.67</v>
      </c>
      <c r="K436" s="95">
        <f>'FD Inputs Pre Conversion'!K435*$H436</f>
        <v>1.5</v>
      </c>
      <c r="L436" s="95">
        <f>'FD Inputs Pre Conversion'!L435*$H436</f>
        <v>1.25</v>
      </c>
      <c r="M436" s="95">
        <f>'FD Inputs Pre Conversion'!M435*$H436</f>
        <v>1</v>
      </c>
    </row>
    <row r="437" spans="1:13" outlineLevel="1">
      <c r="A437" s="98"/>
      <c r="B437" s="98" t="s">
        <v>160</v>
      </c>
      <c r="C437" s="86" t="s">
        <v>161</v>
      </c>
      <c r="D437" s="85" t="s">
        <v>391</v>
      </c>
      <c r="E437" s="85" t="s">
        <v>976</v>
      </c>
      <c r="F437" s="85" t="s">
        <v>162</v>
      </c>
      <c r="H437" s="87">
        <f>_xlfn.XLOOKUP(C437,Lists!$C$3:$C$31,Lists!$Q$3:$Q$31)</f>
        <v>1</v>
      </c>
      <c r="I437" s="95">
        <f>'FD Inputs Pre Conversion'!I436*$H437</f>
        <v>1.83</v>
      </c>
      <c r="J437" s="95">
        <f>'FD Inputs Pre Conversion'!J436*$H437</f>
        <v>1.67</v>
      </c>
      <c r="K437" s="95">
        <f>'FD Inputs Pre Conversion'!K436*$H437</f>
        <v>1.5</v>
      </c>
      <c r="L437" s="95">
        <f>'FD Inputs Pre Conversion'!L436*$H437</f>
        <v>1.25</v>
      </c>
      <c r="M437" s="95">
        <f>'FD Inputs Pre Conversion'!M436*$H437</f>
        <v>1</v>
      </c>
    </row>
    <row r="438" spans="1:13" outlineLevel="1">
      <c r="A438" s="98"/>
      <c r="B438" s="98" t="s">
        <v>160</v>
      </c>
      <c r="C438" s="86" t="s">
        <v>161</v>
      </c>
      <c r="D438" s="85" t="s">
        <v>394</v>
      </c>
      <c r="E438" s="85" t="s">
        <v>976</v>
      </c>
      <c r="F438" s="85" t="s">
        <v>162</v>
      </c>
      <c r="H438" s="87">
        <f>_xlfn.XLOOKUP(C438,Lists!$C$3:$C$31,Lists!$Q$3:$Q$31)</f>
        <v>1</v>
      </c>
      <c r="I438" s="95">
        <f>'FD Inputs Pre Conversion'!I437*$H438</f>
        <v>1.83</v>
      </c>
      <c r="J438" s="95">
        <f>'FD Inputs Pre Conversion'!J437*$H438</f>
        <v>1.67</v>
      </c>
      <c r="K438" s="95">
        <f>'FD Inputs Pre Conversion'!K437*$H438</f>
        <v>1.5</v>
      </c>
      <c r="L438" s="95">
        <f>'FD Inputs Pre Conversion'!L437*$H438</f>
        <v>1.25</v>
      </c>
      <c r="M438" s="95">
        <f>'FD Inputs Pre Conversion'!M437*$H438</f>
        <v>1</v>
      </c>
    </row>
    <row r="439" spans="1:13" outlineLevel="1">
      <c r="A439" s="98"/>
      <c r="B439" s="98" t="s">
        <v>160</v>
      </c>
      <c r="C439" s="86" t="s">
        <v>161</v>
      </c>
      <c r="D439" s="85" t="s">
        <v>397</v>
      </c>
      <c r="E439" s="85" t="s">
        <v>976</v>
      </c>
      <c r="F439" s="85" t="s">
        <v>162</v>
      </c>
      <c r="H439" s="87">
        <f>_xlfn.XLOOKUP(C439,Lists!$C$3:$C$31,Lists!$Q$3:$Q$31)</f>
        <v>1</v>
      </c>
      <c r="I439" s="95">
        <f>'FD Inputs Pre Conversion'!I438*$H439</f>
        <v>1.5</v>
      </c>
      <c r="J439" s="95">
        <f>'FD Inputs Pre Conversion'!J438*$H439</f>
        <v>1.5</v>
      </c>
      <c r="K439" s="95">
        <f>'FD Inputs Pre Conversion'!K438*$H439</f>
        <v>1.5</v>
      </c>
      <c r="L439" s="95">
        <f>'FD Inputs Pre Conversion'!L438*$H439</f>
        <v>1.25</v>
      </c>
      <c r="M439" s="95">
        <f>'FD Inputs Pre Conversion'!M438*$H439</f>
        <v>1</v>
      </c>
    </row>
    <row r="440" spans="1:13" outlineLevel="1">
      <c r="A440" s="98"/>
      <c r="B440" s="98" t="s">
        <v>160</v>
      </c>
      <c r="C440" s="86" t="s">
        <v>161</v>
      </c>
      <c r="D440" s="85" t="s">
        <v>345</v>
      </c>
      <c r="E440" s="85" t="s">
        <v>976</v>
      </c>
      <c r="F440" s="85" t="s">
        <v>162</v>
      </c>
      <c r="H440" s="87">
        <f>_xlfn.XLOOKUP(C440,Lists!$C$3:$C$31,Lists!$Q$3:$Q$31)</f>
        <v>1</v>
      </c>
      <c r="I440" s="95">
        <f>'FD Inputs Pre Conversion'!I439*$H440</f>
        <v>1.83</v>
      </c>
      <c r="J440" s="95">
        <f>'FD Inputs Pre Conversion'!J439*$H440</f>
        <v>1.67</v>
      </c>
      <c r="K440" s="95">
        <f>'FD Inputs Pre Conversion'!K439*$H440</f>
        <v>1.5</v>
      </c>
      <c r="L440" s="95">
        <f>'FD Inputs Pre Conversion'!L439*$H440</f>
        <v>1.25</v>
      </c>
      <c r="M440" s="95">
        <f>'FD Inputs Pre Conversion'!M439*$H440</f>
        <v>1</v>
      </c>
    </row>
    <row r="441" spans="1:13" outlineLevel="1">
      <c r="A441" s="98"/>
      <c r="B441" s="98" t="s">
        <v>160</v>
      </c>
      <c r="C441" s="86" t="s">
        <v>161</v>
      </c>
      <c r="D441" s="85" t="s">
        <v>354</v>
      </c>
      <c r="E441" s="85" t="s">
        <v>976</v>
      </c>
      <c r="F441" s="85" t="s">
        <v>162</v>
      </c>
      <c r="H441" s="87">
        <f>_xlfn.XLOOKUP(C441,Lists!$C$3:$C$31,Lists!$Q$3:$Q$31)</f>
        <v>1</v>
      </c>
      <c r="I441" s="95">
        <f>'FD Inputs Pre Conversion'!I440*$H441</f>
        <v>1.5</v>
      </c>
      <c r="J441" s="95">
        <f>'FD Inputs Pre Conversion'!J440*$H441</f>
        <v>1.5</v>
      </c>
      <c r="K441" s="95">
        <f>'FD Inputs Pre Conversion'!K440*$H441</f>
        <v>1.5</v>
      </c>
      <c r="L441" s="95">
        <f>'FD Inputs Pre Conversion'!L440*$H441</f>
        <v>1.25</v>
      </c>
      <c r="M441" s="95">
        <f>'FD Inputs Pre Conversion'!M440*$H441</f>
        <v>1</v>
      </c>
    </row>
    <row r="442" spans="1:13" outlineLevel="1">
      <c r="A442" s="98"/>
      <c r="B442" s="98" t="s">
        <v>160</v>
      </c>
      <c r="C442" s="86" t="s">
        <v>161</v>
      </c>
      <c r="D442" s="85" t="s">
        <v>367</v>
      </c>
      <c r="E442" s="85" t="s">
        <v>976</v>
      </c>
      <c r="F442" s="85" t="s">
        <v>162</v>
      </c>
      <c r="H442" s="87">
        <f>_xlfn.XLOOKUP(C442,Lists!$C$3:$C$31,Lists!$Q$3:$Q$31)</f>
        <v>1</v>
      </c>
      <c r="I442" s="95">
        <f>'FD Inputs Pre Conversion'!I441*$H442</f>
        <v>1.83</v>
      </c>
      <c r="J442" s="95">
        <f>'FD Inputs Pre Conversion'!J441*$H442</f>
        <v>1.67</v>
      </c>
      <c r="K442" s="95">
        <f>'FD Inputs Pre Conversion'!K441*$H442</f>
        <v>1.5</v>
      </c>
      <c r="L442" s="95">
        <f>'FD Inputs Pre Conversion'!L441*$H442</f>
        <v>1.25</v>
      </c>
      <c r="M442" s="95">
        <f>'FD Inputs Pre Conversion'!M441*$H442</f>
        <v>1</v>
      </c>
    </row>
    <row r="443" spans="1:13" outlineLevel="1">
      <c r="A443" s="98"/>
      <c r="B443" s="98" t="s">
        <v>160</v>
      </c>
      <c r="C443" s="86" t="s">
        <v>161</v>
      </c>
      <c r="D443" s="85" t="s">
        <v>373</v>
      </c>
      <c r="E443" s="85" t="s">
        <v>976</v>
      </c>
      <c r="F443" s="85" t="s">
        <v>162</v>
      </c>
      <c r="H443" s="87">
        <f>_xlfn.XLOOKUP(C443,Lists!$C$3:$C$31,Lists!$Q$3:$Q$31)</f>
        <v>1</v>
      </c>
      <c r="I443" s="95">
        <f>'FD Inputs Pre Conversion'!I442*$H443</f>
        <v>1.83</v>
      </c>
      <c r="J443" s="95">
        <f>'FD Inputs Pre Conversion'!J442*$H443</f>
        <v>1.67</v>
      </c>
      <c r="K443" s="95">
        <f>'FD Inputs Pre Conversion'!K442*$H443</f>
        <v>1.5</v>
      </c>
      <c r="L443" s="95">
        <f>'FD Inputs Pre Conversion'!L442*$H443</f>
        <v>1.25</v>
      </c>
      <c r="M443" s="95">
        <f>'FD Inputs Pre Conversion'!M442*$H443</f>
        <v>1</v>
      </c>
    </row>
    <row r="444" spans="1:13" outlineLevel="1">
      <c r="A444" s="98"/>
      <c r="B444" s="98" t="s">
        <v>160</v>
      </c>
      <c r="C444" s="86" t="s">
        <v>161</v>
      </c>
      <c r="D444" s="85" t="s">
        <v>376</v>
      </c>
      <c r="E444" s="85" t="s">
        <v>976</v>
      </c>
      <c r="F444" s="85" t="s">
        <v>162</v>
      </c>
      <c r="H444" s="87">
        <f>_xlfn.XLOOKUP(C444,Lists!$C$3:$C$31,Lists!$Q$3:$Q$31)</f>
        <v>1</v>
      </c>
      <c r="I444" s="95">
        <f>'FD Inputs Pre Conversion'!I443*$H444</f>
        <v>1.83</v>
      </c>
      <c r="J444" s="95">
        <f>'FD Inputs Pre Conversion'!J443*$H444</f>
        <v>1.67</v>
      </c>
      <c r="K444" s="95">
        <f>'FD Inputs Pre Conversion'!K443*$H444</f>
        <v>1.5</v>
      </c>
      <c r="L444" s="95">
        <f>'FD Inputs Pre Conversion'!L443*$H444</f>
        <v>1.25</v>
      </c>
      <c r="M444" s="95">
        <f>'FD Inputs Pre Conversion'!M443*$H444</f>
        <v>1</v>
      </c>
    </row>
    <row r="445" spans="1:13" outlineLevel="1">
      <c r="A445" s="98"/>
      <c r="B445" s="98" t="s">
        <v>160</v>
      </c>
      <c r="C445" s="86" t="s">
        <v>161</v>
      </c>
      <c r="D445" s="85" t="s">
        <v>385</v>
      </c>
      <c r="E445" s="85" t="s">
        <v>976</v>
      </c>
      <c r="F445" s="85" t="s">
        <v>162</v>
      </c>
      <c r="H445" s="87">
        <f>_xlfn.XLOOKUP(C445,Lists!$C$3:$C$31,Lists!$Q$3:$Q$31)</f>
        <v>1</v>
      </c>
      <c r="I445" s="95">
        <f>'FD Inputs Pre Conversion'!I444*$H445</f>
        <v>1.83</v>
      </c>
      <c r="J445" s="95">
        <f>'FD Inputs Pre Conversion'!J444*$H445</f>
        <v>1.67</v>
      </c>
      <c r="K445" s="95">
        <f>'FD Inputs Pre Conversion'!K444*$H445</f>
        <v>1.5</v>
      </c>
      <c r="L445" s="95">
        <f>'FD Inputs Pre Conversion'!L444*$H445</f>
        <v>1.25</v>
      </c>
      <c r="M445" s="95">
        <f>'FD Inputs Pre Conversion'!M444*$H445</f>
        <v>1</v>
      </c>
    </row>
    <row r="446" spans="1:13" outlineLevel="1">
      <c r="A446" s="98"/>
      <c r="B446" s="98"/>
      <c r="I446" s="95"/>
      <c r="J446" s="95"/>
      <c r="K446" s="95"/>
      <c r="L446" s="95"/>
      <c r="M446" s="95"/>
    </row>
    <row r="447" spans="1:13" outlineLevel="1">
      <c r="A447" s="98"/>
      <c r="B447" s="98" t="s">
        <v>165</v>
      </c>
      <c r="C447" s="86" t="s">
        <v>166</v>
      </c>
      <c r="D447" s="85" t="s">
        <v>350</v>
      </c>
      <c r="E447" s="85" t="s">
        <v>976</v>
      </c>
      <c r="F447" s="85" t="s">
        <v>167</v>
      </c>
      <c r="H447" s="87">
        <f>_xlfn.XLOOKUP(C447,Lists!$C$3:$C$31,Lists!$Q$3:$Q$31)</f>
        <v>1</v>
      </c>
      <c r="I447" s="95"/>
      <c r="J447" s="95"/>
      <c r="K447" s="95"/>
      <c r="L447" s="95"/>
      <c r="M447" s="95"/>
    </row>
    <row r="448" spans="1:13" outlineLevel="1">
      <c r="A448" s="98"/>
      <c r="B448" s="98" t="s">
        <v>165</v>
      </c>
      <c r="C448" s="86" t="s">
        <v>166</v>
      </c>
      <c r="D448" s="85" t="s">
        <v>358</v>
      </c>
      <c r="E448" s="85" t="s">
        <v>976</v>
      </c>
      <c r="F448" s="85" t="s">
        <v>167</v>
      </c>
      <c r="H448" s="87">
        <f>_xlfn.XLOOKUP(C448,Lists!$C$3:$C$31,Lists!$Q$3:$Q$31)</f>
        <v>1</v>
      </c>
      <c r="I448" s="95"/>
      <c r="J448" s="95"/>
      <c r="K448" s="95"/>
      <c r="L448" s="95"/>
      <c r="M448" s="95"/>
    </row>
    <row r="449" spans="1:13" outlineLevel="1">
      <c r="A449" s="98"/>
      <c r="B449" s="98" t="s">
        <v>165</v>
      </c>
      <c r="C449" s="86" t="s">
        <v>166</v>
      </c>
      <c r="D449" s="85" t="s">
        <v>361</v>
      </c>
      <c r="E449" s="85" t="s">
        <v>976</v>
      </c>
      <c r="F449" s="85" t="s">
        <v>167</v>
      </c>
      <c r="H449" s="87">
        <f>_xlfn.XLOOKUP(C449,Lists!$C$3:$C$31,Lists!$Q$3:$Q$31)</f>
        <v>1</v>
      </c>
      <c r="I449" s="95"/>
      <c r="J449" s="95"/>
      <c r="K449" s="95"/>
      <c r="L449" s="95"/>
      <c r="M449" s="95"/>
    </row>
    <row r="450" spans="1:13" outlineLevel="1">
      <c r="A450" s="98"/>
      <c r="B450" s="98" t="s">
        <v>165</v>
      </c>
      <c r="C450" s="86" t="s">
        <v>166</v>
      </c>
      <c r="D450" s="85" t="s">
        <v>364</v>
      </c>
      <c r="E450" s="85" t="s">
        <v>976</v>
      </c>
      <c r="F450" s="85" t="s">
        <v>167</v>
      </c>
      <c r="H450" s="87">
        <f>_xlfn.XLOOKUP(C450,Lists!$C$3:$C$31,Lists!$Q$3:$Q$31)</f>
        <v>1</v>
      </c>
      <c r="I450" s="95"/>
      <c r="J450" s="95"/>
      <c r="K450" s="95"/>
      <c r="L450" s="95"/>
      <c r="M450" s="95"/>
    </row>
    <row r="451" spans="1:13" outlineLevel="1">
      <c r="A451" s="98"/>
      <c r="B451" s="98" t="s">
        <v>165</v>
      </c>
      <c r="C451" s="86" t="s">
        <v>166</v>
      </c>
      <c r="D451" s="85" t="s">
        <v>370</v>
      </c>
      <c r="E451" s="85" t="s">
        <v>976</v>
      </c>
      <c r="F451" s="85" t="s">
        <v>167</v>
      </c>
      <c r="H451" s="87">
        <f>_xlfn.XLOOKUP(C451,Lists!$C$3:$C$31,Lists!$Q$3:$Q$31)</f>
        <v>1</v>
      </c>
      <c r="I451" s="95"/>
      <c r="J451" s="95"/>
      <c r="K451" s="95"/>
      <c r="L451" s="95"/>
      <c r="M451" s="95"/>
    </row>
    <row r="452" spans="1:13" outlineLevel="1">
      <c r="A452" s="98"/>
      <c r="B452" s="98" t="s">
        <v>165</v>
      </c>
      <c r="C452" s="86" t="s">
        <v>166</v>
      </c>
      <c r="D452" s="85" t="s">
        <v>379</v>
      </c>
      <c r="E452" s="85" t="s">
        <v>976</v>
      </c>
      <c r="F452" s="85" t="s">
        <v>167</v>
      </c>
      <c r="H452" s="87">
        <f>_xlfn.XLOOKUP(C452,Lists!$C$3:$C$31,Lists!$Q$3:$Q$31)</f>
        <v>1</v>
      </c>
      <c r="I452" s="95"/>
      <c r="J452" s="95"/>
      <c r="K452" s="95"/>
      <c r="L452" s="95"/>
      <c r="M452" s="95"/>
    </row>
    <row r="453" spans="1:13" outlineLevel="1">
      <c r="A453" s="98"/>
      <c r="B453" s="98" t="s">
        <v>165</v>
      </c>
      <c r="C453" s="86" t="s">
        <v>166</v>
      </c>
      <c r="D453" s="85" t="s">
        <v>382</v>
      </c>
      <c r="E453" s="85" t="s">
        <v>976</v>
      </c>
      <c r="F453" s="85" t="s">
        <v>167</v>
      </c>
      <c r="H453" s="87">
        <f>_xlfn.XLOOKUP(C453,Lists!$C$3:$C$31,Lists!$Q$3:$Q$31)</f>
        <v>1</v>
      </c>
      <c r="I453" s="95"/>
      <c r="J453" s="95"/>
      <c r="K453" s="95"/>
      <c r="L453" s="95"/>
      <c r="M453" s="95"/>
    </row>
    <row r="454" spans="1:13" outlineLevel="1">
      <c r="A454" s="98"/>
      <c r="B454" s="98" t="s">
        <v>165</v>
      </c>
      <c r="C454" s="86" t="s">
        <v>166</v>
      </c>
      <c r="D454" s="85" t="s">
        <v>388</v>
      </c>
      <c r="E454" s="85" t="s">
        <v>976</v>
      </c>
      <c r="F454" s="85" t="s">
        <v>167</v>
      </c>
      <c r="H454" s="87">
        <f>_xlfn.XLOOKUP(C454,Lists!$C$3:$C$31,Lists!$Q$3:$Q$31)</f>
        <v>1</v>
      </c>
      <c r="I454" s="95">
        <f>'FD Inputs Pre Conversion'!I453*$H454</f>
        <v>0.52</v>
      </c>
      <c r="J454" s="95">
        <f>'FD Inputs Pre Conversion'!J453*$H454</f>
        <v>0.5</v>
      </c>
      <c r="K454" s="95">
        <f>'FD Inputs Pre Conversion'!K453*$H454</f>
        <v>0.49</v>
      </c>
      <c r="L454" s="95">
        <f>'FD Inputs Pre Conversion'!L453*$H454</f>
        <v>0.47</v>
      </c>
      <c r="M454" s="95">
        <f>'FD Inputs Pre Conversion'!M453*$H454</f>
        <v>0.45</v>
      </c>
    </row>
    <row r="455" spans="1:13" outlineLevel="1">
      <c r="A455" s="98"/>
      <c r="B455" s="98" t="s">
        <v>165</v>
      </c>
      <c r="C455" s="86" t="s">
        <v>166</v>
      </c>
      <c r="D455" s="85" t="s">
        <v>391</v>
      </c>
      <c r="E455" s="85" t="s">
        <v>976</v>
      </c>
      <c r="F455" s="85" t="s">
        <v>167</v>
      </c>
      <c r="H455" s="87">
        <f>_xlfn.XLOOKUP(C455,Lists!$C$3:$C$31,Lists!$Q$3:$Q$31)</f>
        <v>1</v>
      </c>
      <c r="I455" s="95"/>
      <c r="J455" s="95"/>
      <c r="K455" s="95"/>
      <c r="L455" s="95"/>
      <c r="M455" s="95"/>
    </row>
    <row r="456" spans="1:13" outlineLevel="1">
      <c r="A456" s="98"/>
      <c r="B456" s="98" t="s">
        <v>165</v>
      </c>
      <c r="C456" s="86" t="s">
        <v>166</v>
      </c>
      <c r="D456" s="85" t="s">
        <v>394</v>
      </c>
      <c r="E456" s="85" t="s">
        <v>976</v>
      </c>
      <c r="F456" s="85" t="s">
        <v>167</v>
      </c>
      <c r="H456" s="87">
        <f>_xlfn.XLOOKUP(C456,Lists!$C$3:$C$31,Lists!$Q$3:$Q$31)</f>
        <v>1</v>
      </c>
      <c r="I456" s="95"/>
      <c r="J456" s="95"/>
      <c r="K456" s="95"/>
      <c r="L456" s="95"/>
      <c r="M456" s="95"/>
    </row>
    <row r="457" spans="1:13" outlineLevel="1">
      <c r="A457" s="98"/>
      <c r="B457" s="98" t="s">
        <v>165</v>
      </c>
      <c r="C457" s="86" t="s">
        <v>166</v>
      </c>
      <c r="D457" s="85" t="s">
        <v>397</v>
      </c>
      <c r="E457" s="85" t="s">
        <v>976</v>
      </c>
      <c r="F457" s="85" t="s">
        <v>167</v>
      </c>
      <c r="H457" s="87">
        <f>_xlfn.XLOOKUP(C457,Lists!$C$3:$C$31,Lists!$Q$3:$Q$31)</f>
        <v>1</v>
      </c>
      <c r="I457" s="95"/>
      <c r="J457" s="95"/>
      <c r="K457" s="95"/>
      <c r="L457" s="95"/>
      <c r="M457" s="95"/>
    </row>
    <row r="458" spans="1:13" outlineLevel="1">
      <c r="A458" s="98"/>
      <c r="B458" s="98" t="s">
        <v>165</v>
      </c>
      <c r="C458" s="86" t="s">
        <v>166</v>
      </c>
      <c r="D458" s="85" t="s">
        <v>345</v>
      </c>
      <c r="E458" s="85" t="s">
        <v>976</v>
      </c>
      <c r="F458" s="85" t="s">
        <v>167</v>
      </c>
      <c r="H458" s="87">
        <f>_xlfn.XLOOKUP(C458,Lists!$C$3:$C$31,Lists!$Q$3:$Q$31)</f>
        <v>1</v>
      </c>
      <c r="I458" s="95"/>
      <c r="J458" s="95"/>
      <c r="K458" s="95"/>
      <c r="L458" s="95"/>
      <c r="M458" s="95"/>
    </row>
    <row r="459" spans="1:13" outlineLevel="1">
      <c r="A459" s="98"/>
      <c r="B459" s="98" t="s">
        <v>165</v>
      </c>
      <c r="C459" s="86" t="s">
        <v>166</v>
      </c>
      <c r="D459" s="85" t="s">
        <v>354</v>
      </c>
      <c r="E459" s="85" t="s">
        <v>976</v>
      </c>
      <c r="F459" s="85" t="s">
        <v>167</v>
      </c>
      <c r="H459" s="87">
        <f>_xlfn.XLOOKUP(C459,Lists!$C$3:$C$31,Lists!$Q$3:$Q$31)</f>
        <v>1</v>
      </c>
      <c r="I459" s="95"/>
      <c r="J459" s="95"/>
      <c r="K459" s="95"/>
      <c r="L459" s="95"/>
      <c r="M459" s="95"/>
    </row>
    <row r="460" spans="1:13" outlineLevel="1">
      <c r="A460" s="98"/>
      <c r="B460" s="98" t="s">
        <v>165</v>
      </c>
      <c r="C460" s="86" t="s">
        <v>166</v>
      </c>
      <c r="D460" s="85" t="s">
        <v>367</v>
      </c>
      <c r="E460" s="85" t="s">
        <v>976</v>
      </c>
      <c r="F460" s="85" t="s">
        <v>167</v>
      </c>
      <c r="H460" s="87">
        <f>_xlfn.XLOOKUP(C460,Lists!$C$3:$C$31,Lists!$Q$3:$Q$31)</f>
        <v>1</v>
      </c>
      <c r="I460" s="95">
        <f>'FD Inputs Pre Conversion'!I459*$H460</f>
        <v>0.4</v>
      </c>
      <c r="J460" s="95">
        <f>'FD Inputs Pre Conversion'!J459*$H460</f>
        <v>0.4</v>
      </c>
      <c r="K460" s="95">
        <f>'FD Inputs Pre Conversion'!K459*$H460</f>
        <v>0.4</v>
      </c>
      <c r="L460" s="95">
        <f>'FD Inputs Pre Conversion'!L459*$H460</f>
        <v>0.4</v>
      </c>
      <c r="M460" s="95">
        <f>'FD Inputs Pre Conversion'!M459*$H460</f>
        <v>0.4</v>
      </c>
    </row>
    <row r="461" spans="1:13" outlineLevel="1">
      <c r="A461" s="98"/>
      <c r="B461" s="98" t="s">
        <v>165</v>
      </c>
      <c r="C461" s="86" t="s">
        <v>166</v>
      </c>
      <c r="D461" s="85" t="s">
        <v>373</v>
      </c>
      <c r="E461" s="85" t="s">
        <v>976</v>
      </c>
      <c r="F461" s="85" t="s">
        <v>167</v>
      </c>
      <c r="H461" s="87">
        <f>_xlfn.XLOOKUP(C461,Lists!$C$3:$C$31,Lists!$Q$3:$Q$31)</f>
        <v>1</v>
      </c>
      <c r="I461" s="95"/>
      <c r="J461" s="95"/>
      <c r="K461" s="95"/>
      <c r="L461" s="95"/>
      <c r="M461" s="95"/>
    </row>
    <row r="462" spans="1:13" outlineLevel="1">
      <c r="A462" s="98"/>
      <c r="B462" s="98" t="s">
        <v>165</v>
      </c>
      <c r="C462" s="86" t="s">
        <v>166</v>
      </c>
      <c r="D462" s="85" t="s">
        <v>376</v>
      </c>
      <c r="E462" s="85" t="s">
        <v>976</v>
      </c>
      <c r="F462" s="85" t="s">
        <v>167</v>
      </c>
      <c r="H462" s="87">
        <f>_xlfn.XLOOKUP(C462,Lists!$C$3:$C$31,Lists!$Q$3:$Q$31)</f>
        <v>1</v>
      </c>
      <c r="I462" s="95">
        <f>'FD Inputs Pre Conversion'!I461*$H462</f>
        <v>0.63</v>
      </c>
      <c r="J462" s="95">
        <f>'FD Inputs Pre Conversion'!J461*$H462</f>
        <v>0.57999999999999996</v>
      </c>
      <c r="K462" s="95">
        <f>'FD Inputs Pre Conversion'!K461*$H462</f>
        <v>0.52</v>
      </c>
      <c r="L462" s="95">
        <f>'FD Inputs Pre Conversion'!L461*$H462</f>
        <v>0.47</v>
      </c>
      <c r="M462" s="95">
        <f>'FD Inputs Pre Conversion'!M461*$H462</f>
        <v>0.41</v>
      </c>
    </row>
    <row r="463" spans="1:13" outlineLevel="1">
      <c r="A463" s="98"/>
      <c r="B463" s="98" t="s">
        <v>165</v>
      </c>
      <c r="C463" s="86" t="s">
        <v>166</v>
      </c>
      <c r="D463" s="85" t="s">
        <v>385</v>
      </c>
      <c r="E463" s="85" t="s">
        <v>976</v>
      </c>
      <c r="F463" s="85" t="s">
        <v>167</v>
      </c>
      <c r="H463" s="87">
        <f>_xlfn.XLOOKUP(C463,Lists!$C$3:$C$31,Lists!$Q$3:$Q$31)</f>
        <v>1</v>
      </c>
      <c r="I463" s="95">
        <f>'FD Inputs Pre Conversion'!I462*$H463</f>
        <v>0.56999999999999995</v>
      </c>
      <c r="J463" s="95">
        <f>'FD Inputs Pre Conversion'!J462*$H463</f>
        <v>0.56999999999999995</v>
      </c>
      <c r="K463" s="95">
        <f>'FD Inputs Pre Conversion'!K462*$H463</f>
        <v>0.56999999999999995</v>
      </c>
      <c r="L463" s="95">
        <f>'FD Inputs Pre Conversion'!L462*$H463</f>
        <v>0.56999999999999995</v>
      </c>
      <c r="M463" s="95">
        <f>'FD Inputs Pre Conversion'!M462*$H463</f>
        <v>0.56999999999999995</v>
      </c>
    </row>
    <row r="464" spans="1:13" outlineLevel="1">
      <c r="A464" s="97"/>
      <c r="B464" s="97"/>
      <c r="I464" s="95"/>
      <c r="J464" s="95"/>
      <c r="K464" s="95"/>
      <c r="L464" s="95"/>
      <c r="M464" s="95"/>
    </row>
    <row r="465" spans="1:13" outlineLevel="1">
      <c r="A465" s="98"/>
      <c r="B465" s="98" t="s">
        <v>170</v>
      </c>
      <c r="C465" s="86" t="s">
        <v>171</v>
      </c>
      <c r="D465" s="85" t="s">
        <v>350</v>
      </c>
      <c r="E465" s="85" t="s">
        <v>976</v>
      </c>
      <c r="F465" s="85" t="s">
        <v>172</v>
      </c>
      <c r="H465" s="87">
        <f>_xlfn.XLOOKUP(C465,Lists!$C$3:$C$31,Lists!$Q$3:$Q$31)</f>
        <v>1</v>
      </c>
      <c r="I465" s="95">
        <f>'FD Inputs Pre Conversion'!I464*$H465</f>
        <v>0</v>
      </c>
      <c r="J465" s="95">
        <f>'FD Inputs Pre Conversion'!J464*$H465</f>
        <v>0</v>
      </c>
      <c r="K465" s="95">
        <f>'FD Inputs Pre Conversion'!K464*$H465</f>
        <v>0</v>
      </c>
      <c r="L465" s="95">
        <f>'FD Inputs Pre Conversion'!L464*$H465</f>
        <v>0</v>
      </c>
      <c r="M465" s="95">
        <f>'FD Inputs Pre Conversion'!M464*$H465</f>
        <v>0</v>
      </c>
    </row>
    <row r="466" spans="1:13" outlineLevel="1">
      <c r="A466" s="98"/>
      <c r="B466" s="98" t="s">
        <v>170</v>
      </c>
      <c r="C466" s="86" t="s">
        <v>171</v>
      </c>
      <c r="D466" s="85" t="s">
        <v>358</v>
      </c>
      <c r="E466" s="85" t="s">
        <v>976</v>
      </c>
      <c r="F466" s="85" t="s">
        <v>172</v>
      </c>
      <c r="H466" s="87">
        <f>_xlfn.XLOOKUP(C466,Lists!$C$3:$C$31,Lists!$Q$3:$Q$31)</f>
        <v>1</v>
      </c>
      <c r="I466" s="95">
        <f>'FD Inputs Pre Conversion'!I465*$H466</f>
        <v>0</v>
      </c>
      <c r="J466" s="95">
        <f>'FD Inputs Pre Conversion'!J465*$H466</f>
        <v>0</v>
      </c>
      <c r="K466" s="95">
        <f>'FD Inputs Pre Conversion'!K465*$H466</f>
        <v>0</v>
      </c>
      <c r="L466" s="95">
        <f>'FD Inputs Pre Conversion'!L465*$H466</f>
        <v>0</v>
      </c>
      <c r="M466" s="95">
        <f>'FD Inputs Pre Conversion'!M465*$H466</f>
        <v>0</v>
      </c>
    </row>
    <row r="467" spans="1:13" outlineLevel="1">
      <c r="A467" s="98"/>
      <c r="B467" s="98" t="s">
        <v>170</v>
      </c>
      <c r="C467" s="86" t="s">
        <v>171</v>
      </c>
      <c r="D467" s="85" t="s">
        <v>361</v>
      </c>
      <c r="E467" s="85" t="s">
        <v>976</v>
      </c>
      <c r="F467" s="85" t="s">
        <v>172</v>
      </c>
      <c r="H467" s="87">
        <f>_xlfn.XLOOKUP(C467,Lists!$C$3:$C$31,Lists!$Q$3:$Q$31)</f>
        <v>1</v>
      </c>
      <c r="I467" s="95">
        <f>'FD Inputs Pre Conversion'!I466*$H467</f>
        <v>0</v>
      </c>
      <c r="J467" s="95">
        <f>'FD Inputs Pre Conversion'!J466*$H467</f>
        <v>0</v>
      </c>
      <c r="K467" s="95">
        <f>'FD Inputs Pre Conversion'!K466*$H467</f>
        <v>0</v>
      </c>
      <c r="L467" s="95">
        <f>'FD Inputs Pre Conversion'!L466*$H467</f>
        <v>0</v>
      </c>
      <c r="M467" s="95">
        <f>'FD Inputs Pre Conversion'!M466*$H467</f>
        <v>0</v>
      </c>
    </row>
    <row r="468" spans="1:13" outlineLevel="1">
      <c r="A468" s="98"/>
      <c r="B468" s="98" t="s">
        <v>170</v>
      </c>
      <c r="C468" s="86" t="s">
        <v>171</v>
      </c>
      <c r="D468" s="85" t="s">
        <v>364</v>
      </c>
      <c r="E468" s="85" t="s">
        <v>976</v>
      </c>
      <c r="F468" s="85" t="s">
        <v>172</v>
      </c>
      <c r="H468" s="87">
        <f>_xlfn.XLOOKUP(C468,Lists!$C$3:$C$31,Lists!$Q$3:$Q$31)</f>
        <v>1</v>
      </c>
      <c r="I468" s="95">
        <f>'FD Inputs Pre Conversion'!I467*$H468</f>
        <v>0</v>
      </c>
      <c r="J468" s="95">
        <f>'FD Inputs Pre Conversion'!J467*$H468</f>
        <v>0</v>
      </c>
      <c r="K468" s="95">
        <f>'FD Inputs Pre Conversion'!K467*$H468</f>
        <v>0</v>
      </c>
      <c r="L468" s="95">
        <f>'FD Inputs Pre Conversion'!L467*$H468</f>
        <v>0</v>
      </c>
      <c r="M468" s="95">
        <f>'FD Inputs Pre Conversion'!M467*$H468</f>
        <v>0</v>
      </c>
    </row>
    <row r="469" spans="1:13" outlineLevel="1">
      <c r="A469" s="98"/>
      <c r="B469" s="98" t="s">
        <v>170</v>
      </c>
      <c r="C469" s="86" t="s">
        <v>171</v>
      </c>
      <c r="D469" s="85" t="s">
        <v>370</v>
      </c>
      <c r="E469" s="85" t="s">
        <v>976</v>
      </c>
      <c r="F469" s="85" t="s">
        <v>172</v>
      </c>
      <c r="H469" s="87">
        <f>_xlfn.XLOOKUP(C469,Lists!$C$3:$C$31,Lists!$Q$3:$Q$31)</f>
        <v>1</v>
      </c>
      <c r="I469" s="95">
        <f>'FD Inputs Pre Conversion'!I468*$H469</f>
        <v>0</v>
      </c>
      <c r="J469" s="95">
        <f>'FD Inputs Pre Conversion'!J468*$H469</f>
        <v>0</v>
      </c>
      <c r="K469" s="95">
        <f>'FD Inputs Pre Conversion'!K468*$H469</f>
        <v>0</v>
      </c>
      <c r="L469" s="95">
        <f>'FD Inputs Pre Conversion'!L468*$H469</f>
        <v>0</v>
      </c>
      <c r="M469" s="95">
        <f>'FD Inputs Pre Conversion'!M468*$H469</f>
        <v>0</v>
      </c>
    </row>
    <row r="470" spans="1:13" outlineLevel="1">
      <c r="A470" s="98"/>
      <c r="B470" s="98" t="s">
        <v>170</v>
      </c>
      <c r="C470" s="86" t="s">
        <v>171</v>
      </c>
      <c r="D470" s="85" t="s">
        <v>379</v>
      </c>
      <c r="E470" s="85" t="s">
        <v>976</v>
      </c>
      <c r="F470" s="85" t="s">
        <v>172</v>
      </c>
      <c r="H470" s="87">
        <f>_xlfn.XLOOKUP(C470,Lists!$C$3:$C$31,Lists!$Q$3:$Q$31)</f>
        <v>1</v>
      </c>
      <c r="I470" s="95">
        <f>'FD Inputs Pre Conversion'!I469*$H470</f>
        <v>0</v>
      </c>
      <c r="J470" s="95">
        <f>'FD Inputs Pre Conversion'!J469*$H470</f>
        <v>0</v>
      </c>
      <c r="K470" s="95">
        <f>'FD Inputs Pre Conversion'!K469*$H470</f>
        <v>0</v>
      </c>
      <c r="L470" s="95">
        <f>'FD Inputs Pre Conversion'!L469*$H470</f>
        <v>0</v>
      </c>
      <c r="M470" s="95">
        <f>'FD Inputs Pre Conversion'!M469*$H470</f>
        <v>0</v>
      </c>
    </row>
    <row r="471" spans="1:13" outlineLevel="1">
      <c r="A471" s="98"/>
      <c r="B471" s="98" t="s">
        <v>170</v>
      </c>
      <c r="C471" s="86" t="s">
        <v>171</v>
      </c>
      <c r="D471" s="85" t="s">
        <v>382</v>
      </c>
      <c r="E471" s="85" t="s">
        <v>976</v>
      </c>
      <c r="F471" s="85" t="s">
        <v>172</v>
      </c>
      <c r="H471" s="87">
        <f>_xlfn.XLOOKUP(C471,Lists!$C$3:$C$31,Lists!$Q$3:$Q$31)</f>
        <v>1</v>
      </c>
      <c r="I471" s="95">
        <f>'FD Inputs Pre Conversion'!I470*$H471</f>
        <v>0</v>
      </c>
      <c r="J471" s="95">
        <f>'FD Inputs Pre Conversion'!J470*$H471</f>
        <v>0</v>
      </c>
      <c r="K471" s="95">
        <f>'FD Inputs Pre Conversion'!K470*$H471</f>
        <v>0</v>
      </c>
      <c r="L471" s="95">
        <f>'FD Inputs Pre Conversion'!L470*$H471</f>
        <v>0</v>
      </c>
      <c r="M471" s="95">
        <f>'FD Inputs Pre Conversion'!M470*$H471</f>
        <v>0</v>
      </c>
    </row>
    <row r="472" spans="1:13" outlineLevel="1">
      <c r="A472" s="98"/>
      <c r="B472" s="98" t="s">
        <v>170</v>
      </c>
      <c r="C472" s="86" t="s">
        <v>171</v>
      </c>
      <c r="D472" s="85" t="s">
        <v>388</v>
      </c>
      <c r="E472" s="85" t="s">
        <v>976</v>
      </c>
      <c r="F472" s="85" t="s">
        <v>172</v>
      </c>
      <c r="H472" s="87">
        <f>_xlfn.XLOOKUP(C472,Lists!$C$3:$C$31,Lists!$Q$3:$Q$31)</f>
        <v>1</v>
      </c>
      <c r="I472" s="95">
        <f>'FD Inputs Pre Conversion'!I471*$H472</f>
        <v>0</v>
      </c>
      <c r="J472" s="95">
        <f>'FD Inputs Pre Conversion'!J471*$H472</f>
        <v>0</v>
      </c>
      <c r="K472" s="95">
        <f>'FD Inputs Pre Conversion'!K471*$H472</f>
        <v>0</v>
      </c>
      <c r="L472" s="95">
        <f>'FD Inputs Pre Conversion'!L471*$H472</f>
        <v>0</v>
      </c>
      <c r="M472" s="95">
        <f>'FD Inputs Pre Conversion'!M471*$H472</f>
        <v>0</v>
      </c>
    </row>
    <row r="473" spans="1:13" outlineLevel="1">
      <c r="A473" s="98"/>
      <c r="B473" s="98" t="s">
        <v>170</v>
      </c>
      <c r="C473" s="86" t="s">
        <v>171</v>
      </c>
      <c r="D473" s="85" t="s">
        <v>391</v>
      </c>
      <c r="E473" s="85" t="s">
        <v>976</v>
      </c>
      <c r="F473" s="85" t="s">
        <v>172</v>
      </c>
      <c r="H473" s="87">
        <f>_xlfn.XLOOKUP(C473,Lists!$C$3:$C$31,Lists!$Q$3:$Q$31)</f>
        <v>1</v>
      </c>
      <c r="I473" s="95">
        <f>'FD Inputs Pre Conversion'!I472*$H473</f>
        <v>0</v>
      </c>
      <c r="J473" s="95">
        <f>'FD Inputs Pre Conversion'!J472*$H473</f>
        <v>0</v>
      </c>
      <c r="K473" s="95">
        <f>'FD Inputs Pre Conversion'!K472*$H473</f>
        <v>0</v>
      </c>
      <c r="L473" s="95">
        <f>'FD Inputs Pre Conversion'!L472*$H473</f>
        <v>0</v>
      </c>
      <c r="M473" s="95">
        <f>'FD Inputs Pre Conversion'!M472*$H473</f>
        <v>0</v>
      </c>
    </row>
    <row r="474" spans="1:13" outlineLevel="1">
      <c r="A474" s="98"/>
      <c r="B474" s="98" t="s">
        <v>170</v>
      </c>
      <c r="C474" s="86" t="s">
        <v>171</v>
      </c>
      <c r="D474" s="85" t="s">
        <v>394</v>
      </c>
      <c r="E474" s="85" t="s">
        <v>976</v>
      </c>
      <c r="F474" s="85" t="s">
        <v>172</v>
      </c>
      <c r="H474" s="87">
        <f>_xlfn.XLOOKUP(C474,Lists!$C$3:$C$31,Lists!$Q$3:$Q$31)</f>
        <v>1</v>
      </c>
      <c r="I474" s="95">
        <f>'FD Inputs Pre Conversion'!I473*$H474</f>
        <v>0</v>
      </c>
      <c r="J474" s="95">
        <f>'FD Inputs Pre Conversion'!J473*$H474</f>
        <v>0</v>
      </c>
      <c r="K474" s="95">
        <f>'FD Inputs Pre Conversion'!K473*$H474</f>
        <v>0</v>
      </c>
      <c r="L474" s="95">
        <f>'FD Inputs Pre Conversion'!L473*$H474</f>
        <v>0</v>
      </c>
      <c r="M474" s="95">
        <f>'FD Inputs Pre Conversion'!M473*$H474</f>
        <v>0</v>
      </c>
    </row>
    <row r="475" spans="1:13" outlineLevel="1">
      <c r="A475" s="98"/>
      <c r="B475" s="98" t="s">
        <v>170</v>
      </c>
      <c r="C475" s="86" t="s">
        <v>171</v>
      </c>
      <c r="D475" s="85" t="s">
        <v>397</v>
      </c>
      <c r="E475" s="85" t="s">
        <v>976</v>
      </c>
      <c r="F475" s="85" t="s">
        <v>172</v>
      </c>
      <c r="H475" s="87">
        <f>_xlfn.XLOOKUP(C475,Lists!$C$3:$C$31,Lists!$Q$3:$Q$31)</f>
        <v>1</v>
      </c>
      <c r="I475" s="95">
        <f>'FD Inputs Pre Conversion'!I474*$H475</f>
        <v>0</v>
      </c>
      <c r="J475" s="95">
        <f>'FD Inputs Pre Conversion'!J474*$H475</f>
        <v>0</v>
      </c>
      <c r="K475" s="95">
        <f>'FD Inputs Pre Conversion'!K474*$H475</f>
        <v>0</v>
      </c>
      <c r="L475" s="95">
        <f>'FD Inputs Pre Conversion'!L474*$H475</f>
        <v>0</v>
      </c>
      <c r="M475" s="95">
        <f>'FD Inputs Pre Conversion'!M474*$H475</f>
        <v>0</v>
      </c>
    </row>
    <row r="476" spans="1:13" outlineLevel="1">
      <c r="A476" s="98"/>
      <c r="B476" s="98" t="s">
        <v>170</v>
      </c>
      <c r="C476" s="86" t="s">
        <v>171</v>
      </c>
      <c r="D476" s="85" t="s">
        <v>345</v>
      </c>
      <c r="E476" s="85" t="s">
        <v>976</v>
      </c>
      <c r="F476" s="85" t="s">
        <v>172</v>
      </c>
      <c r="H476" s="87">
        <f>_xlfn.XLOOKUP(C476,Lists!$C$3:$C$31,Lists!$Q$3:$Q$31)</f>
        <v>1</v>
      </c>
      <c r="I476" s="95">
        <f>'FD Inputs Pre Conversion'!I475*$H476</f>
        <v>0</v>
      </c>
      <c r="J476" s="95">
        <f>'FD Inputs Pre Conversion'!J475*$H476</f>
        <v>0</v>
      </c>
      <c r="K476" s="95">
        <f>'FD Inputs Pre Conversion'!K475*$H476</f>
        <v>0</v>
      </c>
      <c r="L476" s="95">
        <f>'FD Inputs Pre Conversion'!L475*$H476</f>
        <v>0</v>
      </c>
      <c r="M476" s="95">
        <f>'FD Inputs Pre Conversion'!M475*$H476</f>
        <v>0</v>
      </c>
    </row>
    <row r="477" spans="1:13" outlineLevel="1">
      <c r="A477" s="98"/>
      <c r="B477" s="98" t="s">
        <v>170</v>
      </c>
      <c r="C477" s="86" t="s">
        <v>171</v>
      </c>
      <c r="D477" s="85" t="s">
        <v>354</v>
      </c>
      <c r="E477" s="85" t="s">
        <v>976</v>
      </c>
      <c r="F477" s="85" t="s">
        <v>172</v>
      </c>
      <c r="H477" s="87">
        <f>_xlfn.XLOOKUP(C477,Lists!$C$3:$C$31,Lists!$Q$3:$Q$31)</f>
        <v>1</v>
      </c>
      <c r="I477" s="95">
        <f>'FD Inputs Pre Conversion'!I476*$H477</f>
        <v>0</v>
      </c>
      <c r="J477" s="95">
        <f>'FD Inputs Pre Conversion'!J476*$H477</f>
        <v>0</v>
      </c>
      <c r="K477" s="95">
        <f>'FD Inputs Pre Conversion'!K476*$H477</f>
        <v>0</v>
      </c>
      <c r="L477" s="95">
        <f>'FD Inputs Pre Conversion'!L476*$H477</f>
        <v>0</v>
      </c>
      <c r="M477" s="95">
        <f>'FD Inputs Pre Conversion'!M476*$H477</f>
        <v>0</v>
      </c>
    </row>
    <row r="478" spans="1:13" outlineLevel="1">
      <c r="A478" s="98"/>
      <c r="B478" s="98" t="s">
        <v>170</v>
      </c>
      <c r="C478" s="86" t="s">
        <v>171</v>
      </c>
      <c r="D478" s="85" t="s">
        <v>367</v>
      </c>
      <c r="E478" s="85" t="s">
        <v>976</v>
      </c>
      <c r="F478" s="85" t="s">
        <v>172</v>
      </c>
      <c r="H478" s="87">
        <f>_xlfn.XLOOKUP(C478,Lists!$C$3:$C$31,Lists!$Q$3:$Q$31)</f>
        <v>1</v>
      </c>
      <c r="I478" s="95">
        <f>'FD Inputs Pre Conversion'!I477*$H478</f>
        <v>0</v>
      </c>
      <c r="J478" s="95">
        <f>'FD Inputs Pre Conversion'!J477*$H478</f>
        <v>0</v>
      </c>
      <c r="K478" s="95">
        <f>'FD Inputs Pre Conversion'!K477*$H478</f>
        <v>0</v>
      </c>
      <c r="L478" s="95">
        <f>'FD Inputs Pre Conversion'!L477*$H478</f>
        <v>0</v>
      </c>
      <c r="M478" s="95">
        <f>'FD Inputs Pre Conversion'!M477*$H478</f>
        <v>0</v>
      </c>
    </row>
    <row r="479" spans="1:13" outlineLevel="1">
      <c r="A479" s="98"/>
      <c r="B479" s="98" t="s">
        <v>170</v>
      </c>
      <c r="C479" s="86" t="s">
        <v>171</v>
      </c>
      <c r="D479" s="85" t="s">
        <v>373</v>
      </c>
      <c r="E479" s="85" t="s">
        <v>976</v>
      </c>
      <c r="F479" s="85" t="s">
        <v>172</v>
      </c>
      <c r="H479" s="87">
        <f>_xlfn.XLOOKUP(C479,Lists!$C$3:$C$31,Lists!$Q$3:$Q$31)</f>
        <v>1</v>
      </c>
      <c r="I479" s="95">
        <f>'FD Inputs Pre Conversion'!I478*$H479</f>
        <v>0</v>
      </c>
      <c r="J479" s="95">
        <f>'FD Inputs Pre Conversion'!J478*$H479</f>
        <v>0</v>
      </c>
      <c r="K479" s="95">
        <f>'FD Inputs Pre Conversion'!K478*$H479</f>
        <v>0</v>
      </c>
      <c r="L479" s="95">
        <f>'FD Inputs Pre Conversion'!L478*$H479</f>
        <v>0</v>
      </c>
      <c r="M479" s="95">
        <f>'FD Inputs Pre Conversion'!M478*$H479</f>
        <v>0</v>
      </c>
    </row>
    <row r="480" spans="1:13" outlineLevel="1">
      <c r="A480" s="98"/>
      <c r="B480" s="98" t="s">
        <v>170</v>
      </c>
      <c r="C480" s="86" t="s">
        <v>171</v>
      </c>
      <c r="D480" s="85" t="s">
        <v>376</v>
      </c>
      <c r="E480" s="85" t="s">
        <v>976</v>
      </c>
      <c r="F480" s="85" t="s">
        <v>172</v>
      </c>
      <c r="H480" s="87">
        <f>_xlfn.XLOOKUP(C480,Lists!$C$3:$C$31,Lists!$Q$3:$Q$31)</f>
        <v>1</v>
      </c>
      <c r="I480" s="95">
        <f>'FD Inputs Pre Conversion'!I479*$H480</f>
        <v>0</v>
      </c>
      <c r="J480" s="95">
        <f>'FD Inputs Pre Conversion'!J479*$H480</f>
        <v>0</v>
      </c>
      <c r="K480" s="95">
        <f>'FD Inputs Pre Conversion'!K479*$H480</f>
        <v>0</v>
      </c>
      <c r="L480" s="95">
        <f>'FD Inputs Pre Conversion'!L479*$H480</f>
        <v>0</v>
      </c>
      <c r="M480" s="95">
        <f>'FD Inputs Pre Conversion'!M479*$H480</f>
        <v>0</v>
      </c>
    </row>
    <row r="481" spans="1:13" outlineLevel="1">
      <c r="A481" s="98"/>
      <c r="B481" s="98" t="s">
        <v>170</v>
      </c>
      <c r="C481" s="86" t="s">
        <v>171</v>
      </c>
      <c r="D481" s="85" t="s">
        <v>385</v>
      </c>
      <c r="E481" s="85" t="s">
        <v>976</v>
      </c>
      <c r="F481" s="85" t="s">
        <v>172</v>
      </c>
      <c r="H481" s="87">
        <f>_xlfn.XLOOKUP(C481,Lists!$C$3:$C$31,Lists!$Q$3:$Q$31)</f>
        <v>1</v>
      </c>
      <c r="I481" s="95">
        <f>'FD Inputs Pre Conversion'!I480*$H481</f>
        <v>0</v>
      </c>
      <c r="J481" s="95">
        <f>'FD Inputs Pre Conversion'!J480*$H481</f>
        <v>0</v>
      </c>
      <c r="K481" s="95">
        <f>'FD Inputs Pre Conversion'!K480*$H481</f>
        <v>0</v>
      </c>
      <c r="L481" s="95">
        <f>'FD Inputs Pre Conversion'!L480*$H481</f>
        <v>0</v>
      </c>
      <c r="M481" s="95">
        <f>'FD Inputs Pre Conversion'!M480*$H481</f>
        <v>0</v>
      </c>
    </row>
    <row r="482" spans="1:13" outlineLevel="1">
      <c r="A482" s="97"/>
      <c r="B482" s="97"/>
      <c r="I482" s="95"/>
      <c r="J482" s="95"/>
      <c r="K482" s="95"/>
      <c r="L482" s="95"/>
      <c r="M482" s="95"/>
    </row>
    <row r="483" spans="1:13" outlineLevel="1">
      <c r="A483" s="98"/>
      <c r="B483" s="98" t="s">
        <v>178</v>
      </c>
      <c r="C483" s="86" t="s">
        <v>179</v>
      </c>
      <c r="D483" s="85" t="s">
        <v>350</v>
      </c>
      <c r="E483" s="85" t="s">
        <v>976</v>
      </c>
      <c r="F483" s="85" t="s">
        <v>180</v>
      </c>
      <c r="H483" s="87">
        <f>_xlfn.XLOOKUP(C483,Lists!$C$3:$C$31,Lists!$Q$3:$Q$31)</f>
        <v>1</v>
      </c>
      <c r="I483" s="95">
        <f>'FD Inputs Pre Conversion'!I482*$H483</f>
        <v>1</v>
      </c>
      <c r="J483" s="95">
        <f>'FD Inputs Pre Conversion'!J482*$H483</f>
        <v>1</v>
      </c>
      <c r="K483" s="95">
        <f>'FD Inputs Pre Conversion'!K482*$H483</f>
        <v>1</v>
      </c>
      <c r="L483" s="95">
        <f>'FD Inputs Pre Conversion'!L482*$H483</f>
        <v>1</v>
      </c>
      <c r="M483" s="95">
        <f>'FD Inputs Pre Conversion'!M482*$H483</f>
        <v>1</v>
      </c>
    </row>
    <row r="484" spans="1:13" outlineLevel="1">
      <c r="A484" s="98"/>
      <c r="B484" s="98" t="s">
        <v>178</v>
      </c>
      <c r="C484" s="86" t="s">
        <v>179</v>
      </c>
      <c r="D484" s="85" t="s">
        <v>358</v>
      </c>
      <c r="E484" s="85" t="s">
        <v>976</v>
      </c>
      <c r="F484" s="85" t="s">
        <v>180</v>
      </c>
      <c r="H484" s="87">
        <f>_xlfn.XLOOKUP(C484,Lists!$C$3:$C$31,Lists!$Q$3:$Q$31)</f>
        <v>1</v>
      </c>
      <c r="I484" s="95">
        <f>'FD Inputs Pre Conversion'!I483*$H484</f>
        <v>1</v>
      </c>
      <c r="J484" s="95">
        <f>'FD Inputs Pre Conversion'!J483*$H484</f>
        <v>1</v>
      </c>
      <c r="K484" s="95">
        <f>'FD Inputs Pre Conversion'!K483*$H484</f>
        <v>1</v>
      </c>
      <c r="L484" s="95">
        <f>'FD Inputs Pre Conversion'!L483*$H484</f>
        <v>1</v>
      </c>
      <c r="M484" s="95">
        <f>'FD Inputs Pre Conversion'!M483*$H484</f>
        <v>1</v>
      </c>
    </row>
    <row r="485" spans="1:13" outlineLevel="1">
      <c r="A485" s="98"/>
      <c r="B485" s="98" t="s">
        <v>178</v>
      </c>
      <c r="C485" s="86" t="s">
        <v>179</v>
      </c>
      <c r="D485" s="85" t="s">
        <v>361</v>
      </c>
      <c r="E485" s="85" t="s">
        <v>976</v>
      </c>
      <c r="F485" s="85" t="s">
        <v>180</v>
      </c>
      <c r="H485" s="87">
        <f>_xlfn.XLOOKUP(C485,Lists!$C$3:$C$31,Lists!$Q$3:$Q$31)</f>
        <v>1</v>
      </c>
      <c r="I485" s="95">
        <f>'FD Inputs Pre Conversion'!I484*$H485</f>
        <v>1</v>
      </c>
      <c r="J485" s="95">
        <f>'FD Inputs Pre Conversion'!J484*$H485</f>
        <v>1</v>
      </c>
      <c r="K485" s="95">
        <f>'FD Inputs Pre Conversion'!K484*$H485</f>
        <v>1</v>
      </c>
      <c r="L485" s="95">
        <f>'FD Inputs Pre Conversion'!L484*$H485</f>
        <v>1</v>
      </c>
      <c r="M485" s="95">
        <f>'FD Inputs Pre Conversion'!M484*$H485</f>
        <v>1</v>
      </c>
    </row>
    <row r="486" spans="1:13" outlineLevel="1">
      <c r="A486" s="98"/>
      <c r="B486" s="98" t="s">
        <v>178</v>
      </c>
      <c r="C486" s="86" t="s">
        <v>179</v>
      </c>
      <c r="D486" s="85" t="s">
        <v>364</v>
      </c>
      <c r="E486" s="85" t="s">
        <v>976</v>
      </c>
      <c r="F486" s="85" t="s">
        <v>180</v>
      </c>
      <c r="H486" s="87">
        <f>_xlfn.XLOOKUP(C486,Lists!$C$3:$C$31,Lists!$Q$3:$Q$31)</f>
        <v>1</v>
      </c>
      <c r="I486" s="95">
        <f>'FD Inputs Pre Conversion'!I485*$H486</f>
        <v>1</v>
      </c>
      <c r="J486" s="95">
        <f>'FD Inputs Pre Conversion'!J485*$H486</f>
        <v>1</v>
      </c>
      <c r="K486" s="95">
        <f>'FD Inputs Pre Conversion'!K485*$H486</f>
        <v>1</v>
      </c>
      <c r="L486" s="95">
        <f>'FD Inputs Pre Conversion'!L485*$H486</f>
        <v>1</v>
      </c>
      <c r="M486" s="95">
        <f>'FD Inputs Pre Conversion'!M485*$H486</f>
        <v>1</v>
      </c>
    </row>
    <row r="487" spans="1:13" outlineLevel="1">
      <c r="A487" s="98"/>
      <c r="B487" s="98" t="s">
        <v>178</v>
      </c>
      <c r="C487" s="86" t="s">
        <v>179</v>
      </c>
      <c r="D487" s="85" t="s">
        <v>370</v>
      </c>
      <c r="E487" s="85" t="s">
        <v>976</v>
      </c>
      <c r="F487" s="85" t="s">
        <v>180</v>
      </c>
      <c r="H487" s="87">
        <f>_xlfn.XLOOKUP(C487,Lists!$C$3:$C$31,Lists!$Q$3:$Q$31)</f>
        <v>1</v>
      </c>
      <c r="I487" s="95">
        <f>'FD Inputs Pre Conversion'!I486*$H487</f>
        <v>1</v>
      </c>
      <c r="J487" s="95">
        <f>'FD Inputs Pre Conversion'!J486*$H487</f>
        <v>1</v>
      </c>
      <c r="K487" s="95">
        <f>'FD Inputs Pre Conversion'!K486*$H487</f>
        <v>1</v>
      </c>
      <c r="L487" s="95">
        <f>'FD Inputs Pre Conversion'!L486*$H487</f>
        <v>1</v>
      </c>
      <c r="M487" s="95">
        <f>'FD Inputs Pre Conversion'!M486*$H487</f>
        <v>1</v>
      </c>
    </row>
    <row r="488" spans="1:13" outlineLevel="1">
      <c r="A488" s="98"/>
      <c r="B488" s="98" t="s">
        <v>178</v>
      </c>
      <c r="C488" s="86" t="s">
        <v>179</v>
      </c>
      <c r="D488" s="85" t="s">
        <v>379</v>
      </c>
      <c r="E488" s="85" t="s">
        <v>976</v>
      </c>
      <c r="F488" s="85" t="s">
        <v>180</v>
      </c>
      <c r="H488" s="87">
        <f>_xlfn.XLOOKUP(C488,Lists!$C$3:$C$31,Lists!$Q$3:$Q$31)</f>
        <v>1</v>
      </c>
      <c r="I488" s="95">
        <f>'FD Inputs Pre Conversion'!I487*$H488</f>
        <v>1</v>
      </c>
      <c r="J488" s="95">
        <f>'FD Inputs Pre Conversion'!J487*$H488</f>
        <v>1</v>
      </c>
      <c r="K488" s="95">
        <f>'FD Inputs Pre Conversion'!K487*$H488</f>
        <v>1</v>
      </c>
      <c r="L488" s="95">
        <f>'FD Inputs Pre Conversion'!L487*$H488</f>
        <v>1</v>
      </c>
      <c r="M488" s="95">
        <f>'FD Inputs Pre Conversion'!M487*$H488</f>
        <v>1</v>
      </c>
    </row>
    <row r="489" spans="1:13" outlineLevel="1">
      <c r="A489" s="98"/>
      <c r="B489" s="98" t="s">
        <v>178</v>
      </c>
      <c r="C489" s="86" t="s">
        <v>179</v>
      </c>
      <c r="D489" s="85" t="s">
        <v>382</v>
      </c>
      <c r="E489" s="85" t="s">
        <v>976</v>
      </c>
      <c r="F489" s="85" t="s">
        <v>180</v>
      </c>
      <c r="H489" s="87">
        <f>_xlfn.XLOOKUP(C489,Lists!$C$3:$C$31,Lists!$Q$3:$Q$31)</f>
        <v>1</v>
      </c>
      <c r="I489" s="95">
        <f>'FD Inputs Pre Conversion'!I488*$H489</f>
        <v>1</v>
      </c>
      <c r="J489" s="95">
        <f>'FD Inputs Pre Conversion'!J488*$H489</f>
        <v>1</v>
      </c>
      <c r="K489" s="95">
        <f>'FD Inputs Pre Conversion'!K488*$H489</f>
        <v>1</v>
      </c>
      <c r="L489" s="95">
        <f>'FD Inputs Pre Conversion'!L488*$H489</f>
        <v>1</v>
      </c>
      <c r="M489" s="95">
        <f>'FD Inputs Pre Conversion'!M488*$H489</f>
        <v>1</v>
      </c>
    </row>
    <row r="490" spans="1:13" outlineLevel="1">
      <c r="A490" s="98"/>
      <c r="B490" s="98" t="s">
        <v>178</v>
      </c>
      <c r="C490" s="86" t="s">
        <v>179</v>
      </c>
      <c r="D490" s="85" t="s">
        <v>388</v>
      </c>
      <c r="E490" s="85" t="s">
        <v>976</v>
      </c>
      <c r="F490" s="85" t="s">
        <v>180</v>
      </c>
      <c r="H490" s="87">
        <f>_xlfn.XLOOKUP(C490,Lists!$C$3:$C$31,Lists!$Q$3:$Q$31)</f>
        <v>1</v>
      </c>
      <c r="I490" s="95">
        <f>'FD Inputs Pre Conversion'!I489*$H490</f>
        <v>1</v>
      </c>
      <c r="J490" s="95">
        <f>'FD Inputs Pre Conversion'!J489*$H490</f>
        <v>1</v>
      </c>
      <c r="K490" s="95">
        <f>'FD Inputs Pre Conversion'!K489*$H490</f>
        <v>1</v>
      </c>
      <c r="L490" s="95">
        <f>'FD Inputs Pre Conversion'!L489*$H490</f>
        <v>1</v>
      </c>
      <c r="M490" s="95">
        <f>'FD Inputs Pre Conversion'!M489*$H490</f>
        <v>1</v>
      </c>
    </row>
    <row r="491" spans="1:13" outlineLevel="1">
      <c r="A491" s="98"/>
      <c r="B491" s="98" t="s">
        <v>178</v>
      </c>
      <c r="C491" s="86" t="s">
        <v>179</v>
      </c>
      <c r="D491" s="85" t="s">
        <v>391</v>
      </c>
      <c r="E491" s="85" t="s">
        <v>976</v>
      </c>
      <c r="F491" s="85" t="s">
        <v>180</v>
      </c>
      <c r="H491" s="87">
        <f>_xlfn.XLOOKUP(C491,Lists!$C$3:$C$31,Lists!$Q$3:$Q$31)</f>
        <v>1</v>
      </c>
      <c r="I491" s="95">
        <f>'FD Inputs Pre Conversion'!I490*$H491</f>
        <v>1</v>
      </c>
      <c r="J491" s="95">
        <f>'FD Inputs Pre Conversion'!J490*$H491</f>
        <v>1</v>
      </c>
      <c r="K491" s="95">
        <f>'FD Inputs Pre Conversion'!K490*$H491</f>
        <v>1</v>
      </c>
      <c r="L491" s="95">
        <f>'FD Inputs Pre Conversion'!L490*$H491</f>
        <v>1</v>
      </c>
      <c r="M491" s="95">
        <f>'FD Inputs Pre Conversion'!M490*$H491</f>
        <v>1</v>
      </c>
    </row>
    <row r="492" spans="1:13" outlineLevel="1">
      <c r="A492" s="98"/>
      <c r="B492" s="98" t="s">
        <v>178</v>
      </c>
      <c r="C492" s="86" t="s">
        <v>179</v>
      </c>
      <c r="D492" s="85" t="s">
        <v>394</v>
      </c>
      <c r="E492" s="85" t="s">
        <v>976</v>
      </c>
      <c r="F492" s="85" t="s">
        <v>180</v>
      </c>
      <c r="H492" s="87">
        <f>_xlfn.XLOOKUP(C492,Lists!$C$3:$C$31,Lists!$Q$3:$Q$31)</f>
        <v>1</v>
      </c>
      <c r="I492" s="95">
        <f>'FD Inputs Pre Conversion'!I491*$H492</f>
        <v>1</v>
      </c>
      <c r="J492" s="95">
        <f>'FD Inputs Pre Conversion'!J491*$H492</f>
        <v>1</v>
      </c>
      <c r="K492" s="95">
        <f>'FD Inputs Pre Conversion'!K491*$H492</f>
        <v>1</v>
      </c>
      <c r="L492" s="95">
        <f>'FD Inputs Pre Conversion'!L491*$H492</f>
        <v>1</v>
      </c>
      <c r="M492" s="95">
        <f>'FD Inputs Pre Conversion'!M491*$H492</f>
        <v>1</v>
      </c>
    </row>
    <row r="493" spans="1:13" outlineLevel="1">
      <c r="A493" s="98"/>
      <c r="B493" s="98" t="s">
        <v>178</v>
      </c>
      <c r="C493" s="86" t="s">
        <v>179</v>
      </c>
      <c r="D493" s="85" t="s">
        <v>397</v>
      </c>
      <c r="E493" s="85" t="s">
        <v>976</v>
      </c>
      <c r="F493" s="85" t="s">
        <v>180</v>
      </c>
      <c r="H493" s="87">
        <f>_xlfn.XLOOKUP(C493,Lists!$C$3:$C$31,Lists!$Q$3:$Q$31)</f>
        <v>1</v>
      </c>
      <c r="I493" s="95">
        <f>'FD Inputs Pre Conversion'!I492*$H493</f>
        <v>1</v>
      </c>
      <c r="J493" s="95">
        <f>'FD Inputs Pre Conversion'!J492*$H493</f>
        <v>1</v>
      </c>
      <c r="K493" s="95">
        <f>'FD Inputs Pre Conversion'!K492*$H493</f>
        <v>1</v>
      </c>
      <c r="L493" s="95">
        <f>'FD Inputs Pre Conversion'!L492*$H493</f>
        <v>1</v>
      </c>
      <c r="M493" s="95">
        <f>'FD Inputs Pre Conversion'!M492*$H493</f>
        <v>1</v>
      </c>
    </row>
    <row r="494" spans="1:13" outlineLevel="1">
      <c r="A494" s="98"/>
      <c r="B494" s="98" t="s">
        <v>178</v>
      </c>
      <c r="C494" s="86" t="s">
        <v>179</v>
      </c>
      <c r="D494" s="85" t="s">
        <v>345</v>
      </c>
      <c r="E494" s="85" t="s">
        <v>976</v>
      </c>
      <c r="F494" s="85" t="s">
        <v>180</v>
      </c>
      <c r="H494" s="87">
        <f>_xlfn.XLOOKUP(C494,Lists!$C$3:$C$31,Lists!$Q$3:$Q$31)</f>
        <v>1</v>
      </c>
      <c r="I494" s="95">
        <f>'FD Inputs Pre Conversion'!I493*$H494</f>
        <v>1</v>
      </c>
      <c r="J494" s="95">
        <f>'FD Inputs Pre Conversion'!J493*$H494</f>
        <v>1</v>
      </c>
      <c r="K494" s="95">
        <f>'FD Inputs Pre Conversion'!K493*$H494</f>
        <v>1</v>
      </c>
      <c r="L494" s="95">
        <f>'FD Inputs Pre Conversion'!L493*$H494</f>
        <v>1</v>
      </c>
      <c r="M494" s="95">
        <f>'FD Inputs Pre Conversion'!M493*$H494</f>
        <v>1</v>
      </c>
    </row>
    <row r="495" spans="1:13" outlineLevel="1">
      <c r="A495" s="98"/>
      <c r="B495" s="98" t="s">
        <v>178</v>
      </c>
      <c r="C495" s="86" t="s">
        <v>179</v>
      </c>
      <c r="D495" s="85" t="s">
        <v>354</v>
      </c>
      <c r="E495" s="85" t="s">
        <v>976</v>
      </c>
      <c r="F495" s="85" t="s">
        <v>180</v>
      </c>
      <c r="H495" s="87">
        <f>_xlfn.XLOOKUP(C495,Lists!$C$3:$C$31,Lists!$Q$3:$Q$31)</f>
        <v>1</v>
      </c>
      <c r="I495" s="95">
        <f>'FD Inputs Pre Conversion'!I494*$H495</f>
        <v>1</v>
      </c>
      <c r="J495" s="95">
        <f>'FD Inputs Pre Conversion'!J494*$H495</f>
        <v>1</v>
      </c>
      <c r="K495" s="95">
        <f>'FD Inputs Pre Conversion'!K494*$H495</f>
        <v>1</v>
      </c>
      <c r="L495" s="95">
        <f>'FD Inputs Pre Conversion'!L494*$H495</f>
        <v>1</v>
      </c>
      <c r="M495" s="95">
        <f>'FD Inputs Pre Conversion'!M494*$H495</f>
        <v>1</v>
      </c>
    </row>
    <row r="496" spans="1:13" outlineLevel="1">
      <c r="A496" s="98"/>
      <c r="B496" s="98" t="s">
        <v>178</v>
      </c>
      <c r="C496" s="86" t="s">
        <v>179</v>
      </c>
      <c r="D496" s="85" t="s">
        <v>367</v>
      </c>
      <c r="E496" s="85" t="s">
        <v>976</v>
      </c>
      <c r="F496" s="85" t="s">
        <v>180</v>
      </c>
      <c r="H496" s="87">
        <f>_xlfn.XLOOKUP(C496,Lists!$C$3:$C$31,Lists!$Q$3:$Q$31)</f>
        <v>1</v>
      </c>
      <c r="I496" s="95">
        <f>'FD Inputs Pre Conversion'!I495*$H496</f>
        <v>1</v>
      </c>
      <c r="J496" s="95">
        <f>'FD Inputs Pre Conversion'!J495*$H496</f>
        <v>1</v>
      </c>
      <c r="K496" s="95">
        <f>'FD Inputs Pre Conversion'!K495*$H496</f>
        <v>1</v>
      </c>
      <c r="L496" s="95">
        <f>'FD Inputs Pre Conversion'!L495*$H496</f>
        <v>1</v>
      </c>
      <c r="M496" s="95">
        <f>'FD Inputs Pre Conversion'!M495*$H496</f>
        <v>1</v>
      </c>
    </row>
    <row r="497" spans="1:13" outlineLevel="1">
      <c r="A497" s="98"/>
      <c r="B497" s="98" t="s">
        <v>178</v>
      </c>
      <c r="C497" s="86" t="s">
        <v>179</v>
      </c>
      <c r="D497" s="85" t="s">
        <v>373</v>
      </c>
      <c r="E497" s="85" t="s">
        <v>976</v>
      </c>
      <c r="F497" s="85" t="s">
        <v>180</v>
      </c>
      <c r="H497" s="87">
        <f>_xlfn.XLOOKUP(C497,Lists!$C$3:$C$31,Lists!$Q$3:$Q$31)</f>
        <v>1</v>
      </c>
      <c r="I497" s="95">
        <f>'FD Inputs Pre Conversion'!I496*$H497</f>
        <v>1</v>
      </c>
      <c r="J497" s="95">
        <f>'FD Inputs Pre Conversion'!J496*$H497</f>
        <v>1</v>
      </c>
      <c r="K497" s="95">
        <f>'FD Inputs Pre Conversion'!K496*$H497</f>
        <v>1</v>
      </c>
      <c r="L497" s="95">
        <f>'FD Inputs Pre Conversion'!L496*$H497</f>
        <v>1</v>
      </c>
      <c r="M497" s="95">
        <f>'FD Inputs Pre Conversion'!M496*$H497</f>
        <v>1</v>
      </c>
    </row>
    <row r="498" spans="1:13" outlineLevel="1">
      <c r="A498" s="98"/>
      <c r="B498" s="98" t="s">
        <v>178</v>
      </c>
      <c r="C498" s="86" t="s">
        <v>179</v>
      </c>
      <c r="D498" s="85" t="s">
        <v>376</v>
      </c>
      <c r="E498" s="85" t="s">
        <v>976</v>
      </c>
      <c r="F498" s="85" t="s">
        <v>180</v>
      </c>
      <c r="H498" s="87">
        <f>_xlfn.XLOOKUP(C498,Lists!$C$3:$C$31,Lists!$Q$3:$Q$31)</f>
        <v>1</v>
      </c>
      <c r="I498" s="95">
        <f>'FD Inputs Pre Conversion'!I497*$H498</f>
        <v>1</v>
      </c>
      <c r="J498" s="95">
        <f>'FD Inputs Pre Conversion'!J497*$H498</f>
        <v>1</v>
      </c>
      <c r="K498" s="95">
        <f>'FD Inputs Pre Conversion'!K497*$H498</f>
        <v>1</v>
      </c>
      <c r="L498" s="95">
        <f>'FD Inputs Pre Conversion'!L497*$H498</f>
        <v>1</v>
      </c>
      <c r="M498" s="95">
        <f>'FD Inputs Pre Conversion'!M497*$H498</f>
        <v>1</v>
      </c>
    </row>
    <row r="499" spans="1:13" outlineLevel="1">
      <c r="A499" s="98"/>
      <c r="B499" s="98" t="s">
        <v>178</v>
      </c>
      <c r="C499" s="86" t="s">
        <v>179</v>
      </c>
      <c r="D499" s="85" t="s">
        <v>385</v>
      </c>
      <c r="E499" s="85" t="s">
        <v>976</v>
      </c>
      <c r="F499" s="85" t="s">
        <v>180</v>
      </c>
      <c r="H499" s="87">
        <f>_xlfn.XLOOKUP(C499,Lists!$C$3:$C$31,Lists!$Q$3:$Q$31)</f>
        <v>1</v>
      </c>
      <c r="I499" s="95">
        <f>'FD Inputs Pre Conversion'!I498*$H499</f>
        <v>1</v>
      </c>
      <c r="J499" s="95">
        <f>'FD Inputs Pre Conversion'!J498*$H499</f>
        <v>1</v>
      </c>
      <c r="K499" s="95">
        <f>'FD Inputs Pre Conversion'!K498*$H499</f>
        <v>1</v>
      </c>
      <c r="L499" s="95">
        <f>'FD Inputs Pre Conversion'!L498*$H499</f>
        <v>1</v>
      </c>
      <c r="M499" s="95">
        <f>'FD Inputs Pre Conversion'!M498*$H499</f>
        <v>1</v>
      </c>
    </row>
    <row r="500" spans="1:13" outlineLevel="1">
      <c r="A500" s="97"/>
      <c r="B500" s="97"/>
      <c r="I500" s="95"/>
      <c r="J500" s="95"/>
      <c r="K500" s="95"/>
      <c r="L500" s="95"/>
      <c r="M500" s="95"/>
    </row>
    <row r="501" spans="1:13" outlineLevel="1">
      <c r="A501" s="98"/>
      <c r="B501" s="98" t="s">
        <v>183</v>
      </c>
      <c r="C501" s="86" t="s">
        <v>184</v>
      </c>
      <c r="D501" s="85" t="s">
        <v>350</v>
      </c>
      <c r="E501" s="85" t="s">
        <v>976</v>
      </c>
      <c r="F501" s="85" t="s">
        <v>185</v>
      </c>
      <c r="H501" s="87">
        <f>_xlfn.XLOOKUP(C501,Lists!$C$3:$C$31,Lists!$Q$3:$Q$31)</f>
        <v>100</v>
      </c>
      <c r="I501" s="95">
        <f>'FD Inputs Pre Conversion'!I500*$H501</f>
        <v>99</v>
      </c>
      <c r="J501" s="95">
        <f>'FD Inputs Pre Conversion'!J500*$H501</f>
        <v>99</v>
      </c>
      <c r="K501" s="95">
        <f>'FD Inputs Pre Conversion'!K500*$H501</f>
        <v>99</v>
      </c>
      <c r="L501" s="95">
        <f>'FD Inputs Pre Conversion'!L500*$H501</f>
        <v>99</v>
      </c>
      <c r="M501" s="95">
        <f>'FD Inputs Pre Conversion'!M500*$H501</f>
        <v>99</v>
      </c>
    </row>
    <row r="502" spans="1:13" outlineLevel="1">
      <c r="A502" s="98"/>
      <c r="B502" s="98" t="s">
        <v>183</v>
      </c>
      <c r="C502" s="86" t="s">
        <v>184</v>
      </c>
      <c r="D502" s="85" t="s">
        <v>358</v>
      </c>
      <c r="E502" s="85" t="s">
        <v>976</v>
      </c>
      <c r="F502" s="85" t="s">
        <v>185</v>
      </c>
      <c r="H502" s="87">
        <f>_xlfn.XLOOKUP(C502,Lists!$C$3:$C$31,Lists!$Q$3:$Q$31)</f>
        <v>100</v>
      </c>
      <c r="I502" s="95">
        <f>'FD Inputs Pre Conversion'!I501*$H502</f>
        <v>99</v>
      </c>
      <c r="J502" s="95">
        <f>'FD Inputs Pre Conversion'!J501*$H502</f>
        <v>99</v>
      </c>
      <c r="K502" s="95">
        <f>'FD Inputs Pre Conversion'!K501*$H502</f>
        <v>99</v>
      </c>
      <c r="L502" s="95">
        <f>'FD Inputs Pre Conversion'!L501*$H502</f>
        <v>99</v>
      </c>
      <c r="M502" s="95">
        <f>'FD Inputs Pre Conversion'!M501*$H502</f>
        <v>99</v>
      </c>
    </row>
    <row r="503" spans="1:13" outlineLevel="1">
      <c r="A503" s="98"/>
      <c r="B503" s="98" t="s">
        <v>183</v>
      </c>
      <c r="C503" s="86" t="s">
        <v>184</v>
      </c>
      <c r="D503" s="85" t="s">
        <v>361</v>
      </c>
      <c r="E503" s="85" t="s">
        <v>976</v>
      </c>
      <c r="F503" s="85" t="s">
        <v>185</v>
      </c>
      <c r="H503" s="87">
        <f>_xlfn.XLOOKUP(C503,Lists!$C$3:$C$31,Lists!$Q$3:$Q$31)</f>
        <v>100</v>
      </c>
      <c r="I503" s="95">
        <f>'FD Inputs Pre Conversion'!I502*$H503</f>
        <v>97.857142857142861</v>
      </c>
      <c r="J503" s="95">
        <f>'FD Inputs Pre Conversion'!J502*$H503</f>
        <v>97.857142857142861</v>
      </c>
      <c r="K503" s="95">
        <f>'FD Inputs Pre Conversion'!K502*$H503</f>
        <v>97.857142857142861</v>
      </c>
      <c r="L503" s="95">
        <f>'FD Inputs Pre Conversion'!L502*$H503</f>
        <v>97.857142857142861</v>
      </c>
      <c r="M503" s="95">
        <f>'FD Inputs Pre Conversion'!M502*$H503</f>
        <v>97.857142857142861</v>
      </c>
    </row>
    <row r="504" spans="1:13" outlineLevel="1">
      <c r="A504" s="98"/>
      <c r="B504" s="98" t="s">
        <v>183</v>
      </c>
      <c r="C504" s="86" t="s">
        <v>184</v>
      </c>
      <c r="D504" s="85" t="s">
        <v>364</v>
      </c>
      <c r="E504" s="85" t="s">
        <v>976</v>
      </c>
      <c r="F504" s="85" t="s">
        <v>185</v>
      </c>
      <c r="H504" s="87">
        <f>_xlfn.XLOOKUP(C504,Lists!$C$3:$C$31,Lists!$Q$3:$Q$31)</f>
        <v>100</v>
      </c>
      <c r="I504" s="95">
        <f>'FD Inputs Pre Conversion'!I503*$H504</f>
        <v>99</v>
      </c>
      <c r="J504" s="95">
        <f>'FD Inputs Pre Conversion'!J503*$H504</f>
        <v>99</v>
      </c>
      <c r="K504" s="95">
        <f>'FD Inputs Pre Conversion'!K503*$H504</f>
        <v>99</v>
      </c>
      <c r="L504" s="95">
        <f>'FD Inputs Pre Conversion'!L503*$H504</f>
        <v>99</v>
      </c>
      <c r="M504" s="95">
        <f>'FD Inputs Pre Conversion'!M503*$H504</f>
        <v>99</v>
      </c>
    </row>
    <row r="505" spans="1:13" outlineLevel="1">
      <c r="A505" s="98"/>
      <c r="B505" s="98" t="s">
        <v>183</v>
      </c>
      <c r="C505" s="86" t="s">
        <v>184</v>
      </c>
      <c r="D505" s="85" t="s">
        <v>370</v>
      </c>
      <c r="E505" s="85" t="s">
        <v>976</v>
      </c>
      <c r="F505" s="85" t="s">
        <v>185</v>
      </c>
      <c r="H505" s="87">
        <f>_xlfn.XLOOKUP(C505,Lists!$C$3:$C$31,Lists!$Q$3:$Q$31)</f>
        <v>100</v>
      </c>
      <c r="I505" s="95">
        <f>'FD Inputs Pre Conversion'!I504*$H505</f>
        <v>99</v>
      </c>
      <c r="J505" s="95">
        <f>'FD Inputs Pre Conversion'!J504*$H505</f>
        <v>99</v>
      </c>
      <c r="K505" s="95">
        <f>'FD Inputs Pre Conversion'!K504*$H505</f>
        <v>99</v>
      </c>
      <c r="L505" s="95">
        <f>'FD Inputs Pre Conversion'!L504*$H505</f>
        <v>99</v>
      </c>
      <c r="M505" s="95">
        <f>'FD Inputs Pre Conversion'!M504*$H505</f>
        <v>99</v>
      </c>
    </row>
    <row r="506" spans="1:13" outlineLevel="1">
      <c r="A506" s="98"/>
      <c r="B506" s="98" t="s">
        <v>183</v>
      </c>
      <c r="C506" s="86" t="s">
        <v>184</v>
      </c>
      <c r="D506" s="85" t="s">
        <v>379</v>
      </c>
      <c r="E506" s="85" t="s">
        <v>976</v>
      </c>
      <c r="F506" s="85" t="s">
        <v>185</v>
      </c>
      <c r="H506" s="87">
        <f>_xlfn.XLOOKUP(C506,Lists!$C$3:$C$31,Lists!$Q$3:$Q$31)</f>
        <v>100</v>
      </c>
      <c r="I506" s="95">
        <f>'FD Inputs Pre Conversion'!I505*$H506</f>
        <v>99</v>
      </c>
      <c r="J506" s="95">
        <f>'FD Inputs Pre Conversion'!J505*$H506</f>
        <v>99</v>
      </c>
      <c r="K506" s="95">
        <f>'FD Inputs Pre Conversion'!K505*$H506</f>
        <v>99</v>
      </c>
      <c r="L506" s="95">
        <f>'FD Inputs Pre Conversion'!L505*$H506</f>
        <v>99</v>
      </c>
      <c r="M506" s="95">
        <f>'FD Inputs Pre Conversion'!M505*$H506</f>
        <v>99</v>
      </c>
    </row>
    <row r="507" spans="1:13" outlineLevel="1">
      <c r="A507" s="98"/>
      <c r="B507" s="98" t="s">
        <v>183</v>
      </c>
      <c r="C507" s="86" t="s">
        <v>184</v>
      </c>
      <c r="D507" s="85" t="s">
        <v>382</v>
      </c>
      <c r="E507" s="85" t="s">
        <v>976</v>
      </c>
      <c r="F507" s="85" t="s">
        <v>185</v>
      </c>
      <c r="H507" s="87">
        <f>_xlfn.XLOOKUP(C507,Lists!$C$3:$C$31,Lists!$Q$3:$Q$31)</f>
        <v>100</v>
      </c>
      <c r="I507" s="95">
        <f>'FD Inputs Pre Conversion'!I506*$H507</f>
        <v>99</v>
      </c>
      <c r="J507" s="95">
        <f>'FD Inputs Pre Conversion'!J506*$H507</f>
        <v>99</v>
      </c>
      <c r="K507" s="95">
        <f>'FD Inputs Pre Conversion'!K506*$H507</f>
        <v>99</v>
      </c>
      <c r="L507" s="95">
        <f>'FD Inputs Pre Conversion'!L506*$H507</f>
        <v>99</v>
      </c>
      <c r="M507" s="95">
        <f>'FD Inputs Pre Conversion'!M506*$H507</f>
        <v>99</v>
      </c>
    </row>
    <row r="508" spans="1:13" outlineLevel="1">
      <c r="A508" s="98"/>
      <c r="B508" s="98" t="s">
        <v>183</v>
      </c>
      <c r="C508" s="86" t="s">
        <v>184</v>
      </c>
      <c r="D508" s="85" t="s">
        <v>388</v>
      </c>
      <c r="E508" s="85" t="s">
        <v>976</v>
      </c>
      <c r="F508" s="85" t="s">
        <v>185</v>
      </c>
      <c r="H508" s="87">
        <f>_xlfn.XLOOKUP(C508,Lists!$C$3:$C$31,Lists!$Q$3:$Q$31)</f>
        <v>100</v>
      </c>
      <c r="I508" s="95">
        <f>'FD Inputs Pre Conversion'!I507*$H508</f>
        <v>99</v>
      </c>
      <c r="J508" s="95">
        <f>'FD Inputs Pre Conversion'!J507*$H508</f>
        <v>99</v>
      </c>
      <c r="K508" s="95">
        <f>'FD Inputs Pre Conversion'!K507*$H508</f>
        <v>99</v>
      </c>
      <c r="L508" s="95">
        <f>'FD Inputs Pre Conversion'!L507*$H508</f>
        <v>99</v>
      </c>
      <c r="M508" s="95">
        <f>'FD Inputs Pre Conversion'!M507*$H508</f>
        <v>99</v>
      </c>
    </row>
    <row r="509" spans="1:13" outlineLevel="1">
      <c r="A509" s="98"/>
      <c r="B509" s="98" t="s">
        <v>183</v>
      </c>
      <c r="C509" s="86" t="s">
        <v>184</v>
      </c>
      <c r="D509" s="85" t="s">
        <v>391</v>
      </c>
      <c r="E509" s="85" t="s">
        <v>976</v>
      </c>
      <c r="F509" s="85" t="s">
        <v>185</v>
      </c>
      <c r="H509" s="87">
        <f>_xlfn.XLOOKUP(C509,Lists!$C$3:$C$31,Lists!$Q$3:$Q$31)</f>
        <v>100</v>
      </c>
      <c r="I509" s="95">
        <f>'FD Inputs Pre Conversion'!I508*$H509</f>
        <v>99</v>
      </c>
      <c r="J509" s="95">
        <f>'FD Inputs Pre Conversion'!J508*$H509</f>
        <v>99</v>
      </c>
      <c r="K509" s="95">
        <f>'FD Inputs Pre Conversion'!K508*$H509</f>
        <v>99</v>
      </c>
      <c r="L509" s="95">
        <f>'FD Inputs Pre Conversion'!L508*$H509</f>
        <v>99</v>
      </c>
      <c r="M509" s="95">
        <f>'FD Inputs Pre Conversion'!M508*$H509</f>
        <v>99</v>
      </c>
    </row>
    <row r="510" spans="1:13" outlineLevel="1">
      <c r="A510" s="98"/>
      <c r="B510" s="98" t="s">
        <v>183</v>
      </c>
      <c r="C510" s="86" t="s">
        <v>184</v>
      </c>
      <c r="D510" s="85" t="s">
        <v>394</v>
      </c>
      <c r="E510" s="85" t="s">
        <v>976</v>
      </c>
      <c r="F510" s="85" t="s">
        <v>185</v>
      </c>
      <c r="H510" s="87">
        <f>_xlfn.XLOOKUP(C510,Lists!$C$3:$C$31,Lists!$Q$3:$Q$31)</f>
        <v>100</v>
      </c>
      <c r="I510" s="95">
        <f>'FD Inputs Pre Conversion'!I509*$H510</f>
        <v>99</v>
      </c>
      <c r="J510" s="95">
        <f>'FD Inputs Pre Conversion'!J509*$H510</f>
        <v>99</v>
      </c>
      <c r="K510" s="95">
        <f>'FD Inputs Pre Conversion'!K509*$H510</f>
        <v>99</v>
      </c>
      <c r="L510" s="95">
        <f>'FD Inputs Pre Conversion'!L509*$H510</f>
        <v>99</v>
      </c>
      <c r="M510" s="95">
        <f>'FD Inputs Pre Conversion'!M509*$H510</f>
        <v>99</v>
      </c>
    </row>
    <row r="511" spans="1:13" outlineLevel="1">
      <c r="A511" s="98"/>
      <c r="B511" s="98" t="s">
        <v>183</v>
      </c>
      <c r="C511" s="86" t="s">
        <v>184</v>
      </c>
      <c r="D511" s="85" t="s">
        <v>397</v>
      </c>
      <c r="E511" s="85" t="s">
        <v>976</v>
      </c>
      <c r="F511" s="85" t="s">
        <v>185</v>
      </c>
      <c r="H511" s="87">
        <f>_xlfn.XLOOKUP(C511,Lists!$C$3:$C$31,Lists!$Q$3:$Q$31)</f>
        <v>100</v>
      </c>
      <c r="I511" s="95">
        <f>'FD Inputs Pre Conversion'!I510*$H511</f>
        <v>99</v>
      </c>
      <c r="J511" s="95">
        <f>'FD Inputs Pre Conversion'!J510*$H511</f>
        <v>99</v>
      </c>
      <c r="K511" s="95">
        <f>'FD Inputs Pre Conversion'!K510*$H511</f>
        <v>99</v>
      </c>
      <c r="L511" s="95">
        <f>'FD Inputs Pre Conversion'!L510*$H511</f>
        <v>99</v>
      </c>
      <c r="M511" s="95">
        <f>'FD Inputs Pre Conversion'!M510*$H511</f>
        <v>99</v>
      </c>
    </row>
    <row r="512" spans="1:13" outlineLevel="1">
      <c r="A512" s="98"/>
      <c r="B512" s="98" t="s">
        <v>183</v>
      </c>
      <c r="C512" s="86" t="s">
        <v>184</v>
      </c>
      <c r="D512" s="85" t="s">
        <v>345</v>
      </c>
      <c r="E512" s="85" t="s">
        <v>976</v>
      </c>
      <c r="F512" s="85" t="s">
        <v>185</v>
      </c>
      <c r="H512" s="87">
        <f>_xlfn.XLOOKUP(C512,Lists!$C$3:$C$31,Lists!$Q$3:$Q$31)</f>
        <v>100</v>
      </c>
      <c r="I512" s="95">
        <f>'FD Inputs Pre Conversion'!I511*$H512</f>
        <v>96.774193548387103</v>
      </c>
      <c r="J512" s="95">
        <f>'FD Inputs Pre Conversion'!J511*$H512</f>
        <v>96.774193548387103</v>
      </c>
      <c r="K512" s="95">
        <f>'FD Inputs Pre Conversion'!K511*$H512</f>
        <v>96.774193548387103</v>
      </c>
      <c r="L512" s="95">
        <f>'FD Inputs Pre Conversion'!L511*$H512</f>
        <v>96.774193548387103</v>
      </c>
      <c r="M512" s="95">
        <f>'FD Inputs Pre Conversion'!M511*$H512</f>
        <v>96.774193548387103</v>
      </c>
    </row>
    <row r="513" spans="1:13" outlineLevel="1">
      <c r="A513" s="98"/>
      <c r="B513" s="98" t="s">
        <v>183</v>
      </c>
      <c r="C513" s="86" t="s">
        <v>184</v>
      </c>
      <c r="D513" s="85" t="s">
        <v>354</v>
      </c>
      <c r="E513" s="85" t="s">
        <v>976</v>
      </c>
      <c r="F513" s="85" t="s">
        <v>185</v>
      </c>
      <c r="H513" s="87">
        <f>_xlfn.XLOOKUP(C513,Lists!$C$3:$C$31,Lists!$Q$3:$Q$31)</f>
        <v>100</v>
      </c>
      <c r="I513" s="95">
        <f>'FD Inputs Pre Conversion'!I512*$H513</f>
        <v>91.666666666666657</v>
      </c>
      <c r="J513" s="95">
        <f>'FD Inputs Pre Conversion'!J512*$H513</f>
        <v>91.666666666666657</v>
      </c>
      <c r="K513" s="95">
        <f>'FD Inputs Pre Conversion'!K512*$H513</f>
        <v>91.666666666666657</v>
      </c>
      <c r="L513" s="95">
        <f>'FD Inputs Pre Conversion'!L512*$H513</f>
        <v>91.666666666666657</v>
      </c>
      <c r="M513" s="95">
        <f>'FD Inputs Pre Conversion'!M512*$H513</f>
        <v>91.666666666666657</v>
      </c>
    </row>
    <row r="514" spans="1:13" outlineLevel="1">
      <c r="A514" s="98"/>
      <c r="B514" s="98" t="s">
        <v>183</v>
      </c>
      <c r="C514" s="86" t="s">
        <v>184</v>
      </c>
      <c r="D514" s="85" t="s">
        <v>367</v>
      </c>
      <c r="E514" s="85" t="s">
        <v>976</v>
      </c>
      <c r="F514" s="85" t="s">
        <v>185</v>
      </c>
      <c r="H514" s="87">
        <f>_xlfn.XLOOKUP(C514,Lists!$C$3:$C$31,Lists!$Q$3:$Q$31)</f>
        <v>100</v>
      </c>
      <c r="I514" s="95">
        <f>'FD Inputs Pre Conversion'!I513*$H514</f>
        <v>83.333333333333343</v>
      </c>
      <c r="J514" s="95">
        <f>'FD Inputs Pre Conversion'!J513*$H514</f>
        <v>83.333333333333343</v>
      </c>
      <c r="K514" s="95">
        <f>'FD Inputs Pre Conversion'!K513*$H514</f>
        <v>83.333333333333343</v>
      </c>
      <c r="L514" s="95">
        <f>'FD Inputs Pre Conversion'!L513*$H514</f>
        <v>83.333333333333343</v>
      </c>
      <c r="M514" s="95">
        <f>'FD Inputs Pre Conversion'!M513*$H514</f>
        <v>83.333333333333343</v>
      </c>
    </row>
    <row r="515" spans="1:13" outlineLevel="1">
      <c r="A515" s="98"/>
      <c r="B515" s="98" t="s">
        <v>183</v>
      </c>
      <c r="C515" s="86" t="s">
        <v>184</v>
      </c>
      <c r="D515" s="85" t="s">
        <v>373</v>
      </c>
      <c r="E515" s="85" t="s">
        <v>976</v>
      </c>
      <c r="F515" s="85" t="s">
        <v>185</v>
      </c>
      <c r="H515" s="87">
        <f>_xlfn.XLOOKUP(C515,Lists!$C$3:$C$31,Lists!$Q$3:$Q$31)</f>
        <v>100</v>
      </c>
      <c r="I515" s="95">
        <f>'FD Inputs Pre Conversion'!I514*$H515</f>
        <v>98.68421052631578</v>
      </c>
      <c r="J515" s="95">
        <f>'FD Inputs Pre Conversion'!J514*$H515</f>
        <v>98.68421052631578</v>
      </c>
      <c r="K515" s="95">
        <f>'FD Inputs Pre Conversion'!K514*$H515</f>
        <v>98.68421052631578</v>
      </c>
      <c r="L515" s="95">
        <f>'FD Inputs Pre Conversion'!L514*$H515</f>
        <v>98.68421052631578</v>
      </c>
      <c r="M515" s="95">
        <f>'FD Inputs Pre Conversion'!M514*$H515</f>
        <v>98.68421052631578</v>
      </c>
    </row>
    <row r="516" spans="1:13" outlineLevel="1">
      <c r="A516" s="98"/>
      <c r="B516" s="98" t="s">
        <v>183</v>
      </c>
      <c r="C516" s="86" t="s">
        <v>184</v>
      </c>
      <c r="D516" s="85" t="s">
        <v>376</v>
      </c>
      <c r="E516" s="85" t="s">
        <v>976</v>
      </c>
      <c r="F516" s="85" t="s">
        <v>185</v>
      </c>
      <c r="H516" s="87">
        <f>_xlfn.XLOOKUP(C516,Lists!$C$3:$C$31,Lists!$Q$3:$Q$31)</f>
        <v>100</v>
      </c>
      <c r="I516" s="95">
        <f>'FD Inputs Pre Conversion'!I515*$H516</f>
        <v>96.551724137931032</v>
      </c>
      <c r="J516" s="95">
        <f>'FD Inputs Pre Conversion'!J515*$H516</f>
        <v>96.551724137931032</v>
      </c>
      <c r="K516" s="95">
        <f>'FD Inputs Pre Conversion'!K515*$H516</f>
        <v>96.551724137931032</v>
      </c>
      <c r="L516" s="95">
        <f>'FD Inputs Pre Conversion'!L515*$H516</f>
        <v>96.551724137931032</v>
      </c>
      <c r="M516" s="95">
        <f>'FD Inputs Pre Conversion'!M515*$H516</f>
        <v>96.551724137931032</v>
      </c>
    </row>
    <row r="517" spans="1:13" outlineLevel="1">
      <c r="A517" s="98"/>
      <c r="B517" s="98" t="s">
        <v>183</v>
      </c>
      <c r="C517" s="86" t="s">
        <v>184</v>
      </c>
      <c r="D517" s="85" t="s">
        <v>385</v>
      </c>
      <c r="E517" s="85" t="s">
        <v>976</v>
      </c>
      <c r="F517" s="85" t="s">
        <v>185</v>
      </c>
      <c r="H517" s="87">
        <f>_xlfn.XLOOKUP(C517,Lists!$C$3:$C$31,Lists!$Q$3:$Q$31)</f>
        <v>100</v>
      </c>
      <c r="I517" s="95">
        <f>'FD Inputs Pre Conversion'!I516*$H517</f>
        <v>75</v>
      </c>
      <c r="J517" s="95">
        <f>'FD Inputs Pre Conversion'!J516*$H517</f>
        <v>75</v>
      </c>
      <c r="K517" s="95">
        <f>'FD Inputs Pre Conversion'!K516*$H517</f>
        <v>75</v>
      </c>
      <c r="L517" s="95">
        <f>'FD Inputs Pre Conversion'!L516*$H517</f>
        <v>75</v>
      </c>
      <c r="M517" s="95">
        <f>'FD Inputs Pre Conversion'!M516*$H517</f>
        <v>75</v>
      </c>
    </row>
    <row r="518" spans="1:13" outlineLevel="1">
      <c r="A518" s="97"/>
      <c r="B518" s="97"/>
      <c r="I518" s="95"/>
      <c r="J518" s="95"/>
      <c r="K518" s="95"/>
      <c r="L518" s="95"/>
      <c r="M518" s="95"/>
    </row>
    <row r="519" spans="1:13" outlineLevel="1">
      <c r="A519" s="98"/>
      <c r="B519" s="98" t="s">
        <v>188</v>
      </c>
      <c r="C519" s="86" t="s">
        <v>189</v>
      </c>
      <c r="D519" s="85" t="s">
        <v>350</v>
      </c>
      <c r="E519" s="85" t="s">
        <v>976</v>
      </c>
      <c r="F519" s="85" t="s">
        <v>190</v>
      </c>
      <c r="H519" s="87">
        <f>_xlfn.XLOOKUP(C519,Lists!$C$3:$C$31,Lists!$Q$3:$Q$31)</f>
        <v>1</v>
      </c>
      <c r="I519" s="95">
        <f>'FD Inputs Pre Conversion'!I518*$H519</f>
        <v>140.60000000000002</v>
      </c>
      <c r="J519" s="95">
        <f>'FD Inputs Pre Conversion'!J518*$H519</f>
        <v>138.90000000000003</v>
      </c>
      <c r="K519" s="95">
        <f>'FD Inputs Pre Conversion'!K518*$H519</f>
        <v>137.20000000000005</v>
      </c>
      <c r="L519" s="95">
        <f>'FD Inputs Pre Conversion'!L518*$H519</f>
        <v>135.50000000000003</v>
      </c>
      <c r="M519" s="95">
        <f>'FD Inputs Pre Conversion'!M518*$H519</f>
        <v>133.80000000000001</v>
      </c>
    </row>
    <row r="520" spans="1:13" outlineLevel="1">
      <c r="A520" s="98"/>
      <c r="B520" s="98" t="s">
        <v>188</v>
      </c>
      <c r="C520" s="86" t="s">
        <v>189</v>
      </c>
      <c r="D520" s="85" t="s">
        <v>358</v>
      </c>
      <c r="E520" s="85" t="s">
        <v>976</v>
      </c>
      <c r="F520" s="85" t="s">
        <v>190</v>
      </c>
      <c r="H520" s="87">
        <f>_xlfn.XLOOKUP(C520,Lists!$C$3:$C$31,Lists!$Q$3:$Q$31)</f>
        <v>1</v>
      </c>
      <c r="I520" s="95">
        <f>'FD Inputs Pre Conversion'!I519*$H520</f>
        <v>143.5</v>
      </c>
      <c r="J520" s="95">
        <f>'FD Inputs Pre Conversion'!J519*$H520</f>
        <v>143.5</v>
      </c>
      <c r="K520" s="95">
        <f>'FD Inputs Pre Conversion'!K519*$H520</f>
        <v>143.5</v>
      </c>
      <c r="L520" s="95">
        <f>'FD Inputs Pre Conversion'!L519*$H520</f>
        <v>143.5</v>
      </c>
      <c r="M520" s="95">
        <f>'FD Inputs Pre Conversion'!M519*$H520</f>
        <v>143.5</v>
      </c>
    </row>
    <row r="521" spans="1:13" outlineLevel="1">
      <c r="A521" s="98"/>
      <c r="B521" s="98" t="s">
        <v>188</v>
      </c>
      <c r="C521" s="86" t="s">
        <v>189</v>
      </c>
      <c r="D521" s="85" t="s">
        <v>361</v>
      </c>
      <c r="E521" s="85" t="s">
        <v>976</v>
      </c>
      <c r="F521" s="85" t="s">
        <v>190</v>
      </c>
      <c r="H521" s="87">
        <f>_xlfn.XLOOKUP(C521,Lists!$C$3:$C$31,Lists!$Q$3:$Q$31)</f>
        <v>1</v>
      </c>
      <c r="I521" s="95">
        <f>'FD Inputs Pre Conversion'!I520*$H521</f>
        <v>122</v>
      </c>
      <c r="J521" s="95">
        <f>'FD Inputs Pre Conversion'!J520*$H521</f>
        <v>121.5</v>
      </c>
      <c r="K521" s="95">
        <f>'FD Inputs Pre Conversion'!K520*$H521</f>
        <v>121</v>
      </c>
      <c r="L521" s="95">
        <f>'FD Inputs Pre Conversion'!L520*$H521</f>
        <v>120.5</v>
      </c>
      <c r="M521" s="95">
        <f>'FD Inputs Pre Conversion'!M520*$H521</f>
        <v>120</v>
      </c>
    </row>
    <row r="522" spans="1:13" outlineLevel="1">
      <c r="A522" s="98"/>
      <c r="B522" s="98" t="s">
        <v>188</v>
      </c>
      <c r="C522" s="86" t="s">
        <v>189</v>
      </c>
      <c r="D522" s="85" t="s">
        <v>364</v>
      </c>
      <c r="E522" s="85" t="s">
        <v>976</v>
      </c>
      <c r="F522" s="85" t="s">
        <v>190</v>
      </c>
      <c r="H522" s="87">
        <f>_xlfn.XLOOKUP(C522,Lists!$C$3:$C$31,Lists!$Q$3:$Q$31)</f>
        <v>1</v>
      </c>
      <c r="I522" s="95">
        <f>'FD Inputs Pre Conversion'!I521*$H522</f>
        <v>133.4</v>
      </c>
      <c r="J522" s="95">
        <f>'FD Inputs Pre Conversion'!J521*$H522</f>
        <v>133.4</v>
      </c>
      <c r="K522" s="95">
        <f>'FD Inputs Pre Conversion'!K521*$H522</f>
        <v>133.4</v>
      </c>
      <c r="L522" s="95">
        <f>'FD Inputs Pre Conversion'!L521*$H522</f>
        <v>133.4</v>
      </c>
      <c r="M522" s="95">
        <f>'FD Inputs Pre Conversion'!M521*$H522</f>
        <v>133.4</v>
      </c>
    </row>
    <row r="523" spans="1:13" outlineLevel="1">
      <c r="A523" s="98"/>
      <c r="B523" s="98" t="s">
        <v>188</v>
      </c>
      <c r="C523" s="86" t="s">
        <v>189</v>
      </c>
      <c r="D523" s="85" t="s">
        <v>370</v>
      </c>
      <c r="E523" s="85" t="s">
        <v>976</v>
      </c>
      <c r="F523" s="85" t="s">
        <v>190</v>
      </c>
      <c r="H523" s="87">
        <f>_xlfn.XLOOKUP(C523,Lists!$C$3:$C$31,Lists!$Q$3:$Q$31)</f>
        <v>1</v>
      </c>
      <c r="I523" s="95">
        <f>'FD Inputs Pre Conversion'!I522*$H523</f>
        <v>126.7</v>
      </c>
      <c r="J523" s="95">
        <f>'FD Inputs Pre Conversion'!J522*$H523</f>
        <v>126.7</v>
      </c>
      <c r="K523" s="95">
        <f>'FD Inputs Pre Conversion'!K522*$H523</f>
        <v>126.7</v>
      </c>
      <c r="L523" s="95">
        <f>'FD Inputs Pre Conversion'!L522*$H523</f>
        <v>126.7</v>
      </c>
      <c r="M523" s="95">
        <f>'FD Inputs Pre Conversion'!M522*$H523</f>
        <v>126.6</v>
      </c>
    </row>
    <row r="524" spans="1:13" outlineLevel="1">
      <c r="A524" s="98"/>
      <c r="B524" s="98" t="s">
        <v>188</v>
      </c>
      <c r="C524" s="86" t="s">
        <v>189</v>
      </c>
      <c r="D524" s="85" t="s">
        <v>379</v>
      </c>
      <c r="E524" s="85" t="s">
        <v>976</v>
      </c>
      <c r="F524" s="85" t="s">
        <v>190</v>
      </c>
      <c r="H524" s="87">
        <f>_xlfn.XLOOKUP(C524,Lists!$C$3:$C$31,Lists!$Q$3:$Q$31)</f>
        <v>1</v>
      </c>
      <c r="I524" s="95">
        <f>'FD Inputs Pre Conversion'!I523*$H524</f>
        <v>141.29999999999998</v>
      </c>
      <c r="J524" s="95">
        <f>'FD Inputs Pre Conversion'!J523*$H524</f>
        <v>140.99999999999997</v>
      </c>
      <c r="K524" s="95">
        <f>'FD Inputs Pre Conversion'!K523*$H524</f>
        <v>140.69999999999996</v>
      </c>
      <c r="L524" s="95">
        <f>'FD Inputs Pre Conversion'!L523*$H524</f>
        <v>140.39999999999995</v>
      </c>
      <c r="M524" s="95">
        <f>'FD Inputs Pre Conversion'!M523*$H524</f>
        <v>140</v>
      </c>
    </row>
    <row r="525" spans="1:13" outlineLevel="1">
      <c r="A525" s="98"/>
      <c r="B525" s="98" t="s">
        <v>188</v>
      </c>
      <c r="C525" s="86" t="s">
        <v>189</v>
      </c>
      <c r="D525" s="85" t="s">
        <v>382</v>
      </c>
      <c r="E525" s="85" t="s">
        <v>976</v>
      </c>
      <c r="F525" s="85" t="s">
        <v>190</v>
      </c>
      <c r="H525" s="87">
        <f>_xlfn.XLOOKUP(C525,Lists!$C$3:$C$31,Lists!$Q$3:$Q$31)</f>
        <v>1</v>
      </c>
      <c r="I525" s="95">
        <f>'FD Inputs Pre Conversion'!I524*$H525</f>
        <v>135.6</v>
      </c>
      <c r="J525" s="95">
        <f>'FD Inputs Pre Conversion'!J524*$H525</f>
        <v>132.69999999999999</v>
      </c>
      <c r="K525" s="95">
        <f>'FD Inputs Pre Conversion'!K524*$H525</f>
        <v>129.79999999999998</v>
      </c>
      <c r="L525" s="95">
        <f>'FD Inputs Pre Conversion'!L524*$H525</f>
        <v>126.89999999999998</v>
      </c>
      <c r="M525" s="95">
        <f>'FD Inputs Pre Conversion'!M524*$H525</f>
        <v>123.9</v>
      </c>
    </row>
    <row r="526" spans="1:13" outlineLevel="1">
      <c r="A526" s="98"/>
      <c r="B526" s="98" t="s">
        <v>188</v>
      </c>
      <c r="C526" s="86" t="s">
        <v>189</v>
      </c>
      <c r="D526" s="85" t="s">
        <v>388</v>
      </c>
      <c r="E526" s="85" t="s">
        <v>976</v>
      </c>
      <c r="F526" s="85" t="s">
        <v>190</v>
      </c>
      <c r="H526" s="87">
        <f>_xlfn.XLOOKUP(C526,Lists!$C$3:$C$31,Lists!$Q$3:$Q$31)</f>
        <v>1</v>
      </c>
      <c r="I526" s="95">
        <f>'FD Inputs Pre Conversion'!I525*$H526</f>
        <v>258.39999999999998</v>
      </c>
      <c r="J526" s="95">
        <f>'FD Inputs Pre Conversion'!J525*$H526</f>
        <v>255.70000000000002</v>
      </c>
      <c r="K526" s="95">
        <f>'FD Inputs Pre Conversion'!K525*$H526</f>
        <v>253.00000000000003</v>
      </c>
      <c r="L526" s="95">
        <f>'FD Inputs Pre Conversion'!L525*$H526</f>
        <v>250.30000000000004</v>
      </c>
      <c r="M526" s="95">
        <f>'FD Inputs Pre Conversion'!M525*$H526</f>
        <v>247.7</v>
      </c>
    </row>
    <row r="527" spans="1:13" outlineLevel="1">
      <c r="A527" s="98"/>
      <c r="B527" s="98" t="s">
        <v>188</v>
      </c>
      <c r="C527" s="86" t="s">
        <v>189</v>
      </c>
      <c r="D527" s="85" t="s">
        <v>391</v>
      </c>
      <c r="E527" s="85" t="s">
        <v>976</v>
      </c>
      <c r="F527" s="85" t="s">
        <v>190</v>
      </c>
      <c r="H527" s="87">
        <f>_xlfn.XLOOKUP(C527,Lists!$C$3:$C$31,Lists!$Q$3:$Q$31)</f>
        <v>1</v>
      </c>
      <c r="I527" s="95">
        <f>'FD Inputs Pre Conversion'!I526*$H527</f>
        <v>121.3</v>
      </c>
      <c r="J527" s="95">
        <f>'FD Inputs Pre Conversion'!J526*$H527</f>
        <v>119.3</v>
      </c>
      <c r="K527" s="95">
        <f>'FD Inputs Pre Conversion'!K526*$H527</f>
        <v>117.3</v>
      </c>
      <c r="L527" s="95">
        <f>'FD Inputs Pre Conversion'!L526*$H527</f>
        <v>115.3</v>
      </c>
      <c r="M527" s="95">
        <f>'FD Inputs Pre Conversion'!M526*$H527</f>
        <v>113.1</v>
      </c>
    </row>
    <row r="528" spans="1:13" outlineLevel="1">
      <c r="A528" s="98"/>
      <c r="B528" s="98" t="s">
        <v>188</v>
      </c>
      <c r="C528" s="86" t="s">
        <v>189</v>
      </c>
      <c r="D528" s="85" t="s">
        <v>394</v>
      </c>
      <c r="E528" s="85" t="s">
        <v>976</v>
      </c>
      <c r="F528" s="85" t="s">
        <v>190</v>
      </c>
      <c r="H528" s="87">
        <f>_xlfn.XLOOKUP(C528,Lists!$C$3:$C$31,Lists!$Q$3:$Q$31)</f>
        <v>1</v>
      </c>
      <c r="I528" s="95">
        <f>'FD Inputs Pre Conversion'!I527*$H528</f>
        <v>161.70000000000002</v>
      </c>
      <c r="J528" s="95">
        <f>'FD Inputs Pre Conversion'!J527*$H528</f>
        <v>161.00000000000003</v>
      </c>
      <c r="K528" s="95">
        <f>'FD Inputs Pre Conversion'!K527*$H528</f>
        <v>160.30000000000004</v>
      </c>
      <c r="L528" s="95">
        <f>'FD Inputs Pre Conversion'!L527*$H528</f>
        <v>159.60000000000005</v>
      </c>
      <c r="M528" s="95">
        <f>'FD Inputs Pre Conversion'!M527*$H528</f>
        <v>158.69999999999999</v>
      </c>
    </row>
    <row r="529" spans="1:13" outlineLevel="1">
      <c r="A529" s="98"/>
      <c r="B529" s="98" t="s">
        <v>188</v>
      </c>
      <c r="C529" s="86" t="s">
        <v>189</v>
      </c>
      <c r="D529" s="85" t="s">
        <v>397</v>
      </c>
      <c r="E529" s="85" t="s">
        <v>976</v>
      </c>
      <c r="F529" s="85" t="s">
        <v>190</v>
      </c>
      <c r="H529" s="87">
        <f>_xlfn.XLOOKUP(C529,Lists!$C$3:$C$31,Lists!$Q$3:$Q$31)</f>
        <v>1</v>
      </c>
      <c r="I529" s="95">
        <f>'FD Inputs Pre Conversion'!I528*$H529</f>
        <v>195.29999999999998</v>
      </c>
      <c r="J529" s="95">
        <f>'FD Inputs Pre Conversion'!J528*$H529</f>
        <v>190.39999999999998</v>
      </c>
      <c r="K529" s="95">
        <f>'FD Inputs Pre Conversion'!K528*$H529</f>
        <v>185.49999999999997</v>
      </c>
      <c r="L529" s="95">
        <f>'FD Inputs Pre Conversion'!L528*$H529</f>
        <v>180.59999999999997</v>
      </c>
      <c r="M529" s="95">
        <f>'FD Inputs Pre Conversion'!M528*$H529</f>
        <v>175.5</v>
      </c>
    </row>
    <row r="530" spans="1:13" outlineLevel="1">
      <c r="A530" s="98"/>
      <c r="B530" s="98" t="s">
        <v>188</v>
      </c>
      <c r="C530" s="86" t="s">
        <v>189</v>
      </c>
      <c r="D530" s="85" t="s">
        <v>345</v>
      </c>
      <c r="E530" s="85" t="s">
        <v>976</v>
      </c>
      <c r="F530" s="85" t="s">
        <v>190</v>
      </c>
      <c r="H530" s="87">
        <f>_xlfn.XLOOKUP(C530,Lists!$C$3:$C$31,Lists!$Q$3:$Q$31)</f>
        <v>1</v>
      </c>
      <c r="I530" s="95">
        <f>'FD Inputs Pre Conversion'!I529*$H530</f>
        <v>150.30000000000001</v>
      </c>
      <c r="J530" s="95">
        <f>'FD Inputs Pre Conversion'!J529*$H530</f>
        <v>148.30000000000001</v>
      </c>
      <c r="K530" s="95">
        <f>'FD Inputs Pre Conversion'!K529*$H530</f>
        <v>146.30000000000001</v>
      </c>
      <c r="L530" s="95">
        <f>'FD Inputs Pre Conversion'!L529*$H530</f>
        <v>144.30000000000001</v>
      </c>
      <c r="M530" s="95">
        <f>'FD Inputs Pre Conversion'!M529*$H530</f>
        <v>142.19999999999999</v>
      </c>
    </row>
    <row r="531" spans="1:13" outlineLevel="1">
      <c r="A531" s="98"/>
      <c r="B531" s="98" t="s">
        <v>188</v>
      </c>
      <c r="C531" s="86" t="s">
        <v>189</v>
      </c>
      <c r="D531" s="85" t="s">
        <v>354</v>
      </c>
      <c r="E531" s="85" t="s">
        <v>976</v>
      </c>
      <c r="F531" s="85" t="s">
        <v>190</v>
      </c>
      <c r="H531" s="87">
        <f>_xlfn.XLOOKUP(C531,Lists!$C$3:$C$31,Lists!$Q$3:$Q$31)</f>
        <v>1</v>
      </c>
      <c r="I531" s="95">
        <f>'FD Inputs Pre Conversion'!I530*$H531</f>
        <v>140.19999999999999</v>
      </c>
      <c r="J531" s="95">
        <f>'FD Inputs Pre Conversion'!J530*$H531</f>
        <v>139.69999999999999</v>
      </c>
      <c r="K531" s="95">
        <f>'FD Inputs Pre Conversion'!K530*$H531</f>
        <v>139.19999999999999</v>
      </c>
      <c r="L531" s="95">
        <f>'FD Inputs Pre Conversion'!L530*$H531</f>
        <v>138.69999999999999</v>
      </c>
      <c r="M531" s="95">
        <f>'FD Inputs Pre Conversion'!M530*$H531</f>
        <v>138.19999999999999</v>
      </c>
    </row>
    <row r="532" spans="1:13" outlineLevel="1">
      <c r="A532" s="98"/>
      <c r="B532" s="98" t="s">
        <v>188</v>
      </c>
      <c r="C532" s="86" t="s">
        <v>189</v>
      </c>
      <c r="D532" s="85" t="s">
        <v>367</v>
      </c>
      <c r="E532" s="85" t="s">
        <v>976</v>
      </c>
      <c r="F532" s="85" t="s">
        <v>190</v>
      </c>
      <c r="H532" s="87">
        <f>_xlfn.XLOOKUP(C532,Lists!$C$3:$C$31,Lists!$Q$3:$Q$31)</f>
        <v>1</v>
      </c>
      <c r="I532" s="95">
        <f>'FD Inputs Pre Conversion'!I531*$H532</f>
        <v>77.3</v>
      </c>
      <c r="J532" s="95">
        <f>'FD Inputs Pre Conversion'!J531*$H532</f>
        <v>76</v>
      </c>
      <c r="K532" s="95">
        <f>'FD Inputs Pre Conversion'!K531*$H532</f>
        <v>74.7</v>
      </c>
      <c r="L532" s="95">
        <f>'FD Inputs Pre Conversion'!L531*$H532</f>
        <v>73.400000000000006</v>
      </c>
      <c r="M532" s="95">
        <f>'FD Inputs Pre Conversion'!M531*$H532</f>
        <v>72.2</v>
      </c>
    </row>
    <row r="533" spans="1:13" outlineLevel="1">
      <c r="A533" s="98"/>
      <c r="B533" s="98" t="s">
        <v>188</v>
      </c>
      <c r="C533" s="86" t="s">
        <v>189</v>
      </c>
      <c r="D533" s="85" t="s">
        <v>373</v>
      </c>
      <c r="E533" s="85" t="s">
        <v>976</v>
      </c>
      <c r="F533" s="85" t="s">
        <v>190</v>
      </c>
      <c r="H533" s="87">
        <f>_xlfn.XLOOKUP(C533,Lists!$C$3:$C$31,Lists!$Q$3:$Q$31)</f>
        <v>1</v>
      </c>
      <c r="I533" s="95">
        <f>'FD Inputs Pre Conversion'!I532*$H533</f>
        <v>172.20000000000002</v>
      </c>
      <c r="J533" s="95">
        <f>'FD Inputs Pre Conversion'!J532*$H533</f>
        <v>170.10000000000002</v>
      </c>
      <c r="K533" s="95">
        <f>'FD Inputs Pre Conversion'!K532*$H533</f>
        <v>168.00000000000003</v>
      </c>
      <c r="L533" s="95">
        <f>'FD Inputs Pre Conversion'!L532*$H533</f>
        <v>165.90000000000003</v>
      </c>
      <c r="M533" s="95">
        <f>'FD Inputs Pre Conversion'!M532*$H533</f>
        <v>163.80000000000001</v>
      </c>
    </row>
    <row r="534" spans="1:13" outlineLevel="1">
      <c r="A534" s="98"/>
      <c r="B534" s="98" t="s">
        <v>188</v>
      </c>
      <c r="C534" s="86" t="s">
        <v>189</v>
      </c>
      <c r="D534" s="85" t="s">
        <v>376</v>
      </c>
      <c r="E534" s="85" t="s">
        <v>976</v>
      </c>
      <c r="F534" s="85" t="s">
        <v>190</v>
      </c>
      <c r="H534" s="87">
        <f>_xlfn.XLOOKUP(C534,Lists!$C$3:$C$31,Lists!$Q$3:$Q$31)</f>
        <v>1</v>
      </c>
      <c r="I534" s="95">
        <f>'FD Inputs Pre Conversion'!I533*$H534</f>
        <v>130.60000000000002</v>
      </c>
      <c r="J534" s="95">
        <f>'FD Inputs Pre Conversion'!J533*$H534</f>
        <v>128.80000000000001</v>
      </c>
      <c r="K534" s="95">
        <f>'FD Inputs Pre Conversion'!K533*$H534</f>
        <v>127.00000000000001</v>
      </c>
      <c r="L534" s="95">
        <f>'FD Inputs Pre Conversion'!L533*$H534</f>
        <v>125.20000000000002</v>
      </c>
      <c r="M534" s="95">
        <f>'FD Inputs Pre Conversion'!M533*$H534</f>
        <v>123.4</v>
      </c>
    </row>
    <row r="535" spans="1:13" outlineLevel="1">
      <c r="A535" s="98"/>
      <c r="B535" s="98" t="s">
        <v>188</v>
      </c>
      <c r="C535" s="86" t="s">
        <v>189</v>
      </c>
      <c r="D535" s="85" t="s">
        <v>385</v>
      </c>
      <c r="E535" s="85" t="s">
        <v>976</v>
      </c>
      <c r="F535" s="85" t="s">
        <v>190</v>
      </c>
      <c r="H535" s="87">
        <f>_xlfn.XLOOKUP(C535,Lists!$C$3:$C$31,Lists!$Q$3:$Q$31)</f>
        <v>1</v>
      </c>
      <c r="I535" s="95">
        <f>'FD Inputs Pre Conversion'!I534*$H535</f>
        <v>68</v>
      </c>
      <c r="J535" s="95">
        <f>'FD Inputs Pre Conversion'!J534*$H535</f>
        <v>67</v>
      </c>
      <c r="K535" s="95">
        <f>'FD Inputs Pre Conversion'!K534*$H535</f>
        <v>66</v>
      </c>
      <c r="L535" s="95">
        <f>'FD Inputs Pre Conversion'!L534*$H535</f>
        <v>65</v>
      </c>
      <c r="M535" s="95">
        <f>'FD Inputs Pre Conversion'!M534*$H535</f>
        <v>64</v>
      </c>
    </row>
    <row r="536" spans="1:13" outlineLevel="1">
      <c r="A536" s="97"/>
      <c r="B536" s="97"/>
      <c r="I536" s="95"/>
      <c r="J536" s="95"/>
      <c r="K536" s="95"/>
      <c r="L536" s="95"/>
      <c r="M536" s="95"/>
    </row>
    <row r="537" spans="1:13" outlineLevel="1">
      <c r="A537" s="98"/>
      <c r="B537" s="98" t="s">
        <v>195</v>
      </c>
      <c r="C537" s="86" t="s">
        <v>196</v>
      </c>
      <c r="D537" s="85" t="s">
        <v>350</v>
      </c>
      <c r="E537" s="85" t="s">
        <v>976</v>
      </c>
      <c r="F537" s="85" t="s">
        <v>197</v>
      </c>
      <c r="H537" s="87">
        <f>_xlfn.XLOOKUP(C537,Lists!$C$3:$C$31,Lists!$Q$3:$Q$31)</f>
        <v>1</v>
      </c>
      <c r="I537" s="95">
        <f>'FD Inputs Pre Conversion'!I536*$H537</f>
        <v>0</v>
      </c>
      <c r="J537" s="95">
        <f>'FD Inputs Pre Conversion'!J536*$H537</f>
        <v>0</v>
      </c>
      <c r="K537" s="95">
        <f>'FD Inputs Pre Conversion'!K536*$H537</f>
        <v>0</v>
      </c>
      <c r="L537" s="95">
        <f>'FD Inputs Pre Conversion'!L536*$H537</f>
        <v>0</v>
      </c>
      <c r="M537" s="95">
        <f>'FD Inputs Pre Conversion'!M536*$H537</f>
        <v>0</v>
      </c>
    </row>
    <row r="538" spans="1:13" outlineLevel="1">
      <c r="A538" s="98"/>
      <c r="B538" s="98" t="s">
        <v>195</v>
      </c>
      <c r="C538" s="86" t="s">
        <v>196</v>
      </c>
      <c r="D538" s="85" t="s">
        <v>358</v>
      </c>
      <c r="E538" s="85" t="s">
        <v>976</v>
      </c>
      <c r="F538" s="85" t="s">
        <v>197</v>
      </c>
      <c r="H538" s="87">
        <f>_xlfn.XLOOKUP(C538,Lists!$C$3:$C$31,Lists!$Q$3:$Q$31)</f>
        <v>1</v>
      </c>
      <c r="I538" s="95">
        <f>'FD Inputs Pre Conversion'!I537*$H538</f>
        <v>0</v>
      </c>
      <c r="J538" s="95">
        <f>'FD Inputs Pre Conversion'!J537*$H538</f>
        <v>0</v>
      </c>
      <c r="K538" s="95">
        <f>'FD Inputs Pre Conversion'!K537*$H538</f>
        <v>0</v>
      </c>
      <c r="L538" s="95">
        <f>'FD Inputs Pre Conversion'!L537*$H538</f>
        <v>0</v>
      </c>
      <c r="M538" s="95">
        <f>'FD Inputs Pre Conversion'!M537*$H538</f>
        <v>0</v>
      </c>
    </row>
    <row r="539" spans="1:13" outlineLevel="1">
      <c r="A539" s="98"/>
      <c r="B539" s="98" t="s">
        <v>195</v>
      </c>
      <c r="C539" s="86" t="s">
        <v>196</v>
      </c>
      <c r="D539" s="85" t="s">
        <v>361</v>
      </c>
      <c r="E539" s="85" t="s">
        <v>976</v>
      </c>
      <c r="F539" s="85" t="s">
        <v>197</v>
      </c>
      <c r="H539" s="87">
        <f>_xlfn.XLOOKUP(C539,Lists!$C$3:$C$31,Lists!$Q$3:$Q$31)</f>
        <v>1</v>
      </c>
      <c r="I539" s="95">
        <f>'FD Inputs Pre Conversion'!I538*$H539</f>
        <v>0</v>
      </c>
      <c r="J539" s="95">
        <f>'FD Inputs Pre Conversion'!J538*$H539</f>
        <v>0</v>
      </c>
      <c r="K539" s="95">
        <f>'FD Inputs Pre Conversion'!K538*$H539</f>
        <v>0</v>
      </c>
      <c r="L539" s="95">
        <f>'FD Inputs Pre Conversion'!L538*$H539</f>
        <v>0</v>
      </c>
      <c r="M539" s="95">
        <f>'FD Inputs Pre Conversion'!M538*$H539</f>
        <v>0</v>
      </c>
    </row>
    <row r="540" spans="1:13" outlineLevel="1">
      <c r="A540" s="98"/>
      <c r="B540" s="98" t="s">
        <v>195</v>
      </c>
      <c r="C540" s="86" t="s">
        <v>196</v>
      </c>
      <c r="D540" s="85" t="s">
        <v>364</v>
      </c>
      <c r="E540" s="85" t="s">
        <v>976</v>
      </c>
      <c r="F540" s="85" t="s">
        <v>197</v>
      </c>
      <c r="H540" s="87">
        <f>_xlfn.XLOOKUP(C540,Lists!$C$3:$C$31,Lists!$Q$3:$Q$31)</f>
        <v>1</v>
      </c>
      <c r="I540" s="95">
        <f>'FD Inputs Pre Conversion'!I539*$H540</f>
        <v>0</v>
      </c>
      <c r="J540" s="95">
        <f>'FD Inputs Pre Conversion'!J539*$H540</f>
        <v>0</v>
      </c>
      <c r="K540" s="95">
        <f>'FD Inputs Pre Conversion'!K539*$H540</f>
        <v>0</v>
      </c>
      <c r="L540" s="95">
        <f>'FD Inputs Pre Conversion'!L539*$H540</f>
        <v>0</v>
      </c>
      <c r="M540" s="95">
        <f>'FD Inputs Pre Conversion'!M539*$H540</f>
        <v>0</v>
      </c>
    </row>
    <row r="541" spans="1:13" outlineLevel="1">
      <c r="A541" s="98"/>
      <c r="B541" s="98" t="s">
        <v>195</v>
      </c>
      <c r="C541" s="86" t="s">
        <v>196</v>
      </c>
      <c r="D541" s="85" t="s">
        <v>370</v>
      </c>
      <c r="E541" s="85" t="s">
        <v>976</v>
      </c>
      <c r="F541" s="85" t="s">
        <v>197</v>
      </c>
      <c r="H541" s="87">
        <f>_xlfn.XLOOKUP(C541,Lists!$C$3:$C$31,Lists!$Q$3:$Q$31)</f>
        <v>1</v>
      </c>
      <c r="I541" s="95">
        <f>'FD Inputs Pre Conversion'!I540*$H541</f>
        <v>0</v>
      </c>
      <c r="J541" s="95">
        <f>'FD Inputs Pre Conversion'!J540*$H541</f>
        <v>0</v>
      </c>
      <c r="K541" s="95">
        <f>'FD Inputs Pre Conversion'!K540*$H541</f>
        <v>0</v>
      </c>
      <c r="L541" s="95">
        <f>'FD Inputs Pre Conversion'!L540*$H541</f>
        <v>0</v>
      </c>
      <c r="M541" s="95">
        <f>'FD Inputs Pre Conversion'!M540*$H541</f>
        <v>0</v>
      </c>
    </row>
    <row r="542" spans="1:13" outlineLevel="1">
      <c r="A542" s="98"/>
      <c r="B542" s="98" t="s">
        <v>195</v>
      </c>
      <c r="C542" s="86" t="s">
        <v>196</v>
      </c>
      <c r="D542" s="85" t="s">
        <v>379</v>
      </c>
      <c r="E542" s="85" t="s">
        <v>976</v>
      </c>
      <c r="F542" s="85" t="s">
        <v>197</v>
      </c>
      <c r="H542" s="87">
        <f>_xlfn.XLOOKUP(C542,Lists!$C$3:$C$31,Lists!$Q$3:$Q$31)</f>
        <v>1</v>
      </c>
      <c r="I542" s="95">
        <f>'FD Inputs Pre Conversion'!I541*$H542</f>
        <v>0</v>
      </c>
      <c r="J542" s="95">
        <f>'FD Inputs Pre Conversion'!J541*$H542</f>
        <v>0</v>
      </c>
      <c r="K542" s="95">
        <f>'FD Inputs Pre Conversion'!K541*$H542</f>
        <v>0</v>
      </c>
      <c r="L542" s="95">
        <f>'FD Inputs Pre Conversion'!L541*$H542</f>
        <v>0</v>
      </c>
      <c r="M542" s="95">
        <f>'FD Inputs Pre Conversion'!M541*$H542</f>
        <v>0</v>
      </c>
    </row>
    <row r="543" spans="1:13" outlineLevel="1">
      <c r="A543" s="98"/>
      <c r="B543" s="98" t="s">
        <v>195</v>
      </c>
      <c r="C543" s="86" t="s">
        <v>196</v>
      </c>
      <c r="D543" s="85" t="s">
        <v>382</v>
      </c>
      <c r="E543" s="85" t="s">
        <v>976</v>
      </c>
      <c r="F543" s="85" t="s">
        <v>197</v>
      </c>
      <c r="H543" s="87">
        <f>_xlfn.XLOOKUP(C543,Lists!$C$3:$C$31,Lists!$Q$3:$Q$31)</f>
        <v>1</v>
      </c>
      <c r="I543" s="95">
        <f>'FD Inputs Pre Conversion'!I542*$H543</f>
        <v>0</v>
      </c>
      <c r="J543" s="95">
        <f>'FD Inputs Pre Conversion'!J542*$H543</f>
        <v>0</v>
      </c>
      <c r="K543" s="95">
        <f>'FD Inputs Pre Conversion'!K542*$H543</f>
        <v>0</v>
      </c>
      <c r="L543" s="95">
        <f>'FD Inputs Pre Conversion'!L542*$H543</f>
        <v>0</v>
      </c>
      <c r="M543" s="95">
        <f>'FD Inputs Pre Conversion'!M542*$H543</f>
        <v>0</v>
      </c>
    </row>
    <row r="544" spans="1:13" outlineLevel="1">
      <c r="A544" s="98"/>
      <c r="B544" s="98" t="s">
        <v>195</v>
      </c>
      <c r="C544" s="86" t="s">
        <v>196</v>
      </c>
      <c r="D544" s="85" t="s">
        <v>388</v>
      </c>
      <c r="E544" s="85" t="s">
        <v>976</v>
      </c>
      <c r="F544" s="85" t="s">
        <v>197</v>
      </c>
      <c r="H544" s="87">
        <f>_xlfn.XLOOKUP(C544,Lists!$C$3:$C$31,Lists!$Q$3:$Q$31)</f>
        <v>1</v>
      </c>
      <c r="I544" s="95">
        <f>'FD Inputs Pre Conversion'!I543*$H544</f>
        <v>0</v>
      </c>
      <c r="J544" s="95">
        <f>'FD Inputs Pre Conversion'!J543*$H544</f>
        <v>0</v>
      </c>
      <c r="K544" s="95">
        <f>'FD Inputs Pre Conversion'!K543*$H544</f>
        <v>0</v>
      </c>
      <c r="L544" s="95">
        <f>'FD Inputs Pre Conversion'!L543*$H544</f>
        <v>0</v>
      </c>
      <c r="M544" s="95">
        <f>'FD Inputs Pre Conversion'!M543*$H544</f>
        <v>0</v>
      </c>
    </row>
    <row r="545" spans="1:13" outlineLevel="1">
      <c r="A545" s="98"/>
      <c r="B545" s="98" t="s">
        <v>195</v>
      </c>
      <c r="C545" s="86" t="s">
        <v>196</v>
      </c>
      <c r="D545" s="85" t="s">
        <v>391</v>
      </c>
      <c r="E545" s="85" t="s">
        <v>976</v>
      </c>
      <c r="F545" s="85" t="s">
        <v>197</v>
      </c>
      <c r="H545" s="87">
        <f>_xlfn.XLOOKUP(C545,Lists!$C$3:$C$31,Lists!$Q$3:$Q$31)</f>
        <v>1</v>
      </c>
      <c r="I545" s="95">
        <f>'FD Inputs Pre Conversion'!I544*$H545</f>
        <v>0</v>
      </c>
      <c r="J545" s="95">
        <f>'FD Inputs Pre Conversion'!J544*$H545</f>
        <v>0</v>
      </c>
      <c r="K545" s="95">
        <f>'FD Inputs Pre Conversion'!K544*$H545</f>
        <v>0</v>
      </c>
      <c r="L545" s="95">
        <f>'FD Inputs Pre Conversion'!L544*$H545</f>
        <v>0</v>
      </c>
      <c r="M545" s="95">
        <f>'FD Inputs Pre Conversion'!M544*$H545</f>
        <v>0</v>
      </c>
    </row>
    <row r="546" spans="1:13" outlineLevel="1">
      <c r="A546" s="98"/>
      <c r="B546" s="98" t="s">
        <v>195</v>
      </c>
      <c r="C546" s="86" t="s">
        <v>196</v>
      </c>
      <c r="D546" s="85" t="s">
        <v>394</v>
      </c>
      <c r="E546" s="85" t="s">
        <v>976</v>
      </c>
      <c r="F546" s="85" t="s">
        <v>197</v>
      </c>
      <c r="H546" s="87">
        <f>_xlfn.XLOOKUP(C546,Lists!$C$3:$C$31,Lists!$Q$3:$Q$31)</f>
        <v>1</v>
      </c>
      <c r="I546" s="95">
        <f>'FD Inputs Pre Conversion'!I545*$H546</f>
        <v>0</v>
      </c>
      <c r="J546" s="95">
        <f>'FD Inputs Pre Conversion'!J545*$H546</f>
        <v>0</v>
      </c>
      <c r="K546" s="95">
        <f>'FD Inputs Pre Conversion'!K545*$H546</f>
        <v>0</v>
      </c>
      <c r="L546" s="95">
        <f>'FD Inputs Pre Conversion'!L545*$H546</f>
        <v>0</v>
      </c>
      <c r="M546" s="95">
        <f>'FD Inputs Pre Conversion'!M545*$H546</f>
        <v>0</v>
      </c>
    </row>
    <row r="547" spans="1:13" outlineLevel="1">
      <c r="A547" s="98"/>
      <c r="B547" s="98" t="s">
        <v>195</v>
      </c>
      <c r="C547" s="86" t="s">
        <v>196</v>
      </c>
      <c r="D547" s="85" t="s">
        <v>397</v>
      </c>
      <c r="E547" s="85" t="s">
        <v>976</v>
      </c>
      <c r="F547" s="85" t="s">
        <v>197</v>
      </c>
      <c r="H547" s="87">
        <f>_xlfn.XLOOKUP(C547,Lists!$C$3:$C$31,Lists!$Q$3:$Q$31)</f>
        <v>1</v>
      </c>
      <c r="I547" s="95">
        <f>'FD Inputs Pre Conversion'!I546*$H547</f>
        <v>0</v>
      </c>
      <c r="J547" s="95">
        <f>'FD Inputs Pre Conversion'!J546*$H547</f>
        <v>0</v>
      </c>
      <c r="K547" s="95">
        <f>'FD Inputs Pre Conversion'!K546*$H547</f>
        <v>0</v>
      </c>
      <c r="L547" s="95">
        <f>'FD Inputs Pre Conversion'!L546*$H547</f>
        <v>0</v>
      </c>
      <c r="M547" s="95">
        <f>'FD Inputs Pre Conversion'!M546*$H547</f>
        <v>0</v>
      </c>
    </row>
    <row r="548" spans="1:13" outlineLevel="1">
      <c r="A548" s="98"/>
      <c r="B548" s="98" t="s">
        <v>195</v>
      </c>
      <c r="C548" s="86" t="s">
        <v>196</v>
      </c>
      <c r="D548" s="85" t="s">
        <v>345</v>
      </c>
      <c r="E548" s="85" t="s">
        <v>976</v>
      </c>
      <c r="F548" s="85" t="s">
        <v>197</v>
      </c>
      <c r="H548" s="87">
        <f>_xlfn.XLOOKUP(C548,Lists!$C$3:$C$31,Lists!$Q$3:$Q$31)</f>
        <v>1</v>
      </c>
      <c r="I548" s="95">
        <f>'FD Inputs Pre Conversion'!I547*$H548</f>
        <v>0</v>
      </c>
      <c r="J548" s="95">
        <f>'FD Inputs Pre Conversion'!J547*$H548</f>
        <v>0</v>
      </c>
      <c r="K548" s="95">
        <f>'FD Inputs Pre Conversion'!K547*$H548</f>
        <v>0</v>
      </c>
      <c r="L548" s="95">
        <f>'FD Inputs Pre Conversion'!L547*$H548</f>
        <v>0</v>
      </c>
      <c r="M548" s="95">
        <f>'FD Inputs Pre Conversion'!M547*$H548</f>
        <v>0</v>
      </c>
    </row>
    <row r="549" spans="1:13" outlineLevel="1">
      <c r="A549" s="98"/>
      <c r="B549" s="98" t="s">
        <v>195</v>
      </c>
      <c r="C549" s="86" t="s">
        <v>196</v>
      </c>
      <c r="D549" s="85" t="s">
        <v>354</v>
      </c>
      <c r="E549" s="85" t="s">
        <v>976</v>
      </c>
      <c r="F549" s="85" t="s">
        <v>197</v>
      </c>
      <c r="H549" s="87">
        <f>_xlfn.XLOOKUP(C549,Lists!$C$3:$C$31,Lists!$Q$3:$Q$31)</f>
        <v>1</v>
      </c>
      <c r="I549" s="95">
        <f>'FD Inputs Pre Conversion'!I548*$H549</f>
        <v>0</v>
      </c>
      <c r="J549" s="95">
        <f>'FD Inputs Pre Conversion'!J548*$H549</f>
        <v>0</v>
      </c>
      <c r="K549" s="95">
        <f>'FD Inputs Pre Conversion'!K548*$H549</f>
        <v>0</v>
      </c>
      <c r="L549" s="95">
        <f>'FD Inputs Pre Conversion'!L548*$H549</f>
        <v>0</v>
      </c>
      <c r="M549" s="95">
        <f>'FD Inputs Pre Conversion'!M548*$H549</f>
        <v>0</v>
      </c>
    </row>
    <row r="550" spans="1:13" outlineLevel="1">
      <c r="A550" s="98"/>
      <c r="B550" s="98" t="s">
        <v>195</v>
      </c>
      <c r="C550" s="86" t="s">
        <v>196</v>
      </c>
      <c r="D550" s="85" t="s">
        <v>367</v>
      </c>
      <c r="E550" s="85" t="s">
        <v>976</v>
      </c>
      <c r="F550" s="85" t="s">
        <v>197</v>
      </c>
      <c r="H550" s="87">
        <f>_xlfn.XLOOKUP(C550,Lists!$C$3:$C$31,Lists!$Q$3:$Q$31)</f>
        <v>1</v>
      </c>
      <c r="I550" s="95">
        <f>'FD Inputs Pre Conversion'!I549*$H550</f>
        <v>0</v>
      </c>
      <c r="J550" s="95">
        <f>'FD Inputs Pre Conversion'!J549*$H550</f>
        <v>0</v>
      </c>
      <c r="K550" s="95">
        <f>'FD Inputs Pre Conversion'!K549*$H550</f>
        <v>0</v>
      </c>
      <c r="L550" s="95">
        <f>'FD Inputs Pre Conversion'!L549*$H550</f>
        <v>0</v>
      </c>
      <c r="M550" s="95">
        <f>'FD Inputs Pre Conversion'!M549*$H550</f>
        <v>0</v>
      </c>
    </row>
    <row r="551" spans="1:13" outlineLevel="1">
      <c r="A551" s="98"/>
      <c r="B551" s="98" t="s">
        <v>195</v>
      </c>
      <c r="C551" s="86" t="s">
        <v>196</v>
      </c>
      <c r="D551" s="85" t="s">
        <v>373</v>
      </c>
      <c r="E551" s="85" t="s">
        <v>976</v>
      </c>
      <c r="F551" s="85" t="s">
        <v>197</v>
      </c>
      <c r="H551" s="87">
        <f>_xlfn.XLOOKUP(C551,Lists!$C$3:$C$31,Lists!$Q$3:$Q$31)</f>
        <v>1</v>
      </c>
      <c r="I551" s="95">
        <f>'FD Inputs Pre Conversion'!I550*$H551</f>
        <v>0</v>
      </c>
      <c r="J551" s="95">
        <f>'FD Inputs Pre Conversion'!J550*$H551</f>
        <v>0</v>
      </c>
      <c r="K551" s="95">
        <f>'FD Inputs Pre Conversion'!K550*$H551</f>
        <v>0</v>
      </c>
      <c r="L551" s="95">
        <f>'FD Inputs Pre Conversion'!L550*$H551</f>
        <v>0</v>
      </c>
      <c r="M551" s="95">
        <f>'FD Inputs Pre Conversion'!M550*$H551</f>
        <v>0</v>
      </c>
    </row>
    <row r="552" spans="1:13" outlineLevel="1">
      <c r="A552" s="98"/>
      <c r="B552" s="98" t="s">
        <v>195</v>
      </c>
      <c r="C552" s="86" t="s">
        <v>196</v>
      </c>
      <c r="D552" s="85" t="s">
        <v>376</v>
      </c>
      <c r="E552" s="85" t="s">
        <v>976</v>
      </c>
      <c r="F552" s="85" t="s">
        <v>197</v>
      </c>
      <c r="H552" s="87">
        <f>_xlfn.XLOOKUP(C552,Lists!$C$3:$C$31,Lists!$Q$3:$Q$31)</f>
        <v>1</v>
      </c>
      <c r="I552" s="95">
        <f>'FD Inputs Pre Conversion'!I551*$H552</f>
        <v>0</v>
      </c>
      <c r="J552" s="95">
        <f>'FD Inputs Pre Conversion'!J551*$H552</f>
        <v>0</v>
      </c>
      <c r="K552" s="95">
        <f>'FD Inputs Pre Conversion'!K551*$H552</f>
        <v>0</v>
      </c>
      <c r="L552" s="95">
        <f>'FD Inputs Pre Conversion'!L551*$H552</f>
        <v>0</v>
      </c>
      <c r="M552" s="95">
        <f>'FD Inputs Pre Conversion'!M551*$H552</f>
        <v>0</v>
      </c>
    </row>
    <row r="553" spans="1:13" outlineLevel="1">
      <c r="A553" s="98"/>
      <c r="B553" s="98" t="s">
        <v>195</v>
      </c>
      <c r="C553" s="86" t="s">
        <v>196</v>
      </c>
      <c r="D553" s="85" t="s">
        <v>385</v>
      </c>
      <c r="E553" s="85" t="s">
        <v>976</v>
      </c>
      <c r="F553" s="85" t="s">
        <v>197</v>
      </c>
      <c r="H553" s="87">
        <f>_xlfn.XLOOKUP(C553,Lists!$C$3:$C$31,Lists!$Q$3:$Q$31)</f>
        <v>1</v>
      </c>
      <c r="I553" s="95">
        <f>'FD Inputs Pre Conversion'!I552*$H553</f>
        <v>0</v>
      </c>
      <c r="J553" s="95">
        <f>'FD Inputs Pre Conversion'!J552*$H553</f>
        <v>0</v>
      </c>
      <c r="K553" s="95">
        <f>'FD Inputs Pre Conversion'!K552*$H553</f>
        <v>0</v>
      </c>
      <c r="L553" s="95">
        <f>'FD Inputs Pre Conversion'!L552*$H553</f>
        <v>0</v>
      </c>
      <c r="M553" s="95">
        <f>'FD Inputs Pre Conversion'!M552*$H553</f>
        <v>0</v>
      </c>
    </row>
    <row r="554" spans="1:13" outlineLevel="1">
      <c r="A554" s="97"/>
      <c r="B554" s="97"/>
      <c r="I554" s="108"/>
      <c r="J554" s="108"/>
      <c r="K554" s="108"/>
      <c r="L554" s="108"/>
      <c r="M554" s="108"/>
    </row>
    <row r="555" spans="1:13" outlineLevel="1">
      <c r="A555" s="98"/>
      <c r="B555" s="98" t="s">
        <v>201</v>
      </c>
      <c r="C555" s="86" t="s">
        <v>202</v>
      </c>
      <c r="D555" s="85" t="s">
        <v>350</v>
      </c>
      <c r="E555" s="85" t="s">
        <v>976</v>
      </c>
      <c r="F555" s="85" t="s">
        <v>203</v>
      </c>
      <c r="H555" s="96"/>
      <c r="I555" s="95">
        <f>IF(ISNUMBER('FD Inputs Pre Conversion'!I554),-('FD Inputs Pre Conversion'!I554-'FD Inputs Pre Conversion'!I153),0)</f>
        <v>0</v>
      </c>
      <c r="J555" s="95">
        <f>IF(ISNUMBER('FD Inputs Pre Conversion'!J554),-('FD Inputs Pre Conversion'!J554-'FD Inputs Pre Conversion'!J153),0)</f>
        <v>0</v>
      </c>
      <c r="K555" s="95">
        <f>IF(ISNUMBER('FD Inputs Pre Conversion'!K554),-('FD Inputs Pre Conversion'!K554-'FD Inputs Pre Conversion'!K153),0)</f>
        <v>0</v>
      </c>
      <c r="L555" s="95">
        <f>IF(ISNUMBER('FD Inputs Pre Conversion'!L554),-('FD Inputs Pre Conversion'!L554-'FD Inputs Pre Conversion'!L153),0)</f>
        <v>0</v>
      </c>
      <c r="M555" s="95">
        <f>IF(ISNUMBER('FD Inputs Pre Conversion'!M554),-('FD Inputs Pre Conversion'!M554-'FD Inputs Pre Conversion'!M153),0)</f>
        <v>0</v>
      </c>
    </row>
    <row r="556" spans="1:13" outlineLevel="1">
      <c r="A556" s="98"/>
      <c r="B556" s="98" t="s">
        <v>201</v>
      </c>
      <c r="C556" s="86" t="s">
        <v>202</v>
      </c>
      <c r="D556" s="85" t="s">
        <v>358</v>
      </c>
      <c r="E556" s="85" t="s">
        <v>976</v>
      </c>
      <c r="F556" s="85" t="s">
        <v>203</v>
      </c>
      <c r="H556" s="96"/>
      <c r="I556" s="95">
        <f>IF(ISNUMBER('FD Inputs Pre Conversion'!I555),-('FD Inputs Pre Conversion'!I555-'FD Inputs Pre Conversion'!I154),0)</f>
        <v>0</v>
      </c>
      <c r="J556" s="95">
        <f>IF(ISNUMBER('FD Inputs Pre Conversion'!J555),-('FD Inputs Pre Conversion'!J555-'FD Inputs Pre Conversion'!J154),0)</f>
        <v>0</v>
      </c>
      <c r="K556" s="95">
        <f>IF(ISNUMBER('FD Inputs Pre Conversion'!K555),-('FD Inputs Pre Conversion'!K555-'FD Inputs Pre Conversion'!K154),0)</f>
        <v>0</v>
      </c>
      <c r="L556" s="95">
        <f>IF(ISNUMBER('FD Inputs Pre Conversion'!L555),-('FD Inputs Pre Conversion'!L555-'FD Inputs Pre Conversion'!L154),0)</f>
        <v>0</v>
      </c>
      <c r="M556" s="95">
        <f>IF(ISNUMBER('FD Inputs Pre Conversion'!M555),-('FD Inputs Pre Conversion'!M555-'FD Inputs Pre Conversion'!M154),0)</f>
        <v>0</v>
      </c>
    </row>
    <row r="557" spans="1:13" outlineLevel="1">
      <c r="A557" s="98"/>
      <c r="B557" s="98" t="s">
        <v>201</v>
      </c>
      <c r="C557" s="86" t="s">
        <v>202</v>
      </c>
      <c r="D557" s="85" t="s">
        <v>361</v>
      </c>
      <c r="E557" s="85" t="s">
        <v>976</v>
      </c>
      <c r="F557" s="85" t="s">
        <v>203</v>
      </c>
      <c r="H557" s="96"/>
      <c r="I557" s="95">
        <f>IF(ISNUMBER('FD Inputs Pre Conversion'!I556),-('FD Inputs Pre Conversion'!I556-'FD Inputs Pre Conversion'!I155),0)</f>
        <v>0</v>
      </c>
      <c r="J557" s="95">
        <f>IF(ISNUMBER('FD Inputs Pre Conversion'!J556),-('FD Inputs Pre Conversion'!J556-'FD Inputs Pre Conversion'!J155),0)</f>
        <v>0</v>
      </c>
      <c r="K557" s="95">
        <f>IF(ISNUMBER('FD Inputs Pre Conversion'!K556),-('FD Inputs Pre Conversion'!K556-'FD Inputs Pre Conversion'!K155),0)</f>
        <v>0</v>
      </c>
      <c r="L557" s="95">
        <f>IF(ISNUMBER('FD Inputs Pre Conversion'!L556),-('FD Inputs Pre Conversion'!L556-'FD Inputs Pre Conversion'!L155),0)</f>
        <v>0</v>
      </c>
      <c r="M557" s="95">
        <f>IF(ISNUMBER('FD Inputs Pre Conversion'!M556),-('FD Inputs Pre Conversion'!M556-'FD Inputs Pre Conversion'!M155),0)</f>
        <v>0</v>
      </c>
    </row>
    <row r="558" spans="1:13" outlineLevel="1">
      <c r="A558" s="98"/>
      <c r="B558" s="98" t="s">
        <v>201</v>
      </c>
      <c r="C558" s="86" t="s">
        <v>202</v>
      </c>
      <c r="D558" s="85" t="s">
        <v>364</v>
      </c>
      <c r="E558" s="85" t="s">
        <v>976</v>
      </c>
      <c r="F558" s="85" t="s">
        <v>203</v>
      </c>
      <c r="H558" s="96"/>
      <c r="I558" s="95">
        <f>IF(ISNUMBER('FD Inputs Pre Conversion'!I557),-('FD Inputs Pre Conversion'!I557-'FD Inputs Pre Conversion'!I156),0)</f>
        <v>0</v>
      </c>
      <c r="J558" s="95">
        <f>IF(ISNUMBER('FD Inputs Pre Conversion'!J557),-('FD Inputs Pre Conversion'!J557-'FD Inputs Pre Conversion'!J156),0)</f>
        <v>0</v>
      </c>
      <c r="K558" s="95">
        <f>IF(ISNUMBER('FD Inputs Pre Conversion'!K557),-('FD Inputs Pre Conversion'!K557-'FD Inputs Pre Conversion'!K156),0)</f>
        <v>0</v>
      </c>
      <c r="L558" s="95">
        <f>IF(ISNUMBER('FD Inputs Pre Conversion'!L557),-('FD Inputs Pre Conversion'!L557-'FD Inputs Pre Conversion'!L156),0)</f>
        <v>0</v>
      </c>
      <c r="M558" s="95">
        <f>IF(ISNUMBER('FD Inputs Pre Conversion'!M557),-('FD Inputs Pre Conversion'!M557-'FD Inputs Pre Conversion'!M156),0)</f>
        <v>0</v>
      </c>
    </row>
    <row r="559" spans="1:13" outlineLevel="1">
      <c r="A559" s="98"/>
      <c r="B559" s="98" t="s">
        <v>201</v>
      </c>
      <c r="C559" s="86" t="s">
        <v>202</v>
      </c>
      <c r="D559" s="85" t="s">
        <v>370</v>
      </c>
      <c r="E559" s="85" t="s">
        <v>976</v>
      </c>
      <c r="F559" s="85" t="s">
        <v>203</v>
      </c>
      <c r="H559" s="96"/>
      <c r="I559" s="95">
        <f>IF(ISNUMBER('FD Inputs Pre Conversion'!I558),-('FD Inputs Pre Conversion'!I558-'FD Inputs Pre Conversion'!I157),0)</f>
        <v>7204.2200000000012</v>
      </c>
      <c r="J559" s="95">
        <f>IF(ISNUMBER('FD Inputs Pre Conversion'!J558),-('FD Inputs Pre Conversion'!J558-'FD Inputs Pre Conversion'!J157),0)</f>
        <v>5844.6499999999942</v>
      </c>
      <c r="K559" s="95">
        <f>IF(ISNUMBER('FD Inputs Pre Conversion'!K558),-('FD Inputs Pre Conversion'!K558-'FD Inputs Pre Conversion'!K157),0)</f>
        <v>12016.510000000009</v>
      </c>
      <c r="L559" s="95">
        <f>IF(ISNUMBER('FD Inputs Pre Conversion'!L558),-('FD Inputs Pre Conversion'!L558-'FD Inputs Pre Conversion'!L157),0)</f>
        <v>14149.440000000002</v>
      </c>
      <c r="M559" s="95">
        <f>IF(ISNUMBER('FD Inputs Pre Conversion'!M558),-('FD Inputs Pre Conversion'!M558-'FD Inputs Pre Conversion'!M157),0)</f>
        <v>27453.72</v>
      </c>
    </row>
    <row r="560" spans="1:13" outlineLevel="1">
      <c r="A560" s="98"/>
      <c r="B560" s="98" t="s">
        <v>201</v>
      </c>
      <c r="C560" s="86" t="s">
        <v>202</v>
      </c>
      <c r="D560" s="85" t="s">
        <v>379</v>
      </c>
      <c r="E560" s="85" t="s">
        <v>976</v>
      </c>
      <c r="F560" s="85" t="s">
        <v>203</v>
      </c>
      <c r="H560" s="96"/>
      <c r="I560" s="95">
        <f>IF(ISNUMBER('FD Inputs Pre Conversion'!I559),-('FD Inputs Pre Conversion'!I559-'FD Inputs Pre Conversion'!I158),0)</f>
        <v>0</v>
      </c>
      <c r="J560" s="95">
        <f>IF(ISNUMBER('FD Inputs Pre Conversion'!J559),-('FD Inputs Pre Conversion'!J559-'FD Inputs Pre Conversion'!J158),0)</f>
        <v>0</v>
      </c>
      <c r="K560" s="95">
        <f>IF(ISNUMBER('FD Inputs Pre Conversion'!K559),-('FD Inputs Pre Conversion'!K559-'FD Inputs Pre Conversion'!K158),0)</f>
        <v>0</v>
      </c>
      <c r="L560" s="95">
        <f>IF(ISNUMBER('FD Inputs Pre Conversion'!L559),-('FD Inputs Pre Conversion'!L559-'FD Inputs Pre Conversion'!L158),0)</f>
        <v>76</v>
      </c>
      <c r="M560" s="95">
        <f>IF(ISNUMBER('FD Inputs Pre Conversion'!M559),-('FD Inputs Pre Conversion'!M559-'FD Inputs Pre Conversion'!M158),0)</f>
        <v>1906.1199999999953</v>
      </c>
    </row>
    <row r="561" spans="1:13" outlineLevel="1">
      <c r="A561" s="98"/>
      <c r="B561" s="98" t="s">
        <v>201</v>
      </c>
      <c r="C561" s="86" t="s">
        <v>202</v>
      </c>
      <c r="D561" s="85" t="s">
        <v>382</v>
      </c>
      <c r="E561" s="85" t="s">
        <v>976</v>
      </c>
      <c r="F561" s="85" t="s">
        <v>203</v>
      </c>
      <c r="H561" s="96"/>
      <c r="I561" s="95">
        <f>IF(ISNUMBER('FD Inputs Pre Conversion'!I560),-('FD Inputs Pre Conversion'!I560-'FD Inputs Pre Conversion'!I159),0)</f>
        <v>1426.1500000000015</v>
      </c>
      <c r="J561" s="95">
        <f>IF(ISNUMBER('FD Inputs Pre Conversion'!J560),-('FD Inputs Pre Conversion'!J560-'FD Inputs Pre Conversion'!J159),0)</f>
        <v>2007.1800000000003</v>
      </c>
      <c r="K561" s="95">
        <f>IF(ISNUMBER('FD Inputs Pre Conversion'!K560),-('FD Inputs Pre Conversion'!K560-'FD Inputs Pre Conversion'!K159),0)</f>
        <v>2476.1999999999971</v>
      </c>
      <c r="L561" s="95">
        <f>IF(ISNUMBER('FD Inputs Pre Conversion'!L560),-('FD Inputs Pre Conversion'!L560-'FD Inputs Pre Conversion'!L159),0)</f>
        <v>3005.9300000000003</v>
      </c>
      <c r="M561" s="95">
        <f>IF(ISNUMBER('FD Inputs Pre Conversion'!M560),-('FD Inputs Pre Conversion'!M560-'FD Inputs Pre Conversion'!M159),0)</f>
        <v>1892.25</v>
      </c>
    </row>
    <row r="562" spans="1:13" outlineLevel="1">
      <c r="A562" s="98"/>
      <c r="B562" s="98" t="s">
        <v>201</v>
      </c>
      <c r="C562" s="86" t="s">
        <v>202</v>
      </c>
      <c r="D562" s="85" t="s">
        <v>388</v>
      </c>
      <c r="E562" s="85" t="s">
        <v>976</v>
      </c>
      <c r="F562" s="85" t="s">
        <v>203</v>
      </c>
      <c r="H562" s="96"/>
      <c r="I562" s="95">
        <f>IF(ISNUMBER('FD Inputs Pre Conversion'!I561),-('FD Inputs Pre Conversion'!I561-'FD Inputs Pre Conversion'!I160),0)</f>
        <v>0</v>
      </c>
      <c r="J562" s="95">
        <f>IF(ISNUMBER('FD Inputs Pre Conversion'!J561),-('FD Inputs Pre Conversion'!J561-'FD Inputs Pre Conversion'!J160),0)</f>
        <v>373.20999999999185</v>
      </c>
      <c r="K562" s="95">
        <f>IF(ISNUMBER('FD Inputs Pre Conversion'!K561),-('FD Inputs Pre Conversion'!K561-'FD Inputs Pre Conversion'!K160),0)</f>
        <v>746.42999999999302</v>
      </c>
      <c r="L562" s="95">
        <f>IF(ISNUMBER('FD Inputs Pre Conversion'!L561),-('FD Inputs Pre Conversion'!L561-'FD Inputs Pre Conversion'!L160),0)</f>
        <v>1138.2399999999907</v>
      </c>
      <c r="M562" s="95">
        <f>IF(ISNUMBER('FD Inputs Pre Conversion'!M561),-('FD Inputs Pre Conversion'!M561-'FD Inputs Pre Conversion'!M160),0)</f>
        <v>0</v>
      </c>
    </row>
    <row r="563" spans="1:13" outlineLevel="1">
      <c r="A563" s="98"/>
      <c r="B563" s="98" t="s">
        <v>201</v>
      </c>
      <c r="C563" s="86" t="s">
        <v>202</v>
      </c>
      <c r="D563" s="85" t="s">
        <v>391</v>
      </c>
      <c r="E563" s="85" t="s">
        <v>976</v>
      </c>
      <c r="F563" s="85" t="s">
        <v>203</v>
      </c>
      <c r="H563" s="96"/>
      <c r="I563" s="95">
        <f>IF(ISNUMBER('FD Inputs Pre Conversion'!I562),-('FD Inputs Pre Conversion'!I562-'FD Inputs Pre Conversion'!I161),0)</f>
        <v>713.36999999999534</v>
      </c>
      <c r="J563" s="95">
        <f>IF(ISNUMBER('FD Inputs Pre Conversion'!J562),-('FD Inputs Pre Conversion'!J562-'FD Inputs Pre Conversion'!J161),0)</f>
        <v>814.27999999999884</v>
      </c>
      <c r="K563" s="95">
        <f>IF(ISNUMBER('FD Inputs Pre Conversion'!K562),-('FD Inputs Pre Conversion'!K562-'FD Inputs Pre Conversion'!K161),0)</f>
        <v>895</v>
      </c>
      <c r="L563" s="95">
        <f>IF(ISNUMBER('FD Inputs Pre Conversion'!L562),-('FD Inputs Pre Conversion'!L562-'FD Inputs Pre Conversion'!L161),0)</f>
        <v>800.51999999998952</v>
      </c>
      <c r="M563" s="95">
        <f>IF(ISNUMBER('FD Inputs Pre Conversion'!M562),-('FD Inputs Pre Conversion'!M562-'FD Inputs Pre Conversion'!M161),0)</f>
        <v>0</v>
      </c>
    </row>
    <row r="564" spans="1:13" outlineLevel="1">
      <c r="A564" s="98"/>
      <c r="B564" s="98" t="s">
        <v>201</v>
      </c>
      <c r="C564" s="86" t="s">
        <v>202</v>
      </c>
      <c r="D564" s="85" t="s">
        <v>394</v>
      </c>
      <c r="E564" s="85" t="s">
        <v>976</v>
      </c>
      <c r="F564" s="85" t="s">
        <v>203</v>
      </c>
      <c r="H564" s="96"/>
      <c r="I564" s="95">
        <f>IF(ISNUMBER('FD Inputs Pre Conversion'!I563),-('FD Inputs Pre Conversion'!I563-'FD Inputs Pre Conversion'!I162),0)</f>
        <v>60.090000000000146</v>
      </c>
      <c r="J564" s="95">
        <f>IF(ISNUMBER('FD Inputs Pre Conversion'!J563),-('FD Inputs Pre Conversion'!J563-'FD Inputs Pre Conversion'!J162),0)</f>
        <v>0</v>
      </c>
      <c r="K564" s="95">
        <f>IF(ISNUMBER('FD Inputs Pre Conversion'!K563),-('FD Inputs Pre Conversion'!K563-'FD Inputs Pre Conversion'!K162),0)</f>
        <v>0</v>
      </c>
      <c r="L564" s="95">
        <f>IF(ISNUMBER('FD Inputs Pre Conversion'!L563),-('FD Inputs Pre Conversion'!L563-'FD Inputs Pre Conversion'!L162),0)</f>
        <v>0</v>
      </c>
      <c r="M564" s="95">
        <f>IF(ISNUMBER('FD Inputs Pre Conversion'!M563),-('FD Inputs Pre Conversion'!M563-'FD Inputs Pre Conversion'!M162),0)</f>
        <v>0</v>
      </c>
    </row>
    <row r="565" spans="1:13" outlineLevel="1">
      <c r="A565" s="98"/>
      <c r="B565" s="98" t="s">
        <v>201</v>
      </c>
      <c r="C565" s="86" t="s">
        <v>202</v>
      </c>
      <c r="D565" s="85" t="s">
        <v>397</v>
      </c>
      <c r="E565" s="85" t="s">
        <v>976</v>
      </c>
      <c r="F565" s="85" t="s">
        <v>203</v>
      </c>
      <c r="H565" s="96"/>
      <c r="I565" s="95">
        <f>IF(ISNUMBER('FD Inputs Pre Conversion'!I564),-('FD Inputs Pre Conversion'!I564-'FD Inputs Pre Conversion'!I163),0)</f>
        <v>0</v>
      </c>
      <c r="J565" s="95">
        <f>IF(ISNUMBER('FD Inputs Pre Conversion'!J564),-('FD Inputs Pre Conversion'!J564-'FD Inputs Pre Conversion'!J163),0)</f>
        <v>0</v>
      </c>
      <c r="K565" s="95">
        <f>IF(ISNUMBER('FD Inputs Pre Conversion'!K564),-('FD Inputs Pre Conversion'!K564-'FD Inputs Pre Conversion'!K163),0)</f>
        <v>821</v>
      </c>
      <c r="L565" s="95">
        <f>IF(ISNUMBER('FD Inputs Pre Conversion'!L564),-('FD Inputs Pre Conversion'!L564-'FD Inputs Pre Conversion'!L163),0)</f>
        <v>761.89999999999418</v>
      </c>
      <c r="M565" s="95">
        <f>IF(ISNUMBER('FD Inputs Pre Conversion'!M564),-('FD Inputs Pre Conversion'!M564-'FD Inputs Pre Conversion'!M163),0)</f>
        <v>0</v>
      </c>
    </row>
    <row r="566" spans="1:13" outlineLevel="1">
      <c r="A566" s="98"/>
      <c r="B566" s="98" t="s">
        <v>201</v>
      </c>
      <c r="C566" s="86" t="s">
        <v>202</v>
      </c>
      <c r="D566" s="85" t="s">
        <v>345</v>
      </c>
      <c r="E566" s="85" t="s">
        <v>976</v>
      </c>
      <c r="F566" s="85" t="s">
        <v>203</v>
      </c>
      <c r="H566" s="96"/>
      <c r="I566" s="95">
        <f>IF(ISNUMBER('FD Inputs Pre Conversion'!I565),-('FD Inputs Pre Conversion'!I565-'FD Inputs Pre Conversion'!I164),0)</f>
        <v>0</v>
      </c>
      <c r="J566" s="95">
        <f>IF(ISNUMBER('FD Inputs Pre Conversion'!J565),-('FD Inputs Pre Conversion'!J565-'FD Inputs Pre Conversion'!J164),0)</f>
        <v>0</v>
      </c>
      <c r="K566" s="95">
        <f>IF(ISNUMBER('FD Inputs Pre Conversion'!K565),-('FD Inputs Pre Conversion'!K565-'FD Inputs Pre Conversion'!K164),0)</f>
        <v>0</v>
      </c>
      <c r="L566" s="95">
        <f>IF(ISNUMBER('FD Inputs Pre Conversion'!L565),-('FD Inputs Pre Conversion'!L565-'FD Inputs Pre Conversion'!L164),0)</f>
        <v>40645.03</v>
      </c>
      <c r="M566" s="95">
        <f>IF(ISNUMBER('FD Inputs Pre Conversion'!M565),-('FD Inputs Pre Conversion'!M565-'FD Inputs Pre Conversion'!M164),0)</f>
        <v>0</v>
      </c>
    </row>
    <row r="567" spans="1:13" outlineLevel="1">
      <c r="A567" s="98"/>
      <c r="B567" s="98" t="s">
        <v>201</v>
      </c>
      <c r="C567" s="86" t="s">
        <v>202</v>
      </c>
      <c r="D567" s="85" t="s">
        <v>354</v>
      </c>
      <c r="E567" s="85" t="s">
        <v>976</v>
      </c>
      <c r="F567" s="85" t="s">
        <v>203</v>
      </c>
      <c r="H567" s="96"/>
      <c r="I567" s="95">
        <f>IF(ISNUMBER('FD Inputs Pre Conversion'!I566),-('FD Inputs Pre Conversion'!I566-'FD Inputs Pre Conversion'!I165),0)</f>
        <v>0</v>
      </c>
      <c r="J567" s="95">
        <f>IF(ISNUMBER('FD Inputs Pre Conversion'!J566),-('FD Inputs Pre Conversion'!J566-'FD Inputs Pre Conversion'!J165),0)</f>
        <v>0</v>
      </c>
      <c r="K567" s="95">
        <f>IF(ISNUMBER('FD Inputs Pre Conversion'!K566),-('FD Inputs Pre Conversion'!K566-'FD Inputs Pre Conversion'!K165),0)</f>
        <v>0</v>
      </c>
      <c r="L567" s="95">
        <f>IF(ISNUMBER('FD Inputs Pre Conversion'!L566),-('FD Inputs Pre Conversion'!L566-'FD Inputs Pre Conversion'!L165),0)</f>
        <v>0</v>
      </c>
      <c r="M567" s="95">
        <f>IF(ISNUMBER('FD Inputs Pre Conversion'!M566),-('FD Inputs Pre Conversion'!M566-'FD Inputs Pre Conversion'!M165),0)</f>
        <v>0</v>
      </c>
    </row>
    <row r="568" spans="1:13" outlineLevel="1">
      <c r="A568" s="98"/>
      <c r="B568" s="98" t="s">
        <v>201</v>
      </c>
      <c r="C568" s="86" t="s">
        <v>202</v>
      </c>
      <c r="D568" s="85" t="s">
        <v>367</v>
      </c>
      <c r="E568" s="85" t="s">
        <v>976</v>
      </c>
      <c r="F568" s="85" t="s">
        <v>203</v>
      </c>
      <c r="H568" s="96"/>
      <c r="I568" s="95">
        <f>IF(ISNUMBER('FD Inputs Pre Conversion'!I567),-('FD Inputs Pre Conversion'!I567-'FD Inputs Pre Conversion'!I166),0)</f>
        <v>0</v>
      </c>
      <c r="J568" s="95">
        <f>IF(ISNUMBER('FD Inputs Pre Conversion'!J567),-('FD Inputs Pre Conversion'!J567-'FD Inputs Pre Conversion'!J166),0)</f>
        <v>0</v>
      </c>
      <c r="K568" s="95">
        <f>IF(ISNUMBER('FD Inputs Pre Conversion'!K567),-('FD Inputs Pre Conversion'!K567-'FD Inputs Pre Conversion'!K166),0)</f>
        <v>0</v>
      </c>
      <c r="L568" s="95">
        <f>IF(ISNUMBER('FD Inputs Pre Conversion'!L567),-('FD Inputs Pre Conversion'!L567-'FD Inputs Pre Conversion'!L166),0)</f>
        <v>0</v>
      </c>
      <c r="M568" s="95">
        <f>IF(ISNUMBER('FD Inputs Pre Conversion'!M567),-('FD Inputs Pre Conversion'!M567-'FD Inputs Pre Conversion'!M166),0)</f>
        <v>0</v>
      </c>
    </row>
    <row r="569" spans="1:13" outlineLevel="1">
      <c r="A569" s="98"/>
      <c r="B569" s="98" t="s">
        <v>201</v>
      </c>
      <c r="C569" s="86" t="s">
        <v>202</v>
      </c>
      <c r="D569" s="85" t="s">
        <v>373</v>
      </c>
      <c r="E569" s="85" t="s">
        <v>976</v>
      </c>
      <c r="F569" s="85" t="s">
        <v>203</v>
      </c>
      <c r="H569" s="96"/>
      <c r="I569" s="95">
        <f>IF(ISNUMBER('FD Inputs Pre Conversion'!I568),-('FD Inputs Pre Conversion'!I568-'FD Inputs Pre Conversion'!I167),0)</f>
        <v>0</v>
      </c>
      <c r="J569" s="95">
        <f>IF(ISNUMBER('FD Inputs Pre Conversion'!J568),-('FD Inputs Pre Conversion'!J568-'FD Inputs Pre Conversion'!J167),0)</f>
        <v>0</v>
      </c>
      <c r="K569" s="95">
        <f>IF(ISNUMBER('FD Inputs Pre Conversion'!K568),-('FD Inputs Pre Conversion'!K568-'FD Inputs Pre Conversion'!K167),0)</f>
        <v>0</v>
      </c>
      <c r="L569" s="95">
        <f>IF(ISNUMBER('FD Inputs Pre Conversion'!L568),-('FD Inputs Pre Conversion'!L568-'FD Inputs Pre Conversion'!L167),0)</f>
        <v>0</v>
      </c>
      <c r="M569" s="95">
        <f>IF(ISNUMBER('FD Inputs Pre Conversion'!M568),-('FD Inputs Pre Conversion'!M568-'FD Inputs Pre Conversion'!M167),0)</f>
        <v>0</v>
      </c>
    </row>
    <row r="570" spans="1:13" outlineLevel="1">
      <c r="A570" s="98"/>
      <c r="B570" s="98" t="s">
        <v>201</v>
      </c>
      <c r="C570" s="86" t="s">
        <v>202</v>
      </c>
      <c r="D570" s="85" t="s">
        <v>376</v>
      </c>
      <c r="E570" s="85" t="s">
        <v>976</v>
      </c>
      <c r="F570" s="85" t="s">
        <v>203</v>
      </c>
      <c r="H570" s="96"/>
      <c r="I570" s="95">
        <f>IF(ISNUMBER('FD Inputs Pre Conversion'!I569),-('FD Inputs Pre Conversion'!I569-'FD Inputs Pre Conversion'!I168),0)</f>
        <v>0</v>
      </c>
      <c r="J570" s="95">
        <f>IF(ISNUMBER('FD Inputs Pre Conversion'!J569),-('FD Inputs Pre Conversion'!J569-'FD Inputs Pre Conversion'!J168),0)</f>
        <v>0</v>
      </c>
      <c r="K570" s="95">
        <f>IF(ISNUMBER('FD Inputs Pre Conversion'!K569),-('FD Inputs Pre Conversion'!K569-'FD Inputs Pre Conversion'!K168),0)</f>
        <v>0</v>
      </c>
      <c r="L570" s="95">
        <f>IF(ISNUMBER('FD Inputs Pre Conversion'!L569),-('FD Inputs Pre Conversion'!L569-'FD Inputs Pre Conversion'!L168),0)</f>
        <v>0</v>
      </c>
      <c r="M570" s="95">
        <f>IF(ISNUMBER('FD Inputs Pre Conversion'!M569),-('FD Inputs Pre Conversion'!M569-'FD Inputs Pre Conversion'!M168),0)</f>
        <v>0</v>
      </c>
    </row>
    <row r="571" spans="1:13" outlineLevel="1">
      <c r="A571" s="98"/>
      <c r="B571" s="98" t="s">
        <v>201</v>
      </c>
      <c r="C571" s="86" t="s">
        <v>202</v>
      </c>
      <c r="D571" s="85" t="s">
        <v>385</v>
      </c>
      <c r="E571" s="85" t="s">
        <v>976</v>
      </c>
      <c r="F571" s="85" t="s">
        <v>203</v>
      </c>
      <c r="H571" s="96"/>
      <c r="I571" s="95">
        <f>IF(ISNUMBER('FD Inputs Pre Conversion'!I570),-('FD Inputs Pre Conversion'!I570-'FD Inputs Pre Conversion'!I169),0)</f>
        <v>0</v>
      </c>
      <c r="J571" s="95">
        <f>IF(ISNUMBER('FD Inputs Pre Conversion'!J570),-('FD Inputs Pre Conversion'!J570-'FD Inputs Pre Conversion'!J169),0)</f>
        <v>0</v>
      </c>
      <c r="K571" s="95">
        <f>IF(ISNUMBER('FD Inputs Pre Conversion'!K570),-('FD Inputs Pre Conversion'!K570-'FD Inputs Pre Conversion'!K169),0)</f>
        <v>0</v>
      </c>
      <c r="L571" s="95">
        <f>IF(ISNUMBER('FD Inputs Pre Conversion'!L570),-('FD Inputs Pre Conversion'!L570-'FD Inputs Pre Conversion'!L169),0)</f>
        <v>0</v>
      </c>
      <c r="M571" s="95">
        <f>IF(ISNUMBER('FD Inputs Pre Conversion'!M570),-('FD Inputs Pre Conversion'!M570-'FD Inputs Pre Conversion'!M169),0)</f>
        <v>0</v>
      </c>
    </row>
    <row r="572" spans="1:13" outlineLevel="1">
      <c r="A572" s="97"/>
      <c r="B572" s="97"/>
      <c r="I572" s="108"/>
      <c r="J572" s="108"/>
      <c r="K572" s="108"/>
      <c r="L572" s="108"/>
      <c r="M572" s="108"/>
    </row>
    <row r="573" spans="1:13" outlineLevel="1">
      <c r="A573" s="98"/>
      <c r="B573" s="98" t="s">
        <v>210</v>
      </c>
      <c r="C573" s="86" t="s">
        <v>211</v>
      </c>
      <c r="D573" s="85" t="s">
        <v>350</v>
      </c>
      <c r="E573" s="85" t="s">
        <v>976</v>
      </c>
      <c r="F573" s="85" t="s">
        <v>212</v>
      </c>
      <c r="H573" s="87">
        <f>_xlfn.XLOOKUP(C573,Lists!$C$3:$C$31,Lists!$Q$3:$Q$31)</f>
        <v>1</v>
      </c>
      <c r="I573" s="108">
        <f>'FD Inputs Pre Conversion'!I572*'FD Inputs final'!$H573</f>
        <v>0</v>
      </c>
      <c r="J573" s="108">
        <f>'FD Inputs Pre Conversion'!J572*'FD Inputs final'!$H573</f>
        <v>0</v>
      </c>
      <c r="K573" s="108">
        <f>'FD Inputs Pre Conversion'!K572*'FD Inputs final'!$H573</f>
        <v>0</v>
      </c>
      <c r="L573" s="108">
        <f>'FD Inputs Pre Conversion'!L572*'FD Inputs final'!$H573</f>
        <v>0</v>
      </c>
      <c r="M573" s="108">
        <f>'FD Inputs Pre Conversion'!M572*'FD Inputs final'!$H573</f>
        <v>0</v>
      </c>
    </row>
    <row r="574" spans="1:13" outlineLevel="1">
      <c r="A574" s="98"/>
      <c r="B574" s="98" t="s">
        <v>210</v>
      </c>
      <c r="C574" s="86" t="s">
        <v>211</v>
      </c>
      <c r="D574" s="85" t="s">
        <v>358</v>
      </c>
      <c r="E574" s="85" t="s">
        <v>976</v>
      </c>
      <c r="F574" s="85" t="s">
        <v>212</v>
      </c>
      <c r="H574" s="87">
        <f>_xlfn.XLOOKUP(C574,Lists!$C$3:$C$31,Lists!$Q$3:$Q$31)</f>
        <v>1</v>
      </c>
      <c r="I574" s="108">
        <f>'FD Inputs Pre Conversion'!I573*'FD Inputs final'!$H574</f>
        <v>0</v>
      </c>
      <c r="J574" s="108">
        <f>'FD Inputs Pre Conversion'!J573*'FD Inputs final'!$H574</f>
        <v>0</v>
      </c>
      <c r="K574" s="108">
        <f>'FD Inputs Pre Conversion'!K573*'FD Inputs final'!$H574</f>
        <v>0</v>
      </c>
      <c r="L574" s="108">
        <f>'FD Inputs Pre Conversion'!L573*'FD Inputs final'!$H574</f>
        <v>0</v>
      </c>
      <c r="M574" s="108">
        <f>'FD Inputs Pre Conversion'!M573*'FD Inputs final'!$H574</f>
        <v>0</v>
      </c>
    </row>
    <row r="575" spans="1:13" outlineLevel="1">
      <c r="A575" s="98"/>
      <c r="B575" s="98" t="s">
        <v>210</v>
      </c>
      <c r="C575" s="86" t="s">
        <v>211</v>
      </c>
      <c r="D575" s="85" t="s">
        <v>361</v>
      </c>
      <c r="E575" s="85" t="s">
        <v>976</v>
      </c>
      <c r="F575" s="85" t="s">
        <v>212</v>
      </c>
      <c r="H575" s="87">
        <f>_xlfn.XLOOKUP(C575,Lists!$C$3:$C$31,Lists!$Q$3:$Q$31)</f>
        <v>1</v>
      </c>
      <c r="I575" s="108">
        <f>'FD Inputs Pre Conversion'!I574*'FD Inputs final'!$H575</f>
        <v>0</v>
      </c>
      <c r="J575" s="108">
        <f>'FD Inputs Pre Conversion'!J574*'FD Inputs final'!$H575</f>
        <v>0</v>
      </c>
      <c r="K575" s="108">
        <f>'FD Inputs Pre Conversion'!K574*'FD Inputs final'!$H575</f>
        <v>0</v>
      </c>
      <c r="L575" s="108">
        <f>'FD Inputs Pre Conversion'!L574*'FD Inputs final'!$H575</f>
        <v>0</v>
      </c>
      <c r="M575" s="108">
        <f>'FD Inputs Pre Conversion'!M574*'FD Inputs final'!$H575</f>
        <v>0</v>
      </c>
    </row>
    <row r="576" spans="1:13" outlineLevel="1">
      <c r="A576" s="98"/>
      <c r="B576" s="98" t="s">
        <v>210</v>
      </c>
      <c r="C576" s="86" t="s">
        <v>211</v>
      </c>
      <c r="D576" s="85" t="s">
        <v>364</v>
      </c>
      <c r="E576" s="85" t="s">
        <v>976</v>
      </c>
      <c r="F576" s="85" t="s">
        <v>212</v>
      </c>
      <c r="H576" s="87">
        <f>_xlfn.XLOOKUP(C576,Lists!$C$3:$C$31,Lists!$Q$3:$Q$31)</f>
        <v>1</v>
      </c>
      <c r="I576" s="108">
        <f>'FD Inputs Pre Conversion'!I575*'FD Inputs final'!$H576</f>
        <v>0</v>
      </c>
      <c r="J576" s="108">
        <f>'FD Inputs Pre Conversion'!J575*'FD Inputs final'!$H576</f>
        <v>0</v>
      </c>
      <c r="K576" s="108">
        <f>'FD Inputs Pre Conversion'!K575*'FD Inputs final'!$H576</f>
        <v>0</v>
      </c>
      <c r="L576" s="108">
        <f>'FD Inputs Pre Conversion'!L575*'FD Inputs final'!$H576</f>
        <v>0</v>
      </c>
      <c r="M576" s="108">
        <f>'FD Inputs Pre Conversion'!M575*'FD Inputs final'!$H576</f>
        <v>0</v>
      </c>
    </row>
    <row r="577" spans="1:13" outlineLevel="1">
      <c r="A577" s="98"/>
      <c r="B577" s="98" t="s">
        <v>210</v>
      </c>
      <c r="C577" s="86" t="s">
        <v>211</v>
      </c>
      <c r="D577" s="85" t="s">
        <v>370</v>
      </c>
      <c r="E577" s="85" t="s">
        <v>976</v>
      </c>
      <c r="F577" s="85" t="s">
        <v>212</v>
      </c>
      <c r="H577" s="87">
        <f>_xlfn.XLOOKUP(C577,Lists!$C$3:$C$31,Lists!$Q$3:$Q$31)</f>
        <v>1</v>
      </c>
      <c r="I577" s="108">
        <f>'FD Inputs Pre Conversion'!I576*'FD Inputs final'!$H577</f>
        <v>0</v>
      </c>
      <c r="J577" s="108">
        <f>'FD Inputs Pre Conversion'!J576*'FD Inputs final'!$H577</f>
        <v>0</v>
      </c>
      <c r="K577" s="108">
        <f>'FD Inputs Pre Conversion'!K576*'FD Inputs final'!$H577</f>
        <v>0</v>
      </c>
      <c r="L577" s="108">
        <f>'FD Inputs Pre Conversion'!L576*'FD Inputs final'!$H577</f>
        <v>0</v>
      </c>
      <c r="M577" s="108">
        <f>'FD Inputs Pre Conversion'!M576*'FD Inputs final'!$H577</f>
        <v>0</v>
      </c>
    </row>
    <row r="578" spans="1:13" outlineLevel="1">
      <c r="A578" s="98"/>
      <c r="B578" s="98" t="s">
        <v>210</v>
      </c>
      <c r="C578" s="86" t="s">
        <v>211</v>
      </c>
      <c r="D578" s="85" t="s">
        <v>379</v>
      </c>
      <c r="E578" s="85" t="s">
        <v>976</v>
      </c>
      <c r="F578" s="85" t="s">
        <v>212</v>
      </c>
      <c r="H578" s="87">
        <f>_xlfn.XLOOKUP(C578,Lists!$C$3:$C$31,Lists!$Q$3:$Q$31)</f>
        <v>1</v>
      </c>
      <c r="I578" s="108">
        <f>'FD Inputs Pre Conversion'!I577*'FD Inputs final'!$H578</f>
        <v>0</v>
      </c>
      <c r="J578" s="108">
        <f>'FD Inputs Pre Conversion'!J577*'FD Inputs final'!$H578</f>
        <v>0</v>
      </c>
      <c r="K578" s="108">
        <f>'FD Inputs Pre Conversion'!K577*'FD Inputs final'!$H578</f>
        <v>0</v>
      </c>
      <c r="L578" s="108">
        <f>'FD Inputs Pre Conversion'!L577*'FD Inputs final'!$H578</f>
        <v>0</v>
      </c>
      <c r="M578" s="108">
        <f>'FD Inputs Pre Conversion'!M577*'FD Inputs final'!$H578</f>
        <v>0</v>
      </c>
    </row>
    <row r="579" spans="1:13" outlineLevel="1">
      <c r="A579" s="98"/>
      <c r="B579" s="98" t="s">
        <v>210</v>
      </c>
      <c r="C579" s="86" t="s">
        <v>211</v>
      </c>
      <c r="D579" s="85" t="s">
        <v>382</v>
      </c>
      <c r="E579" s="85" t="s">
        <v>976</v>
      </c>
      <c r="F579" s="85" t="s">
        <v>212</v>
      </c>
      <c r="H579" s="87">
        <f>_xlfn.XLOOKUP(C579,Lists!$C$3:$C$31,Lists!$Q$3:$Q$31)</f>
        <v>1</v>
      </c>
      <c r="I579" s="108">
        <f>'FD Inputs Pre Conversion'!I578*'FD Inputs final'!$H579</f>
        <v>0</v>
      </c>
      <c r="J579" s="108">
        <f>'FD Inputs Pre Conversion'!J578*'FD Inputs final'!$H579</f>
        <v>0</v>
      </c>
      <c r="K579" s="108">
        <f>'FD Inputs Pre Conversion'!K578*'FD Inputs final'!$H579</f>
        <v>0</v>
      </c>
      <c r="L579" s="108">
        <f>'FD Inputs Pre Conversion'!L578*'FD Inputs final'!$H579</f>
        <v>0</v>
      </c>
      <c r="M579" s="108">
        <f>'FD Inputs Pre Conversion'!M578*'FD Inputs final'!$H579</f>
        <v>0</v>
      </c>
    </row>
    <row r="580" spans="1:13" outlineLevel="1">
      <c r="A580" s="98"/>
      <c r="B580" s="98" t="s">
        <v>210</v>
      </c>
      <c r="C580" s="86" t="s">
        <v>211</v>
      </c>
      <c r="D580" s="85" t="s">
        <v>388</v>
      </c>
      <c r="E580" s="85" t="s">
        <v>976</v>
      </c>
      <c r="F580" s="85" t="s">
        <v>212</v>
      </c>
      <c r="H580" s="87">
        <f>_xlfn.XLOOKUP(C580,Lists!$C$3:$C$31,Lists!$Q$3:$Q$31)</f>
        <v>1</v>
      </c>
      <c r="I580" s="108">
        <f>'FD Inputs Pre Conversion'!I579*'FD Inputs final'!$H580</f>
        <v>0</v>
      </c>
      <c r="J580" s="108">
        <f>'FD Inputs Pre Conversion'!J579*'FD Inputs final'!$H580</f>
        <v>0</v>
      </c>
      <c r="K580" s="108">
        <f>'FD Inputs Pre Conversion'!K579*'FD Inputs final'!$H580</f>
        <v>0</v>
      </c>
      <c r="L580" s="108">
        <f>'FD Inputs Pre Conversion'!L579*'FD Inputs final'!$H580</f>
        <v>0</v>
      </c>
      <c r="M580" s="108">
        <f>'FD Inputs Pre Conversion'!M579*'FD Inputs final'!$H580</f>
        <v>0</v>
      </c>
    </row>
    <row r="581" spans="1:13" outlineLevel="1">
      <c r="A581" s="98"/>
      <c r="B581" s="98" t="s">
        <v>210</v>
      </c>
      <c r="C581" s="86" t="s">
        <v>211</v>
      </c>
      <c r="D581" s="85" t="s">
        <v>391</v>
      </c>
      <c r="E581" s="85" t="s">
        <v>976</v>
      </c>
      <c r="F581" s="85" t="s">
        <v>212</v>
      </c>
      <c r="H581" s="87">
        <f>_xlfn.XLOOKUP(C581,Lists!$C$3:$C$31,Lists!$Q$3:$Q$31)</f>
        <v>1</v>
      </c>
      <c r="I581" s="108">
        <f>'FD Inputs Pre Conversion'!I580*'FD Inputs final'!$H581</f>
        <v>0</v>
      </c>
      <c r="J581" s="108">
        <f>'FD Inputs Pre Conversion'!J580*'FD Inputs final'!$H581</f>
        <v>0</v>
      </c>
      <c r="K581" s="108">
        <f>'FD Inputs Pre Conversion'!K580*'FD Inputs final'!$H581</f>
        <v>0</v>
      </c>
      <c r="L581" s="108">
        <f>'FD Inputs Pre Conversion'!L580*'FD Inputs final'!$H581</f>
        <v>0</v>
      </c>
      <c r="M581" s="108">
        <f>'FD Inputs Pre Conversion'!M580*'FD Inputs final'!$H581</f>
        <v>0</v>
      </c>
    </row>
    <row r="582" spans="1:13" outlineLevel="1">
      <c r="A582" s="98"/>
      <c r="B582" s="98" t="s">
        <v>210</v>
      </c>
      <c r="C582" s="86" t="s">
        <v>211</v>
      </c>
      <c r="D582" s="85" t="s">
        <v>394</v>
      </c>
      <c r="E582" s="85" t="s">
        <v>976</v>
      </c>
      <c r="F582" s="85" t="s">
        <v>212</v>
      </c>
      <c r="H582" s="87">
        <f>_xlfn.XLOOKUP(C582,Lists!$C$3:$C$31,Lists!$Q$3:$Q$31)</f>
        <v>1</v>
      </c>
      <c r="I582" s="108">
        <f>'FD Inputs Pre Conversion'!I581*'FD Inputs final'!$H582</f>
        <v>0</v>
      </c>
      <c r="J582" s="108">
        <f>'FD Inputs Pre Conversion'!J581*'FD Inputs final'!$H582</f>
        <v>0</v>
      </c>
      <c r="K582" s="108">
        <f>'FD Inputs Pre Conversion'!K581*'FD Inputs final'!$H582</f>
        <v>0</v>
      </c>
      <c r="L582" s="108">
        <f>'FD Inputs Pre Conversion'!L581*'FD Inputs final'!$H582</f>
        <v>0</v>
      </c>
      <c r="M582" s="108">
        <f>'FD Inputs Pre Conversion'!M581*'FD Inputs final'!$H582</f>
        <v>0</v>
      </c>
    </row>
    <row r="583" spans="1:13" outlineLevel="1">
      <c r="A583" s="98"/>
      <c r="B583" s="98" t="s">
        <v>210</v>
      </c>
      <c r="C583" s="86" t="s">
        <v>211</v>
      </c>
      <c r="D583" s="85" t="s">
        <v>397</v>
      </c>
      <c r="E583" s="85" t="s">
        <v>976</v>
      </c>
      <c r="F583" s="85" t="s">
        <v>212</v>
      </c>
      <c r="H583" s="87">
        <f>_xlfn.XLOOKUP(C583,Lists!$C$3:$C$31,Lists!$Q$3:$Q$31)</f>
        <v>1</v>
      </c>
      <c r="I583" s="108">
        <f>'FD Inputs Pre Conversion'!I582*'FD Inputs final'!$H583</f>
        <v>0</v>
      </c>
      <c r="J583" s="108">
        <f>'FD Inputs Pre Conversion'!J582*'FD Inputs final'!$H583</f>
        <v>0</v>
      </c>
      <c r="K583" s="108">
        <f>'FD Inputs Pre Conversion'!K582*'FD Inputs final'!$H583</f>
        <v>0</v>
      </c>
      <c r="L583" s="108">
        <f>'FD Inputs Pre Conversion'!L582*'FD Inputs final'!$H583</f>
        <v>0</v>
      </c>
      <c r="M583" s="108">
        <f>'FD Inputs Pre Conversion'!M582*'FD Inputs final'!$H583</f>
        <v>0</v>
      </c>
    </row>
    <row r="584" spans="1:13" outlineLevel="1">
      <c r="A584" s="98"/>
      <c r="B584" s="98" t="s">
        <v>210</v>
      </c>
      <c r="C584" s="86" t="s">
        <v>211</v>
      </c>
      <c r="D584" s="85" t="s">
        <v>345</v>
      </c>
      <c r="E584" s="85" t="s">
        <v>976</v>
      </c>
      <c r="F584" s="85" t="s">
        <v>212</v>
      </c>
      <c r="H584" s="87">
        <f>_xlfn.XLOOKUP(C584,Lists!$C$3:$C$31,Lists!$Q$3:$Q$31)</f>
        <v>1</v>
      </c>
      <c r="I584" s="108">
        <f>'FD Inputs Pre Conversion'!I583*'FD Inputs final'!$H584</f>
        <v>0</v>
      </c>
      <c r="J584" s="108">
        <f>'FD Inputs Pre Conversion'!J583*'FD Inputs final'!$H584</f>
        <v>0</v>
      </c>
      <c r="K584" s="108">
        <f>'FD Inputs Pre Conversion'!K583*'FD Inputs final'!$H584</f>
        <v>0</v>
      </c>
      <c r="L584" s="108">
        <f>'FD Inputs Pre Conversion'!L583*'FD Inputs final'!$H584</f>
        <v>0</v>
      </c>
      <c r="M584" s="108">
        <f>'FD Inputs Pre Conversion'!M583*'FD Inputs final'!$H584</f>
        <v>0</v>
      </c>
    </row>
    <row r="585" spans="1:13" outlineLevel="1">
      <c r="A585" s="98"/>
      <c r="B585" s="98" t="s">
        <v>210</v>
      </c>
      <c r="C585" s="86" t="s">
        <v>211</v>
      </c>
      <c r="D585" s="85" t="s">
        <v>354</v>
      </c>
      <c r="E585" s="85" t="s">
        <v>976</v>
      </c>
      <c r="F585" s="85" t="s">
        <v>212</v>
      </c>
      <c r="H585" s="87">
        <f>_xlfn.XLOOKUP(C585,Lists!$C$3:$C$31,Lists!$Q$3:$Q$31)</f>
        <v>1</v>
      </c>
      <c r="I585" s="108">
        <f>'FD Inputs Pre Conversion'!I584*'FD Inputs final'!$H585</f>
        <v>0</v>
      </c>
      <c r="J585" s="108">
        <f>'FD Inputs Pre Conversion'!J584*'FD Inputs final'!$H585</f>
        <v>0</v>
      </c>
      <c r="K585" s="108">
        <f>'FD Inputs Pre Conversion'!K584*'FD Inputs final'!$H585</f>
        <v>0</v>
      </c>
      <c r="L585" s="108">
        <f>'FD Inputs Pre Conversion'!L584*'FD Inputs final'!$H585</f>
        <v>0</v>
      </c>
      <c r="M585" s="108">
        <f>'FD Inputs Pre Conversion'!M584*'FD Inputs final'!$H585</f>
        <v>0</v>
      </c>
    </row>
    <row r="586" spans="1:13" outlineLevel="1">
      <c r="A586" s="98"/>
      <c r="B586" s="98" t="s">
        <v>210</v>
      </c>
      <c r="C586" s="86" t="s">
        <v>211</v>
      </c>
      <c r="D586" s="85" t="s">
        <v>367</v>
      </c>
      <c r="E586" s="85" t="s">
        <v>976</v>
      </c>
      <c r="F586" s="85" t="s">
        <v>212</v>
      </c>
      <c r="H586" s="87">
        <f>_xlfn.XLOOKUP(C586,Lists!$C$3:$C$31,Lists!$Q$3:$Q$31)</f>
        <v>1</v>
      </c>
      <c r="I586" s="108">
        <f>'FD Inputs Pre Conversion'!I585*'FD Inputs final'!$H586</f>
        <v>0</v>
      </c>
      <c r="J586" s="108">
        <f>'FD Inputs Pre Conversion'!J585*'FD Inputs final'!$H586</f>
        <v>0</v>
      </c>
      <c r="K586" s="108">
        <f>'FD Inputs Pre Conversion'!K585*'FD Inputs final'!$H586</f>
        <v>0</v>
      </c>
      <c r="L586" s="108">
        <f>'FD Inputs Pre Conversion'!L585*'FD Inputs final'!$H586</f>
        <v>0</v>
      </c>
      <c r="M586" s="108">
        <f>'FD Inputs Pre Conversion'!M585*'FD Inputs final'!$H586</f>
        <v>0</v>
      </c>
    </row>
    <row r="587" spans="1:13" outlineLevel="1">
      <c r="A587" s="98"/>
      <c r="B587" s="98" t="s">
        <v>210</v>
      </c>
      <c r="C587" s="86" t="s">
        <v>211</v>
      </c>
      <c r="D587" s="85" t="s">
        <v>373</v>
      </c>
      <c r="E587" s="85" t="s">
        <v>976</v>
      </c>
      <c r="F587" s="85" t="s">
        <v>212</v>
      </c>
      <c r="H587" s="87">
        <f>_xlfn.XLOOKUP(C587,Lists!$C$3:$C$31,Lists!$Q$3:$Q$31)</f>
        <v>1</v>
      </c>
      <c r="I587" s="108">
        <f>'FD Inputs Pre Conversion'!I586*'FD Inputs final'!$H587</f>
        <v>0</v>
      </c>
      <c r="J587" s="108">
        <f>'FD Inputs Pre Conversion'!J586*'FD Inputs final'!$H587</f>
        <v>0</v>
      </c>
      <c r="K587" s="108">
        <f>'FD Inputs Pre Conversion'!K586*'FD Inputs final'!$H587</f>
        <v>0</v>
      </c>
      <c r="L587" s="108">
        <f>'FD Inputs Pre Conversion'!L586*'FD Inputs final'!$H587</f>
        <v>0</v>
      </c>
      <c r="M587" s="108">
        <f>'FD Inputs Pre Conversion'!M586*'FD Inputs final'!$H587</f>
        <v>0</v>
      </c>
    </row>
    <row r="588" spans="1:13" outlineLevel="1">
      <c r="A588" s="98"/>
      <c r="B588" s="98" t="s">
        <v>210</v>
      </c>
      <c r="C588" s="86" t="s">
        <v>211</v>
      </c>
      <c r="D588" s="85" t="s">
        <v>376</v>
      </c>
      <c r="E588" s="85" t="s">
        <v>976</v>
      </c>
      <c r="F588" s="85" t="s">
        <v>212</v>
      </c>
      <c r="H588" s="87">
        <f>_xlfn.XLOOKUP(C588,Lists!$C$3:$C$31,Lists!$Q$3:$Q$31)</f>
        <v>1</v>
      </c>
      <c r="I588" s="108">
        <f>'FD Inputs Pre Conversion'!I587*'FD Inputs final'!$H588</f>
        <v>0</v>
      </c>
      <c r="J588" s="108">
        <f>'FD Inputs Pre Conversion'!J587*'FD Inputs final'!$H588</f>
        <v>0</v>
      </c>
      <c r="K588" s="108">
        <f>'FD Inputs Pre Conversion'!K587*'FD Inputs final'!$H588</f>
        <v>0</v>
      </c>
      <c r="L588" s="108">
        <f>'FD Inputs Pre Conversion'!L587*'FD Inputs final'!$H588</f>
        <v>0</v>
      </c>
      <c r="M588" s="108">
        <f>'FD Inputs Pre Conversion'!M587*'FD Inputs final'!$H588</f>
        <v>0</v>
      </c>
    </row>
    <row r="589" spans="1:13" outlineLevel="1">
      <c r="A589" s="98"/>
      <c r="B589" s="98" t="s">
        <v>210</v>
      </c>
      <c r="C589" s="86" t="s">
        <v>211</v>
      </c>
      <c r="D589" s="85" t="s">
        <v>385</v>
      </c>
      <c r="E589" s="85" t="s">
        <v>976</v>
      </c>
      <c r="F589" s="85" t="s">
        <v>212</v>
      </c>
      <c r="H589" s="87">
        <f>_xlfn.XLOOKUP(C589,Lists!$C$3:$C$31,Lists!$Q$3:$Q$31)</f>
        <v>1</v>
      </c>
      <c r="I589" s="108">
        <f>'FD Inputs Pre Conversion'!I588*'FD Inputs final'!$H589</f>
        <v>0</v>
      </c>
      <c r="J589" s="108">
        <f>'FD Inputs Pre Conversion'!J588*'FD Inputs final'!$H589</f>
        <v>0</v>
      </c>
      <c r="K589" s="108">
        <f>'FD Inputs Pre Conversion'!K588*'FD Inputs final'!$H589</f>
        <v>0</v>
      </c>
      <c r="L589" s="108">
        <f>'FD Inputs Pre Conversion'!L588*'FD Inputs final'!$H589</f>
        <v>0</v>
      </c>
      <c r="M589" s="108">
        <f>'FD Inputs Pre Conversion'!M588*'FD Inputs final'!$H589</f>
        <v>0</v>
      </c>
    </row>
    <row r="590" spans="1:13" ht="22.5" customHeight="1" outlineLevel="1">
      <c r="A590" s="97"/>
      <c r="B590" s="97"/>
      <c r="I590" s="108"/>
      <c r="J590" s="108"/>
      <c r="K590" s="108"/>
      <c r="L590" s="108"/>
      <c r="M590" s="108"/>
    </row>
    <row r="591" spans="1:13" outlineLevel="1">
      <c r="A591" s="98"/>
      <c r="B591" s="98" t="s">
        <v>215</v>
      </c>
      <c r="C591" s="86" t="s">
        <v>216</v>
      </c>
      <c r="D591" s="85" t="s">
        <v>350</v>
      </c>
      <c r="E591" s="85" t="s">
        <v>976</v>
      </c>
      <c r="F591" s="85" t="s">
        <v>203</v>
      </c>
      <c r="H591" s="87">
        <f>_xlfn.XLOOKUP(C591,Lists!$C$3:$C$31,Lists!$Q$3:$Q$31)</f>
        <v>1</v>
      </c>
      <c r="I591" s="108">
        <f>IF(ISNUMBER('FD Inputs Pre Conversion'!I590),-('FD Inputs Pre Conversion'!I590-'FD Inputs Pre Conversion'!I189),0)</f>
        <v>1365.8099999999977</v>
      </c>
      <c r="J591" s="108">
        <f>IF(ISNUMBER('FD Inputs Pre Conversion'!J590),-('FD Inputs Pre Conversion'!J590-'FD Inputs Pre Conversion'!J189),0)</f>
        <v>50.660000000003492</v>
      </c>
      <c r="K591" s="108">
        <f>IF(ISNUMBER('FD Inputs Pre Conversion'!K590),-('FD Inputs Pre Conversion'!K590-'FD Inputs Pre Conversion'!K189),0)</f>
        <v>0</v>
      </c>
      <c r="L591" s="108">
        <f>IF(ISNUMBER('FD Inputs Pre Conversion'!L590),-('FD Inputs Pre Conversion'!L590-'FD Inputs Pre Conversion'!L189),0)</f>
        <v>14851.729999999981</v>
      </c>
      <c r="M591" s="108">
        <f>IF(ISNUMBER('FD Inputs Pre Conversion'!M590),-('FD Inputs Pre Conversion'!M590-'FD Inputs Pre Conversion'!M189),0)</f>
        <v>21358.72000000003</v>
      </c>
    </row>
    <row r="592" spans="1:13" outlineLevel="1">
      <c r="A592" s="98"/>
      <c r="B592" s="98" t="s">
        <v>215</v>
      </c>
      <c r="C592" s="86" t="s">
        <v>216</v>
      </c>
      <c r="D592" s="85" t="s">
        <v>358</v>
      </c>
      <c r="E592" s="85" t="s">
        <v>976</v>
      </c>
      <c r="F592" s="85" t="s">
        <v>203</v>
      </c>
      <c r="H592" s="87">
        <f>_xlfn.XLOOKUP(C592,Lists!$C$3:$C$31,Lists!$Q$3:$Q$31)</f>
        <v>1</v>
      </c>
      <c r="I592" s="108">
        <f>IF(ISNUMBER('FD Inputs Pre Conversion'!I591),-('FD Inputs Pre Conversion'!I591-'FD Inputs Pre Conversion'!I190),0)</f>
        <v>6040.070000000007</v>
      </c>
      <c r="J592" s="108">
        <f>IF(ISNUMBER('FD Inputs Pre Conversion'!J591),-('FD Inputs Pre Conversion'!J591-'FD Inputs Pre Conversion'!J190),0)</f>
        <v>4355.0200000000041</v>
      </c>
      <c r="K592" s="108">
        <f>IF(ISNUMBER('FD Inputs Pre Conversion'!K591),-('FD Inputs Pre Conversion'!K591-'FD Inputs Pre Conversion'!K190),0)</f>
        <v>7127.9199999999983</v>
      </c>
      <c r="L592" s="108">
        <f>IF(ISNUMBER('FD Inputs Pre Conversion'!L591),-('FD Inputs Pre Conversion'!L591-'FD Inputs Pre Conversion'!L190),0)</f>
        <v>5602.8800000000047</v>
      </c>
      <c r="M592" s="108">
        <f>IF(ISNUMBER('FD Inputs Pre Conversion'!M591),-('FD Inputs Pre Conversion'!M591-'FD Inputs Pre Conversion'!M190),0)</f>
        <v>1061.3099999999977</v>
      </c>
    </row>
    <row r="593" spans="1:13" outlineLevel="1">
      <c r="A593" s="98"/>
      <c r="B593" s="98" t="s">
        <v>215</v>
      </c>
      <c r="C593" s="86" t="s">
        <v>216</v>
      </c>
      <c r="D593" s="85" t="s">
        <v>361</v>
      </c>
      <c r="E593" s="85" t="s">
        <v>976</v>
      </c>
      <c r="F593" s="85" t="s">
        <v>203</v>
      </c>
      <c r="H593" s="87">
        <f>_xlfn.XLOOKUP(C593,Lists!$C$3:$C$31,Lists!$Q$3:$Q$31)</f>
        <v>1</v>
      </c>
      <c r="I593" s="108">
        <f>IF(ISNUMBER('FD Inputs Pre Conversion'!I592),-('FD Inputs Pre Conversion'!I592-'FD Inputs Pre Conversion'!I191),0)</f>
        <v>17.159999999999854</v>
      </c>
      <c r="J593" s="108">
        <f>IF(ISNUMBER('FD Inputs Pre Conversion'!J592),-('FD Inputs Pre Conversion'!J592-'FD Inputs Pre Conversion'!J191),0)</f>
        <v>75.919999999999845</v>
      </c>
      <c r="K593" s="108">
        <f>IF(ISNUMBER('FD Inputs Pre Conversion'!K592),-('FD Inputs Pre Conversion'!K592-'FD Inputs Pre Conversion'!K191),0)</f>
        <v>81.619999999999891</v>
      </c>
      <c r="L593" s="108">
        <f>IF(ISNUMBER('FD Inputs Pre Conversion'!L592),-('FD Inputs Pre Conversion'!L592-'FD Inputs Pre Conversion'!L191),0)</f>
        <v>148.03999999999996</v>
      </c>
      <c r="M593" s="108">
        <f>IF(ISNUMBER('FD Inputs Pre Conversion'!M592),-('FD Inputs Pre Conversion'!M592-'FD Inputs Pre Conversion'!M191),0)</f>
        <v>163.59000000000015</v>
      </c>
    </row>
    <row r="594" spans="1:13" outlineLevel="1">
      <c r="A594" s="98"/>
      <c r="B594" s="98" t="s">
        <v>215</v>
      </c>
      <c r="C594" s="86" t="s">
        <v>216</v>
      </c>
      <c r="D594" s="85" t="s">
        <v>364</v>
      </c>
      <c r="E594" s="85" t="s">
        <v>976</v>
      </c>
      <c r="F594" s="85" t="s">
        <v>203</v>
      </c>
      <c r="H594" s="87">
        <f>_xlfn.XLOOKUP(C594,Lists!$C$3:$C$31,Lists!$Q$3:$Q$31)</f>
        <v>1</v>
      </c>
      <c r="I594" s="108">
        <f>IF(ISNUMBER('FD Inputs Pre Conversion'!I593),-('FD Inputs Pre Conversion'!I593-'FD Inputs Pre Conversion'!I192),0)</f>
        <v>0</v>
      </c>
      <c r="J594" s="108">
        <f>IF(ISNUMBER('FD Inputs Pre Conversion'!J593),-('FD Inputs Pre Conversion'!J593-'FD Inputs Pre Conversion'!J192),0)</f>
        <v>0</v>
      </c>
      <c r="K594" s="108">
        <f>IF(ISNUMBER('FD Inputs Pre Conversion'!K593),-('FD Inputs Pre Conversion'!K593-'FD Inputs Pre Conversion'!K192),0)</f>
        <v>0</v>
      </c>
      <c r="L594" s="108">
        <f>IF(ISNUMBER('FD Inputs Pre Conversion'!L593),-('FD Inputs Pre Conversion'!L593-'FD Inputs Pre Conversion'!L192),0)</f>
        <v>0</v>
      </c>
      <c r="M594" s="108">
        <f>IF(ISNUMBER('FD Inputs Pre Conversion'!M593),-('FD Inputs Pre Conversion'!M593-'FD Inputs Pre Conversion'!M192),0)</f>
        <v>0</v>
      </c>
    </row>
    <row r="595" spans="1:13" outlineLevel="1">
      <c r="A595" s="98"/>
      <c r="B595" s="98" t="s">
        <v>215</v>
      </c>
      <c r="C595" s="86" t="s">
        <v>216</v>
      </c>
      <c r="D595" s="85" t="s">
        <v>370</v>
      </c>
      <c r="E595" s="85" t="s">
        <v>976</v>
      </c>
      <c r="F595" s="85" t="s">
        <v>203</v>
      </c>
      <c r="H595" s="87">
        <f>_xlfn.XLOOKUP(C595,Lists!$C$3:$C$31,Lists!$Q$3:$Q$31)</f>
        <v>1</v>
      </c>
      <c r="I595" s="108">
        <f>IF(ISNUMBER('FD Inputs Pre Conversion'!I594),-('FD Inputs Pre Conversion'!I594-'FD Inputs Pre Conversion'!I193),0)</f>
        <v>17321.619999999995</v>
      </c>
      <c r="J595" s="108">
        <f>IF(ISNUMBER('FD Inputs Pre Conversion'!J594),-('FD Inputs Pre Conversion'!J594-'FD Inputs Pre Conversion'!J193),0)</f>
        <v>28333.890000000014</v>
      </c>
      <c r="K595" s="108">
        <f>IF(ISNUMBER('FD Inputs Pre Conversion'!K594),-('FD Inputs Pre Conversion'!K594-'FD Inputs Pre Conversion'!K193),0)</f>
        <v>27115.369999999995</v>
      </c>
      <c r="L595" s="108">
        <f>IF(ISNUMBER('FD Inputs Pre Conversion'!L594),-('FD Inputs Pre Conversion'!L594-'FD Inputs Pre Conversion'!L193),0)</f>
        <v>35465.830000000016</v>
      </c>
      <c r="M595" s="108">
        <f>IF(ISNUMBER('FD Inputs Pre Conversion'!M594),-('FD Inputs Pre Conversion'!M594-'FD Inputs Pre Conversion'!M193),0)</f>
        <v>26204.520000000019</v>
      </c>
    </row>
    <row r="596" spans="1:13" outlineLevel="1">
      <c r="A596" s="98"/>
      <c r="B596" s="98" t="s">
        <v>215</v>
      </c>
      <c r="C596" s="86" t="s">
        <v>216</v>
      </c>
      <c r="D596" s="85" t="s">
        <v>379</v>
      </c>
      <c r="E596" s="85" t="s">
        <v>976</v>
      </c>
      <c r="F596" s="85" t="s">
        <v>203</v>
      </c>
      <c r="H596" s="87">
        <f>_xlfn.XLOOKUP(C596,Lists!$C$3:$C$31,Lists!$Q$3:$Q$31)</f>
        <v>1</v>
      </c>
      <c r="I596" s="108">
        <f>IF(ISNUMBER('FD Inputs Pre Conversion'!I595),-('FD Inputs Pre Conversion'!I595-'FD Inputs Pre Conversion'!I194),0)</f>
        <v>0</v>
      </c>
      <c r="J596" s="108">
        <f>IF(ISNUMBER('FD Inputs Pre Conversion'!J595),-('FD Inputs Pre Conversion'!J595-'FD Inputs Pre Conversion'!J194),0)</f>
        <v>0</v>
      </c>
      <c r="K596" s="108">
        <f>IF(ISNUMBER('FD Inputs Pre Conversion'!K595),-('FD Inputs Pre Conversion'!K595-'FD Inputs Pre Conversion'!K194),0)</f>
        <v>625</v>
      </c>
      <c r="L596" s="108">
        <f>IF(ISNUMBER('FD Inputs Pre Conversion'!L595),-('FD Inputs Pre Conversion'!L595-'FD Inputs Pre Conversion'!L194),0)</f>
        <v>3180</v>
      </c>
      <c r="M596" s="108">
        <f>IF(ISNUMBER('FD Inputs Pre Conversion'!M595),-('FD Inputs Pre Conversion'!M595-'FD Inputs Pre Conversion'!M194),0)</f>
        <v>4804.9799999999959</v>
      </c>
    </row>
    <row r="597" spans="1:13" outlineLevel="1">
      <c r="A597" s="98"/>
      <c r="B597" s="98" t="s">
        <v>215</v>
      </c>
      <c r="C597" s="86" t="s">
        <v>216</v>
      </c>
      <c r="D597" s="85" t="s">
        <v>382</v>
      </c>
      <c r="E597" s="85" t="s">
        <v>976</v>
      </c>
      <c r="F597" s="85" t="s">
        <v>203</v>
      </c>
      <c r="H597" s="87">
        <f>_xlfn.XLOOKUP(C597,Lists!$C$3:$C$31,Lists!$Q$3:$Q$31)</f>
        <v>1</v>
      </c>
      <c r="I597" s="108">
        <f>IF(ISNUMBER('FD Inputs Pre Conversion'!I596),-('FD Inputs Pre Conversion'!I596-'FD Inputs Pre Conversion'!I195),0)</f>
        <v>1568.8699999999953</v>
      </c>
      <c r="J597" s="108">
        <f>IF(ISNUMBER('FD Inputs Pre Conversion'!J596),-('FD Inputs Pre Conversion'!J596-'FD Inputs Pre Conversion'!J195),0)</f>
        <v>541.32999999998719</v>
      </c>
      <c r="K597" s="108">
        <f>IF(ISNUMBER('FD Inputs Pre Conversion'!K596),-('FD Inputs Pre Conversion'!K596-'FD Inputs Pre Conversion'!K195),0)</f>
        <v>1149.3099999999977</v>
      </c>
      <c r="L597" s="108">
        <f>IF(ISNUMBER('FD Inputs Pre Conversion'!L596),-('FD Inputs Pre Conversion'!L596-'FD Inputs Pre Conversion'!L195),0)</f>
        <v>2976.7099999999919</v>
      </c>
      <c r="M597" s="108">
        <f>IF(ISNUMBER('FD Inputs Pre Conversion'!M596),-('FD Inputs Pre Conversion'!M596-'FD Inputs Pre Conversion'!M195),0)</f>
        <v>9676.5100000000093</v>
      </c>
    </row>
    <row r="598" spans="1:13" outlineLevel="1">
      <c r="A598" s="98"/>
      <c r="B598" s="98" t="s">
        <v>215</v>
      </c>
      <c r="C598" s="86" t="s">
        <v>216</v>
      </c>
      <c r="D598" s="85" t="s">
        <v>388</v>
      </c>
      <c r="E598" s="85" t="s">
        <v>976</v>
      </c>
      <c r="F598" s="85" t="s">
        <v>203</v>
      </c>
      <c r="H598" s="87">
        <f>_xlfn.XLOOKUP(C598,Lists!$C$3:$C$31,Lists!$Q$3:$Q$31)</f>
        <v>1</v>
      </c>
      <c r="I598" s="108">
        <f>IF(ISNUMBER('FD Inputs Pre Conversion'!I597),-('FD Inputs Pre Conversion'!I597-'FD Inputs Pre Conversion'!I196),0)</f>
        <v>0</v>
      </c>
      <c r="J598" s="108">
        <f>IF(ISNUMBER('FD Inputs Pre Conversion'!J597),-('FD Inputs Pre Conversion'!J597-'FD Inputs Pre Conversion'!J196),0)</f>
        <v>0</v>
      </c>
      <c r="K598" s="108">
        <f>IF(ISNUMBER('FD Inputs Pre Conversion'!K597),-('FD Inputs Pre Conversion'!K597-'FD Inputs Pre Conversion'!K196),0)</f>
        <v>0</v>
      </c>
      <c r="L598" s="108">
        <f>IF(ISNUMBER('FD Inputs Pre Conversion'!L597),-('FD Inputs Pre Conversion'!L597-'FD Inputs Pre Conversion'!L196),0)</f>
        <v>0</v>
      </c>
      <c r="M598" s="108">
        <f>IF(ISNUMBER('FD Inputs Pre Conversion'!M597),-('FD Inputs Pre Conversion'!M597-'FD Inputs Pre Conversion'!M196),0)</f>
        <v>0</v>
      </c>
    </row>
    <row r="599" spans="1:13" outlineLevel="1">
      <c r="A599" s="98"/>
      <c r="B599" s="98" t="s">
        <v>215</v>
      </c>
      <c r="C599" s="86" t="s">
        <v>216</v>
      </c>
      <c r="D599" s="85" t="s">
        <v>391</v>
      </c>
      <c r="E599" s="85" t="s">
        <v>976</v>
      </c>
      <c r="F599" s="85" t="s">
        <v>203</v>
      </c>
      <c r="H599" s="87">
        <f>_xlfn.XLOOKUP(C599,Lists!$C$3:$C$31,Lists!$Q$3:$Q$31)</f>
        <v>1</v>
      </c>
      <c r="I599" s="108">
        <f>IF(ISNUMBER('FD Inputs Pre Conversion'!I598),-('FD Inputs Pre Conversion'!I598-'FD Inputs Pre Conversion'!I197),0)</f>
        <v>10921.5</v>
      </c>
      <c r="J599" s="108">
        <f>IF(ISNUMBER('FD Inputs Pre Conversion'!J598),-('FD Inputs Pre Conversion'!J598-'FD Inputs Pre Conversion'!J197),0)</f>
        <v>21960.619999999995</v>
      </c>
      <c r="K599" s="108">
        <f>IF(ISNUMBER('FD Inputs Pre Conversion'!K598),-('FD Inputs Pre Conversion'!K598-'FD Inputs Pre Conversion'!K197),0)</f>
        <v>27282.169999999984</v>
      </c>
      <c r="L599" s="108">
        <f>IF(ISNUMBER('FD Inputs Pre Conversion'!L598),-('FD Inputs Pre Conversion'!L598-'FD Inputs Pre Conversion'!L197),0)</f>
        <v>48364.200000000012</v>
      </c>
      <c r="M599" s="108">
        <f>IF(ISNUMBER('FD Inputs Pre Conversion'!M598),-('FD Inputs Pre Conversion'!M598-'FD Inputs Pre Conversion'!M197),0)</f>
        <v>42246.479999999981</v>
      </c>
    </row>
    <row r="600" spans="1:13" outlineLevel="1">
      <c r="A600" s="98"/>
      <c r="B600" s="98" t="s">
        <v>215</v>
      </c>
      <c r="C600" s="86" t="s">
        <v>216</v>
      </c>
      <c r="D600" s="85" t="s">
        <v>394</v>
      </c>
      <c r="E600" s="85" t="s">
        <v>976</v>
      </c>
      <c r="F600" s="85" t="s">
        <v>203</v>
      </c>
      <c r="H600" s="87">
        <f>_xlfn.XLOOKUP(C600,Lists!$C$3:$C$31,Lists!$Q$3:$Q$31)</f>
        <v>1</v>
      </c>
      <c r="I600" s="108">
        <f>IF(ISNUMBER('FD Inputs Pre Conversion'!I599),-('FD Inputs Pre Conversion'!I599-'FD Inputs Pre Conversion'!I198),0)</f>
        <v>6193.5400000000081</v>
      </c>
      <c r="J600" s="108">
        <f>IF(ISNUMBER('FD Inputs Pre Conversion'!J599),-('FD Inputs Pre Conversion'!J599-'FD Inputs Pre Conversion'!J198),0)</f>
        <v>5682.5800000000017</v>
      </c>
      <c r="K600" s="108">
        <f>IF(ISNUMBER('FD Inputs Pre Conversion'!K599),-('FD Inputs Pre Conversion'!K599-'FD Inputs Pre Conversion'!K198),0)</f>
        <v>3285.4199999999983</v>
      </c>
      <c r="L600" s="108">
        <f>IF(ISNUMBER('FD Inputs Pre Conversion'!L599),-('FD Inputs Pre Conversion'!L599-'FD Inputs Pre Conversion'!L198),0)</f>
        <v>62.210000000006403</v>
      </c>
      <c r="M600" s="108">
        <f>IF(ISNUMBER('FD Inputs Pre Conversion'!M599),-('FD Inputs Pre Conversion'!M599-'FD Inputs Pre Conversion'!M198),0)</f>
        <v>0</v>
      </c>
    </row>
    <row r="601" spans="1:13" outlineLevel="1">
      <c r="A601" s="98"/>
      <c r="B601" s="98" t="s">
        <v>215</v>
      </c>
      <c r="C601" s="86" t="s">
        <v>216</v>
      </c>
      <c r="D601" s="85" t="s">
        <v>397</v>
      </c>
      <c r="E601" s="85" t="s">
        <v>976</v>
      </c>
      <c r="F601" s="85" t="s">
        <v>203</v>
      </c>
      <c r="H601" s="87">
        <f>_xlfn.XLOOKUP(C601,Lists!$C$3:$C$31,Lists!$Q$3:$Q$31)</f>
        <v>1</v>
      </c>
      <c r="I601" s="108">
        <f>IF(ISNUMBER('FD Inputs Pre Conversion'!I600),-('FD Inputs Pre Conversion'!I600-'FD Inputs Pre Conversion'!I199),0)</f>
        <v>32853.200000000012</v>
      </c>
      <c r="J601" s="108">
        <f>IF(ISNUMBER('FD Inputs Pre Conversion'!J600),-('FD Inputs Pre Conversion'!J600-'FD Inputs Pre Conversion'!J199),0)</f>
        <v>18901.620000000024</v>
      </c>
      <c r="K601" s="108">
        <f>IF(ISNUMBER('FD Inputs Pre Conversion'!K600),-('FD Inputs Pre Conversion'!K600-'FD Inputs Pre Conversion'!K199),0)</f>
        <v>3420.2000000000116</v>
      </c>
      <c r="L601" s="108">
        <f>IF(ISNUMBER('FD Inputs Pre Conversion'!L600),-('FD Inputs Pre Conversion'!L600-'FD Inputs Pre Conversion'!L199),0)</f>
        <v>3421.3000000000175</v>
      </c>
      <c r="M601" s="108">
        <f>IF(ISNUMBER('FD Inputs Pre Conversion'!M600),-('FD Inputs Pre Conversion'!M600-'FD Inputs Pre Conversion'!M199),0)</f>
        <v>8876.6000000000058</v>
      </c>
    </row>
    <row r="602" spans="1:13" outlineLevel="1">
      <c r="A602" s="98"/>
      <c r="B602" s="98" t="s">
        <v>215</v>
      </c>
      <c r="C602" s="86" t="s">
        <v>216</v>
      </c>
      <c r="D602" s="85" t="s">
        <v>345</v>
      </c>
      <c r="E602" s="85" t="s">
        <v>976</v>
      </c>
      <c r="F602" s="85" t="s">
        <v>203</v>
      </c>
      <c r="H602" s="87">
        <f>_xlfn.XLOOKUP(C602,Lists!$C$3:$C$31,Lists!$Q$3:$Q$31)</f>
        <v>1</v>
      </c>
      <c r="I602" s="108">
        <f>IF(ISNUMBER('FD Inputs Pre Conversion'!I601),-('FD Inputs Pre Conversion'!I601-'FD Inputs Pre Conversion'!I200),0)</f>
        <v>0</v>
      </c>
      <c r="J602" s="108">
        <f>IF(ISNUMBER('FD Inputs Pre Conversion'!J601),-('FD Inputs Pre Conversion'!J601-'FD Inputs Pre Conversion'!J200),0)</f>
        <v>0</v>
      </c>
      <c r="K602" s="108">
        <f>IF(ISNUMBER('FD Inputs Pre Conversion'!K601),-('FD Inputs Pre Conversion'!K601-'FD Inputs Pre Conversion'!K200),0)</f>
        <v>0</v>
      </c>
      <c r="L602" s="108">
        <f>IF(ISNUMBER('FD Inputs Pre Conversion'!L601),-('FD Inputs Pre Conversion'!L601-'FD Inputs Pre Conversion'!L200),0)</f>
        <v>0</v>
      </c>
      <c r="M602" s="108">
        <f>IF(ISNUMBER('FD Inputs Pre Conversion'!M601),-('FD Inputs Pre Conversion'!M601-'FD Inputs Pre Conversion'!M200),0)</f>
        <v>0</v>
      </c>
    </row>
    <row r="603" spans="1:13" outlineLevel="1">
      <c r="A603" s="98"/>
      <c r="B603" s="98" t="s">
        <v>215</v>
      </c>
      <c r="C603" s="86" t="s">
        <v>216</v>
      </c>
      <c r="D603" s="85" t="s">
        <v>354</v>
      </c>
      <c r="E603" s="85" t="s">
        <v>976</v>
      </c>
      <c r="F603" s="85" t="s">
        <v>203</v>
      </c>
      <c r="H603" s="87">
        <f>_xlfn.XLOOKUP(C603,Lists!$C$3:$C$31,Lists!$Q$3:$Q$31)</f>
        <v>1</v>
      </c>
      <c r="I603" s="108">
        <f>IF(ISNUMBER('FD Inputs Pre Conversion'!I602),-('FD Inputs Pre Conversion'!I602-'FD Inputs Pre Conversion'!I201),0)</f>
        <v>0</v>
      </c>
      <c r="J603" s="108">
        <f>IF(ISNUMBER('FD Inputs Pre Conversion'!J602),-('FD Inputs Pre Conversion'!J602-'FD Inputs Pre Conversion'!J201),0)</f>
        <v>0</v>
      </c>
      <c r="K603" s="108">
        <f>IF(ISNUMBER('FD Inputs Pre Conversion'!K602),-('FD Inputs Pre Conversion'!K602-'FD Inputs Pre Conversion'!K201),0)</f>
        <v>0</v>
      </c>
      <c r="L603" s="108">
        <f>IF(ISNUMBER('FD Inputs Pre Conversion'!L602),-('FD Inputs Pre Conversion'!L602-'FD Inputs Pre Conversion'!L201),0)</f>
        <v>0</v>
      </c>
      <c r="M603" s="108">
        <f>IF(ISNUMBER('FD Inputs Pre Conversion'!M602),-('FD Inputs Pre Conversion'!M602-'FD Inputs Pre Conversion'!M201),0)</f>
        <v>0</v>
      </c>
    </row>
    <row r="604" spans="1:13" outlineLevel="1">
      <c r="A604" s="98"/>
      <c r="B604" s="98" t="s">
        <v>215</v>
      </c>
      <c r="C604" s="86" t="s">
        <v>216</v>
      </c>
      <c r="D604" s="85" t="s">
        <v>367</v>
      </c>
      <c r="E604" s="85" t="s">
        <v>976</v>
      </c>
      <c r="F604" s="85" t="s">
        <v>203</v>
      </c>
      <c r="H604" s="87">
        <f>_xlfn.XLOOKUP(C604,Lists!$C$3:$C$31,Lists!$Q$3:$Q$31)</f>
        <v>1</v>
      </c>
      <c r="I604" s="108">
        <f>IF(ISNUMBER('FD Inputs Pre Conversion'!I603),-('FD Inputs Pre Conversion'!I603-'FD Inputs Pre Conversion'!I202),0)</f>
        <v>0</v>
      </c>
      <c r="J604" s="108">
        <f>IF(ISNUMBER('FD Inputs Pre Conversion'!J603),-('FD Inputs Pre Conversion'!J603-'FD Inputs Pre Conversion'!J202),0)</f>
        <v>0</v>
      </c>
      <c r="K604" s="108">
        <f>IF(ISNUMBER('FD Inputs Pre Conversion'!K603),-('FD Inputs Pre Conversion'!K603-'FD Inputs Pre Conversion'!K202),0)</f>
        <v>0</v>
      </c>
      <c r="L604" s="108">
        <f>IF(ISNUMBER('FD Inputs Pre Conversion'!L603),-('FD Inputs Pre Conversion'!L603-'FD Inputs Pre Conversion'!L202),0)</f>
        <v>0</v>
      </c>
      <c r="M604" s="108">
        <f>IF(ISNUMBER('FD Inputs Pre Conversion'!M603),-('FD Inputs Pre Conversion'!M603-'FD Inputs Pre Conversion'!M202),0)</f>
        <v>0</v>
      </c>
    </row>
    <row r="605" spans="1:13" outlineLevel="1">
      <c r="A605" s="98"/>
      <c r="B605" s="98" t="s">
        <v>215</v>
      </c>
      <c r="C605" s="86" t="s">
        <v>216</v>
      </c>
      <c r="D605" s="85" t="s">
        <v>373</v>
      </c>
      <c r="E605" s="85" t="s">
        <v>976</v>
      </c>
      <c r="F605" s="85" t="s">
        <v>203</v>
      </c>
      <c r="H605" s="87">
        <f>_xlfn.XLOOKUP(C605,Lists!$C$3:$C$31,Lists!$Q$3:$Q$31)</f>
        <v>1</v>
      </c>
      <c r="I605" s="108">
        <f>IF(ISNUMBER('FD Inputs Pre Conversion'!I604),-('FD Inputs Pre Conversion'!I604-'FD Inputs Pre Conversion'!I203),0)</f>
        <v>0</v>
      </c>
      <c r="J605" s="108">
        <f>IF(ISNUMBER('FD Inputs Pre Conversion'!J604),-('FD Inputs Pre Conversion'!J604-'FD Inputs Pre Conversion'!J203),0)</f>
        <v>0</v>
      </c>
      <c r="K605" s="108">
        <f>IF(ISNUMBER('FD Inputs Pre Conversion'!K604),-('FD Inputs Pre Conversion'!K604-'FD Inputs Pre Conversion'!K203),0)</f>
        <v>0</v>
      </c>
      <c r="L605" s="108">
        <f>IF(ISNUMBER('FD Inputs Pre Conversion'!L604),-('FD Inputs Pre Conversion'!L604-'FD Inputs Pre Conversion'!L203),0)</f>
        <v>0</v>
      </c>
      <c r="M605" s="108">
        <f>IF(ISNUMBER('FD Inputs Pre Conversion'!M604),-('FD Inputs Pre Conversion'!M604-'FD Inputs Pre Conversion'!M203),0)</f>
        <v>0</v>
      </c>
    </row>
    <row r="606" spans="1:13" outlineLevel="1">
      <c r="A606" s="98"/>
      <c r="B606" s="98" t="s">
        <v>215</v>
      </c>
      <c r="C606" s="86" t="s">
        <v>216</v>
      </c>
      <c r="D606" s="85" t="s">
        <v>376</v>
      </c>
      <c r="E606" s="85" t="s">
        <v>976</v>
      </c>
      <c r="F606" s="85" t="s">
        <v>203</v>
      </c>
      <c r="H606" s="87">
        <f>_xlfn.XLOOKUP(C606,Lists!$C$3:$C$31,Lists!$Q$3:$Q$31)</f>
        <v>1</v>
      </c>
      <c r="I606" s="108">
        <f>IF(ISNUMBER('FD Inputs Pre Conversion'!I605),-('FD Inputs Pre Conversion'!I605-'FD Inputs Pre Conversion'!I204),0)</f>
        <v>0</v>
      </c>
      <c r="J606" s="108">
        <f>IF(ISNUMBER('FD Inputs Pre Conversion'!J605),-('FD Inputs Pre Conversion'!J605-'FD Inputs Pre Conversion'!J204),0)</f>
        <v>0</v>
      </c>
      <c r="K606" s="108">
        <f>IF(ISNUMBER('FD Inputs Pre Conversion'!K605),-('FD Inputs Pre Conversion'!K605-'FD Inputs Pre Conversion'!K204),0)</f>
        <v>0</v>
      </c>
      <c r="L606" s="108">
        <f>IF(ISNUMBER('FD Inputs Pre Conversion'!L605),-('FD Inputs Pre Conversion'!L605-'FD Inputs Pre Conversion'!L204),0)</f>
        <v>0</v>
      </c>
      <c r="M606" s="108">
        <f>IF(ISNUMBER('FD Inputs Pre Conversion'!M605),-('FD Inputs Pre Conversion'!M605-'FD Inputs Pre Conversion'!M204),0)</f>
        <v>0</v>
      </c>
    </row>
    <row r="607" spans="1:13" outlineLevel="1">
      <c r="A607" s="98"/>
      <c r="B607" s="98" t="s">
        <v>215</v>
      </c>
      <c r="C607" s="86" t="s">
        <v>216</v>
      </c>
      <c r="D607" s="85" t="s">
        <v>385</v>
      </c>
      <c r="E607" s="85" t="s">
        <v>976</v>
      </c>
      <c r="F607" s="85" t="s">
        <v>203</v>
      </c>
      <c r="H607" s="87">
        <f>_xlfn.XLOOKUP(C607,Lists!$C$3:$C$31,Lists!$Q$3:$Q$31)</f>
        <v>1</v>
      </c>
      <c r="I607" s="108">
        <f>IF(ISNUMBER('FD Inputs Pre Conversion'!I606),-('FD Inputs Pre Conversion'!I606-'FD Inputs Pre Conversion'!I205),0)</f>
        <v>0</v>
      </c>
      <c r="J607" s="108">
        <f>IF(ISNUMBER('FD Inputs Pre Conversion'!J606),-('FD Inputs Pre Conversion'!J606-'FD Inputs Pre Conversion'!J205),0)</f>
        <v>0</v>
      </c>
      <c r="K607" s="108">
        <f>IF(ISNUMBER('FD Inputs Pre Conversion'!K606),-('FD Inputs Pre Conversion'!K606-'FD Inputs Pre Conversion'!K205),0)</f>
        <v>0</v>
      </c>
      <c r="L607" s="108">
        <f>IF(ISNUMBER('FD Inputs Pre Conversion'!L606),-('FD Inputs Pre Conversion'!L606-'FD Inputs Pre Conversion'!L205),0)</f>
        <v>0</v>
      </c>
      <c r="M607" s="108">
        <f>IF(ISNUMBER('FD Inputs Pre Conversion'!M606),-('FD Inputs Pre Conversion'!M606-'FD Inputs Pre Conversion'!M205),0)</f>
        <v>0</v>
      </c>
    </row>
    <row r="608" spans="1:13" outlineLevel="1">
      <c r="A608" s="97"/>
      <c r="B608" s="97"/>
      <c r="I608" s="108"/>
      <c r="J608" s="108"/>
      <c r="K608" s="108"/>
      <c r="L608" s="108"/>
      <c r="M608" s="108"/>
    </row>
    <row r="609" spans="1:13" outlineLevel="1">
      <c r="A609" s="98"/>
      <c r="B609" s="98" t="s">
        <v>222</v>
      </c>
      <c r="C609" s="86" t="s">
        <v>223</v>
      </c>
      <c r="D609" s="85" t="s">
        <v>350</v>
      </c>
      <c r="E609" s="85" t="s">
        <v>976</v>
      </c>
      <c r="F609" s="85" t="s">
        <v>224</v>
      </c>
      <c r="H609" s="87">
        <f>_xlfn.XLOOKUP(C609,Lists!$C$3:$C$31,Lists!$Q$3:$Q$31)</f>
        <v>100</v>
      </c>
      <c r="I609" s="95"/>
      <c r="J609" s="95"/>
      <c r="K609" s="95"/>
      <c r="L609" s="95"/>
      <c r="M609" s="95"/>
    </row>
    <row r="610" spans="1:13" outlineLevel="1">
      <c r="A610" s="98"/>
      <c r="B610" s="98" t="s">
        <v>222</v>
      </c>
      <c r="C610" s="86" t="s">
        <v>223</v>
      </c>
      <c r="D610" s="85" t="s">
        <v>358</v>
      </c>
      <c r="E610" s="85" t="s">
        <v>976</v>
      </c>
      <c r="F610" s="85" t="s">
        <v>224</v>
      </c>
      <c r="H610" s="87">
        <f>_xlfn.XLOOKUP(C610,Lists!$C$3:$C$31,Lists!$Q$3:$Q$31)</f>
        <v>100</v>
      </c>
      <c r="I610" s="95">
        <f>'FD Inputs Pre Conversion'!J609*$H610</f>
        <v>87.6</v>
      </c>
      <c r="J610" s="95">
        <f>'FD Inputs Pre Conversion'!K609*$H610</f>
        <v>87.6</v>
      </c>
      <c r="K610" s="95">
        <f>'FD Inputs Pre Conversion'!L609*$H610</f>
        <v>87.9</v>
      </c>
      <c r="L610" s="95">
        <f>'FD Inputs Pre Conversion'!M609*$H610</f>
        <v>87.9</v>
      </c>
      <c r="M610" s="95">
        <f>'FD Inputs Pre Conversion'!N609*$H610</f>
        <v>0</v>
      </c>
    </row>
    <row r="611" spans="1:13" outlineLevel="1">
      <c r="A611" s="98"/>
      <c r="B611" s="98" t="s">
        <v>222</v>
      </c>
      <c r="C611" s="86" t="s">
        <v>223</v>
      </c>
      <c r="D611" s="85" t="s">
        <v>361</v>
      </c>
      <c r="E611" s="85" t="s">
        <v>976</v>
      </c>
      <c r="F611" s="85" t="s">
        <v>224</v>
      </c>
      <c r="H611" s="87">
        <f>_xlfn.XLOOKUP(C611,Lists!$C$3:$C$31,Lists!$Q$3:$Q$31)</f>
        <v>100</v>
      </c>
      <c r="I611" s="95"/>
      <c r="J611" s="95"/>
      <c r="K611" s="95"/>
      <c r="L611" s="95"/>
      <c r="M611" s="95"/>
    </row>
    <row r="612" spans="1:13" outlineLevel="1">
      <c r="A612" s="98"/>
      <c r="B612" s="98" t="s">
        <v>222</v>
      </c>
      <c r="C612" s="86" t="s">
        <v>223</v>
      </c>
      <c r="D612" s="85" t="s">
        <v>364</v>
      </c>
      <c r="E612" s="85" t="s">
        <v>976</v>
      </c>
      <c r="F612" s="85" t="s">
        <v>224</v>
      </c>
      <c r="H612" s="87">
        <f>_xlfn.XLOOKUP(C612,Lists!$C$3:$C$31,Lists!$Q$3:$Q$31)</f>
        <v>100</v>
      </c>
      <c r="I612" s="95"/>
      <c r="J612" s="95"/>
      <c r="K612" s="95"/>
      <c r="L612" s="95"/>
      <c r="M612" s="95"/>
    </row>
    <row r="613" spans="1:13" outlineLevel="1">
      <c r="A613" s="98"/>
      <c r="B613" s="98" t="s">
        <v>222</v>
      </c>
      <c r="C613" s="86" t="s">
        <v>223</v>
      </c>
      <c r="D613" s="85" t="s">
        <v>370</v>
      </c>
      <c r="E613" s="85" t="s">
        <v>976</v>
      </c>
      <c r="F613" s="85" t="s">
        <v>224</v>
      </c>
      <c r="H613" s="87">
        <f>_xlfn.XLOOKUP(C613,Lists!$C$3:$C$31,Lists!$Q$3:$Q$31)</f>
        <v>100</v>
      </c>
      <c r="I613" s="95"/>
      <c r="J613" s="95"/>
      <c r="K613" s="95"/>
      <c r="L613" s="95"/>
      <c r="M613" s="95"/>
    </row>
    <row r="614" spans="1:13" outlineLevel="1">
      <c r="A614" s="98"/>
      <c r="B614" s="98" t="s">
        <v>222</v>
      </c>
      <c r="C614" s="86" t="s">
        <v>223</v>
      </c>
      <c r="D614" s="85" t="s">
        <v>379</v>
      </c>
      <c r="E614" s="85" t="s">
        <v>976</v>
      </c>
      <c r="F614" s="85" t="s">
        <v>224</v>
      </c>
      <c r="H614" s="87">
        <f>_xlfn.XLOOKUP(C614,Lists!$C$3:$C$31,Lists!$Q$3:$Q$31)</f>
        <v>100</v>
      </c>
      <c r="I614" s="95">
        <f>'FD Inputs Pre Conversion'!J613*$H614</f>
        <v>89.9</v>
      </c>
      <c r="J614" s="95">
        <f>'FD Inputs Pre Conversion'!K613*$H614</f>
        <v>90.5</v>
      </c>
      <c r="K614" s="95">
        <f>'FD Inputs Pre Conversion'!L613*$H614</f>
        <v>90.8</v>
      </c>
      <c r="L614" s="95">
        <f>'FD Inputs Pre Conversion'!M613*$H614</f>
        <v>91</v>
      </c>
      <c r="M614" s="95">
        <f>'FD Inputs Pre Conversion'!N613*$H614</f>
        <v>0</v>
      </c>
    </row>
    <row r="615" spans="1:13" outlineLevel="1">
      <c r="A615" s="98"/>
      <c r="B615" s="98" t="s">
        <v>222</v>
      </c>
      <c r="C615" s="86" t="s">
        <v>223</v>
      </c>
      <c r="D615" s="85" t="s">
        <v>382</v>
      </c>
      <c r="E615" s="85" t="s">
        <v>976</v>
      </c>
      <c r="F615" s="85" t="s">
        <v>224</v>
      </c>
      <c r="H615" s="87">
        <f>_xlfn.XLOOKUP(C615,Lists!$C$3:$C$31,Lists!$Q$3:$Q$31)</f>
        <v>100</v>
      </c>
      <c r="I615" s="95"/>
      <c r="J615" s="95"/>
      <c r="K615" s="95"/>
      <c r="L615" s="95"/>
      <c r="M615" s="95"/>
    </row>
    <row r="616" spans="1:13" outlineLevel="1">
      <c r="A616" s="98"/>
      <c r="B616" s="98" t="s">
        <v>222</v>
      </c>
      <c r="C616" s="86" t="s">
        <v>223</v>
      </c>
      <c r="D616" s="85" t="s">
        <v>388</v>
      </c>
      <c r="E616" s="85" t="s">
        <v>976</v>
      </c>
      <c r="F616" s="85" t="s">
        <v>224</v>
      </c>
      <c r="H616" s="87">
        <f>_xlfn.XLOOKUP(C616,Lists!$C$3:$C$31,Lists!$Q$3:$Q$31)</f>
        <v>100</v>
      </c>
      <c r="I616" s="95"/>
      <c r="J616" s="95"/>
      <c r="K616" s="95"/>
      <c r="L616" s="95"/>
      <c r="M616" s="95"/>
    </row>
    <row r="617" spans="1:13" outlineLevel="1">
      <c r="A617" s="98"/>
      <c r="B617" s="98" t="s">
        <v>222</v>
      </c>
      <c r="C617" s="86" t="s">
        <v>223</v>
      </c>
      <c r="D617" s="85" t="s">
        <v>391</v>
      </c>
      <c r="E617" s="85" t="s">
        <v>976</v>
      </c>
      <c r="F617" s="85" t="s">
        <v>224</v>
      </c>
      <c r="H617" s="87">
        <f>_xlfn.XLOOKUP(C617,Lists!$C$3:$C$31,Lists!$Q$3:$Q$31)</f>
        <v>100</v>
      </c>
      <c r="I617" s="95"/>
      <c r="J617" s="95"/>
      <c r="K617" s="95"/>
      <c r="L617" s="95"/>
      <c r="M617" s="95"/>
    </row>
    <row r="618" spans="1:13" outlineLevel="1">
      <c r="A618" s="98"/>
      <c r="B618" s="98" t="s">
        <v>222</v>
      </c>
      <c r="C618" s="86" t="s">
        <v>223</v>
      </c>
      <c r="D618" s="85" t="s">
        <v>394</v>
      </c>
      <c r="E618" s="85" t="s">
        <v>976</v>
      </c>
      <c r="F618" s="85" t="s">
        <v>224</v>
      </c>
      <c r="H618" s="87">
        <f>_xlfn.XLOOKUP(C618,Lists!$C$3:$C$31,Lists!$Q$3:$Q$31)</f>
        <v>100</v>
      </c>
      <c r="I618" s="95"/>
      <c r="J618" s="95"/>
      <c r="K618" s="95"/>
      <c r="L618" s="95"/>
      <c r="M618" s="95"/>
    </row>
    <row r="619" spans="1:13" outlineLevel="1">
      <c r="A619" s="98"/>
      <c r="B619" s="98" t="s">
        <v>222</v>
      </c>
      <c r="C619" s="86" t="s">
        <v>223</v>
      </c>
      <c r="D619" s="85" t="s">
        <v>397</v>
      </c>
      <c r="E619" s="85" t="s">
        <v>976</v>
      </c>
      <c r="F619" s="85" t="s">
        <v>224</v>
      </c>
      <c r="H619" s="87">
        <f>_xlfn.XLOOKUP(C619,Lists!$C$3:$C$31,Lists!$Q$3:$Q$31)</f>
        <v>100</v>
      </c>
      <c r="I619" s="95"/>
      <c r="J619" s="95"/>
      <c r="K619" s="95"/>
      <c r="L619" s="95"/>
      <c r="M619" s="95"/>
    </row>
    <row r="620" spans="1:13" outlineLevel="1">
      <c r="A620" s="98"/>
      <c r="B620" s="98" t="s">
        <v>222</v>
      </c>
      <c r="C620" s="86" t="s">
        <v>223</v>
      </c>
      <c r="D620" s="85" t="s">
        <v>345</v>
      </c>
      <c r="E620" s="85" t="s">
        <v>976</v>
      </c>
      <c r="F620" s="85" t="s">
        <v>224</v>
      </c>
      <c r="H620" s="87">
        <f>_xlfn.XLOOKUP(C620,Lists!$C$3:$C$31,Lists!$Q$3:$Q$31)</f>
        <v>100</v>
      </c>
      <c r="I620" s="95"/>
      <c r="J620" s="95"/>
      <c r="K620" s="95"/>
      <c r="L620" s="95"/>
      <c r="M620" s="95"/>
    </row>
    <row r="621" spans="1:13" outlineLevel="1">
      <c r="A621" s="98"/>
      <c r="B621" s="98" t="s">
        <v>222</v>
      </c>
      <c r="C621" s="86" t="s">
        <v>223</v>
      </c>
      <c r="D621" s="85" t="s">
        <v>354</v>
      </c>
      <c r="E621" s="85" t="s">
        <v>976</v>
      </c>
      <c r="F621" s="85" t="s">
        <v>224</v>
      </c>
      <c r="H621" s="87">
        <f>_xlfn.XLOOKUP(C621,Lists!$C$3:$C$31,Lists!$Q$3:$Q$31)</f>
        <v>100</v>
      </c>
      <c r="I621" s="95"/>
      <c r="J621" s="95"/>
      <c r="K621" s="95"/>
      <c r="L621" s="95"/>
      <c r="M621" s="95"/>
    </row>
    <row r="622" spans="1:13" outlineLevel="1">
      <c r="A622" s="98"/>
      <c r="B622" s="98" t="s">
        <v>222</v>
      </c>
      <c r="C622" s="86" t="s">
        <v>223</v>
      </c>
      <c r="D622" s="85" t="s">
        <v>367</v>
      </c>
      <c r="E622" s="85" t="s">
        <v>976</v>
      </c>
      <c r="F622" s="85" t="s">
        <v>224</v>
      </c>
      <c r="H622" s="87">
        <f>_xlfn.XLOOKUP(C622,Lists!$C$3:$C$31,Lists!$Q$3:$Q$31)</f>
        <v>100</v>
      </c>
      <c r="I622" s="95"/>
      <c r="J622" s="95"/>
      <c r="K622" s="95"/>
      <c r="L622" s="95"/>
      <c r="M622" s="95"/>
    </row>
    <row r="623" spans="1:13" outlineLevel="1">
      <c r="A623" s="98"/>
      <c r="B623" s="98" t="s">
        <v>222</v>
      </c>
      <c r="C623" s="86" t="s">
        <v>223</v>
      </c>
      <c r="D623" s="85" t="s">
        <v>373</v>
      </c>
      <c r="E623" s="85" t="s">
        <v>976</v>
      </c>
      <c r="F623" s="85" t="s">
        <v>224</v>
      </c>
      <c r="H623" s="87">
        <f>_xlfn.XLOOKUP(C623,Lists!$C$3:$C$31,Lists!$Q$3:$Q$31)</f>
        <v>100</v>
      </c>
      <c r="I623" s="95"/>
      <c r="J623" s="95"/>
      <c r="K623" s="95"/>
      <c r="L623" s="95"/>
      <c r="M623" s="95"/>
    </row>
    <row r="624" spans="1:13" outlineLevel="1">
      <c r="A624" s="98"/>
      <c r="B624" s="98" t="s">
        <v>222</v>
      </c>
      <c r="C624" s="86" t="s">
        <v>223</v>
      </c>
      <c r="D624" s="85" t="s">
        <v>376</v>
      </c>
      <c r="E624" s="85" t="s">
        <v>976</v>
      </c>
      <c r="F624" s="85" t="s">
        <v>224</v>
      </c>
      <c r="H624" s="87">
        <f>_xlfn.XLOOKUP(C624,Lists!$C$3:$C$31,Lists!$Q$3:$Q$31)</f>
        <v>100</v>
      </c>
      <c r="I624" s="95"/>
      <c r="J624" s="95"/>
      <c r="K624" s="95"/>
      <c r="L624" s="95"/>
      <c r="M624" s="95"/>
    </row>
    <row r="625" spans="1:13" outlineLevel="1">
      <c r="A625" s="98"/>
      <c r="B625" s="98" t="s">
        <v>222</v>
      </c>
      <c r="C625" s="86" t="s">
        <v>223</v>
      </c>
      <c r="D625" s="85" t="s">
        <v>385</v>
      </c>
      <c r="E625" s="85" t="s">
        <v>976</v>
      </c>
      <c r="F625" s="85" t="s">
        <v>224</v>
      </c>
      <c r="H625" s="87">
        <f>_xlfn.XLOOKUP(C625,Lists!$C$3:$C$31,Lists!$Q$3:$Q$31)</f>
        <v>100</v>
      </c>
      <c r="I625" s="95"/>
      <c r="J625" s="95"/>
      <c r="K625" s="95"/>
      <c r="L625" s="95"/>
      <c r="M625" s="95"/>
    </row>
    <row r="626" spans="1:13" outlineLevel="1">
      <c r="A626" s="97"/>
      <c r="B626" s="97"/>
      <c r="I626" s="108"/>
      <c r="J626" s="108"/>
      <c r="K626" s="108"/>
      <c r="L626" s="108"/>
      <c r="M626" s="108"/>
    </row>
    <row r="627" spans="1:13" outlineLevel="1">
      <c r="A627" s="98"/>
      <c r="B627" s="98" t="s">
        <v>229</v>
      </c>
      <c r="C627" s="86" t="s">
        <v>230</v>
      </c>
      <c r="D627" s="85" t="s">
        <v>350</v>
      </c>
      <c r="E627" s="85" t="s">
        <v>976</v>
      </c>
      <c r="F627" s="85" t="s">
        <v>231</v>
      </c>
      <c r="H627" s="87">
        <f>_xlfn.XLOOKUP(C627,Lists!$C$3:$C$31,Lists!$Q$3:$Q$31)</f>
        <v>1</v>
      </c>
      <c r="I627" s="95">
        <f>'FD Inputs Pre Conversion'!J625 * $H627</f>
        <v>0</v>
      </c>
      <c r="J627" s="95">
        <f>'FD Inputs Pre Conversion'!K625 * $H627</f>
        <v>0</v>
      </c>
      <c r="K627" s="95">
        <f>'FD Inputs Pre Conversion'!L625 * $H627</f>
        <v>0</v>
      </c>
      <c r="L627" s="95">
        <f>'FD Inputs Pre Conversion'!M625 * $H627</f>
        <v>0</v>
      </c>
      <c r="M627" s="95">
        <f>'FD Inputs Pre Conversion'!N625 * $H627</f>
        <v>0</v>
      </c>
    </row>
    <row r="628" spans="1:13" outlineLevel="1">
      <c r="A628" s="98"/>
      <c r="B628" s="98" t="s">
        <v>229</v>
      </c>
      <c r="C628" s="86" t="s">
        <v>230</v>
      </c>
      <c r="D628" s="85" t="s">
        <v>358</v>
      </c>
      <c r="E628" s="85" t="s">
        <v>976</v>
      </c>
      <c r="F628" s="85" t="s">
        <v>231</v>
      </c>
      <c r="H628" s="87">
        <f>_xlfn.XLOOKUP(C628,Lists!$C$3:$C$31,Lists!$Q$3:$Q$31)</f>
        <v>1</v>
      </c>
      <c r="I628" s="95">
        <f>'FD Inputs Pre Conversion'!J626 * $H628</f>
        <v>0</v>
      </c>
      <c r="J628" s="95">
        <f>'FD Inputs Pre Conversion'!K626 * $H628</f>
        <v>0</v>
      </c>
      <c r="K628" s="95">
        <f>'FD Inputs Pre Conversion'!L626 * $H628</f>
        <v>0</v>
      </c>
      <c r="L628" s="95">
        <f>'FD Inputs Pre Conversion'!M626 * $H628</f>
        <v>0</v>
      </c>
      <c r="M628" s="95">
        <f>'FD Inputs Pre Conversion'!N626 * $H628</f>
        <v>0</v>
      </c>
    </row>
    <row r="629" spans="1:13" outlineLevel="1">
      <c r="A629" s="98"/>
      <c r="B629" s="98" t="s">
        <v>229</v>
      </c>
      <c r="C629" s="86" t="s">
        <v>230</v>
      </c>
      <c r="D629" s="85" t="s">
        <v>361</v>
      </c>
      <c r="E629" s="85" t="s">
        <v>976</v>
      </c>
      <c r="F629" s="85" t="s">
        <v>231</v>
      </c>
      <c r="H629" s="87">
        <f>_xlfn.XLOOKUP(C629,Lists!$C$3:$C$31,Lists!$Q$3:$Q$31)</f>
        <v>1</v>
      </c>
      <c r="I629" s="95">
        <f>'FD Inputs Pre Conversion'!J627 * $H629</f>
        <v>0</v>
      </c>
      <c r="J629" s="95">
        <f>'FD Inputs Pre Conversion'!K627 * $H629</f>
        <v>0</v>
      </c>
      <c r="K629" s="95">
        <f>'FD Inputs Pre Conversion'!L627 * $H629</f>
        <v>0</v>
      </c>
      <c r="L629" s="95">
        <f>'FD Inputs Pre Conversion'!M627 * $H629</f>
        <v>0</v>
      </c>
      <c r="M629" s="95">
        <f>'FD Inputs Pre Conversion'!N627 * $H629</f>
        <v>0</v>
      </c>
    </row>
    <row r="630" spans="1:13" outlineLevel="1">
      <c r="A630" s="98"/>
      <c r="B630" s="98" t="s">
        <v>229</v>
      </c>
      <c r="C630" s="86" t="s">
        <v>230</v>
      </c>
      <c r="D630" s="85" t="s">
        <v>364</v>
      </c>
      <c r="E630" s="85" t="s">
        <v>976</v>
      </c>
      <c r="F630" s="85" t="s">
        <v>231</v>
      </c>
      <c r="H630" s="87">
        <f>_xlfn.XLOOKUP(C630,Lists!$C$3:$C$31,Lists!$Q$3:$Q$31)</f>
        <v>1</v>
      </c>
      <c r="I630" s="95">
        <f>'FD Inputs Pre Conversion'!J628 * $H630</f>
        <v>0</v>
      </c>
      <c r="J630" s="95">
        <f>'FD Inputs Pre Conversion'!K628 * $H630</f>
        <v>0</v>
      </c>
      <c r="K630" s="95">
        <f>'FD Inputs Pre Conversion'!L628 * $H630</f>
        <v>0</v>
      </c>
      <c r="L630" s="95">
        <f>'FD Inputs Pre Conversion'!M628 * $H630</f>
        <v>0</v>
      </c>
      <c r="M630" s="95">
        <f>'FD Inputs Pre Conversion'!N628 * $H630</f>
        <v>0</v>
      </c>
    </row>
    <row r="631" spans="1:13" outlineLevel="1">
      <c r="A631" s="98"/>
      <c r="B631" s="98" t="s">
        <v>229</v>
      </c>
      <c r="C631" s="86" t="s">
        <v>230</v>
      </c>
      <c r="D631" s="85" t="s">
        <v>370</v>
      </c>
      <c r="E631" s="85" t="s">
        <v>976</v>
      </c>
      <c r="F631" s="85" t="s">
        <v>231</v>
      </c>
      <c r="H631" s="87">
        <f>_xlfn.XLOOKUP(C631,Lists!$C$3:$C$31,Lists!$Q$3:$Q$31)</f>
        <v>1</v>
      </c>
      <c r="I631" s="95">
        <f>'FD Inputs Pre Conversion'!J629 * $H631</f>
        <v>0</v>
      </c>
      <c r="J631" s="95">
        <f>'FD Inputs Pre Conversion'!K629 * $H631</f>
        <v>0</v>
      </c>
      <c r="K631" s="95">
        <f>'FD Inputs Pre Conversion'!L629 * $H631</f>
        <v>0</v>
      </c>
      <c r="L631" s="95">
        <f>'FD Inputs Pre Conversion'!M629 * $H631</f>
        <v>0</v>
      </c>
      <c r="M631" s="95">
        <f>'FD Inputs Pre Conversion'!N629 * $H631</f>
        <v>0</v>
      </c>
    </row>
    <row r="632" spans="1:13" outlineLevel="1">
      <c r="A632" s="98"/>
      <c r="B632" s="98" t="s">
        <v>229</v>
      </c>
      <c r="C632" s="86" t="s">
        <v>230</v>
      </c>
      <c r="D632" s="85" t="s">
        <v>379</v>
      </c>
      <c r="E632" s="85" t="s">
        <v>976</v>
      </c>
      <c r="F632" s="85" t="s">
        <v>231</v>
      </c>
      <c r="H632" s="87">
        <f>_xlfn.XLOOKUP(C632,Lists!$C$3:$C$31,Lists!$Q$3:$Q$31)</f>
        <v>1</v>
      </c>
      <c r="I632" s="95">
        <f>'FD Inputs Pre Conversion'!J630 * $H632</f>
        <v>0</v>
      </c>
      <c r="J632" s="95">
        <f>'FD Inputs Pre Conversion'!K630 * $H632</f>
        <v>0</v>
      </c>
      <c r="K632" s="95">
        <f>'FD Inputs Pre Conversion'!L630 * $H632</f>
        <v>0</v>
      </c>
      <c r="L632" s="95">
        <f>'FD Inputs Pre Conversion'!M630 * $H632</f>
        <v>0</v>
      </c>
      <c r="M632" s="95">
        <f>'FD Inputs Pre Conversion'!N630 * $H632</f>
        <v>0</v>
      </c>
    </row>
    <row r="633" spans="1:13" outlineLevel="1">
      <c r="A633" s="98"/>
      <c r="B633" s="98" t="s">
        <v>229</v>
      </c>
      <c r="C633" s="86" t="s">
        <v>230</v>
      </c>
      <c r="D633" s="85" t="s">
        <v>382</v>
      </c>
      <c r="E633" s="85" t="s">
        <v>976</v>
      </c>
      <c r="F633" s="85" t="s">
        <v>231</v>
      </c>
      <c r="H633" s="87">
        <f>_xlfn.XLOOKUP(C633,Lists!$C$3:$C$31,Lists!$Q$3:$Q$31)</f>
        <v>1</v>
      </c>
      <c r="I633" s="95">
        <f>'FD Inputs Pre Conversion'!J631 * $H633</f>
        <v>0</v>
      </c>
      <c r="J633" s="95">
        <f>'FD Inputs Pre Conversion'!K631 * $H633</f>
        <v>0</v>
      </c>
      <c r="K633" s="95">
        <f>'FD Inputs Pre Conversion'!L631 * $H633</f>
        <v>0</v>
      </c>
      <c r="L633" s="95">
        <f>'FD Inputs Pre Conversion'!M631 * $H633</f>
        <v>0</v>
      </c>
      <c r="M633" s="95">
        <f>'FD Inputs Pre Conversion'!N631 * $H633</f>
        <v>0</v>
      </c>
    </row>
    <row r="634" spans="1:13" outlineLevel="1">
      <c r="A634" s="98"/>
      <c r="B634" s="98" t="s">
        <v>229</v>
      </c>
      <c r="C634" s="86" t="s">
        <v>230</v>
      </c>
      <c r="D634" s="85" t="s">
        <v>388</v>
      </c>
      <c r="E634" s="85" t="s">
        <v>976</v>
      </c>
      <c r="F634" s="85" t="s">
        <v>231</v>
      </c>
      <c r="H634" s="87">
        <f>_xlfn.XLOOKUP(C634,Lists!$C$3:$C$31,Lists!$Q$3:$Q$31)</f>
        <v>1</v>
      </c>
      <c r="I634" s="95">
        <f>'FD Inputs Pre Conversion'!J632 * $H634</f>
        <v>0</v>
      </c>
      <c r="J634" s="95">
        <f>'FD Inputs Pre Conversion'!K632 * $H634</f>
        <v>0</v>
      </c>
      <c r="K634" s="95">
        <f>'FD Inputs Pre Conversion'!L632 * $H634</f>
        <v>0</v>
      </c>
      <c r="L634" s="95">
        <f>'FD Inputs Pre Conversion'!M632 * $H634</f>
        <v>0</v>
      </c>
      <c r="M634" s="95">
        <f>'FD Inputs Pre Conversion'!N632 * $H634</f>
        <v>0</v>
      </c>
    </row>
    <row r="635" spans="1:13" outlineLevel="1">
      <c r="A635" s="98"/>
      <c r="B635" s="98" t="s">
        <v>229</v>
      </c>
      <c r="C635" s="86" t="s">
        <v>230</v>
      </c>
      <c r="D635" s="85" t="s">
        <v>391</v>
      </c>
      <c r="E635" s="85" t="s">
        <v>976</v>
      </c>
      <c r="F635" s="85" t="s">
        <v>231</v>
      </c>
      <c r="H635" s="87">
        <f>_xlfn.XLOOKUP(C635,Lists!$C$3:$C$31,Lists!$Q$3:$Q$31)</f>
        <v>1</v>
      </c>
      <c r="I635" s="95">
        <f>'FD Inputs Pre Conversion'!J633 * $H635</f>
        <v>0</v>
      </c>
      <c r="J635" s="95">
        <f>'FD Inputs Pre Conversion'!K633 * $H635</f>
        <v>0</v>
      </c>
      <c r="K635" s="95">
        <f>'FD Inputs Pre Conversion'!L633 * $H635</f>
        <v>0</v>
      </c>
      <c r="L635" s="95">
        <f>'FD Inputs Pre Conversion'!M633 * $H635</f>
        <v>0</v>
      </c>
      <c r="M635" s="95">
        <f>'FD Inputs Pre Conversion'!N633 * $H635</f>
        <v>0</v>
      </c>
    </row>
    <row r="636" spans="1:13" outlineLevel="1">
      <c r="A636" s="98"/>
      <c r="B636" s="98" t="s">
        <v>229</v>
      </c>
      <c r="C636" s="86" t="s">
        <v>230</v>
      </c>
      <c r="D636" s="85" t="s">
        <v>394</v>
      </c>
      <c r="E636" s="85" t="s">
        <v>976</v>
      </c>
      <c r="F636" s="85" t="s">
        <v>231</v>
      </c>
      <c r="H636" s="87">
        <f>_xlfn.XLOOKUP(C636,Lists!$C$3:$C$31,Lists!$Q$3:$Q$31)</f>
        <v>1</v>
      </c>
      <c r="I636" s="95">
        <f>'FD Inputs Pre Conversion'!J634 * $H636</f>
        <v>0</v>
      </c>
      <c r="J636" s="95">
        <f>'FD Inputs Pre Conversion'!K634 * $H636</f>
        <v>0</v>
      </c>
      <c r="K636" s="95">
        <f>'FD Inputs Pre Conversion'!L634 * $H636</f>
        <v>0</v>
      </c>
      <c r="L636" s="95">
        <f>'FD Inputs Pre Conversion'!M634 * $H636</f>
        <v>0</v>
      </c>
      <c r="M636" s="95">
        <f>'FD Inputs Pre Conversion'!N634 * $H636</f>
        <v>0</v>
      </c>
    </row>
    <row r="637" spans="1:13" outlineLevel="1">
      <c r="A637" s="98"/>
      <c r="B637" s="98" t="s">
        <v>229</v>
      </c>
      <c r="C637" s="86" t="s">
        <v>230</v>
      </c>
      <c r="D637" s="85" t="s">
        <v>397</v>
      </c>
      <c r="E637" s="85" t="s">
        <v>976</v>
      </c>
      <c r="F637" s="85" t="s">
        <v>231</v>
      </c>
      <c r="H637" s="87">
        <f>_xlfn.XLOOKUP(C637,Lists!$C$3:$C$31,Lists!$Q$3:$Q$31)</f>
        <v>1</v>
      </c>
      <c r="I637" s="95">
        <f>'FD Inputs Pre Conversion'!J635 * $H637</f>
        <v>0</v>
      </c>
      <c r="J637" s="95">
        <f>'FD Inputs Pre Conversion'!K635 * $H637</f>
        <v>0</v>
      </c>
      <c r="K637" s="95">
        <f>'FD Inputs Pre Conversion'!L635 * $H637</f>
        <v>0</v>
      </c>
      <c r="L637" s="95">
        <f>'FD Inputs Pre Conversion'!M635 * $H637</f>
        <v>0</v>
      </c>
      <c r="M637" s="95">
        <f>'FD Inputs Pre Conversion'!N635 * $H637</f>
        <v>0</v>
      </c>
    </row>
    <row r="638" spans="1:13" outlineLevel="1">
      <c r="A638" s="98"/>
      <c r="B638" s="98" t="s">
        <v>229</v>
      </c>
      <c r="C638" s="86" t="s">
        <v>230</v>
      </c>
      <c r="D638" s="85" t="s">
        <v>345</v>
      </c>
      <c r="E638" s="85" t="s">
        <v>976</v>
      </c>
      <c r="F638" s="85" t="s">
        <v>231</v>
      </c>
      <c r="H638" s="87">
        <f>_xlfn.XLOOKUP(C638,Lists!$C$3:$C$31,Lists!$Q$3:$Q$31)</f>
        <v>1</v>
      </c>
      <c r="I638" s="95">
        <f>'FD Inputs Pre Conversion'!J636 * $H638</f>
        <v>0</v>
      </c>
      <c r="J638" s="95">
        <f>'FD Inputs Pre Conversion'!K636 * $H638</f>
        <v>0</v>
      </c>
      <c r="K638" s="95">
        <f>'FD Inputs Pre Conversion'!L636 * $H638</f>
        <v>0</v>
      </c>
      <c r="L638" s="95">
        <f>'FD Inputs Pre Conversion'!M636 * $H638</f>
        <v>0</v>
      </c>
      <c r="M638" s="95">
        <f>'FD Inputs Pre Conversion'!N636 * $H638</f>
        <v>0</v>
      </c>
    </row>
    <row r="639" spans="1:13" outlineLevel="1">
      <c r="A639" s="98"/>
      <c r="B639" s="98" t="s">
        <v>229</v>
      </c>
      <c r="C639" s="86" t="s">
        <v>230</v>
      </c>
      <c r="D639" s="85" t="s">
        <v>354</v>
      </c>
      <c r="E639" s="85" t="s">
        <v>976</v>
      </c>
      <c r="F639" s="85" t="s">
        <v>231</v>
      </c>
      <c r="H639" s="87">
        <f>_xlfn.XLOOKUP(C639,Lists!$C$3:$C$31,Lists!$Q$3:$Q$31)</f>
        <v>1</v>
      </c>
      <c r="I639" s="95">
        <f>'FD Inputs Pre Conversion'!J637 * $H639</f>
        <v>0</v>
      </c>
      <c r="J639" s="95">
        <f>'FD Inputs Pre Conversion'!K637 * $H639</f>
        <v>0</v>
      </c>
      <c r="K639" s="95">
        <f>'FD Inputs Pre Conversion'!L637 * $H639</f>
        <v>0</v>
      </c>
      <c r="L639" s="95">
        <f>'FD Inputs Pre Conversion'!M637 * $H639</f>
        <v>0</v>
      </c>
      <c r="M639" s="95">
        <f>'FD Inputs Pre Conversion'!N637 * $H639</f>
        <v>0</v>
      </c>
    </row>
    <row r="640" spans="1:13" outlineLevel="1">
      <c r="A640" s="98"/>
      <c r="B640" s="98" t="s">
        <v>229</v>
      </c>
      <c r="C640" s="86" t="s">
        <v>230</v>
      </c>
      <c r="D640" s="85" t="s">
        <v>367</v>
      </c>
      <c r="E640" s="85" t="s">
        <v>976</v>
      </c>
      <c r="F640" s="85" t="s">
        <v>231</v>
      </c>
      <c r="H640" s="87">
        <f>_xlfn.XLOOKUP(C640,Lists!$C$3:$C$31,Lists!$Q$3:$Q$31)</f>
        <v>1</v>
      </c>
      <c r="I640" s="95">
        <f>'FD Inputs Pre Conversion'!J638 * $H640</f>
        <v>0</v>
      </c>
      <c r="J640" s="95">
        <f>'FD Inputs Pre Conversion'!K638 * $H640</f>
        <v>0</v>
      </c>
      <c r="K640" s="95">
        <f>'FD Inputs Pre Conversion'!L638 * $H640</f>
        <v>0</v>
      </c>
      <c r="L640" s="95">
        <f>'FD Inputs Pre Conversion'!M638 * $H640</f>
        <v>0</v>
      </c>
      <c r="M640" s="95">
        <f>'FD Inputs Pre Conversion'!N638 * $H640</f>
        <v>0</v>
      </c>
    </row>
    <row r="641" spans="1:13" outlineLevel="1">
      <c r="A641" s="98"/>
      <c r="B641" s="98" t="s">
        <v>229</v>
      </c>
      <c r="C641" s="86" t="s">
        <v>230</v>
      </c>
      <c r="D641" s="85" t="s">
        <v>373</v>
      </c>
      <c r="E641" s="85" t="s">
        <v>976</v>
      </c>
      <c r="F641" s="85" t="s">
        <v>231</v>
      </c>
      <c r="H641" s="87">
        <f>_xlfn.XLOOKUP(C641,Lists!$C$3:$C$31,Lists!$Q$3:$Q$31)</f>
        <v>1</v>
      </c>
      <c r="I641" s="95">
        <f>'FD Inputs Pre Conversion'!J639 * $H641</f>
        <v>0</v>
      </c>
      <c r="J641" s="95">
        <f>'FD Inputs Pre Conversion'!K639 * $H641</f>
        <v>0</v>
      </c>
      <c r="K641" s="95">
        <f>'FD Inputs Pre Conversion'!L639 * $H641</f>
        <v>0</v>
      </c>
      <c r="L641" s="95">
        <f>'FD Inputs Pre Conversion'!M639 * $H641</f>
        <v>0</v>
      </c>
      <c r="M641" s="95">
        <f>'FD Inputs Pre Conversion'!N639 * $H641</f>
        <v>0</v>
      </c>
    </row>
    <row r="642" spans="1:13" outlineLevel="1">
      <c r="A642" s="98"/>
      <c r="B642" s="98" t="s">
        <v>229</v>
      </c>
      <c r="C642" s="86" t="s">
        <v>230</v>
      </c>
      <c r="D642" s="85" t="s">
        <v>376</v>
      </c>
      <c r="E642" s="85" t="s">
        <v>976</v>
      </c>
      <c r="F642" s="85" t="s">
        <v>231</v>
      </c>
      <c r="H642" s="87">
        <f>_xlfn.XLOOKUP(C642,Lists!$C$3:$C$31,Lists!$Q$3:$Q$31)</f>
        <v>1</v>
      </c>
      <c r="I642" s="95">
        <f>'FD Inputs Pre Conversion'!J640 * $H642</f>
        <v>0</v>
      </c>
      <c r="J642" s="95">
        <f>'FD Inputs Pre Conversion'!K640 * $H642</f>
        <v>0</v>
      </c>
      <c r="K642" s="95">
        <f>'FD Inputs Pre Conversion'!L640 * $H642</f>
        <v>0</v>
      </c>
      <c r="L642" s="95">
        <f>'FD Inputs Pre Conversion'!M640 * $H642</f>
        <v>0</v>
      </c>
      <c r="M642" s="95">
        <f>'FD Inputs Pre Conversion'!N640 * $H642</f>
        <v>0</v>
      </c>
    </row>
    <row r="643" spans="1:13" outlineLevel="1">
      <c r="A643" s="98"/>
      <c r="B643" s="98" t="s">
        <v>229</v>
      </c>
      <c r="C643" s="86" t="s">
        <v>230</v>
      </c>
      <c r="D643" s="85" t="s">
        <v>385</v>
      </c>
      <c r="E643" s="85" t="s">
        <v>976</v>
      </c>
      <c r="F643" s="85" t="s">
        <v>231</v>
      </c>
      <c r="H643" s="87">
        <f>_xlfn.XLOOKUP(C643,Lists!$C$3:$C$31,Lists!$Q$3:$Q$31)</f>
        <v>1</v>
      </c>
      <c r="I643" s="95">
        <f>'FD Inputs Pre Conversion'!J641 * $H643</f>
        <v>0</v>
      </c>
      <c r="J643" s="95">
        <f>'FD Inputs Pre Conversion'!K641 * $H643</f>
        <v>0</v>
      </c>
      <c r="K643" s="95">
        <f>'FD Inputs Pre Conversion'!L641 * $H643</f>
        <v>0</v>
      </c>
      <c r="L643" s="95">
        <f>'FD Inputs Pre Conversion'!M641 * $H643</f>
        <v>0</v>
      </c>
      <c r="M643" s="95">
        <f>'FD Inputs Pre Conversion'!N641 * $H643</f>
        <v>0</v>
      </c>
    </row>
    <row r="644" spans="1:13" outlineLevel="1">
      <c r="A644" s="97"/>
      <c r="B644" s="97"/>
      <c r="I644" s="108"/>
      <c r="J644" s="108"/>
      <c r="K644" s="108"/>
      <c r="L644" s="108"/>
      <c r="M644" s="108"/>
    </row>
    <row r="645" spans="1:13" outlineLevel="1">
      <c r="A645" s="98"/>
      <c r="B645" s="98" t="s">
        <v>234</v>
      </c>
      <c r="C645" s="86" t="s">
        <v>235</v>
      </c>
      <c r="D645" s="85" t="s">
        <v>350</v>
      </c>
      <c r="E645" s="85" t="s">
        <v>976</v>
      </c>
      <c r="F645" s="85" t="s">
        <v>236</v>
      </c>
      <c r="H645" s="87">
        <f>_xlfn.XLOOKUP(C645,Lists!$C$3:$C$31,Lists!$Q$3:$Q$31)</f>
        <v>1</v>
      </c>
      <c r="I645" s="95">
        <f>'FD Inputs Pre Conversion'!I644*'FD Inputs final'!$H645</f>
        <v>0</v>
      </c>
      <c r="J645" s="95">
        <f>'FD Inputs Pre Conversion'!J644*'FD Inputs final'!$H645</f>
        <v>0</v>
      </c>
      <c r="K645" s="95">
        <f>'FD Inputs Pre Conversion'!K644*'FD Inputs final'!$H645</f>
        <v>0</v>
      </c>
      <c r="L645" s="95">
        <f>'FD Inputs Pre Conversion'!L644*'FD Inputs final'!$H645</f>
        <v>0</v>
      </c>
      <c r="M645" s="95">
        <f>'FD Inputs Pre Conversion'!M644*'FD Inputs final'!$H645</f>
        <v>0</v>
      </c>
    </row>
    <row r="646" spans="1:13" outlineLevel="1">
      <c r="A646" s="98"/>
      <c r="B646" s="98" t="s">
        <v>234</v>
      </c>
      <c r="C646" s="86" t="s">
        <v>235</v>
      </c>
      <c r="D646" s="85" t="s">
        <v>358</v>
      </c>
      <c r="E646" s="85" t="s">
        <v>976</v>
      </c>
      <c r="F646" s="85" t="s">
        <v>236</v>
      </c>
      <c r="H646" s="87">
        <f>_xlfn.XLOOKUP(C646,Lists!$C$3:$C$31,Lists!$Q$3:$Q$31)</f>
        <v>1</v>
      </c>
      <c r="I646" s="95">
        <f>'FD Inputs Pre Conversion'!I645*'FD Inputs final'!$H646</f>
        <v>0</v>
      </c>
      <c r="J646" s="95">
        <f>'FD Inputs Pre Conversion'!J645*'FD Inputs final'!$H646</f>
        <v>0</v>
      </c>
      <c r="K646" s="95">
        <f>'FD Inputs Pre Conversion'!K645*'FD Inputs final'!$H646</f>
        <v>0</v>
      </c>
      <c r="L646" s="95">
        <f>'FD Inputs Pre Conversion'!L645*'FD Inputs final'!$H646</f>
        <v>0</v>
      </c>
      <c r="M646" s="95">
        <f>'FD Inputs Pre Conversion'!M645*'FD Inputs final'!$H646</f>
        <v>0</v>
      </c>
    </row>
    <row r="647" spans="1:13" outlineLevel="1">
      <c r="A647" s="98"/>
      <c r="B647" s="98" t="s">
        <v>234</v>
      </c>
      <c r="C647" s="86" t="s">
        <v>235</v>
      </c>
      <c r="D647" s="85" t="s">
        <v>361</v>
      </c>
      <c r="E647" s="85" t="s">
        <v>976</v>
      </c>
      <c r="F647" s="85" t="s">
        <v>236</v>
      </c>
      <c r="H647" s="87">
        <f>_xlfn.XLOOKUP(C647,Lists!$C$3:$C$31,Lists!$Q$3:$Q$31)</f>
        <v>1</v>
      </c>
      <c r="I647" s="95">
        <f>'FD Inputs Pre Conversion'!I646*'FD Inputs final'!$H647</f>
        <v>0</v>
      </c>
      <c r="J647" s="95">
        <f>'FD Inputs Pre Conversion'!J646*'FD Inputs final'!$H647</f>
        <v>0</v>
      </c>
      <c r="K647" s="95">
        <f>'FD Inputs Pre Conversion'!K646*'FD Inputs final'!$H647</f>
        <v>0</v>
      </c>
      <c r="L647" s="95">
        <f>'FD Inputs Pre Conversion'!L646*'FD Inputs final'!$H647</f>
        <v>0</v>
      </c>
      <c r="M647" s="95">
        <f>'FD Inputs Pre Conversion'!M646*'FD Inputs final'!$H647</f>
        <v>0</v>
      </c>
    </row>
    <row r="648" spans="1:13" outlineLevel="1">
      <c r="A648" s="98"/>
      <c r="B648" s="98" t="s">
        <v>234</v>
      </c>
      <c r="C648" s="86" t="s">
        <v>235</v>
      </c>
      <c r="D648" s="85" t="s">
        <v>364</v>
      </c>
      <c r="E648" s="85" t="s">
        <v>976</v>
      </c>
      <c r="F648" s="85" t="s">
        <v>236</v>
      </c>
      <c r="H648" s="87">
        <f>_xlfn.XLOOKUP(C648,Lists!$C$3:$C$31,Lists!$Q$3:$Q$31)</f>
        <v>1</v>
      </c>
      <c r="I648" s="95">
        <f>'FD Inputs Pre Conversion'!I647*'FD Inputs final'!$H648</f>
        <v>0</v>
      </c>
      <c r="J648" s="95">
        <f>'FD Inputs Pre Conversion'!J647*'FD Inputs final'!$H648</f>
        <v>0</v>
      </c>
      <c r="K648" s="95">
        <f>'FD Inputs Pre Conversion'!K647*'FD Inputs final'!$H648</f>
        <v>0</v>
      </c>
      <c r="L648" s="95">
        <f>'FD Inputs Pre Conversion'!L647*'FD Inputs final'!$H648</f>
        <v>0</v>
      </c>
      <c r="M648" s="95">
        <f>'FD Inputs Pre Conversion'!M647*'FD Inputs final'!$H648</f>
        <v>0</v>
      </c>
    </row>
    <row r="649" spans="1:13" outlineLevel="1">
      <c r="A649" s="98"/>
      <c r="B649" s="98" t="s">
        <v>234</v>
      </c>
      <c r="C649" s="86" t="s">
        <v>235</v>
      </c>
      <c r="D649" s="85" t="s">
        <v>370</v>
      </c>
      <c r="E649" s="85" t="s">
        <v>976</v>
      </c>
      <c r="F649" s="85" t="s">
        <v>236</v>
      </c>
      <c r="H649" s="87">
        <f>_xlfn.XLOOKUP(C649,Lists!$C$3:$C$31,Lists!$Q$3:$Q$31)</f>
        <v>1</v>
      </c>
      <c r="I649" s="95">
        <f>'FD Inputs Pre Conversion'!I648*'FD Inputs final'!$H649</f>
        <v>0</v>
      </c>
      <c r="J649" s="95">
        <f>'FD Inputs Pre Conversion'!J648*'FD Inputs final'!$H649</f>
        <v>0</v>
      </c>
      <c r="K649" s="95">
        <f>'FD Inputs Pre Conversion'!K648*'FD Inputs final'!$H649</f>
        <v>0</v>
      </c>
      <c r="L649" s="95">
        <f>'FD Inputs Pre Conversion'!L648*'FD Inputs final'!$H649</f>
        <v>0</v>
      </c>
      <c r="M649" s="95">
        <f>'FD Inputs Pre Conversion'!M648*'FD Inputs final'!$H649</f>
        <v>0</v>
      </c>
    </row>
    <row r="650" spans="1:13" outlineLevel="1">
      <c r="A650" s="98"/>
      <c r="B650" s="98" t="s">
        <v>234</v>
      </c>
      <c r="C650" s="86" t="s">
        <v>235</v>
      </c>
      <c r="D650" s="85" t="s">
        <v>379</v>
      </c>
      <c r="E650" s="85" t="s">
        <v>976</v>
      </c>
      <c r="F650" s="85" t="s">
        <v>236</v>
      </c>
      <c r="H650" s="87">
        <f>_xlfn.XLOOKUP(C650,Lists!$C$3:$C$31,Lists!$Q$3:$Q$31)</f>
        <v>1</v>
      </c>
      <c r="I650" s="95">
        <f>'FD Inputs Pre Conversion'!I649*'FD Inputs final'!$H650</f>
        <v>0</v>
      </c>
      <c r="J650" s="95">
        <f>'FD Inputs Pre Conversion'!J649*'FD Inputs final'!$H650</f>
        <v>0</v>
      </c>
      <c r="K650" s="95">
        <f>'FD Inputs Pre Conversion'!K649*'FD Inputs final'!$H650</f>
        <v>0</v>
      </c>
      <c r="L650" s="95">
        <f>'FD Inputs Pre Conversion'!L649*'FD Inputs final'!$H650</f>
        <v>0</v>
      </c>
      <c r="M650" s="95">
        <f>'FD Inputs Pre Conversion'!M649*'FD Inputs final'!$H650</f>
        <v>0</v>
      </c>
    </row>
    <row r="651" spans="1:13" outlineLevel="1">
      <c r="A651" s="98"/>
      <c r="B651" s="98" t="s">
        <v>234</v>
      </c>
      <c r="C651" s="86" t="s">
        <v>235</v>
      </c>
      <c r="D651" s="85" t="s">
        <v>382</v>
      </c>
      <c r="E651" s="85" t="s">
        <v>976</v>
      </c>
      <c r="F651" s="85" t="s">
        <v>236</v>
      </c>
      <c r="H651" s="87">
        <f>_xlfn.XLOOKUP(C651,Lists!$C$3:$C$31,Lists!$Q$3:$Q$31)</f>
        <v>1</v>
      </c>
      <c r="I651" s="95">
        <f>'FD Inputs Pre Conversion'!I650*'FD Inputs final'!$H651</f>
        <v>0</v>
      </c>
      <c r="J651" s="95">
        <f>'FD Inputs Pre Conversion'!J650*'FD Inputs final'!$H651</f>
        <v>0</v>
      </c>
      <c r="K651" s="95">
        <f>'FD Inputs Pre Conversion'!K650*'FD Inputs final'!$H651</f>
        <v>0</v>
      </c>
      <c r="L651" s="95">
        <f>'FD Inputs Pre Conversion'!L650*'FD Inputs final'!$H651</f>
        <v>0</v>
      </c>
      <c r="M651" s="95">
        <f>'FD Inputs Pre Conversion'!M650*'FD Inputs final'!$H651</f>
        <v>0</v>
      </c>
    </row>
    <row r="652" spans="1:13" outlineLevel="1">
      <c r="A652" s="93"/>
      <c r="B652" s="93" t="s">
        <v>234</v>
      </c>
      <c r="C652" s="86" t="s">
        <v>235</v>
      </c>
      <c r="D652" s="85" t="s">
        <v>388</v>
      </c>
      <c r="E652" s="85" t="s">
        <v>976</v>
      </c>
      <c r="F652" s="85" t="s">
        <v>236</v>
      </c>
      <c r="H652" s="87">
        <f>_xlfn.XLOOKUP(C652,Lists!$C$3:$C$31,Lists!$Q$3:$Q$31)</f>
        <v>1</v>
      </c>
      <c r="I652" s="95">
        <f>'FD Inputs Pre Conversion'!I651*'FD Inputs final'!$H652</f>
        <v>0</v>
      </c>
      <c r="J652" s="95">
        <f>'FD Inputs Pre Conversion'!J651*'FD Inputs final'!$H652</f>
        <v>0</v>
      </c>
      <c r="K652" s="95">
        <f>'FD Inputs Pre Conversion'!K651*'FD Inputs final'!$H652</f>
        <v>0</v>
      </c>
      <c r="L652" s="95">
        <f>'FD Inputs Pre Conversion'!L651*'FD Inputs final'!$H652</f>
        <v>0</v>
      </c>
      <c r="M652" s="95">
        <f>'FD Inputs Pre Conversion'!M651*'FD Inputs final'!$H652</f>
        <v>0</v>
      </c>
    </row>
    <row r="653" spans="1:13" outlineLevel="1">
      <c r="A653" s="93"/>
      <c r="B653" s="93" t="s">
        <v>234</v>
      </c>
      <c r="C653" s="86" t="s">
        <v>235</v>
      </c>
      <c r="D653" s="85" t="s">
        <v>391</v>
      </c>
      <c r="E653" s="85" t="s">
        <v>976</v>
      </c>
      <c r="F653" s="85" t="s">
        <v>236</v>
      </c>
      <c r="H653" s="87">
        <f>_xlfn.XLOOKUP(C653,Lists!$C$3:$C$31,Lists!$Q$3:$Q$31)</f>
        <v>1</v>
      </c>
      <c r="I653" s="95">
        <f>'FD Inputs Pre Conversion'!I652*'FD Inputs final'!$H653</f>
        <v>0</v>
      </c>
      <c r="J653" s="95">
        <f>'FD Inputs Pre Conversion'!J652*'FD Inputs final'!$H653</f>
        <v>0</v>
      </c>
      <c r="K653" s="95">
        <f>'FD Inputs Pre Conversion'!K652*'FD Inputs final'!$H653</f>
        <v>0</v>
      </c>
      <c r="L653" s="95">
        <f>'FD Inputs Pre Conversion'!L652*'FD Inputs final'!$H653</f>
        <v>0</v>
      </c>
      <c r="M653" s="95">
        <f>'FD Inputs Pre Conversion'!M652*'FD Inputs final'!$H653</f>
        <v>0</v>
      </c>
    </row>
    <row r="654" spans="1:13" outlineLevel="1">
      <c r="A654" s="93"/>
      <c r="B654" s="93" t="s">
        <v>234</v>
      </c>
      <c r="C654" s="86" t="s">
        <v>235</v>
      </c>
      <c r="D654" s="85" t="s">
        <v>394</v>
      </c>
      <c r="E654" s="85" t="s">
        <v>976</v>
      </c>
      <c r="F654" s="85" t="s">
        <v>236</v>
      </c>
      <c r="H654" s="87">
        <f>_xlfn.XLOOKUP(C654,Lists!$C$3:$C$31,Lists!$Q$3:$Q$31)</f>
        <v>1</v>
      </c>
      <c r="I654" s="95">
        <f>'FD Inputs Pre Conversion'!I653*'FD Inputs final'!$H654</f>
        <v>0</v>
      </c>
      <c r="J654" s="95">
        <f>'FD Inputs Pre Conversion'!J653*'FD Inputs final'!$H654</f>
        <v>0</v>
      </c>
      <c r="K654" s="95">
        <f>'FD Inputs Pre Conversion'!K653*'FD Inputs final'!$H654</f>
        <v>0</v>
      </c>
      <c r="L654" s="95">
        <f>'FD Inputs Pre Conversion'!L653*'FD Inputs final'!$H654</f>
        <v>0</v>
      </c>
      <c r="M654" s="95">
        <f>'FD Inputs Pre Conversion'!M653*'FD Inputs final'!$H654</f>
        <v>0</v>
      </c>
    </row>
    <row r="655" spans="1:13" outlineLevel="1">
      <c r="A655" s="93"/>
      <c r="B655" s="93" t="s">
        <v>234</v>
      </c>
      <c r="C655" s="86" t="s">
        <v>235</v>
      </c>
      <c r="D655" s="85" t="s">
        <v>397</v>
      </c>
      <c r="E655" s="85" t="s">
        <v>976</v>
      </c>
      <c r="F655" s="85" t="s">
        <v>236</v>
      </c>
      <c r="H655" s="87">
        <f>_xlfn.XLOOKUP(C655,Lists!$C$3:$C$31,Lists!$Q$3:$Q$31)</f>
        <v>1</v>
      </c>
      <c r="I655" s="95">
        <f>'FD Inputs Pre Conversion'!I654*'FD Inputs final'!$H655</f>
        <v>0</v>
      </c>
      <c r="J655" s="95">
        <f>'FD Inputs Pre Conversion'!J654*'FD Inputs final'!$H655</f>
        <v>0</v>
      </c>
      <c r="K655" s="95">
        <f>'FD Inputs Pre Conversion'!K654*'FD Inputs final'!$H655</f>
        <v>0</v>
      </c>
      <c r="L655" s="95">
        <f>'FD Inputs Pre Conversion'!L654*'FD Inputs final'!$H655</f>
        <v>0</v>
      </c>
      <c r="M655" s="95">
        <f>'FD Inputs Pre Conversion'!M654*'FD Inputs final'!$H655</f>
        <v>0</v>
      </c>
    </row>
    <row r="656" spans="1:13" outlineLevel="1">
      <c r="A656" s="93"/>
      <c r="B656" s="93" t="s">
        <v>234</v>
      </c>
      <c r="C656" s="86" t="s">
        <v>235</v>
      </c>
      <c r="D656" s="85" t="s">
        <v>345</v>
      </c>
      <c r="E656" s="85" t="s">
        <v>976</v>
      </c>
      <c r="F656" s="85" t="s">
        <v>236</v>
      </c>
      <c r="H656" s="87">
        <f>_xlfn.XLOOKUP(C656,Lists!$C$3:$C$31,Lists!$Q$3:$Q$31)</f>
        <v>1</v>
      </c>
      <c r="I656" s="95">
        <f>'FD Inputs Pre Conversion'!I655*'FD Inputs final'!$H656</f>
        <v>0</v>
      </c>
      <c r="J656" s="95">
        <f>'FD Inputs Pre Conversion'!J655*'FD Inputs final'!$H656</f>
        <v>0</v>
      </c>
      <c r="K656" s="95">
        <f>'FD Inputs Pre Conversion'!K655*'FD Inputs final'!$H656</f>
        <v>0</v>
      </c>
      <c r="L656" s="95">
        <f>'FD Inputs Pre Conversion'!L655*'FD Inputs final'!$H656</f>
        <v>0</v>
      </c>
      <c r="M656" s="95">
        <f>'FD Inputs Pre Conversion'!M655*'FD Inputs final'!$H656</f>
        <v>0</v>
      </c>
    </row>
    <row r="657" spans="1:13" outlineLevel="1">
      <c r="A657" s="93"/>
      <c r="B657" s="93" t="s">
        <v>234</v>
      </c>
      <c r="C657" s="86" t="s">
        <v>235</v>
      </c>
      <c r="D657" s="85" t="s">
        <v>354</v>
      </c>
      <c r="E657" s="85" t="s">
        <v>976</v>
      </c>
      <c r="F657" s="85" t="s">
        <v>236</v>
      </c>
      <c r="H657" s="87">
        <f>_xlfn.XLOOKUP(C657,Lists!$C$3:$C$31,Lists!$Q$3:$Q$31)</f>
        <v>1</v>
      </c>
      <c r="I657" s="95">
        <f>'FD Inputs Pre Conversion'!I656*'FD Inputs final'!$H657</f>
        <v>0</v>
      </c>
      <c r="J657" s="95">
        <f>'FD Inputs Pre Conversion'!J656*'FD Inputs final'!$H657</f>
        <v>0</v>
      </c>
      <c r="K657" s="95">
        <f>'FD Inputs Pre Conversion'!K656*'FD Inputs final'!$H657</f>
        <v>0</v>
      </c>
      <c r="L657" s="95">
        <f>'FD Inputs Pre Conversion'!L656*'FD Inputs final'!$H657</f>
        <v>0</v>
      </c>
      <c r="M657" s="95">
        <f>'FD Inputs Pre Conversion'!M656*'FD Inputs final'!$H657</f>
        <v>0</v>
      </c>
    </row>
    <row r="658" spans="1:13" outlineLevel="1">
      <c r="A658" s="93"/>
      <c r="B658" s="93" t="s">
        <v>234</v>
      </c>
      <c r="C658" s="86" t="s">
        <v>235</v>
      </c>
      <c r="D658" s="85" t="s">
        <v>367</v>
      </c>
      <c r="E658" s="85" t="s">
        <v>976</v>
      </c>
      <c r="F658" s="85" t="s">
        <v>236</v>
      </c>
      <c r="H658" s="87">
        <f>_xlfn.XLOOKUP(C658,Lists!$C$3:$C$31,Lists!$Q$3:$Q$31)</f>
        <v>1</v>
      </c>
      <c r="I658" s="95">
        <f>'FD Inputs Pre Conversion'!I657*'FD Inputs final'!$H658</f>
        <v>0</v>
      </c>
      <c r="J658" s="95">
        <f>'FD Inputs Pre Conversion'!J657*'FD Inputs final'!$H658</f>
        <v>0</v>
      </c>
      <c r="K658" s="95">
        <f>'FD Inputs Pre Conversion'!K657*'FD Inputs final'!$H658</f>
        <v>0</v>
      </c>
      <c r="L658" s="95">
        <f>'FD Inputs Pre Conversion'!L657*'FD Inputs final'!$H658</f>
        <v>0</v>
      </c>
      <c r="M658" s="95">
        <f>'FD Inputs Pre Conversion'!M657*'FD Inputs final'!$H658</f>
        <v>0</v>
      </c>
    </row>
    <row r="659" spans="1:13" outlineLevel="1">
      <c r="A659" s="93"/>
      <c r="B659" s="93" t="s">
        <v>234</v>
      </c>
      <c r="C659" s="86" t="s">
        <v>235</v>
      </c>
      <c r="D659" s="85" t="s">
        <v>373</v>
      </c>
      <c r="E659" s="85" t="s">
        <v>976</v>
      </c>
      <c r="F659" s="85" t="s">
        <v>236</v>
      </c>
      <c r="H659" s="87">
        <f>_xlfn.XLOOKUP(C659,Lists!$C$3:$C$31,Lists!$Q$3:$Q$31)</f>
        <v>1</v>
      </c>
      <c r="I659" s="95">
        <f>'FD Inputs Pre Conversion'!I658*'FD Inputs final'!$H659</f>
        <v>0</v>
      </c>
      <c r="J659" s="95">
        <f>'FD Inputs Pre Conversion'!J658*'FD Inputs final'!$H659</f>
        <v>0</v>
      </c>
      <c r="K659" s="95">
        <f>'FD Inputs Pre Conversion'!K658*'FD Inputs final'!$H659</f>
        <v>0</v>
      </c>
      <c r="L659" s="95">
        <f>'FD Inputs Pre Conversion'!L658*'FD Inputs final'!$H659</f>
        <v>0</v>
      </c>
      <c r="M659" s="95">
        <f>'FD Inputs Pre Conversion'!M658*'FD Inputs final'!$H659</f>
        <v>0</v>
      </c>
    </row>
    <row r="660" spans="1:13" outlineLevel="1">
      <c r="A660" s="93"/>
      <c r="B660" s="93" t="s">
        <v>234</v>
      </c>
      <c r="C660" s="86" t="s">
        <v>235</v>
      </c>
      <c r="D660" s="85" t="s">
        <v>376</v>
      </c>
      <c r="E660" s="85" t="s">
        <v>976</v>
      </c>
      <c r="F660" s="85" t="s">
        <v>236</v>
      </c>
      <c r="H660" s="87">
        <f>_xlfn.XLOOKUP(C660,Lists!$C$3:$C$31,Lists!$Q$3:$Q$31)</f>
        <v>1</v>
      </c>
      <c r="I660" s="95">
        <f>'FD Inputs Pre Conversion'!I659*'FD Inputs final'!$H660</f>
        <v>0</v>
      </c>
      <c r="J660" s="95">
        <f>'FD Inputs Pre Conversion'!J659*'FD Inputs final'!$H660</f>
        <v>0</v>
      </c>
      <c r="K660" s="95">
        <f>'FD Inputs Pre Conversion'!K659*'FD Inputs final'!$H660</f>
        <v>0</v>
      </c>
      <c r="L660" s="95">
        <f>'FD Inputs Pre Conversion'!L659*'FD Inputs final'!$H660</f>
        <v>0</v>
      </c>
      <c r="M660" s="95">
        <f>'FD Inputs Pre Conversion'!M659*'FD Inputs final'!$H660</f>
        <v>0</v>
      </c>
    </row>
    <row r="661" spans="1:13" outlineLevel="1">
      <c r="A661" s="93"/>
      <c r="B661" s="93" t="s">
        <v>234</v>
      </c>
      <c r="C661" s="86" t="s">
        <v>235</v>
      </c>
      <c r="D661" s="85" t="s">
        <v>385</v>
      </c>
      <c r="E661" s="85" t="s">
        <v>976</v>
      </c>
      <c r="H661" s="87">
        <f>_xlfn.XLOOKUP(C661,Lists!$C$3:$C$31,Lists!$Q$3:$Q$31)</f>
        <v>1</v>
      </c>
      <c r="I661" s="95">
        <f>'FD Inputs Pre Conversion'!I660*'FD Inputs final'!$H661</f>
        <v>0</v>
      </c>
      <c r="J661" s="95">
        <f>'FD Inputs Pre Conversion'!J660*'FD Inputs final'!$H661</f>
        <v>0</v>
      </c>
      <c r="K661" s="95">
        <f>'FD Inputs Pre Conversion'!K660*'FD Inputs final'!$H661</f>
        <v>0</v>
      </c>
      <c r="L661" s="95">
        <f>'FD Inputs Pre Conversion'!L660*'FD Inputs final'!$H661</f>
        <v>0</v>
      </c>
      <c r="M661" s="95">
        <f>'FD Inputs Pre Conversion'!M660*'FD Inputs final'!$H661</f>
        <v>0</v>
      </c>
    </row>
    <row r="662" spans="1:13" outlineLevel="1">
      <c r="A662" s="97"/>
      <c r="B662" s="97"/>
      <c r="I662" s="95"/>
      <c r="J662" s="95"/>
      <c r="K662" s="95"/>
      <c r="L662" s="95"/>
      <c r="M662" s="95"/>
    </row>
    <row r="663" spans="1:13" outlineLevel="1">
      <c r="A663" s="98"/>
      <c r="B663" s="98" t="s">
        <v>240</v>
      </c>
      <c r="C663" s="86" t="s">
        <v>241</v>
      </c>
      <c r="D663" s="85" t="s">
        <v>350</v>
      </c>
      <c r="E663" s="85" t="s">
        <v>976</v>
      </c>
      <c r="F663" s="85" t="s">
        <v>242</v>
      </c>
      <c r="H663" s="87">
        <f>_xlfn.XLOOKUP(C663,Lists!$C$3:$C$31,Lists!$Q$3:$Q$31)</f>
        <v>1</v>
      </c>
      <c r="I663" s="95">
        <f>'FD Inputs Pre Conversion'!I662*'FD Inputs final'!$H663</f>
        <v>0</v>
      </c>
      <c r="J663" s="95">
        <f>'FD Inputs Pre Conversion'!J662*'FD Inputs final'!$H663</f>
        <v>0</v>
      </c>
      <c r="K663" s="95">
        <f>'FD Inputs Pre Conversion'!K662*'FD Inputs final'!$H663</f>
        <v>0</v>
      </c>
      <c r="L663" s="95">
        <f>'FD Inputs Pre Conversion'!L662*'FD Inputs final'!$H663</f>
        <v>0</v>
      </c>
      <c r="M663" s="95">
        <f>'FD Inputs Pre Conversion'!M662*'FD Inputs final'!$H663</f>
        <v>0</v>
      </c>
    </row>
    <row r="664" spans="1:13" outlineLevel="1">
      <c r="A664" s="98"/>
      <c r="B664" s="98" t="s">
        <v>240</v>
      </c>
      <c r="C664" s="86" t="s">
        <v>241</v>
      </c>
      <c r="D664" s="85" t="s">
        <v>358</v>
      </c>
      <c r="E664" s="85" t="s">
        <v>976</v>
      </c>
      <c r="F664" s="85" t="s">
        <v>242</v>
      </c>
      <c r="H664" s="87">
        <f>_xlfn.XLOOKUP(C664,Lists!$C$3:$C$31,Lists!$Q$3:$Q$31)</f>
        <v>1</v>
      </c>
      <c r="I664" s="95">
        <f>'FD Inputs Pre Conversion'!I663*'FD Inputs final'!$H664</f>
        <v>0</v>
      </c>
      <c r="J664" s="95">
        <f>'FD Inputs Pre Conversion'!J663*'FD Inputs final'!$H664</f>
        <v>0</v>
      </c>
      <c r="K664" s="95">
        <f>'FD Inputs Pre Conversion'!K663*'FD Inputs final'!$H664</f>
        <v>0</v>
      </c>
      <c r="L664" s="95">
        <f>'FD Inputs Pre Conversion'!L663*'FD Inputs final'!$H664</f>
        <v>0</v>
      </c>
      <c r="M664" s="95">
        <f>'FD Inputs Pre Conversion'!M663*'FD Inputs final'!$H664</f>
        <v>0</v>
      </c>
    </row>
    <row r="665" spans="1:13" outlineLevel="1">
      <c r="A665" s="98"/>
      <c r="B665" s="98" t="s">
        <v>240</v>
      </c>
      <c r="C665" s="86" t="s">
        <v>241</v>
      </c>
      <c r="D665" s="85" t="s">
        <v>361</v>
      </c>
      <c r="E665" s="85" t="s">
        <v>976</v>
      </c>
      <c r="F665" s="85" t="s">
        <v>242</v>
      </c>
      <c r="H665" s="87">
        <f>_xlfn.XLOOKUP(C665,Lists!$C$3:$C$31,Lists!$Q$3:$Q$31)</f>
        <v>1</v>
      </c>
      <c r="I665" s="95">
        <f>'FD Inputs Pre Conversion'!I664*'FD Inputs final'!$H665</f>
        <v>0</v>
      </c>
      <c r="J665" s="95">
        <f>'FD Inputs Pre Conversion'!J664*'FD Inputs final'!$H665</f>
        <v>0</v>
      </c>
      <c r="K665" s="95">
        <f>'FD Inputs Pre Conversion'!K664*'FD Inputs final'!$H665</f>
        <v>0</v>
      </c>
      <c r="L665" s="95">
        <f>'FD Inputs Pre Conversion'!L664*'FD Inputs final'!$H665</f>
        <v>0</v>
      </c>
      <c r="M665" s="95">
        <f>'FD Inputs Pre Conversion'!M664*'FD Inputs final'!$H665</f>
        <v>0</v>
      </c>
    </row>
    <row r="666" spans="1:13" outlineLevel="1">
      <c r="A666" s="98"/>
      <c r="B666" s="98" t="s">
        <v>240</v>
      </c>
      <c r="C666" s="86" t="s">
        <v>241</v>
      </c>
      <c r="D666" s="85" t="s">
        <v>364</v>
      </c>
      <c r="E666" s="85" t="s">
        <v>976</v>
      </c>
      <c r="F666" s="85" t="s">
        <v>242</v>
      </c>
      <c r="H666" s="87">
        <f>_xlfn.XLOOKUP(C666,Lists!$C$3:$C$31,Lists!$Q$3:$Q$31)</f>
        <v>1</v>
      </c>
      <c r="I666" s="95">
        <f>'FD Inputs Pre Conversion'!I665*'FD Inputs final'!$H666</f>
        <v>0</v>
      </c>
      <c r="J666" s="95">
        <f>'FD Inputs Pre Conversion'!J665*'FD Inputs final'!$H666</f>
        <v>0</v>
      </c>
      <c r="K666" s="95">
        <f>'FD Inputs Pre Conversion'!K665*'FD Inputs final'!$H666</f>
        <v>0</v>
      </c>
      <c r="L666" s="95">
        <f>'FD Inputs Pre Conversion'!L665*'FD Inputs final'!$H666</f>
        <v>0</v>
      </c>
      <c r="M666" s="95">
        <f>'FD Inputs Pre Conversion'!M665*'FD Inputs final'!$H666</f>
        <v>0</v>
      </c>
    </row>
    <row r="667" spans="1:13" outlineLevel="1">
      <c r="A667" s="98"/>
      <c r="B667" s="98" t="s">
        <v>240</v>
      </c>
      <c r="C667" s="86" t="s">
        <v>241</v>
      </c>
      <c r="D667" s="85" t="s">
        <v>370</v>
      </c>
      <c r="E667" s="85" t="s">
        <v>976</v>
      </c>
      <c r="F667" s="85" t="s">
        <v>242</v>
      </c>
      <c r="H667" s="87">
        <f>_xlfn.XLOOKUP(C667,Lists!$C$3:$C$31,Lists!$Q$3:$Q$31)</f>
        <v>1</v>
      </c>
      <c r="I667" s="95">
        <f>'FD Inputs Pre Conversion'!I666*'FD Inputs final'!$H667</f>
        <v>0</v>
      </c>
      <c r="J667" s="95">
        <f>'FD Inputs Pre Conversion'!J666*'FD Inputs final'!$H667</f>
        <v>0</v>
      </c>
      <c r="K667" s="95">
        <f>'FD Inputs Pre Conversion'!K666*'FD Inputs final'!$H667</f>
        <v>0</v>
      </c>
      <c r="L667" s="95">
        <f>'FD Inputs Pre Conversion'!L666*'FD Inputs final'!$H667</f>
        <v>0</v>
      </c>
      <c r="M667" s="95">
        <f>'FD Inputs Pre Conversion'!M666*'FD Inputs final'!$H667</f>
        <v>0</v>
      </c>
    </row>
    <row r="668" spans="1:13" outlineLevel="1">
      <c r="A668" s="98"/>
      <c r="B668" s="98" t="s">
        <v>240</v>
      </c>
      <c r="C668" s="86" t="s">
        <v>241</v>
      </c>
      <c r="D668" s="85" t="s">
        <v>379</v>
      </c>
      <c r="E668" s="85" t="s">
        <v>976</v>
      </c>
      <c r="F668" s="85" t="s">
        <v>242</v>
      </c>
      <c r="H668" s="87">
        <f>_xlfn.XLOOKUP(C668,Lists!$C$3:$C$31,Lists!$Q$3:$Q$31)</f>
        <v>1</v>
      </c>
      <c r="I668" s="95">
        <f>'FD Inputs Pre Conversion'!I667*'FD Inputs final'!$H668</f>
        <v>0</v>
      </c>
      <c r="J668" s="95">
        <f>'FD Inputs Pre Conversion'!J667*'FD Inputs final'!$H668</f>
        <v>0</v>
      </c>
      <c r="K668" s="95">
        <f>'FD Inputs Pre Conversion'!K667*'FD Inputs final'!$H668</f>
        <v>0</v>
      </c>
      <c r="L668" s="95">
        <f>'FD Inputs Pre Conversion'!L667*'FD Inputs final'!$H668</f>
        <v>0</v>
      </c>
      <c r="M668" s="95">
        <f>'FD Inputs Pre Conversion'!M667*'FD Inputs final'!$H668</f>
        <v>0</v>
      </c>
    </row>
    <row r="669" spans="1:13" outlineLevel="1">
      <c r="A669" s="98"/>
      <c r="B669" s="98" t="s">
        <v>240</v>
      </c>
      <c r="C669" s="86" t="s">
        <v>241</v>
      </c>
      <c r="D669" s="85" t="s">
        <v>382</v>
      </c>
      <c r="E669" s="85" t="s">
        <v>976</v>
      </c>
      <c r="F669" s="85" t="s">
        <v>242</v>
      </c>
      <c r="H669" s="87">
        <f>_xlfn.XLOOKUP(C669,Lists!$C$3:$C$31,Lists!$Q$3:$Q$31)</f>
        <v>1</v>
      </c>
      <c r="I669" s="95">
        <f>'FD Inputs Pre Conversion'!I668*'FD Inputs final'!$H669</f>
        <v>0</v>
      </c>
      <c r="J669" s="95">
        <f>'FD Inputs Pre Conversion'!J668*'FD Inputs final'!$H669</f>
        <v>0</v>
      </c>
      <c r="K669" s="95">
        <f>'FD Inputs Pre Conversion'!K668*'FD Inputs final'!$H669</f>
        <v>0</v>
      </c>
      <c r="L669" s="95">
        <f>'FD Inputs Pre Conversion'!L668*'FD Inputs final'!$H669</f>
        <v>0</v>
      </c>
      <c r="M669" s="95">
        <f>'FD Inputs Pre Conversion'!M668*'FD Inputs final'!$H669</f>
        <v>0</v>
      </c>
    </row>
    <row r="670" spans="1:13" outlineLevel="1">
      <c r="A670" s="98"/>
      <c r="B670" s="98" t="s">
        <v>240</v>
      </c>
      <c r="C670" s="86" t="s">
        <v>241</v>
      </c>
      <c r="D670" s="85" t="s">
        <v>388</v>
      </c>
      <c r="E670" s="85" t="s">
        <v>976</v>
      </c>
      <c r="F670" s="85" t="s">
        <v>242</v>
      </c>
      <c r="H670" s="87">
        <f>_xlfn.XLOOKUP(C670,Lists!$C$3:$C$31,Lists!$Q$3:$Q$31)</f>
        <v>1</v>
      </c>
      <c r="I670" s="95">
        <f>'FD Inputs Pre Conversion'!I669*'FD Inputs final'!$H670</f>
        <v>0</v>
      </c>
      <c r="J670" s="95">
        <f>'FD Inputs Pre Conversion'!J669*'FD Inputs final'!$H670</f>
        <v>0</v>
      </c>
      <c r="K670" s="95">
        <f>'FD Inputs Pre Conversion'!K669*'FD Inputs final'!$H670</f>
        <v>0</v>
      </c>
      <c r="L670" s="95">
        <f>'FD Inputs Pre Conversion'!L669*'FD Inputs final'!$H670</f>
        <v>0</v>
      </c>
      <c r="M670" s="95">
        <f>'FD Inputs Pre Conversion'!M669*'FD Inputs final'!$H670</f>
        <v>0</v>
      </c>
    </row>
    <row r="671" spans="1:13" outlineLevel="1">
      <c r="A671" s="98"/>
      <c r="B671" s="98" t="s">
        <v>240</v>
      </c>
      <c r="C671" s="86" t="s">
        <v>241</v>
      </c>
      <c r="D671" s="85" t="s">
        <v>391</v>
      </c>
      <c r="E671" s="85" t="s">
        <v>976</v>
      </c>
      <c r="F671" s="85" t="s">
        <v>242</v>
      </c>
      <c r="H671" s="87">
        <f>_xlfn.XLOOKUP(C671,Lists!$C$3:$C$31,Lists!$Q$3:$Q$31)</f>
        <v>1</v>
      </c>
      <c r="I671" s="95">
        <f>'FD Inputs Pre Conversion'!I670*'FD Inputs final'!$H671</f>
        <v>0</v>
      </c>
      <c r="J671" s="95">
        <f>'FD Inputs Pre Conversion'!J670*'FD Inputs final'!$H671</f>
        <v>0</v>
      </c>
      <c r="K671" s="95">
        <f>'FD Inputs Pre Conversion'!K670*'FD Inputs final'!$H671</f>
        <v>0</v>
      </c>
      <c r="L671" s="95">
        <f>'FD Inputs Pre Conversion'!L670*'FD Inputs final'!$H671</f>
        <v>0</v>
      </c>
      <c r="M671" s="95">
        <f>'FD Inputs Pre Conversion'!M670*'FD Inputs final'!$H671</f>
        <v>0</v>
      </c>
    </row>
    <row r="672" spans="1:13" outlineLevel="1">
      <c r="A672" s="98"/>
      <c r="B672" s="98" t="s">
        <v>240</v>
      </c>
      <c r="C672" s="86" t="s">
        <v>241</v>
      </c>
      <c r="D672" s="85" t="s">
        <v>394</v>
      </c>
      <c r="E672" s="85" t="s">
        <v>976</v>
      </c>
      <c r="F672" s="85" t="s">
        <v>242</v>
      </c>
      <c r="H672" s="87">
        <f>_xlfn.XLOOKUP(C672,Lists!$C$3:$C$31,Lists!$Q$3:$Q$31)</f>
        <v>1</v>
      </c>
      <c r="I672" s="95">
        <f>'FD Inputs Pre Conversion'!I671*'FD Inputs final'!$H672</f>
        <v>0</v>
      </c>
      <c r="J672" s="95">
        <f>'FD Inputs Pre Conversion'!J671*'FD Inputs final'!$H672</f>
        <v>0</v>
      </c>
      <c r="K672" s="95">
        <f>'FD Inputs Pre Conversion'!K671*'FD Inputs final'!$H672</f>
        <v>0</v>
      </c>
      <c r="L672" s="95">
        <f>'FD Inputs Pre Conversion'!L671*'FD Inputs final'!$H672</f>
        <v>0</v>
      </c>
      <c r="M672" s="95">
        <f>'FD Inputs Pre Conversion'!M671*'FD Inputs final'!$H672</f>
        <v>0</v>
      </c>
    </row>
    <row r="673" spans="1:13" outlineLevel="1">
      <c r="A673" s="98"/>
      <c r="B673" s="98" t="s">
        <v>240</v>
      </c>
      <c r="C673" s="86" t="s">
        <v>241</v>
      </c>
      <c r="D673" s="85" t="s">
        <v>397</v>
      </c>
      <c r="E673" s="85" t="s">
        <v>976</v>
      </c>
      <c r="F673" s="85" t="s">
        <v>242</v>
      </c>
      <c r="H673" s="87">
        <f>_xlfn.XLOOKUP(C673,Lists!$C$3:$C$31,Lists!$Q$3:$Q$31)</f>
        <v>1</v>
      </c>
      <c r="I673" s="95">
        <f>'FD Inputs Pre Conversion'!I672*'FD Inputs final'!$H673</f>
        <v>0</v>
      </c>
      <c r="J673" s="95">
        <f>'FD Inputs Pre Conversion'!J672*'FD Inputs final'!$H673</f>
        <v>0</v>
      </c>
      <c r="K673" s="95">
        <f>'FD Inputs Pre Conversion'!K672*'FD Inputs final'!$H673</f>
        <v>0</v>
      </c>
      <c r="L673" s="95">
        <f>'FD Inputs Pre Conversion'!L672*'FD Inputs final'!$H673</f>
        <v>0</v>
      </c>
      <c r="M673" s="95">
        <f>'FD Inputs Pre Conversion'!M672*'FD Inputs final'!$H673</f>
        <v>0</v>
      </c>
    </row>
    <row r="674" spans="1:13" outlineLevel="1">
      <c r="A674" s="98"/>
      <c r="B674" s="98" t="s">
        <v>240</v>
      </c>
      <c r="C674" s="86" t="s">
        <v>241</v>
      </c>
      <c r="D674" s="85" t="s">
        <v>345</v>
      </c>
      <c r="E674" s="85" t="s">
        <v>976</v>
      </c>
      <c r="F674" s="85" t="s">
        <v>242</v>
      </c>
      <c r="H674" s="87">
        <f>_xlfn.XLOOKUP(C674,Lists!$C$3:$C$31,Lists!$Q$3:$Q$31)</f>
        <v>1</v>
      </c>
      <c r="I674" s="95">
        <f>'FD Inputs Pre Conversion'!I673*'FD Inputs final'!$H674</f>
        <v>0</v>
      </c>
      <c r="J674" s="95">
        <f>'FD Inputs Pre Conversion'!J673*'FD Inputs final'!$H674</f>
        <v>0</v>
      </c>
      <c r="K674" s="95">
        <f>'FD Inputs Pre Conversion'!K673*'FD Inputs final'!$H674</f>
        <v>0</v>
      </c>
      <c r="L674" s="95">
        <f>'FD Inputs Pre Conversion'!L673*'FD Inputs final'!$H674</f>
        <v>0</v>
      </c>
      <c r="M674" s="95">
        <f>'FD Inputs Pre Conversion'!M673*'FD Inputs final'!$H674</f>
        <v>0</v>
      </c>
    </row>
    <row r="675" spans="1:13" outlineLevel="1">
      <c r="A675" s="98"/>
      <c r="B675" s="98" t="s">
        <v>240</v>
      </c>
      <c r="C675" s="86" t="s">
        <v>241</v>
      </c>
      <c r="D675" s="85" t="s">
        <v>354</v>
      </c>
      <c r="E675" s="85" t="s">
        <v>976</v>
      </c>
      <c r="F675" s="85" t="s">
        <v>242</v>
      </c>
      <c r="H675" s="87">
        <f>_xlfn.XLOOKUP(C675,Lists!$C$3:$C$31,Lists!$Q$3:$Q$31)</f>
        <v>1</v>
      </c>
      <c r="I675" s="95">
        <f>'FD Inputs Pre Conversion'!I674*'FD Inputs final'!$H675</f>
        <v>0</v>
      </c>
      <c r="J675" s="95">
        <f>'FD Inputs Pre Conversion'!J674*'FD Inputs final'!$H675</f>
        <v>0</v>
      </c>
      <c r="K675" s="95">
        <f>'FD Inputs Pre Conversion'!K674*'FD Inputs final'!$H675</f>
        <v>0</v>
      </c>
      <c r="L675" s="95">
        <f>'FD Inputs Pre Conversion'!L674*'FD Inputs final'!$H675</f>
        <v>0</v>
      </c>
      <c r="M675" s="95">
        <f>'FD Inputs Pre Conversion'!M674*'FD Inputs final'!$H675</f>
        <v>0</v>
      </c>
    </row>
    <row r="676" spans="1:13" outlineLevel="1">
      <c r="A676" s="98"/>
      <c r="B676" s="98" t="s">
        <v>240</v>
      </c>
      <c r="C676" s="86" t="s">
        <v>241</v>
      </c>
      <c r="D676" s="85" t="s">
        <v>367</v>
      </c>
      <c r="E676" s="85" t="s">
        <v>976</v>
      </c>
      <c r="F676" s="85" t="s">
        <v>242</v>
      </c>
      <c r="H676" s="87">
        <f>_xlfn.XLOOKUP(C676,Lists!$C$3:$C$31,Lists!$Q$3:$Q$31)</f>
        <v>1</v>
      </c>
      <c r="I676" s="95">
        <f>'FD Inputs Pre Conversion'!I675*'FD Inputs final'!$H676</f>
        <v>0</v>
      </c>
      <c r="J676" s="95">
        <f>'FD Inputs Pre Conversion'!J675*'FD Inputs final'!$H676</f>
        <v>0</v>
      </c>
      <c r="K676" s="95">
        <f>'FD Inputs Pre Conversion'!K675*'FD Inputs final'!$H676</f>
        <v>0</v>
      </c>
      <c r="L676" s="95">
        <f>'FD Inputs Pre Conversion'!L675*'FD Inputs final'!$H676</f>
        <v>0</v>
      </c>
      <c r="M676" s="95">
        <f>'FD Inputs Pre Conversion'!M675*'FD Inputs final'!$H676</f>
        <v>0</v>
      </c>
    </row>
    <row r="677" spans="1:13" outlineLevel="1">
      <c r="A677" s="98"/>
      <c r="B677" s="98" t="s">
        <v>240</v>
      </c>
      <c r="C677" s="86" t="s">
        <v>241</v>
      </c>
      <c r="D677" s="85" t="s">
        <v>373</v>
      </c>
      <c r="E677" s="85" t="s">
        <v>976</v>
      </c>
      <c r="F677" s="85" t="s">
        <v>242</v>
      </c>
      <c r="H677" s="87">
        <f>_xlfn.XLOOKUP(C677,Lists!$C$3:$C$31,Lists!$Q$3:$Q$31)</f>
        <v>1</v>
      </c>
      <c r="I677" s="95">
        <f>'FD Inputs Pre Conversion'!I676*'FD Inputs final'!$H677</f>
        <v>0</v>
      </c>
      <c r="J677" s="95">
        <f>'FD Inputs Pre Conversion'!J676*'FD Inputs final'!$H677</f>
        <v>0</v>
      </c>
      <c r="K677" s="95">
        <f>'FD Inputs Pre Conversion'!K676*'FD Inputs final'!$H677</f>
        <v>0</v>
      </c>
      <c r="L677" s="95">
        <f>'FD Inputs Pre Conversion'!L676*'FD Inputs final'!$H677</f>
        <v>0</v>
      </c>
      <c r="M677" s="95">
        <f>'FD Inputs Pre Conversion'!M676*'FD Inputs final'!$H677</f>
        <v>0</v>
      </c>
    </row>
    <row r="678" spans="1:13" outlineLevel="1">
      <c r="A678" s="98"/>
      <c r="B678" s="98" t="s">
        <v>240</v>
      </c>
      <c r="C678" s="86" t="s">
        <v>241</v>
      </c>
      <c r="D678" s="85" t="s">
        <v>376</v>
      </c>
      <c r="E678" s="85" t="s">
        <v>976</v>
      </c>
      <c r="F678" s="85" t="s">
        <v>242</v>
      </c>
      <c r="H678" s="87">
        <f>_xlfn.XLOOKUP(C678,Lists!$C$3:$C$31,Lists!$Q$3:$Q$31)</f>
        <v>1</v>
      </c>
      <c r="I678" s="95">
        <f>'FD Inputs Pre Conversion'!I677*'FD Inputs final'!$H678</f>
        <v>0</v>
      </c>
      <c r="J678" s="95">
        <f>'FD Inputs Pre Conversion'!J677*'FD Inputs final'!$H678</f>
        <v>0</v>
      </c>
      <c r="K678" s="95">
        <f>'FD Inputs Pre Conversion'!K677*'FD Inputs final'!$H678</f>
        <v>0</v>
      </c>
      <c r="L678" s="95">
        <f>'FD Inputs Pre Conversion'!L677*'FD Inputs final'!$H678</f>
        <v>0</v>
      </c>
      <c r="M678" s="95">
        <f>'FD Inputs Pre Conversion'!M677*'FD Inputs final'!$H678</f>
        <v>0</v>
      </c>
    </row>
    <row r="679" spans="1:13" outlineLevel="1">
      <c r="A679" s="98"/>
      <c r="B679" s="98" t="s">
        <v>240</v>
      </c>
      <c r="C679" s="86" t="s">
        <v>241</v>
      </c>
      <c r="D679" s="85" t="s">
        <v>385</v>
      </c>
      <c r="E679" s="85" t="s">
        <v>976</v>
      </c>
      <c r="F679" s="85" t="s">
        <v>242</v>
      </c>
      <c r="H679" s="87">
        <f>_xlfn.XLOOKUP(C679,Lists!$C$3:$C$31,Lists!$Q$3:$Q$31)</f>
        <v>1</v>
      </c>
      <c r="I679" s="95">
        <f>'FD Inputs Pre Conversion'!I678*'FD Inputs final'!$H679</f>
        <v>0</v>
      </c>
      <c r="J679" s="95">
        <f>'FD Inputs Pre Conversion'!J678*'FD Inputs final'!$H679</f>
        <v>0</v>
      </c>
      <c r="K679" s="95">
        <f>'FD Inputs Pre Conversion'!K678*'FD Inputs final'!$H679</f>
        <v>0</v>
      </c>
      <c r="L679" s="95">
        <f>'FD Inputs Pre Conversion'!L678*'FD Inputs final'!$H679</f>
        <v>0</v>
      </c>
      <c r="M679" s="95">
        <f>'FD Inputs Pre Conversion'!M678*'FD Inputs final'!$H679</f>
        <v>0</v>
      </c>
    </row>
    <row r="680" spans="1:13" outlineLevel="1">
      <c r="A680" s="97"/>
      <c r="B680" s="97"/>
      <c r="I680" s="95"/>
      <c r="J680" s="95"/>
      <c r="K680" s="95"/>
      <c r="L680" s="95"/>
      <c r="M680" s="95"/>
    </row>
    <row r="681" spans="1:13" outlineLevel="1">
      <c r="A681" s="98"/>
      <c r="B681" s="98" t="s">
        <v>246</v>
      </c>
      <c r="C681" s="86" t="s">
        <v>247</v>
      </c>
      <c r="D681" s="85" t="s">
        <v>350</v>
      </c>
      <c r="E681" s="85" t="s">
        <v>976</v>
      </c>
      <c r="F681" s="85" t="s">
        <v>248</v>
      </c>
      <c r="H681" s="87">
        <f>_xlfn.XLOOKUP(C681,Lists!$C$3:$C$31,Lists!$Q$3:$Q$31)</f>
        <v>1</v>
      </c>
      <c r="I681" s="95">
        <f>'FD Inputs Pre Conversion'!I680*'FD Inputs final'!$H681</f>
        <v>0</v>
      </c>
      <c r="J681" s="95">
        <f>'FD Inputs Pre Conversion'!J680*'FD Inputs final'!$H681</f>
        <v>0</v>
      </c>
      <c r="K681" s="95">
        <f>'FD Inputs Pre Conversion'!K680*'FD Inputs final'!$H681</f>
        <v>0</v>
      </c>
      <c r="L681" s="95">
        <f>'FD Inputs Pre Conversion'!L680*'FD Inputs final'!$H681</f>
        <v>0</v>
      </c>
      <c r="M681" s="95">
        <f>'FD Inputs Pre Conversion'!M680*'FD Inputs final'!$H681</f>
        <v>0</v>
      </c>
    </row>
    <row r="682" spans="1:13" outlineLevel="1">
      <c r="A682" s="98"/>
      <c r="B682" s="98" t="s">
        <v>246</v>
      </c>
      <c r="C682" s="86" t="s">
        <v>247</v>
      </c>
      <c r="D682" s="85" t="s">
        <v>358</v>
      </c>
      <c r="E682" s="85" t="s">
        <v>976</v>
      </c>
      <c r="F682" s="85" t="s">
        <v>248</v>
      </c>
      <c r="H682" s="87">
        <f>_xlfn.XLOOKUP(C682,Lists!$C$3:$C$31,Lists!$Q$3:$Q$31)</f>
        <v>1</v>
      </c>
      <c r="I682" s="95">
        <f>'FD Inputs Pre Conversion'!I681*'FD Inputs final'!$H682</f>
        <v>0</v>
      </c>
      <c r="J682" s="95">
        <f>'FD Inputs Pre Conversion'!J681*'FD Inputs final'!$H682</f>
        <v>0</v>
      </c>
      <c r="K682" s="95">
        <f>'FD Inputs Pre Conversion'!K681*'FD Inputs final'!$H682</f>
        <v>0</v>
      </c>
      <c r="L682" s="95">
        <f>'FD Inputs Pre Conversion'!L681*'FD Inputs final'!$H682</f>
        <v>0</v>
      </c>
      <c r="M682" s="95">
        <f>'FD Inputs Pre Conversion'!M681*'FD Inputs final'!$H682</f>
        <v>0</v>
      </c>
    </row>
    <row r="683" spans="1:13" outlineLevel="1">
      <c r="A683" s="98"/>
      <c r="B683" s="98" t="s">
        <v>246</v>
      </c>
      <c r="C683" s="86" t="s">
        <v>247</v>
      </c>
      <c r="D683" s="85" t="s">
        <v>361</v>
      </c>
      <c r="E683" s="85" t="s">
        <v>976</v>
      </c>
      <c r="F683" s="85" t="s">
        <v>248</v>
      </c>
      <c r="H683" s="87">
        <f>_xlfn.XLOOKUP(C683,Lists!$C$3:$C$31,Lists!$Q$3:$Q$31)</f>
        <v>1</v>
      </c>
      <c r="I683" s="95">
        <f>'FD Inputs Pre Conversion'!I682*'FD Inputs final'!$H683</f>
        <v>0</v>
      </c>
      <c r="J683" s="95">
        <f>'FD Inputs Pre Conversion'!J682*'FD Inputs final'!$H683</f>
        <v>0</v>
      </c>
      <c r="K683" s="95">
        <f>'FD Inputs Pre Conversion'!K682*'FD Inputs final'!$H683</f>
        <v>0</v>
      </c>
      <c r="L683" s="95">
        <f>'FD Inputs Pre Conversion'!L682*'FD Inputs final'!$H683</f>
        <v>0</v>
      </c>
      <c r="M683" s="95">
        <f>'FD Inputs Pre Conversion'!M682*'FD Inputs final'!$H683</f>
        <v>0</v>
      </c>
    </row>
    <row r="684" spans="1:13" outlineLevel="1">
      <c r="A684" s="98"/>
      <c r="B684" s="98" t="s">
        <v>246</v>
      </c>
      <c r="C684" s="86" t="s">
        <v>247</v>
      </c>
      <c r="D684" s="85" t="s">
        <v>364</v>
      </c>
      <c r="E684" s="85" t="s">
        <v>976</v>
      </c>
      <c r="F684" s="85" t="s">
        <v>248</v>
      </c>
      <c r="H684" s="87">
        <f>_xlfn.XLOOKUP(C684,Lists!$C$3:$C$31,Lists!$Q$3:$Q$31)</f>
        <v>1</v>
      </c>
      <c r="I684" s="95">
        <f>'FD Inputs Pre Conversion'!I683*'FD Inputs final'!$H684</f>
        <v>0</v>
      </c>
      <c r="J684" s="95">
        <f>'FD Inputs Pre Conversion'!J683*'FD Inputs final'!$H684</f>
        <v>0</v>
      </c>
      <c r="K684" s="95">
        <f>'FD Inputs Pre Conversion'!K683*'FD Inputs final'!$H684</f>
        <v>0</v>
      </c>
      <c r="L684" s="95">
        <f>'FD Inputs Pre Conversion'!L683*'FD Inputs final'!$H684</f>
        <v>0</v>
      </c>
      <c r="M684" s="95">
        <f>'FD Inputs Pre Conversion'!M683*'FD Inputs final'!$H684</f>
        <v>0</v>
      </c>
    </row>
    <row r="685" spans="1:13" outlineLevel="1">
      <c r="A685" s="98"/>
      <c r="B685" s="98" t="s">
        <v>246</v>
      </c>
      <c r="C685" s="86" t="s">
        <v>247</v>
      </c>
      <c r="D685" s="85" t="s">
        <v>370</v>
      </c>
      <c r="E685" s="85" t="s">
        <v>976</v>
      </c>
      <c r="F685" s="85" t="s">
        <v>248</v>
      </c>
      <c r="H685" s="87">
        <f>_xlfn.XLOOKUP(C685,Lists!$C$3:$C$31,Lists!$Q$3:$Q$31)</f>
        <v>1</v>
      </c>
      <c r="I685" s="95">
        <f>'FD Inputs Pre Conversion'!I684*'FD Inputs final'!$H685</f>
        <v>0</v>
      </c>
      <c r="J685" s="95">
        <f>'FD Inputs Pre Conversion'!J684*'FD Inputs final'!$H685</f>
        <v>0</v>
      </c>
      <c r="K685" s="95">
        <f>'FD Inputs Pre Conversion'!K684*'FD Inputs final'!$H685</f>
        <v>0</v>
      </c>
      <c r="L685" s="95">
        <f>'FD Inputs Pre Conversion'!L684*'FD Inputs final'!$H685</f>
        <v>0</v>
      </c>
      <c r="M685" s="95">
        <f>'FD Inputs Pre Conversion'!M684*'FD Inputs final'!$H685</f>
        <v>0</v>
      </c>
    </row>
    <row r="686" spans="1:13" outlineLevel="1">
      <c r="A686" s="98"/>
      <c r="B686" s="98" t="s">
        <v>246</v>
      </c>
      <c r="C686" s="86" t="s">
        <v>247</v>
      </c>
      <c r="D686" s="85" t="s">
        <v>379</v>
      </c>
      <c r="E686" s="85" t="s">
        <v>976</v>
      </c>
      <c r="F686" s="85" t="s">
        <v>248</v>
      </c>
      <c r="H686" s="87">
        <f>_xlfn.XLOOKUP(C686,Lists!$C$3:$C$31,Lists!$Q$3:$Q$31)</f>
        <v>1</v>
      </c>
      <c r="I686" s="95">
        <f>'FD Inputs Pre Conversion'!I685*'FD Inputs final'!$H686</f>
        <v>0</v>
      </c>
      <c r="J686" s="95">
        <f>'FD Inputs Pre Conversion'!J685*'FD Inputs final'!$H686</f>
        <v>0</v>
      </c>
      <c r="K686" s="95">
        <f>'FD Inputs Pre Conversion'!K685*'FD Inputs final'!$H686</f>
        <v>0</v>
      </c>
      <c r="L686" s="95">
        <f>'FD Inputs Pre Conversion'!L685*'FD Inputs final'!$H686</f>
        <v>0</v>
      </c>
      <c r="M686" s="95">
        <f>'FD Inputs Pre Conversion'!M685*'FD Inputs final'!$H686</f>
        <v>0</v>
      </c>
    </row>
    <row r="687" spans="1:13" outlineLevel="1">
      <c r="A687" s="98"/>
      <c r="B687" s="98" t="s">
        <v>246</v>
      </c>
      <c r="C687" s="86" t="s">
        <v>247</v>
      </c>
      <c r="D687" s="85" t="s">
        <v>382</v>
      </c>
      <c r="E687" s="85" t="s">
        <v>976</v>
      </c>
      <c r="F687" s="85" t="s">
        <v>248</v>
      </c>
      <c r="H687" s="87">
        <f>_xlfn.XLOOKUP(C687,Lists!$C$3:$C$31,Lists!$Q$3:$Q$31)</f>
        <v>1</v>
      </c>
      <c r="I687" s="95">
        <f>'FD Inputs Pre Conversion'!I686*'FD Inputs final'!$H687</f>
        <v>0</v>
      </c>
      <c r="J687" s="95">
        <f>'FD Inputs Pre Conversion'!J686*'FD Inputs final'!$H687</f>
        <v>0</v>
      </c>
      <c r="K687" s="95">
        <f>'FD Inputs Pre Conversion'!K686*'FD Inputs final'!$H687</f>
        <v>0</v>
      </c>
      <c r="L687" s="95">
        <f>'FD Inputs Pre Conversion'!L686*'FD Inputs final'!$H687</f>
        <v>0</v>
      </c>
      <c r="M687" s="95">
        <f>'FD Inputs Pre Conversion'!M686*'FD Inputs final'!$H687</f>
        <v>0</v>
      </c>
    </row>
    <row r="688" spans="1:13" outlineLevel="1">
      <c r="A688" s="98"/>
      <c r="B688" s="98" t="s">
        <v>246</v>
      </c>
      <c r="C688" s="86" t="s">
        <v>247</v>
      </c>
      <c r="D688" s="85" t="s">
        <v>388</v>
      </c>
      <c r="E688" s="85" t="s">
        <v>976</v>
      </c>
      <c r="F688" s="85" t="s">
        <v>248</v>
      </c>
      <c r="H688" s="87">
        <f>_xlfn.XLOOKUP(C688,Lists!$C$3:$C$31,Lists!$Q$3:$Q$31)</f>
        <v>1</v>
      </c>
      <c r="I688" s="95">
        <f>'FD Inputs Pre Conversion'!I687*'FD Inputs final'!$H688</f>
        <v>0</v>
      </c>
      <c r="J688" s="95">
        <f>'FD Inputs Pre Conversion'!J687*'FD Inputs final'!$H688</f>
        <v>0</v>
      </c>
      <c r="K688" s="95">
        <f>'FD Inputs Pre Conversion'!K687*'FD Inputs final'!$H688</f>
        <v>0</v>
      </c>
      <c r="L688" s="95">
        <f>'FD Inputs Pre Conversion'!L687*'FD Inputs final'!$H688</f>
        <v>0</v>
      </c>
      <c r="M688" s="95">
        <f>'FD Inputs Pre Conversion'!M687*'FD Inputs final'!$H688</f>
        <v>0</v>
      </c>
    </row>
    <row r="689" spans="1:13" outlineLevel="1">
      <c r="A689" s="98"/>
      <c r="B689" s="98" t="s">
        <v>246</v>
      </c>
      <c r="C689" s="86" t="s">
        <v>247</v>
      </c>
      <c r="D689" s="85" t="s">
        <v>391</v>
      </c>
      <c r="E689" s="85" t="s">
        <v>976</v>
      </c>
      <c r="F689" s="85" t="s">
        <v>248</v>
      </c>
      <c r="H689" s="87">
        <f>_xlfn.XLOOKUP(C689,Lists!$C$3:$C$31,Lists!$Q$3:$Q$31)</f>
        <v>1</v>
      </c>
      <c r="I689" s="95">
        <f>'FD Inputs Pre Conversion'!I688*'FD Inputs final'!$H689</f>
        <v>0</v>
      </c>
      <c r="J689" s="95">
        <f>'FD Inputs Pre Conversion'!J688*'FD Inputs final'!$H689</f>
        <v>0</v>
      </c>
      <c r="K689" s="95">
        <f>'FD Inputs Pre Conversion'!K688*'FD Inputs final'!$H689</f>
        <v>0</v>
      </c>
      <c r="L689" s="95">
        <f>'FD Inputs Pre Conversion'!L688*'FD Inputs final'!$H689</f>
        <v>0</v>
      </c>
      <c r="M689" s="95">
        <f>'FD Inputs Pre Conversion'!M688*'FD Inputs final'!$H689</f>
        <v>0</v>
      </c>
    </row>
    <row r="690" spans="1:13" outlineLevel="1">
      <c r="A690" s="98"/>
      <c r="B690" s="98" t="s">
        <v>246</v>
      </c>
      <c r="C690" s="86" t="s">
        <v>247</v>
      </c>
      <c r="D690" s="85" t="s">
        <v>394</v>
      </c>
      <c r="E690" s="85" t="s">
        <v>976</v>
      </c>
      <c r="F690" s="85" t="s">
        <v>248</v>
      </c>
      <c r="H690" s="87">
        <f>_xlfn.XLOOKUP(C690,Lists!$C$3:$C$31,Lists!$Q$3:$Q$31)</f>
        <v>1</v>
      </c>
      <c r="I690" s="95">
        <f>'FD Inputs Pre Conversion'!I689*'FD Inputs final'!$H690</f>
        <v>0</v>
      </c>
      <c r="J690" s="95">
        <f>'FD Inputs Pre Conversion'!J689*'FD Inputs final'!$H690</f>
        <v>0</v>
      </c>
      <c r="K690" s="95">
        <f>'FD Inputs Pre Conversion'!K689*'FD Inputs final'!$H690</f>
        <v>0</v>
      </c>
      <c r="L690" s="95">
        <f>'FD Inputs Pre Conversion'!L689*'FD Inputs final'!$H690</f>
        <v>0</v>
      </c>
      <c r="M690" s="95">
        <f>'FD Inputs Pre Conversion'!M689*'FD Inputs final'!$H690</f>
        <v>0</v>
      </c>
    </row>
    <row r="691" spans="1:13" outlineLevel="1">
      <c r="A691" s="98"/>
      <c r="B691" s="98" t="s">
        <v>246</v>
      </c>
      <c r="C691" s="86" t="s">
        <v>247</v>
      </c>
      <c r="D691" s="85" t="s">
        <v>397</v>
      </c>
      <c r="E691" s="85" t="s">
        <v>976</v>
      </c>
      <c r="F691" s="85" t="s">
        <v>248</v>
      </c>
      <c r="H691" s="87">
        <f>_xlfn.XLOOKUP(C691,Lists!$C$3:$C$31,Lists!$Q$3:$Q$31)</f>
        <v>1</v>
      </c>
      <c r="I691" s="95">
        <f>'FD Inputs Pre Conversion'!I690*'FD Inputs final'!$H691</f>
        <v>0</v>
      </c>
      <c r="J691" s="95">
        <f>'FD Inputs Pre Conversion'!J690*'FD Inputs final'!$H691</f>
        <v>0</v>
      </c>
      <c r="K691" s="95">
        <f>'FD Inputs Pre Conversion'!K690*'FD Inputs final'!$H691</f>
        <v>0</v>
      </c>
      <c r="L691" s="95">
        <f>'FD Inputs Pre Conversion'!L690*'FD Inputs final'!$H691</f>
        <v>0</v>
      </c>
      <c r="M691" s="95">
        <f>'FD Inputs Pre Conversion'!M690*'FD Inputs final'!$H691</f>
        <v>0</v>
      </c>
    </row>
    <row r="692" spans="1:13" outlineLevel="1">
      <c r="A692" s="98"/>
      <c r="B692" s="98" t="s">
        <v>246</v>
      </c>
      <c r="C692" s="86" t="s">
        <v>247</v>
      </c>
      <c r="D692" s="85" t="s">
        <v>345</v>
      </c>
      <c r="E692" s="85" t="s">
        <v>976</v>
      </c>
      <c r="F692" s="85" t="s">
        <v>248</v>
      </c>
      <c r="H692" s="87">
        <f>_xlfn.XLOOKUP(C692,Lists!$C$3:$C$31,Lists!$Q$3:$Q$31)</f>
        <v>1</v>
      </c>
      <c r="I692" s="95">
        <f>'FD Inputs Pre Conversion'!I691*'FD Inputs final'!$H692</f>
        <v>0</v>
      </c>
      <c r="J692" s="95">
        <f>'FD Inputs Pre Conversion'!J691*'FD Inputs final'!$H692</f>
        <v>0</v>
      </c>
      <c r="K692" s="95">
        <f>'FD Inputs Pre Conversion'!K691*'FD Inputs final'!$H692</f>
        <v>0</v>
      </c>
      <c r="L692" s="95">
        <f>'FD Inputs Pre Conversion'!L691*'FD Inputs final'!$H692</f>
        <v>0</v>
      </c>
      <c r="M692" s="95">
        <f>'FD Inputs Pre Conversion'!M691*'FD Inputs final'!$H692</f>
        <v>0</v>
      </c>
    </row>
    <row r="693" spans="1:13" outlineLevel="1">
      <c r="A693" s="98"/>
      <c r="B693" s="98" t="s">
        <v>246</v>
      </c>
      <c r="C693" s="86" t="s">
        <v>247</v>
      </c>
      <c r="D693" s="85" t="s">
        <v>354</v>
      </c>
      <c r="E693" s="85" t="s">
        <v>976</v>
      </c>
      <c r="F693" s="85" t="s">
        <v>248</v>
      </c>
      <c r="H693" s="87">
        <f>_xlfn.XLOOKUP(C693,Lists!$C$3:$C$31,Lists!$Q$3:$Q$31)</f>
        <v>1</v>
      </c>
      <c r="I693" s="95">
        <f>'FD Inputs Pre Conversion'!I692*'FD Inputs final'!$H693</f>
        <v>0</v>
      </c>
      <c r="J693" s="95">
        <f>'FD Inputs Pre Conversion'!J692*'FD Inputs final'!$H693</f>
        <v>0</v>
      </c>
      <c r="K693" s="95">
        <f>'FD Inputs Pre Conversion'!K692*'FD Inputs final'!$H693</f>
        <v>0</v>
      </c>
      <c r="L693" s="95">
        <f>'FD Inputs Pre Conversion'!L692*'FD Inputs final'!$H693</f>
        <v>0</v>
      </c>
      <c r="M693" s="95">
        <f>'FD Inputs Pre Conversion'!M692*'FD Inputs final'!$H693</f>
        <v>0</v>
      </c>
    </row>
    <row r="694" spans="1:13" outlineLevel="1">
      <c r="A694" s="98"/>
      <c r="B694" s="98" t="s">
        <v>246</v>
      </c>
      <c r="C694" s="86" t="s">
        <v>247</v>
      </c>
      <c r="D694" s="85" t="s">
        <v>367</v>
      </c>
      <c r="E694" s="85" t="s">
        <v>976</v>
      </c>
      <c r="F694" s="85" t="s">
        <v>248</v>
      </c>
      <c r="H694" s="87">
        <f>_xlfn.XLOOKUP(C694,Lists!$C$3:$C$31,Lists!$Q$3:$Q$31)</f>
        <v>1</v>
      </c>
      <c r="I694" s="95">
        <f>'FD Inputs Pre Conversion'!I693*'FD Inputs final'!$H694</f>
        <v>0</v>
      </c>
      <c r="J694" s="95">
        <f>'FD Inputs Pre Conversion'!J693*'FD Inputs final'!$H694</f>
        <v>0</v>
      </c>
      <c r="K694" s="95">
        <f>'FD Inputs Pre Conversion'!K693*'FD Inputs final'!$H694</f>
        <v>0</v>
      </c>
      <c r="L694" s="95">
        <f>'FD Inputs Pre Conversion'!L693*'FD Inputs final'!$H694</f>
        <v>0</v>
      </c>
      <c r="M694" s="95">
        <f>'FD Inputs Pre Conversion'!M693*'FD Inputs final'!$H694</f>
        <v>0</v>
      </c>
    </row>
    <row r="695" spans="1:13" outlineLevel="1">
      <c r="A695" s="98"/>
      <c r="B695" s="98" t="s">
        <v>246</v>
      </c>
      <c r="C695" s="86" t="s">
        <v>247</v>
      </c>
      <c r="D695" s="85" t="s">
        <v>373</v>
      </c>
      <c r="E695" s="85" t="s">
        <v>976</v>
      </c>
      <c r="F695" s="85" t="s">
        <v>248</v>
      </c>
      <c r="H695" s="87">
        <f>_xlfn.XLOOKUP(C695,Lists!$C$3:$C$31,Lists!$Q$3:$Q$31)</f>
        <v>1</v>
      </c>
      <c r="I695" s="95">
        <f>'FD Inputs Pre Conversion'!I694*'FD Inputs final'!$H695</f>
        <v>0</v>
      </c>
      <c r="J695" s="95">
        <f>'FD Inputs Pre Conversion'!J694*'FD Inputs final'!$H695</f>
        <v>0</v>
      </c>
      <c r="K695" s="95">
        <f>'FD Inputs Pre Conversion'!K694*'FD Inputs final'!$H695</f>
        <v>0</v>
      </c>
      <c r="L695" s="95">
        <f>'FD Inputs Pre Conversion'!L694*'FD Inputs final'!$H695</f>
        <v>0</v>
      </c>
      <c r="M695" s="95">
        <f>'FD Inputs Pre Conversion'!M694*'FD Inputs final'!$H695</f>
        <v>0</v>
      </c>
    </row>
    <row r="696" spans="1:13" outlineLevel="1">
      <c r="A696" s="98"/>
      <c r="B696" s="98" t="s">
        <v>246</v>
      </c>
      <c r="C696" s="86" t="s">
        <v>247</v>
      </c>
      <c r="D696" s="85" t="s">
        <v>376</v>
      </c>
      <c r="E696" s="85" t="s">
        <v>976</v>
      </c>
      <c r="F696" s="85" t="s">
        <v>248</v>
      </c>
      <c r="H696" s="87">
        <f>_xlfn.XLOOKUP(C696,Lists!$C$3:$C$31,Lists!$Q$3:$Q$31)</f>
        <v>1</v>
      </c>
      <c r="I696" s="95">
        <f>'FD Inputs Pre Conversion'!I695*'FD Inputs final'!$H696</f>
        <v>0</v>
      </c>
      <c r="J696" s="95">
        <f>'FD Inputs Pre Conversion'!J695*'FD Inputs final'!$H696</f>
        <v>0</v>
      </c>
      <c r="K696" s="95">
        <f>'FD Inputs Pre Conversion'!K695*'FD Inputs final'!$H696</f>
        <v>0</v>
      </c>
      <c r="L696" s="95">
        <f>'FD Inputs Pre Conversion'!L695*'FD Inputs final'!$H696</f>
        <v>0</v>
      </c>
      <c r="M696" s="95">
        <f>'FD Inputs Pre Conversion'!M695*'FD Inputs final'!$H696</f>
        <v>0</v>
      </c>
    </row>
    <row r="697" spans="1:13" outlineLevel="1">
      <c r="A697" s="98"/>
      <c r="B697" s="98" t="s">
        <v>246</v>
      </c>
      <c r="C697" s="86" t="s">
        <v>247</v>
      </c>
      <c r="D697" s="85" t="s">
        <v>385</v>
      </c>
      <c r="E697" s="85" t="s">
        <v>976</v>
      </c>
      <c r="F697" s="85" t="s">
        <v>248</v>
      </c>
      <c r="H697" s="87">
        <f>_xlfn.XLOOKUP(C697,Lists!$C$3:$C$31,Lists!$Q$3:$Q$31)</f>
        <v>1</v>
      </c>
      <c r="I697" s="95">
        <f>'FD Inputs Pre Conversion'!I696*'FD Inputs final'!$H697</f>
        <v>0</v>
      </c>
      <c r="J697" s="95">
        <f>'FD Inputs Pre Conversion'!J696*'FD Inputs final'!$H697</f>
        <v>0</v>
      </c>
      <c r="K697" s="95">
        <f>'FD Inputs Pre Conversion'!K696*'FD Inputs final'!$H697</f>
        <v>0</v>
      </c>
      <c r="L697" s="95">
        <f>'FD Inputs Pre Conversion'!L696*'FD Inputs final'!$H697</f>
        <v>0</v>
      </c>
      <c r="M697" s="95">
        <f>'FD Inputs Pre Conversion'!M696*'FD Inputs final'!$H697</f>
        <v>0</v>
      </c>
    </row>
    <row r="698" spans="1:13" outlineLevel="1">
      <c r="A698" s="97"/>
      <c r="B698" s="97"/>
      <c r="I698" s="95"/>
      <c r="J698" s="95"/>
      <c r="K698" s="95"/>
      <c r="L698" s="95"/>
      <c r="M698" s="95"/>
    </row>
    <row r="699" spans="1:13" outlineLevel="1">
      <c r="A699" s="98"/>
      <c r="B699" s="98" t="s">
        <v>253</v>
      </c>
      <c r="C699" s="86" t="s">
        <v>254</v>
      </c>
      <c r="D699" s="85" t="s">
        <v>350</v>
      </c>
      <c r="E699" s="85" t="s">
        <v>976</v>
      </c>
      <c r="F699" s="85" t="s">
        <v>255</v>
      </c>
      <c r="H699" s="87">
        <f>_xlfn.XLOOKUP(C699,Lists!$C$3:$C$31,Lists!$Q$3:$Q$31)</f>
        <v>1</v>
      </c>
      <c r="I699" s="95">
        <f>'FD Inputs Pre Conversion'!I698*'FD Inputs final'!$H699</f>
        <v>0</v>
      </c>
      <c r="J699" s="95">
        <f>'FD Inputs Pre Conversion'!J698*'FD Inputs final'!$H699</f>
        <v>0</v>
      </c>
      <c r="K699" s="95">
        <f>'FD Inputs Pre Conversion'!K698*'FD Inputs final'!$H699</f>
        <v>0</v>
      </c>
      <c r="L699" s="95">
        <f>'FD Inputs Pre Conversion'!L698*'FD Inputs final'!$H699</f>
        <v>0</v>
      </c>
      <c r="M699" s="95">
        <f>'FD Inputs Pre Conversion'!M698*'FD Inputs final'!$H699</f>
        <v>0</v>
      </c>
    </row>
    <row r="700" spans="1:13" outlineLevel="1">
      <c r="A700" s="98"/>
      <c r="B700" s="98" t="s">
        <v>253</v>
      </c>
      <c r="C700" s="86" t="s">
        <v>254</v>
      </c>
      <c r="D700" s="85" t="s">
        <v>358</v>
      </c>
      <c r="E700" s="85" t="s">
        <v>976</v>
      </c>
      <c r="F700" s="85" t="s">
        <v>255</v>
      </c>
      <c r="H700" s="87">
        <f>_xlfn.XLOOKUP(C700,Lists!$C$3:$C$31,Lists!$Q$3:$Q$31)</f>
        <v>1</v>
      </c>
      <c r="I700" s="95">
        <f>'FD Inputs Pre Conversion'!I699*'FD Inputs final'!$H700</f>
        <v>0</v>
      </c>
      <c r="J700" s="95">
        <f>'FD Inputs Pre Conversion'!J699*'FD Inputs final'!$H700</f>
        <v>0</v>
      </c>
      <c r="K700" s="95">
        <f>'FD Inputs Pre Conversion'!K699*'FD Inputs final'!$H700</f>
        <v>0</v>
      </c>
      <c r="L700" s="95">
        <f>'FD Inputs Pre Conversion'!L699*'FD Inputs final'!$H700</f>
        <v>0</v>
      </c>
      <c r="M700" s="95">
        <f>'FD Inputs Pre Conversion'!M699*'FD Inputs final'!$H700</f>
        <v>0</v>
      </c>
    </row>
    <row r="701" spans="1:13" outlineLevel="1">
      <c r="A701" s="98"/>
      <c r="B701" s="98" t="s">
        <v>253</v>
      </c>
      <c r="C701" s="86" t="s">
        <v>254</v>
      </c>
      <c r="D701" s="85" t="s">
        <v>361</v>
      </c>
      <c r="E701" s="85" t="s">
        <v>976</v>
      </c>
      <c r="F701" s="85" t="s">
        <v>255</v>
      </c>
      <c r="H701" s="87">
        <f>_xlfn.XLOOKUP(C701,Lists!$C$3:$C$31,Lists!$Q$3:$Q$31)</f>
        <v>1</v>
      </c>
      <c r="I701" s="95">
        <f>'FD Inputs Pre Conversion'!I700*'FD Inputs final'!$H701</f>
        <v>0</v>
      </c>
      <c r="J701" s="95">
        <f>'FD Inputs Pre Conversion'!J700*'FD Inputs final'!$H701</f>
        <v>0</v>
      </c>
      <c r="K701" s="95">
        <f>'FD Inputs Pre Conversion'!K700*'FD Inputs final'!$H701</f>
        <v>0</v>
      </c>
      <c r="L701" s="95">
        <f>'FD Inputs Pre Conversion'!L700*'FD Inputs final'!$H701</f>
        <v>0</v>
      </c>
      <c r="M701" s="95">
        <f>'FD Inputs Pre Conversion'!M700*'FD Inputs final'!$H701</f>
        <v>0</v>
      </c>
    </row>
    <row r="702" spans="1:13" outlineLevel="1">
      <c r="A702" s="98"/>
      <c r="B702" s="98" t="s">
        <v>253</v>
      </c>
      <c r="C702" s="86" t="s">
        <v>254</v>
      </c>
      <c r="D702" s="85" t="s">
        <v>364</v>
      </c>
      <c r="E702" s="85" t="s">
        <v>976</v>
      </c>
      <c r="F702" s="85" t="s">
        <v>255</v>
      </c>
      <c r="H702" s="87">
        <f>_xlfn.XLOOKUP(C702,Lists!$C$3:$C$31,Lists!$Q$3:$Q$31)</f>
        <v>1</v>
      </c>
      <c r="I702" s="95">
        <f>'FD Inputs Pre Conversion'!I701*'FD Inputs final'!$H702</f>
        <v>0</v>
      </c>
      <c r="J702" s="95">
        <f>'FD Inputs Pre Conversion'!J701*'FD Inputs final'!$H702</f>
        <v>0</v>
      </c>
      <c r="K702" s="95">
        <f>'FD Inputs Pre Conversion'!K701*'FD Inputs final'!$H702</f>
        <v>0</v>
      </c>
      <c r="L702" s="95">
        <f>'FD Inputs Pre Conversion'!L701*'FD Inputs final'!$H702</f>
        <v>0</v>
      </c>
      <c r="M702" s="95">
        <f>'FD Inputs Pre Conversion'!M701*'FD Inputs final'!$H702</f>
        <v>0</v>
      </c>
    </row>
    <row r="703" spans="1:13" outlineLevel="1">
      <c r="A703" s="98"/>
      <c r="B703" s="98" t="s">
        <v>253</v>
      </c>
      <c r="C703" s="86" t="s">
        <v>254</v>
      </c>
      <c r="D703" s="85" t="s">
        <v>370</v>
      </c>
      <c r="E703" s="85" t="s">
        <v>976</v>
      </c>
      <c r="F703" s="85" t="s">
        <v>255</v>
      </c>
      <c r="H703" s="87">
        <f>_xlfn.XLOOKUP(C703,Lists!$C$3:$C$31,Lists!$Q$3:$Q$31)</f>
        <v>1</v>
      </c>
      <c r="I703" s="95">
        <f>'FD Inputs Pre Conversion'!I702*'FD Inputs final'!$H703</f>
        <v>0</v>
      </c>
      <c r="J703" s="95">
        <f>'FD Inputs Pre Conversion'!J702*'FD Inputs final'!$H703</f>
        <v>0</v>
      </c>
      <c r="K703" s="95">
        <f>'FD Inputs Pre Conversion'!K702*'FD Inputs final'!$H703</f>
        <v>0</v>
      </c>
      <c r="L703" s="95">
        <f>'FD Inputs Pre Conversion'!L702*'FD Inputs final'!$H703</f>
        <v>0</v>
      </c>
      <c r="M703" s="95">
        <f>'FD Inputs Pre Conversion'!M702*'FD Inputs final'!$H703</f>
        <v>0</v>
      </c>
    </row>
    <row r="704" spans="1:13" outlineLevel="1">
      <c r="A704" s="98"/>
      <c r="B704" s="98" t="s">
        <v>253</v>
      </c>
      <c r="C704" s="86" t="s">
        <v>254</v>
      </c>
      <c r="D704" s="85" t="s">
        <v>379</v>
      </c>
      <c r="E704" s="85" t="s">
        <v>976</v>
      </c>
      <c r="F704" s="85" t="s">
        <v>255</v>
      </c>
      <c r="H704" s="87">
        <f>_xlfn.XLOOKUP(C704,Lists!$C$3:$C$31,Lists!$Q$3:$Q$31)</f>
        <v>1</v>
      </c>
      <c r="I704" s="95">
        <f>'FD Inputs Pre Conversion'!I703*'FD Inputs final'!$H704</f>
        <v>0</v>
      </c>
      <c r="J704" s="95">
        <f>'FD Inputs Pre Conversion'!J703*'FD Inputs final'!$H704</f>
        <v>0</v>
      </c>
      <c r="K704" s="95">
        <f>'FD Inputs Pre Conversion'!K703*'FD Inputs final'!$H704</f>
        <v>0</v>
      </c>
      <c r="L704" s="95">
        <f>'FD Inputs Pre Conversion'!L703*'FD Inputs final'!$H704</f>
        <v>0</v>
      </c>
      <c r="M704" s="95">
        <f>'FD Inputs Pre Conversion'!M703*'FD Inputs final'!$H704</f>
        <v>0</v>
      </c>
    </row>
    <row r="705" spans="1:13" outlineLevel="1">
      <c r="A705" s="98"/>
      <c r="B705" s="98" t="s">
        <v>253</v>
      </c>
      <c r="C705" s="86" t="s">
        <v>254</v>
      </c>
      <c r="D705" s="85" t="s">
        <v>382</v>
      </c>
      <c r="E705" s="85" t="s">
        <v>976</v>
      </c>
      <c r="F705" s="85" t="s">
        <v>255</v>
      </c>
      <c r="H705" s="87">
        <f>_xlfn.XLOOKUP(C705,Lists!$C$3:$C$31,Lists!$Q$3:$Q$31)</f>
        <v>1</v>
      </c>
      <c r="I705" s="95">
        <f>'FD Inputs Pre Conversion'!I704*'FD Inputs final'!$H705</f>
        <v>0</v>
      </c>
      <c r="J705" s="95">
        <f>'FD Inputs Pre Conversion'!J704*'FD Inputs final'!$H705</f>
        <v>0</v>
      </c>
      <c r="K705" s="95">
        <f>'FD Inputs Pre Conversion'!K704*'FD Inputs final'!$H705</f>
        <v>0</v>
      </c>
      <c r="L705" s="95">
        <f>'FD Inputs Pre Conversion'!L704*'FD Inputs final'!$H705</f>
        <v>0</v>
      </c>
      <c r="M705" s="95">
        <f>'FD Inputs Pre Conversion'!M704*'FD Inputs final'!$H705</f>
        <v>0</v>
      </c>
    </row>
    <row r="706" spans="1:13" outlineLevel="1">
      <c r="A706" s="98"/>
      <c r="B706" s="98" t="s">
        <v>253</v>
      </c>
      <c r="C706" s="86" t="s">
        <v>254</v>
      </c>
      <c r="D706" s="85" t="s">
        <v>388</v>
      </c>
      <c r="E706" s="85" t="s">
        <v>976</v>
      </c>
      <c r="F706" s="85" t="s">
        <v>255</v>
      </c>
      <c r="H706" s="87">
        <f>_xlfn.XLOOKUP(C706,Lists!$C$3:$C$31,Lists!$Q$3:$Q$31)</f>
        <v>1</v>
      </c>
      <c r="I706" s="95">
        <f>'FD Inputs Pre Conversion'!I705*'FD Inputs final'!$H706</f>
        <v>0</v>
      </c>
      <c r="J706" s="95">
        <f>'FD Inputs Pre Conversion'!J705*'FD Inputs final'!$H706</f>
        <v>0</v>
      </c>
      <c r="K706" s="95">
        <f>'FD Inputs Pre Conversion'!K705*'FD Inputs final'!$H706</f>
        <v>0</v>
      </c>
      <c r="L706" s="95">
        <f>'FD Inputs Pre Conversion'!L705*'FD Inputs final'!$H706</f>
        <v>0</v>
      </c>
      <c r="M706" s="95">
        <f>'FD Inputs Pre Conversion'!M705*'FD Inputs final'!$H706</f>
        <v>0</v>
      </c>
    </row>
    <row r="707" spans="1:13" outlineLevel="1">
      <c r="A707" s="98"/>
      <c r="B707" s="98" t="s">
        <v>253</v>
      </c>
      <c r="C707" s="86" t="s">
        <v>254</v>
      </c>
      <c r="D707" s="85" t="s">
        <v>391</v>
      </c>
      <c r="E707" s="85" t="s">
        <v>976</v>
      </c>
      <c r="F707" s="85" t="s">
        <v>255</v>
      </c>
      <c r="H707" s="87">
        <f>_xlfn.XLOOKUP(C707,Lists!$C$3:$C$31,Lists!$Q$3:$Q$31)</f>
        <v>1</v>
      </c>
      <c r="I707" s="95">
        <f>'FD Inputs Pre Conversion'!I706*'FD Inputs final'!$H707</f>
        <v>0</v>
      </c>
      <c r="J707" s="95">
        <f>'FD Inputs Pre Conversion'!J706*'FD Inputs final'!$H707</f>
        <v>0</v>
      </c>
      <c r="K707" s="95">
        <f>'FD Inputs Pre Conversion'!K706*'FD Inputs final'!$H707</f>
        <v>0</v>
      </c>
      <c r="L707" s="95">
        <f>'FD Inputs Pre Conversion'!L706*'FD Inputs final'!$H707</f>
        <v>0</v>
      </c>
      <c r="M707" s="95">
        <f>'FD Inputs Pre Conversion'!M706*'FD Inputs final'!$H707</f>
        <v>0</v>
      </c>
    </row>
    <row r="708" spans="1:13" outlineLevel="1">
      <c r="A708" s="98"/>
      <c r="B708" s="98" t="s">
        <v>253</v>
      </c>
      <c r="C708" s="86" t="s">
        <v>254</v>
      </c>
      <c r="D708" s="85" t="s">
        <v>394</v>
      </c>
      <c r="E708" s="85" t="s">
        <v>976</v>
      </c>
      <c r="F708" s="85" t="s">
        <v>255</v>
      </c>
      <c r="H708" s="87">
        <f>_xlfn.XLOOKUP(C708,Lists!$C$3:$C$31,Lists!$Q$3:$Q$31)</f>
        <v>1</v>
      </c>
      <c r="I708" s="95">
        <f>'FD Inputs Pre Conversion'!I707*'FD Inputs final'!$H708</f>
        <v>0</v>
      </c>
      <c r="J708" s="95">
        <f>'FD Inputs Pre Conversion'!J707*'FD Inputs final'!$H708</f>
        <v>0</v>
      </c>
      <c r="K708" s="95">
        <f>'FD Inputs Pre Conversion'!K707*'FD Inputs final'!$H708</f>
        <v>0</v>
      </c>
      <c r="L708" s="95">
        <f>'FD Inputs Pre Conversion'!L707*'FD Inputs final'!$H708</f>
        <v>0</v>
      </c>
      <c r="M708" s="95">
        <f>'FD Inputs Pre Conversion'!M707*'FD Inputs final'!$H708</f>
        <v>0</v>
      </c>
    </row>
    <row r="709" spans="1:13" outlineLevel="1">
      <c r="A709" s="98"/>
      <c r="B709" s="98" t="s">
        <v>253</v>
      </c>
      <c r="C709" s="86" t="s">
        <v>254</v>
      </c>
      <c r="D709" s="85" t="s">
        <v>397</v>
      </c>
      <c r="E709" s="85" t="s">
        <v>976</v>
      </c>
      <c r="F709" s="85" t="s">
        <v>255</v>
      </c>
      <c r="H709" s="87">
        <f>_xlfn.XLOOKUP(C709,Lists!$C$3:$C$31,Lists!$Q$3:$Q$31)</f>
        <v>1</v>
      </c>
      <c r="I709" s="95">
        <f>'FD Inputs Pre Conversion'!I708*'FD Inputs final'!$H709</f>
        <v>0</v>
      </c>
      <c r="J709" s="95">
        <f>'FD Inputs Pre Conversion'!J708*'FD Inputs final'!$H709</f>
        <v>0</v>
      </c>
      <c r="K709" s="95">
        <f>'FD Inputs Pre Conversion'!K708*'FD Inputs final'!$H709</f>
        <v>0</v>
      </c>
      <c r="L709" s="95">
        <f>'FD Inputs Pre Conversion'!L708*'FD Inputs final'!$H709</f>
        <v>0</v>
      </c>
      <c r="M709" s="95">
        <f>'FD Inputs Pre Conversion'!M708*'FD Inputs final'!$H709</f>
        <v>0</v>
      </c>
    </row>
    <row r="710" spans="1:13" outlineLevel="1">
      <c r="A710" s="98"/>
      <c r="B710" s="98" t="s">
        <v>253</v>
      </c>
      <c r="C710" s="86" t="s">
        <v>254</v>
      </c>
      <c r="D710" s="85" t="s">
        <v>345</v>
      </c>
      <c r="E710" s="85" t="s">
        <v>976</v>
      </c>
      <c r="F710" s="85" t="s">
        <v>255</v>
      </c>
      <c r="H710" s="87">
        <f>_xlfn.XLOOKUP(C710,Lists!$C$3:$C$31,Lists!$Q$3:$Q$31)</f>
        <v>1</v>
      </c>
      <c r="I710" s="95">
        <f>'FD Inputs Pre Conversion'!I709*'FD Inputs final'!$H710</f>
        <v>0</v>
      </c>
      <c r="J710" s="95">
        <f>'FD Inputs Pre Conversion'!J709*'FD Inputs final'!$H710</f>
        <v>0</v>
      </c>
      <c r="K710" s="95">
        <f>'FD Inputs Pre Conversion'!K709*'FD Inputs final'!$H710</f>
        <v>0</v>
      </c>
      <c r="L710" s="95">
        <f>'FD Inputs Pre Conversion'!L709*'FD Inputs final'!$H710</f>
        <v>0</v>
      </c>
      <c r="M710" s="95">
        <f>'FD Inputs Pre Conversion'!M709*'FD Inputs final'!$H710</f>
        <v>0</v>
      </c>
    </row>
    <row r="711" spans="1:13" outlineLevel="1">
      <c r="A711" s="98"/>
      <c r="B711" s="98" t="s">
        <v>253</v>
      </c>
      <c r="C711" s="86" t="s">
        <v>254</v>
      </c>
      <c r="D711" s="85" t="s">
        <v>354</v>
      </c>
      <c r="E711" s="85" t="s">
        <v>976</v>
      </c>
      <c r="F711" s="85" t="s">
        <v>255</v>
      </c>
      <c r="H711" s="87">
        <f>_xlfn.XLOOKUP(C711,Lists!$C$3:$C$31,Lists!$Q$3:$Q$31)</f>
        <v>1</v>
      </c>
      <c r="I711" s="95">
        <f>'FD Inputs Pre Conversion'!I710*'FD Inputs final'!$H711</f>
        <v>0</v>
      </c>
      <c r="J711" s="95">
        <f>'FD Inputs Pre Conversion'!J710*'FD Inputs final'!$H711</f>
        <v>0</v>
      </c>
      <c r="K711" s="95">
        <f>'FD Inputs Pre Conversion'!K710*'FD Inputs final'!$H711</f>
        <v>0</v>
      </c>
      <c r="L711" s="95">
        <f>'FD Inputs Pre Conversion'!L710*'FD Inputs final'!$H711</f>
        <v>0</v>
      </c>
      <c r="M711" s="95">
        <f>'FD Inputs Pre Conversion'!M710*'FD Inputs final'!$H711</f>
        <v>0</v>
      </c>
    </row>
    <row r="712" spans="1:13" outlineLevel="1">
      <c r="A712" s="98"/>
      <c r="B712" s="98" t="s">
        <v>253</v>
      </c>
      <c r="C712" s="86" t="s">
        <v>254</v>
      </c>
      <c r="D712" s="85" t="s">
        <v>367</v>
      </c>
      <c r="E712" s="85" t="s">
        <v>976</v>
      </c>
      <c r="F712" s="85" t="s">
        <v>255</v>
      </c>
      <c r="H712" s="87">
        <f>_xlfn.XLOOKUP(C712,Lists!$C$3:$C$31,Lists!$Q$3:$Q$31)</f>
        <v>1</v>
      </c>
      <c r="I712" s="95">
        <f>'FD Inputs Pre Conversion'!I711*'FD Inputs final'!$H712</f>
        <v>0</v>
      </c>
      <c r="J712" s="95">
        <f>'FD Inputs Pre Conversion'!J711*'FD Inputs final'!$H712</f>
        <v>0</v>
      </c>
      <c r="K712" s="95">
        <f>'FD Inputs Pre Conversion'!K711*'FD Inputs final'!$H712</f>
        <v>0</v>
      </c>
      <c r="L712" s="95">
        <f>'FD Inputs Pre Conversion'!L711*'FD Inputs final'!$H712</f>
        <v>0</v>
      </c>
      <c r="M712" s="95">
        <f>'FD Inputs Pre Conversion'!M711*'FD Inputs final'!$H712</f>
        <v>0</v>
      </c>
    </row>
    <row r="713" spans="1:13" outlineLevel="1">
      <c r="A713" s="98"/>
      <c r="B713" s="98" t="s">
        <v>253</v>
      </c>
      <c r="C713" s="86" t="s">
        <v>254</v>
      </c>
      <c r="D713" s="85" t="s">
        <v>373</v>
      </c>
      <c r="E713" s="85" t="s">
        <v>976</v>
      </c>
      <c r="F713" s="85" t="s">
        <v>255</v>
      </c>
      <c r="H713" s="87">
        <f>_xlfn.XLOOKUP(C713,Lists!$C$3:$C$31,Lists!$Q$3:$Q$31)</f>
        <v>1</v>
      </c>
      <c r="I713" s="95">
        <f>'FD Inputs Pre Conversion'!I712*'FD Inputs final'!$H713</f>
        <v>0</v>
      </c>
      <c r="J713" s="95">
        <f>'FD Inputs Pre Conversion'!J712*'FD Inputs final'!$H713</f>
        <v>0</v>
      </c>
      <c r="K713" s="95">
        <f>'FD Inputs Pre Conversion'!K712*'FD Inputs final'!$H713</f>
        <v>0</v>
      </c>
      <c r="L713" s="95">
        <f>'FD Inputs Pre Conversion'!L712*'FD Inputs final'!$H713</f>
        <v>0</v>
      </c>
      <c r="M713" s="95">
        <f>'FD Inputs Pre Conversion'!M712*'FD Inputs final'!$H713</f>
        <v>0</v>
      </c>
    </row>
    <row r="714" spans="1:13" outlineLevel="1">
      <c r="A714" s="98"/>
      <c r="B714" s="98" t="s">
        <v>253</v>
      </c>
      <c r="C714" s="86" t="s">
        <v>254</v>
      </c>
      <c r="D714" s="85" t="s">
        <v>376</v>
      </c>
      <c r="E714" s="85" t="s">
        <v>976</v>
      </c>
      <c r="F714" s="85" t="s">
        <v>255</v>
      </c>
      <c r="H714" s="87">
        <f>_xlfn.XLOOKUP(C714,Lists!$C$3:$C$31,Lists!$Q$3:$Q$31)</f>
        <v>1</v>
      </c>
      <c r="I714" s="95">
        <f>'FD Inputs Pre Conversion'!I713*'FD Inputs final'!$H714</f>
        <v>0</v>
      </c>
      <c r="J714" s="95">
        <f>'FD Inputs Pre Conversion'!J713*'FD Inputs final'!$H714</f>
        <v>0</v>
      </c>
      <c r="K714" s="95">
        <f>'FD Inputs Pre Conversion'!K713*'FD Inputs final'!$H714</f>
        <v>0</v>
      </c>
      <c r="L714" s="95">
        <f>'FD Inputs Pre Conversion'!L713*'FD Inputs final'!$H714</f>
        <v>0</v>
      </c>
      <c r="M714" s="95">
        <f>'FD Inputs Pre Conversion'!M713*'FD Inputs final'!$H714</f>
        <v>0</v>
      </c>
    </row>
    <row r="715" spans="1:13" outlineLevel="1">
      <c r="A715" s="98"/>
      <c r="B715" s="98" t="s">
        <v>253</v>
      </c>
      <c r="C715" s="86" t="s">
        <v>254</v>
      </c>
      <c r="D715" s="85" t="s">
        <v>385</v>
      </c>
      <c r="E715" s="85" t="s">
        <v>976</v>
      </c>
      <c r="F715" s="85" t="s">
        <v>255</v>
      </c>
      <c r="H715" s="87">
        <f>_xlfn.XLOOKUP(C715,Lists!$C$3:$C$31,Lists!$Q$3:$Q$31)</f>
        <v>1</v>
      </c>
      <c r="I715" s="95">
        <f>'FD Inputs Pre Conversion'!I714*'FD Inputs final'!$H715</f>
        <v>0</v>
      </c>
      <c r="J715" s="95">
        <f>'FD Inputs Pre Conversion'!J714*'FD Inputs final'!$H715</f>
        <v>0</v>
      </c>
      <c r="K715" s="95">
        <f>'FD Inputs Pre Conversion'!K714*'FD Inputs final'!$H715</f>
        <v>0</v>
      </c>
      <c r="L715" s="95">
        <f>'FD Inputs Pre Conversion'!L714*'FD Inputs final'!$H715</f>
        <v>0</v>
      </c>
      <c r="M715" s="95">
        <f>'FD Inputs Pre Conversion'!M714*'FD Inputs final'!$H715</f>
        <v>0</v>
      </c>
    </row>
    <row r="716" spans="1:13" outlineLevel="1">
      <c r="A716" s="97"/>
      <c r="B716" s="97"/>
      <c r="I716" s="95"/>
      <c r="J716" s="95"/>
      <c r="K716" s="95"/>
      <c r="L716" s="95"/>
      <c r="M716" s="95"/>
    </row>
    <row r="717" spans="1:13" outlineLevel="1">
      <c r="A717" s="97"/>
      <c r="B717" s="97"/>
      <c r="I717" s="95"/>
      <c r="J717" s="95"/>
      <c r="K717" s="95"/>
      <c r="L717" s="95"/>
      <c r="M717" s="95"/>
    </row>
    <row r="718" spans="1:13" outlineLevel="1">
      <c r="A718" s="98"/>
      <c r="B718" s="98" t="s">
        <v>265</v>
      </c>
      <c r="C718" s="86" t="s">
        <v>266</v>
      </c>
      <c r="D718" s="85" t="s">
        <v>350</v>
      </c>
      <c r="E718" s="85" t="s">
        <v>976</v>
      </c>
      <c r="F718" s="85" t="s">
        <v>267</v>
      </c>
      <c r="H718" s="87">
        <f>_xlfn.XLOOKUP(C718,Lists!$C$3:$C$31,Lists!$Q$3:$Q$31)</f>
        <v>1</v>
      </c>
      <c r="I718" s="95">
        <f>'FD Inputs Pre Conversion'!I717*'FD Inputs final'!$H718</f>
        <v>0</v>
      </c>
      <c r="J718" s="95">
        <f>'FD Inputs Pre Conversion'!J717*'FD Inputs final'!$H718</f>
        <v>0</v>
      </c>
      <c r="K718" s="95">
        <f>'FD Inputs Pre Conversion'!K717*'FD Inputs final'!$H718</f>
        <v>0</v>
      </c>
      <c r="L718" s="95">
        <f>'FD Inputs Pre Conversion'!L717*'FD Inputs final'!$H718</f>
        <v>0</v>
      </c>
      <c r="M718" s="95">
        <f>'FD Inputs Pre Conversion'!M717*'FD Inputs final'!$H718</f>
        <v>0</v>
      </c>
    </row>
    <row r="719" spans="1:13" outlineLevel="1">
      <c r="A719" s="98"/>
      <c r="B719" s="98" t="s">
        <v>265</v>
      </c>
      <c r="C719" s="86" t="s">
        <v>266</v>
      </c>
      <c r="D719" s="85" t="s">
        <v>358</v>
      </c>
      <c r="E719" s="85" t="s">
        <v>976</v>
      </c>
      <c r="F719" s="85" t="s">
        <v>267</v>
      </c>
      <c r="H719" s="87">
        <f>_xlfn.XLOOKUP(C719,Lists!$C$3:$C$31,Lists!$Q$3:$Q$31)</f>
        <v>1</v>
      </c>
      <c r="I719" s="95">
        <f>'FD Inputs Pre Conversion'!I718*'FD Inputs final'!$H719</f>
        <v>0</v>
      </c>
      <c r="J719" s="95">
        <f>'FD Inputs Pre Conversion'!J718*'FD Inputs final'!$H719</f>
        <v>0</v>
      </c>
      <c r="K719" s="95">
        <f>'FD Inputs Pre Conversion'!K718*'FD Inputs final'!$H719</f>
        <v>0</v>
      </c>
      <c r="L719" s="95">
        <f>'FD Inputs Pre Conversion'!L718*'FD Inputs final'!$H719</f>
        <v>0</v>
      </c>
      <c r="M719" s="95">
        <f>'FD Inputs Pre Conversion'!M718*'FD Inputs final'!$H719</f>
        <v>0</v>
      </c>
    </row>
    <row r="720" spans="1:13" outlineLevel="1">
      <c r="A720" s="98"/>
      <c r="B720" s="98" t="s">
        <v>265</v>
      </c>
      <c r="C720" s="86" t="s">
        <v>266</v>
      </c>
      <c r="D720" s="85" t="s">
        <v>361</v>
      </c>
      <c r="E720" s="85" t="s">
        <v>976</v>
      </c>
      <c r="F720" s="85" t="s">
        <v>267</v>
      </c>
      <c r="H720" s="87">
        <f>_xlfn.XLOOKUP(C720,Lists!$C$3:$C$31,Lists!$Q$3:$Q$31)</f>
        <v>1</v>
      </c>
      <c r="I720" s="95">
        <f>'FD Inputs Pre Conversion'!I719*'FD Inputs final'!$H720</f>
        <v>0</v>
      </c>
      <c r="J720" s="95">
        <f>'FD Inputs Pre Conversion'!J719*'FD Inputs final'!$H720</f>
        <v>0</v>
      </c>
      <c r="K720" s="95">
        <f>'FD Inputs Pre Conversion'!K719*'FD Inputs final'!$H720</f>
        <v>0</v>
      </c>
      <c r="L720" s="95">
        <f>'FD Inputs Pre Conversion'!L719*'FD Inputs final'!$H720</f>
        <v>0</v>
      </c>
      <c r="M720" s="95">
        <f>'FD Inputs Pre Conversion'!M719*'FD Inputs final'!$H720</f>
        <v>0</v>
      </c>
    </row>
    <row r="721" spans="1:13" outlineLevel="1">
      <c r="A721" s="98"/>
      <c r="B721" s="98" t="s">
        <v>265</v>
      </c>
      <c r="C721" s="86" t="s">
        <v>266</v>
      </c>
      <c r="D721" s="85" t="s">
        <v>364</v>
      </c>
      <c r="E721" s="85" t="s">
        <v>976</v>
      </c>
      <c r="F721" s="85" t="s">
        <v>267</v>
      </c>
      <c r="H721" s="87">
        <f>_xlfn.XLOOKUP(C721,Lists!$C$3:$C$31,Lists!$Q$3:$Q$31)</f>
        <v>1</v>
      </c>
      <c r="I721" s="95">
        <f>'FD Inputs Pre Conversion'!I720*'FD Inputs final'!$H721</f>
        <v>0</v>
      </c>
      <c r="J721" s="95">
        <f>'FD Inputs Pre Conversion'!J720*'FD Inputs final'!$H721</f>
        <v>0</v>
      </c>
      <c r="K721" s="95">
        <f>'FD Inputs Pre Conversion'!K720*'FD Inputs final'!$H721</f>
        <v>0</v>
      </c>
      <c r="L721" s="95">
        <f>'FD Inputs Pre Conversion'!L720*'FD Inputs final'!$H721</f>
        <v>0</v>
      </c>
      <c r="M721" s="95">
        <f>'FD Inputs Pre Conversion'!M720*'FD Inputs final'!$H721</f>
        <v>0</v>
      </c>
    </row>
    <row r="722" spans="1:13" outlineLevel="1">
      <c r="A722" s="98"/>
      <c r="B722" s="98" t="s">
        <v>265</v>
      </c>
      <c r="C722" s="86" t="s">
        <v>266</v>
      </c>
      <c r="D722" s="85" t="s">
        <v>370</v>
      </c>
      <c r="E722" s="85" t="s">
        <v>976</v>
      </c>
      <c r="F722" s="85" t="s">
        <v>267</v>
      </c>
      <c r="H722" s="87">
        <f>_xlfn.XLOOKUP(C722,Lists!$C$3:$C$31,Lists!$Q$3:$Q$31)</f>
        <v>1</v>
      </c>
      <c r="I722" s="95">
        <f>'FD Inputs Pre Conversion'!I721*'FD Inputs final'!$H722</f>
        <v>0</v>
      </c>
      <c r="J722" s="95">
        <f>'FD Inputs Pre Conversion'!J721*'FD Inputs final'!$H722</f>
        <v>0</v>
      </c>
      <c r="K722" s="95">
        <f>'FD Inputs Pre Conversion'!K721*'FD Inputs final'!$H722</f>
        <v>0</v>
      </c>
      <c r="L722" s="95">
        <f>'FD Inputs Pre Conversion'!L721*'FD Inputs final'!$H722</f>
        <v>0</v>
      </c>
      <c r="M722" s="95">
        <f>'FD Inputs Pre Conversion'!M721*'FD Inputs final'!$H722</f>
        <v>0</v>
      </c>
    </row>
    <row r="723" spans="1:13" outlineLevel="1">
      <c r="A723" s="98"/>
      <c r="B723" s="98" t="s">
        <v>265</v>
      </c>
      <c r="C723" s="86" t="s">
        <v>266</v>
      </c>
      <c r="D723" s="85" t="s">
        <v>379</v>
      </c>
      <c r="E723" s="85" t="s">
        <v>976</v>
      </c>
      <c r="F723" s="85" t="s">
        <v>267</v>
      </c>
      <c r="H723" s="87">
        <f>_xlfn.XLOOKUP(C723,Lists!$C$3:$C$31,Lists!$Q$3:$Q$31)</f>
        <v>1</v>
      </c>
      <c r="I723" s="95">
        <f>'FD Inputs Pre Conversion'!I722*'FD Inputs final'!$H723</f>
        <v>0</v>
      </c>
      <c r="J723" s="95">
        <f>'FD Inputs Pre Conversion'!J722*'FD Inputs final'!$H723</f>
        <v>0</v>
      </c>
      <c r="K723" s="95">
        <f>'FD Inputs Pre Conversion'!K722*'FD Inputs final'!$H723</f>
        <v>0</v>
      </c>
      <c r="L723" s="95">
        <f>'FD Inputs Pre Conversion'!L722*'FD Inputs final'!$H723</f>
        <v>0</v>
      </c>
      <c r="M723" s="95">
        <f>'FD Inputs Pre Conversion'!M722*'FD Inputs final'!$H723</f>
        <v>0</v>
      </c>
    </row>
    <row r="724" spans="1:13" outlineLevel="1">
      <c r="A724" s="98"/>
      <c r="B724" s="98" t="s">
        <v>265</v>
      </c>
      <c r="C724" s="86" t="s">
        <v>266</v>
      </c>
      <c r="D724" s="85" t="s">
        <v>382</v>
      </c>
      <c r="E724" s="85" t="s">
        <v>976</v>
      </c>
      <c r="F724" s="85" t="s">
        <v>267</v>
      </c>
      <c r="H724" s="87">
        <f>_xlfn.XLOOKUP(C724,Lists!$C$3:$C$31,Lists!$Q$3:$Q$31)</f>
        <v>1</v>
      </c>
      <c r="I724" s="95">
        <f>'FD Inputs Pre Conversion'!I723*'FD Inputs final'!$H724</f>
        <v>0</v>
      </c>
      <c r="J724" s="95">
        <f>'FD Inputs Pre Conversion'!J723*'FD Inputs final'!$H724</f>
        <v>0</v>
      </c>
      <c r="K724" s="95">
        <f>'FD Inputs Pre Conversion'!K723*'FD Inputs final'!$H724</f>
        <v>0</v>
      </c>
      <c r="L724" s="95">
        <f>'FD Inputs Pre Conversion'!L723*'FD Inputs final'!$H724</f>
        <v>0</v>
      </c>
      <c r="M724" s="95">
        <f>'FD Inputs Pre Conversion'!M723*'FD Inputs final'!$H724</f>
        <v>0</v>
      </c>
    </row>
    <row r="725" spans="1:13" outlineLevel="1">
      <c r="A725" s="98"/>
      <c r="B725" s="98" t="s">
        <v>265</v>
      </c>
      <c r="C725" s="86" t="s">
        <v>266</v>
      </c>
      <c r="D725" s="85" t="s">
        <v>388</v>
      </c>
      <c r="E725" s="85" t="s">
        <v>976</v>
      </c>
      <c r="F725" s="85" t="s">
        <v>267</v>
      </c>
      <c r="H725" s="87">
        <f>_xlfn.XLOOKUP(C725,Lists!$C$3:$C$31,Lists!$Q$3:$Q$31)</f>
        <v>1</v>
      </c>
      <c r="I725" s="95">
        <f>'FD Inputs Pre Conversion'!I724*'FD Inputs final'!$H725</f>
        <v>0</v>
      </c>
      <c r="J725" s="95">
        <f>'FD Inputs Pre Conversion'!J724*'FD Inputs final'!$H725</f>
        <v>0</v>
      </c>
      <c r="K725" s="95">
        <f>'FD Inputs Pre Conversion'!K724*'FD Inputs final'!$H725</f>
        <v>0</v>
      </c>
      <c r="L725" s="95">
        <f>'FD Inputs Pre Conversion'!L724*'FD Inputs final'!$H725</f>
        <v>0</v>
      </c>
      <c r="M725" s="95">
        <f>'FD Inputs Pre Conversion'!M724*'FD Inputs final'!$H725</f>
        <v>0</v>
      </c>
    </row>
    <row r="726" spans="1:13" outlineLevel="1">
      <c r="A726" s="98"/>
      <c r="B726" s="98" t="s">
        <v>265</v>
      </c>
      <c r="C726" s="86" t="s">
        <v>266</v>
      </c>
      <c r="D726" s="85" t="s">
        <v>391</v>
      </c>
      <c r="E726" s="85" t="s">
        <v>976</v>
      </c>
      <c r="F726" s="85" t="s">
        <v>267</v>
      </c>
      <c r="H726" s="87">
        <f>_xlfn.XLOOKUP(C726,Lists!$C$3:$C$31,Lists!$Q$3:$Q$31)</f>
        <v>1</v>
      </c>
      <c r="I726" s="95">
        <f>'FD Inputs Pre Conversion'!I725*'FD Inputs final'!$H726</f>
        <v>0</v>
      </c>
      <c r="J726" s="95">
        <f>'FD Inputs Pre Conversion'!J725*'FD Inputs final'!$H726</f>
        <v>0</v>
      </c>
      <c r="K726" s="95">
        <f>'FD Inputs Pre Conversion'!K725*'FD Inputs final'!$H726</f>
        <v>0</v>
      </c>
      <c r="L726" s="95">
        <f>'FD Inputs Pre Conversion'!L725*'FD Inputs final'!$H726</f>
        <v>0</v>
      </c>
      <c r="M726" s="95">
        <f>'FD Inputs Pre Conversion'!M725*'FD Inputs final'!$H726</f>
        <v>0</v>
      </c>
    </row>
    <row r="727" spans="1:13" outlineLevel="1">
      <c r="A727" s="98"/>
      <c r="B727" s="98" t="s">
        <v>265</v>
      </c>
      <c r="C727" s="86" t="s">
        <v>266</v>
      </c>
      <c r="D727" s="85" t="s">
        <v>394</v>
      </c>
      <c r="E727" s="85" t="s">
        <v>976</v>
      </c>
      <c r="F727" s="85" t="s">
        <v>267</v>
      </c>
      <c r="H727" s="87">
        <f>_xlfn.XLOOKUP(C727,Lists!$C$3:$C$31,Lists!$Q$3:$Q$31)</f>
        <v>1</v>
      </c>
      <c r="I727" s="95">
        <f>'FD Inputs Pre Conversion'!I726*'FD Inputs final'!$H727</f>
        <v>0</v>
      </c>
      <c r="J727" s="95">
        <f>'FD Inputs Pre Conversion'!J726*'FD Inputs final'!$H727</f>
        <v>0</v>
      </c>
      <c r="K727" s="95">
        <f>'FD Inputs Pre Conversion'!K726*'FD Inputs final'!$H727</f>
        <v>0</v>
      </c>
      <c r="L727" s="95">
        <f>'FD Inputs Pre Conversion'!L726*'FD Inputs final'!$H727</f>
        <v>0</v>
      </c>
      <c r="M727" s="95">
        <f>'FD Inputs Pre Conversion'!M726*'FD Inputs final'!$H727</f>
        <v>0</v>
      </c>
    </row>
    <row r="728" spans="1:13" outlineLevel="1">
      <c r="A728" s="98"/>
      <c r="B728" s="98" t="s">
        <v>265</v>
      </c>
      <c r="C728" s="86" t="s">
        <v>266</v>
      </c>
      <c r="D728" s="85" t="s">
        <v>397</v>
      </c>
      <c r="E728" s="85" t="s">
        <v>976</v>
      </c>
      <c r="F728" s="85" t="s">
        <v>267</v>
      </c>
      <c r="H728" s="87">
        <f>_xlfn.XLOOKUP(C728,Lists!$C$3:$C$31,Lists!$Q$3:$Q$31)</f>
        <v>1</v>
      </c>
      <c r="I728" s="95">
        <f>'FD Inputs Pre Conversion'!I727*'FD Inputs final'!$H728</f>
        <v>0</v>
      </c>
      <c r="J728" s="95">
        <f>'FD Inputs Pre Conversion'!J727*'FD Inputs final'!$H728</f>
        <v>0</v>
      </c>
      <c r="K728" s="95">
        <f>'FD Inputs Pre Conversion'!K727*'FD Inputs final'!$H728</f>
        <v>0</v>
      </c>
      <c r="L728" s="95">
        <f>'FD Inputs Pre Conversion'!L727*'FD Inputs final'!$H728</f>
        <v>0</v>
      </c>
      <c r="M728" s="95">
        <f>'FD Inputs Pre Conversion'!M727*'FD Inputs final'!$H728</f>
        <v>0</v>
      </c>
    </row>
    <row r="729" spans="1:13" outlineLevel="1">
      <c r="A729" s="98"/>
      <c r="B729" s="98" t="s">
        <v>265</v>
      </c>
      <c r="C729" s="86" t="s">
        <v>266</v>
      </c>
      <c r="D729" s="85" t="s">
        <v>345</v>
      </c>
      <c r="E729" s="85" t="s">
        <v>976</v>
      </c>
      <c r="F729" s="85" t="s">
        <v>267</v>
      </c>
      <c r="H729" s="87">
        <f>_xlfn.XLOOKUP(C729,Lists!$C$3:$C$31,Lists!$Q$3:$Q$31)</f>
        <v>1</v>
      </c>
      <c r="I729" s="95">
        <f>'FD Inputs Pre Conversion'!I728*'FD Inputs final'!$H729</f>
        <v>0</v>
      </c>
      <c r="J729" s="95">
        <f>'FD Inputs Pre Conversion'!J728*'FD Inputs final'!$H729</f>
        <v>0</v>
      </c>
      <c r="K729" s="95">
        <f>'FD Inputs Pre Conversion'!K728*'FD Inputs final'!$H729</f>
        <v>0</v>
      </c>
      <c r="L729" s="95">
        <f>'FD Inputs Pre Conversion'!L728*'FD Inputs final'!$H729</f>
        <v>0</v>
      </c>
      <c r="M729" s="95">
        <f>'FD Inputs Pre Conversion'!M728*'FD Inputs final'!$H729</f>
        <v>0</v>
      </c>
    </row>
    <row r="730" spans="1:13" outlineLevel="1">
      <c r="A730" s="98"/>
      <c r="B730" s="98" t="s">
        <v>265</v>
      </c>
      <c r="C730" s="86" t="s">
        <v>266</v>
      </c>
      <c r="D730" s="85" t="s">
        <v>354</v>
      </c>
      <c r="E730" s="85" t="s">
        <v>976</v>
      </c>
      <c r="F730" s="85" t="s">
        <v>267</v>
      </c>
      <c r="H730" s="87">
        <f>_xlfn.XLOOKUP(C730,Lists!$C$3:$C$31,Lists!$Q$3:$Q$31)</f>
        <v>1</v>
      </c>
      <c r="I730" s="95">
        <f>'FD Inputs Pre Conversion'!I729*'FD Inputs final'!$H730</f>
        <v>0</v>
      </c>
      <c r="J730" s="95">
        <f>'FD Inputs Pre Conversion'!J729*'FD Inputs final'!$H730</f>
        <v>0</v>
      </c>
      <c r="K730" s="95">
        <f>'FD Inputs Pre Conversion'!K729*'FD Inputs final'!$H730</f>
        <v>0</v>
      </c>
      <c r="L730" s="95">
        <f>'FD Inputs Pre Conversion'!L729*'FD Inputs final'!$H730</f>
        <v>0</v>
      </c>
      <c r="M730" s="95">
        <f>'FD Inputs Pre Conversion'!M729*'FD Inputs final'!$H730</f>
        <v>0</v>
      </c>
    </row>
    <row r="731" spans="1:13" outlineLevel="1">
      <c r="A731" s="98"/>
      <c r="B731" s="98" t="s">
        <v>265</v>
      </c>
      <c r="C731" s="86" t="s">
        <v>266</v>
      </c>
      <c r="D731" s="85" t="s">
        <v>367</v>
      </c>
      <c r="E731" s="85" t="s">
        <v>976</v>
      </c>
      <c r="F731" s="85" t="s">
        <v>267</v>
      </c>
      <c r="H731" s="87">
        <f>_xlfn.XLOOKUP(C731,Lists!$C$3:$C$31,Lists!$Q$3:$Q$31)</f>
        <v>1</v>
      </c>
      <c r="I731" s="95">
        <f>'FD Inputs Pre Conversion'!I730*'FD Inputs final'!$H731</f>
        <v>0</v>
      </c>
      <c r="J731" s="95">
        <f>'FD Inputs Pre Conversion'!J730*'FD Inputs final'!$H731</f>
        <v>0</v>
      </c>
      <c r="K731" s="95">
        <f>'FD Inputs Pre Conversion'!K730*'FD Inputs final'!$H731</f>
        <v>0</v>
      </c>
      <c r="L731" s="95">
        <f>'FD Inputs Pre Conversion'!L730*'FD Inputs final'!$H731</f>
        <v>0</v>
      </c>
      <c r="M731" s="95">
        <f>'FD Inputs Pre Conversion'!M730*'FD Inputs final'!$H731</f>
        <v>0</v>
      </c>
    </row>
    <row r="732" spans="1:13" outlineLevel="1">
      <c r="A732" s="98"/>
      <c r="B732" s="98" t="s">
        <v>265</v>
      </c>
      <c r="C732" s="86" t="s">
        <v>266</v>
      </c>
      <c r="D732" s="85" t="s">
        <v>373</v>
      </c>
      <c r="E732" s="85" t="s">
        <v>976</v>
      </c>
      <c r="F732" s="85" t="s">
        <v>267</v>
      </c>
      <c r="H732" s="87">
        <f>_xlfn.XLOOKUP(C732,Lists!$C$3:$C$31,Lists!$Q$3:$Q$31)</f>
        <v>1</v>
      </c>
      <c r="I732" s="95">
        <f>'FD Inputs Pre Conversion'!I731*'FD Inputs final'!$H732</f>
        <v>0</v>
      </c>
      <c r="J732" s="95">
        <f>'FD Inputs Pre Conversion'!J731*'FD Inputs final'!$H732</f>
        <v>0</v>
      </c>
      <c r="K732" s="95">
        <f>'FD Inputs Pre Conversion'!K731*'FD Inputs final'!$H732</f>
        <v>0</v>
      </c>
      <c r="L732" s="95">
        <f>'FD Inputs Pre Conversion'!L731*'FD Inputs final'!$H732</f>
        <v>0</v>
      </c>
      <c r="M732" s="95">
        <f>'FD Inputs Pre Conversion'!M731*'FD Inputs final'!$H732</f>
        <v>0</v>
      </c>
    </row>
    <row r="733" spans="1:13" outlineLevel="1">
      <c r="A733" s="98"/>
      <c r="B733" s="98" t="s">
        <v>265</v>
      </c>
      <c r="C733" s="86" t="s">
        <v>266</v>
      </c>
      <c r="D733" s="85" t="s">
        <v>376</v>
      </c>
      <c r="E733" s="85" t="s">
        <v>976</v>
      </c>
      <c r="F733" s="85" t="s">
        <v>267</v>
      </c>
      <c r="H733" s="87">
        <f>_xlfn.XLOOKUP(C733,Lists!$C$3:$C$31,Lists!$Q$3:$Q$31)</f>
        <v>1</v>
      </c>
      <c r="I733" s="95">
        <f>'FD Inputs Pre Conversion'!I732*'FD Inputs final'!$H733</f>
        <v>0</v>
      </c>
      <c r="J733" s="95">
        <f>'FD Inputs Pre Conversion'!J732*'FD Inputs final'!$H733</f>
        <v>0</v>
      </c>
      <c r="K733" s="95">
        <f>'FD Inputs Pre Conversion'!K732*'FD Inputs final'!$H733</f>
        <v>0</v>
      </c>
      <c r="L733" s="95">
        <f>'FD Inputs Pre Conversion'!L732*'FD Inputs final'!$H733</f>
        <v>0</v>
      </c>
      <c r="M733" s="95">
        <f>'FD Inputs Pre Conversion'!M732*'FD Inputs final'!$H733</f>
        <v>0</v>
      </c>
    </row>
    <row r="734" spans="1:13" outlineLevel="1">
      <c r="A734" s="98"/>
      <c r="B734" s="98" t="s">
        <v>265</v>
      </c>
      <c r="C734" s="86" t="s">
        <v>266</v>
      </c>
      <c r="D734" s="85" t="s">
        <v>385</v>
      </c>
      <c r="E734" s="85" t="s">
        <v>976</v>
      </c>
      <c r="F734" s="85" t="s">
        <v>267</v>
      </c>
      <c r="H734" s="87">
        <f>_xlfn.XLOOKUP(C734,Lists!$C$3:$C$31,Lists!$Q$3:$Q$31)</f>
        <v>1</v>
      </c>
      <c r="I734" s="95">
        <f>'FD Inputs Pre Conversion'!I733*'FD Inputs final'!$H734</f>
        <v>0</v>
      </c>
      <c r="J734" s="95">
        <f>'FD Inputs Pre Conversion'!J733*'FD Inputs final'!$H734</f>
        <v>0</v>
      </c>
      <c r="K734" s="95">
        <f>'FD Inputs Pre Conversion'!K733*'FD Inputs final'!$H734</f>
        <v>0</v>
      </c>
      <c r="L734" s="95">
        <f>'FD Inputs Pre Conversion'!L733*'FD Inputs final'!$H734</f>
        <v>0</v>
      </c>
      <c r="M734" s="95">
        <f>'FD Inputs Pre Conversion'!M733*'FD Inputs final'!$H734</f>
        <v>0</v>
      </c>
    </row>
    <row r="735" spans="1:13" outlineLevel="1">
      <c r="A735" s="97"/>
      <c r="B735" s="97"/>
      <c r="I735" s="95"/>
      <c r="J735" s="95"/>
      <c r="K735" s="95"/>
      <c r="L735" s="95"/>
      <c r="M735" s="95"/>
    </row>
    <row r="736" spans="1:13" outlineLevel="1">
      <c r="A736" s="98"/>
      <c r="B736" s="98" t="s">
        <v>272</v>
      </c>
      <c r="C736" s="86" t="s">
        <v>273</v>
      </c>
      <c r="D736" s="85" t="s">
        <v>350</v>
      </c>
      <c r="E736" s="85" t="s">
        <v>976</v>
      </c>
      <c r="F736" s="85" t="s">
        <v>274</v>
      </c>
      <c r="H736" s="87">
        <f>_xlfn.XLOOKUP(C736,Lists!$C$3:$C$31,Lists!$Q$3:$Q$31)</f>
        <v>1</v>
      </c>
      <c r="I736" s="95">
        <f>'FD Inputs Pre Conversion'!I735*'FD Inputs final'!$H736</f>
        <v>0</v>
      </c>
      <c r="J736" s="95">
        <f>'FD Inputs Pre Conversion'!J735*'FD Inputs final'!$H736</f>
        <v>0</v>
      </c>
      <c r="K736" s="95">
        <f>'FD Inputs Pre Conversion'!K735*'FD Inputs final'!$H736</f>
        <v>0</v>
      </c>
      <c r="L736" s="95">
        <f>'FD Inputs Pre Conversion'!L735*'FD Inputs final'!$H736</f>
        <v>0</v>
      </c>
      <c r="M736" s="95">
        <f>'FD Inputs Pre Conversion'!M735*'FD Inputs final'!$H736</f>
        <v>0</v>
      </c>
    </row>
    <row r="737" spans="1:13" outlineLevel="1">
      <c r="A737" s="98"/>
      <c r="B737" s="98" t="s">
        <v>272</v>
      </c>
      <c r="C737" s="86" t="s">
        <v>273</v>
      </c>
      <c r="D737" s="85" t="s">
        <v>358</v>
      </c>
      <c r="E737" s="85" t="s">
        <v>976</v>
      </c>
      <c r="F737" s="85" t="s">
        <v>274</v>
      </c>
      <c r="H737" s="87">
        <f>_xlfn.XLOOKUP(C737,Lists!$C$3:$C$31,Lists!$Q$3:$Q$31)</f>
        <v>1</v>
      </c>
      <c r="I737" s="95">
        <f>'FD Inputs Pre Conversion'!I736*'FD Inputs final'!$H737</f>
        <v>0</v>
      </c>
      <c r="J737" s="95">
        <f>'FD Inputs Pre Conversion'!J736*'FD Inputs final'!$H737</f>
        <v>0</v>
      </c>
      <c r="K737" s="95">
        <f>'FD Inputs Pre Conversion'!K736*'FD Inputs final'!$H737</f>
        <v>0</v>
      </c>
      <c r="L737" s="95">
        <f>'FD Inputs Pre Conversion'!L736*'FD Inputs final'!$H737</f>
        <v>0</v>
      </c>
      <c r="M737" s="95">
        <f>'FD Inputs Pre Conversion'!M736*'FD Inputs final'!$H737</f>
        <v>0</v>
      </c>
    </row>
    <row r="738" spans="1:13" outlineLevel="1">
      <c r="A738" s="98"/>
      <c r="B738" s="98" t="s">
        <v>272</v>
      </c>
      <c r="C738" s="86" t="s">
        <v>273</v>
      </c>
      <c r="D738" s="85" t="s">
        <v>361</v>
      </c>
      <c r="E738" s="85" t="s">
        <v>976</v>
      </c>
      <c r="F738" s="85" t="s">
        <v>274</v>
      </c>
      <c r="H738" s="87">
        <f>_xlfn.XLOOKUP(C738,Lists!$C$3:$C$31,Lists!$Q$3:$Q$31)</f>
        <v>1</v>
      </c>
      <c r="I738" s="95">
        <f>'FD Inputs Pre Conversion'!I737*'FD Inputs final'!$H738</f>
        <v>0</v>
      </c>
      <c r="J738" s="95">
        <f>'FD Inputs Pre Conversion'!J737*'FD Inputs final'!$H738</f>
        <v>0</v>
      </c>
      <c r="K738" s="95">
        <f>'FD Inputs Pre Conversion'!K737*'FD Inputs final'!$H738</f>
        <v>0</v>
      </c>
      <c r="L738" s="95">
        <f>'FD Inputs Pre Conversion'!L737*'FD Inputs final'!$H738</f>
        <v>0</v>
      </c>
      <c r="M738" s="95">
        <f>'FD Inputs Pre Conversion'!M737*'FD Inputs final'!$H738</f>
        <v>0</v>
      </c>
    </row>
    <row r="739" spans="1:13" outlineLevel="1">
      <c r="A739" s="98"/>
      <c r="B739" s="98" t="s">
        <v>272</v>
      </c>
      <c r="C739" s="86" t="s">
        <v>273</v>
      </c>
      <c r="D739" s="85" t="s">
        <v>364</v>
      </c>
      <c r="E739" s="85" t="s">
        <v>976</v>
      </c>
      <c r="F739" s="85" t="s">
        <v>274</v>
      </c>
      <c r="H739" s="87">
        <f>_xlfn.XLOOKUP(C739,Lists!$C$3:$C$31,Lists!$Q$3:$Q$31)</f>
        <v>1</v>
      </c>
      <c r="I739" s="95">
        <f>'FD Inputs Pre Conversion'!I738*'FD Inputs final'!$H739</f>
        <v>0</v>
      </c>
      <c r="J739" s="95">
        <f>'FD Inputs Pre Conversion'!J738*'FD Inputs final'!$H739</f>
        <v>0</v>
      </c>
      <c r="K739" s="95">
        <f>'FD Inputs Pre Conversion'!K738*'FD Inputs final'!$H739</f>
        <v>0</v>
      </c>
      <c r="L739" s="95">
        <f>'FD Inputs Pre Conversion'!L738*'FD Inputs final'!$H739</f>
        <v>0</v>
      </c>
      <c r="M739" s="95">
        <f>'FD Inputs Pre Conversion'!M738*'FD Inputs final'!$H739</f>
        <v>0</v>
      </c>
    </row>
    <row r="740" spans="1:13" outlineLevel="1">
      <c r="A740" s="98"/>
      <c r="B740" s="98" t="s">
        <v>272</v>
      </c>
      <c r="C740" s="86" t="s">
        <v>273</v>
      </c>
      <c r="D740" s="85" t="s">
        <v>370</v>
      </c>
      <c r="E740" s="85" t="s">
        <v>976</v>
      </c>
      <c r="F740" s="85" t="s">
        <v>274</v>
      </c>
      <c r="H740" s="87">
        <f>_xlfn.XLOOKUP(C740,Lists!$C$3:$C$31,Lists!$Q$3:$Q$31)</f>
        <v>1</v>
      </c>
      <c r="I740" s="95">
        <f>'FD Inputs Pre Conversion'!I739*'FD Inputs final'!$H740</f>
        <v>0</v>
      </c>
      <c r="J740" s="95">
        <f>'FD Inputs Pre Conversion'!J739*'FD Inputs final'!$H740</f>
        <v>0</v>
      </c>
      <c r="K740" s="95">
        <f>'FD Inputs Pre Conversion'!K739*'FD Inputs final'!$H740</f>
        <v>0</v>
      </c>
      <c r="L740" s="95">
        <f>'FD Inputs Pre Conversion'!L739*'FD Inputs final'!$H740</f>
        <v>0</v>
      </c>
      <c r="M740" s="95">
        <f>'FD Inputs Pre Conversion'!M739*'FD Inputs final'!$H740</f>
        <v>0</v>
      </c>
    </row>
    <row r="741" spans="1:13" outlineLevel="1">
      <c r="A741" s="98"/>
      <c r="B741" s="98" t="s">
        <v>272</v>
      </c>
      <c r="C741" s="86" t="s">
        <v>273</v>
      </c>
      <c r="D741" s="85" t="s">
        <v>379</v>
      </c>
      <c r="E741" s="85" t="s">
        <v>976</v>
      </c>
      <c r="F741" s="85" t="s">
        <v>274</v>
      </c>
      <c r="H741" s="87">
        <f>_xlfn.XLOOKUP(C741,Lists!$C$3:$C$31,Lists!$Q$3:$Q$31)</f>
        <v>1</v>
      </c>
      <c r="I741" s="95">
        <f>'FD Inputs Pre Conversion'!I740*'FD Inputs final'!$H741</f>
        <v>0</v>
      </c>
      <c r="J741" s="95">
        <f>'FD Inputs Pre Conversion'!J740*'FD Inputs final'!$H741</f>
        <v>0</v>
      </c>
      <c r="K741" s="95">
        <f>'FD Inputs Pre Conversion'!K740*'FD Inputs final'!$H741</f>
        <v>0</v>
      </c>
      <c r="L741" s="95">
        <f>'FD Inputs Pre Conversion'!L740*'FD Inputs final'!$H741</f>
        <v>0</v>
      </c>
      <c r="M741" s="95">
        <f>'FD Inputs Pre Conversion'!M740*'FD Inputs final'!$H741</f>
        <v>0</v>
      </c>
    </row>
    <row r="742" spans="1:13" outlineLevel="1">
      <c r="A742" s="98"/>
      <c r="B742" s="98" t="s">
        <v>272</v>
      </c>
      <c r="C742" s="86" t="s">
        <v>273</v>
      </c>
      <c r="D742" s="85" t="s">
        <v>382</v>
      </c>
      <c r="E742" s="85" t="s">
        <v>976</v>
      </c>
      <c r="F742" s="85" t="s">
        <v>274</v>
      </c>
      <c r="H742" s="87">
        <f>_xlfn.XLOOKUP(C742,Lists!$C$3:$C$31,Lists!$Q$3:$Q$31)</f>
        <v>1</v>
      </c>
      <c r="I742" s="95">
        <f>'FD Inputs Pre Conversion'!I741*'FD Inputs final'!$H742</f>
        <v>0</v>
      </c>
      <c r="J742" s="95">
        <f>'FD Inputs Pre Conversion'!J741*'FD Inputs final'!$H742</f>
        <v>0</v>
      </c>
      <c r="K742" s="95">
        <f>'FD Inputs Pre Conversion'!K741*'FD Inputs final'!$H742</f>
        <v>0</v>
      </c>
      <c r="L742" s="95">
        <f>'FD Inputs Pre Conversion'!L741*'FD Inputs final'!$H742</f>
        <v>0</v>
      </c>
      <c r="M742" s="95">
        <f>'FD Inputs Pre Conversion'!M741*'FD Inputs final'!$H742</f>
        <v>0</v>
      </c>
    </row>
    <row r="743" spans="1:13" outlineLevel="1">
      <c r="A743" s="98"/>
      <c r="B743" s="98" t="s">
        <v>272</v>
      </c>
      <c r="C743" s="86" t="s">
        <v>273</v>
      </c>
      <c r="D743" s="85" t="s">
        <v>388</v>
      </c>
      <c r="E743" s="85" t="s">
        <v>976</v>
      </c>
      <c r="F743" s="85" t="s">
        <v>274</v>
      </c>
      <c r="H743" s="87">
        <f>_xlfn.XLOOKUP(C743,Lists!$C$3:$C$31,Lists!$Q$3:$Q$31)</f>
        <v>1</v>
      </c>
      <c r="I743" s="95">
        <f>'FD Inputs Pre Conversion'!I742*'FD Inputs final'!$H743</f>
        <v>0</v>
      </c>
      <c r="J743" s="95">
        <f>'FD Inputs Pre Conversion'!J742*'FD Inputs final'!$H743</f>
        <v>0</v>
      </c>
      <c r="K743" s="95">
        <f>'FD Inputs Pre Conversion'!K742*'FD Inputs final'!$H743</f>
        <v>0</v>
      </c>
      <c r="L743" s="95">
        <f>'FD Inputs Pre Conversion'!L742*'FD Inputs final'!$H743</f>
        <v>0</v>
      </c>
      <c r="M743" s="95">
        <f>'FD Inputs Pre Conversion'!M742*'FD Inputs final'!$H743</f>
        <v>0</v>
      </c>
    </row>
    <row r="744" spans="1:13" outlineLevel="1">
      <c r="A744" s="98"/>
      <c r="B744" s="98" t="s">
        <v>272</v>
      </c>
      <c r="C744" s="86" t="s">
        <v>273</v>
      </c>
      <c r="D744" s="85" t="s">
        <v>391</v>
      </c>
      <c r="E744" s="85" t="s">
        <v>976</v>
      </c>
      <c r="F744" s="85" t="s">
        <v>274</v>
      </c>
      <c r="H744" s="87">
        <f>_xlfn.XLOOKUP(C744,Lists!$C$3:$C$31,Lists!$Q$3:$Q$31)</f>
        <v>1</v>
      </c>
      <c r="I744" s="95">
        <f>'FD Inputs Pre Conversion'!I743*'FD Inputs final'!$H744</f>
        <v>0</v>
      </c>
      <c r="J744" s="95">
        <f>'FD Inputs Pre Conversion'!J743*'FD Inputs final'!$H744</f>
        <v>0</v>
      </c>
      <c r="K744" s="95">
        <f>'FD Inputs Pre Conversion'!K743*'FD Inputs final'!$H744</f>
        <v>0</v>
      </c>
      <c r="L744" s="95">
        <f>'FD Inputs Pre Conversion'!L743*'FD Inputs final'!$H744</f>
        <v>0</v>
      </c>
      <c r="M744" s="95">
        <f>'FD Inputs Pre Conversion'!M743*'FD Inputs final'!$H744</f>
        <v>0</v>
      </c>
    </row>
    <row r="745" spans="1:13" outlineLevel="1">
      <c r="A745" s="98"/>
      <c r="B745" s="98" t="s">
        <v>272</v>
      </c>
      <c r="C745" s="86" t="s">
        <v>273</v>
      </c>
      <c r="D745" s="85" t="s">
        <v>394</v>
      </c>
      <c r="E745" s="85" t="s">
        <v>976</v>
      </c>
      <c r="F745" s="85" t="s">
        <v>274</v>
      </c>
      <c r="H745" s="87">
        <f>_xlfn.XLOOKUP(C745,Lists!$C$3:$C$31,Lists!$Q$3:$Q$31)</f>
        <v>1</v>
      </c>
      <c r="I745" s="95">
        <f>'FD Inputs Pre Conversion'!I744*'FD Inputs final'!$H745</f>
        <v>0</v>
      </c>
      <c r="J745" s="95">
        <f>'FD Inputs Pre Conversion'!J744*'FD Inputs final'!$H745</f>
        <v>0</v>
      </c>
      <c r="K745" s="95">
        <f>'FD Inputs Pre Conversion'!K744*'FD Inputs final'!$H745</f>
        <v>0</v>
      </c>
      <c r="L745" s="95">
        <f>'FD Inputs Pre Conversion'!L744*'FD Inputs final'!$H745</f>
        <v>0</v>
      </c>
      <c r="M745" s="95">
        <f>'FD Inputs Pre Conversion'!M744*'FD Inputs final'!$H745</f>
        <v>0</v>
      </c>
    </row>
    <row r="746" spans="1:13" outlineLevel="1">
      <c r="A746" s="98"/>
      <c r="B746" s="98" t="s">
        <v>272</v>
      </c>
      <c r="C746" s="86" t="s">
        <v>273</v>
      </c>
      <c r="D746" s="85" t="s">
        <v>397</v>
      </c>
      <c r="E746" s="85" t="s">
        <v>976</v>
      </c>
      <c r="F746" s="85" t="s">
        <v>274</v>
      </c>
      <c r="H746" s="87">
        <f>_xlfn.XLOOKUP(C746,Lists!$C$3:$C$31,Lists!$Q$3:$Q$31)</f>
        <v>1</v>
      </c>
      <c r="I746" s="95">
        <f>'FD Inputs Pre Conversion'!I745*'FD Inputs final'!$H746</f>
        <v>0</v>
      </c>
      <c r="J746" s="95">
        <f>'FD Inputs Pre Conversion'!J745*'FD Inputs final'!$H746</f>
        <v>0</v>
      </c>
      <c r="K746" s="95">
        <f>'FD Inputs Pre Conversion'!K745*'FD Inputs final'!$H746</f>
        <v>0</v>
      </c>
      <c r="L746" s="95">
        <f>'FD Inputs Pre Conversion'!L745*'FD Inputs final'!$H746</f>
        <v>0</v>
      </c>
      <c r="M746" s="95">
        <f>'FD Inputs Pre Conversion'!M745*'FD Inputs final'!$H746</f>
        <v>0</v>
      </c>
    </row>
    <row r="747" spans="1:13" outlineLevel="1">
      <c r="A747" s="98"/>
      <c r="B747" s="98" t="s">
        <v>272</v>
      </c>
      <c r="C747" s="86" t="s">
        <v>273</v>
      </c>
      <c r="D747" s="85" t="s">
        <v>345</v>
      </c>
      <c r="E747" s="85" t="s">
        <v>976</v>
      </c>
      <c r="F747" s="85" t="s">
        <v>274</v>
      </c>
      <c r="H747" s="87">
        <f>_xlfn.XLOOKUP(C747,Lists!$C$3:$C$31,Lists!$Q$3:$Q$31)</f>
        <v>1</v>
      </c>
      <c r="I747" s="95">
        <f>'FD Inputs Pre Conversion'!I746*'FD Inputs final'!$H747</f>
        <v>0</v>
      </c>
      <c r="J747" s="95">
        <f>'FD Inputs Pre Conversion'!J746*'FD Inputs final'!$H747</f>
        <v>0</v>
      </c>
      <c r="K747" s="95">
        <f>'FD Inputs Pre Conversion'!K746*'FD Inputs final'!$H747</f>
        <v>0</v>
      </c>
      <c r="L747" s="95">
        <f>'FD Inputs Pre Conversion'!L746*'FD Inputs final'!$H747</f>
        <v>0</v>
      </c>
      <c r="M747" s="95">
        <f>'FD Inputs Pre Conversion'!M746*'FD Inputs final'!$H747</f>
        <v>0</v>
      </c>
    </row>
    <row r="748" spans="1:13" outlineLevel="1">
      <c r="A748" s="98"/>
      <c r="B748" s="98" t="s">
        <v>272</v>
      </c>
      <c r="C748" s="86" t="s">
        <v>273</v>
      </c>
      <c r="D748" s="85" t="s">
        <v>354</v>
      </c>
      <c r="E748" s="85" t="s">
        <v>976</v>
      </c>
      <c r="F748" s="85" t="s">
        <v>274</v>
      </c>
      <c r="H748" s="87">
        <f>_xlfn.XLOOKUP(C748,Lists!$C$3:$C$31,Lists!$Q$3:$Q$31)</f>
        <v>1</v>
      </c>
      <c r="I748" s="95">
        <f>'FD Inputs Pre Conversion'!I747*'FD Inputs final'!$H748</f>
        <v>0</v>
      </c>
      <c r="J748" s="95">
        <f>'FD Inputs Pre Conversion'!J747*'FD Inputs final'!$H748</f>
        <v>0</v>
      </c>
      <c r="K748" s="95">
        <f>'FD Inputs Pre Conversion'!K747*'FD Inputs final'!$H748</f>
        <v>0</v>
      </c>
      <c r="L748" s="95">
        <f>'FD Inputs Pre Conversion'!L747*'FD Inputs final'!$H748</f>
        <v>0</v>
      </c>
      <c r="M748" s="95">
        <f>'FD Inputs Pre Conversion'!M747*'FD Inputs final'!$H748</f>
        <v>0</v>
      </c>
    </row>
    <row r="749" spans="1:13" outlineLevel="1">
      <c r="A749" s="98"/>
      <c r="B749" s="98" t="s">
        <v>272</v>
      </c>
      <c r="C749" s="86" t="s">
        <v>273</v>
      </c>
      <c r="D749" s="85" t="s">
        <v>367</v>
      </c>
      <c r="E749" s="85" t="s">
        <v>976</v>
      </c>
      <c r="F749" s="85" t="s">
        <v>274</v>
      </c>
      <c r="H749" s="87">
        <f>_xlfn.XLOOKUP(C749,Lists!$C$3:$C$31,Lists!$Q$3:$Q$31)</f>
        <v>1</v>
      </c>
      <c r="I749" s="95">
        <f>'FD Inputs Pre Conversion'!I748*'FD Inputs final'!$H749</f>
        <v>0</v>
      </c>
      <c r="J749" s="95">
        <f>'FD Inputs Pre Conversion'!J748*'FD Inputs final'!$H749</f>
        <v>0</v>
      </c>
      <c r="K749" s="95">
        <f>'FD Inputs Pre Conversion'!K748*'FD Inputs final'!$H749</f>
        <v>0</v>
      </c>
      <c r="L749" s="95">
        <f>'FD Inputs Pre Conversion'!L748*'FD Inputs final'!$H749</f>
        <v>0</v>
      </c>
      <c r="M749" s="95">
        <f>'FD Inputs Pre Conversion'!M748*'FD Inputs final'!$H749</f>
        <v>0</v>
      </c>
    </row>
    <row r="750" spans="1:13" outlineLevel="1">
      <c r="A750" s="98"/>
      <c r="B750" s="98" t="s">
        <v>272</v>
      </c>
      <c r="C750" s="86" t="s">
        <v>273</v>
      </c>
      <c r="D750" s="85" t="s">
        <v>373</v>
      </c>
      <c r="E750" s="85" t="s">
        <v>976</v>
      </c>
      <c r="F750" s="85" t="s">
        <v>274</v>
      </c>
      <c r="H750" s="87">
        <f>_xlfn.XLOOKUP(C750,Lists!$C$3:$C$31,Lists!$Q$3:$Q$31)</f>
        <v>1</v>
      </c>
      <c r="I750" s="95">
        <f>'FD Inputs Pre Conversion'!I749*'FD Inputs final'!$H750</f>
        <v>0</v>
      </c>
      <c r="J750" s="95">
        <f>'FD Inputs Pre Conversion'!J749*'FD Inputs final'!$H750</f>
        <v>0</v>
      </c>
      <c r="K750" s="95">
        <f>'FD Inputs Pre Conversion'!K749*'FD Inputs final'!$H750</f>
        <v>0</v>
      </c>
      <c r="L750" s="95">
        <f>'FD Inputs Pre Conversion'!L749*'FD Inputs final'!$H750</f>
        <v>0</v>
      </c>
      <c r="M750" s="95">
        <f>'FD Inputs Pre Conversion'!M749*'FD Inputs final'!$H750</f>
        <v>0</v>
      </c>
    </row>
    <row r="751" spans="1:13" outlineLevel="1">
      <c r="A751" s="98"/>
      <c r="B751" s="98" t="s">
        <v>272</v>
      </c>
      <c r="C751" s="86" t="s">
        <v>273</v>
      </c>
      <c r="D751" s="85" t="s">
        <v>376</v>
      </c>
      <c r="E751" s="85" t="s">
        <v>976</v>
      </c>
      <c r="F751" s="85" t="s">
        <v>274</v>
      </c>
      <c r="H751" s="87">
        <f>_xlfn.XLOOKUP(C751,Lists!$C$3:$C$31,Lists!$Q$3:$Q$31)</f>
        <v>1</v>
      </c>
      <c r="I751" s="95">
        <f>'FD Inputs Pre Conversion'!I750*'FD Inputs final'!$H751</f>
        <v>0</v>
      </c>
      <c r="J751" s="95">
        <f>'FD Inputs Pre Conversion'!J750*'FD Inputs final'!$H751</f>
        <v>0</v>
      </c>
      <c r="K751" s="95">
        <f>'FD Inputs Pre Conversion'!K750*'FD Inputs final'!$H751</f>
        <v>0</v>
      </c>
      <c r="L751" s="95">
        <f>'FD Inputs Pre Conversion'!L750*'FD Inputs final'!$H751</f>
        <v>0</v>
      </c>
      <c r="M751" s="95">
        <f>'FD Inputs Pre Conversion'!M750*'FD Inputs final'!$H751</f>
        <v>0</v>
      </c>
    </row>
    <row r="752" spans="1:13" outlineLevel="1">
      <c r="A752" s="98"/>
      <c r="B752" s="98" t="s">
        <v>272</v>
      </c>
      <c r="C752" s="86" t="s">
        <v>273</v>
      </c>
      <c r="D752" s="85" t="s">
        <v>385</v>
      </c>
      <c r="E752" s="85" t="s">
        <v>976</v>
      </c>
      <c r="F752" s="85" t="s">
        <v>274</v>
      </c>
      <c r="H752" s="87">
        <f>_xlfn.XLOOKUP(C752,Lists!$C$3:$C$31,Lists!$Q$3:$Q$31)</f>
        <v>1</v>
      </c>
      <c r="I752" s="95">
        <f>'FD Inputs Pre Conversion'!I751*'FD Inputs final'!$H752</f>
        <v>0</v>
      </c>
      <c r="J752" s="95">
        <f>'FD Inputs Pre Conversion'!J751*'FD Inputs final'!$H752</f>
        <v>0</v>
      </c>
      <c r="K752" s="95">
        <f>'FD Inputs Pre Conversion'!K751*'FD Inputs final'!$H752</f>
        <v>0</v>
      </c>
      <c r="L752" s="95">
        <f>'FD Inputs Pre Conversion'!L751*'FD Inputs final'!$H752</f>
        <v>0</v>
      </c>
      <c r="M752" s="95">
        <f>'FD Inputs Pre Conversion'!M751*'FD Inputs final'!$H752</f>
        <v>0</v>
      </c>
    </row>
    <row r="753" spans="1:13" outlineLevel="1">
      <c r="A753" s="97"/>
      <c r="B753" s="97"/>
      <c r="I753" s="95"/>
      <c r="J753" s="95"/>
      <c r="K753" s="95"/>
      <c r="L753" s="95"/>
      <c r="M753" s="95"/>
    </row>
    <row r="754" spans="1:13" outlineLevel="1">
      <c r="A754" s="98"/>
      <c r="B754" s="98" t="s">
        <v>280</v>
      </c>
      <c r="C754" s="86" t="s">
        <v>281</v>
      </c>
      <c r="D754" s="85" t="s">
        <v>350</v>
      </c>
      <c r="E754" s="85" t="s">
        <v>976</v>
      </c>
      <c r="F754" s="85" t="s">
        <v>282</v>
      </c>
      <c r="H754" s="87">
        <f>_xlfn.XLOOKUP(C754,Lists!$C$3:$C$31,Lists!$Q$3:$Q$31)</f>
        <v>1</v>
      </c>
      <c r="I754" s="95">
        <f>'FD Inputs Pre Conversion'!I753*'FD Inputs final'!$H754</f>
        <v>0</v>
      </c>
      <c r="J754" s="95">
        <f>'FD Inputs Pre Conversion'!J753*'FD Inputs final'!$H754</f>
        <v>0</v>
      </c>
      <c r="K754" s="95">
        <f>'FD Inputs Pre Conversion'!K753*'FD Inputs final'!$H754</f>
        <v>0</v>
      </c>
      <c r="L754" s="95">
        <f>'FD Inputs Pre Conversion'!L753*'FD Inputs final'!$H754</f>
        <v>0</v>
      </c>
      <c r="M754" s="95">
        <f>'FD Inputs Pre Conversion'!M753*'FD Inputs final'!$H754</f>
        <v>0</v>
      </c>
    </row>
    <row r="755" spans="1:13" outlineLevel="1">
      <c r="A755" s="98"/>
      <c r="B755" s="98" t="s">
        <v>280</v>
      </c>
      <c r="C755" s="86" t="s">
        <v>281</v>
      </c>
      <c r="D755" s="85" t="s">
        <v>358</v>
      </c>
      <c r="E755" s="85" t="s">
        <v>976</v>
      </c>
      <c r="F755" s="85" t="s">
        <v>282</v>
      </c>
      <c r="H755" s="87">
        <f>_xlfn.XLOOKUP(C755,Lists!$C$3:$C$31,Lists!$Q$3:$Q$31)</f>
        <v>1</v>
      </c>
      <c r="I755" s="95">
        <f>'FD Inputs Pre Conversion'!I754*'FD Inputs final'!$H755</f>
        <v>0</v>
      </c>
      <c r="J755" s="95">
        <f>'FD Inputs Pre Conversion'!J754*'FD Inputs final'!$H755</f>
        <v>0</v>
      </c>
      <c r="K755" s="95">
        <f>'FD Inputs Pre Conversion'!K754*'FD Inputs final'!$H755</f>
        <v>0</v>
      </c>
      <c r="L755" s="95">
        <f>'FD Inputs Pre Conversion'!L754*'FD Inputs final'!$H755</f>
        <v>0</v>
      </c>
      <c r="M755" s="95">
        <f>'FD Inputs Pre Conversion'!M754*'FD Inputs final'!$H755</f>
        <v>0</v>
      </c>
    </row>
    <row r="756" spans="1:13" outlineLevel="1">
      <c r="A756" s="98"/>
      <c r="B756" s="98" t="s">
        <v>280</v>
      </c>
      <c r="C756" s="86" t="s">
        <v>281</v>
      </c>
      <c r="D756" s="85" t="s">
        <v>361</v>
      </c>
      <c r="E756" s="85" t="s">
        <v>976</v>
      </c>
      <c r="F756" s="85" t="s">
        <v>282</v>
      </c>
      <c r="H756" s="87">
        <f>_xlfn.XLOOKUP(C756,Lists!$C$3:$C$31,Lists!$Q$3:$Q$31)</f>
        <v>1</v>
      </c>
      <c r="I756" s="95">
        <f>'FD Inputs Pre Conversion'!I755*'FD Inputs final'!$H756</f>
        <v>0</v>
      </c>
      <c r="J756" s="95">
        <f>'FD Inputs Pre Conversion'!J755*'FD Inputs final'!$H756</f>
        <v>0</v>
      </c>
      <c r="K756" s="95">
        <f>'FD Inputs Pre Conversion'!K755*'FD Inputs final'!$H756</f>
        <v>0</v>
      </c>
      <c r="L756" s="95">
        <f>'FD Inputs Pre Conversion'!L755*'FD Inputs final'!$H756</f>
        <v>0</v>
      </c>
      <c r="M756" s="95">
        <f>'FD Inputs Pre Conversion'!M755*'FD Inputs final'!$H756</f>
        <v>0</v>
      </c>
    </row>
    <row r="757" spans="1:13" outlineLevel="1">
      <c r="A757" s="98"/>
      <c r="B757" s="98" t="s">
        <v>280</v>
      </c>
      <c r="C757" s="86" t="s">
        <v>281</v>
      </c>
      <c r="D757" s="85" t="s">
        <v>364</v>
      </c>
      <c r="E757" s="85" t="s">
        <v>976</v>
      </c>
      <c r="F757" s="85" t="s">
        <v>282</v>
      </c>
      <c r="H757" s="87">
        <f>_xlfn.XLOOKUP(C757,Lists!$C$3:$C$31,Lists!$Q$3:$Q$31)</f>
        <v>1</v>
      </c>
      <c r="I757" s="95">
        <f>'FD Inputs Pre Conversion'!I756*'FD Inputs final'!$H757</f>
        <v>0</v>
      </c>
      <c r="J757" s="95">
        <f>'FD Inputs Pre Conversion'!J756*'FD Inputs final'!$H757</f>
        <v>0</v>
      </c>
      <c r="K757" s="95">
        <f>'FD Inputs Pre Conversion'!K756*'FD Inputs final'!$H757</f>
        <v>0</v>
      </c>
      <c r="L757" s="95">
        <f>'FD Inputs Pre Conversion'!L756*'FD Inputs final'!$H757</f>
        <v>0</v>
      </c>
      <c r="M757" s="95">
        <f>'FD Inputs Pre Conversion'!M756*'FD Inputs final'!$H757</f>
        <v>0</v>
      </c>
    </row>
    <row r="758" spans="1:13" outlineLevel="1">
      <c r="A758" s="98"/>
      <c r="B758" s="98" t="s">
        <v>280</v>
      </c>
      <c r="C758" s="86" t="s">
        <v>281</v>
      </c>
      <c r="D758" s="85" t="s">
        <v>370</v>
      </c>
      <c r="E758" s="85" t="s">
        <v>976</v>
      </c>
      <c r="F758" s="85" t="s">
        <v>282</v>
      </c>
      <c r="H758" s="87">
        <f>_xlfn.XLOOKUP(C758,Lists!$C$3:$C$31,Lists!$Q$3:$Q$31)</f>
        <v>1</v>
      </c>
      <c r="I758" s="95">
        <f>'FD Inputs Pre Conversion'!I757*'FD Inputs final'!$H758</f>
        <v>0</v>
      </c>
      <c r="J758" s="95">
        <f>'FD Inputs Pre Conversion'!J757*'FD Inputs final'!$H758</f>
        <v>0</v>
      </c>
      <c r="K758" s="95">
        <f>'FD Inputs Pre Conversion'!K757*'FD Inputs final'!$H758</f>
        <v>0</v>
      </c>
      <c r="L758" s="95">
        <f>'FD Inputs Pre Conversion'!L757*'FD Inputs final'!$H758</f>
        <v>0</v>
      </c>
      <c r="M758" s="95">
        <f>'FD Inputs Pre Conversion'!M757*'FD Inputs final'!$H758</f>
        <v>0</v>
      </c>
    </row>
    <row r="759" spans="1:13" outlineLevel="1">
      <c r="A759" s="98"/>
      <c r="B759" s="98" t="s">
        <v>280</v>
      </c>
      <c r="C759" s="86" t="s">
        <v>281</v>
      </c>
      <c r="D759" s="85" t="s">
        <v>379</v>
      </c>
      <c r="E759" s="85" t="s">
        <v>976</v>
      </c>
      <c r="F759" s="85" t="s">
        <v>282</v>
      </c>
      <c r="H759" s="87">
        <f>_xlfn.XLOOKUP(C759,Lists!$C$3:$C$31,Lists!$Q$3:$Q$31)</f>
        <v>1</v>
      </c>
      <c r="I759" s="95">
        <f>'FD Inputs Pre Conversion'!I758*'FD Inputs final'!$H759</f>
        <v>0</v>
      </c>
      <c r="J759" s="95">
        <f>'FD Inputs Pre Conversion'!J758*'FD Inputs final'!$H759</f>
        <v>0</v>
      </c>
      <c r="K759" s="95">
        <f>'FD Inputs Pre Conversion'!K758*'FD Inputs final'!$H759</f>
        <v>0</v>
      </c>
      <c r="L759" s="95">
        <f>'FD Inputs Pre Conversion'!L758*'FD Inputs final'!$H759</f>
        <v>0</v>
      </c>
      <c r="M759" s="95">
        <f>'FD Inputs Pre Conversion'!M758*'FD Inputs final'!$H759</f>
        <v>0</v>
      </c>
    </row>
    <row r="760" spans="1:13" outlineLevel="1">
      <c r="A760" s="98"/>
      <c r="B760" s="98" t="s">
        <v>280</v>
      </c>
      <c r="C760" s="86" t="s">
        <v>281</v>
      </c>
      <c r="D760" s="85" t="s">
        <v>382</v>
      </c>
      <c r="E760" s="85" t="s">
        <v>976</v>
      </c>
      <c r="F760" s="85" t="s">
        <v>282</v>
      </c>
      <c r="H760" s="87">
        <f>_xlfn.XLOOKUP(C760,Lists!$C$3:$C$31,Lists!$Q$3:$Q$31)</f>
        <v>1</v>
      </c>
      <c r="I760" s="95">
        <f>'FD Inputs Pre Conversion'!I759*'FD Inputs final'!$H760</f>
        <v>0</v>
      </c>
      <c r="J760" s="95">
        <f>'FD Inputs Pre Conversion'!J759*'FD Inputs final'!$H760</f>
        <v>0</v>
      </c>
      <c r="K760" s="95">
        <f>'FD Inputs Pre Conversion'!K759*'FD Inputs final'!$H760</f>
        <v>0</v>
      </c>
      <c r="L760" s="95">
        <f>'FD Inputs Pre Conversion'!L759*'FD Inputs final'!$H760</f>
        <v>0</v>
      </c>
      <c r="M760" s="95">
        <f>'FD Inputs Pre Conversion'!M759*'FD Inputs final'!$H760</f>
        <v>0</v>
      </c>
    </row>
    <row r="761" spans="1:13" outlineLevel="1">
      <c r="A761" s="98"/>
      <c r="B761" s="98" t="s">
        <v>280</v>
      </c>
      <c r="C761" s="86" t="s">
        <v>281</v>
      </c>
      <c r="D761" s="85" t="s">
        <v>388</v>
      </c>
      <c r="E761" s="85" t="s">
        <v>976</v>
      </c>
      <c r="F761" s="85" t="s">
        <v>282</v>
      </c>
      <c r="H761" s="87">
        <f>_xlfn.XLOOKUP(C761,Lists!$C$3:$C$31,Lists!$Q$3:$Q$31)</f>
        <v>1</v>
      </c>
      <c r="I761" s="95">
        <f>'FD Inputs Pre Conversion'!I760*'FD Inputs final'!$H761</f>
        <v>0</v>
      </c>
      <c r="J761" s="95">
        <f>'FD Inputs Pre Conversion'!J760*'FD Inputs final'!$H761</f>
        <v>0</v>
      </c>
      <c r="K761" s="95">
        <f>'FD Inputs Pre Conversion'!K760*'FD Inputs final'!$H761</f>
        <v>0</v>
      </c>
      <c r="L761" s="95">
        <f>'FD Inputs Pre Conversion'!L760*'FD Inputs final'!$H761</f>
        <v>0</v>
      </c>
      <c r="M761" s="95">
        <f>'FD Inputs Pre Conversion'!M760*'FD Inputs final'!$H761</f>
        <v>0</v>
      </c>
    </row>
    <row r="762" spans="1:13" outlineLevel="1">
      <c r="A762" s="98"/>
      <c r="B762" s="98" t="s">
        <v>280</v>
      </c>
      <c r="C762" s="86" t="s">
        <v>281</v>
      </c>
      <c r="D762" s="85" t="s">
        <v>391</v>
      </c>
      <c r="E762" s="85" t="s">
        <v>976</v>
      </c>
      <c r="F762" s="85" t="s">
        <v>282</v>
      </c>
      <c r="H762" s="87">
        <f>_xlfn.XLOOKUP(C762,Lists!$C$3:$C$31,Lists!$Q$3:$Q$31)</f>
        <v>1</v>
      </c>
      <c r="I762" s="95">
        <f>'FD Inputs Pre Conversion'!I761*'FD Inputs final'!$H762</f>
        <v>0</v>
      </c>
      <c r="J762" s="95">
        <f>'FD Inputs Pre Conversion'!J761*'FD Inputs final'!$H762</f>
        <v>0</v>
      </c>
      <c r="K762" s="95">
        <f>'FD Inputs Pre Conversion'!K761*'FD Inputs final'!$H762</f>
        <v>0</v>
      </c>
      <c r="L762" s="95">
        <f>'FD Inputs Pre Conversion'!L761*'FD Inputs final'!$H762</f>
        <v>0</v>
      </c>
      <c r="M762" s="95">
        <f>'FD Inputs Pre Conversion'!M761*'FD Inputs final'!$H762</f>
        <v>0</v>
      </c>
    </row>
    <row r="763" spans="1:13" outlineLevel="1">
      <c r="A763" s="98"/>
      <c r="B763" s="98" t="s">
        <v>280</v>
      </c>
      <c r="C763" s="86" t="s">
        <v>281</v>
      </c>
      <c r="D763" s="85" t="s">
        <v>394</v>
      </c>
      <c r="E763" s="85" t="s">
        <v>976</v>
      </c>
      <c r="F763" s="85" t="s">
        <v>282</v>
      </c>
      <c r="H763" s="87">
        <f>_xlfn.XLOOKUP(C763,Lists!$C$3:$C$31,Lists!$Q$3:$Q$31)</f>
        <v>1</v>
      </c>
      <c r="I763" s="95">
        <f>'FD Inputs Pre Conversion'!I762*'FD Inputs final'!$H763</f>
        <v>0</v>
      </c>
      <c r="J763" s="95">
        <f>'FD Inputs Pre Conversion'!J762*'FD Inputs final'!$H763</f>
        <v>0</v>
      </c>
      <c r="K763" s="95">
        <f>'FD Inputs Pre Conversion'!K762*'FD Inputs final'!$H763</f>
        <v>0</v>
      </c>
      <c r="L763" s="95">
        <f>'FD Inputs Pre Conversion'!L762*'FD Inputs final'!$H763</f>
        <v>0</v>
      </c>
      <c r="M763" s="95">
        <f>'FD Inputs Pre Conversion'!M762*'FD Inputs final'!$H763</f>
        <v>0</v>
      </c>
    </row>
    <row r="764" spans="1:13" outlineLevel="1">
      <c r="A764" s="98"/>
      <c r="B764" s="98" t="s">
        <v>280</v>
      </c>
      <c r="C764" s="86" t="s">
        <v>281</v>
      </c>
      <c r="D764" s="85" t="s">
        <v>397</v>
      </c>
      <c r="E764" s="85" t="s">
        <v>976</v>
      </c>
      <c r="F764" s="85" t="s">
        <v>282</v>
      </c>
      <c r="H764" s="87">
        <f>_xlfn.XLOOKUP(C764,Lists!$C$3:$C$31,Lists!$Q$3:$Q$31)</f>
        <v>1</v>
      </c>
      <c r="I764" s="95">
        <f>'FD Inputs Pre Conversion'!I763*'FD Inputs final'!$H764</f>
        <v>0</v>
      </c>
      <c r="J764" s="95">
        <f>'FD Inputs Pre Conversion'!J763*'FD Inputs final'!$H764</f>
        <v>0</v>
      </c>
      <c r="K764" s="95">
        <f>'FD Inputs Pre Conversion'!K763*'FD Inputs final'!$H764</f>
        <v>0</v>
      </c>
      <c r="L764" s="95">
        <f>'FD Inputs Pre Conversion'!L763*'FD Inputs final'!$H764</f>
        <v>0</v>
      </c>
      <c r="M764" s="95">
        <f>'FD Inputs Pre Conversion'!M763*'FD Inputs final'!$H764</f>
        <v>0</v>
      </c>
    </row>
    <row r="765" spans="1:13" outlineLevel="1">
      <c r="A765" s="98"/>
      <c r="B765" s="98" t="s">
        <v>280</v>
      </c>
      <c r="C765" s="86" t="s">
        <v>281</v>
      </c>
      <c r="D765" s="85" t="s">
        <v>345</v>
      </c>
      <c r="E765" s="85" t="s">
        <v>976</v>
      </c>
      <c r="F765" s="85" t="s">
        <v>282</v>
      </c>
      <c r="H765" s="87">
        <f>_xlfn.XLOOKUP(C765,Lists!$C$3:$C$31,Lists!$Q$3:$Q$31)</f>
        <v>1</v>
      </c>
      <c r="I765" s="95">
        <f>'FD Inputs Pre Conversion'!I764*'FD Inputs final'!$H765</f>
        <v>0</v>
      </c>
      <c r="J765" s="95">
        <f>'FD Inputs Pre Conversion'!J764*'FD Inputs final'!$H765</f>
        <v>0</v>
      </c>
      <c r="K765" s="95">
        <f>'FD Inputs Pre Conversion'!K764*'FD Inputs final'!$H765</f>
        <v>0</v>
      </c>
      <c r="L765" s="95">
        <f>'FD Inputs Pre Conversion'!L764*'FD Inputs final'!$H765</f>
        <v>0</v>
      </c>
      <c r="M765" s="95">
        <f>'FD Inputs Pre Conversion'!M764*'FD Inputs final'!$H765</f>
        <v>0</v>
      </c>
    </row>
    <row r="766" spans="1:13" outlineLevel="1">
      <c r="A766" s="98"/>
      <c r="B766" s="98" t="s">
        <v>280</v>
      </c>
      <c r="C766" s="86" t="s">
        <v>281</v>
      </c>
      <c r="D766" s="85" t="s">
        <v>354</v>
      </c>
      <c r="E766" s="85" t="s">
        <v>976</v>
      </c>
      <c r="F766" s="85" t="s">
        <v>282</v>
      </c>
      <c r="H766" s="87">
        <f>_xlfn.XLOOKUP(C766,Lists!$C$3:$C$31,Lists!$Q$3:$Q$31)</f>
        <v>1</v>
      </c>
      <c r="I766" s="95">
        <f>'FD Inputs Pre Conversion'!I765*'FD Inputs final'!$H766</f>
        <v>0</v>
      </c>
      <c r="J766" s="95">
        <f>'FD Inputs Pre Conversion'!J765*'FD Inputs final'!$H766</f>
        <v>0</v>
      </c>
      <c r="K766" s="95">
        <f>'FD Inputs Pre Conversion'!K765*'FD Inputs final'!$H766</f>
        <v>0</v>
      </c>
      <c r="L766" s="95">
        <f>'FD Inputs Pre Conversion'!L765*'FD Inputs final'!$H766</f>
        <v>0</v>
      </c>
      <c r="M766" s="95">
        <f>'FD Inputs Pre Conversion'!M765*'FD Inputs final'!$H766</f>
        <v>0</v>
      </c>
    </row>
    <row r="767" spans="1:13" outlineLevel="1">
      <c r="A767" s="98"/>
      <c r="B767" s="98" t="s">
        <v>280</v>
      </c>
      <c r="C767" s="86" t="s">
        <v>281</v>
      </c>
      <c r="D767" s="85" t="s">
        <v>367</v>
      </c>
      <c r="E767" s="85" t="s">
        <v>976</v>
      </c>
      <c r="F767" s="85" t="s">
        <v>282</v>
      </c>
      <c r="H767" s="87">
        <f>_xlfn.XLOOKUP(C767,Lists!$C$3:$C$31,Lists!$Q$3:$Q$31)</f>
        <v>1</v>
      </c>
      <c r="I767" s="95">
        <f>'FD Inputs Pre Conversion'!I766*'FD Inputs final'!$H767</f>
        <v>0</v>
      </c>
      <c r="J767" s="95">
        <f>'FD Inputs Pre Conversion'!J766*'FD Inputs final'!$H767</f>
        <v>0</v>
      </c>
      <c r="K767" s="95">
        <f>'FD Inputs Pre Conversion'!K766*'FD Inputs final'!$H767</f>
        <v>0</v>
      </c>
      <c r="L767" s="95">
        <f>'FD Inputs Pre Conversion'!L766*'FD Inputs final'!$H767</f>
        <v>0</v>
      </c>
      <c r="M767" s="95">
        <f>'FD Inputs Pre Conversion'!M766*'FD Inputs final'!$H767</f>
        <v>0</v>
      </c>
    </row>
    <row r="768" spans="1:13" outlineLevel="1">
      <c r="A768" s="98"/>
      <c r="B768" s="98" t="s">
        <v>280</v>
      </c>
      <c r="C768" s="86" t="s">
        <v>281</v>
      </c>
      <c r="D768" s="85" t="s">
        <v>373</v>
      </c>
      <c r="E768" s="85" t="s">
        <v>976</v>
      </c>
      <c r="F768" s="85" t="s">
        <v>282</v>
      </c>
      <c r="H768" s="87">
        <f>_xlfn.XLOOKUP(C768,Lists!$C$3:$C$31,Lists!$Q$3:$Q$31)</f>
        <v>1</v>
      </c>
      <c r="I768" s="95">
        <f>'FD Inputs Pre Conversion'!I767*'FD Inputs final'!$H768</f>
        <v>0</v>
      </c>
      <c r="J768" s="95">
        <f>'FD Inputs Pre Conversion'!J767*'FD Inputs final'!$H768</f>
        <v>0</v>
      </c>
      <c r="K768" s="95">
        <f>'FD Inputs Pre Conversion'!K767*'FD Inputs final'!$H768</f>
        <v>0</v>
      </c>
      <c r="L768" s="95">
        <f>'FD Inputs Pre Conversion'!L767*'FD Inputs final'!$H768</f>
        <v>0</v>
      </c>
      <c r="M768" s="95">
        <f>'FD Inputs Pre Conversion'!M767*'FD Inputs final'!$H768</f>
        <v>0</v>
      </c>
    </row>
    <row r="769" spans="1:13" outlineLevel="1">
      <c r="A769" s="98"/>
      <c r="B769" s="98" t="s">
        <v>280</v>
      </c>
      <c r="C769" s="86" t="s">
        <v>281</v>
      </c>
      <c r="D769" s="85" t="s">
        <v>376</v>
      </c>
      <c r="E769" s="85" t="s">
        <v>976</v>
      </c>
      <c r="F769" s="85" t="s">
        <v>282</v>
      </c>
      <c r="H769" s="87">
        <f>_xlfn.XLOOKUP(C769,Lists!$C$3:$C$31,Lists!$Q$3:$Q$31)</f>
        <v>1</v>
      </c>
      <c r="I769" s="95">
        <f>'FD Inputs Pre Conversion'!I768*'FD Inputs final'!$H769</f>
        <v>0</v>
      </c>
      <c r="J769" s="95">
        <f>'FD Inputs Pre Conversion'!J768*'FD Inputs final'!$H769</f>
        <v>0</v>
      </c>
      <c r="K769" s="95">
        <f>'FD Inputs Pre Conversion'!K768*'FD Inputs final'!$H769</f>
        <v>0</v>
      </c>
      <c r="L769" s="95">
        <f>'FD Inputs Pre Conversion'!L768*'FD Inputs final'!$H769</f>
        <v>0</v>
      </c>
      <c r="M769" s="95">
        <f>'FD Inputs Pre Conversion'!M768*'FD Inputs final'!$H769</f>
        <v>0</v>
      </c>
    </row>
    <row r="770" spans="1:13" outlineLevel="1">
      <c r="A770" s="98"/>
      <c r="B770" s="98" t="s">
        <v>280</v>
      </c>
      <c r="C770" s="86" t="s">
        <v>281</v>
      </c>
      <c r="D770" s="85" t="s">
        <v>385</v>
      </c>
      <c r="E770" s="85" t="s">
        <v>976</v>
      </c>
      <c r="F770" s="85" t="s">
        <v>282</v>
      </c>
      <c r="H770" s="87">
        <f>_xlfn.XLOOKUP(C770,Lists!$C$3:$C$31,Lists!$Q$3:$Q$31)</f>
        <v>1</v>
      </c>
      <c r="I770" s="95">
        <f>'FD Inputs Pre Conversion'!I769*'FD Inputs final'!$H770</f>
        <v>0</v>
      </c>
      <c r="J770" s="95">
        <f>'FD Inputs Pre Conversion'!J769*'FD Inputs final'!$H770</f>
        <v>0</v>
      </c>
      <c r="K770" s="95">
        <f>'FD Inputs Pre Conversion'!K769*'FD Inputs final'!$H770</f>
        <v>0</v>
      </c>
      <c r="L770" s="95">
        <f>'FD Inputs Pre Conversion'!L769*'FD Inputs final'!$H770</f>
        <v>0</v>
      </c>
      <c r="M770" s="95">
        <f>'FD Inputs Pre Conversion'!M769*'FD Inputs final'!$H770</f>
        <v>0</v>
      </c>
    </row>
    <row r="771" spans="1:13" outlineLevel="1">
      <c r="A771" s="97"/>
      <c r="B771" s="97"/>
      <c r="I771" s="95"/>
      <c r="J771" s="95"/>
      <c r="K771" s="95"/>
      <c r="L771" s="95"/>
      <c r="M771" s="95"/>
    </row>
    <row r="772" spans="1:13" outlineLevel="1">
      <c r="A772" s="98"/>
      <c r="B772" s="98" t="s">
        <v>287</v>
      </c>
      <c r="C772" s="86" t="s">
        <v>288</v>
      </c>
      <c r="D772" s="85" t="s">
        <v>350</v>
      </c>
      <c r="E772" s="85" t="s">
        <v>976</v>
      </c>
      <c r="F772" s="85" t="s">
        <v>289</v>
      </c>
      <c r="H772" s="87">
        <f>_xlfn.XLOOKUP(C772,Lists!$C$3:$C$31,Lists!$Q$3:$Q$31)</f>
        <v>1</v>
      </c>
      <c r="I772" s="95">
        <f>'FD Inputs Pre Conversion'!I771*'FD Inputs final'!$H772</f>
        <v>0</v>
      </c>
      <c r="J772" s="95">
        <f>'FD Inputs Pre Conversion'!J771*'FD Inputs final'!$H772</f>
        <v>0</v>
      </c>
      <c r="K772" s="95">
        <f>'FD Inputs Pre Conversion'!K771*'FD Inputs final'!$H772</f>
        <v>0</v>
      </c>
      <c r="L772" s="95">
        <f>'FD Inputs Pre Conversion'!L771*'FD Inputs final'!$H772</f>
        <v>0</v>
      </c>
      <c r="M772" s="95">
        <f>'FD Inputs Pre Conversion'!M771*'FD Inputs final'!$H772</f>
        <v>0</v>
      </c>
    </row>
    <row r="773" spans="1:13" outlineLevel="1">
      <c r="A773" s="98"/>
      <c r="B773" s="98" t="s">
        <v>287</v>
      </c>
      <c r="C773" s="86" t="s">
        <v>288</v>
      </c>
      <c r="D773" s="85" t="s">
        <v>358</v>
      </c>
      <c r="E773" s="85" t="s">
        <v>976</v>
      </c>
      <c r="F773" s="85" t="s">
        <v>289</v>
      </c>
      <c r="H773" s="87">
        <f>_xlfn.XLOOKUP(C773,Lists!$C$3:$C$31,Lists!$Q$3:$Q$31)</f>
        <v>1</v>
      </c>
      <c r="I773" s="95">
        <f>'FD Inputs Pre Conversion'!I772*'FD Inputs final'!$H773</f>
        <v>0</v>
      </c>
      <c r="J773" s="95">
        <f>'FD Inputs Pre Conversion'!J772*'FD Inputs final'!$H773</f>
        <v>0</v>
      </c>
      <c r="K773" s="95">
        <f>'FD Inputs Pre Conversion'!K772*'FD Inputs final'!$H773</f>
        <v>0</v>
      </c>
      <c r="L773" s="95">
        <f>'FD Inputs Pre Conversion'!L772*'FD Inputs final'!$H773</f>
        <v>0</v>
      </c>
      <c r="M773" s="95">
        <f>'FD Inputs Pre Conversion'!M772*'FD Inputs final'!$H773</f>
        <v>0</v>
      </c>
    </row>
    <row r="774" spans="1:13" outlineLevel="1">
      <c r="A774" s="98"/>
      <c r="B774" s="98" t="s">
        <v>287</v>
      </c>
      <c r="C774" s="86" t="s">
        <v>288</v>
      </c>
      <c r="D774" s="85" t="s">
        <v>361</v>
      </c>
      <c r="E774" s="85" t="s">
        <v>976</v>
      </c>
      <c r="F774" s="85" t="s">
        <v>289</v>
      </c>
      <c r="H774" s="87">
        <f>_xlfn.XLOOKUP(C774,Lists!$C$3:$C$31,Lists!$Q$3:$Q$31)</f>
        <v>1</v>
      </c>
      <c r="I774" s="95">
        <f>'FD Inputs Pre Conversion'!I773*'FD Inputs final'!$H774</f>
        <v>0</v>
      </c>
      <c r="J774" s="95">
        <f>'FD Inputs Pre Conversion'!J773*'FD Inputs final'!$H774</f>
        <v>0</v>
      </c>
      <c r="K774" s="95">
        <f>'FD Inputs Pre Conversion'!K773*'FD Inputs final'!$H774</f>
        <v>0</v>
      </c>
      <c r="L774" s="95">
        <f>'FD Inputs Pre Conversion'!L773*'FD Inputs final'!$H774</f>
        <v>0</v>
      </c>
      <c r="M774" s="95">
        <f>'FD Inputs Pre Conversion'!M773*'FD Inputs final'!$H774</f>
        <v>0</v>
      </c>
    </row>
    <row r="775" spans="1:13" outlineLevel="1">
      <c r="A775" s="98"/>
      <c r="B775" s="98" t="s">
        <v>287</v>
      </c>
      <c r="C775" s="86" t="s">
        <v>288</v>
      </c>
      <c r="D775" s="85" t="s">
        <v>364</v>
      </c>
      <c r="E775" s="85" t="s">
        <v>976</v>
      </c>
      <c r="F775" s="85" t="s">
        <v>289</v>
      </c>
      <c r="H775" s="87">
        <f>_xlfn.XLOOKUP(C775,Lists!$C$3:$C$31,Lists!$Q$3:$Q$31)</f>
        <v>1</v>
      </c>
      <c r="I775" s="95">
        <f>'FD Inputs Pre Conversion'!I774*'FD Inputs final'!$H775</f>
        <v>0</v>
      </c>
      <c r="J775" s="95">
        <f>'FD Inputs Pre Conversion'!J774*'FD Inputs final'!$H775</f>
        <v>0</v>
      </c>
      <c r="K775" s="95">
        <f>'FD Inputs Pre Conversion'!K774*'FD Inputs final'!$H775</f>
        <v>0</v>
      </c>
      <c r="L775" s="95">
        <f>'FD Inputs Pre Conversion'!L774*'FD Inputs final'!$H775</f>
        <v>0</v>
      </c>
      <c r="M775" s="95">
        <f>'FD Inputs Pre Conversion'!M774*'FD Inputs final'!$H775</f>
        <v>0</v>
      </c>
    </row>
    <row r="776" spans="1:13" outlineLevel="1">
      <c r="A776" s="98"/>
      <c r="B776" s="98" t="s">
        <v>287</v>
      </c>
      <c r="C776" s="86" t="s">
        <v>288</v>
      </c>
      <c r="D776" s="85" t="s">
        <v>370</v>
      </c>
      <c r="E776" s="85" t="s">
        <v>976</v>
      </c>
      <c r="F776" s="85" t="s">
        <v>289</v>
      </c>
      <c r="H776" s="87">
        <f>_xlfn.XLOOKUP(C776,Lists!$C$3:$C$31,Lists!$Q$3:$Q$31)</f>
        <v>1</v>
      </c>
      <c r="I776" s="95">
        <f>'FD Inputs Pre Conversion'!I775*'FD Inputs final'!$H776</f>
        <v>0</v>
      </c>
      <c r="J776" s="95">
        <f>'FD Inputs Pre Conversion'!J775*'FD Inputs final'!$H776</f>
        <v>0</v>
      </c>
      <c r="K776" s="95">
        <f>'FD Inputs Pre Conversion'!K775*'FD Inputs final'!$H776</f>
        <v>0</v>
      </c>
      <c r="L776" s="95">
        <f>'FD Inputs Pre Conversion'!L775*'FD Inputs final'!$H776</f>
        <v>0</v>
      </c>
      <c r="M776" s="95">
        <f>'FD Inputs Pre Conversion'!M775*'FD Inputs final'!$H776</f>
        <v>0</v>
      </c>
    </row>
    <row r="777" spans="1:13" outlineLevel="1">
      <c r="A777" s="98"/>
      <c r="B777" s="98" t="s">
        <v>287</v>
      </c>
      <c r="C777" s="86" t="s">
        <v>288</v>
      </c>
      <c r="D777" s="85" t="s">
        <v>379</v>
      </c>
      <c r="E777" s="85" t="s">
        <v>976</v>
      </c>
      <c r="F777" s="85" t="s">
        <v>289</v>
      </c>
      <c r="H777" s="87">
        <f>_xlfn.XLOOKUP(C777,Lists!$C$3:$C$31,Lists!$Q$3:$Q$31)</f>
        <v>1</v>
      </c>
      <c r="I777" s="95">
        <f>'FD Inputs Pre Conversion'!I776*'FD Inputs final'!$H777</f>
        <v>0</v>
      </c>
      <c r="J777" s="95">
        <f>'FD Inputs Pre Conversion'!J776*'FD Inputs final'!$H777</f>
        <v>0</v>
      </c>
      <c r="K777" s="95">
        <f>'FD Inputs Pre Conversion'!K776*'FD Inputs final'!$H777</f>
        <v>0</v>
      </c>
      <c r="L777" s="95">
        <f>'FD Inputs Pre Conversion'!L776*'FD Inputs final'!$H777</f>
        <v>0</v>
      </c>
      <c r="M777" s="95">
        <f>'FD Inputs Pre Conversion'!M776*'FD Inputs final'!$H777</f>
        <v>0</v>
      </c>
    </row>
    <row r="778" spans="1:13" outlineLevel="1">
      <c r="A778" s="98"/>
      <c r="B778" s="98" t="s">
        <v>287</v>
      </c>
      <c r="C778" s="86" t="s">
        <v>288</v>
      </c>
      <c r="D778" s="85" t="s">
        <v>382</v>
      </c>
      <c r="E778" s="85" t="s">
        <v>976</v>
      </c>
      <c r="F778" s="85" t="s">
        <v>289</v>
      </c>
      <c r="H778" s="87">
        <f>_xlfn.XLOOKUP(C778,Lists!$C$3:$C$31,Lists!$Q$3:$Q$31)</f>
        <v>1</v>
      </c>
      <c r="I778" s="95">
        <f>'FD Inputs Pre Conversion'!I777*'FD Inputs final'!$H778</f>
        <v>0</v>
      </c>
      <c r="J778" s="95">
        <f>'FD Inputs Pre Conversion'!J777*'FD Inputs final'!$H778</f>
        <v>0</v>
      </c>
      <c r="K778" s="95">
        <f>'FD Inputs Pre Conversion'!K777*'FD Inputs final'!$H778</f>
        <v>0</v>
      </c>
      <c r="L778" s="95">
        <f>'FD Inputs Pre Conversion'!L777*'FD Inputs final'!$H778</f>
        <v>0</v>
      </c>
      <c r="M778" s="95">
        <f>'FD Inputs Pre Conversion'!M777*'FD Inputs final'!$H778</f>
        <v>0</v>
      </c>
    </row>
    <row r="779" spans="1:13" outlineLevel="1">
      <c r="A779" s="93"/>
      <c r="B779" s="93" t="s">
        <v>287</v>
      </c>
      <c r="C779" s="86" t="s">
        <v>288</v>
      </c>
      <c r="D779" s="85" t="s">
        <v>388</v>
      </c>
      <c r="E779" s="85" t="s">
        <v>976</v>
      </c>
      <c r="F779" s="85" t="s">
        <v>289</v>
      </c>
      <c r="H779" s="87">
        <f>_xlfn.XLOOKUP(C779,Lists!$C$3:$C$31,Lists!$Q$3:$Q$31)</f>
        <v>1</v>
      </c>
      <c r="I779" s="95">
        <f>'FD Inputs Pre Conversion'!I778*'FD Inputs final'!$H779</f>
        <v>0</v>
      </c>
      <c r="J779" s="95">
        <f>'FD Inputs Pre Conversion'!J778*'FD Inputs final'!$H779</f>
        <v>0</v>
      </c>
      <c r="K779" s="95">
        <f>'FD Inputs Pre Conversion'!K778*'FD Inputs final'!$H779</f>
        <v>0</v>
      </c>
      <c r="L779" s="95">
        <f>'FD Inputs Pre Conversion'!L778*'FD Inputs final'!$H779</f>
        <v>0</v>
      </c>
      <c r="M779" s="95">
        <f>'FD Inputs Pre Conversion'!M778*'FD Inputs final'!$H779</f>
        <v>0</v>
      </c>
    </row>
    <row r="780" spans="1:13" outlineLevel="1">
      <c r="A780" s="93"/>
      <c r="B780" s="93" t="s">
        <v>287</v>
      </c>
      <c r="C780" s="86" t="s">
        <v>288</v>
      </c>
      <c r="D780" s="85" t="s">
        <v>391</v>
      </c>
      <c r="E780" s="85" t="s">
        <v>976</v>
      </c>
      <c r="F780" s="85" t="s">
        <v>289</v>
      </c>
      <c r="H780" s="87">
        <f>_xlfn.XLOOKUP(C780,Lists!$C$3:$C$31,Lists!$Q$3:$Q$31)</f>
        <v>1</v>
      </c>
      <c r="I780" s="95">
        <f>'FD Inputs Pre Conversion'!I779*'FD Inputs final'!$H780</f>
        <v>0</v>
      </c>
      <c r="J780" s="95">
        <f>'FD Inputs Pre Conversion'!J779*'FD Inputs final'!$H780</f>
        <v>0</v>
      </c>
      <c r="K780" s="95">
        <f>'FD Inputs Pre Conversion'!K779*'FD Inputs final'!$H780</f>
        <v>0</v>
      </c>
      <c r="L780" s="95">
        <f>'FD Inputs Pre Conversion'!L779*'FD Inputs final'!$H780</f>
        <v>0</v>
      </c>
      <c r="M780" s="95">
        <f>'FD Inputs Pre Conversion'!M779*'FD Inputs final'!$H780</f>
        <v>0</v>
      </c>
    </row>
    <row r="781" spans="1:13" outlineLevel="1">
      <c r="A781" s="93"/>
      <c r="B781" s="93" t="s">
        <v>287</v>
      </c>
      <c r="C781" s="86" t="s">
        <v>288</v>
      </c>
      <c r="D781" s="85" t="s">
        <v>394</v>
      </c>
      <c r="E781" s="85" t="s">
        <v>976</v>
      </c>
      <c r="F781" s="85" t="s">
        <v>289</v>
      </c>
      <c r="H781" s="87">
        <f>_xlfn.XLOOKUP(C781,Lists!$C$3:$C$31,Lists!$Q$3:$Q$31)</f>
        <v>1</v>
      </c>
      <c r="I781" s="95">
        <f>'FD Inputs Pre Conversion'!I780*'FD Inputs final'!$H781</f>
        <v>0</v>
      </c>
      <c r="J781" s="95">
        <f>'FD Inputs Pre Conversion'!J780*'FD Inputs final'!$H781</f>
        <v>0</v>
      </c>
      <c r="K781" s="95">
        <f>'FD Inputs Pre Conversion'!K780*'FD Inputs final'!$H781</f>
        <v>0</v>
      </c>
      <c r="L781" s="95">
        <f>'FD Inputs Pre Conversion'!L780*'FD Inputs final'!$H781</f>
        <v>0</v>
      </c>
      <c r="M781" s="95">
        <f>'FD Inputs Pre Conversion'!M780*'FD Inputs final'!$H781</f>
        <v>0</v>
      </c>
    </row>
    <row r="782" spans="1:13" outlineLevel="1">
      <c r="A782" s="93"/>
      <c r="B782" s="93" t="s">
        <v>287</v>
      </c>
      <c r="C782" s="86" t="s">
        <v>288</v>
      </c>
      <c r="D782" s="85" t="s">
        <v>397</v>
      </c>
      <c r="E782" s="85" t="s">
        <v>976</v>
      </c>
      <c r="F782" s="85" t="s">
        <v>289</v>
      </c>
      <c r="H782" s="87">
        <f>_xlfn.XLOOKUP(C782,Lists!$C$3:$C$31,Lists!$Q$3:$Q$31)</f>
        <v>1</v>
      </c>
      <c r="I782" s="95">
        <f>'FD Inputs Pre Conversion'!I781*'FD Inputs final'!$H782</f>
        <v>0</v>
      </c>
      <c r="J782" s="95">
        <f>'FD Inputs Pre Conversion'!J781*'FD Inputs final'!$H782</f>
        <v>0</v>
      </c>
      <c r="K782" s="95">
        <f>'FD Inputs Pre Conversion'!K781*'FD Inputs final'!$H782</f>
        <v>0</v>
      </c>
      <c r="L782" s="95">
        <f>'FD Inputs Pre Conversion'!L781*'FD Inputs final'!$H782</f>
        <v>0</v>
      </c>
      <c r="M782" s="95">
        <f>'FD Inputs Pre Conversion'!M781*'FD Inputs final'!$H782</f>
        <v>0</v>
      </c>
    </row>
    <row r="783" spans="1:13" outlineLevel="1">
      <c r="A783" s="93"/>
      <c r="B783" s="93" t="s">
        <v>287</v>
      </c>
      <c r="C783" s="86" t="s">
        <v>288</v>
      </c>
      <c r="D783" s="85" t="s">
        <v>345</v>
      </c>
      <c r="E783" s="85" t="s">
        <v>976</v>
      </c>
      <c r="F783" s="85" t="s">
        <v>289</v>
      </c>
      <c r="H783" s="87">
        <f>_xlfn.XLOOKUP(C783,Lists!$C$3:$C$31,Lists!$Q$3:$Q$31)</f>
        <v>1</v>
      </c>
      <c r="I783" s="95">
        <f>'FD Inputs Pre Conversion'!I782*'FD Inputs final'!$H783</f>
        <v>0</v>
      </c>
      <c r="J783" s="95">
        <f>'FD Inputs Pre Conversion'!J782*'FD Inputs final'!$H783</f>
        <v>0</v>
      </c>
      <c r="K783" s="95">
        <f>'FD Inputs Pre Conversion'!K782*'FD Inputs final'!$H783</f>
        <v>0</v>
      </c>
      <c r="L783" s="95">
        <f>'FD Inputs Pre Conversion'!L782*'FD Inputs final'!$H783</f>
        <v>0</v>
      </c>
      <c r="M783" s="95">
        <f>'FD Inputs Pre Conversion'!M782*'FD Inputs final'!$H783</f>
        <v>0</v>
      </c>
    </row>
    <row r="784" spans="1:13" outlineLevel="1">
      <c r="A784" s="93"/>
      <c r="B784" s="93" t="s">
        <v>287</v>
      </c>
      <c r="C784" s="86" t="s">
        <v>288</v>
      </c>
      <c r="D784" s="85" t="s">
        <v>354</v>
      </c>
      <c r="E784" s="85" t="s">
        <v>976</v>
      </c>
      <c r="F784" s="85" t="s">
        <v>289</v>
      </c>
      <c r="H784" s="87">
        <f>_xlfn.XLOOKUP(C784,Lists!$C$3:$C$31,Lists!$Q$3:$Q$31)</f>
        <v>1</v>
      </c>
      <c r="I784" s="95">
        <f>'FD Inputs Pre Conversion'!I783*'FD Inputs final'!$H784</f>
        <v>0</v>
      </c>
      <c r="J784" s="95">
        <f>'FD Inputs Pre Conversion'!J783*'FD Inputs final'!$H784</f>
        <v>0</v>
      </c>
      <c r="K784" s="95">
        <f>'FD Inputs Pre Conversion'!K783*'FD Inputs final'!$H784</f>
        <v>0</v>
      </c>
      <c r="L784" s="95">
        <f>'FD Inputs Pre Conversion'!L783*'FD Inputs final'!$H784</f>
        <v>0</v>
      </c>
      <c r="M784" s="95">
        <f>'FD Inputs Pre Conversion'!M783*'FD Inputs final'!$H784</f>
        <v>0</v>
      </c>
    </row>
    <row r="785" spans="1:13" outlineLevel="1">
      <c r="A785" s="93"/>
      <c r="B785" s="93" t="s">
        <v>287</v>
      </c>
      <c r="C785" s="86" t="s">
        <v>288</v>
      </c>
      <c r="D785" s="85" t="s">
        <v>367</v>
      </c>
      <c r="E785" s="85" t="s">
        <v>976</v>
      </c>
      <c r="F785" s="85" t="s">
        <v>289</v>
      </c>
      <c r="H785" s="87">
        <f>_xlfn.XLOOKUP(C785,Lists!$C$3:$C$31,Lists!$Q$3:$Q$31)</f>
        <v>1</v>
      </c>
      <c r="I785" s="95">
        <f>'FD Inputs Pre Conversion'!I784*'FD Inputs final'!$H785</f>
        <v>0</v>
      </c>
      <c r="J785" s="95">
        <f>'FD Inputs Pre Conversion'!J784*'FD Inputs final'!$H785</f>
        <v>0</v>
      </c>
      <c r="K785" s="95">
        <f>'FD Inputs Pre Conversion'!K784*'FD Inputs final'!$H785</f>
        <v>0</v>
      </c>
      <c r="L785" s="95">
        <f>'FD Inputs Pre Conversion'!L784*'FD Inputs final'!$H785</f>
        <v>0</v>
      </c>
      <c r="M785" s="95">
        <f>'FD Inputs Pre Conversion'!M784*'FD Inputs final'!$H785</f>
        <v>0</v>
      </c>
    </row>
    <row r="786" spans="1:13" outlineLevel="1">
      <c r="A786" s="93"/>
      <c r="B786" s="93" t="s">
        <v>287</v>
      </c>
      <c r="C786" s="86" t="s">
        <v>288</v>
      </c>
      <c r="D786" s="85" t="s">
        <v>373</v>
      </c>
      <c r="E786" s="85" t="s">
        <v>976</v>
      </c>
      <c r="F786" s="85" t="s">
        <v>289</v>
      </c>
      <c r="H786" s="87">
        <f>_xlfn.XLOOKUP(C786,Lists!$C$3:$C$31,Lists!$Q$3:$Q$31)</f>
        <v>1</v>
      </c>
      <c r="I786" s="95">
        <f>'FD Inputs Pre Conversion'!I785*'FD Inputs final'!$H786</f>
        <v>0</v>
      </c>
      <c r="J786" s="95">
        <f>'FD Inputs Pre Conversion'!J785*'FD Inputs final'!$H786</f>
        <v>0</v>
      </c>
      <c r="K786" s="95">
        <f>'FD Inputs Pre Conversion'!K785*'FD Inputs final'!$H786</f>
        <v>0</v>
      </c>
      <c r="L786" s="95">
        <f>'FD Inputs Pre Conversion'!L785*'FD Inputs final'!$H786</f>
        <v>0</v>
      </c>
      <c r="M786" s="95">
        <f>'FD Inputs Pre Conversion'!M785*'FD Inputs final'!$H786</f>
        <v>0</v>
      </c>
    </row>
    <row r="787" spans="1:13" outlineLevel="1">
      <c r="A787" s="93"/>
      <c r="B787" s="93" t="s">
        <v>287</v>
      </c>
      <c r="C787" s="86" t="s">
        <v>288</v>
      </c>
      <c r="D787" s="85" t="s">
        <v>376</v>
      </c>
      <c r="E787" s="85" t="s">
        <v>976</v>
      </c>
      <c r="F787" s="85" t="s">
        <v>289</v>
      </c>
      <c r="H787" s="87">
        <f>_xlfn.XLOOKUP(C787,Lists!$C$3:$C$31,Lists!$Q$3:$Q$31)</f>
        <v>1</v>
      </c>
      <c r="I787" s="95">
        <f>'FD Inputs Pre Conversion'!I786*'FD Inputs final'!$H787</f>
        <v>0</v>
      </c>
      <c r="J787" s="95">
        <f>'FD Inputs Pre Conversion'!J786*'FD Inputs final'!$H787</f>
        <v>0</v>
      </c>
      <c r="K787" s="95">
        <f>'FD Inputs Pre Conversion'!K786*'FD Inputs final'!$H787</f>
        <v>0</v>
      </c>
      <c r="L787" s="95">
        <f>'FD Inputs Pre Conversion'!L786*'FD Inputs final'!$H787</f>
        <v>0</v>
      </c>
      <c r="M787" s="95">
        <f>'FD Inputs Pre Conversion'!M786*'FD Inputs final'!$H787</f>
        <v>0</v>
      </c>
    </row>
    <row r="788" spans="1:13" outlineLevel="1">
      <c r="A788" s="93"/>
      <c r="B788" s="93" t="s">
        <v>287</v>
      </c>
      <c r="C788" s="86" t="s">
        <v>288</v>
      </c>
      <c r="D788" s="85" t="s">
        <v>385</v>
      </c>
      <c r="E788" s="85" t="s">
        <v>976</v>
      </c>
      <c r="F788" s="85" t="s">
        <v>289</v>
      </c>
      <c r="H788" s="87">
        <f>_xlfn.XLOOKUP(C788,Lists!$C$3:$C$31,Lists!$Q$3:$Q$31)</f>
        <v>1</v>
      </c>
      <c r="I788" s="95">
        <f>'FD Inputs Pre Conversion'!I787*'FD Inputs final'!$H788</f>
        <v>0</v>
      </c>
      <c r="J788" s="95">
        <f>'FD Inputs Pre Conversion'!J787*'FD Inputs final'!$H788</f>
        <v>0</v>
      </c>
      <c r="K788" s="95">
        <f>'FD Inputs Pre Conversion'!K787*'FD Inputs final'!$H788</f>
        <v>0</v>
      </c>
      <c r="L788" s="95">
        <f>'FD Inputs Pre Conversion'!L787*'FD Inputs final'!$H788</f>
        <v>0</v>
      </c>
      <c r="M788" s="95">
        <f>'FD Inputs Pre Conversion'!M787*'FD Inputs final'!$H788</f>
        <v>0</v>
      </c>
    </row>
    <row r="789" spans="1:13"/>
    <row r="790" spans="1:13" s="92" customFormat="1" ht="15">
      <c r="A790" s="90"/>
      <c r="B790" s="90"/>
      <c r="C790" s="91" t="s">
        <v>999</v>
      </c>
      <c r="H790" s="110"/>
    </row>
    <row r="791" spans="1:13"/>
    <row r="792" spans="1:13">
      <c r="C792" s="86" t="s">
        <v>1000</v>
      </c>
      <c r="H792" s="111">
        <v>1000000</v>
      </c>
    </row>
    <row r="793" spans="1:13">
      <c r="B793" s="86" t="s">
        <v>149</v>
      </c>
      <c r="C793" s="86" t="s">
        <v>150</v>
      </c>
      <c r="D793" s="85" t="s">
        <v>350</v>
      </c>
      <c r="E793" s="85" t="s">
        <v>978</v>
      </c>
      <c r="F793" s="85" t="s">
        <v>586</v>
      </c>
      <c r="H793" s="102">
        <f>'FD Inputs Pre Conversion'!G792/'FD Inputs final'!$H$792</f>
        <v>1.0484637104767169</v>
      </c>
      <c r="I793" s="103"/>
      <c r="J793" s="103"/>
      <c r="K793" s="103"/>
      <c r="L793" s="103"/>
      <c r="M793" s="103"/>
    </row>
    <row r="794" spans="1:13" outlineLevel="1">
      <c r="B794" s="86" t="s">
        <v>149</v>
      </c>
      <c r="C794" s="86" t="s">
        <v>150</v>
      </c>
      <c r="D794" s="85" t="s">
        <v>358</v>
      </c>
      <c r="E794" s="85" t="s">
        <v>978</v>
      </c>
      <c r="F794" s="85" t="s">
        <v>586</v>
      </c>
      <c r="H794" s="102">
        <f>'FD Inputs Pre Conversion'!G793/'FD Inputs final'!$H$792</f>
        <v>0.6674054326867086</v>
      </c>
      <c r="I794" s="103"/>
      <c r="J794" s="103"/>
      <c r="K794" s="103"/>
      <c r="L794" s="103"/>
      <c r="M794" s="103"/>
    </row>
    <row r="795" spans="1:13" outlineLevel="1">
      <c r="B795" s="86" t="s">
        <v>149</v>
      </c>
      <c r="C795" s="86" t="s">
        <v>150</v>
      </c>
      <c r="D795" s="85" t="s">
        <v>361</v>
      </c>
      <c r="E795" s="85" t="s">
        <v>978</v>
      </c>
      <c r="F795" s="85" t="s">
        <v>586</v>
      </c>
      <c r="H795" s="102">
        <f>'FD Inputs Pre Conversion'!G794/'FD Inputs final'!$H$792</f>
        <v>3.3342736453781947E-2</v>
      </c>
      <c r="I795" s="103"/>
      <c r="J795" s="103"/>
      <c r="K795" s="103"/>
      <c r="L795" s="103"/>
      <c r="M795" s="103"/>
    </row>
    <row r="796" spans="1:13" outlineLevel="1">
      <c r="B796" s="86" t="s">
        <v>149</v>
      </c>
      <c r="C796" s="86" t="s">
        <v>150</v>
      </c>
      <c r="D796" s="85" t="s">
        <v>364</v>
      </c>
      <c r="E796" s="85" t="s">
        <v>978</v>
      </c>
      <c r="F796" s="85" t="s">
        <v>586</v>
      </c>
      <c r="H796" s="102">
        <f>'FD Inputs Pre Conversion'!G795/'FD Inputs final'!$H$792</f>
        <v>0.61013597247775619</v>
      </c>
      <c r="I796" s="103"/>
      <c r="J796" s="103"/>
      <c r="K796" s="103"/>
      <c r="L796" s="103"/>
      <c r="M796" s="103"/>
    </row>
    <row r="797" spans="1:13" outlineLevel="1">
      <c r="B797" s="86" t="s">
        <v>149</v>
      </c>
      <c r="C797" s="86" t="s">
        <v>150</v>
      </c>
      <c r="D797" s="85" t="s">
        <v>370</v>
      </c>
      <c r="E797" s="85" t="s">
        <v>978</v>
      </c>
      <c r="F797" s="85" t="s">
        <v>586</v>
      </c>
      <c r="H797" s="102">
        <f>'FD Inputs Pre Conversion'!G796/'FD Inputs final'!$H$792</f>
        <v>1.6312444532826393</v>
      </c>
      <c r="I797" s="103"/>
      <c r="J797" s="103"/>
      <c r="K797" s="103"/>
      <c r="L797" s="103"/>
      <c r="M797" s="103"/>
    </row>
    <row r="798" spans="1:13" outlineLevel="1">
      <c r="B798" s="86" t="s">
        <v>149</v>
      </c>
      <c r="C798" s="86" t="s">
        <v>150</v>
      </c>
      <c r="D798" s="85" t="s">
        <v>379</v>
      </c>
      <c r="E798" s="85" t="s">
        <v>978</v>
      </c>
      <c r="F798" s="85" t="s">
        <v>586</v>
      </c>
      <c r="H798" s="102">
        <f>'FD Inputs Pre Conversion'!G797/'FD Inputs final'!$H$792</f>
        <v>0.51042613875096854</v>
      </c>
      <c r="I798" s="103"/>
      <c r="J798" s="103"/>
      <c r="K798" s="103"/>
      <c r="L798" s="103"/>
      <c r="M798" s="103"/>
    </row>
    <row r="799" spans="1:13" outlineLevel="1">
      <c r="B799" s="86" t="s">
        <v>149</v>
      </c>
      <c r="C799" s="86" t="s">
        <v>150</v>
      </c>
      <c r="D799" s="85" t="s">
        <v>382</v>
      </c>
      <c r="E799" s="85" t="s">
        <v>978</v>
      </c>
      <c r="F799" s="85" t="s">
        <v>586</v>
      </c>
      <c r="H799" s="102">
        <f>'FD Inputs Pre Conversion'!G798/'FD Inputs final'!$H$792</f>
        <v>0.47702506216080298</v>
      </c>
      <c r="I799" s="103"/>
      <c r="J799" s="103"/>
      <c r="K799" s="103"/>
      <c r="L799" s="103"/>
      <c r="M799" s="103"/>
    </row>
    <row r="800" spans="1:13" outlineLevel="1">
      <c r="B800" s="86" t="s">
        <v>149</v>
      </c>
      <c r="C800" s="86" t="s">
        <v>150</v>
      </c>
      <c r="D800" s="85" t="s">
        <v>388</v>
      </c>
      <c r="E800" s="85" t="s">
        <v>978</v>
      </c>
      <c r="F800" s="85" t="s">
        <v>586</v>
      </c>
      <c r="H800" s="102">
        <f>'FD Inputs Pre Conversion'!G799/'FD Inputs final'!$H$792</f>
        <v>1.8823539429432266</v>
      </c>
      <c r="I800" s="103"/>
      <c r="J800" s="103"/>
      <c r="K800" s="103"/>
      <c r="L800" s="103"/>
      <c r="M800" s="103"/>
    </row>
    <row r="801" spans="1:13" outlineLevel="1">
      <c r="B801" s="86" t="s">
        <v>149</v>
      </c>
      <c r="C801" s="86" t="s">
        <v>150</v>
      </c>
      <c r="D801" s="85" t="s">
        <v>391</v>
      </c>
      <c r="E801" s="85" t="s">
        <v>978</v>
      </c>
      <c r="F801" s="85" t="s">
        <v>586</v>
      </c>
      <c r="H801" s="102">
        <f>'FD Inputs Pre Conversion'!G800/'FD Inputs final'!$H$792</f>
        <v>1.1686568050296582</v>
      </c>
      <c r="I801" s="103"/>
      <c r="J801" s="103"/>
      <c r="K801" s="103"/>
      <c r="L801" s="103"/>
      <c r="M801" s="103"/>
    </row>
    <row r="802" spans="1:13" outlineLevel="1">
      <c r="B802" s="86" t="s">
        <v>149</v>
      </c>
      <c r="C802" s="86" t="s">
        <v>150</v>
      </c>
      <c r="D802" s="85" t="s">
        <v>394</v>
      </c>
      <c r="E802" s="85" t="s">
        <v>978</v>
      </c>
      <c r="F802" s="85" t="s">
        <v>586</v>
      </c>
      <c r="H802" s="102">
        <f>'FD Inputs Pre Conversion'!G801/'FD Inputs final'!$H$792</f>
        <v>0.26625863208967171</v>
      </c>
      <c r="I802" s="103"/>
      <c r="J802" s="103"/>
      <c r="K802" s="103"/>
      <c r="L802" s="103"/>
      <c r="M802" s="103"/>
    </row>
    <row r="803" spans="1:13" outlineLevel="1">
      <c r="B803" s="86" t="s">
        <v>149</v>
      </c>
      <c r="C803" s="86" t="s">
        <v>150</v>
      </c>
      <c r="D803" s="85" t="s">
        <v>397</v>
      </c>
      <c r="E803" s="85" t="s">
        <v>978</v>
      </c>
      <c r="F803" s="85" t="s">
        <v>586</v>
      </c>
      <c r="H803" s="102">
        <f>'FD Inputs Pre Conversion'!G802/'FD Inputs final'!$H$792</f>
        <v>0.87972657675670962</v>
      </c>
      <c r="I803" s="103"/>
      <c r="J803" s="103"/>
      <c r="K803" s="103"/>
      <c r="L803" s="103"/>
      <c r="M803" s="103"/>
    </row>
    <row r="804" spans="1:13" outlineLevel="1">
      <c r="B804" s="86" t="s">
        <v>149</v>
      </c>
      <c r="C804" s="86" t="s">
        <v>150</v>
      </c>
      <c r="D804" s="85" t="s">
        <v>345</v>
      </c>
      <c r="E804" s="85" t="s">
        <v>978</v>
      </c>
      <c r="F804" s="85" t="s">
        <v>586</v>
      </c>
      <c r="H804" s="102">
        <f>'FD Inputs Pre Conversion'!G803/'FD Inputs final'!$H$792</f>
        <v>0.48093983541958302</v>
      </c>
      <c r="I804" s="103"/>
      <c r="J804" s="103"/>
      <c r="K804" s="103"/>
      <c r="L804" s="103"/>
      <c r="M804" s="103"/>
    </row>
    <row r="805" spans="1:13" outlineLevel="1">
      <c r="B805" s="86" t="s">
        <v>149</v>
      </c>
      <c r="C805" s="86" t="s">
        <v>150</v>
      </c>
      <c r="D805" s="85" t="s">
        <v>354</v>
      </c>
      <c r="E805" s="85" t="s">
        <v>978</v>
      </c>
      <c r="F805" s="85" t="s">
        <v>586</v>
      </c>
      <c r="H805" s="102">
        <f>'FD Inputs Pre Conversion'!G804/'FD Inputs final'!$H$792</f>
        <v>0.1649131654070356</v>
      </c>
      <c r="I805" s="103"/>
      <c r="J805" s="103"/>
      <c r="K805" s="103"/>
      <c r="L805" s="103"/>
      <c r="M805" s="103"/>
    </row>
    <row r="806" spans="1:13" outlineLevel="1">
      <c r="B806" s="86" t="s">
        <v>149</v>
      </c>
      <c r="C806" s="86" t="s">
        <v>150</v>
      </c>
      <c r="D806" s="85" t="s">
        <v>367</v>
      </c>
      <c r="E806" s="85" t="s">
        <v>978</v>
      </c>
      <c r="F806" s="85" t="s">
        <v>586</v>
      </c>
      <c r="H806" s="102">
        <f>'FD Inputs Pre Conversion'!G805/'FD Inputs final'!$H$792</f>
        <v>6.6890049132139959E-2</v>
      </c>
      <c r="I806" s="103"/>
      <c r="J806" s="103"/>
      <c r="K806" s="103"/>
      <c r="L806" s="103"/>
      <c r="M806" s="103"/>
    </row>
    <row r="807" spans="1:13" outlineLevel="1">
      <c r="B807" s="86" t="s">
        <v>149</v>
      </c>
      <c r="C807" s="86" t="s">
        <v>150</v>
      </c>
      <c r="D807" s="85" t="s">
        <v>373</v>
      </c>
      <c r="E807" s="85" t="s">
        <v>978</v>
      </c>
      <c r="F807" s="85" t="s">
        <v>586</v>
      </c>
      <c r="H807" s="102">
        <f>'FD Inputs Pre Conversion'!G806/'FD Inputs final'!$H$792</f>
        <v>0.31015512475790502</v>
      </c>
      <c r="I807" s="103"/>
      <c r="J807" s="103"/>
      <c r="K807" s="103"/>
      <c r="L807" s="103"/>
      <c r="M807" s="103"/>
    </row>
    <row r="808" spans="1:13" outlineLevel="1">
      <c r="B808" s="86" t="s">
        <v>149</v>
      </c>
      <c r="C808" s="86" t="s">
        <v>150</v>
      </c>
      <c r="D808" s="85" t="s">
        <v>376</v>
      </c>
      <c r="E808" s="85" t="s">
        <v>978</v>
      </c>
      <c r="F808" s="85" t="s">
        <v>586</v>
      </c>
      <c r="H808" s="102">
        <f>'FD Inputs Pre Conversion'!G807/'FD Inputs final'!$H$792</f>
        <v>0.14904034831960206</v>
      </c>
      <c r="I808" s="103"/>
      <c r="J808" s="103"/>
      <c r="K808" s="103"/>
      <c r="L808" s="103"/>
      <c r="M808" s="103"/>
    </row>
    <row r="809" spans="1:13" outlineLevel="1">
      <c r="B809" s="86" t="s">
        <v>149</v>
      </c>
      <c r="C809" s="86" t="s">
        <v>150</v>
      </c>
      <c r="D809" s="85" t="s">
        <v>385</v>
      </c>
      <c r="E809" s="85" t="s">
        <v>978</v>
      </c>
      <c r="F809" s="85" t="s">
        <v>586</v>
      </c>
      <c r="H809" s="102">
        <f>'FD Inputs Pre Conversion'!G808/'FD Inputs final'!$H$792</f>
        <v>8.3501505819867025E-2</v>
      </c>
      <c r="I809" s="103"/>
      <c r="J809" s="103"/>
      <c r="K809" s="103"/>
      <c r="L809" s="103"/>
      <c r="M809" s="103"/>
    </row>
    <row r="810" spans="1:13" s="88" customFormat="1" outlineLevel="1">
      <c r="A810" s="97"/>
      <c r="B810" s="97"/>
      <c r="C810" s="97"/>
      <c r="H810" s="102"/>
    </row>
    <row r="811" spans="1:13" outlineLevel="1">
      <c r="B811" s="86" t="s">
        <v>160</v>
      </c>
      <c r="C811" s="86" t="s">
        <v>161</v>
      </c>
      <c r="D811" s="85" t="s">
        <v>350</v>
      </c>
      <c r="E811" s="85" t="s">
        <v>978</v>
      </c>
      <c r="F811" s="85" t="s">
        <v>586</v>
      </c>
      <c r="H811" s="102">
        <f>'FD Inputs Pre Conversion'!G810/'FD Inputs final'!$H$792</f>
        <v>1.3001870571650682</v>
      </c>
      <c r="I811" s="103"/>
      <c r="J811" s="103"/>
      <c r="K811" s="103"/>
      <c r="L811" s="103"/>
      <c r="M811" s="103"/>
    </row>
    <row r="812" spans="1:13" outlineLevel="1">
      <c r="B812" s="86" t="s">
        <v>160</v>
      </c>
      <c r="C812" s="86" t="s">
        <v>161</v>
      </c>
      <c r="D812" s="85" t="s">
        <v>358</v>
      </c>
      <c r="E812" s="85" t="s">
        <v>978</v>
      </c>
      <c r="F812" s="85" t="s">
        <v>586</v>
      </c>
      <c r="H812" s="102">
        <f>'FD Inputs Pre Conversion'!G811/'FD Inputs final'!$H$792</f>
        <v>0.84859900567520985</v>
      </c>
      <c r="I812" s="103"/>
      <c r="J812" s="103"/>
      <c r="K812" s="103"/>
      <c r="L812" s="103"/>
      <c r="M812" s="103"/>
    </row>
    <row r="813" spans="1:13" outlineLevel="1">
      <c r="B813" s="86" t="s">
        <v>160</v>
      </c>
      <c r="C813" s="86" t="s">
        <v>161</v>
      </c>
      <c r="D813" s="85" t="s">
        <v>361</v>
      </c>
      <c r="E813" s="85" t="s">
        <v>978</v>
      </c>
      <c r="F813" s="85" t="s">
        <v>586</v>
      </c>
      <c r="H813" s="102">
        <f>'FD Inputs Pre Conversion'!G812/'FD Inputs final'!$H$792</f>
        <v>2.7998873933291063E-2</v>
      </c>
      <c r="I813" s="103"/>
      <c r="J813" s="103"/>
      <c r="K813" s="103"/>
      <c r="L813" s="103"/>
      <c r="M813" s="103"/>
    </row>
    <row r="814" spans="1:13" outlineLevel="1">
      <c r="B814" s="86" t="s">
        <v>160</v>
      </c>
      <c r="C814" s="86" t="s">
        <v>161</v>
      </c>
      <c r="D814" s="85" t="s">
        <v>364</v>
      </c>
      <c r="E814" s="85" t="s">
        <v>978</v>
      </c>
      <c r="F814" s="85" t="s">
        <v>586</v>
      </c>
      <c r="H814" s="102">
        <f>'FD Inputs Pre Conversion'!G813/'FD Inputs final'!$H$792</f>
        <v>1.2150642435159178</v>
      </c>
      <c r="I814" s="103"/>
      <c r="J814" s="103"/>
      <c r="K814" s="103"/>
      <c r="L814" s="103"/>
      <c r="M814" s="103"/>
    </row>
    <row r="815" spans="1:13" outlineLevel="1">
      <c r="B815" s="86" t="s">
        <v>160</v>
      </c>
      <c r="C815" s="86" t="s">
        <v>161</v>
      </c>
      <c r="D815" s="85" t="s">
        <v>370</v>
      </c>
      <c r="E815" s="85" t="s">
        <v>978</v>
      </c>
      <c r="F815" s="85" t="s">
        <v>586</v>
      </c>
      <c r="H815" s="102">
        <f>'FD Inputs Pre Conversion'!G814/'FD Inputs final'!$H$792</f>
        <v>2.3049468476537296</v>
      </c>
      <c r="I815" s="103"/>
      <c r="J815" s="103"/>
      <c r="K815" s="103"/>
      <c r="L815" s="103"/>
      <c r="M815" s="103"/>
    </row>
    <row r="816" spans="1:13" outlineLevel="1">
      <c r="B816" s="86" t="s">
        <v>160</v>
      </c>
      <c r="C816" s="86" t="s">
        <v>161</v>
      </c>
      <c r="D816" s="85" t="s">
        <v>379</v>
      </c>
      <c r="E816" s="85" t="s">
        <v>978</v>
      </c>
      <c r="F816" s="85" t="s">
        <v>586</v>
      </c>
      <c r="H816" s="102">
        <f>'FD Inputs Pre Conversion'!G815/'FD Inputs final'!$H$792</f>
        <v>0.61701388757363906</v>
      </c>
      <c r="I816" s="103"/>
      <c r="J816" s="103"/>
      <c r="K816" s="103"/>
      <c r="L816" s="103"/>
      <c r="M816" s="103"/>
    </row>
    <row r="817" spans="1:13" outlineLevel="1">
      <c r="B817" s="86" t="s">
        <v>160</v>
      </c>
      <c r="C817" s="86" t="s">
        <v>161</v>
      </c>
      <c r="D817" s="85" t="s">
        <v>382</v>
      </c>
      <c r="E817" s="85" t="s">
        <v>978</v>
      </c>
      <c r="F817" s="85" t="s">
        <v>586</v>
      </c>
      <c r="H817" s="102">
        <f>'FD Inputs Pre Conversion'!G816/'FD Inputs final'!$H$792</f>
        <v>0.70821831431358517</v>
      </c>
      <c r="I817" s="103"/>
      <c r="J817" s="103"/>
      <c r="K817" s="103"/>
      <c r="L817" s="103"/>
      <c r="M817" s="103"/>
    </row>
    <row r="818" spans="1:13" outlineLevel="1">
      <c r="B818" s="86" t="s">
        <v>160</v>
      </c>
      <c r="C818" s="86" t="s">
        <v>161</v>
      </c>
      <c r="D818" s="85" t="s">
        <v>388</v>
      </c>
      <c r="E818" s="85" t="s">
        <v>978</v>
      </c>
      <c r="F818" s="85" t="s">
        <v>586</v>
      </c>
      <c r="H818" s="102">
        <f>'FD Inputs Pre Conversion'!G817/'FD Inputs final'!$H$792</f>
        <v>2.7220684042310119</v>
      </c>
      <c r="I818" s="103"/>
      <c r="J818" s="103"/>
      <c r="K818" s="103"/>
      <c r="L818" s="103"/>
      <c r="M818" s="103"/>
    </row>
    <row r="819" spans="1:13" outlineLevel="1">
      <c r="B819" s="86" t="s">
        <v>160</v>
      </c>
      <c r="C819" s="86" t="s">
        <v>161</v>
      </c>
      <c r="D819" s="85" t="s">
        <v>391</v>
      </c>
      <c r="E819" s="85" t="s">
        <v>978</v>
      </c>
      <c r="F819" s="85" t="s">
        <v>586</v>
      </c>
      <c r="H819" s="102">
        <f>'FD Inputs Pre Conversion'!G818/'FD Inputs final'!$H$792</f>
        <v>1.9743219716309972</v>
      </c>
      <c r="I819" s="103"/>
      <c r="J819" s="103"/>
      <c r="K819" s="103"/>
      <c r="L819" s="103"/>
      <c r="M819" s="103"/>
    </row>
    <row r="820" spans="1:13" outlineLevel="1">
      <c r="B820" s="86" t="s">
        <v>160</v>
      </c>
      <c r="C820" s="86" t="s">
        <v>161</v>
      </c>
      <c r="D820" s="85" t="s">
        <v>394</v>
      </c>
      <c r="E820" s="85" t="s">
        <v>978</v>
      </c>
      <c r="F820" s="85" t="s">
        <v>586</v>
      </c>
      <c r="H820" s="102">
        <f>'FD Inputs Pre Conversion'!G819/'FD Inputs final'!$H$792</f>
        <v>0.35954974352202346</v>
      </c>
      <c r="I820" s="103"/>
      <c r="J820" s="103"/>
      <c r="K820" s="103"/>
      <c r="L820" s="103"/>
      <c r="M820" s="103"/>
    </row>
    <row r="821" spans="1:13" outlineLevel="1">
      <c r="B821" s="86" t="s">
        <v>160</v>
      </c>
      <c r="C821" s="86" t="s">
        <v>161</v>
      </c>
      <c r="D821" s="85" t="s">
        <v>397</v>
      </c>
      <c r="E821" s="85" t="s">
        <v>978</v>
      </c>
      <c r="F821" s="85" t="s">
        <v>586</v>
      </c>
      <c r="H821" s="102">
        <f>'FD Inputs Pre Conversion'!G820/'FD Inputs final'!$H$792</f>
        <v>1.4738203344909042</v>
      </c>
      <c r="I821" s="103"/>
      <c r="J821" s="103"/>
      <c r="K821" s="103"/>
      <c r="L821" s="103"/>
      <c r="M821" s="103"/>
    </row>
    <row r="822" spans="1:13" outlineLevel="1">
      <c r="B822" s="86" t="s">
        <v>160</v>
      </c>
      <c r="C822" s="86" t="s">
        <v>161</v>
      </c>
      <c r="D822" s="85" t="s">
        <v>345</v>
      </c>
      <c r="E822" s="85" t="s">
        <v>978</v>
      </c>
      <c r="F822" s="85" t="s">
        <v>586</v>
      </c>
      <c r="H822" s="102">
        <f>'FD Inputs Pre Conversion'!G821/'FD Inputs final'!$H$792</f>
        <v>1.0490753476649357</v>
      </c>
      <c r="I822" s="103"/>
      <c r="J822" s="103"/>
      <c r="K822" s="103"/>
      <c r="L822" s="103"/>
      <c r="M822" s="103"/>
    </row>
    <row r="823" spans="1:13" outlineLevel="1">
      <c r="B823" s="86" t="s">
        <v>160</v>
      </c>
      <c r="C823" s="86" t="s">
        <v>161</v>
      </c>
      <c r="D823" s="85" t="s">
        <v>354</v>
      </c>
      <c r="E823" s="85" t="s">
        <v>978</v>
      </c>
      <c r="F823" s="85" t="s">
        <v>586</v>
      </c>
      <c r="H823" s="102">
        <f>'FD Inputs Pre Conversion'!G822/'FD Inputs final'!$H$792</f>
        <v>0.23503221845505354</v>
      </c>
      <c r="I823" s="103"/>
      <c r="J823" s="103"/>
      <c r="K823" s="103"/>
      <c r="L823" s="103"/>
      <c r="M823" s="103"/>
    </row>
    <row r="824" spans="1:13" outlineLevel="1">
      <c r="B824" s="86" t="s">
        <v>160</v>
      </c>
      <c r="C824" s="86" t="s">
        <v>161</v>
      </c>
      <c r="D824" s="85" t="s">
        <v>367</v>
      </c>
      <c r="E824" s="85" t="s">
        <v>978</v>
      </c>
      <c r="F824" s="85" t="s">
        <v>586</v>
      </c>
      <c r="H824" s="102">
        <f>'FD Inputs Pre Conversion'!G823/'FD Inputs final'!$H$792</f>
        <v>0.13634998460880751</v>
      </c>
      <c r="I824" s="103"/>
      <c r="J824" s="103"/>
      <c r="K824" s="103"/>
      <c r="L824" s="103"/>
      <c r="M824" s="103"/>
    </row>
    <row r="825" spans="1:13" outlineLevel="1">
      <c r="B825" s="86" t="s">
        <v>160</v>
      </c>
      <c r="C825" s="86" t="s">
        <v>161</v>
      </c>
      <c r="D825" s="85" t="s">
        <v>373</v>
      </c>
      <c r="E825" s="85" t="s">
        <v>978</v>
      </c>
      <c r="F825" s="85" t="s">
        <v>586</v>
      </c>
      <c r="H825" s="102">
        <f>'FD Inputs Pre Conversion'!G824/'FD Inputs final'!$H$792</f>
        <v>0.62352853868295266</v>
      </c>
      <c r="I825" s="103"/>
      <c r="J825" s="103"/>
      <c r="K825" s="103"/>
      <c r="L825" s="103"/>
      <c r="M825" s="103"/>
    </row>
    <row r="826" spans="1:13" outlineLevel="1">
      <c r="B826" s="86" t="s">
        <v>160</v>
      </c>
      <c r="C826" s="86" t="s">
        <v>161</v>
      </c>
      <c r="D826" s="85" t="s">
        <v>376</v>
      </c>
      <c r="E826" s="85" t="s">
        <v>978</v>
      </c>
      <c r="F826" s="85" t="s">
        <v>586</v>
      </c>
      <c r="H826" s="102">
        <f>'FD Inputs Pre Conversion'!G825/'FD Inputs final'!$H$792</f>
        <v>0.32835663394100978</v>
      </c>
      <c r="I826" s="103"/>
      <c r="J826" s="103"/>
      <c r="K826" s="103"/>
      <c r="L826" s="103"/>
      <c r="M826" s="103"/>
    </row>
    <row r="827" spans="1:13" outlineLevel="1">
      <c r="B827" s="86" t="s">
        <v>160</v>
      </c>
      <c r="C827" s="86" t="s">
        <v>161</v>
      </c>
      <c r="D827" s="85" t="s">
        <v>385</v>
      </c>
      <c r="E827" s="85" t="s">
        <v>978</v>
      </c>
      <c r="F827" s="85" t="s">
        <v>586</v>
      </c>
      <c r="H827" s="102">
        <f>'FD Inputs Pre Conversion'!G826/'FD Inputs final'!$H$792</f>
        <v>0.14040004105625889</v>
      </c>
      <c r="I827" s="103"/>
      <c r="J827" s="103"/>
      <c r="K827" s="103"/>
      <c r="L827" s="103"/>
      <c r="M827" s="103"/>
    </row>
    <row r="828" spans="1:13" s="88" customFormat="1" outlineLevel="1">
      <c r="A828" s="97"/>
      <c r="B828" s="97"/>
      <c r="C828" s="86"/>
      <c r="D828" s="85"/>
      <c r="E828" s="85"/>
      <c r="F828" s="85"/>
      <c r="G828" s="85"/>
      <c r="H828" s="102"/>
    </row>
    <row r="829" spans="1:13" outlineLevel="1">
      <c r="B829" s="86" t="s">
        <v>165</v>
      </c>
      <c r="C829" s="86" t="s">
        <v>166</v>
      </c>
      <c r="D829" s="85" t="s">
        <v>350</v>
      </c>
      <c r="E829" s="85" t="s">
        <v>978</v>
      </c>
      <c r="F829" s="85" t="s">
        <v>586</v>
      </c>
      <c r="H829" s="102">
        <f>'FD Inputs Pre Conversion'!G828/'FD Inputs final'!$H$792</f>
        <v>3.4702978314523669</v>
      </c>
      <c r="I829" s="103"/>
      <c r="J829" s="103"/>
      <c r="K829" s="103"/>
      <c r="L829" s="103"/>
      <c r="M829" s="103"/>
    </row>
    <row r="830" spans="1:13" outlineLevel="1">
      <c r="B830" s="86" t="s">
        <v>165</v>
      </c>
      <c r="C830" s="86" t="s">
        <v>166</v>
      </c>
      <c r="D830" s="85" t="s">
        <v>358</v>
      </c>
      <c r="E830" s="85" t="s">
        <v>978</v>
      </c>
      <c r="F830" s="85" t="s">
        <v>586</v>
      </c>
      <c r="H830" s="102">
        <f>'FD Inputs Pre Conversion'!G829/'FD Inputs final'!$H$792</f>
        <v>2.2649750841147167</v>
      </c>
      <c r="I830" s="103"/>
      <c r="J830" s="103"/>
      <c r="K830" s="103"/>
      <c r="L830" s="103"/>
      <c r="M830" s="103"/>
    </row>
    <row r="831" spans="1:13" outlineLevel="1">
      <c r="B831" s="86" t="s">
        <v>165</v>
      </c>
      <c r="C831" s="86" t="s">
        <v>166</v>
      </c>
      <c r="D831" s="85" t="s">
        <v>361</v>
      </c>
      <c r="E831" s="85" t="s">
        <v>978</v>
      </c>
      <c r="F831" s="85" t="s">
        <v>586</v>
      </c>
      <c r="H831" s="102">
        <f>'FD Inputs Pre Conversion'!G830/'FD Inputs final'!$H$792</f>
        <v>0.14923769376412424</v>
      </c>
      <c r="I831" s="103"/>
      <c r="J831" s="103"/>
      <c r="K831" s="103"/>
      <c r="L831" s="103"/>
      <c r="M831" s="103"/>
    </row>
    <row r="832" spans="1:13" outlineLevel="1">
      <c r="B832" s="86" t="s">
        <v>165</v>
      </c>
      <c r="C832" s="86" t="s">
        <v>166</v>
      </c>
      <c r="D832" s="85" t="s">
        <v>364</v>
      </c>
      <c r="E832" s="85" t="s">
        <v>978</v>
      </c>
      <c r="F832" s="85" t="s">
        <v>586</v>
      </c>
      <c r="H832" s="102">
        <f>'FD Inputs Pre Conversion'!G831/'FD Inputs final'!$H$792</f>
        <v>3.2430985880928276</v>
      </c>
      <c r="I832" s="103"/>
      <c r="J832" s="103"/>
      <c r="K832" s="103"/>
      <c r="L832" s="103"/>
      <c r="M832" s="103"/>
    </row>
    <row r="833" spans="1:13" outlineLevel="1">
      <c r="B833" s="86" t="s">
        <v>165</v>
      </c>
      <c r="C833" s="86" t="s">
        <v>166</v>
      </c>
      <c r="D833" s="85" t="s">
        <v>370</v>
      </c>
      <c r="E833" s="85" t="s">
        <v>978</v>
      </c>
      <c r="F833" s="85" t="s">
        <v>586</v>
      </c>
      <c r="H833" s="102">
        <f>'FD Inputs Pre Conversion'!G832/'FD Inputs final'!$H$792</f>
        <v>6.152077889827968</v>
      </c>
      <c r="I833" s="103"/>
      <c r="J833" s="103"/>
      <c r="K833" s="103"/>
      <c r="L833" s="103"/>
      <c r="M833" s="103"/>
    </row>
    <row r="834" spans="1:13" outlineLevel="1">
      <c r="B834" s="86" t="s">
        <v>165</v>
      </c>
      <c r="C834" s="86" t="s">
        <v>166</v>
      </c>
      <c r="D834" s="85" t="s">
        <v>379</v>
      </c>
      <c r="E834" s="85" t="s">
        <v>978</v>
      </c>
      <c r="F834" s="85" t="s">
        <v>586</v>
      </c>
      <c r="H834" s="102">
        <f>'FD Inputs Pre Conversion'!G833/'FD Inputs final'!$H$792</f>
        <v>1.6468568458845616</v>
      </c>
      <c r="I834" s="103"/>
      <c r="J834" s="103"/>
      <c r="K834" s="103"/>
      <c r="L834" s="103"/>
      <c r="M834" s="103"/>
    </row>
    <row r="835" spans="1:13" outlineLevel="1">
      <c r="B835" s="86" t="s">
        <v>165</v>
      </c>
      <c r="C835" s="86" t="s">
        <v>166</v>
      </c>
      <c r="D835" s="85" t="s">
        <v>382</v>
      </c>
      <c r="E835" s="85" t="s">
        <v>978</v>
      </c>
      <c r="F835" s="85" t="s">
        <v>586</v>
      </c>
      <c r="H835" s="102">
        <f>'FD Inputs Pre Conversion'!G834/'FD Inputs final'!$H$792</f>
        <v>1.8902883756712088</v>
      </c>
      <c r="I835" s="103"/>
      <c r="J835" s="103"/>
      <c r="K835" s="103"/>
      <c r="L835" s="103"/>
      <c r="M835" s="103"/>
    </row>
    <row r="836" spans="1:13" outlineLevel="1">
      <c r="B836" s="86" t="s">
        <v>165</v>
      </c>
      <c r="C836" s="86" t="s">
        <v>166</v>
      </c>
      <c r="D836" s="85" t="s">
        <v>388</v>
      </c>
      <c r="E836" s="85" t="s">
        <v>978</v>
      </c>
      <c r="F836" s="85" t="s">
        <v>586</v>
      </c>
      <c r="H836" s="102">
        <f>'FD Inputs Pre Conversion'!G835/'FD Inputs final'!$H$792</f>
        <v>7.2654069491083986</v>
      </c>
      <c r="I836" s="103"/>
      <c r="J836" s="103"/>
      <c r="K836" s="103"/>
      <c r="L836" s="103"/>
      <c r="M836" s="103"/>
    </row>
    <row r="837" spans="1:13" outlineLevel="1">
      <c r="B837" s="86" t="s">
        <v>165</v>
      </c>
      <c r="C837" s="86" t="s">
        <v>166</v>
      </c>
      <c r="D837" s="85" t="s">
        <v>391</v>
      </c>
      <c r="E837" s="85" t="s">
        <v>978</v>
      </c>
      <c r="F837" s="85" t="s">
        <v>586</v>
      </c>
      <c r="H837" s="102">
        <f>'FD Inputs Pre Conversion'!G836/'FD Inputs final'!$H$792</f>
        <v>5.2696150288396284</v>
      </c>
      <c r="I837" s="103"/>
      <c r="J837" s="103"/>
      <c r="K837" s="103"/>
      <c r="L837" s="103"/>
      <c r="M837" s="103"/>
    </row>
    <row r="838" spans="1:13" outlineLevel="1">
      <c r="B838" s="86" t="s">
        <v>165</v>
      </c>
      <c r="C838" s="86" t="s">
        <v>166</v>
      </c>
      <c r="D838" s="85" t="s">
        <v>394</v>
      </c>
      <c r="E838" s="85" t="s">
        <v>978</v>
      </c>
      <c r="F838" s="85" t="s">
        <v>586</v>
      </c>
      <c r="H838" s="102">
        <f>'FD Inputs Pre Conversion'!G837/'FD Inputs final'!$H$792</f>
        <v>0.95966552533165428</v>
      </c>
      <c r="I838" s="103"/>
      <c r="J838" s="103"/>
      <c r="K838" s="103"/>
      <c r="L838" s="103"/>
      <c r="M838" s="103"/>
    </row>
    <row r="839" spans="1:13" outlineLevel="1">
      <c r="B839" s="86" t="s">
        <v>165</v>
      </c>
      <c r="C839" s="86" t="s">
        <v>166</v>
      </c>
      <c r="D839" s="85" t="s">
        <v>397</v>
      </c>
      <c r="E839" s="85" t="s">
        <v>978</v>
      </c>
      <c r="F839" s="85" t="s">
        <v>586</v>
      </c>
      <c r="H839" s="102">
        <f>'FD Inputs Pre Conversion'!G838/'FD Inputs final'!$H$792</f>
        <v>3.9337382129353506</v>
      </c>
      <c r="I839" s="103"/>
      <c r="J839" s="103"/>
      <c r="K839" s="103"/>
      <c r="L839" s="103"/>
      <c r="M839" s="103"/>
    </row>
    <row r="840" spans="1:13" outlineLevel="1">
      <c r="B840" s="86" t="s">
        <v>165</v>
      </c>
      <c r="C840" s="86" t="s">
        <v>166</v>
      </c>
      <c r="D840" s="85" t="s">
        <v>345</v>
      </c>
      <c r="E840" s="85" t="s">
        <v>978</v>
      </c>
      <c r="F840" s="85" t="s">
        <v>586</v>
      </c>
      <c r="H840" s="102">
        <f>'FD Inputs Pre Conversion'!G839/'FD Inputs final'!$H$792</f>
        <v>2.721438799196835</v>
      </c>
      <c r="I840" s="103"/>
      <c r="J840" s="103"/>
      <c r="K840" s="103"/>
      <c r="L840" s="103"/>
      <c r="M840" s="103"/>
    </row>
    <row r="841" spans="1:13" outlineLevel="1">
      <c r="B841" s="86" t="s">
        <v>165</v>
      </c>
      <c r="C841" s="86" t="s">
        <v>166</v>
      </c>
      <c r="D841" s="85" t="s">
        <v>354</v>
      </c>
      <c r="E841" s="85" t="s">
        <v>978</v>
      </c>
      <c r="F841" s="85" t="s">
        <v>586</v>
      </c>
      <c r="H841" s="102">
        <f>'FD Inputs Pre Conversion'!G840/'FD Inputs final'!$H$792</f>
        <v>0.88752616659976824</v>
      </c>
      <c r="I841" s="103"/>
      <c r="J841" s="103"/>
      <c r="K841" s="103"/>
      <c r="L841" s="103"/>
      <c r="M841" s="103"/>
    </row>
    <row r="842" spans="1:13" outlineLevel="1">
      <c r="B842" s="86" t="s">
        <v>165</v>
      </c>
      <c r="C842" s="86" t="s">
        <v>166</v>
      </c>
      <c r="D842" s="85" t="s">
        <v>367</v>
      </c>
      <c r="E842" s="85" t="s">
        <v>978</v>
      </c>
      <c r="F842" s="85" t="s">
        <v>586</v>
      </c>
      <c r="H842" s="102">
        <f>'FD Inputs Pre Conversion'!G841/'FD Inputs final'!$H$792</f>
        <v>0.53364483649984251</v>
      </c>
      <c r="I842" s="103"/>
      <c r="J842" s="103"/>
      <c r="K842" s="103"/>
      <c r="L842" s="103"/>
      <c r="M842" s="103"/>
    </row>
    <row r="843" spans="1:13" outlineLevel="1">
      <c r="B843" s="86" t="s">
        <v>165</v>
      </c>
      <c r="C843" s="86" t="s">
        <v>166</v>
      </c>
      <c r="D843" s="85" t="s">
        <v>373</v>
      </c>
      <c r="E843" s="85" t="s">
        <v>978</v>
      </c>
      <c r="F843" s="85" t="s">
        <v>586</v>
      </c>
      <c r="H843" s="102">
        <f>'FD Inputs Pre Conversion'!G842/'FD Inputs final'!$H$792</f>
        <v>1.6175146631319601</v>
      </c>
      <c r="I843" s="103"/>
      <c r="J843" s="103"/>
      <c r="K843" s="103"/>
      <c r="L843" s="103"/>
      <c r="M843" s="103"/>
    </row>
    <row r="844" spans="1:13" outlineLevel="1">
      <c r="B844" s="86" t="s">
        <v>165</v>
      </c>
      <c r="C844" s="86" t="s">
        <v>166</v>
      </c>
      <c r="D844" s="85" t="s">
        <v>376</v>
      </c>
      <c r="E844" s="85" t="s">
        <v>978</v>
      </c>
      <c r="F844" s="85" t="s">
        <v>586</v>
      </c>
      <c r="H844" s="102">
        <f>'FD Inputs Pre Conversion'!G843/'FD Inputs final'!$H$792</f>
        <v>1.2399368329793412</v>
      </c>
      <c r="I844" s="103"/>
      <c r="J844" s="103"/>
      <c r="K844" s="103"/>
      <c r="L844" s="103"/>
      <c r="M844" s="103"/>
    </row>
    <row r="845" spans="1:13" outlineLevel="1">
      <c r="B845" s="86" t="s">
        <v>165</v>
      </c>
      <c r="C845" s="86" t="s">
        <v>166</v>
      </c>
      <c r="D845" s="85" t="s">
        <v>385</v>
      </c>
      <c r="E845" s="85" t="s">
        <v>978</v>
      </c>
      <c r="F845" s="85" t="s">
        <v>586</v>
      </c>
      <c r="H845" s="269">
        <f>'FD Inputs Pre Conversion'!G844/'FD Inputs final'!$H$792</f>
        <v>0.53017714357719481</v>
      </c>
      <c r="I845" s="103"/>
      <c r="J845" s="103"/>
      <c r="K845" s="103"/>
      <c r="L845" s="103"/>
      <c r="M845" s="103"/>
    </row>
    <row r="846" spans="1:13" s="88" customFormat="1" outlineLevel="1">
      <c r="A846" s="97"/>
      <c r="B846" s="97"/>
      <c r="C846" s="86"/>
      <c r="D846" s="85"/>
      <c r="E846" s="85"/>
      <c r="F846" s="85"/>
      <c r="G846" s="85"/>
      <c r="H846" s="269"/>
    </row>
    <row r="847" spans="1:13" outlineLevel="1">
      <c r="B847" s="86" t="s">
        <v>170</v>
      </c>
      <c r="C847" s="86" t="s">
        <v>171</v>
      </c>
      <c r="D847" s="85" t="s">
        <v>350</v>
      </c>
      <c r="E847" s="85" t="s">
        <v>978</v>
      </c>
      <c r="F847" s="85" t="s">
        <v>586</v>
      </c>
      <c r="H847" s="269">
        <f>'FD Inputs Pre Conversion'!G846/'FD Inputs final'!$H$792</f>
        <v>14.014340929912963</v>
      </c>
      <c r="I847" s="103"/>
      <c r="J847" s="103"/>
      <c r="K847" s="103"/>
      <c r="L847" s="103"/>
      <c r="M847" s="103"/>
    </row>
    <row r="848" spans="1:13" outlineLevel="1">
      <c r="B848" s="86" t="s">
        <v>170</v>
      </c>
      <c r="C848" s="86" t="s">
        <v>171</v>
      </c>
      <c r="D848" s="85" t="s">
        <v>358</v>
      </c>
      <c r="E848" s="85" t="s">
        <v>978</v>
      </c>
      <c r="F848" s="85" t="s">
        <v>586</v>
      </c>
      <c r="H848" s="269">
        <f>'FD Inputs Pre Conversion'!G847/'FD Inputs final'!$H$792</f>
        <v>11.622672812643151</v>
      </c>
      <c r="I848" s="103"/>
      <c r="J848" s="103"/>
      <c r="K848" s="103"/>
      <c r="L848" s="103"/>
      <c r="M848" s="103"/>
    </row>
    <row r="849" spans="1:13" outlineLevel="1">
      <c r="B849" s="86" t="s">
        <v>170</v>
      </c>
      <c r="C849" s="86" t="s">
        <v>171</v>
      </c>
      <c r="D849" s="85" t="s">
        <v>361</v>
      </c>
      <c r="E849" s="85" t="s">
        <v>978</v>
      </c>
      <c r="F849" s="85" t="s">
        <v>586</v>
      </c>
      <c r="H849" s="102">
        <f>'FD Inputs Pre Conversion'!G848/'FD Inputs final'!$H$792</f>
        <v>0.22</v>
      </c>
      <c r="I849" s="103"/>
      <c r="J849" s="103"/>
      <c r="K849" s="103"/>
      <c r="L849" s="103"/>
      <c r="M849" s="103"/>
    </row>
    <row r="850" spans="1:13" outlineLevel="1">
      <c r="B850" s="86" t="s">
        <v>170</v>
      </c>
      <c r="C850" s="86" t="s">
        <v>171</v>
      </c>
      <c r="D850" s="85" t="s">
        <v>364</v>
      </c>
      <c r="E850" s="85" t="s">
        <v>978</v>
      </c>
      <c r="F850" s="85" t="s">
        <v>586</v>
      </c>
      <c r="H850" s="102">
        <f>'FD Inputs Pre Conversion'!G849/'FD Inputs final'!$H$792</f>
        <v>5.9462489223545578</v>
      </c>
      <c r="I850" s="103"/>
      <c r="J850" s="103"/>
      <c r="K850" s="103"/>
      <c r="L850" s="103"/>
      <c r="M850" s="103"/>
    </row>
    <row r="851" spans="1:13" outlineLevel="1">
      <c r="B851" s="86" t="s">
        <v>170</v>
      </c>
      <c r="C851" s="86" t="s">
        <v>171</v>
      </c>
      <c r="D851" s="85" t="s">
        <v>370</v>
      </c>
      <c r="E851" s="85" t="s">
        <v>978</v>
      </c>
      <c r="F851" s="85" t="s">
        <v>586</v>
      </c>
      <c r="H851" s="102">
        <f>'FD Inputs Pre Conversion'!G850/'FD Inputs final'!$H$792</f>
        <v>10.486024507558406</v>
      </c>
      <c r="I851" s="103"/>
      <c r="J851" s="103"/>
      <c r="K851" s="103"/>
      <c r="L851" s="103"/>
      <c r="M851" s="103"/>
    </row>
    <row r="852" spans="1:13" outlineLevel="1">
      <c r="B852" s="86" t="s">
        <v>170</v>
      </c>
      <c r="C852" s="86" t="s">
        <v>171</v>
      </c>
      <c r="D852" s="85" t="s">
        <v>379</v>
      </c>
      <c r="E852" s="85" t="s">
        <v>978</v>
      </c>
      <c r="F852" s="85" t="s">
        <v>586</v>
      </c>
      <c r="H852" s="102">
        <f>'FD Inputs Pre Conversion'!G851/'FD Inputs final'!$H$792</f>
        <v>3.478431287219423</v>
      </c>
      <c r="I852" s="103"/>
      <c r="J852" s="103"/>
      <c r="K852" s="103"/>
      <c r="L852" s="103"/>
      <c r="M852" s="103"/>
    </row>
    <row r="853" spans="1:13" outlineLevel="1">
      <c r="B853" s="86" t="s">
        <v>170</v>
      </c>
      <c r="C853" s="86" t="s">
        <v>171</v>
      </c>
      <c r="D853" s="85" t="s">
        <v>382</v>
      </c>
      <c r="E853" s="85" t="s">
        <v>978</v>
      </c>
      <c r="F853" s="85" t="s">
        <v>586</v>
      </c>
      <c r="H853" s="102">
        <f>'FD Inputs Pre Conversion'!G852/'FD Inputs final'!$H$792</f>
        <v>4.1584671404031148</v>
      </c>
      <c r="I853" s="103"/>
      <c r="J853" s="103"/>
      <c r="K853" s="103"/>
      <c r="L853" s="103"/>
      <c r="M853" s="103"/>
    </row>
    <row r="854" spans="1:13" outlineLevel="1">
      <c r="B854" s="86" t="s">
        <v>170</v>
      </c>
      <c r="C854" s="86" t="s">
        <v>171</v>
      </c>
      <c r="D854" s="85" t="s">
        <v>388</v>
      </c>
      <c r="E854" s="85" t="s">
        <v>978</v>
      </c>
      <c r="F854" s="85" t="s">
        <v>586</v>
      </c>
      <c r="H854" s="102">
        <f>'FD Inputs Pre Conversion'!G853/'FD Inputs final'!$H$792</f>
        <v>3.8765118472285844</v>
      </c>
      <c r="I854" s="103"/>
      <c r="J854" s="103"/>
      <c r="K854" s="103"/>
      <c r="L854" s="103"/>
      <c r="M854" s="103"/>
    </row>
    <row r="855" spans="1:13" outlineLevel="1">
      <c r="B855" s="86" t="s">
        <v>170</v>
      </c>
      <c r="C855" s="86" t="s">
        <v>171</v>
      </c>
      <c r="D855" s="85" t="s">
        <v>391</v>
      </c>
      <c r="E855" s="85" t="s">
        <v>978</v>
      </c>
      <c r="F855" s="85" t="s">
        <v>586</v>
      </c>
      <c r="H855" s="102">
        <f>'FD Inputs Pre Conversion'!G854/'FD Inputs final'!$H$792</f>
        <v>8.3180616284929005</v>
      </c>
      <c r="I855" s="103"/>
      <c r="J855" s="103"/>
      <c r="K855" s="103"/>
      <c r="L855" s="103"/>
      <c r="M855" s="103"/>
    </row>
    <row r="856" spans="1:13" outlineLevel="1">
      <c r="B856" s="86" t="s">
        <v>170</v>
      </c>
      <c r="C856" s="86" t="s">
        <v>171</v>
      </c>
      <c r="D856" s="85" t="s">
        <v>394</v>
      </c>
      <c r="E856" s="85" t="s">
        <v>978</v>
      </c>
      <c r="F856" s="85" t="s">
        <v>586</v>
      </c>
      <c r="H856" s="102">
        <f>'FD Inputs Pre Conversion'!G855/'FD Inputs final'!$H$792</f>
        <v>4.8770188273018782</v>
      </c>
      <c r="I856" s="103"/>
      <c r="J856" s="103"/>
      <c r="K856" s="103"/>
      <c r="L856" s="103"/>
      <c r="M856" s="103"/>
    </row>
    <row r="857" spans="1:13" outlineLevel="1">
      <c r="B857" s="86" t="s">
        <v>170</v>
      </c>
      <c r="C857" s="86" t="s">
        <v>171</v>
      </c>
      <c r="D857" s="85" t="s">
        <v>397</v>
      </c>
      <c r="E857" s="85" t="s">
        <v>978</v>
      </c>
      <c r="F857" s="85" t="s">
        <v>586</v>
      </c>
      <c r="H857" s="102">
        <f>'FD Inputs Pre Conversion'!G856/'FD Inputs final'!$H$792</f>
        <v>7.8586392624828214</v>
      </c>
      <c r="I857" s="103"/>
      <c r="J857" s="103"/>
      <c r="K857" s="103"/>
      <c r="L857" s="103"/>
      <c r="M857" s="103"/>
    </row>
    <row r="858" spans="1:13" outlineLevel="1">
      <c r="B858" s="86" t="s">
        <v>170</v>
      </c>
      <c r="C858" s="86" t="s">
        <v>171</v>
      </c>
      <c r="D858" s="85" t="s">
        <v>345</v>
      </c>
      <c r="E858" s="85" t="s">
        <v>978</v>
      </c>
      <c r="F858" s="85" t="s">
        <v>586</v>
      </c>
      <c r="H858" s="102">
        <f>'FD Inputs Pre Conversion'!G857/'FD Inputs final'!$H$792</f>
        <v>1.2724937013284467</v>
      </c>
      <c r="I858" s="103"/>
      <c r="J858" s="103"/>
      <c r="K858" s="103"/>
      <c r="L858" s="103"/>
      <c r="M858" s="103"/>
    </row>
    <row r="859" spans="1:13" outlineLevel="1">
      <c r="B859" s="86" t="s">
        <v>170</v>
      </c>
      <c r="C859" s="86" t="s">
        <v>171</v>
      </c>
      <c r="D859" s="85" t="s">
        <v>354</v>
      </c>
      <c r="E859" s="85" t="s">
        <v>978</v>
      </c>
      <c r="F859" s="85" t="s">
        <v>586</v>
      </c>
      <c r="H859" s="102">
        <f>'FD Inputs Pre Conversion'!G858/'FD Inputs final'!$H$792</f>
        <v>0.66569880897847</v>
      </c>
      <c r="I859" s="103"/>
      <c r="J859" s="103"/>
      <c r="K859" s="103"/>
      <c r="L859" s="103"/>
      <c r="M859" s="103"/>
    </row>
    <row r="860" spans="1:13" outlineLevel="1">
      <c r="B860" s="86" t="s">
        <v>170</v>
      </c>
      <c r="C860" s="86" t="s">
        <v>171</v>
      </c>
      <c r="D860" s="85" t="s">
        <v>367</v>
      </c>
      <c r="E860" s="85" t="s">
        <v>978</v>
      </c>
      <c r="F860" s="85" t="s">
        <v>586</v>
      </c>
      <c r="H860" s="102">
        <f>'FD Inputs Pre Conversion'!G859/'FD Inputs final'!$H$792</f>
        <v>0.24350710032065964</v>
      </c>
      <c r="I860" s="103"/>
      <c r="J860" s="103"/>
      <c r="K860" s="103"/>
      <c r="L860" s="103"/>
      <c r="M860" s="103"/>
    </row>
    <row r="861" spans="1:13" outlineLevel="1">
      <c r="B861" s="86" t="s">
        <v>170</v>
      </c>
      <c r="C861" s="86" t="s">
        <v>171</v>
      </c>
      <c r="D861" s="85" t="s">
        <v>373</v>
      </c>
      <c r="E861" s="85" t="s">
        <v>978</v>
      </c>
      <c r="F861" s="85" t="s">
        <v>586</v>
      </c>
      <c r="H861" s="269">
        <f>'FD Inputs Pre Conversion'!G860/'FD Inputs final'!$H$792</f>
        <v>1.5717576279769634</v>
      </c>
      <c r="I861" s="103"/>
      <c r="J861" s="103"/>
      <c r="K861" s="103"/>
      <c r="L861" s="103"/>
      <c r="M861" s="103"/>
    </row>
    <row r="862" spans="1:13" outlineLevel="1">
      <c r="B862" s="86" t="s">
        <v>170</v>
      </c>
      <c r="C862" s="86" t="s">
        <v>171</v>
      </c>
      <c r="D862" s="85" t="s">
        <v>376</v>
      </c>
      <c r="E862" s="85" t="s">
        <v>978</v>
      </c>
      <c r="F862" s="85" t="s">
        <v>586</v>
      </c>
      <c r="H862" s="269">
        <f>'FD Inputs Pre Conversion'!G861/'FD Inputs final'!$H$792</f>
        <v>0.75306825469537331</v>
      </c>
      <c r="I862" s="103"/>
      <c r="J862" s="103"/>
      <c r="K862" s="103"/>
      <c r="L862" s="103"/>
      <c r="M862" s="103"/>
    </row>
    <row r="863" spans="1:13" outlineLevel="1">
      <c r="B863" s="86" t="s">
        <v>170</v>
      </c>
      <c r="C863" s="86" t="s">
        <v>171</v>
      </c>
      <c r="D863" s="85" t="s">
        <v>385</v>
      </c>
      <c r="E863" s="85" t="s">
        <v>978</v>
      </c>
      <c r="F863" s="85" t="s">
        <v>586</v>
      </c>
      <c r="H863" s="269">
        <f>'FD Inputs Pre Conversion'!G862/'FD Inputs final'!$H$792</f>
        <v>0.23533382959230417</v>
      </c>
      <c r="I863" s="103"/>
      <c r="J863" s="103"/>
      <c r="K863" s="103"/>
      <c r="L863" s="103"/>
      <c r="M863" s="103"/>
    </row>
    <row r="864" spans="1:13" s="88" customFormat="1" outlineLevel="1">
      <c r="A864" s="97"/>
      <c r="B864" s="97"/>
      <c r="C864" s="86"/>
      <c r="D864" s="85"/>
      <c r="E864" s="85"/>
      <c r="F864" s="85"/>
      <c r="G864" s="85"/>
      <c r="H864" s="269"/>
    </row>
    <row r="865" spans="2:13" outlineLevel="1">
      <c r="B865" s="86" t="s">
        <v>178</v>
      </c>
      <c r="C865" s="86" t="s">
        <v>179</v>
      </c>
      <c r="D865" s="85" t="s">
        <v>350</v>
      </c>
      <c r="E865" s="85" t="s">
        <v>978</v>
      </c>
      <c r="F865" s="85" t="s">
        <v>586</v>
      </c>
      <c r="H865" s="269">
        <f>'FD Inputs Pre Conversion'!G864/'FD Inputs final'!$H$792</f>
        <v>1.5568757725911824</v>
      </c>
      <c r="I865" s="103"/>
      <c r="J865" s="103"/>
      <c r="K865" s="103"/>
      <c r="L865" s="103"/>
      <c r="M865" s="103"/>
    </row>
    <row r="866" spans="2:13" outlineLevel="1">
      <c r="B866" s="86" t="s">
        <v>178</v>
      </c>
      <c r="C866" s="86" t="s">
        <v>179</v>
      </c>
      <c r="D866" s="85" t="s">
        <v>358</v>
      </c>
      <c r="E866" s="85" t="s">
        <v>978</v>
      </c>
      <c r="F866" s="85" t="s">
        <v>586</v>
      </c>
      <c r="H866" s="269">
        <f>'FD Inputs Pre Conversion'!G865/'FD Inputs final'!$H$792</f>
        <v>1.5568757725911824</v>
      </c>
      <c r="I866" s="103"/>
      <c r="J866" s="103"/>
      <c r="K866" s="103"/>
      <c r="L866" s="103"/>
      <c r="M866" s="103"/>
    </row>
    <row r="867" spans="2:13" outlineLevel="1">
      <c r="B867" s="86" t="s">
        <v>178</v>
      </c>
      <c r="C867" s="86" t="s">
        <v>179</v>
      </c>
      <c r="D867" s="85" t="s">
        <v>361</v>
      </c>
      <c r="E867" s="85" t="s">
        <v>978</v>
      </c>
      <c r="F867" s="85" t="s">
        <v>586</v>
      </c>
      <c r="H867" s="269">
        <f>'FD Inputs Pre Conversion'!G866/'FD Inputs final'!$H$792</f>
        <v>5.6694113843801068E-3</v>
      </c>
      <c r="I867" s="103"/>
      <c r="J867" s="103"/>
      <c r="K867" s="103"/>
      <c r="L867" s="103"/>
      <c r="M867" s="103"/>
    </row>
    <row r="868" spans="2:13" outlineLevel="1">
      <c r="B868" s="86" t="s">
        <v>178</v>
      </c>
      <c r="C868" s="86" t="s">
        <v>179</v>
      </c>
      <c r="D868" s="85" t="s">
        <v>364</v>
      </c>
      <c r="E868" s="85" t="s">
        <v>978</v>
      </c>
      <c r="F868" s="85" t="s">
        <v>586</v>
      </c>
      <c r="H868" s="269">
        <f>'FD Inputs Pre Conversion'!G867/'FD Inputs final'!$H$792</f>
        <v>1.5568757725911824</v>
      </c>
      <c r="I868" s="103"/>
      <c r="J868" s="103"/>
      <c r="K868" s="103"/>
      <c r="L868" s="103"/>
      <c r="M868" s="103"/>
    </row>
    <row r="869" spans="2:13" outlineLevel="1">
      <c r="B869" s="86" t="s">
        <v>178</v>
      </c>
      <c r="C869" s="86" t="s">
        <v>179</v>
      </c>
      <c r="D869" s="85" t="s">
        <v>370</v>
      </c>
      <c r="E869" s="85" t="s">
        <v>978</v>
      </c>
      <c r="F869" s="85" t="s">
        <v>586</v>
      </c>
      <c r="H869" s="269">
        <f>'FD Inputs Pre Conversion'!G868/'FD Inputs final'!$H$792</f>
        <v>1.5568757725911824</v>
      </c>
      <c r="I869" s="103"/>
      <c r="J869" s="103"/>
      <c r="K869" s="103"/>
      <c r="L869" s="103"/>
      <c r="M869" s="103"/>
    </row>
    <row r="870" spans="2:13" outlineLevel="1">
      <c r="B870" s="86" t="s">
        <v>178</v>
      </c>
      <c r="C870" s="86" t="s">
        <v>179</v>
      </c>
      <c r="D870" s="85" t="s">
        <v>379</v>
      </c>
      <c r="E870" s="85" t="s">
        <v>978</v>
      </c>
      <c r="F870" s="85" t="s">
        <v>586</v>
      </c>
      <c r="H870" s="102">
        <f>'FD Inputs Pre Conversion'!G869/'FD Inputs final'!$H$792</f>
        <v>1.5568757725911824</v>
      </c>
      <c r="I870" s="103"/>
      <c r="J870" s="103"/>
      <c r="K870" s="103"/>
      <c r="L870" s="103"/>
      <c r="M870" s="103"/>
    </row>
    <row r="871" spans="2:13" outlineLevel="1">
      <c r="B871" s="86" t="s">
        <v>178</v>
      </c>
      <c r="C871" s="86" t="s">
        <v>179</v>
      </c>
      <c r="D871" s="85" t="s">
        <v>382</v>
      </c>
      <c r="E871" s="85" t="s">
        <v>978</v>
      </c>
      <c r="F871" s="85" t="s">
        <v>586</v>
      </c>
      <c r="H871" s="102">
        <f>'FD Inputs Pre Conversion'!G870/'FD Inputs final'!$H$792</f>
        <v>1.5568757725911824</v>
      </c>
      <c r="I871" s="103"/>
      <c r="J871" s="103"/>
      <c r="K871" s="103"/>
      <c r="L871" s="103"/>
      <c r="M871" s="103"/>
    </row>
    <row r="872" spans="2:13" outlineLevel="1">
      <c r="B872" s="86" t="s">
        <v>178</v>
      </c>
      <c r="C872" s="86" t="s">
        <v>179</v>
      </c>
      <c r="D872" s="85" t="s">
        <v>388</v>
      </c>
      <c r="E872" s="85" t="s">
        <v>978</v>
      </c>
      <c r="F872" s="85" t="s">
        <v>586</v>
      </c>
      <c r="H872" s="102">
        <f>'FD Inputs Pre Conversion'!G871/'FD Inputs final'!$H$792</f>
        <v>1.5568757725911824</v>
      </c>
      <c r="I872" s="103"/>
      <c r="J872" s="103"/>
      <c r="K872" s="103"/>
      <c r="L872" s="103"/>
      <c r="M872" s="103"/>
    </row>
    <row r="873" spans="2:13" outlineLevel="1">
      <c r="B873" s="86" t="s">
        <v>178</v>
      </c>
      <c r="C873" s="86" t="s">
        <v>179</v>
      </c>
      <c r="D873" s="85" t="s">
        <v>391</v>
      </c>
      <c r="E873" s="85" t="s">
        <v>978</v>
      </c>
      <c r="F873" s="85" t="s">
        <v>586</v>
      </c>
      <c r="H873" s="102">
        <f>'FD Inputs Pre Conversion'!G872/'FD Inputs final'!$H$792</f>
        <v>1.5568757725911824</v>
      </c>
      <c r="I873" s="103"/>
      <c r="J873" s="103"/>
      <c r="K873" s="103"/>
      <c r="L873" s="103"/>
      <c r="M873" s="103"/>
    </row>
    <row r="874" spans="2:13" outlineLevel="1">
      <c r="B874" s="86" t="s">
        <v>178</v>
      </c>
      <c r="C874" s="86" t="s">
        <v>179</v>
      </c>
      <c r="D874" s="85" t="s">
        <v>394</v>
      </c>
      <c r="E874" s="85" t="s">
        <v>978</v>
      </c>
      <c r="F874" s="85" t="s">
        <v>586</v>
      </c>
      <c r="H874" s="102">
        <f>'FD Inputs Pre Conversion'!G873/'FD Inputs final'!$H$792</f>
        <v>1.5568757725911824</v>
      </c>
      <c r="I874" s="103"/>
      <c r="J874" s="103"/>
      <c r="K874" s="103"/>
      <c r="L874" s="103"/>
      <c r="M874" s="103"/>
    </row>
    <row r="875" spans="2:13" outlineLevel="1">
      <c r="B875" s="86" t="s">
        <v>178</v>
      </c>
      <c r="C875" s="86" t="s">
        <v>179</v>
      </c>
      <c r="D875" s="85" t="s">
        <v>397</v>
      </c>
      <c r="E875" s="85" t="s">
        <v>978</v>
      </c>
      <c r="F875" s="85" t="s">
        <v>586</v>
      </c>
      <c r="H875" s="102">
        <f>'FD Inputs Pre Conversion'!G874/'FD Inputs final'!$H$792</f>
        <v>1.5568757725911824</v>
      </c>
      <c r="I875" s="103"/>
      <c r="J875" s="103"/>
      <c r="K875" s="103"/>
      <c r="L875" s="103"/>
      <c r="M875" s="103"/>
    </row>
    <row r="876" spans="2:13" outlineLevel="1">
      <c r="B876" s="86" t="s">
        <v>178</v>
      </c>
      <c r="C876" s="86" t="s">
        <v>179</v>
      </c>
      <c r="D876" s="85" t="s">
        <v>345</v>
      </c>
      <c r="E876" s="85" t="s">
        <v>978</v>
      </c>
      <c r="F876" s="85" t="s">
        <v>586</v>
      </c>
      <c r="H876" s="102">
        <f>'FD Inputs Pre Conversion'!G875/'FD Inputs final'!$H$792</f>
        <v>0.742038286932722</v>
      </c>
      <c r="I876" s="103"/>
      <c r="J876" s="103"/>
      <c r="K876" s="103"/>
      <c r="L876" s="103"/>
      <c r="M876" s="103"/>
    </row>
    <row r="877" spans="2:13" outlineLevel="1">
      <c r="B877" s="86" t="s">
        <v>178</v>
      </c>
      <c r="C877" s="86" t="s">
        <v>179</v>
      </c>
      <c r="D877" s="85" t="s">
        <v>354</v>
      </c>
      <c r="E877" s="85" t="s">
        <v>978</v>
      </c>
      <c r="F877" s="85" t="s">
        <v>586</v>
      </c>
      <c r="H877" s="102">
        <f>'FD Inputs Pre Conversion'!G876/'FD Inputs final'!$H$792</f>
        <v>0.23613046228506396</v>
      </c>
      <c r="I877" s="103"/>
      <c r="J877" s="103"/>
      <c r="K877" s="103"/>
      <c r="L877" s="103"/>
      <c r="M877" s="103"/>
    </row>
    <row r="878" spans="2:13" outlineLevel="1">
      <c r="B878" s="86" t="s">
        <v>178</v>
      </c>
      <c r="C878" s="86" t="s">
        <v>179</v>
      </c>
      <c r="D878" s="85" t="s">
        <v>367</v>
      </c>
      <c r="E878" s="85" t="s">
        <v>978</v>
      </c>
      <c r="F878" s="85" t="s">
        <v>586</v>
      </c>
      <c r="H878" s="102">
        <f>'FD Inputs Pre Conversion'!G877/'FD Inputs final'!$H$792</f>
        <v>0.10597652516198187</v>
      </c>
      <c r="I878" s="103"/>
      <c r="J878" s="103"/>
      <c r="K878" s="103"/>
      <c r="L878" s="103"/>
      <c r="M878" s="103"/>
    </row>
    <row r="879" spans="2:13" outlineLevel="1">
      <c r="B879" s="86" t="s">
        <v>178</v>
      </c>
      <c r="C879" s="86" t="s">
        <v>179</v>
      </c>
      <c r="D879" s="85" t="s">
        <v>373</v>
      </c>
      <c r="E879" s="85" t="s">
        <v>978</v>
      </c>
      <c r="F879" s="85" t="s">
        <v>586</v>
      </c>
      <c r="H879" s="102">
        <f>'FD Inputs Pre Conversion'!G878/'FD Inputs final'!$H$792</f>
        <v>0.742038286932722</v>
      </c>
      <c r="I879" s="103"/>
      <c r="J879" s="103"/>
      <c r="K879" s="103"/>
      <c r="L879" s="103"/>
      <c r="M879" s="103"/>
    </row>
    <row r="880" spans="2:13" outlineLevel="1">
      <c r="B880" s="86" t="s">
        <v>178</v>
      </c>
      <c r="C880" s="86" t="s">
        <v>179</v>
      </c>
      <c r="D880" s="85" t="s">
        <v>376</v>
      </c>
      <c r="E880" s="85" t="s">
        <v>978</v>
      </c>
      <c r="F880" s="85" t="s">
        <v>586</v>
      </c>
      <c r="H880" s="102">
        <f>'FD Inputs Pre Conversion'!G879/'FD Inputs final'!$H$792</f>
        <v>0.23613046228506396</v>
      </c>
      <c r="I880" s="103"/>
      <c r="J880" s="103"/>
      <c r="K880" s="103"/>
      <c r="L880" s="103"/>
      <c r="M880" s="103"/>
    </row>
    <row r="881" spans="1:13" outlineLevel="1">
      <c r="B881" s="86" t="s">
        <v>178</v>
      </c>
      <c r="C881" s="86" t="s">
        <v>179</v>
      </c>
      <c r="D881" s="85" t="s">
        <v>385</v>
      </c>
      <c r="E881" s="85" t="s">
        <v>978</v>
      </c>
      <c r="F881" s="85" t="s">
        <v>586</v>
      </c>
      <c r="H881" s="102">
        <f>'FD Inputs Pre Conversion'!G880/'FD Inputs final'!$H$792</f>
        <v>0.19844206008358053</v>
      </c>
      <c r="I881" s="103"/>
      <c r="J881" s="103"/>
      <c r="K881" s="103"/>
      <c r="L881" s="103"/>
      <c r="M881" s="103"/>
    </row>
    <row r="882" spans="1:13" s="88" customFormat="1" outlineLevel="1">
      <c r="A882" s="97"/>
      <c r="B882" s="97"/>
      <c r="C882" s="86"/>
      <c r="D882" s="85"/>
      <c r="E882" s="85"/>
      <c r="F882" s="85"/>
      <c r="G882" s="85"/>
      <c r="H882" s="102"/>
    </row>
    <row r="883" spans="1:13" outlineLevel="1">
      <c r="B883" s="86" t="s">
        <v>183</v>
      </c>
      <c r="C883" s="86" t="s">
        <v>184</v>
      </c>
      <c r="D883" s="85" t="s">
        <v>350</v>
      </c>
      <c r="E883" s="85" t="s">
        <v>978</v>
      </c>
      <c r="F883" s="85" t="s">
        <v>586</v>
      </c>
      <c r="H883" s="102">
        <f>'FD Inputs Pre Conversion'!G882/'FD Inputs final'!$H$792</f>
        <v>2.6845880017166008</v>
      </c>
      <c r="I883" s="103"/>
      <c r="J883" s="103"/>
      <c r="K883" s="103"/>
      <c r="L883" s="103"/>
      <c r="M883" s="103"/>
    </row>
    <row r="884" spans="1:13" outlineLevel="1">
      <c r="B884" s="86" t="s">
        <v>183</v>
      </c>
      <c r="C884" s="86" t="s">
        <v>184</v>
      </c>
      <c r="D884" s="85" t="s">
        <v>358</v>
      </c>
      <c r="E884" s="85" t="s">
        <v>978</v>
      </c>
      <c r="F884" s="85" t="s">
        <v>586</v>
      </c>
      <c r="H884" s="102">
        <f>'FD Inputs Pre Conversion'!G883/'FD Inputs final'!$H$792</f>
        <v>1.9061849141935516</v>
      </c>
      <c r="I884" s="103"/>
      <c r="J884" s="103"/>
      <c r="K884" s="103"/>
      <c r="L884" s="103"/>
      <c r="M884" s="103"/>
    </row>
    <row r="885" spans="1:13" outlineLevel="1">
      <c r="B885" s="86" t="s">
        <v>183</v>
      </c>
      <c r="C885" s="86" t="s">
        <v>184</v>
      </c>
      <c r="D885" s="85" t="s">
        <v>361</v>
      </c>
      <c r="E885" s="85" t="s">
        <v>978</v>
      </c>
      <c r="F885" s="85" t="s">
        <v>586</v>
      </c>
      <c r="H885" s="102">
        <f>'FD Inputs Pre Conversion'!G884/'FD Inputs final'!$H$792</f>
        <v>2.6174039560843E-2</v>
      </c>
      <c r="I885" s="103"/>
      <c r="J885" s="103"/>
      <c r="K885" s="103"/>
      <c r="L885" s="103"/>
      <c r="M885" s="103"/>
    </row>
    <row r="886" spans="1:13" outlineLevel="1">
      <c r="B886" s="86" t="s">
        <v>183</v>
      </c>
      <c r="C886" s="86" t="s">
        <v>184</v>
      </c>
      <c r="D886" s="85" t="s">
        <v>364</v>
      </c>
      <c r="E886" s="85" t="s">
        <v>978</v>
      </c>
      <c r="F886" s="85" t="s">
        <v>586</v>
      </c>
      <c r="H886" s="102">
        <f>'FD Inputs Pre Conversion'!G885/'FD Inputs final'!$H$792</f>
        <v>0.65097011275802064</v>
      </c>
      <c r="I886" s="103"/>
      <c r="J886" s="103"/>
      <c r="K886" s="103"/>
      <c r="L886" s="103"/>
      <c r="M886" s="103"/>
    </row>
    <row r="887" spans="1:13" outlineLevel="1">
      <c r="B887" s="86" t="s">
        <v>183</v>
      </c>
      <c r="C887" s="86" t="s">
        <v>184</v>
      </c>
      <c r="D887" s="85" t="s">
        <v>370</v>
      </c>
      <c r="E887" s="85" t="s">
        <v>978</v>
      </c>
      <c r="F887" s="85" t="s">
        <v>586</v>
      </c>
      <c r="H887" s="102">
        <f>'FD Inputs Pre Conversion'!G886/'FD Inputs final'!$H$792</f>
        <v>2.387244393931534</v>
      </c>
      <c r="I887" s="103"/>
      <c r="J887" s="103"/>
      <c r="K887" s="103"/>
      <c r="L887" s="103"/>
      <c r="M887" s="103"/>
    </row>
    <row r="888" spans="1:13" outlineLevel="1">
      <c r="B888" s="86" t="s">
        <v>183</v>
      </c>
      <c r="C888" s="86" t="s">
        <v>184</v>
      </c>
      <c r="D888" s="85" t="s">
        <v>379</v>
      </c>
      <c r="E888" s="85" t="s">
        <v>978</v>
      </c>
      <c r="F888" s="85" t="s">
        <v>586</v>
      </c>
      <c r="H888" s="102">
        <f>'FD Inputs Pre Conversion'!G887/'FD Inputs final'!$H$792</f>
        <v>0.99928691044909834</v>
      </c>
      <c r="I888" s="103"/>
      <c r="J888" s="103"/>
      <c r="K888" s="103"/>
      <c r="L888" s="103"/>
      <c r="M888" s="103"/>
    </row>
    <row r="889" spans="1:13" outlineLevel="1">
      <c r="B889" s="86" t="s">
        <v>183</v>
      </c>
      <c r="C889" s="86" t="s">
        <v>184</v>
      </c>
      <c r="D889" s="85" t="s">
        <v>382</v>
      </c>
      <c r="E889" s="85" t="s">
        <v>978</v>
      </c>
      <c r="F889" s="85" t="s">
        <v>586</v>
      </c>
      <c r="H889" s="102">
        <f>'FD Inputs Pre Conversion'!G888/'FD Inputs final'!$H$792</f>
        <v>1.0789325196772419</v>
      </c>
      <c r="I889" s="103"/>
      <c r="J889" s="103"/>
      <c r="K889" s="103"/>
      <c r="L889" s="103"/>
      <c r="M889" s="103"/>
    </row>
    <row r="890" spans="1:13" outlineLevel="1">
      <c r="B890" s="86" t="s">
        <v>183</v>
      </c>
      <c r="C890" s="86" t="s">
        <v>184</v>
      </c>
      <c r="D890" s="85" t="s">
        <v>388</v>
      </c>
      <c r="E890" s="85" t="s">
        <v>978</v>
      </c>
      <c r="F890" s="85" t="s">
        <v>586</v>
      </c>
      <c r="H890" s="102">
        <f>'FD Inputs Pre Conversion'!G889/'FD Inputs final'!$H$792</f>
        <v>1.2244184992006488</v>
      </c>
      <c r="I890" s="103"/>
      <c r="J890" s="103"/>
      <c r="K890" s="103"/>
      <c r="L890" s="103"/>
      <c r="M890" s="103"/>
    </row>
    <row r="891" spans="1:13" outlineLevel="1">
      <c r="B891" s="86" t="s">
        <v>183</v>
      </c>
      <c r="C891" s="86" t="s">
        <v>184</v>
      </c>
      <c r="D891" s="85" t="s">
        <v>391</v>
      </c>
      <c r="E891" s="85" t="s">
        <v>978</v>
      </c>
      <c r="F891" s="85" t="s">
        <v>586</v>
      </c>
      <c r="H891" s="102">
        <f>'FD Inputs Pre Conversion'!G890/'FD Inputs final'!$H$792</f>
        <v>1.2488431526972794</v>
      </c>
      <c r="I891" s="103"/>
      <c r="J891" s="103"/>
      <c r="K891" s="103"/>
      <c r="L891" s="103"/>
      <c r="M891" s="103"/>
    </row>
    <row r="892" spans="1:13" outlineLevel="1">
      <c r="B892" s="86" t="s">
        <v>183</v>
      </c>
      <c r="C892" s="86" t="s">
        <v>184</v>
      </c>
      <c r="D892" s="85" t="s">
        <v>394</v>
      </c>
      <c r="E892" s="85" t="s">
        <v>978</v>
      </c>
      <c r="F892" s="85" t="s">
        <v>586</v>
      </c>
      <c r="H892" s="102">
        <f>'FD Inputs Pre Conversion'!G891/'FD Inputs final'!$H$792</f>
        <v>1.0067205006437252</v>
      </c>
      <c r="I892" s="103"/>
      <c r="J892" s="103"/>
      <c r="K892" s="103"/>
      <c r="L892" s="103"/>
      <c r="M892" s="103"/>
    </row>
    <row r="893" spans="1:13" outlineLevel="1">
      <c r="B893" s="86" t="s">
        <v>183</v>
      </c>
      <c r="C893" s="86" t="s">
        <v>184</v>
      </c>
      <c r="D893" s="85" t="s">
        <v>397</v>
      </c>
      <c r="E893" s="85" t="s">
        <v>978</v>
      </c>
      <c r="F893" s="85" t="s">
        <v>586</v>
      </c>
      <c r="H893" s="102">
        <f>'FD Inputs Pre Conversion'!G892/'FD Inputs final'!$H$792</f>
        <v>0.9929152617108471</v>
      </c>
      <c r="I893" s="103"/>
      <c r="J893" s="103"/>
      <c r="K893" s="103"/>
      <c r="L893" s="103"/>
      <c r="M893" s="103"/>
    </row>
    <row r="894" spans="1:13" outlineLevel="1">
      <c r="B894" s="86" t="s">
        <v>183</v>
      </c>
      <c r="C894" s="86" t="s">
        <v>184</v>
      </c>
      <c r="D894" s="85" t="s">
        <v>345</v>
      </c>
      <c r="E894" s="85" t="s">
        <v>978</v>
      </c>
      <c r="F894" s="85" t="s">
        <v>586</v>
      </c>
      <c r="H894" s="102">
        <f>'FD Inputs Pre Conversion'!G893/'FD Inputs final'!$H$792</f>
        <v>0.1638043262275955</v>
      </c>
      <c r="I894" s="103"/>
      <c r="J894" s="103"/>
      <c r="K894" s="103"/>
      <c r="L894" s="103"/>
      <c r="M894" s="103"/>
    </row>
    <row r="895" spans="1:13" outlineLevel="1">
      <c r="B895" s="86" t="s">
        <v>183</v>
      </c>
      <c r="C895" s="86" t="s">
        <v>184</v>
      </c>
      <c r="D895" s="85" t="s">
        <v>354</v>
      </c>
      <c r="E895" s="85" t="s">
        <v>978</v>
      </c>
      <c r="F895" s="85" t="s">
        <v>586</v>
      </c>
      <c r="H895" s="102">
        <f>'FD Inputs Pre Conversion'!G894/'FD Inputs final'!$H$792</f>
        <v>1.2326010131280339E-2</v>
      </c>
      <c r="I895" s="103"/>
      <c r="J895" s="103"/>
      <c r="K895" s="103"/>
      <c r="L895" s="103"/>
      <c r="M895" s="103"/>
    </row>
    <row r="896" spans="1:13" outlineLevel="1">
      <c r="B896" s="86" t="s">
        <v>183</v>
      </c>
      <c r="C896" s="86" t="s">
        <v>184</v>
      </c>
      <c r="D896" s="85" t="s">
        <v>367</v>
      </c>
      <c r="E896" s="85" t="s">
        <v>978</v>
      </c>
      <c r="F896" s="85" t="s">
        <v>586</v>
      </c>
      <c r="H896" s="102">
        <f>'FD Inputs Pre Conversion'!G895/'FD Inputs final'!$H$792</f>
        <v>2.2890929434988085E-3</v>
      </c>
      <c r="I896" s="103"/>
      <c r="J896" s="103"/>
      <c r="K896" s="103"/>
      <c r="L896" s="103"/>
      <c r="M896" s="103"/>
    </row>
    <row r="897" spans="1:13" outlineLevel="1">
      <c r="B897" s="86" t="s">
        <v>183</v>
      </c>
      <c r="C897" s="86" t="s">
        <v>184</v>
      </c>
      <c r="D897" s="85" t="s">
        <v>373</v>
      </c>
      <c r="E897" s="85" t="s">
        <v>978</v>
      </c>
      <c r="F897" s="85" t="s">
        <v>586</v>
      </c>
      <c r="H897" s="269">
        <f>'FD Inputs Pre Conversion'!G896/'FD Inputs final'!$H$792</f>
        <v>0.35910948442203633</v>
      </c>
      <c r="I897" s="103"/>
      <c r="J897" s="103"/>
      <c r="K897" s="103"/>
      <c r="L897" s="103"/>
      <c r="M897" s="103"/>
    </row>
    <row r="898" spans="1:13" outlineLevel="1">
      <c r="B898" s="86" t="s">
        <v>183</v>
      </c>
      <c r="C898" s="86" t="s">
        <v>184</v>
      </c>
      <c r="D898" s="85" t="s">
        <v>376</v>
      </c>
      <c r="E898" s="85" t="s">
        <v>978</v>
      </c>
      <c r="F898" s="85" t="s">
        <v>586</v>
      </c>
      <c r="H898" s="269">
        <f>'FD Inputs Pre Conversion'!G897/'FD Inputs final'!$H$792</f>
        <v>2.9787857817260819E-2</v>
      </c>
      <c r="I898" s="103"/>
      <c r="J898" s="103"/>
      <c r="K898" s="103"/>
      <c r="L898" s="103"/>
      <c r="M898" s="103"/>
    </row>
    <row r="899" spans="1:13" outlineLevel="1">
      <c r="B899" s="86" t="s">
        <v>183</v>
      </c>
      <c r="C899" s="86" t="s">
        <v>184</v>
      </c>
      <c r="D899" s="85" t="s">
        <v>385</v>
      </c>
      <c r="E899" s="85" t="s">
        <v>978</v>
      </c>
      <c r="F899" s="85" t="s">
        <v>586</v>
      </c>
      <c r="H899" s="269">
        <f>'FD Inputs Pre Conversion'!G898/'FD Inputs final'!$H$792</f>
        <v>4.1086700437601136E-3</v>
      </c>
      <c r="I899" s="103"/>
      <c r="J899" s="103"/>
      <c r="K899" s="103"/>
      <c r="L899" s="103"/>
      <c r="M899" s="103"/>
    </row>
    <row r="900" spans="1:13" s="88" customFormat="1" outlineLevel="1">
      <c r="A900" s="97"/>
      <c r="B900" s="97"/>
      <c r="C900" s="86"/>
      <c r="D900" s="85"/>
      <c r="E900" s="85"/>
      <c r="F900" s="85"/>
      <c r="G900" s="85"/>
      <c r="H900" s="269"/>
    </row>
    <row r="901" spans="1:13" outlineLevel="1">
      <c r="B901" s="86" t="s">
        <v>188</v>
      </c>
      <c r="C901" s="86" t="s">
        <v>189</v>
      </c>
      <c r="D901" s="85" t="s">
        <v>350</v>
      </c>
      <c r="E901" s="85" t="s">
        <v>978</v>
      </c>
      <c r="F901" s="85" t="s">
        <v>586</v>
      </c>
      <c r="H901" s="269">
        <f>'FD Inputs Pre Conversion'!G900/'FD Inputs final'!$H$792</f>
        <v>0.3126122087512066</v>
      </c>
      <c r="I901" s="103"/>
      <c r="J901" s="103"/>
      <c r="K901" s="103"/>
      <c r="L901" s="103"/>
      <c r="M901" s="103"/>
    </row>
    <row r="902" spans="1:13" outlineLevel="1">
      <c r="B902" s="86" t="s">
        <v>188</v>
      </c>
      <c r="C902" s="86" t="s">
        <v>189</v>
      </c>
      <c r="D902" s="85" t="s">
        <v>358</v>
      </c>
      <c r="E902" s="85" t="s">
        <v>978</v>
      </c>
      <c r="F902" s="85" t="s">
        <v>586</v>
      </c>
      <c r="H902" s="269">
        <f>'FD Inputs Pre Conversion'!G901/'FD Inputs final'!$H$792</f>
        <v>0.22202754025296792</v>
      </c>
      <c r="I902" s="103"/>
      <c r="J902" s="103"/>
      <c r="K902" s="103"/>
      <c r="L902" s="103"/>
      <c r="M902" s="103"/>
    </row>
    <row r="903" spans="1:13" outlineLevel="1">
      <c r="B903" s="86" t="s">
        <v>188</v>
      </c>
      <c r="C903" s="86" t="s">
        <v>189</v>
      </c>
      <c r="D903" s="85" t="s">
        <v>361</v>
      </c>
      <c r="E903" s="85" t="s">
        <v>978</v>
      </c>
      <c r="F903" s="85" t="s">
        <v>586</v>
      </c>
      <c r="H903" s="269">
        <f>'FD Inputs Pre Conversion'!G902/'FD Inputs final'!$H$792</f>
        <v>1.2010029598323048E-2</v>
      </c>
      <c r="I903" s="103"/>
      <c r="J903" s="103"/>
      <c r="K903" s="103"/>
      <c r="L903" s="103"/>
      <c r="M903" s="103"/>
    </row>
    <row r="904" spans="1:13" outlineLevel="1">
      <c r="B904" s="86" t="s">
        <v>188</v>
      </c>
      <c r="C904" s="86" t="s">
        <v>189</v>
      </c>
      <c r="D904" s="85" t="s">
        <v>364</v>
      </c>
      <c r="E904" s="85" t="s">
        <v>978</v>
      </c>
      <c r="F904" s="85" t="s">
        <v>586</v>
      </c>
      <c r="H904" s="269">
        <f>'FD Inputs Pre Conversion'!G903/'FD Inputs final'!$H$792</f>
        <v>0.21067976510441691</v>
      </c>
      <c r="I904" s="103"/>
      <c r="J904" s="103"/>
      <c r="K904" s="103"/>
      <c r="L904" s="103"/>
      <c r="M904" s="103"/>
    </row>
    <row r="905" spans="1:13" outlineLevel="1">
      <c r="B905" s="86" t="s">
        <v>188</v>
      </c>
      <c r="C905" s="86" t="s">
        <v>189</v>
      </c>
      <c r="D905" s="85" t="s">
        <v>370</v>
      </c>
      <c r="E905" s="85" t="s">
        <v>978</v>
      </c>
      <c r="F905" s="85" t="s">
        <v>586</v>
      </c>
      <c r="H905" s="269">
        <f>'FD Inputs Pre Conversion'!G904/'FD Inputs final'!$H$792</f>
        <v>0.3813129632881595</v>
      </c>
      <c r="I905" s="103"/>
      <c r="J905" s="103"/>
      <c r="K905" s="103"/>
      <c r="L905" s="103"/>
      <c r="M905" s="103"/>
    </row>
    <row r="906" spans="1:13" outlineLevel="1">
      <c r="B906" s="86" t="s">
        <v>188</v>
      </c>
      <c r="C906" s="86" t="s">
        <v>189</v>
      </c>
      <c r="D906" s="85" t="s">
        <v>379</v>
      </c>
      <c r="E906" s="85" t="s">
        <v>978</v>
      </c>
      <c r="F906" s="85" t="s">
        <v>586</v>
      </c>
      <c r="H906" s="269">
        <f>'FD Inputs Pre Conversion'!G905/'FD Inputs final'!$H$792</f>
        <v>0.14771860962133207</v>
      </c>
      <c r="I906" s="103"/>
      <c r="J906" s="103"/>
      <c r="K906" s="103"/>
      <c r="L906" s="103"/>
      <c r="M906" s="103"/>
    </row>
    <row r="907" spans="1:13" outlineLevel="1">
      <c r="B907" s="86" t="s">
        <v>188</v>
      </c>
      <c r="C907" s="86" t="s">
        <v>189</v>
      </c>
      <c r="D907" s="85" t="s">
        <v>382</v>
      </c>
      <c r="E907" s="85" t="s">
        <v>978</v>
      </c>
      <c r="F907" s="85" t="s">
        <v>586</v>
      </c>
      <c r="H907" s="102">
        <f>'FD Inputs Pre Conversion'!G906/'FD Inputs final'!$H$792</f>
        <v>0.11086522235746558</v>
      </c>
      <c r="I907" s="103"/>
      <c r="J907" s="103"/>
      <c r="K907" s="103"/>
      <c r="L907" s="103"/>
      <c r="M907" s="103"/>
    </row>
    <row r="908" spans="1:13" outlineLevel="1">
      <c r="B908" s="86" t="s">
        <v>188</v>
      </c>
      <c r="C908" s="86" t="s">
        <v>189</v>
      </c>
      <c r="D908" s="85" t="s">
        <v>388</v>
      </c>
      <c r="E908" s="85" t="s">
        <v>978</v>
      </c>
      <c r="F908" s="85" t="s">
        <v>586</v>
      </c>
      <c r="H908" s="102">
        <f>'FD Inputs Pre Conversion'!G907/'FD Inputs final'!$H$792</f>
        <v>0.25429705400101277</v>
      </c>
      <c r="I908" s="103"/>
      <c r="J908" s="103"/>
      <c r="K908" s="103"/>
      <c r="L908" s="103"/>
      <c r="M908" s="103"/>
    </row>
    <row r="909" spans="1:13" outlineLevel="1">
      <c r="B909" s="86" t="s">
        <v>188</v>
      </c>
      <c r="C909" s="86" t="s">
        <v>189</v>
      </c>
      <c r="D909" s="85" t="s">
        <v>391</v>
      </c>
      <c r="E909" s="85" t="s">
        <v>978</v>
      </c>
      <c r="F909" s="85" t="s">
        <v>586</v>
      </c>
      <c r="H909" s="102">
        <f>'FD Inputs Pre Conversion'!G908/'FD Inputs final'!$H$792</f>
        <v>0.3415174540446681</v>
      </c>
      <c r="I909" s="103"/>
      <c r="J909" s="103"/>
      <c r="K909" s="103"/>
      <c r="L909" s="103"/>
      <c r="M909" s="103"/>
    </row>
    <row r="910" spans="1:13" outlineLevel="1">
      <c r="B910" s="86" t="s">
        <v>188</v>
      </c>
      <c r="C910" s="86" t="s">
        <v>189</v>
      </c>
      <c r="D910" s="85" t="s">
        <v>394</v>
      </c>
      <c r="E910" s="85" t="s">
        <v>978</v>
      </c>
      <c r="F910" s="85" t="s">
        <v>586</v>
      </c>
      <c r="H910" s="102">
        <f>'FD Inputs Pre Conversion'!G909/'FD Inputs final'!$H$792</f>
        <v>9.6506666689400111E-2</v>
      </c>
      <c r="I910" s="103"/>
      <c r="J910" s="103"/>
      <c r="K910" s="103"/>
      <c r="L910" s="103"/>
      <c r="M910" s="103"/>
    </row>
    <row r="911" spans="1:13" outlineLevel="1">
      <c r="B911" s="86" t="s">
        <v>188</v>
      </c>
      <c r="C911" s="86" t="s">
        <v>189</v>
      </c>
      <c r="D911" s="85" t="s">
        <v>397</v>
      </c>
      <c r="E911" s="85" t="s">
        <v>978</v>
      </c>
      <c r="F911" s="85" t="s">
        <v>586</v>
      </c>
      <c r="H911" s="102">
        <f>'FD Inputs Pre Conversion'!G910/'FD Inputs final'!$H$792</f>
        <v>0.25636189075713572</v>
      </c>
      <c r="I911" s="103"/>
      <c r="J911" s="103"/>
      <c r="K911" s="103"/>
      <c r="L911" s="103"/>
      <c r="M911" s="103"/>
    </row>
    <row r="912" spans="1:13" outlineLevel="1">
      <c r="B912" s="86" t="s">
        <v>188</v>
      </c>
      <c r="C912" s="86" t="s">
        <v>189</v>
      </c>
      <c r="D912" s="85" t="s">
        <v>345</v>
      </c>
      <c r="E912" s="85" t="s">
        <v>978</v>
      </c>
      <c r="F912" s="85" t="s">
        <v>586</v>
      </c>
      <c r="H912" s="102">
        <f>'FD Inputs Pre Conversion'!G911/'FD Inputs final'!$H$792</f>
        <v>0.11403718640964616</v>
      </c>
      <c r="I912" s="103"/>
      <c r="J912" s="103"/>
      <c r="K912" s="103"/>
      <c r="L912" s="103"/>
      <c r="M912" s="103"/>
    </row>
    <row r="913" spans="1:13" outlineLevel="1">
      <c r="B913" s="86" t="s">
        <v>188</v>
      </c>
      <c r="C913" s="86" t="s">
        <v>189</v>
      </c>
      <c r="D913" s="85" t="s">
        <v>354</v>
      </c>
      <c r="E913" s="85" t="s">
        <v>978</v>
      </c>
      <c r="F913" s="85" t="s">
        <v>586</v>
      </c>
      <c r="H913" s="102">
        <f>'FD Inputs Pre Conversion'!G912/'FD Inputs final'!$H$792</f>
        <v>4.8120896286826177E-2</v>
      </c>
      <c r="I913" s="103"/>
      <c r="J913" s="103"/>
      <c r="K913" s="103"/>
      <c r="L913" s="103"/>
      <c r="M913" s="103"/>
    </row>
    <row r="914" spans="1:13" outlineLevel="1">
      <c r="B914" s="86" t="s">
        <v>188</v>
      </c>
      <c r="C914" s="86" t="s">
        <v>189</v>
      </c>
      <c r="D914" s="85" t="s">
        <v>367</v>
      </c>
      <c r="E914" s="85" t="s">
        <v>978</v>
      </c>
      <c r="F914" s="85" t="s">
        <v>586</v>
      </c>
      <c r="H914" s="269">
        <f>'FD Inputs Pre Conversion'!G913/'FD Inputs final'!$H$792</f>
        <v>3.3302034363200804E-2</v>
      </c>
      <c r="I914" s="103"/>
      <c r="J914" s="103"/>
      <c r="K914" s="103"/>
      <c r="L914" s="103"/>
      <c r="M914" s="103"/>
    </row>
    <row r="915" spans="1:13" outlineLevel="1">
      <c r="B915" s="86" t="s">
        <v>188</v>
      </c>
      <c r="C915" s="86" t="s">
        <v>189</v>
      </c>
      <c r="D915" s="85" t="s">
        <v>373</v>
      </c>
      <c r="E915" s="85" t="s">
        <v>978</v>
      </c>
      <c r="F915" s="85" t="s">
        <v>586</v>
      </c>
      <c r="H915" s="269">
        <f>'FD Inputs Pre Conversion'!G914/'FD Inputs final'!$H$792</f>
        <v>0.10110945054135323</v>
      </c>
      <c r="I915" s="103"/>
      <c r="J915" s="103"/>
      <c r="K915" s="103"/>
      <c r="L915" s="103"/>
      <c r="M915" s="103"/>
    </row>
    <row r="916" spans="1:13" outlineLevel="1">
      <c r="B916" s="86" t="s">
        <v>188</v>
      </c>
      <c r="C916" s="86" t="s">
        <v>189</v>
      </c>
      <c r="D916" s="85" t="s">
        <v>376</v>
      </c>
      <c r="E916" s="85" t="s">
        <v>978</v>
      </c>
      <c r="F916" s="85" t="s">
        <v>586</v>
      </c>
      <c r="H916" s="269">
        <f>'FD Inputs Pre Conversion'!G915/'FD Inputs final'!$H$792</f>
        <v>6.0202105997434072E-2</v>
      </c>
      <c r="I916" s="103"/>
      <c r="J916" s="103"/>
      <c r="K916" s="103"/>
      <c r="L916" s="103"/>
      <c r="M916" s="103"/>
    </row>
    <row r="917" spans="1:13" ht="17.45" customHeight="1" outlineLevel="1">
      <c r="B917" s="86" t="s">
        <v>188</v>
      </c>
      <c r="C917" s="86" t="s">
        <v>189</v>
      </c>
      <c r="D917" s="85" t="s">
        <v>385</v>
      </c>
      <c r="E917" s="85" t="s">
        <v>978</v>
      </c>
      <c r="F917" s="85" t="s">
        <v>586</v>
      </c>
      <c r="H917" s="269">
        <f>'FD Inputs Pre Conversion'!G916/'FD Inputs final'!$H$792</f>
        <v>2.4405794560503381E-2</v>
      </c>
      <c r="I917" s="103"/>
      <c r="J917" s="103"/>
      <c r="K917" s="103"/>
      <c r="L917" s="103"/>
      <c r="M917" s="103"/>
    </row>
    <row r="918" spans="1:13" s="88" customFormat="1" outlineLevel="1">
      <c r="A918" s="97"/>
      <c r="B918" s="97"/>
      <c r="C918" s="86"/>
      <c r="D918" s="85"/>
      <c r="E918" s="85"/>
      <c r="F918" s="85"/>
      <c r="G918" s="85"/>
      <c r="H918" s="269"/>
    </row>
    <row r="919" spans="1:13" s="88" customFormat="1" outlineLevel="1">
      <c r="A919" s="97"/>
      <c r="B919" s="97"/>
      <c r="C919" s="86"/>
      <c r="D919" s="85"/>
      <c r="E919" s="85"/>
      <c r="F919" s="85"/>
      <c r="G919" s="85"/>
      <c r="H919" s="85"/>
    </row>
    <row r="920" spans="1:13" outlineLevel="1">
      <c r="B920" s="86" t="s">
        <v>195</v>
      </c>
      <c r="C920" s="86" t="s">
        <v>196</v>
      </c>
      <c r="D920" s="85" t="s">
        <v>350</v>
      </c>
      <c r="E920" s="85" t="s">
        <v>978</v>
      </c>
      <c r="F920" s="85" t="s">
        <v>586</v>
      </c>
      <c r="H920" s="269">
        <f>'FD Inputs Pre Conversion'!G918/'FD Inputs final'!$H$792</f>
        <v>2.294283532580025</v>
      </c>
      <c r="I920" s="103"/>
      <c r="J920" s="103"/>
      <c r="K920" s="103"/>
      <c r="L920" s="103"/>
      <c r="M920" s="103"/>
    </row>
    <row r="921" spans="1:13" outlineLevel="1">
      <c r="B921" s="86" t="s">
        <v>195</v>
      </c>
      <c r="C921" s="86" t="s">
        <v>196</v>
      </c>
      <c r="D921" s="85" t="s">
        <v>358</v>
      </c>
      <c r="E921" s="85" t="s">
        <v>978</v>
      </c>
      <c r="F921" s="85" t="s">
        <v>586</v>
      </c>
      <c r="H921" s="269">
        <f>'FD Inputs Pre Conversion'!G919/'FD Inputs final'!$H$792</f>
        <v>1.6915876770305467</v>
      </c>
      <c r="I921" s="103"/>
      <c r="J921" s="103"/>
      <c r="K921" s="103"/>
      <c r="L921" s="103"/>
      <c r="M921" s="103"/>
    </row>
    <row r="922" spans="1:13" outlineLevel="1">
      <c r="B922" s="86" t="s">
        <v>195</v>
      </c>
      <c r="C922" s="86" t="s">
        <v>196</v>
      </c>
      <c r="D922" s="85" t="s">
        <v>361</v>
      </c>
      <c r="E922" s="85" t="s">
        <v>978</v>
      </c>
      <c r="F922" s="85" t="s">
        <v>586</v>
      </c>
      <c r="H922" s="269">
        <f>'FD Inputs Pre Conversion'!G920/'FD Inputs final'!$H$792</f>
        <v>8.5024952015355093E-2</v>
      </c>
      <c r="I922" s="103"/>
      <c r="J922" s="103"/>
      <c r="K922" s="103"/>
      <c r="L922" s="103"/>
      <c r="M922" s="103"/>
    </row>
    <row r="923" spans="1:13" outlineLevel="1">
      <c r="B923" s="86" t="s">
        <v>195</v>
      </c>
      <c r="C923" s="86" t="s">
        <v>196</v>
      </c>
      <c r="D923" s="85" t="s">
        <v>364</v>
      </c>
      <c r="E923" s="85" t="s">
        <v>978</v>
      </c>
      <c r="F923" s="85" t="s">
        <v>586</v>
      </c>
      <c r="H923" s="269">
        <f>'FD Inputs Pre Conversion'!G921/'FD Inputs final'!$H$792</f>
        <v>2.013815107093258</v>
      </c>
      <c r="I923" s="103"/>
      <c r="J923" s="103"/>
      <c r="K923" s="103"/>
      <c r="L923" s="103"/>
      <c r="M923" s="103"/>
    </row>
    <row r="924" spans="1:13" outlineLevel="1">
      <c r="B924" s="86" t="s">
        <v>195</v>
      </c>
      <c r="C924" s="86" t="s">
        <v>196</v>
      </c>
      <c r="D924" s="85" t="s">
        <v>370</v>
      </c>
      <c r="E924" s="85" t="s">
        <v>978</v>
      </c>
      <c r="F924" s="85" t="s">
        <v>586</v>
      </c>
      <c r="H924" s="269">
        <f>'FD Inputs Pre Conversion'!G922/'FD Inputs final'!$H$792</f>
        <v>3.2365290719422366</v>
      </c>
      <c r="I924" s="103"/>
      <c r="J924" s="103"/>
      <c r="K924" s="103"/>
      <c r="L924" s="103"/>
      <c r="M924" s="103"/>
    </row>
    <row r="925" spans="1:13" outlineLevel="1">
      <c r="B925" s="86" t="s">
        <v>195</v>
      </c>
      <c r="C925" s="86" t="s">
        <v>196</v>
      </c>
      <c r="D925" s="85" t="s">
        <v>379</v>
      </c>
      <c r="E925" s="85" t="s">
        <v>978</v>
      </c>
      <c r="F925" s="85" t="s">
        <v>586</v>
      </c>
      <c r="H925" s="269">
        <f>'FD Inputs Pre Conversion'!G923/'FD Inputs final'!$H$792</f>
        <v>1.1562475492322672</v>
      </c>
      <c r="I925" s="103"/>
      <c r="J925" s="103"/>
      <c r="K925" s="103"/>
      <c r="L925" s="103"/>
      <c r="M925" s="103"/>
    </row>
    <row r="926" spans="1:13" outlineLevel="1">
      <c r="B926" s="86" t="s">
        <v>195</v>
      </c>
      <c r="C926" s="86" t="s">
        <v>196</v>
      </c>
      <c r="D926" s="85" t="s">
        <v>382</v>
      </c>
      <c r="E926" s="85" t="s">
        <v>978</v>
      </c>
      <c r="F926" s="85" t="s">
        <v>586</v>
      </c>
      <c r="H926" s="269">
        <f>'FD Inputs Pre Conversion'!G924/'FD Inputs final'!$H$792</f>
        <v>1.1183035648274584</v>
      </c>
      <c r="I926" s="103"/>
      <c r="J926" s="103"/>
      <c r="K926" s="103"/>
      <c r="L926" s="103"/>
      <c r="M926" s="103"/>
    </row>
    <row r="927" spans="1:13" outlineLevel="1">
      <c r="B927" s="86" t="s">
        <v>195</v>
      </c>
      <c r="C927" s="86" t="s">
        <v>196</v>
      </c>
      <c r="D927" s="85" t="s">
        <v>388</v>
      </c>
      <c r="E927" s="85" t="s">
        <v>978</v>
      </c>
      <c r="F927" s="85" t="s">
        <v>586</v>
      </c>
      <c r="H927" s="269">
        <f>'FD Inputs Pre Conversion'!G925/'FD Inputs final'!$H$792</f>
        <v>4.3871443109894157</v>
      </c>
      <c r="I927" s="103"/>
      <c r="J927" s="103"/>
      <c r="K927" s="103"/>
      <c r="L927" s="103"/>
      <c r="M927" s="103"/>
    </row>
    <row r="928" spans="1:13" outlineLevel="1">
      <c r="B928" s="86" t="s">
        <v>195</v>
      </c>
      <c r="C928" s="86" t="s">
        <v>196</v>
      </c>
      <c r="D928" s="85" t="s">
        <v>391</v>
      </c>
      <c r="E928" s="85" t="s">
        <v>978</v>
      </c>
      <c r="F928" s="85" t="s">
        <v>586</v>
      </c>
      <c r="H928" s="269">
        <f>'FD Inputs Pre Conversion'!G926/'FD Inputs final'!$H$792</f>
        <v>4.4683810411876177</v>
      </c>
      <c r="I928" s="103"/>
      <c r="J928" s="103"/>
      <c r="K928" s="103"/>
      <c r="L928" s="103"/>
      <c r="M928" s="103"/>
    </row>
    <row r="929" spans="1:13" outlineLevel="1">
      <c r="B929" s="86" t="s">
        <v>195</v>
      </c>
      <c r="C929" s="86" t="s">
        <v>196</v>
      </c>
      <c r="D929" s="85" t="s">
        <v>394</v>
      </c>
      <c r="E929" s="85" t="s">
        <v>978</v>
      </c>
      <c r="F929" s="85" t="s">
        <v>586</v>
      </c>
      <c r="H929" s="102">
        <f>'FD Inputs Pre Conversion'!G927/'FD Inputs final'!$H$792</f>
        <v>0.74386449046315717</v>
      </c>
      <c r="I929" s="103"/>
      <c r="J929" s="103"/>
      <c r="K929" s="103"/>
      <c r="L929" s="103"/>
      <c r="M929" s="103"/>
    </row>
    <row r="930" spans="1:13" outlineLevel="1">
      <c r="B930" s="86" t="s">
        <v>195</v>
      </c>
      <c r="C930" s="86" t="s">
        <v>196</v>
      </c>
      <c r="D930" s="85" t="s">
        <v>397</v>
      </c>
      <c r="E930" s="85" t="s">
        <v>978</v>
      </c>
      <c r="F930" s="85" t="s">
        <v>586</v>
      </c>
      <c r="H930" s="102">
        <f>'FD Inputs Pre Conversion'!G928/'FD Inputs final'!$H$792</f>
        <v>2.1125674197663709</v>
      </c>
      <c r="I930" s="103"/>
      <c r="J930" s="103"/>
      <c r="K930" s="103"/>
      <c r="L930" s="103"/>
      <c r="M930" s="103"/>
    </row>
    <row r="931" spans="1:13" outlineLevel="1">
      <c r="B931" s="86" t="s">
        <v>195</v>
      </c>
      <c r="C931" s="86" t="s">
        <v>196</v>
      </c>
      <c r="D931" s="85" t="s">
        <v>345</v>
      </c>
      <c r="E931" s="85" t="s">
        <v>978</v>
      </c>
      <c r="F931" s="85" t="s">
        <v>586</v>
      </c>
      <c r="H931" s="102">
        <f>'FD Inputs Pre Conversion'!G929/'FD Inputs final'!$H$792</f>
        <v>1.6751068292736608</v>
      </c>
      <c r="I931" s="103"/>
      <c r="J931" s="103"/>
      <c r="K931" s="103"/>
      <c r="L931" s="103"/>
      <c r="M931" s="103"/>
    </row>
    <row r="932" spans="1:13" outlineLevel="1">
      <c r="B932" s="86" t="s">
        <v>195</v>
      </c>
      <c r="C932" s="86" t="s">
        <v>196</v>
      </c>
      <c r="D932" s="85" t="s">
        <v>354</v>
      </c>
      <c r="E932" s="85" t="s">
        <v>978</v>
      </c>
      <c r="F932" s="85" t="s">
        <v>586</v>
      </c>
      <c r="H932" s="102">
        <f>'FD Inputs Pre Conversion'!G930/'FD Inputs final'!$H$792</f>
        <v>0.5536836146153199</v>
      </c>
      <c r="I932" s="103"/>
      <c r="J932" s="103"/>
      <c r="K932" s="103"/>
      <c r="L932" s="103"/>
      <c r="M932" s="103"/>
    </row>
    <row r="933" spans="1:13" outlineLevel="1">
      <c r="B933" s="86" t="s">
        <v>195</v>
      </c>
      <c r="C933" s="86" t="s">
        <v>196</v>
      </c>
      <c r="D933" s="85" t="s">
        <v>367</v>
      </c>
      <c r="E933" s="85" t="s">
        <v>978</v>
      </c>
      <c r="F933" s="85" t="s">
        <v>586</v>
      </c>
      <c r="H933" s="102">
        <f>'FD Inputs Pre Conversion'!G931/'FD Inputs final'!$H$792</f>
        <v>0.27332886768847003</v>
      </c>
      <c r="I933" s="103"/>
      <c r="J933" s="103"/>
      <c r="K933" s="103"/>
      <c r="L933" s="103"/>
      <c r="M933" s="103"/>
    </row>
    <row r="934" spans="1:13" outlineLevel="1">
      <c r="B934" s="86" t="s">
        <v>195</v>
      </c>
      <c r="C934" s="86" t="s">
        <v>196</v>
      </c>
      <c r="D934" s="85" t="s">
        <v>373</v>
      </c>
      <c r="E934" s="85" t="s">
        <v>978</v>
      </c>
      <c r="F934" s="85" t="s">
        <v>586</v>
      </c>
      <c r="H934" s="269">
        <f>'FD Inputs Pre Conversion'!G932/'FD Inputs final'!$H$792</f>
        <v>1.0297565992493227</v>
      </c>
      <c r="I934" s="103"/>
      <c r="J934" s="103"/>
      <c r="K934" s="103"/>
      <c r="L934" s="103"/>
      <c r="M934" s="103"/>
    </row>
    <row r="935" spans="1:13" outlineLevel="1">
      <c r="B935" s="86" t="s">
        <v>195</v>
      </c>
      <c r="C935" s="86" t="s">
        <v>196</v>
      </c>
      <c r="D935" s="85" t="s">
        <v>376</v>
      </c>
      <c r="E935" s="85" t="s">
        <v>978</v>
      </c>
      <c r="F935" s="85" t="s">
        <v>586</v>
      </c>
      <c r="H935" s="269">
        <f>'FD Inputs Pre Conversion'!G933/'FD Inputs final'!$H$792</f>
        <v>0.63111478881190497</v>
      </c>
      <c r="I935" s="103"/>
      <c r="J935" s="103"/>
      <c r="K935" s="103"/>
      <c r="L935" s="103"/>
      <c r="M935" s="103"/>
    </row>
    <row r="936" spans="1:13" outlineLevel="1">
      <c r="B936" s="86" t="s">
        <v>195</v>
      </c>
      <c r="C936" s="86" t="s">
        <v>196</v>
      </c>
      <c r="D936" s="85" t="s">
        <v>385</v>
      </c>
      <c r="E936" s="85" t="s">
        <v>978</v>
      </c>
      <c r="F936" s="85" t="s">
        <v>586</v>
      </c>
      <c r="H936" s="269">
        <f>'FD Inputs Pre Conversion'!G934/'FD Inputs final'!$H$792</f>
        <v>0.25665982822530764</v>
      </c>
      <c r="I936" s="103"/>
      <c r="J936" s="103"/>
      <c r="K936" s="103"/>
      <c r="L936" s="103"/>
      <c r="M936" s="103"/>
    </row>
    <row r="937" spans="1:13" s="88" customFormat="1" outlineLevel="1">
      <c r="A937" s="97"/>
      <c r="B937" s="97"/>
      <c r="C937" s="86"/>
      <c r="D937" s="85"/>
      <c r="E937" s="85"/>
      <c r="F937" s="85"/>
      <c r="G937" s="85"/>
      <c r="H937" s="269"/>
    </row>
    <row r="938" spans="1:13" outlineLevel="1">
      <c r="B938" s="86" t="s">
        <v>201</v>
      </c>
      <c r="C938" s="86" t="s">
        <v>202</v>
      </c>
      <c r="D938" s="85" t="s">
        <v>350</v>
      </c>
      <c r="E938" s="85" t="s">
        <v>978</v>
      </c>
      <c r="F938" s="85" t="s">
        <v>586</v>
      </c>
      <c r="H938" s="269">
        <f>'FD Inputs Pre Conversion'!G936/'FD Inputs final'!$H$792</f>
        <v>1.8799999999999999E-4</v>
      </c>
      <c r="I938" s="103"/>
      <c r="J938" s="103"/>
      <c r="K938" s="103"/>
      <c r="L938" s="103"/>
      <c r="M938" s="103"/>
    </row>
    <row r="939" spans="1:13" outlineLevel="1">
      <c r="B939" s="86" t="s">
        <v>201</v>
      </c>
      <c r="C939" s="86" t="s">
        <v>202</v>
      </c>
      <c r="D939" s="85" t="s">
        <v>358</v>
      </c>
      <c r="E939" s="85" t="s">
        <v>978</v>
      </c>
      <c r="F939" s="85" t="s">
        <v>586</v>
      </c>
      <c r="H939" s="269">
        <f>'FD Inputs Pre Conversion'!G937/'FD Inputs final'!$H$792</f>
        <v>1.8799999999999999E-4</v>
      </c>
      <c r="I939" s="103"/>
      <c r="J939" s="103"/>
      <c r="K939" s="103"/>
      <c r="L939" s="103"/>
      <c r="M939" s="103"/>
    </row>
    <row r="940" spans="1:13" outlineLevel="1">
      <c r="B940" s="86" t="s">
        <v>201</v>
      </c>
      <c r="C940" s="86" t="s">
        <v>202</v>
      </c>
      <c r="D940" s="85" t="s">
        <v>361</v>
      </c>
      <c r="E940" s="85" t="s">
        <v>978</v>
      </c>
      <c r="F940" s="85" t="s">
        <v>586</v>
      </c>
      <c r="H940" s="269">
        <f>'FD Inputs Pre Conversion'!G938/'FD Inputs final'!$H$792</f>
        <v>1.8799999999999999E-4</v>
      </c>
      <c r="I940" s="103"/>
      <c r="J940" s="103"/>
      <c r="K940" s="103"/>
      <c r="L940" s="103"/>
      <c r="M940" s="103"/>
    </row>
    <row r="941" spans="1:13" outlineLevel="1">
      <c r="B941" s="86" t="s">
        <v>201</v>
      </c>
      <c r="C941" s="86" t="s">
        <v>202</v>
      </c>
      <c r="D941" s="85" t="s">
        <v>364</v>
      </c>
      <c r="E941" s="85" t="s">
        <v>978</v>
      </c>
      <c r="F941" s="85" t="s">
        <v>586</v>
      </c>
      <c r="H941" s="269">
        <f>'FD Inputs Pre Conversion'!G939/'FD Inputs final'!$H$792</f>
        <v>1.8799999999999999E-4</v>
      </c>
      <c r="I941" s="103"/>
      <c r="J941" s="103"/>
      <c r="K941" s="103"/>
      <c r="L941" s="103"/>
      <c r="M941" s="103"/>
    </row>
    <row r="942" spans="1:13" outlineLevel="1">
      <c r="B942" s="86" t="s">
        <v>201</v>
      </c>
      <c r="C942" s="86" t="s">
        <v>202</v>
      </c>
      <c r="D942" s="85" t="s">
        <v>370</v>
      </c>
      <c r="E942" s="85" t="s">
        <v>978</v>
      </c>
      <c r="F942" s="85" t="s">
        <v>586</v>
      </c>
      <c r="H942" s="269">
        <f>'FD Inputs Pre Conversion'!G940/'FD Inputs final'!$H$792</f>
        <v>1.8799999999999999E-4</v>
      </c>
      <c r="I942" s="103"/>
      <c r="J942" s="103"/>
      <c r="K942" s="103"/>
      <c r="L942" s="103"/>
      <c r="M942" s="103"/>
    </row>
    <row r="943" spans="1:13" outlineLevel="1">
      <c r="B943" s="86" t="s">
        <v>201</v>
      </c>
      <c r="C943" s="86" t="s">
        <v>202</v>
      </c>
      <c r="D943" s="85" t="s">
        <v>379</v>
      </c>
      <c r="E943" s="85" t="s">
        <v>978</v>
      </c>
      <c r="F943" s="85" t="s">
        <v>586</v>
      </c>
      <c r="H943" s="269">
        <f>'FD Inputs Pre Conversion'!G941/'FD Inputs final'!$H$792</f>
        <v>1.8799999999999999E-4</v>
      </c>
      <c r="I943" s="103"/>
      <c r="J943" s="103"/>
      <c r="K943" s="103"/>
      <c r="L943" s="103"/>
      <c r="M943" s="103"/>
    </row>
    <row r="944" spans="1:13" outlineLevel="1">
      <c r="B944" s="86" t="s">
        <v>201</v>
      </c>
      <c r="C944" s="86" t="s">
        <v>202</v>
      </c>
      <c r="D944" s="85" t="s">
        <v>382</v>
      </c>
      <c r="E944" s="85" t="s">
        <v>978</v>
      </c>
      <c r="F944" s="85" t="s">
        <v>586</v>
      </c>
      <c r="H944" s="269">
        <f>'FD Inputs Pre Conversion'!G942/'FD Inputs final'!$H$792</f>
        <v>1.8799999999999999E-4</v>
      </c>
      <c r="I944" s="103"/>
      <c r="J944" s="103"/>
      <c r="K944" s="103"/>
      <c r="L944" s="103"/>
      <c r="M944" s="103"/>
    </row>
    <row r="945" spans="1:13" outlineLevel="1">
      <c r="B945" s="86" t="s">
        <v>201</v>
      </c>
      <c r="C945" s="86" t="s">
        <v>202</v>
      </c>
      <c r="D945" s="85" t="s">
        <v>388</v>
      </c>
      <c r="E945" s="85" t="s">
        <v>978</v>
      </c>
      <c r="F945" s="85" t="s">
        <v>586</v>
      </c>
      <c r="H945" s="269">
        <f>'FD Inputs Pre Conversion'!G943/'FD Inputs final'!$H$792</f>
        <v>1.8799999999999999E-4</v>
      </c>
      <c r="I945" s="103"/>
      <c r="J945" s="103"/>
      <c r="K945" s="103"/>
      <c r="L945" s="103"/>
      <c r="M945" s="103"/>
    </row>
    <row r="946" spans="1:13" outlineLevel="1">
      <c r="B946" s="86" t="s">
        <v>201</v>
      </c>
      <c r="C946" s="86" t="s">
        <v>202</v>
      </c>
      <c r="D946" s="85" t="s">
        <v>391</v>
      </c>
      <c r="E946" s="85" t="s">
        <v>978</v>
      </c>
      <c r="F946" s="85" t="s">
        <v>586</v>
      </c>
      <c r="H946" s="269">
        <f>'FD Inputs Pre Conversion'!G944/'FD Inputs final'!$H$792</f>
        <v>1.8799999999999999E-4</v>
      </c>
      <c r="I946" s="103"/>
      <c r="J946" s="103"/>
      <c r="K946" s="103"/>
      <c r="L946" s="103"/>
      <c r="M946" s="103"/>
    </row>
    <row r="947" spans="1:13" outlineLevel="1">
      <c r="B947" s="86" t="s">
        <v>201</v>
      </c>
      <c r="C947" s="86" t="s">
        <v>202</v>
      </c>
      <c r="D947" s="85" t="s">
        <v>394</v>
      </c>
      <c r="E947" s="85" t="s">
        <v>978</v>
      </c>
      <c r="F947" s="85" t="s">
        <v>586</v>
      </c>
      <c r="H947" s="102">
        <f>'FD Inputs Pre Conversion'!G945/'FD Inputs final'!$H$792</f>
        <v>1.8799999999999999E-4</v>
      </c>
      <c r="I947" s="103"/>
      <c r="J947" s="103"/>
      <c r="K947" s="103"/>
      <c r="L947" s="103"/>
      <c r="M947" s="103"/>
    </row>
    <row r="948" spans="1:13" outlineLevel="1">
      <c r="B948" s="86" t="s">
        <v>201</v>
      </c>
      <c r="C948" s="86" t="s">
        <v>202</v>
      </c>
      <c r="D948" s="85" t="s">
        <v>397</v>
      </c>
      <c r="E948" s="85" t="s">
        <v>978</v>
      </c>
      <c r="F948" s="85" t="s">
        <v>586</v>
      </c>
      <c r="H948" s="102">
        <f>'FD Inputs Pre Conversion'!G946/'FD Inputs final'!$H$792</f>
        <v>1.8799999999999999E-4</v>
      </c>
      <c r="I948" s="103"/>
      <c r="J948" s="103"/>
      <c r="K948" s="103"/>
      <c r="L948" s="103"/>
      <c r="M948" s="103"/>
    </row>
    <row r="949" spans="1:13" outlineLevel="1">
      <c r="B949" s="86" t="s">
        <v>201</v>
      </c>
      <c r="C949" s="86" t="s">
        <v>202</v>
      </c>
      <c r="D949" s="85" t="s">
        <v>345</v>
      </c>
      <c r="E949" s="85" t="s">
        <v>978</v>
      </c>
      <c r="F949" s="85" t="s">
        <v>586</v>
      </c>
      <c r="H949" s="102">
        <f>'FD Inputs Pre Conversion'!G947/'FD Inputs final'!$H$792</f>
        <v>1.8799999999999999E-4</v>
      </c>
      <c r="I949" s="103"/>
      <c r="J949" s="103"/>
      <c r="K949" s="103"/>
      <c r="L949" s="103"/>
      <c r="M949" s="103"/>
    </row>
    <row r="950" spans="1:13" outlineLevel="1">
      <c r="B950" s="86" t="s">
        <v>201</v>
      </c>
      <c r="C950" s="86" t="s">
        <v>202</v>
      </c>
      <c r="D950" s="85" t="s">
        <v>354</v>
      </c>
      <c r="E950" s="85" t="s">
        <v>978</v>
      </c>
      <c r="F950" s="85" t="s">
        <v>586</v>
      </c>
      <c r="H950" s="102">
        <f>'FD Inputs Pre Conversion'!G948/'FD Inputs final'!$H$792</f>
        <v>1.8799999999999999E-4</v>
      </c>
      <c r="I950" s="103"/>
      <c r="J950" s="103"/>
      <c r="K950" s="103"/>
      <c r="L950" s="103"/>
      <c r="M950" s="103"/>
    </row>
    <row r="951" spans="1:13" outlineLevel="1">
      <c r="B951" s="86" t="s">
        <v>201</v>
      </c>
      <c r="C951" s="86" t="s">
        <v>202</v>
      </c>
      <c r="D951" s="85" t="s">
        <v>367</v>
      </c>
      <c r="E951" s="85" t="s">
        <v>978</v>
      </c>
      <c r="F951" s="85" t="s">
        <v>586</v>
      </c>
      <c r="H951" s="102">
        <f>'FD Inputs Pre Conversion'!G949/'FD Inputs final'!$H$792</f>
        <v>1.8799999999999999E-4</v>
      </c>
      <c r="I951" s="103"/>
      <c r="J951" s="103"/>
      <c r="K951" s="103"/>
      <c r="L951" s="103"/>
      <c r="M951" s="103"/>
    </row>
    <row r="952" spans="1:13" outlineLevel="1">
      <c r="B952" s="86" t="s">
        <v>201</v>
      </c>
      <c r="C952" s="86" t="s">
        <v>202</v>
      </c>
      <c r="D952" s="85" t="s">
        <v>373</v>
      </c>
      <c r="E952" s="85" t="s">
        <v>978</v>
      </c>
      <c r="F952" s="85" t="s">
        <v>586</v>
      </c>
      <c r="H952" s="269">
        <f>'FD Inputs Pre Conversion'!G950/'FD Inputs final'!$H$792</f>
        <v>1.8799999999999999E-4</v>
      </c>
      <c r="I952" s="103"/>
      <c r="J952" s="103"/>
      <c r="K952" s="103"/>
      <c r="L952" s="103"/>
      <c r="M952" s="103"/>
    </row>
    <row r="953" spans="1:13" outlineLevel="1">
      <c r="B953" s="86" t="s">
        <v>201</v>
      </c>
      <c r="C953" s="86" t="s">
        <v>202</v>
      </c>
      <c r="D953" s="85" t="s">
        <v>376</v>
      </c>
      <c r="E953" s="85" t="s">
        <v>978</v>
      </c>
      <c r="F953" s="85" t="s">
        <v>586</v>
      </c>
      <c r="H953" s="269">
        <f>'FD Inputs Pre Conversion'!G951/'FD Inputs final'!$H$792</f>
        <v>1.8799999999999999E-4</v>
      </c>
      <c r="I953" s="103"/>
      <c r="J953" s="103"/>
      <c r="K953" s="103"/>
      <c r="L953" s="103"/>
      <c r="M953" s="103"/>
    </row>
    <row r="954" spans="1:13" outlineLevel="1">
      <c r="B954" s="86" t="s">
        <v>201</v>
      </c>
      <c r="C954" s="86" t="s">
        <v>202</v>
      </c>
      <c r="D954" s="85" t="s">
        <v>385</v>
      </c>
      <c r="E954" s="85" t="s">
        <v>978</v>
      </c>
      <c r="F954" s="85" t="s">
        <v>586</v>
      </c>
      <c r="H954" s="269">
        <f>'FD Inputs Pre Conversion'!G952/'FD Inputs final'!$H$792</f>
        <v>1.8799999999999999E-4</v>
      </c>
      <c r="I954" s="103"/>
      <c r="J954" s="103"/>
      <c r="K954" s="103"/>
      <c r="L954" s="103"/>
      <c r="M954" s="103"/>
    </row>
    <row r="955" spans="1:13" s="88" customFormat="1" outlineLevel="1">
      <c r="A955" s="97"/>
      <c r="B955" s="97"/>
      <c r="C955" s="86"/>
      <c r="D955" s="85"/>
      <c r="E955" s="85"/>
      <c r="F955" s="85"/>
      <c r="G955" s="85"/>
      <c r="H955" s="269"/>
    </row>
    <row r="956" spans="1:13" outlineLevel="1">
      <c r="B956" s="86" t="s">
        <v>210</v>
      </c>
      <c r="C956" s="86" t="s">
        <v>211</v>
      </c>
      <c r="D956" s="85" t="s">
        <v>350</v>
      </c>
      <c r="E956" s="85" t="s">
        <v>978</v>
      </c>
      <c r="F956" s="85" t="s">
        <v>586</v>
      </c>
      <c r="H956" s="269">
        <f>'FD Inputs Pre Conversion'!G954/'FD Inputs final'!$H$792</f>
        <v>0.74156469463146257</v>
      </c>
      <c r="I956" s="103"/>
      <c r="J956" s="103"/>
      <c r="K956" s="103"/>
      <c r="L956" s="103"/>
      <c r="M956" s="103"/>
    </row>
    <row r="957" spans="1:13" outlineLevel="1">
      <c r="B957" s="86" t="s">
        <v>210</v>
      </c>
      <c r="C957" s="86" t="s">
        <v>211</v>
      </c>
      <c r="D957" s="85" t="s">
        <v>358</v>
      </c>
      <c r="E957" s="85" t="s">
        <v>978</v>
      </c>
      <c r="F957" s="85" t="s">
        <v>586</v>
      </c>
      <c r="H957" s="269">
        <f>'FD Inputs Pre Conversion'!G955/'FD Inputs final'!$H$792</f>
        <v>0.89818274054962766</v>
      </c>
      <c r="I957" s="103"/>
      <c r="J957" s="103"/>
      <c r="K957" s="103"/>
      <c r="L957" s="103"/>
      <c r="M957" s="103"/>
    </row>
    <row r="958" spans="1:13" outlineLevel="1">
      <c r="B958" s="86" t="s">
        <v>210</v>
      </c>
      <c r="C958" s="86" t="s">
        <v>211</v>
      </c>
      <c r="D958" s="85" t="s">
        <v>361</v>
      </c>
      <c r="E958" s="85" t="s">
        <v>978</v>
      </c>
      <c r="F958" s="85" t="s">
        <v>586</v>
      </c>
      <c r="H958" s="269">
        <f>'FD Inputs Pre Conversion'!G956/'FD Inputs final'!$H$792</f>
        <v>1.3432637929213535E-3</v>
      </c>
      <c r="I958" s="103"/>
      <c r="J958" s="103"/>
      <c r="K958" s="103"/>
      <c r="L958" s="103"/>
      <c r="M958" s="103"/>
    </row>
    <row r="959" spans="1:13" outlineLevel="1">
      <c r="B959" s="86" t="s">
        <v>210</v>
      </c>
      <c r="C959" s="86" t="s">
        <v>211</v>
      </c>
      <c r="D959" s="85" t="s">
        <v>364</v>
      </c>
      <c r="E959" s="85" t="s">
        <v>978</v>
      </c>
      <c r="F959" s="85" t="s">
        <v>586</v>
      </c>
      <c r="H959" s="269">
        <f>'FD Inputs Pre Conversion'!G957/'FD Inputs final'!$H$792</f>
        <v>0.29130161467619475</v>
      </c>
      <c r="I959" s="103"/>
      <c r="J959" s="103"/>
      <c r="K959" s="103"/>
      <c r="L959" s="103"/>
      <c r="M959" s="103"/>
    </row>
    <row r="960" spans="1:13" outlineLevel="1">
      <c r="B960" s="86" t="s">
        <v>210</v>
      </c>
      <c r="C960" s="86" t="s">
        <v>211</v>
      </c>
      <c r="D960" s="85" t="s">
        <v>370</v>
      </c>
      <c r="E960" s="85" t="s">
        <v>978</v>
      </c>
      <c r="F960" s="85" t="s">
        <v>586</v>
      </c>
      <c r="H960" s="102">
        <f>'FD Inputs Pre Conversion'!G958/'FD Inputs final'!$H$792</f>
        <v>2.3173753982152312</v>
      </c>
      <c r="I960" s="103"/>
      <c r="J960" s="103"/>
      <c r="K960" s="103"/>
      <c r="L960" s="103"/>
      <c r="M960" s="103"/>
    </row>
    <row r="961" spans="1:13" outlineLevel="1">
      <c r="B961" s="86" t="s">
        <v>210</v>
      </c>
      <c r="C961" s="86" t="s">
        <v>211</v>
      </c>
      <c r="D961" s="85" t="s">
        <v>379</v>
      </c>
      <c r="E961" s="85" t="s">
        <v>978</v>
      </c>
      <c r="F961" s="85" t="s">
        <v>586</v>
      </c>
      <c r="H961" s="102">
        <f>'FD Inputs Pre Conversion'!G959/'FD Inputs final'!$H$792</f>
        <v>0.43213073450813838</v>
      </c>
      <c r="I961" s="103"/>
      <c r="J961" s="103"/>
      <c r="K961" s="103"/>
      <c r="L961" s="103"/>
      <c r="M961" s="103"/>
    </row>
    <row r="962" spans="1:13" outlineLevel="1">
      <c r="B962" s="86" t="s">
        <v>210</v>
      </c>
      <c r="C962" s="86" t="s">
        <v>211</v>
      </c>
      <c r="D962" s="85" t="s">
        <v>382</v>
      </c>
      <c r="E962" s="85" t="s">
        <v>978</v>
      </c>
      <c r="F962" s="85" t="s">
        <v>586</v>
      </c>
      <c r="H962" s="102">
        <f>'FD Inputs Pre Conversion'!G960/'FD Inputs final'!$H$792</f>
        <v>0.38543668319025309</v>
      </c>
      <c r="I962" s="103"/>
      <c r="J962" s="103"/>
      <c r="K962" s="103"/>
      <c r="L962" s="103"/>
      <c r="M962" s="103"/>
    </row>
    <row r="963" spans="1:13" outlineLevel="1">
      <c r="B963" s="86" t="s">
        <v>210</v>
      </c>
      <c r="C963" s="86" t="s">
        <v>211</v>
      </c>
      <c r="D963" s="85" t="s">
        <v>388</v>
      </c>
      <c r="E963" s="85" t="s">
        <v>978</v>
      </c>
      <c r="F963" s="85" t="s">
        <v>586</v>
      </c>
      <c r="H963" s="102">
        <f>'FD Inputs Pre Conversion'!G961/'FD Inputs final'!$H$792</f>
        <v>2.700321527906933</v>
      </c>
      <c r="I963" s="103"/>
      <c r="J963" s="103"/>
      <c r="K963" s="103"/>
      <c r="L963" s="103"/>
      <c r="M963" s="103"/>
    </row>
    <row r="964" spans="1:13" outlineLevel="1">
      <c r="B964" s="86" t="s">
        <v>210</v>
      </c>
      <c r="C964" s="86" t="s">
        <v>211</v>
      </c>
      <c r="D964" s="85" t="s">
        <v>391</v>
      </c>
      <c r="E964" s="85" t="s">
        <v>978</v>
      </c>
      <c r="F964" s="85" t="s">
        <v>586</v>
      </c>
      <c r="H964" s="102">
        <f>'FD Inputs Pre Conversion'!G962/'FD Inputs final'!$H$792</f>
        <v>1.916316449319089</v>
      </c>
      <c r="I964" s="103"/>
      <c r="J964" s="103"/>
      <c r="K964" s="103"/>
      <c r="L964" s="103"/>
      <c r="M964" s="103"/>
    </row>
    <row r="965" spans="1:13" outlineLevel="1">
      <c r="B965" s="86" t="s">
        <v>210</v>
      </c>
      <c r="C965" s="86" t="s">
        <v>211</v>
      </c>
      <c r="D965" s="85" t="s">
        <v>394</v>
      </c>
      <c r="E965" s="85" t="s">
        <v>978</v>
      </c>
      <c r="F965" s="85" t="s">
        <v>586</v>
      </c>
      <c r="H965" s="102">
        <f>'FD Inputs Pre Conversion'!G963/'FD Inputs final'!$H$792</f>
        <v>0.33901430837424057</v>
      </c>
      <c r="I965" s="103"/>
      <c r="J965" s="103"/>
      <c r="K965" s="103"/>
      <c r="L965" s="103"/>
      <c r="M965" s="103"/>
    </row>
    <row r="966" spans="1:13" outlineLevel="1">
      <c r="B966" s="86" t="s">
        <v>210</v>
      </c>
      <c r="C966" s="86" t="s">
        <v>211</v>
      </c>
      <c r="D966" s="85" t="s">
        <v>397</v>
      </c>
      <c r="E966" s="85" t="s">
        <v>978</v>
      </c>
      <c r="F966" s="85" t="s">
        <v>586</v>
      </c>
      <c r="H966" s="102">
        <f>'FD Inputs Pre Conversion'!G964/'FD Inputs final'!$H$792</f>
        <v>1.2949798496329605</v>
      </c>
      <c r="I966" s="103"/>
      <c r="J966" s="103"/>
      <c r="K966" s="103"/>
      <c r="L966" s="103"/>
      <c r="M966" s="103"/>
    </row>
    <row r="967" spans="1:13" outlineLevel="1">
      <c r="B967" s="86" t="s">
        <v>210</v>
      </c>
      <c r="C967" s="86" t="s">
        <v>211</v>
      </c>
      <c r="D967" s="85" t="s">
        <v>345</v>
      </c>
      <c r="E967" s="85" t="s">
        <v>978</v>
      </c>
      <c r="F967" s="85" t="s">
        <v>586</v>
      </c>
      <c r="H967" s="102"/>
      <c r="I967" s="103"/>
      <c r="J967" s="103"/>
      <c r="K967" s="103"/>
      <c r="L967" s="103"/>
      <c r="M967" s="103"/>
    </row>
    <row r="968" spans="1:13" outlineLevel="1">
      <c r="B968" s="86" t="s">
        <v>210</v>
      </c>
      <c r="C968" s="86" t="s">
        <v>211</v>
      </c>
      <c r="D968" s="85" t="s">
        <v>354</v>
      </c>
      <c r="E968" s="85" t="s">
        <v>978</v>
      </c>
      <c r="F968" s="85" t="s">
        <v>586</v>
      </c>
      <c r="H968" s="102"/>
      <c r="I968" s="103"/>
      <c r="J968" s="103"/>
      <c r="K968" s="103"/>
      <c r="L968" s="103"/>
      <c r="M968" s="103"/>
    </row>
    <row r="969" spans="1:13" outlineLevel="1">
      <c r="B969" s="86" t="s">
        <v>210</v>
      </c>
      <c r="C969" s="86" t="s">
        <v>211</v>
      </c>
      <c r="D969" s="85" t="s">
        <v>367</v>
      </c>
      <c r="E969" s="85" t="s">
        <v>978</v>
      </c>
      <c r="F969" s="85" t="s">
        <v>586</v>
      </c>
      <c r="H969" s="102"/>
      <c r="I969" s="103"/>
      <c r="J969" s="103"/>
      <c r="K969" s="103"/>
      <c r="L969" s="103"/>
      <c r="M969" s="103"/>
    </row>
    <row r="970" spans="1:13" outlineLevel="1">
      <c r="B970" s="86" t="s">
        <v>210</v>
      </c>
      <c r="C970" s="86" t="s">
        <v>211</v>
      </c>
      <c r="D970" s="85" t="s">
        <v>373</v>
      </c>
      <c r="E970" s="85" t="s">
        <v>978</v>
      </c>
      <c r="F970" s="85" t="s">
        <v>586</v>
      </c>
      <c r="H970" s="102"/>
      <c r="I970" s="103"/>
      <c r="J970" s="103"/>
      <c r="K970" s="103"/>
      <c r="L970" s="103"/>
      <c r="M970" s="103"/>
    </row>
    <row r="971" spans="1:13" outlineLevel="1">
      <c r="B971" s="86" t="s">
        <v>210</v>
      </c>
      <c r="C971" s="86" t="s">
        <v>211</v>
      </c>
      <c r="D971" s="85" t="s">
        <v>376</v>
      </c>
      <c r="E971" s="85" t="s">
        <v>978</v>
      </c>
      <c r="F971" s="85" t="s">
        <v>586</v>
      </c>
      <c r="H971" s="269"/>
      <c r="I971" s="103"/>
      <c r="J971" s="103"/>
      <c r="K971" s="103"/>
      <c r="L971" s="103"/>
      <c r="M971" s="103"/>
    </row>
    <row r="972" spans="1:13" outlineLevel="1">
      <c r="B972" s="86" t="s">
        <v>210</v>
      </c>
      <c r="C972" s="86" t="s">
        <v>211</v>
      </c>
      <c r="D972" s="85" t="s">
        <v>385</v>
      </c>
      <c r="E972" s="85" t="s">
        <v>978</v>
      </c>
      <c r="F972" s="85" t="s">
        <v>586</v>
      </c>
      <c r="H972" s="269"/>
      <c r="I972" s="103"/>
      <c r="J972" s="103"/>
      <c r="K972" s="103"/>
      <c r="L972" s="103"/>
      <c r="M972" s="103"/>
    </row>
    <row r="973" spans="1:13" s="88" customFormat="1" outlineLevel="1">
      <c r="A973" s="97"/>
      <c r="B973" s="97"/>
      <c r="C973" s="86"/>
      <c r="D973" s="85"/>
      <c r="E973" s="85"/>
      <c r="F973" s="85"/>
      <c r="G973" s="85"/>
      <c r="H973" s="269"/>
    </row>
    <row r="974" spans="1:13" outlineLevel="1">
      <c r="B974" s="86" t="s">
        <v>215</v>
      </c>
      <c r="C974" s="86" t="s">
        <v>216</v>
      </c>
      <c r="D974" s="85" t="s">
        <v>350</v>
      </c>
      <c r="E974" s="85" t="s">
        <v>978</v>
      </c>
      <c r="F974" s="85" t="s">
        <v>586</v>
      </c>
      <c r="H974" s="270">
        <f>'FD Inputs Pre Conversion'!G972/'FD Inputs final'!$H$792</f>
        <v>1.8799999999999999E-4</v>
      </c>
      <c r="I974" s="103"/>
      <c r="J974" s="103"/>
      <c r="K974" s="103"/>
      <c r="L974" s="103"/>
      <c r="M974" s="103"/>
    </row>
    <row r="975" spans="1:13" outlineLevel="1">
      <c r="B975" s="86" t="s">
        <v>215</v>
      </c>
      <c r="C975" s="86" t="s">
        <v>216</v>
      </c>
      <c r="D975" s="85" t="s">
        <v>358</v>
      </c>
      <c r="E975" s="85" t="s">
        <v>978</v>
      </c>
      <c r="F975" s="85" t="s">
        <v>586</v>
      </c>
      <c r="H975" s="270">
        <f>'FD Inputs Pre Conversion'!G973/'FD Inputs final'!$H$792</f>
        <v>1.8799999999999999E-4</v>
      </c>
      <c r="I975" s="103"/>
      <c r="J975" s="103"/>
      <c r="K975" s="103"/>
      <c r="L975" s="103"/>
      <c r="M975" s="103"/>
    </row>
    <row r="976" spans="1:13" outlineLevel="1">
      <c r="B976" s="86" t="s">
        <v>215</v>
      </c>
      <c r="C976" s="86" t="s">
        <v>216</v>
      </c>
      <c r="D976" s="85" t="s">
        <v>361</v>
      </c>
      <c r="E976" s="85" t="s">
        <v>978</v>
      </c>
      <c r="F976" s="85" t="s">
        <v>586</v>
      </c>
      <c r="H976" s="270">
        <f>'FD Inputs Pre Conversion'!G974/'FD Inputs final'!$H$792</f>
        <v>1.8799999999999999E-4</v>
      </c>
      <c r="I976" s="103"/>
      <c r="J976" s="103"/>
      <c r="K976" s="103"/>
      <c r="L976" s="103"/>
      <c r="M976" s="103"/>
    </row>
    <row r="977" spans="1:13" outlineLevel="1">
      <c r="B977" s="86" t="s">
        <v>215</v>
      </c>
      <c r="C977" s="86" t="s">
        <v>216</v>
      </c>
      <c r="D977" s="85" t="s">
        <v>364</v>
      </c>
      <c r="E977" s="85" t="s">
        <v>978</v>
      </c>
      <c r="F977" s="85" t="s">
        <v>586</v>
      </c>
      <c r="H977" s="270">
        <f>'FD Inputs Pre Conversion'!G975/'FD Inputs final'!$H$792</f>
        <v>1.8799999999999999E-4</v>
      </c>
      <c r="I977" s="103"/>
      <c r="J977" s="103"/>
      <c r="K977" s="103"/>
      <c r="L977" s="103"/>
      <c r="M977" s="103"/>
    </row>
    <row r="978" spans="1:13" outlineLevel="1">
      <c r="B978" s="86" t="s">
        <v>215</v>
      </c>
      <c r="C978" s="86" t="s">
        <v>216</v>
      </c>
      <c r="D978" s="85" t="s">
        <v>370</v>
      </c>
      <c r="E978" s="85" t="s">
        <v>978</v>
      </c>
      <c r="F978" s="85" t="s">
        <v>586</v>
      </c>
      <c r="H978" s="112">
        <f>'FD Inputs Pre Conversion'!G976/'FD Inputs final'!$H$792</f>
        <v>1.8799999999999999E-4</v>
      </c>
      <c r="I978" s="103"/>
      <c r="J978" s="103"/>
      <c r="K978" s="103"/>
      <c r="L978" s="103"/>
      <c r="M978" s="103"/>
    </row>
    <row r="979" spans="1:13" outlineLevel="1">
      <c r="B979" s="86" t="s">
        <v>215</v>
      </c>
      <c r="C979" s="86" t="s">
        <v>216</v>
      </c>
      <c r="D979" s="85" t="s">
        <v>379</v>
      </c>
      <c r="E979" s="85" t="s">
        <v>978</v>
      </c>
      <c r="F979" s="85" t="s">
        <v>586</v>
      </c>
      <c r="H979" s="112">
        <f>'FD Inputs Pre Conversion'!G977/'FD Inputs final'!$H$792</f>
        <v>1.8799999999999999E-4</v>
      </c>
      <c r="I979" s="103"/>
      <c r="J979" s="103"/>
      <c r="K979" s="103"/>
      <c r="L979" s="103"/>
      <c r="M979" s="103"/>
    </row>
    <row r="980" spans="1:13" outlineLevel="1">
      <c r="B980" s="86" t="s">
        <v>215</v>
      </c>
      <c r="C980" s="86" t="s">
        <v>216</v>
      </c>
      <c r="D980" s="85" t="s">
        <v>382</v>
      </c>
      <c r="E980" s="85" t="s">
        <v>978</v>
      </c>
      <c r="F980" s="85" t="s">
        <v>586</v>
      </c>
      <c r="H980" s="112">
        <f>'FD Inputs Pre Conversion'!G978/'FD Inputs final'!$H$792</f>
        <v>1.8799999999999999E-4</v>
      </c>
      <c r="I980" s="103"/>
      <c r="J980" s="103"/>
      <c r="K980" s="103"/>
      <c r="L980" s="103"/>
      <c r="M980" s="103"/>
    </row>
    <row r="981" spans="1:13" outlineLevel="1">
      <c r="B981" s="86" t="s">
        <v>215</v>
      </c>
      <c r="C981" s="86" t="s">
        <v>216</v>
      </c>
      <c r="D981" s="85" t="s">
        <v>388</v>
      </c>
      <c r="E981" s="85" t="s">
        <v>978</v>
      </c>
      <c r="F981" s="85" t="s">
        <v>586</v>
      </c>
      <c r="H981" s="112">
        <f>'FD Inputs Pre Conversion'!G979/'FD Inputs final'!$H$792</f>
        <v>1.8799999999999999E-4</v>
      </c>
      <c r="I981" s="103"/>
      <c r="J981" s="103"/>
      <c r="K981" s="103"/>
      <c r="L981" s="103"/>
      <c r="M981" s="103"/>
    </row>
    <row r="982" spans="1:13" outlineLevel="1">
      <c r="B982" s="86" t="s">
        <v>215</v>
      </c>
      <c r="C982" s="86" t="s">
        <v>216</v>
      </c>
      <c r="D982" s="85" t="s">
        <v>391</v>
      </c>
      <c r="E982" s="85" t="s">
        <v>978</v>
      </c>
      <c r="F982" s="85" t="s">
        <v>586</v>
      </c>
      <c r="H982" s="112">
        <f>'FD Inputs Pre Conversion'!G980/'FD Inputs final'!$H$792</f>
        <v>1.8799999999999999E-4</v>
      </c>
      <c r="I982" s="103"/>
      <c r="J982" s="103"/>
      <c r="K982" s="103"/>
      <c r="L982" s="103"/>
      <c r="M982" s="103"/>
    </row>
    <row r="983" spans="1:13" outlineLevel="1">
      <c r="B983" s="86" t="s">
        <v>215</v>
      </c>
      <c r="C983" s="86" t="s">
        <v>216</v>
      </c>
      <c r="D983" s="85" t="s">
        <v>394</v>
      </c>
      <c r="E983" s="85" t="s">
        <v>978</v>
      </c>
      <c r="F983" s="85" t="s">
        <v>586</v>
      </c>
      <c r="H983" s="112">
        <f>'FD Inputs Pre Conversion'!G981/'FD Inputs final'!$H$792</f>
        <v>1.8799999999999999E-4</v>
      </c>
      <c r="I983" s="103"/>
      <c r="J983" s="103"/>
      <c r="K983" s="103"/>
      <c r="L983" s="103"/>
      <c r="M983" s="103"/>
    </row>
    <row r="984" spans="1:13" outlineLevel="1">
      <c r="B984" s="86" t="s">
        <v>215</v>
      </c>
      <c r="C984" s="86" t="s">
        <v>216</v>
      </c>
      <c r="D984" s="85" t="s">
        <v>397</v>
      </c>
      <c r="E984" s="85" t="s">
        <v>978</v>
      </c>
      <c r="F984" s="85" t="s">
        <v>586</v>
      </c>
      <c r="H984" s="112">
        <f>'FD Inputs Pre Conversion'!G982/'FD Inputs final'!$H$792</f>
        <v>1.8799999999999999E-4</v>
      </c>
      <c r="I984" s="103"/>
      <c r="J984" s="103"/>
      <c r="K984" s="103"/>
      <c r="L984" s="103"/>
      <c r="M984" s="103"/>
    </row>
    <row r="985" spans="1:13" outlineLevel="1">
      <c r="B985" s="86" t="s">
        <v>215</v>
      </c>
      <c r="C985" s="86" t="s">
        <v>216</v>
      </c>
      <c r="D985" s="85" t="s">
        <v>345</v>
      </c>
      <c r="E985" s="85" t="s">
        <v>978</v>
      </c>
      <c r="F985" s="85" t="s">
        <v>586</v>
      </c>
      <c r="H985" s="112"/>
      <c r="I985" s="103"/>
      <c r="J985" s="103"/>
      <c r="K985" s="103"/>
      <c r="L985" s="103"/>
      <c r="M985" s="103"/>
    </row>
    <row r="986" spans="1:13" outlineLevel="1">
      <c r="B986" s="86" t="s">
        <v>215</v>
      </c>
      <c r="C986" s="86" t="s">
        <v>216</v>
      </c>
      <c r="D986" s="85" t="s">
        <v>354</v>
      </c>
      <c r="E986" s="85" t="s">
        <v>978</v>
      </c>
      <c r="F986" s="85" t="s">
        <v>586</v>
      </c>
      <c r="H986" s="270"/>
      <c r="I986" s="103"/>
      <c r="J986" s="103"/>
      <c r="K986" s="103"/>
      <c r="L986" s="103"/>
      <c r="M986" s="103"/>
    </row>
    <row r="987" spans="1:13" outlineLevel="1">
      <c r="B987" s="86" t="s">
        <v>215</v>
      </c>
      <c r="C987" s="86" t="s">
        <v>216</v>
      </c>
      <c r="D987" s="85" t="s">
        <v>367</v>
      </c>
      <c r="E987" s="85" t="s">
        <v>978</v>
      </c>
      <c r="F987" s="85" t="s">
        <v>586</v>
      </c>
      <c r="H987" s="270"/>
      <c r="I987" s="103"/>
      <c r="J987" s="103"/>
      <c r="K987" s="103"/>
      <c r="L987" s="103"/>
      <c r="M987" s="103"/>
    </row>
    <row r="988" spans="1:13" outlineLevel="1">
      <c r="B988" s="86" t="s">
        <v>215</v>
      </c>
      <c r="C988" s="86" t="s">
        <v>216</v>
      </c>
      <c r="D988" s="85" t="s">
        <v>373</v>
      </c>
      <c r="E988" s="85" t="s">
        <v>978</v>
      </c>
      <c r="F988" s="85" t="s">
        <v>586</v>
      </c>
      <c r="H988" s="270"/>
      <c r="I988" s="103"/>
      <c r="J988" s="103"/>
      <c r="K988" s="103"/>
      <c r="L988" s="103"/>
      <c r="M988" s="103"/>
    </row>
    <row r="989" spans="1:13" outlineLevel="1">
      <c r="B989" s="86" t="s">
        <v>215</v>
      </c>
      <c r="C989" s="86" t="s">
        <v>216</v>
      </c>
      <c r="D989" s="85" t="s">
        <v>376</v>
      </c>
      <c r="E989" s="85" t="s">
        <v>978</v>
      </c>
      <c r="F989" s="85" t="s">
        <v>586</v>
      </c>
      <c r="H989" s="270"/>
      <c r="I989" s="103"/>
      <c r="J989" s="103"/>
      <c r="K989" s="103"/>
      <c r="L989" s="103"/>
      <c r="M989" s="103"/>
    </row>
    <row r="990" spans="1:13" outlineLevel="1">
      <c r="B990" s="86" t="s">
        <v>215</v>
      </c>
      <c r="C990" s="86" t="s">
        <v>216</v>
      </c>
      <c r="D990" s="85" t="s">
        <v>385</v>
      </c>
      <c r="E990" s="85" t="s">
        <v>978</v>
      </c>
      <c r="F990" s="85" t="s">
        <v>586</v>
      </c>
      <c r="H990" s="270"/>
      <c r="I990" s="103"/>
      <c r="J990" s="103"/>
      <c r="K990" s="103"/>
      <c r="L990" s="103"/>
      <c r="M990" s="103"/>
    </row>
    <row r="991" spans="1:13" s="88" customFormat="1" outlineLevel="1">
      <c r="A991" s="97"/>
      <c r="B991" s="97"/>
      <c r="C991" s="86"/>
      <c r="D991" s="85"/>
      <c r="E991" s="85"/>
      <c r="F991" s="85"/>
      <c r="G991" s="85"/>
      <c r="H991" s="269"/>
    </row>
    <row r="992" spans="1:13" outlineLevel="1">
      <c r="B992" s="86" t="s">
        <v>222</v>
      </c>
      <c r="C992" s="86" t="s">
        <v>223</v>
      </c>
      <c r="D992" s="85" t="s">
        <v>350</v>
      </c>
      <c r="E992" s="85" t="s">
        <v>978</v>
      </c>
      <c r="F992" s="85" t="s">
        <v>586</v>
      </c>
      <c r="H992" s="269">
        <f>'FD Inputs Pre Conversion'!G990/'FD Inputs final'!$H$792</f>
        <v>1.9726144408781032</v>
      </c>
      <c r="I992" s="103"/>
      <c r="J992" s="103"/>
      <c r="K992" s="103"/>
      <c r="L992" s="103"/>
      <c r="M992" s="103"/>
    </row>
    <row r="993" spans="2:13" outlineLevel="1">
      <c r="B993" s="86" t="s">
        <v>222</v>
      </c>
      <c r="C993" s="86" t="s">
        <v>223</v>
      </c>
      <c r="D993" s="85" t="s">
        <v>358</v>
      </c>
      <c r="E993" s="85" t="s">
        <v>978</v>
      </c>
      <c r="F993" s="85" t="s">
        <v>586</v>
      </c>
      <c r="H993" s="269">
        <f>'FD Inputs Pre Conversion'!G991/'FD Inputs final'!$H$792</f>
        <v>4.0548185729161013</v>
      </c>
      <c r="I993" s="103"/>
      <c r="J993" s="103"/>
      <c r="K993" s="103"/>
      <c r="L993" s="103"/>
      <c r="M993" s="103"/>
    </row>
    <row r="994" spans="2:13" outlineLevel="1">
      <c r="B994" s="86" t="s">
        <v>222</v>
      </c>
      <c r="C994" s="86" t="s">
        <v>223</v>
      </c>
      <c r="D994" s="85" t="s">
        <v>361</v>
      </c>
      <c r="E994" s="85" t="s">
        <v>978</v>
      </c>
      <c r="F994" s="85" t="s">
        <v>586</v>
      </c>
      <c r="H994" s="269"/>
      <c r="I994" s="103"/>
      <c r="J994" s="103"/>
      <c r="K994" s="103"/>
      <c r="L994" s="103"/>
      <c r="M994" s="103"/>
    </row>
    <row r="995" spans="2:13" outlineLevel="1">
      <c r="B995" s="86" t="s">
        <v>222</v>
      </c>
      <c r="C995" s="86" t="s">
        <v>223</v>
      </c>
      <c r="D995" s="85" t="s">
        <v>364</v>
      </c>
      <c r="E995" s="85" t="s">
        <v>978</v>
      </c>
      <c r="F995" s="85" t="s">
        <v>586</v>
      </c>
      <c r="H995" s="269">
        <f>'FD Inputs Pre Conversion'!G993/'FD Inputs final'!$H$792</f>
        <v>1.242016499812139</v>
      </c>
      <c r="I995" s="103"/>
      <c r="J995" s="103"/>
      <c r="K995" s="103"/>
      <c r="L995" s="103"/>
      <c r="M995" s="103"/>
    </row>
    <row r="996" spans="2:13" outlineLevel="1">
      <c r="B996" s="86" t="s">
        <v>222</v>
      </c>
      <c r="C996" s="86" t="s">
        <v>223</v>
      </c>
      <c r="D996" s="85" t="s">
        <v>370</v>
      </c>
      <c r="E996" s="85" t="s">
        <v>978</v>
      </c>
      <c r="F996" s="85" t="s">
        <v>586</v>
      </c>
      <c r="H996" s="269">
        <f>'FD Inputs Pre Conversion'!G994/'FD Inputs final'!$H$792</f>
        <v>0.10958969115989461</v>
      </c>
      <c r="I996" s="103"/>
      <c r="J996" s="103"/>
      <c r="K996" s="103"/>
      <c r="L996" s="103"/>
      <c r="M996" s="103"/>
    </row>
    <row r="997" spans="2:13" outlineLevel="1">
      <c r="B997" s="86" t="s">
        <v>222</v>
      </c>
      <c r="C997" s="86" t="s">
        <v>223</v>
      </c>
      <c r="D997" s="85" t="s">
        <v>379</v>
      </c>
      <c r="E997" s="85" t="s">
        <v>978</v>
      </c>
      <c r="F997" s="85" t="s">
        <v>586</v>
      </c>
      <c r="H997" s="269">
        <f>'FD Inputs Pre Conversion'!G995/'FD Inputs final'!$H$792</f>
        <v>5.7351938373678193</v>
      </c>
      <c r="I997" s="103"/>
      <c r="J997" s="103"/>
      <c r="K997" s="103"/>
      <c r="L997" s="103"/>
      <c r="M997" s="103"/>
    </row>
    <row r="998" spans="2:13" outlineLevel="1">
      <c r="B998" s="86" t="s">
        <v>222</v>
      </c>
      <c r="C998" s="86" t="s">
        <v>223</v>
      </c>
      <c r="D998" s="85" t="s">
        <v>382</v>
      </c>
      <c r="E998" s="85" t="s">
        <v>978</v>
      </c>
      <c r="F998" s="85" t="s">
        <v>586</v>
      </c>
      <c r="H998" s="102">
        <f>'FD Inputs Pre Conversion'!G996/'FD Inputs final'!$H$792</f>
        <v>3.1781010436369441</v>
      </c>
      <c r="I998" s="103"/>
      <c r="J998" s="103"/>
      <c r="K998" s="103"/>
      <c r="L998" s="103"/>
      <c r="M998" s="103"/>
    </row>
    <row r="999" spans="2:13" outlineLevel="1">
      <c r="B999" s="86" t="s">
        <v>222</v>
      </c>
      <c r="C999" s="86" t="s">
        <v>223</v>
      </c>
      <c r="D999" s="85" t="s">
        <v>388</v>
      </c>
      <c r="E999" s="85" t="s">
        <v>978</v>
      </c>
      <c r="F999" s="85" t="s">
        <v>586</v>
      </c>
      <c r="H999" s="102">
        <f>'FD Inputs Pre Conversion'!G997/'FD Inputs final'!$H$792</f>
        <v>0.10958969115989461</v>
      </c>
      <c r="I999" s="103"/>
      <c r="J999" s="103"/>
      <c r="K999" s="103"/>
      <c r="L999" s="103"/>
      <c r="M999" s="103"/>
    </row>
    <row r="1000" spans="2:13" outlineLevel="1">
      <c r="B1000" s="86" t="s">
        <v>222</v>
      </c>
      <c r="C1000" s="86" t="s">
        <v>223</v>
      </c>
      <c r="D1000" s="85" t="s">
        <v>391</v>
      </c>
      <c r="E1000" s="85" t="s">
        <v>978</v>
      </c>
      <c r="F1000" s="85" t="s">
        <v>586</v>
      </c>
      <c r="H1000" s="102">
        <f>'FD Inputs Pre Conversion'!G998/'FD Inputs final'!$H$792</f>
        <v>1.242016499812139</v>
      </c>
      <c r="I1000" s="103"/>
      <c r="J1000" s="103"/>
      <c r="K1000" s="103"/>
      <c r="L1000" s="103"/>
      <c r="M1000" s="103"/>
    </row>
    <row r="1001" spans="2:13" outlineLevel="1">
      <c r="B1001" s="86" t="s">
        <v>222</v>
      </c>
      <c r="C1001" s="86" t="s">
        <v>223</v>
      </c>
      <c r="D1001" s="85" t="s">
        <v>394</v>
      </c>
      <c r="E1001" s="85" t="s">
        <v>978</v>
      </c>
      <c r="F1001" s="85" t="s">
        <v>586</v>
      </c>
      <c r="H1001" s="102">
        <f>'FD Inputs Pre Conversion'!G999/'FD Inputs final'!$H$792</f>
        <v>1.8264948526649105</v>
      </c>
      <c r="I1001" s="103"/>
      <c r="J1001" s="103"/>
      <c r="K1001" s="103"/>
      <c r="L1001" s="103"/>
      <c r="M1001" s="103"/>
    </row>
    <row r="1002" spans="2:13" outlineLevel="1">
      <c r="B1002" s="86" t="s">
        <v>222</v>
      </c>
      <c r="C1002" s="86" t="s">
        <v>223</v>
      </c>
      <c r="D1002" s="85" t="s">
        <v>397</v>
      </c>
      <c r="E1002" s="85" t="s">
        <v>978</v>
      </c>
      <c r="F1002" s="85" t="s">
        <v>586</v>
      </c>
      <c r="H1002" s="102">
        <f>'FD Inputs Pre Conversion'!G1000/'FD Inputs final'!$H$792</f>
        <v>0.76712783811926233</v>
      </c>
      <c r="I1002" s="103"/>
      <c r="J1002" s="103"/>
      <c r="K1002" s="103"/>
      <c r="L1002" s="103"/>
      <c r="M1002" s="103"/>
    </row>
    <row r="1003" spans="2:13" outlineLevel="1">
      <c r="B1003" s="86" t="s">
        <v>222</v>
      </c>
      <c r="C1003" s="86" t="s">
        <v>223</v>
      </c>
      <c r="D1003" s="85" t="s">
        <v>345</v>
      </c>
      <c r="E1003" s="85" t="s">
        <v>978</v>
      </c>
      <c r="F1003" s="85" t="s">
        <v>586</v>
      </c>
      <c r="H1003" s="102"/>
      <c r="I1003" s="103"/>
      <c r="J1003" s="103"/>
      <c r="K1003" s="103"/>
      <c r="L1003" s="103"/>
      <c r="M1003" s="103"/>
    </row>
    <row r="1004" spans="2:13" outlineLevel="1">
      <c r="B1004" s="86" t="s">
        <v>222</v>
      </c>
      <c r="C1004" s="86" t="s">
        <v>223</v>
      </c>
      <c r="D1004" s="85" t="s">
        <v>354</v>
      </c>
      <c r="E1004" s="85" t="s">
        <v>978</v>
      </c>
      <c r="F1004" s="85" t="s">
        <v>586</v>
      </c>
      <c r="H1004" s="102"/>
      <c r="I1004" s="103"/>
      <c r="J1004" s="103"/>
      <c r="K1004" s="103"/>
      <c r="L1004" s="103"/>
      <c r="M1004" s="103"/>
    </row>
    <row r="1005" spans="2:13" outlineLevel="1">
      <c r="B1005" s="86" t="s">
        <v>222</v>
      </c>
      <c r="C1005" s="86" t="s">
        <v>223</v>
      </c>
      <c r="D1005" s="85" t="s">
        <v>367</v>
      </c>
      <c r="E1005" s="85" t="s">
        <v>978</v>
      </c>
      <c r="F1005" s="85" t="s">
        <v>586</v>
      </c>
      <c r="H1005" s="102"/>
      <c r="I1005" s="103"/>
      <c r="J1005" s="103"/>
      <c r="K1005" s="103"/>
      <c r="L1005" s="103"/>
      <c r="M1005" s="103"/>
    </row>
    <row r="1006" spans="2:13" outlineLevel="1">
      <c r="B1006" s="86" t="s">
        <v>222</v>
      </c>
      <c r="C1006" s="86" t="s">
        <v>223</v>
      </c>
      <c r="D1006" s="85" t="s">
        <v>373</v>
      </c>
      <c r="E1006" s="85" t="s">
        <v>978</v>
      </c>
      <c r="F1006" s="85" t="s">
        <v>586</v>
      </c>
      <c r="H1006" s="269"/>
      <c r="I1006" s="103"/>
      <c r="J1006" s="103"/>
      <c r="K1006" s="103"/>
      <c r="L1006" s="103"/>
      <c r="M1006" s="103"/>
    </row>
    <row r="1007" spans="2:13" outlineLevel="1">
      <c r="B1007" s="86" t="s">
        <v>222</v>
      </c>
      <c r="C1007" s="86" t="s">
        <v>223</v>
      </c>
      <c r="D1007" s="85" t="s">
        <v>376</v>
      </c>
      <c r="E1007" s="85" t="s">
        <v>978</v>
      </c>
      <c r="F1007" s="85" t="s">
        <v>586</v>
      </c>
      <c r="H1007" s="269"/>
      <c r="I1007" s="103"/>
      <c r="J1007" s="103"/>
      <c r="K1007" s="103"/>
      <c r="L1007" s="103"/>
      <c r="M1007" s="103"/>
    </row>
    <row r="1008" spans="2:13" outlineLevel="1">
      <c r="B1008" s="86" t="s">
        <v>222</v>
      </c>
      <c r="C1008" s="86" t="s">
        <v>223</v>
      </c>
      <c r="D1008" s="85" t="s">
        <v>385</v>
      </c>
      <c r="E1008" s="85" t="s">
        <v>978</v>
      </c>
      <c r="F1008" s="85" t="s">
        <v>586</v>
      </c>
      <c r="H1008" s="269"/>
      <c r="I1008" s="103"/>
      <c r="J1008" s="103"/>
      <c r="K1008" s="103"/>
      <c r="L1008" s="103"/>
      <c r="M1008" s="103"/>
    </row>
    <row r="1009" spans="1:13" s="88" customFormat="1" outlineLevel="1">
      <c r="A1009" s="97"/>
      <c r="B1009" s="97"/>
      <c r="C1009" s="86"/>
      <c r="D1009" s="85"/>
      <c r="E1009" s="85"/>
      <c r="F1009" s="85"/>
      <c r="G1009" s="85"/>
      <c r="H1009" s="269"/>
    </row>
    <row r="1010" spans="1:13" outlineLevel="1">
      <c r="B1010" s="86" t="s">
        <v>229</v>
      </c>
      <c r="C1010" s="86" t="s">
        <v>230</v>
      </c>
      <c r="D1010" s="85" t="s">
        <v>350</v>
      </c>
      <c r="E1010" s="85" t="s">
        <v>978</v>
      </c>
      <c r="F1010" s="85" t="s">
        <v>586</v>
      </c>
      <c r="H1010" s="269"/>
      <c r="I1010" s="103"/>
      <c r="J1010" s="103"/>
      <c r="K1010" s="103"/>
      <c r="L1010" s="103"/>
      <c r="M1010" s="103"/>
    </row>
    <row r="1011" spans="1:13" outlineLevel="1">
      <c r="B1011" s="86" t="s">
        <v>229</v>
      </c>
      <c r="C1011" s="86" t="s">
        <v>230</v>
      </c>
      <c r="D1011" s="85" t="s">
        <v>358</v>
      </c>
      <c r="E1011" s="85" t="s">
        <v>978</v>
      </c>
      <c r="F1011" s="85" t="s">
        <v>586</v>
      </c>
      <c r="H1011" s="269"/>
      <c r="I1011" s="103"/>
      <c r="J1011" s="103"/>
      <c r="K1011" s="103"/>
      <c r="L1011" s="103"/>
      <c r="M1011" s="103"/>
    </row>
    <row r="1012" spans="1:13" outlineLevel="1">
      <c r="B1012" s="86" t="s">
        <v>229</v>
      </c>
      <c r="C1012" s="86" t="s">
        <v>230</v>
      </c>
      <c r="D1012" s="85" t="s">
        <v>361</v>
      </c>
      <c r="E1012" s="85" t="s">
        <v>978</v>
      </c>
      <c r="F1012" s="85" t="s">
        <v>586</v>
      </c>
      <c r="H1012" s="269"/>
      <c r="I1012" s="103"/>
      <c r="J1012" s="103"/>
      <c r="K1012" s="103"/>
      <c r="L1012" s="103"/>
      <c r="M1012" s="103"/>
    </row>
    <row r="1013" spans="1:13" outlineLevel="1">
      <c r="B1013" s="86" t="s">
        <v>229</v>
      </c>
      <c r="C1013" s="86" t="s">
        <v>230</v>
      </c>
      <c r="D1013" s="85" t="s">
        <v>364</v>
      </c>
      <c r="E1013" s="85" t="s">
        <v>978</v>
      </c>
      <c r="F1013" s="85" t="s">
        <v>586</v>
      </c>
      <c r="H1013" s="269"/>
      <c r="I1013" s="103"/>
      <c r="J1013" s="103"/>
      <c r="K1013" s="103"/>
      <c r="L1013" s="103"/>
      <c r="M1013" s="103"/>
    </row>
    <row r="1014" spans="1:13" outlineLevel="1">
      <c r="B1014" s="86" t="s">
        <v>229</v>
      </c>
      <c r="C1014" s="86" t="s">
        <v>230</v>
      </c>
      <c r="D1014" s="85" t="s">
        <v>370</v>
      </c>
      <c r="E1014" s="85" t="s">
        <v>978</v>
      </c>
      <c r="F1014" s="85" t="s">
        <v>586</v>
      </c>
      <c r="H1014" s="269"/>
      <c r="I1014" s="103"/>
      <c r="J1014" s="103"/>
      <c r="K1014" s="103"/>
      <c r="L1014" s="103"/>
      <c r="M1014" s="103"/>
    </row>
    <row r="1015" spans="1:13" outlineLevel="1">
      <c r="B1015" s="86" t="s">
        <v>229</v>
      </c>
      <c r="C1015" s="86" t="s">
        <v>230</v>
      </c>
      <c r="D1015" s="85" t="s">
        <v>379</v>
      </c>
      <c r="E1015" s="85" t="s">
        <v>978</v>
      </c>
      <c r="F1015" s="85" t="s">
        <v>586</v>
      </c>
      <c r="H1015" s="269"/>
      <c r="I1015" s="103"/>
      <c r="J1015" s="103"/>
      <c r="K1015" s="103"/>
      <c r="L1015" s="103"/>
      <c r="M1015" s="103"/>
    </row>
    <row r="1016" spans="1:13" outlineLevel="1">
      <c r="B1016" s="86" t="s">
        <v>229</v>
      </c>
      <c r="C1016" s="86" t="s">
        <v>230</v>
      </c>
      <c r="D1016" s="85" t="s">
        <v>382</v>
      </c>
      <c r="E1016" s="85" t="s">
        <v>978</v>
      </c>
      <c r="F1016" s="85" t="s">
        <v>586</v>
      </c>
      <c r="H1016" s="269"/>
      <c r="I1016" s="103"/>
      <c r="J1016" s="103"/>
      <c r="K1016" s="103"/>
      <c r="L1016" s="103"/>
      <c r="M1016" s="103"/>
    </row>
    <row r="1017" spans="1:13" outlineLevel="1">
      <c r="B1017" s="86" t="s">
        <v>229</v>
      </c>
      <c r="C1017" s="86" t="s">
        <v>230</v>
      </c>
      <c r="D1017" s="85" t="s">
        <v>388</v>
      </c>
      <c r="E1017" s="85" t="s">
        <v>978</v>
      </c>
      <c r="F1017" s="85" t="s">
        <v>586</v>
      </c>
      <c r="H1017" s="269"/>
      <c r="I1017" s="103"/>
      <c r="J1017" s="103"/>
      <c r="K1017" s="103"/>
      <c r="L1017" s="103"/>
      <c r="M1017" s="103"/>
    </row>
    <row r="1018" spans="1:13" outlineLevel="1">
      <c r="B1018" s="86" t="s">
        <v>229</v>
      </c>
      <c r="C1018" s="86" t="s">
        <v>230</v>
      </c>
      <c r="D1018" s="85" t="s">
        <v>391</v>
      </c>
      <c r="E1018" s="85" t="s">
        <v>978</v>
      </c>
      <c r="F1018" s="85" t="s">
        <v>586</v>
      </c>
      <c r="H1018" s="102"/>
      <c r="I1018" s="103"/>
      <c r="J1018" s="103"/>
      <c r="K1018" s="103"/>
      <c r="L1018" s="103"/>
      <c r="M1018" s="103"/>
    </row>
    <row r="1019" spans="1:13" outlineLevel="1">
      <c r="B1019" s="86" t="s">
        <v>229</v>
      </c>
      <c r="C1019" s="86" t="s">
        <v>230</v>
      </c>
      <c r="D1019" s="85" t="s">
        <v>394</v>
      </c>
      <c r="E1019" s="85" t="s">
        <v>978</v>
      </c>
      <c r="F1019" s="85" t="s">
        <v>586</v>
      </c>
      <c r="H1019" s="102"/>
      <c r="I1019" s="103"/>
      <c r="J1019" s="103"/>
      <c r="K1019" s="103"/>
      <c r="L1019" s="103"/>
      <c r="M1019" s="103"/>
    </row>
    <row r="1020" spans="1:13" outlineLevel="1">
      <c r="B1020" s="86" t="s">
        <v>229</v>
      </c>
      <c r="C1020" s="86" t="s">
        <v>230</v>
      </c>
      <c r="D1020" s="85" t="s">
        <v>397</v>
      </c>
      <c r="E1020" s="85" t="s">
        <v>978</v>
      </c>
      <c r="F1020" s="85" t="s">
        <v>586</v>
      </c>
      <c r="H1020" s="102"/>
      <c r="I1020" s="103"/>
      <c r="J1020" s="103"/>
      <c r="K1020" s="103"/>
      <c r="L1020" s="103"/>
      <c r="M1020" s="103"/>
    </row>
    <row r="1021" spans="1:13" outlineLevel="1">
      <c r="B1021" s="86" t="s">
        <v>229</v>
      </c>
      <c r="C1021" s="86" t="s">
        <v>230</v>
      </c>
      <c r="D1021" s="85" t="s">
        <v>345</v>
      </c>
      <c r="E1021" s="85" t="s">
        <v>978</v>
      </c>
      <c r="F1021" s="85" t="s">
        <v>586</v>
      </c>
      <c r="H1021" s="102"/>
      <c r="I1021" s="103"/>
      <c r="J1021" s="103"/>
      <c r="K1021" s="103"/>
      <c r="L1021" s="103"/>
      <c r="M1021" s="103"/>
    </row>
    <row r="1022" spans="1:13" outlineLevel="1">
      <c r="B1022" s="86" t="s">
        <v>229</v>
      </c>
      <c r="C1022" s="86" t="s">
        <v>230</v>
      </c>
      <c r="D1022" s="85" t="s">
        <v>354</v>
      </c>
      <c r="E1022" s="85" t="s">
        <v>978</v>
      </c>
      <c r="F1022" s="85" t="s">
        <v>586</v>
      </c>
      <c r="H1022" s="269"/>
      <c r="I1022" s="103"/>
      <c r="J1022" s="103"/>
      <c r="K1022" s="103"/>
      <c r="L1022" s="103"/>
      <c r="M1022" s="103"/>
    </row>
    <row r="1023" spans="1:13" outlineLevel="1">
      <c r="B1023" s="86" t="s">
        <v>229</v>
      </c>
      <c r="C1023" s="86" t="s">
        <v>230</v>
      </c>
      <c r="D1023" s="85" t="s">
        <v>367</v>
      </c>
      <c r="E1023" s="85" t="s">
        <v>978</v>
      </c>
      <c r="F1023" s="85" t="s">
        <v>586</v>
      </c>
      <c r="H1023" s="269"/>
      <c r="I1023" s="103"/>
      <c r="J1023" s="103"/>
      <c r="K1023" s="103"/>
      <c r="L1023" s="103"/>
      <c r="M1023" s="103"/>
    </row>
    <row r="1024" spans="1:13" outlineLevel="1">
      <c r="B1024" s="86" t="s">
        <v>229</v>
      </c>
      <c r="C1024" s="86" t="s">
        <v>230</v>
      </c>
      <c r="D1024" s="85" t="s">
        <v>373</v>
      </c>
      <c r="E1024" s="85" t="s">
        <v>978</v>
      </c>
      <c r="F1024" s="85" t="s">
        <v>586</v>
      </c>
      <c r="H1024" s="269"/>
      <c r="I1024" s="103"/>
      <c r="J1024" s="103"/>
      <c r="K1024" s="103"/>
      <c r="L1024" s="103"/>
      <c r="M1024" s="103"/>
    </row>
    <row r="1025" spans="1:13" outlineLevel="1">
      <c r="B1025" s="86" t="s">
        <v>229</v>
      </c>
      <c r="C1025" s="86" t="s">
        <v>230</v>
      </c>
      <c r="D1025" s="85" t="s">
        <v>376</v>
      </c>
      <c r="E1025" s="85" t="s">
        <v>978</v>
      </c>
      <c r="F1025" s="85" t="s">
        <v>586</v>
      </c>
      <c r="H1025" s="269"/>
      <c r="I1025" s="103"/>
      <c r="J1025" s="103"/>
      <c r="K1025" s="103"/>
      <c r="L1025" s="103"/>
      <c r="M1025" s="103"/>
    </row>
    <row r="1026" spans="1:13" outlineLevel="1">
      <c r="B1026" s="86" t="s">
        <v>229</v>
      </c>
      <c r="C1026" s="86" t="s">
        <v>230</v>
      </c>
      <c r="D1026" s="85" t="s">
        <v>385</v>
      </c>
      <c r="E1026" s="85" t="s">
        <v>978</v>
      </c>
      <c r="F1026" s="85" t="s">
        <v>586</v>
      </c>
      <c r="H1026" s="269"/>
      <c r="I1026" s="103"/>
      <c r="J1026" s="103"/>
      <c r="K1026" s="103"/>
      <c r="L1026" s="103"/>
      <c r="M1026" s="103"/>
    </row>
    <row r="1027" spans="1:13" s="88" customFormat="1" outlineLevel="1">
      <c r="A1027" s="97"/>
      <c r="B1027" s="97"/>
      <c r="C1027" s="86"/>
      <c r="D1027" s="85"/>
      <c r="E1027" s="85"/>
      <c r="F1027" s="85"/>
      <c r="G1027" s="85"/>
      <c r="H1027" s="269"/>
    </row>
    <row r="1028" spans="1:13" outlineLevel="1">
      <c r="B1028" s="86" t="s">
        <v>234</v>
      </c>
      <c r="C1028" s="86" t="s">
        <v>235</v>
      </c>
      <c r="D1028" s="85" t="s">
        <v>350</v>
      </c>
      <c r="E1028" s="85" t="s">
        <v>978</v>
      </c>
      <c r="F1028" s="85" t="s">
        <v>586</v>
      </c>
      <c r="H1028" s="269">
        <f>'FD Inputs Pre Conversion'!G1026/'FD Inputs final'!$H$792</f>
        <v>1.3535230382755483</v>
      </c>
      <c r="I1028" s="103"/>
      <c r="J1028" s="103"/>
      <c r="K1028" s="103"/>
      <c r="L1028" s="103"/>
      <c r="M1028" s="103"/>
    </row>
    <row r="1029" spans="1:13" outlineLevel="1">
      <c r="B1029" s="86" t="s">
        <v>234</v>
      </c>
      <c r="C1029" s="86" t="s">
        <v>235</v>
      </c>
      <c r="D1029" s="85" t="s">
        <v>358</v>
      </c>
      <c r="E1029" s="85" t="s">
        <v>978</v>
      </c>
      <c r="F1029" s="85" t="s">
        <v>586</v>
      </c>
      <c r="H1029" s="269">
        <f>'FD Inputs Pre Conversion'!G1027/'FD Inputs final'!$H$792</f>
        <v>1.0743627929805719</v>
      </c>
      <c r="I1029" s="103"/>
      <c r="J1029" s="103"/>
      <c r="K1029" s="103"/>
      <c r="L1029" s="103"/>
      <c r="M1029" s="103"/>
    </row>
    <row r="1030" spans="1:13" outlineLevel="1">
      <c r="B1030" s="86" t="s">
        <v>234</v>
      </c>
      <c r="C1030" s="86" t="s">
        <v>235</v>
      </c>
      <c r="D1030" s="85" t="s">
        <v>361</v>
      </c>
      <c r="E1030" s="85" t="s">
        <v>978</v>
      </c>
      <c r="F1030" s="85" t="s">
        <v>586</v>
      </c>
      <c r="H1030" s="269">
        <f>'FD Inputs Pre Conversion'!G1028/'FD Inputs final'!$H$792</f>
        <v>5.4336008292804197E-3</v>
      </c>
      <c r="I1030" s="103"/>
      <c r="J1030" s="103"/>
      <c r="K1030" s="103"/>
      <c r="L1030" s="103"/>
      <c r="M1030" s="103"/>
    </row>
    <row r="1031" spans="1:13" outlineLevel="1">
      <c r="B1031" s="86" t="s">
        <v>234</v>
      </c>
      <c r="C1031" s="86" t="s">
        <v>235</v>
      </c>
      <c r="D1031" s="85" t="s">
        <v>364</v>
      </c>
      <c r="E1031" s="85" t="s">
        <v>978</v>
      </c>
      <c r="F1031" s="85" t="s">
        <v>586</v>
      </c>
      <c r="H1031" s="269">
        <f>'FD Inputs Pre Conversion'!G1029/'FD Inputs final'!$H$792</f>
        <v>1.3517944009342002</v>
      </c>
      <c r="I1031" s="103"/>
      <c r="J1031" s="103"/>
      <c r="K1031" s="103"/>
      <c r="L1031" s="103"/>
      <c r="M1031" s="103"/>
    </row>
    <row r="1032" spans="1:13" outlineLevel="1">
      <c r="B1032" s="86" t="s">
        <v>234</v>
      </c>
      <c r="C1032" s="86" t="s">
        <v>235</v>
      </c>
      <c r="D1032" s="85" t="s">
        <v>370</v>
      </c>
      <c r="E1032" s="85" t="s">
        <v>978</v>
      </c>
      <c r="F1032" s="85" t="s">
        <v>586</v>
      </c>
      <c r="H1032" s="269">
        <f>'FD Inputs Pre Conversion'!G1030/'FD Inputs final'!$H$792</f>
        <v>2.0757644642227429</v>
      </c>
      <c r="I1032" s="103"/>
      <c r="J1032" s="103"/>
      <c r="K1032" s="103"/>
      <c r="L1032" s="103"/>
      <c r="M1032" s="103"/>
    </row>
    <row r="1033" spans="1:13" outlineLevel="1">
      <c r="B1033" s="86" t="s">
        <v>234</v>
      </c>
      <c r="C1033" s="86" t="s">
        <v>235</v>
      </c>
      <c r="D1033" s="85" t="s">
        <v>379</v>
      </c>
      <c r="E1033" s="85" t="s">
        <v>978</v>
      </c>
      <c r="F1033" s="85" t="s">
        <v>586</v>
      </c>
      <c r="H1033" s="269">
        <f>'FD Inputs Pre Conversion'!G1031/'FD Inputs final'!$H$792</f>
        <v>1.1409041763980623</v>
      </c>
      <c r="I1033" s="103"/>
      <c r="J1033" s="103"/>
      <c r="K1033" s="103"/>
      <c r="L1033" s="103"/>
      <c r="M1033" s="103"/>
    </row>
    <row r="1034" spans="1:13" outlineLevel="1">
      <c r="B1034" s="86" t="s">
        <v>234</v>
      </c>
      <c r="C1034" s="86" t="s">
        <v>235</v>
      </c>
      <c r="D1034" s="85" t="s">
        <v>382</v>
      </c>
      <c r="E1034" s="85" t="s">
        <v>978</v>
      </c>
      <c r="F1034" s="85" t="s">
        <v>586</v>
      </c>
      <c r="H1034" s="102">
        <f>'FD Inputs Pre Conversion'!G1032/'FD Inputs final'!$H$792</f>
        <v>0.84530365991921208</v>
      </c>
      <c r="I1034" s="103"/>
      <c r="J1034" s="103"/>
      <c r="K1034" s="103"/>
      <c r="L1034" s="103"/>
      <c r="M1034" s="103"/>
    </row>
    <row r="1035" spans="1:13" outlineLevel="1">
      <c r="B1035" s="86" t="s">
        <v>234</v>
      </c>
      <c r="C1035" s="86" t="s">
        <v>235</v>
      </c>
      <c r="D1035" s="85" t="s">
        <v>388</v>
      </c>
      <c r="E1035" s="85" t="s">
        <v>978</v>
      </c>
      <c r="F1035" s="85" t="s">
        <v>586</v>
      </c>
      <c r="H1035" s="102">
        <f>'FD Inputs Pre Conversion'!G1033/'FD Inputs final'!$H$792</f>
        <v>0.5159611424606162</v>
      </c>
      <c r="I1035" s="103"/>
      <c r="J1035" s="103"/>
      <c r="K1035" s="103"/>
      <c r="L1035" s="103"/>
      <c r="M1035" s="103"/>
    </row>
    <row r="1036" spans="1:13" outlineLevel="1">
      <c r="B1036" s="86" t="s">
        <v>234</v>
      </c>
      <c r="C1036" s="86" t="s">
        <v>235</v>
      </c>
      <c r="D1036" s="85" t="s">
        <v>391</v>
      </c>
      <c r="E1036" s="85" t="s">
        <v>978</v>
      </c>
      <c r="F1036" s="85" t="s">
        <v>586</v>
      </c>
      <c r="H1036" s="102">
        <f>'FD Inputs Pre Conversion'!G1034/'FD Inputs final'!$H$792</f>
        <v>1.9191029952248</v>
      </c>
      <c r="I1036" s="103"/>
      <c r="J1036" s="103"/>
      <c r="K1036" s="103"/>
      <c r="L1036" s="103"/>
      <c r="M1036" s="103"/>
    </row>
    <row r="1037" spans="1:13" outlineLevel="1">
      <c r="B1037" s="86" t="s">
        <v>234</v>
      </c>
      <c r="C1037" s="86" t="s">
        <v>235</v>
      </c>
      <c r="D1037" s="85" t="s">
        <v>394</v>
      </c>
      <c r="E1037" s="85" t="s">
        <v>978</v>
      </c>
      <c r="F1037" s="85" t="s">
        <v>586</v>
      </c>
      <c r="H1037" s="102">
        <f>'FD Inputs Pre Conversion'!G1035/'FD Inputs final'!$H$792</f>
        <v>1.1192926785228832</v>
      </c>
      <c r="I1037" s="103"/>
      <c r="J1037" s="103"/>
      <c r="K1037" s="103"/>
      <c r="L1037" s="103"/>
      <c r="M1037" s="103"/>
    </row>
    <row r="1038" spans="1:13" outlineLevel="1">
      <c r="B1038" s="86" t="s">
        <v>234</v>
      </c>
      <c r="C1038" s="86" t="s">
        <v>235</v>
      </c>
      <c r="D1038" s="85" t="s">
        <v>397</v>
      </c>
      <c r="E1038" s="85" t="s">
        <v>978</v>
      </c>
      <c r="F1038" s="85" t="s">
        <v>586</v>
      </c>
      <c r="H1038" s="102">
        <f>'FD Inputs Pre Conversion'!G1036/'FD Inputs final'!$H$792</f>
        <v>1.6564186552891855</v>
      </c>
      <c r="I1038" s="103"/>
      <c r="J1038" s="103"/>
      <c r="K1038" s="103"/>
      <c r="L1038" s="103"/>
      <c r="M1038" s="103"/>
    </row>
    <row r="1039" spans="1:13" outlineLevel="1">
      <c r="B1039" s="86" t="s">
        <v>234</v>
      </c>
      <c r="C1039" s="86" t="s">
        <v>235</v>
      </c>
      <c r="D1039" s="85" t="s">
        <v>345</v>
      </c>
      <c r="E1039" s="85" t="s">
        <v>978</v>
      </c>
      <c r="F1039" s="85" t="s">
        <v>586</v>
      </c>
      <c r="H1039" s="102"/>
      <c r="I1039" s="103"/>
      <c r="J1039" s="103"/>
      <c r="K1039" s="103"/>
      <c r="L1039" s="103"/>
      <c r="M1039" s="103"/>
    </row>
    <row r="1040" spans="1:13" outlineLevel="1">
      <c r="B1040" s="86" t="s">
        <v>234</v>
      </c>
      <c r="C1040" s="86" t="s">
        <v>235</v>
      </c>
      <c r="D1040" s="85" t="s">
        <v>354</v>
      </c>
      <c r="E1040" s="85" t="s">
        <v>978</v>
      </c>
      <c r="F1040" s="85" t="s">
        <v>586</v>
      </c>
      <c r="H1040" s="102"/>
      <c r="I1040" s="103"/>
      <c r="J1040" s="103"/>
      <c r="K1040" s="103"/>
      <c r="L1040" s="103"/>
      <c r="M1040" s="103"/>
    </row>
    <row r="1041" spans="1:13" outlineLevel="1">
      <c r="B1041" s="86" t="s">
        <v>234</v>
      </c>
      <c r="C1041" s="86" t="s">
        <v>235</v>
      </c>
      <c r="D1041" s="85" t="s">
        <v>367</v>
      </c>
      <c r="E1041" s="85" t="s">
        <v>978</v>
      </c>
      <c r="F1041" s="85" t="s">
        <v>586</v>
      </c>
      <c r="H1041" s="269"/>
      <c r="I1041" s="103"/>
      <c r="J1041" s="103"/>
      <c r="K1041" s="103"/>
      <c r="L1041" s="103"/>
      <c r="M1041" s="103"/>
    </row>
    <row r="1042" spans="1:13" outlineLevel="1">
      <c r="B1042" s="86" t="s">
        <v>234</v>
      </c>
      <c r="C1042" s="86" t="s">
        <v>235</v>
      </c>
      <c r="D1042" s="85" t="s">
        <v>373</v>
      </c>
      <c r="E1042" s="85" t="s">
        <v>978</v>
      </c>
      <c r="F1042" s="85" t="s">
        <v>586</v>
      </c>
      <c r="H1042" s="269"/>
      <c r="I1042" s="103"/>
      <c r="J1042" s="103"/>
      <c r="K1042" s="103"/>
      <c r="L1042" s="103"/>
      <c r="M1042" s="103"/>
    </row>
    <row r="1043" spans="1:13" outlineLevel="1">
      <c r="B1043" s="86" t="s">
        <v>234</v>
      </c>
      <c r="C1043" s="86" t="s">
        <v>235</v>
      </c>
      <c r="D1043" s="85" t="s">
        <v>376</v>
      </c>
      <c r="E1043" s="85" t="s">
        <v>978</v>
      </c>
      <c r="F1043" s="85" t="s">
        <v>586</v>
      </c>
      <c r="H1043" s="269"/>
      <c r="I1043" s="103"/>
      <c r="J1043" s="103"/>
      <c r="K1043" s="103"/>
      <c r="L1043" s="103"/>
      <c r="M1043" s="103"/>
    </row>
    <row r="1044" spans="1:13" outlineLevel="1">
      <c r="B1044" s="86" t="s">
        <v>234</v>
      </c>
      <c r="C1044" s="86" t="s">
        <v>235</v>
      </c>
      <c r="D1044" s="85" t="s">
        <v>385</v>
      </c>
      <c r="E1044" s="85" t="s">
        <v>978</v>
      </c>
      <c r="F1044" s="85" t="s">
        <v>586</v>
      </c>
      <c r="H1044" s="269"/>
      <c r="I1044" s="103"/>
      <c r="J1044" s="103"/>
      <c r="K1044" s="103"/>
      <c r="L1044" s="103"/>
      <c r="M1044" s="103"/>
    </row>
    <row r="1045" spans="1:13" s="88" customFormat="1" outlineLevel="1">
      <c r="A1045" s="97"/>
      <c r="B1045" s="97"/>
      <c r="C1045" s="86"/>
      <c r="D1045" s="85"/>
      <c r="E1045" s="85"/>
      <c r="F1045" s="85"/>
      <c r="G1045" s="85"/>
      <c r="H1045" s="269"/>
    </row>
    <row r="1046" spans="1:13" outlineLevel="1">
      <c r="B1046" s="86" t="s">
        <v>240</v>
      </c>
      <c r="C1046" s="86" t="s">
        <v>241</v>
      </c>
      <c r="D1046" s="85" t="s">
        <v>350</v>
      </c>
      <c r="E1046" s="85" t="s">
        <v>978</v>
      </c>
      <c r="F1046" s="85" t="s">
        <v>586</v>
      </c>
      <c r="H1046" s="269">
        <f>'FD Inputs Pre Conversion'!G1044/'FD Inputs final'!$H$792</f>
        <v>17.651089088431608</v>
      </c>
      <c r="I1046" s="103"/>
      <c r="J1046" s="103"/>
      <c r="K1046" s="103"/>
      <c r="L1046" s="103"/>
      <c r="M1046" s="103"/>
    </row>
    <row r="1047" spans="1:13" outlineLevel="1">
      <c r="B1047" s="86" t="s">
        <v>240</v>
      </c>
      <c r="C1047" s="86" t="s">
        <v>241</v>
      </c>
      <c r="D1047" s="85" t="s">
        <v>358</v>
      </c>
      <c r="E1047" s="85" t="s">
        <v>978</v>
      </c>
      <c r="F1047" s="85" t="s">
        <v>586</v>
      </c>
      <c r="H1047" s="269">
        <f>'FD Inputs Pre Conversion'!G1045/'FD Inputs final'!$H$792</f>
        <v>9.0488151190995634</v>
      </c>
      <c r="I1047" s="103"/>
      <c r="J1047" s="103"/>
      <c r="K1047" s="103"/>
      <c r="L1047" s="103"/>
      <c r="M1047" s="103"/>
    </row>
    <row r="1048" spans="1:13" outlineLevel="1">
      <c r="B1048" s="86" t="s">
        <v>240</v>
      </c>
      <c r="C1048" s="86" t="s">
        <v>241</v>
      </c>
      <c r="D1048" s="85" t="s">
        <v>361</v>
      </c>
      <c r="E1048" s="85" t="s">
        <v>978</v>
      </c>
      <c r="F1048" s="85" t="s">
        <v>586</v>
      </c>
      <c r="H1048" s="269">
        <f>'FD Inputs Pre Conversion'!G1046/'FD Inputs final'!$H$792</f>
        <v>7.1908619774480376E-2</v>
      </c>
      <c r="I1048" s="103"/>
      <c r="J1048" s="103"/>
      <c r="K1048" s="103"/>
      <c r="L1048" s="103"/>
      <c r="M1048" s="103"/>
    </row>
    <row r="1049" spans="1:13" outlineLevel="1">
      <c r="B1049" s="86" t="s">
        <v>240</v>
      </c>
      <c r="C1049" s="86" t="s">
        <v>241</v>
      </c>
      <c r="D1049" s="85" t="s">
        <v>364</v>
      </c>
      <c r="E1049" s="85" t="s">
        <v>978</v>
      </c>
      <c r="F1049" s="85" t="s">
        <v>586</v>
      </c>
      <c r="H1049" s="269">
        <f>'FD Inputs Pre Conversion'!G1047/'FD Inputs final'!$H$792</f>
        <v>7.9448171862173229</v>
      </c>
      <c r="I1049" s="103"/>
      <c r="J1049" s="103"/>
      <c r="K1049" s="103"/>
      <c r="L1049" s="103"/>
      <c r="M1049" s="103"/>
    </row>
    <row r="1050" spans="1:13" outlineLevel="1">
      <c r="B1050" s="86" t="s">
        <v>240</v>
      </c>
      <c r="C1050" s="86" t="s">
        <v>241</v>
      </c>
      <c r="D1050" s="85" t="s">
        <v>370</v>
      </c>
      <c r="E1050" s="85" t="s">
        <v>978</v>
      </c>
      <c r="F1050" s="85" t="s">
        <v>586</v>
      </c>
      <c r="H1050" s="269">
        <f>'FD Inputs Pre Conversion'!G1048/'FD Inputs final'!$H$792</f>
        <v>25.64707105468343</v>
      </c>
      <c r="I1050" s="103"/>
      <c r="J1050" s="103"/>
      <c r="K1050" s="103"/>
      <c r="L1050" s="103"/>
      <c r="M1050" s="103"/>
    </row>
    <row r="1051" spans="1:13" outlineLevel="1">
      <c r="B1051" s="86" t="s">
        <v>240</v>
      </c>
      <c r="C1051" s="86" t="s">
        <v>241</v>
      </c>
      <c r="D1051" s="85" t="s">
        <v>379</v>
      </c>
      <c r="E1051" s="85" t="s">
        <v>978</v>
      </c>
      <c r="F1051" s="85" t="s">
        <v>586</v>
      </c>
      <c r="H1051" s="269">
        <f>'FD Inputs Pre Conversion'!G1049/'FD Inputs final'!$H$792</f>
        <v>4.7612551937106709</v>
      </c>
      <c r="I1051" s="103"/>
      <c r="J1051" s="103"/>
      <c r="K1051" s="103"/>
      <c r="L1051" s="103"/>
      <c r="M1051" s="103"/>
    </row>
    <row r="1052" spans="1:13" outlineLevel="1">
      <c r="B1052" s="86" t="s">
        <v>240</v>
      </c>
      <c r="C1052" s="86" t="s">
        <v>241</v>
      </c>
      <c r="D1052" s="85" t="s">
        <v>382</v>
      </c>
      <c r="E1052" s="85" t="s">
        <v>978</v>
      </c>
      <c r="F1052" s="85" t="s">
        <v>586</v>
      </c>
      <c r="H1052" s="269">
        <f>'FD Inputs Pre Conversion'!G1050/'FD Inputs final'!$H$792</f>
        <v>12.345407802139945</v>
      </c>
      <c r="I1052" s="103"/>
      <c r="J1052" s="103"/>
      <c r="K1052" s="103"/>
      <c r="L1052" s="103"/>
      <c r="M1052" s="103"/>
    </row>
    <row r="1053" spans="1:13" outlineLevel="1">
      <c r="B1053" s="86" t="s">
        <v>240</v>
      </c>
      <c r="C1053" s="86" t="s">
        <v>241</v>
      </c>
      <c r="D1053" s="85" t="s">
        <v>388</v>
      </c>
      <c r="E1053" s="85" t="s">
        <v>978</v>
      </c>
      <c r="F1053" s="85" t="s">
        <v>586</v>
      </c>
      <c r="H1053" s="269">
        <f>'FD Inputs Pre Conversion'!G1051/'FD Inputs final'!$H$792</f>
        <v>35.012181182775656</v>
      </c>
      <c r="I1053" s="103"/>
      <c r="J1053" s="103"/>
      <c r="K1053" s="103"/>
      <c r="L1053" s="103"/>
      <c r="M1053" s="103"/>
    </row>
    <row r="1054" spans="1:13" outlineLevel="1">
      <c r="B1054" s="86" t="s">
        <v>240</v>
      </c>
      <c r="C1054" s="86" t="s">
        <v>241</v>
      </c>
      <c r="D1054" s="85" t="s">
        <v>391</v>
      </c>
      <c r="E1054" s="85" t="s">
        <v>978</v>
      </c>
      <c r="F1054" s="85" t="s">
        <v>586</v>
      </c>
      <c r="H1054" s="269">
        <f>'FD Inputs Pre Conversion'!G1052/'FD Inputs final'!$H$792</f>
        <v>21.00427662688654</v>
      </c>
      <c r="I1054" s="103"/>
      <c r="J1054" s="103"/>
      <c r="K1054" s="103"/>
      <c r="L1054" s="103"/>
      <c r="M1054" s="103"/>
    </row>
    <row r="1055" spans="1:13" outlineLevel="1">
      <c r="B1055" s="86" t="s">
        <v>240</v>
      </c>
      <c r="C1055" s="86" t="s">
        <v>241</v>
      </c>
      <c r="D1055" s="85" t="s">
        <v>394</v>
      </c>
      <c r="E1055" s="85" t="s">
        <v>978</v>
      </c>
      <c r="F1055" s="85" t="s">
        <v>586</v>
      </c>
      <c r="H1055" s="102">
        <f>'FD Inputs Pre Conversion'!G1053/'FD Inputs final'!$H$792</f>
        <v>7.8260893597486767</v>
      </c>
      <c r="I1055" s="103"/>
      <c r="J1055" s="103"/>
      <c r="K1055" s="103"/>
      <c r="L1055" s="103"/>
      <c r="M1055" s="103"/>
    </row>
    <row r="1056" spans="1:13" outlineLevel="1">
      <c r="B1056" s="86" t="s">
        <v>240</v>
      </c>
      <c r="C1056" s="86" t="s">
        <v>241</v>
      </c>
      <c r="D1056" s="85" t="s">
        <v>397</v>
      </c>
      <c r="E1056" s="85" t="s">
        <v>978</v>
      </c>
      <c r="F1056" s="85" t="s">
        <v>586</v>
      </c>
      <c r="H1056" s="102">
        <f>'FD Inputs Pre Conversion'!G1054/'FD Inputs final'!$H$792</f>
        <v>14.36322147483264</v>
      </c>
      <c r="I1056" s="103"/>
      <c r="J1056" s="103"/>
      <c r="K1056" s="103"/>
      <c r="L1056" s="103"/>
      <c r="M1056" s="103"/>
    </row>
    <row r="1057" spans="1:13" outlineLevel="1">
      <c r="B1057" s="86" t="s">
        <v>240</v>
      </c>
      <c r="C1057" s="86" t="s">
        <v>241</v>
      </c>
      <c r="D1057" s="85" t="s">
        <v>345</v>
      </c>
      <c r="E1057" s="85" t="s">
        <v>978</v>
      </c>
      <c r="F1057" s="85" t="s">
        <v>586</v>
      </c>
      <c r="H1057" s="102"/>
      <c r="I1057" s="103"/>
      <c r="J1057" s="103"/>
      <c r="K1057" s="103"/>
      <c r="L1057" s="103"/>
      <c r="M1057" s="103"/>
    </row>
    <row r="1058" spans="1:13" outlineLevel="1">
      <c r="B1058" s="86" t="s">
        <v>240</v>
      </c>
      <c r="C1058" s="86" t="s">
        <v>241</v>
      </c>
      <c r="D1058" s="85" t="s">
        <v>354</v>
      </c>
      <c r="E1058" s="85" t="s">
        <v>978</v>
      </c>
      <c r="F1058" s="85" t="s">
        <v>586</v>
      </c>
      <c r="H1058" s="102"/>
      <c r="I1058" s="103"/>
      <c r="J1058" s="103"/>
      <c r="K1058" s="103"/>
      <c r="L1058" s="103"/>
      <c r="M1058" s="103"/>
    </row>
    <row r="1059" spans="1:13" outlineLevel="1">
      <c r="B1059" s="86" t="s">
        <v>240</v>
      </c>
      <c r="C1059" s="86" t="s">
        <v>241</v>
      </c>
      <c r="D1059" s="85" t="s">
        <v>367</v>
      </c>
      <c r="E1059" s="85" t="s">
        <v>978</v>
      </c>
      <c r="F1059" s="85" t="s">
        <v>586</v>
      </c>
      <c r="H1059" s="102"/>
      <c r="I1059" s="103"/>
      <c r="J1059" s="103"/>
      <c r="K1059" s="103"/>
      <c r="L1059" s="103"/>
      <c r="M1059" s="103"/>
    </row>
    <row r="1060" spans="1:13" outlineLevel="1">
      <c r="B1060" s="86" t="s">
        <v>240</v>
      </c>
      <c r="C1060" s="86" t="s">
        <v>241</v>
      </c>
      <c r="D1060" s="85" t="s">
        <v>373</v>
      </c>
      <c r="E1060" s="85" t="s">
        <v>978</v>
      </c>
      <c r="F1060" s="85" t="s">
        <v>586</v>
      </c>
      <c r="H1060" s="269"/>
      <c r="I1060" s="103"/>
      <c r="J1060" s="103"/>
      <c r="K1060" s="103"/>
      <c r="L1060" s="103"/>
      <c r="M1060" s="103"/>
    </row>
    <row r="1061" spans="1:13" outlineLevel="1">
      <c r="B1061" s="86" t="s">
        <v>240</v>
      </c>
      <c r="C1061" s="86" t="s">
        <v>241</v>
      </c>
      <c r="D1061" s="85" t="s">
        <v>376</v>
      </c>
      <c r="E1061" s="85" t="s">
        <v>978</v>
      </c>
      <c r="F1061" s="85" t="s">
        <v>586</v>
      </c>
      <c r="H1061" s="269"/>
      <c r="I1061" s="103"/>
      <c r="J1061" s="103"/>
      <c r="K1061" s="103"/>
      <c r="L1061" s="103"/>
      <c r="M1061" s="103"/>
    </row>
    <row r="1062" spans="1:13" outlineLevel="1">
      <c r="B1062" s="86" t="s">
        <v>240</v>
      </c>
      <c r="C1062" s="86" t="s">
        <v>241</v>
      </c>
      <c r="D1062" s="85" t="s">
        <v>385</v>
      </c>
      <c r="E1062" s="85" t="s">
        <v>978</v>
      </c>
      <c r="F1062" s="85" t="s">
        <v>586</v>
      </c>
      <c r="H1062" s="269"/>
      <c r="I1062" s="103"/>
      <c r="J1062" s="103"/>
      <c r="K1062" s="103"/>
      <c r="L1062" s="103"/>
      <c r="M1062" s="103"/>
    </row>
    <row r="1063" spans="1:13" s="88" customFormat="1" outlineLevel="1">
      <c r="A1063" s="97"/>
      <c r="B1063" s="97"/>
      <c r="C1063" s="86"/>
      <c r="D1063" s="85"/>
      <c r="E1063" s="85"/>
      <c r="F1063" s="85"/>
      <c r="G1063" s="85"/>
      <c r="H1063" s="269"/>
    </row>
    <row r="1064" spans="1:13" outlineLevel="1">
      <c r="B1064" s="86" t="s">
        <v>246</v>
      </c>
      <c r="C1064" s="86" t="s">
        <v>247</v>
      </c>
      <c r="D1064" s="85" t="s">
        <v>350</v>
      </c>
      <c r="E1064" s="85" t="s">
        <v>978</v>
      </c>
      <c r="F1064" s="85" t="s">
        <v>586</v>
      </c>
      <c r="H1064" s="269">
        <f>'FD Inputs Pre Conversion'!G1062/'FD Inputs final'!$H$792</f>
        <v>4.8444118262264242</v>
      </c>
      <c r="I1064" s="103"/>
      <c r="J1064" s="103"/>
      <c r="K1064" s="103"/>
      <c r="L1064" s="103"/>
      <c r="M1064" s="103"/>
    </row>
    <row r="1065" spans="1:13" outlineLevel="1">
      <c r="B1065" s="86" t="s">
        <v>246</v>
      </c>
      <c r="C1065" s="86" t="s">
        <v>247</v>
      </c>
      <c r="D1065" s="85" t="s">
        <v>358</v>
      </c>
      <c r="E1065" s="85" t="s">
        <v>978</v>
      </c>
      <c r="F1065" s="85" t="s">
        <v>586</v>
      </c>
      <c r="H1065" s="269">
        <f>'FD Inputs Pre Conversion'!G1063/'FD Inputs final'!$H$792</f>
        <v>2.4834834132151258</v>
      </c>
      <c r="I1065" s="103"/>
      <c r="J1065" s="103"/>
      <c r="K1065" s="103"/>
      <c r="L1065" s="103"/>
      <c r="M1065" s="103"/>
    </row>
    <row r="1066" spans="1:13" outlineLevel="1">
      <c r="B1066" s="86" t="s">
        <v>246</v>
      </c>
      <c r="C1066" s="86" t="s">
        <v>247</v>
      </c>
      <c r="D1066" s="85" t="s">
        <v>361</v>
      </c>
      <c r="E1066" s="85" t="s">
        <v>978</v>
      </c>
      <c r="F1066" s="85" t="s">
        <v>586</v>
      </c>
      <c r="H1066" s="269">
        <f>'FD Inputs Pre Conversion'!G1064/'FD Inputs final'!$H$792</f>
        <v>1.699430789248246E-2</v>
      </c>
      <c r="I1066" s="103"/>
      <c r="J1066" s="103"/>
      <c r="K1066" s="103"/>
      <c r="L1066" s="103"/>
      <c r="M1066" s="103"/>
    </row>
    <row r="1067" spans="1:13" outlineLevel="1">
      <c r="B1067" s="86" t="s">
        <v>246</v>
      </c>
      <c r="C1067" s="86" t="s">
        <v>247</v>
      </c>
      <c r="D1067" s="85" t="s">
        <v>364</v>
      </c>
      <c r="E1067" s="85" t="s">
        <v>978</v>
      </c>
      <c r="F1067" s="85" t="s">
        <v>586</v>
      </c>
      <c r="H1067" s="269">
        <f>'FD Inputs Pre Conversion'!G1065/'FD Inputs final'!$H$792</f>
        <v>2.1804867757051243</v>
      </c>
      <c r="I1067" s="103"/>
      <c r="J1067" s="103"/>
      <c r="K1067" s="103"/>
      <c r="L1067" s="103"/>
      <c r="M1067" s="103"/>
    </row>
    <row r="1068" spans="1:13" outlineLevel="1">
      <c r="B1068" s="86" t="s">
        <v>246</v>
      </c>
      <c r="C1068" s="86" t="s">
        <v>247</v>
      </c>
      <c r="D1068" s="85" t="s">
        <v>370</v>
      </c>
      <c r="E1068" s="85" t="s">
        <v>978</v>
      </c>
      <c r="F1068" s="85" t="s">
        <v>586</v>
      </c>
      <c r="H1068" s="269">
        <f>'FD Inputs Pre Conversion'!G1066/'FD Inputs final'!$H$792</f>
        <v>7.0389409799538702</v>
      </c>
      <c r="I1068" s="103"/>
      <c r="J1068" s="103"/>
      <c r="K1068" s="103"/>
      <c r="L1068" s="103"/>
      <c r="M1068" s="103"/>
    </row>
    <row r="1069" spans="1:13" outlineLevel="1">
      <c r="B1069" s="86" t="s">
        <v>246</v>
      </c>
      <c r="C1069" s="86" t="s">
        <v>247</v>
      </c>
      <c r="D1069" s="85" t="s">
        <v>379</v>
      </c>
      <c r="E1069" s="85" t="s">
        <v>978</v>
      </c>
      <c r="F1069" s="85" t="s">
        <v>586</v>
      </c>
      <c r="H1069" s="269">
        <f>'FD Inputs Pre Conversion'!G1067/'FD Inputs final'!$H$792</f>
        <v>1.3067454847990598</v>
      </c>
      <c r="I1069" s="103"/>
      <c r="J1069" s="103"/>
      <c r="K1069" s="103"/>
      <c r="L1069" s="103"/>
      <c r="M1069" s="103"/>
    </row>
    <row r="1070" spans="1:13" outlineLevel="1">
      <c r="B1070" s="86" t="s">
        <v>246</v>
      </c>
      <c r="C1070" s="86" t="s">
        <v>247</v>
      </c>
      <c r="D1070" s="85" t="s">
        <v>382</v>
      </c>
      <c r="E1070" s="85" t="s">
        <v>978</v>
      </c>
      <c r="F1070" s="85" t="s">
        <v>586</v>
      </c>
      <c r="H1070" s="269">
        <f>'FD Inputs Pre Conversion'!G1068/'FD Inputs final'!$H$792</f>
        <v>3.3882464281182112</v>
      </c>
      <c r="I1070" s="103"/>
      <c r="J1070" s="103"/>
      <c r="K1070" s="103"/>
      <c r="L1070" s="103"/>
      <c r="M1070" s="103"/>
    </row>
    <row r="1071" spans="1:13" outlineLevel="1">
      <c r="B1071" s="86" t="s">
        <v>246</v>
      </c>
      <c r="C1071" s="86" t="s">
        <v>247</v>
      </c>
      <c r="D1071" s="85" t="s">
        <v>388</v>
      </c>
      <c r="E1071" s="85" t="s">
        <v>978</v>
      </c>
      <c r="F1071" s="85" t="s">
        <v>586</v>
      </c>
      <c r="H1071" s="102">
        <f>'FD Inputs Pre Conversion'!G1069/'FD Inputs final'!$H$792</f>
        <v>5.779399584734354</v>
      </c>
      <c r="I1071" s="103"/>
      <c r="J1071" s="103"/>
      <c r="K1071" s="103"/>
      <c r="L1071" s="103"/>
      <c r="M1071" s="103"/>
    </row>
    <row r="1072" spans="1:13" outlineLevel="1">
      <c r="B1072" s="86" t="s">
        <v>246</v>
      </c>
      <c r="C1072" s="86" t="s">
        <v>247</v>
      </c>
      <c r="D1072" s="85" t="s">
        <v>391</v>
      </c>
      <c r="E1072" s="85" t="s">
        <v>978</v>
      </c>
      <c r="F1072" s="85" t="s">
        <v>586</v>
      </c>
      <c r="H1072" s="102">
        <f>'FD Inputs Pre Conversion'!G1070/'FD Inputs final'!$H$792</f>
        <v>5.7647075250052895</v>
      </c>
      <c r="I1072" s="103"/>
      <c r="J1072" s="103"/>
      <c r="K1072" s="103"/>
      <c r="L1072" s="103"/>
      <c r="M1072" s="103"/>
    </row>
    <row r="1073" spans="1:13" outlineLevel="1">
      <c r="B1073" s="86" t="s">
        <v>246</v>
      </c>
      <c r="C1073" s="86" t="s">
        <v>247</v>
      </c>
      <c r="D1073" s="85" t="s">
        <v>394</v>
      </c>
      <c r="E1073" s="85" t="s">
        <v>978</v>
      </c>
      <c r="F1073" s="85" t="s">
        <v>586</v>
      </c>
      <c r="H1073" s="102">
        <f>'FD Inputs Pre Conversion'!G1071/'FD Inputs final'!$H$792</f>
        <v>2.1479014500198197</v>
      </c>
      <c r="I1073" s="103"/>
      <c r="J1073" s="103"/>
      <c r="K1073" s="103"/>
      <c r="L1073" s="103"/>
      <c r="M1073" s="103"/>
    </row>
    <row r="1074" spans="1:13" outlineLevel="1">
      <c r="B1074" s="86" t="s">
        <v>246</v>
      </c>
      <c r="C1074" s="86" t="s">
        <v>247</v>
      </c>
      <c r="D1074" s="85" t="s">
        <v>397</v>
      </c>
      <c r="E1074" s="85" t="s">
        <v>978</v>
      </c>
      <c r="F1074" s="85" t="s">
        <v>586</v>
      </c>
      <c r="H1074" s="102">
        <f>'FD Inputs Pre Conversion'!G1072/'FD Inputs final'!$H$792</f>
        <v>3.8017501461650607</v>
      </c>
      <c r="I1074" s="103"/>
      <c r="J1074" s="103"/>
      <c r="K1074" s="103"/>
      <c r="L1074" s="103"/>
      <c r="M1074" s="103"/>
    </row>
    <row r="1075" spans="1:13" outlineLevel="1">
      <c r="B1075" s="86" t="s">
        <v>246</v>
      </c>
      <c r="C1075" s="86" t="s">
        <v>247</v>
      </c>
      <c r="D1075" s="85" t="s">
        <v>345</v>
      </c>
      <c r="E1075" s="85" t="s">
        <v>978</v>
      </c>
      <c r="F1075" s="85" t="s">
        <v>586</v>
      </c>
      <c r="H1075" s="102"/>
      <c r="I1075" s="103"/>
      <c r="J1075" s="103"/>
      <c r="K1075" s="103"/>
      <c r="L1075" s="103"/>
      <c r="M1075" s="103"/>
    </row>
    <row r="1076" spans="1:13" outlineLevel="1">
      <c r="B1076" s="86" t="s">
        <v>246</v>
      </c>
      <c r="C1076" s="86" t="s">
        <v>247</v>
      </c>
      <c r="D1076" s="85" t="s">
        <v>354</v>
      </c>
      <c r="E1076" s="85" t="s">
        <v>978</v>
      </c>
      <c r="F1076" s="85" t="s">
        <v>586</v>
      </c>
      <c r="H1076" s="102"/>
      <c r="I1076" s="103"/>
      <c r="J1076" s="103"/>
      <c r="K1076" s="103"/>
      <c r="L1076" s="103"/>
      <c r="M1076" s="103"/>
    </row>
    <row r="1077" spans="1:13" outlineLevel="1">
      <c r="B1077" s="86" t="s">
        <v>246</v>
      </c>
      <c r="C1077" s="86" t="s">
        <v>247</v>
      </c>
      <c r="D1077" s="85" t="s">
        <v>367</v>
      </c>
      <c r="E1077" s="85" t="s">
        <v>978</v>
      </c>
      <c r="F1077" s="85" t="s">
        <v>586</v>
      </c>
      <c r="H1077" s="102"/>
      <c r="I1077" s="103"/>
      <c r="J1077" s="103"/>
      <c r="K1077" s="103"/>
      <c r="L1077" s="103"/>
      <c r="M1077" s="103"/>
    </row>
    <row r="1078" spans="1:13" outlineLevel="1">
      <c r="B1078" s="86" t="s">
        <v>246</v>
      </c>
      <c r="C1078" s="86" t="s">
        <v>247</v>
      </c>
      <c r="D1078" s="85" t="s">
        <v>373</v>
      </c>
      <c r="E1078" s="85" t="s">
        <v>978</v>
      </c>
      <c r="F1078" s="85" t="s">
        <v>586</v>
      </c>
      <c r="H1078" s="269"/>
      <c r="I1078" s="103"/>
      <c r="J1078" s="103"/>
      <c r="K1078" s="103"/>
      <c r="L1078" s="103"/>
      <c r="M1078" s="103"/>
    </row>
    <row r="1079" spans="1:13" outlineLevel="1">
      <c r="B1079" s="86" t="s">
        <v>246</v>
      </c>
      <c r="C1079" s="86" t="s">
        <v>247</v>
      </c>
      <c r="D1079" s="85" t="s">
        <v>376</v>
      </c>
      <c r="E1079" s="85" t="s">
        <v>978</v>
      </c>
      <c r="F1079" s="85" t="s">
        <v>586</v>
      </c>
      <c r="H1079" s="269"/>
      <c r="I1079" s="103"/>
      <c r="J1079" s="103"/>
      <c r="K1079" s="103"/>
      <c r="L1079" s="103"/>
      <c r="M1079" s="103"/>
    </row>
    <row r="1080" spans="1:13" outlineLevel="1">
      <c r="B1080" s="86" t="s">
        <v>246</v>
      </c>
      <c r="C1080" s="86" t="s">
        <v>247</v>
      </c>
      <c r="D1080" s="85" t="s">
        <v>385</v>
      </c>
      <c r="E1080" s="85" t="s">
        <v>978</v>
      </c>
      <c r="F1080" s="85" t="s">
        <v>586</v>
      </c>
      <c r="H1080" s="269"/>
      <c r="I1080" s="103"/>
      <c r="J1080" s="103"/>
      <c r="K1080" s="103"/>
      <c r="L1080" s="103"/>
      <c r="M1080" s="103"/>
    </row>
    <row r="1081" spans="1:13" s="88" customFormat="1" outlineLevel="1">
      <c r="A1081" s="97"/>
      <c r="B1081" s="97"/>
      <c r="C1081" s="86"/>
      <c r="D1081" s="85"/>
      <c r="E1081" s="85"/>
      <c r="F1081" s="85"/>
      <c r="G1081" s="85"/>
      <c r="H1081" s="269"/>
    </row>
    <row r="1082" spans="1:13" outlineLevel="1">
      <c r="B1082" s="86" t="s">
        <v>253</v>
      </c>
      <c r="C1082" s="86" t="s">
        <v>254</v>
      </c>
      <c r="D1082" s="85" t="s">
        <v>350</v>
      </c>
      <c r="E1082" s="85" t="s">
        <v>978</v>
      </c>
      <c r="F1082" s="85" t="s">
        <v>586</v>
      </c>
      <c r="H1082" s="269">
        <f>'FD Inputs Pre Conversion'!G1080/'FD Inputs final'!$H$792</f>
        <v>1.0626872254391495</v>
      </c>
      <c r="I1082" s="103"/>
      <c r="J1082" s="103"/>
      <c r="K1082" s="103"/>
      <c r="L1082" s="103"/>
      <c r="M1082" s="103"/>
    </row>
    <row r="1083" spans="1:13" outlineLevel="1">
      <c r="B1083" s="86" t="s">
        <v>253</v>
      </c>
      <c r="C1083" s="86" t="s">
        <v>254</v>
      </c>
      <c r="D1083" s="85" t="s">
        <v>358</v>
      </c>
      <c r="E1083" s="85" t="s">
        <v>978</v>
      </c>
      <c r="F1083" s="85" t="s">
        <v>586</v>
      </c>
      <c r="H1083" s="269">
        <f>'FD Inputs Pre Conversion'!G1081/'FD Inputs final'!$H$792</f>
        <v>0.50396207641513568</v>
      </c>
      <c r="I1083" s="103"/>
      <c r="J1083" s="103"/>
      <c r="K1083" s="103"/>
      <c r="L1083" s="103"/>
      <c r="M1083" s="103"/>
    </row>
    <row r="1084" spans="1:13" outlineLevel="1">
      <c r="B1084" s="86" t="s">
        <v>253</v>
      </c>
      <c r="C1084" s="86" t="s">
        <v>254</v>
      </c>
      <c r="D1084" s="85" t="s">
        <v>361</v>
      </c>
      <c r="E1084" s="85" t="s">
        <v>978</v>
      </c>
      <c r="F1084" s="85" t="s">
        <v>586</v>
      </c>
      <c r="H1084" s="269">
        <f>'FD Inputs Pre Conversion'!G1082/'FD Inputs final'!$H$792</f>
        <v>6.9791983878285781E-3</v>
      </c>
      <c r="I1084" s="103"/>
      <c r="J1084" s="103"/>
      <c r="K1084" s="103"/>
      <c r="L1084" s="103"/>
      <c r="M1084" s="103"/>
    </row>
    <row r="1085" spans="1:13" outlineLevel="1">
      <c r="B1085" s="86" t="s">
        <v>253</v>
      </c>
      <c r="C1085" s="86" t="s">
        <v>254</v>
      </c>
      <c r="D1085" s="85" t="s">
        <v>364</v>
      </c>
      <c r="E1085" s="85" t="s">
        <v>978</v>
      </c>
      <c r="F1085" s="85" t="s">
        <v>586</v>
      </c>
      <c r="H1085" s="269">
        <f>'FD Inputs Pre Conversion'!G1083/'FD Inputs final'!$H$792</f>
        <v>0.41744504142020095</v>
      </c>
      <c r="I1085" s="103"/>
      <c r="J1085" s="103"/>
      <c r="K1085" s="103"/>
      <c r="L1085" s="103"/>
      <c r="M1085" s="103"/>
    </row>
    <row r="1086" spans="1:13" outlineLevel="1">
      <c r="B1086" s="86" t="s">
        <v>253</v>
      </c>
      <c r="C1086" s="86" t="s">
        <v>254</v>
      </c>
      <c r="D1086" s="85" t="s">
        <v>370</v>
      </c>
      <c r="E1086" s="85" t="s">
        <v>978</v>
      </c>
      <c r="F1086" s="85" t="s">
        <v>586</v>
      </c>
      <c r="H1086" s="269">
        <f>'FD Inputs Pre Conversion'!G1084/'FD Inputs final'!$H$792</f>
        <v>1.3002580263379835</v>
      </c>
      <c r="I1086" s="103"/>
      <c r="J1086" s="103"/>
      <c r="K1086" s="103"/>
      <c r="L1086" s="103"/>
      <c r="M1086" s="103"/>
    </row>
    <row r="1087" spans="1:13" outlineLevel="1">
      <c r="B1087" s="86" t="s">
        <v>253</v>
      </c>
      <c r="C1087" s="86" t="s">
        <v>254</v>
      </c>
      <c r="D1087" s="85" t="s">
        <v>379</v>
      </c>
      <c r="E1087" s="85" t="s">
        <v>978</v>
      </c>
      <c r="F1087" s="85" t="s">
        <v>586</v>
      </c>
      <c r="H1087" s="102">
        <f>'FD Inputs Pre Conversion'!G1085/'FD Inputs final'!$H$792</f>
        <v>0.24246458144169403</v>
      </c>
      <c r="I1087" s="103"/>
      <c r="J1087" s="103"/>
      <c r="K1087" s="103"/>
      <c r="L1087" s="103"/>
      <c r="M1087" s="103"/>
    </row>
    <row r="1088" spans="1:13" outlineLevel="1">
      <c r="B1088" s="86" t="s">
        <v>253</v>
      </c>
      <c r="C1088" s="86" t="s">
        <v>254</v>
      </c>
      <c r="D1088" s="85" t="s">
        <v>382</v>
      </c>
      <c r="E1088" s="85" t="s">
        <v>978</v>
      </c>
      <c r="F1088" s="85" t="s">
        <v>586</v>
      </c>
      <c r="H1088" s="102">
        <f>'FD Inputs Pre Conversion'!G1086/'FD Inputs final'!$H$792</f>
        <v>0.55234377041840954</v>
      </c>
      <c r="I1088" s="103"/>
      <c r="J1088" s="103"/>
      <c r="K1088" s="103"/>
      <c r="L1088" s="103"/>
      <c r="M1088" s="103"/>
    </row>
    <row r="1089" spans="1:13" outlineLevel="1">
      <c r="B1089" s="86" t="s">
        <v>253</v>
      </c>
      <c r="C1089" s="86" t="s">
        <v>254</v>
      </c>
      <c r="D1089" s="85" t="s">
        <v>388</v>
      </c>
      <c r="E1089" s="85" t="s">
        <v>978</v>
      </c>
      <c r="F1089" s="85" t="s">
        <v>586</v>
      </c>
      <c r="H1089" s="102">
        <f>'FD Inputs Pre Conversion'!G1087/'FD Inputs final'!$H$792</f>
        <v>1.5151255782979252</v>
      </c>
      <c r="I1089" s="103"/>
      <c r="J1089" s="103"/>
      <c r="K1089" s="103"/>
      <c r="L1089" s="103"/>
      <c r="M1089" s="103"/>
    </row>
    <row r="1090" spans="1:13" outlineLevel="1">
      <c r="B1090" s="86" t="s">
        <v>253</v>
      </c>
      <c r="C1090" s="86" t="s">
        <v>254</v>
      </c>
      <c r="D1090" s="85" t="s">
        <v>391</v>
      </c>
      <c r="E1090" s="85" t="s">
        <v>978</v>
      </c>
      <c r="F1090" s="85" t="s">
        <v>586</v>
      </c>
      <c r="H1090" s="102">
        <f>'FD Inputs Pre Conversion'!G1088/'FD Inputs final'!$H$792</f>
        <v>1.0752275380802279</v>
      </c>
      <c r="I1090" s="103"/>
      <c r="J1090" s="103"/>
      <c r="K1090" s="103"/>
      <c r="L1090" s="103"/>
      <c r="M1090" s="103"/>
    </row>
    <row r="1091" spans="1:13" outlineLevel="1">
      <c r="B1091" s="86" t="s">
        <v>253</v>
      </c>
      <c r="C1091" s="86" t="s">
        <v>254</v>
      </c>
      <c r="D1091" s="85" t="s">
        <v>394</v>
      </c>
      <c r="E1091" s="85" t="s">
        <v>978</v>
      </c>
      <c r="F1091" s="85" t="s">
        <v>586</v>
      </c>
      <c r="H1091" s="102">
        <f>'FD Inputs Pre Conversion'!G1089/'FD Inputs final'!$H$792</f>
        <v>0.485818941163908</v>
      </c>
      <c r="I1091" s="103"/>
      <c r="J1091" s="103"/>
      <c r="K1091" s="103"/>
      <c r="L1091" s="103"/>
      <c r="M1091" s="103"/>
    </row>
    <row r="1092" spans="1:13" outlineLevel="1">
      <c r="B1092" s="86" t="s">
        <v>253</v>
      </c>
      <c r="C1092" s="86" t="s">
        <v>254</v>
      </c>
      <c r="D1092" s="85" t="s">
        <v>397</v>
      </c>
      <c r="E1092" s="85" t="s">
        <v>978</v>
      </c>
      <c r="F1092" s="85" t="s">
        <v>586</v>
      </c>
      <c r="H1092" s="102">
        <f>'FD Inputs Pre Conversion'!G1090/'FD Inputs final'!$H$792</f>
        <v>0.72660128554399395</v>
      </c>
      <c r="I1092" s="103"/>
      <c r="J1092" s="103"/>
      <c r="K1092" s="103"/>
      <c r="L1092" s="103"/>
      <c r="M1092" s="103"/>
    </row>
    <row r="1093" spans="1:13" outlineLevel="1">
      <c r="B1093" s="86" t="s">
        <v>253</v>
      </c>
      <c r="C1093" s="86" t="s">
        <v>254</v>
      </c>
      <c r="D1093" s="85" t="s">
        <v>345</v>
      </c>
      <c r="E1093" s="85" t="s">
        <v>978</v>
      </c>
      <c r="F1093" s="85" t="s">
        <v>586</v>
      </c>
      <c r="H1093" s="102"/>
      <c r="I1093" s="103"/>
      <c r="J1093" s="103"/>
      <c r="K1093" s="103"/>
      <c r="L1093" s="103"/>
      <c r="M1093" s="103"/>
    </row>
    <row r="1094" spans="1:13" outlineLevel="1">
      <c r="B1094" s="86" t="s">
        <v>253</v>
      </c>
      <c r="C1094" s="86" t="s">
        <v>254</v>
      </c>
      <c r="D1094" s="85" t="s">
        <v>354</v>
      </c>
      <c r="E1094" s="85" t="s">
        <v>978</v>
      </c>
      <c r="F1094" s="85" t="s">
        <v>586</v>
      </c>
      <c r="H1094" s="102"/>
      <c r="I1094" s="103"/>
      <c r="J1094" s="103"/>
      <c r="K1094" s="103"/>
      <c r="L1094" s="103"/>
      <c r="M1094" s="103"/>
    </row>
    <row r="1095" spans="1:13" outlineLevel="1">
      <c r="B1095" s="86" t="s">
        <v>253</v>
      </c>
      <c r="C1095" s="86" t="s">
        <v>254</v>
      </c>
      <c r="D1095" s="85" t="s">
        <v>367</v>
      </c>
      <c r="E1095" s="85" t="s">
        <v>978</v>
      </c>
      <c r="F1095" s="85" t="s">
        <v>586</v>
      </c>
      <c r="H1095" s="102"/>
      <c r="I1095" s="103"/>
      <c r="J1095" s="103"/>
      <c r="K1095" s="103"/>
      <c r="L1095" s="103"/>
      <c r="M1095" s="103"/>
    </row>
    <row r="1096" spans="1:13" outlineLevel="1">
      <c r="B1096" s="86" t="s">
        <v>253</v>
      </c>
      <c r="C1096" s="86" t="s">
        <v>254</v>
      </c>
      <c r="D1096" s="85" t="s">
        <v>373</v>
      </c>
      <c r="E1096" s="85" t="s">
        <v>978</v>
      </c>
      <c r="F1096" s="85" t="s">
        <v>586</v>
      </c>
      <c r="H1096" s="102"/>
      <c r="I1096" s="103"/>
      <c r="J1096" s="103"/>
      <c r="K1096" s="103"/>
      <c r="L1096" s="103"/>
      <c r="M1096" s="103"/>
    </row>
    <row r="1097" spans="1:13" outlineLevel="1">
      <c r="B1097" s="86" t="s">
        <v>253</v>
      </c>
      <c r="C1097" s="86" t="s">
        <v>254</v>
      </c>
      <c r="D1097" s="85" t="s">
        <v>376</v>
      </c>
      <c r="E1097" s="85" t="s">
        <v>978</v>
      </c>
      <c r="F1097" s="85" t="s">
        <v>586</v>
      </c>
      <c r="H1097" s="269"/>
      <c r="I1097" s="103"/>
      <c r="J1097" s="103"/>
      <c r="K1097" s="103"/>
      <c r="L1097" s="103"/>
      <c r="M1097" s="103"/>
    </row>
    <row r="1098" spans="1:13" outlineLevel="1">
      <c r="B1098" s="86" t="s">
        <v>253</v>
      </c>
      <c r="C1098" s="86" t="s">
        <v>254</v>
      </c>
      <c r="D1098" s="85" t="s">
        <v>385</v>
      </c>
      <c r="E1098" s="85" t="s">
        <v>978</v>
      </c>
      <c r="F1098" s="85" t="s">
        <v>586</v>
      </c>
      <c r="H1098" s="269"/>
      <c r="I1098" s="103"/>
      <c r="J1098" s="103"/>
      <c r="K1098" s="103"/>
      <c r="L1098" s="103"/>
      <c r="M1098" s="103"/>
    </row>
    <row r="1099" spans="1:13" s="88" customFormat="1" outlineLevel="1">
      <c r="A1099" s="97"/>
      <c r="B1099" s="97"/>
      <c r="C1099" s="86"/>
      <c r="D1099" s="85"/>
      <c r="E1099" s="85"/>
      <c r="F1099" s="85"/>
      <c r="G1099" s="85"/>
      <c r="H1099" s="269"/>
    </row>
    <row r="1100" spans="1:13" outlineLevel="1">
      <c r="B1100" s="86" t="s">
        <v>265</v>
      </c>
      <c r="C1100" s="86" t="s">
        <v>266</v>
      </c>
      <c r="D1100" s="85" t="s">
        <v>350</v>
      </c>
      <c r="E1100" s="85" t="s">
        <v>978</v>
      </c>
      <c r="F1100" s="85" t="s">
        <v>586</v>
      </c>
      <c r="H1100" s="269">
        <f>'FD Inputs Pre Conversion'!G1098/'FD Inputs final'!$H$792</f>
        <v>0.68816037064622293</v>
      </c>
      <c r="I1100" s="103"/>
      <c r="J1100" s="103"/>
      <c r="K1100" s="103"/>
      <c r="L1100" s="103"/>
      <c r="M1100" s="103"/>
    </row>
    <row r="1101" spans="1:13" outlineLevel="1">
      <c r="B1101" s="86" t="s">
        <v>265</v>
      </c>
      <c r="C1101" s="86" t="s">
        <v>266</v>
      </c>
      <c r="D1101" s="85" t="s">
        <v>358</v>
      </c>
      <c r="E1101" s="85" t="s">
        <v>978</v>
      </c>
      <c r="F1101" s="85" t="s">
        <v>586</v>
      </c>
      <c r="H1101" s="269">
        <f>'FD Inputs Pre Conversion'!G1099/'FD Inputs final'!$H$792</f>
        <v>0.68816037064622293</v>
      </c>
      <c r="I1101" s="103"/>
      <c r="J1101" s="103"/>
      <c r="K1101" s="103"/>
      <c r="L1101" s="103"/>
      <c r="M1101" s="103"/>
    </row>
    <row r="1102" spans="1:13" outlineLevel="1">
      <c r="B1102" s="86" t="s">
        <v>265</v>
      </c>
      <c r="C1102" s="86" t="s">
        <v>266</v>
      </c>
      <c r="D1102" s="85" t="s">
        <v>361</v>
      </c>
      <c r="E1102" s="85" t="s">
        <v>978</v>
      </c>
      <c r="F1102" s="85" t="s">
        <v>586</v>
      </c>
      <c r="H1102" s="269">
        <f>'FD Inputs Pre Conversion'!G1100/'FD Inputs final'!$H$792</f>
        <v>0.38810707109414883</v>
      </c>
      <c r="I1102" s="103"/>
      <c r="J1102" s="103"/>
      <c r="K1102" s="103"/>
      <c r="L1102" s="103"/>
      <c r="M1102" s="103"/>
    </row>
    <row r="1103" spans="1:13" outlineLevel="1">
      <c r="B1103" s="86" t="s">
        <v>265</v>
      </c>
      <c r="C1103" s="86" t="s">
        <v>266</v>
      </c>
      <c r="D1103" s="85" t="s">
        <v>364</v>
      </c>
      <c r="E1103" s="85" t="s">
        <v>978</v>
      </c>
      <c r="F1103" s="85" t="s">
        <v>586</v>
      </c>
      <c r="H1103" s="269">
        <f>'FD Inputs Pre Conversion'!G1101/'FD Inputs final'!$H$792</f>
        <v>0.68816037064622282</v>
      </c>
      <c r="I1103" s="103"/>
      <c r="J1103" s="103"/>
      <c r="K1103" s="103"/>
      <c r="L1103" s="103"/>
      <c r="M1103" s="103"/>
    </row>
    <row r="1104" spans="1:13" outlineLevel="1">
      <c r="B1104" s="86" t="s">
        <v>265</v>
      </c>
      <c r="C1104" s="86" t="s">
        <v>266</v>
      </c>
      <c r="D1104" s="85" t="s">
        <v>370</v>
      </c>
      <c r="E1104" s="85" t="s">
        <v>978</v>
      </c>
      <c r="F1104" s="85" t="s">
        <v>586</v>
      </c>
      <c r="H1104" s="269">
        <f>'FD Inputs Pre Conversion'!G1102/'FD Inputs final'!$H$792</f>
        <v>0.68816037064622293</v>
      </c>
      <c r="I1104" s="103"/>
      <c r="J1104" s="103"/>
      <c r="K1104" s="103"/>
      <c r="L1104" s="103"/>
      <c r="M1104" s="103"/>
    </row>
    <row r="1105" spans="1:13" outlineLevel="1">
      <c r="B1105" s="86" t="s">
        <v>265</v>
      </c>
      <c r="C1105" s="86" t="s">
        <v>266</v>
      </c>
      <c r="D1105" s="85" t="s">
        <v>379</v>
      </c>
      <c r="E1105" s="85" t="s">
        <v>978</v>
      </c>
      <c r="F1105" s="85" t="s">
        <v>586</v>
      </c>
      <c r="H1105" s="269">
        <f>'FD Inputs Pre Conversion'!G1103/'FD Inputs final'!$H$792</f>
        <v>0.68816037064622293</v>
      </c>
      <c r="I1105" s="103"/>
      <c r="J1105" s="103"/>
      <c r="K1105" s="103"/>
      <c r="L1105" s="103"/>
      <c r="M1105" s="103"/>
    </row>
    <row r="1106" spans="1:13" outlineLevel="1">
      <c r="B1106" s="86" t="s">
        <v>265</v>
      </c>
      <c r="C1106" s="86" t="s">
        <v>266</v>
      </c>
      <c r="D1106" s="85" t="s">
        <v>382</v>
      </c>
      <c r="E1106" s="85" t="s">
        <v>978</v>
      </c>
      <c r="F1106" s="85" t="s">
        <v>586</v>
      </c>
      <c r="H1106" s="102">
        <f>'FD Inputs Pre Conversion'!G1104/'FD Inputs final'!$H$792</f>
        <v>0.68816037064622293</v>
      </c>
      <c r="I1106" s="103"/>
      <c r="J1106" s="103"/>
      <c r="K1106" s="103"/>
      <c r="L1106" s="103"/>
      <c r="M1106" s="103"/>
    </row>
    <row r="1107" spans="1:13" outlineLevel="1">
      <c r="B1107" s="86" t="s">
        <v>265</v>
      </c>
      <c r="C1107" s="86" t="s">
        <v>266</v>
      </c>
      <c r="D1107" s="85" t="s">
        <v>388</v>
      </c>
      <c r="E1107" s="85" t="s">
        <v>978</v>
      </c>
      <c r="F1107" s="85" t="s">
        <v>586</v>
      </c>
      <c r="H1107" s="102">
        <f>'FD Inputs Pre Conversion'!G1105/'FD Inputs final'!$H$792</f>
        <v>0.68816037064622293</v>
      </c>
      <c r="I1107" s="103"/>
      <c r="J1107" s="103"/>
      <c r="K1107" s="103"/>
      <c r="L1107" s="103"/>
      <c r="M1107" s="103"/>
    </row>
    <row r="1108" spans="1:13" outlineLevel="1">
      <c r="B1108" s="86" t="s">
        <v>265</v>
      </c>
      <c r="C1108" s="86" t="s">
        <v>266</v>
      </c>
      <c r="D1108" s="85" t="s">
        <v>391</v>
      </c>
      <c r="E1108" s="85" t="s">
        <v>978</v>
      </c>
      <c r="F1108" s="85" t="s">
        <v>586</v>
      </c>
      <c r="H1108" s="102">
        <f>'FD Inputs Pre Conversion'!G1106/'FD Inputs final'!$H$792</f>
        <v>0.68130114176076995</v>
      </c>
      <c r="I1108" s="103"/>
      <c r="J1108" s="103"/>
      <c r="K1108" s="103"/>
      <c r="L1108" s="103"/>
      <c r="M1108" s="103"/>
    </row>
    <row r="1109" spans="1:13" outlineLevel="1">
      <c r="B1109" s="86" t="s">
        <v>265</v>
      </c>
      <c r="C1109" s="86" t="s">
        <v>266</v>
      </c>
      <c r="D1109" s="85" t="s">
        <v>394</v>
      </c>
      <c r="E1109" s="85" t="s">
        <v>978</v>
      </c>
      <c r="F1109" s="85" t="s">
        <v>586</v>
      </c>
      <c r="H1109" s="102">
        <f>'FD Inputs Pre Conversion'!G1107/'FD Inputs final'!$H$792</f>
        <v>0.68816037064622293</v>
      </c>
      <c r="I1109" s="103"/>
      <c r="J1109" s="103"/>
      <c r="K1109" s="103"/>
      <c r="L1109" s="103"/>
      <c r="M1109" s="103"/>
    </row>
    <row r="1110" spans="1:13" outlineLevel="1">
      <c r="B1110" s="86" t="s">
        <v>265</v>
      </c>
      <c r="C1110" s="86" t="s">
        <v>266</v>
      </c>
      <c r="D1110" s="85" t="s">
        <v>397</v>
      </c>
      <c r="E1110" s="85" t="s">
        <v>978</v>
      </c>
      <c r="F1110" s="85" t="s">
        <v>586</v>
      </c>
      <c r="H1110" s="102">
        <f>'FD Inputs Pre Conversion'!G1108/'FD Inputs final'!$H$792</f>
        <v>0.68816037064622282</v>
      </c>
      <c r="I1110" s="103"/>
      <c r="J1110" s="103"/>
      <c r="K1110" s="103"/>
      <c r="L1110" s="103"/>
      <c r="M1110" s="103"/>
    </row>
    <row r="1111" spans="1:13" outlineLevel="1">
      <c r="B1111" s="86" t="s">
        <v>265</v>
      </c>
      <c r="C1111" s="86" t="s">
        <v>266</v>
      </c>
      <c r="D1111" s="85" t="s">
        <v>345</v>
      </c>
      <c r="E1111" s="85" t="s">
        <v>978</v>
      </c>
      <c r="F1111" s="85" t="s">
        <v>586</v>
      </c>
      <c r="H1111" s="102">
        <f>'FD Inputs Pre Conversion'!G1109/'FD Inputs final'!$H$792</f>
        <v>0.65790480476392399</v>
      </c>
      <c r="I1111" s="103"/>
      <c r="J1111" s="103"/>
      <c r="K1111" s="103"/>
      <c r="L1111" s="103"/>
      <c r="M1111" s="103"/>
    </row>
    <row r="1112" spans="1:13" outlineLevel="1">
      <c r="B1112" s="86" t="s">
        <v>265</v>
      </c>
      <c r="C1112" s="86" t="s">
        <v>266</v>
      </c>
      <c r="D1112" s="85" t="s">
        <v>354</v>
      </c>
      <c r="E1112" s="85" t="s">
        <v>978</v>
      </c>
      <c r="F1112" s="85" t="s">
        <v>586</v>
      </c>
      <c r="H1112" s="269">
        <f>'FD Inputs Pre Conversion'!G1110/'FD Inputs final'!$H$792</f>
        <v>0.58625649912697875</v>
      </c>
      <c r="I1112" s="103"/>
      <c r="J1112" s="103"/>
      <c r="K1112" s="103"/>
      <c r="L1112" s="103"/>
      <c r="M1112" s="103"/>
    </row>
    <row r="1113" spans="1:13" outlineLevel="1">
      <c r="B1113" s="86" t="s">
        <v>265</v>
      </c>
      <c r="C1113" s="86" t="s">
        <v>266</v>
      </c>
      <c r="D1113" s="85" t="s">
        <v>367</v>
      </c>
      <c r="E1113" s="85" t="s">
        <v>978</v>
      </c>
      <c r="F1113" s="85" t="s">
        <v>586</v>
      </c>
      <c r="H1113" s="269">
        <f>'FD Inputs Pre Conversion'!G1111/'FD Inputs final'!$H$792</f>
        <v>0.43097826369378672</v>
      </c>
      <c r="I1113" s="103"/>
      <c r="J1113" s="103"/>
      <c r="K1113" s="103"/>
      <c r="L1113" s="103"/>
      <c r="M1113" s="103"/>
    </row>
    <row r="1114" spans="1:13" outlineLevel="1">
      <c r="B1114" s="86" t="s">
        <v>265</v>
      </c>
      <c r="C1114" s="86" t="s">
        <v>266</v>
      </c>
      <c r="D1114" s="85" t="s">
        <v>373</v>
      </c>
      <c r="E1114" s="85" t="s">
        <v>978</v>
      </c>
      <c r="F1114" s="85" t="s">
        <v>586</v>
      </c>
      <c r="H1114" s="269">
        <f>'FD Inputs Pre Conversion'!G1112/'FD Inputs final'!$H$792</f>
        <v>0.65790480476392399</v>
      </c>
      <c r="I1114" s="103"/>
      <c r="J1114" s="103"/>
      <c r="K1114" s="103"/>
      <c r="L1114" s="103"/>
      <c r="M1114" s="103"/>
    </row>
    <row r="1115" spans="1:13" outlineLevel="1">
      <c r="B1115" s="86" t="s">
        <v>265</v>
      </c>
      <c r="C1115" s="86" t="s">
        <v>266</v>
      </c>
      <c r="D1115" s="85" t="s">
        <v>376</v>
      </c>
      <c r="E1115" s="85" t="s">
        <v>978</v>
      </c>
      <c r="F1115" s="85" t="s">
        <v>586</v>
      </c>
      <c r="H1115" s="269">
        <f>'FD Inputs Pre Conversion'!G1113/'FD Inputs final'!$H$792</f>
        <v>0.46189357847243356</v>
      </c>
      <c r="I1115" s="103"/>
      <c r="J1115" s="103"/>
      <c r="K1115" s="103"/>
      <c r="L1115" s="103"/>
      <c r="M1115" s="103"/>
    </row>
    <row r="1116" spans="1:13" outlineLevel="1">
      <c r="B1116" s="86" t="s">
        <v>265</v>
      </c>
      <c r="C1116" s="86" t="s">
        <v>266</v>
      </c>
      <c r="D1116" s="85" t="s">
        <v>385</v>
      </c>
      <c r="E1116" s="85" t="s">
        <v>978</v>
      </c>
      <c r="F1116" s="85" t="s">
        <v>586</v>
      </c>
      <c r="H1116" s="269">
        <f>'FD Inputs Pre Conversion'!G1114/'FD Inputs final'!$H$792</f>
        <v>0.58625649912697875</v>
      </c>
      <c r="I1116" s="103"/>
      <c r="J1116" s="103"/>
      <c r="K1116" s="103"/>
      <c r="L1116" s="103"/>
      <c r="M1116" s="103"/>
    </row>
    <row r="1117" spans="1:13" s="88" customFormat="1" outlineLevel="1">
      <c r="A1117" s="97"/>
      <c r="B1117" s="97"/>
      <c r="C1117" s="86"/>
      <c r="D1117" s="85"/>
      <c r="E1117" s="85"/>
      <c r="F1117" s="85"/>
      <c r="G1117" s="85"/>
      <c r="H1117" s="269"/>
    </row>
    <row r="1118" spans="1:13" outlineLevel="1">
      <c r="B1118" s="86" t="s">
        <v>272</v>
      </c>
      <c r="C1118" s="86" t="s">
        <v>273</v>
      </c>
      <c r="D1118" s="85" t="s">
        <v>350</v>
      </c>
      <c r="E1118" s="85" t="s">
        <v>978</v>
      </c>
      <c r="F1118" s="85" t="s">
        <v>586</v>
      </c>
      <c r="H1118" s="269">
        <f>'FD Inputs Pre Conversion'!G1116/'FD Inputs final'!$H$792</f>
        <v>0.88026051444342712</v>
      </c>
      <c r="I1118" s="103"/>
      <c r="J1118" s="103"/>
      <c r="K1118" s="103"/>
      <c r="L1118" s="103"/>
      <c r="M1118" s="103"/>
    </row>
    <row r="1119" spans="1:13" outlineLevel="1">
      <c r="B1119" s="86" t="s">
        <v>272</v>
      </c>
      <c r="C1119" s="86" t="s">
        <v>273</v>
      </c>
      <c r="D1119" s="85" t="s">
        <v>358</v>
      </c>
      <c r="E1119" s="85" t="s">
        <v>978</v>
      </c>
      <c r="F1119" s="85" t="s">
        <v>586</v>
      </c>
      <c r="H1119" s="269">
        <f>'FD Inputs Pre Conversion'!G1117/'FD Inputs final'!$H$792</f>
        <v>0.52024551523767593</v>
      </c>
      <c r="I1119" s="103"/>
      <c r="J1119" s="103"/>
      <c r="K1119" s="103"/>
      <c r="L1119" s="103"/>
      <c r="M1119" s="103"/>
    </row>
    <row r="1120" spans="1:13" outlineLevel="1">
      <c r="B1120" s="86" t="s">
        <v>272</v>
      </c>
      <c r="C1120" s="86" t="s">
        <v>273</v>
      </c>
      <c r="D1120" s="85" t="s">
        <v>361</v>
      </c>
      <c r="E1120" s="85" t="s">
        <v>978</v>
      </c>
      <c r="F1120" s="85" t="s">
        <v>586</v>
      </c>
      <c r="H1120" s="269">
        <f>'FD Inputs Pre Conversion'!G1118/'FD Inputs final'!$H$792</f>
        <v>2.7944665872834874E-2</v>
      </c>
      <c r="I1120" s="103"/>
      <c r="J1120" s="103"/>
      <c r="K1120" s="103"/>
      <c r="L1120" s="103"/>
      <c r="M1120" s="103"/>
    </row>
    <row r="1121" spans="1:13" outlineLevel="1">
      <c r="B1121" s="86" t="s">
        <v>272</v>
      </c>
      <c r="C1121" s="86" t="s">
        <v>273</v>
      </c>
      <c r="D1121" s="85" t="s">
        <v>364</v>
      </c>
      <c r="E1121" s="85" t="s">
        <v>978</v>
      </c>
      <c r="F1121" s="85" t="s">
        <v>586</v>
      </c>
      <c r="H1121" s="269">
        <f>'FD Inputs Pre Conversion'!G1119/'FD Inputs final'!$H$792</f>
        <v>0.80242405929865002</v>
      </c>
      <c r="I1121" s="103"/>
      <c r="J1121" s="103"/>
      <c r="K1121" s="103"/>
      <c r="L1121" s="103"/>
      <c r="M1121" s="103"/>
    </row>
    <row r="1122" spans="1:13" outlineLevel="1">
      <c r="B1122" s="86" t="s">
        <v>272</v>
      </c>
      <c r="C1122" s="86" t="s">
        <v>273</v>
      </c>
      <c r="D1122" s="85" t="s">
        <v>370</v>
      </c>
      <c r="E1122" s="85" t="s">
        <v>978</v>
      </c>
      <c r="F1122" s="85" t="s">
        <v>586</v>
      </c>
      <c r="H1122" s="269">
        <f>'FD Inputs Pre Conversion'!G1120/'FD Inputs final'!$H$792</f>
        <v>1.4978865661994942</v>
      </c>
      <c r="I1122" s="103"/>
      <c r="J1122" s="103"/>
      <c r="K1122" s="103"/>
      <c r="L1122" s="103"/>
      <c r="M1122" s="103"/>
    </row>
    <row r="1123" spans="1:13" outlineLevel="1">
      <c r="B1123" s="86" t="s">
        <v>272</v>
      </c>
      <c r="C1123" s="86" t="s">
        <v>273</v>
      </c>
      <c r="D1123" s="85" t="s">
        <v>379</v>
      </c>
      <c r="E1123" s="85" t="s">
        <v>978</v>
      </c>
      <c r="F1123" s="85" t="s">
        <v>586</v>
      </c>
      <c r="H1123" s="269">
        <f>'FD Inputs Pre Conversion'!G1121/'FD Inputs final'!$H$792</f>
        <v>0.40094334800291698</v>
      </c>
      <c r="I1123" s="103"/>
      <c r="J1123" s="103"/>
      <c r="K1123" s="103"/>
      <c r="L1123" s="103"/>
      <c r="M1123" s="103"/>
    </row>
    <row r="1124" spans="1:13" outlineLevel="1">
      <c r="B1124" s="86" t="s">
        <v>272</v>
      </c>
      <c r="C1124" s="86" t="s">
        <v>273</v>
      </c>
      <c r="D1124" s="85" t="s">
        <v>382</v>
      </c>
      <c r="E1124" s="85" t="s">
        <v>978</v>
      </c>
      <c r="F1124" s="85" t="s">
        <v>586</v>
      </c>
      <c r="H1124" s="269">
        <f>'FD Inputs Pre Conversion'!G1122/'FD Inputs final'!$H$792</f>
        <v>0.46325667175178381</v>
      </c>
      <c r="I1124" s="103"/>
      <c r="J1124" s="103"/>
      <c r="K1124" s="103"/>
      <c r="L1124" s="103"/>
      <c r="M1124" s="103"/>
    </row>
    <row r="1125" spans="1:13" outlineLevel="1">
      <c r="B1125" s="86" t="s">
        <v>272</v>
      </c>
      <c r="C1125" s="86" t="s">
        <v>273</v>
      </c>
      <c r="D1125" s="85" t="s">
        <v>388</v>
      </c>
      <c r="E1125" s="85" t="s">
        <v>978</v>
      </c>
      <c r="F1125" s="85" t="s">
        <v>586</v>
      </c>
      <c r="H1125" s="269">
        <f>'FD Inputs Pre Conversion'!G1123/'FD Inputs final'!$H$792</f>
        <v>1.7859112874580212</v>
      </c>
      <c r="I1125" s="103"/>
      <c r="J1125" s="103"/>
      <c r="K1125" s="103"/>
      <c r="L1125" s="103"/>
      <c r="M1125" s="103"/>
    </row>
    <row r="1126" spans="1:13" outlineLevel="1">
      <c r="B1126" s="86" t="s">
        <v>272</v>
      </c>
      <c r="C1126" s="86" t="s">
        <v>273</v>
      </c>
      <c r="D1126" s="85" t="s">
        <v>391</v>
      </c>
      <c r="E1126" s="85" t="s">
        <v>978</v>
      </c>
      <c r="F1126" s="85" t="s">
        <v>586</v>
      </c>
      <c r="H1126" s="269">
        <f>'FD Inputs Pre Conversion'!G1124/'FD Inputs final'!$H$792</f>
        <v>1.2327483930764076</v>
      </c>
      <c r="I1126" s="103"/>
      <c r="J1126" s="103"/>
      <c r="K1126" s="103"/>
      <c r="L1126" s="103"/>
      <c r="M1126" s="103"/>
    </row>
    <row r="1127" spans="1:13" outlineLevel="1">
      <c r="B1127" s="86" t="s">
        <v>272</v>
      </c>
      <c r="C1127" s="86" t="s">
        <v>273</v>
      </c>
      <c r="D1127" s="85" t="s">
        <v>394</v>
      </c>
      <c r="E1127" s="85" t="s">
        <v>978</v>
      </c>
      <c r="F1127" s="85" t="s">
        <v>586</v>
      </c>
      <c r="H1127" s="269">
        <f>'FD Inputs Pre Conversion'!G1125/'FD Inputs final'!$H$792</f>
        <v>0.23045140274563872</v>
      </c>
      <c r="I1127" s="103"/>
      <c r="J1127" s="103"/>
      <c r="K1127" s="103"/>
      <c r="L1127" s="103"/>
      <c r="M1127" s="103"/>
    </row>
    <row r="1128" spans="1:13" outlineLevel="1">
      <c r="B1128" s="86" t="s">
        <v>272</v>
      </c>
      <c r="C1128" s="86" t="s">
        <v>273</v>
      </c>
      <c r="D1128" s="85" t="s">
        <v>397</v>
      </c>
      <c r="E1128" s="85" t="s">
        <v>978</v>
      </c>
      <c r="F1128" s="85" t="s">
        <v>586</v>
      </c>
      <c r="H1128" s="102">
        <f>'FD Inputs Pre Conversion'!G1126/'FD Inputs final'!$H$792</f>
        <v>0.94107116740879848</v>
      </c>
      <c r="I1128" s="103"/>
      <c r="J1128" s="103"/>
      <c r="K1128" s="103"/>
      <c r="L1128" s="103"/>
      <c r="M1128" s="103"/>
    </row>
    <row r="1129" spans="1:13" outlineLevel="1">
      <c r="B1129" s="86" t="s">
        <v>272</v>
      </c>
      <c r="C1129" s="86" t="s">
        <v>273</v>
      </c>
      <c r="D1129" s="85" t="s">
        <v>345</v>
      </c>
      <c r="E1129" s="85" t="s">
        <v>978</v>
      </c>
      <c r="F1129" s="85" t="s">
        <v>586</v>
      </c>
      <c r="H1129" s="102">
        <f>'FD Inputs Pre Conversion'!G1127/'FD Inputs final'!$H$792</f>
        <v>0.48400073148645018</v>
      </c>
      <c r="I1129" s="103"/>
      <c r="J1129" s="103"/>
      <c r="K1129" s="103"/>
      <c r="L1129" s="103"/>
      <c r="M1129" s="103"/>
    </row>
    <row r="1130" spans="1:13" outlineLevel="1">
      <c r="B1130" s="86" t="s">
        <v>272</v>
      </c>
      <c r="C1130" s="86" t="s">
        <v>273</v>
      </c>
      <c r="D1130" s="85" t="s">
        <v>354</v>
      </c>
      <c r="E1130" s="85" t="s">
        <v>978</v>
      </c>
      <c r="F1130" s="85" t="s">
        <v>586</v>
      </c>
      <c r="H1130" s="102">
        <f>'FD Inputs Pre Conversion'!G1128/'FD Inputs final'!$H$792</f>
        <v>0.17201776727967677</v>
      </c>
      <c r="I1130" s="103"/>
      <c r="J1130" s="103"/>
      <c r="K1130" s="103"/>
      <c r="L1130" s="103"/>
      <c r="M1130" s="103"/>
    </row>
    <row r="1131" spans="1:13" outlineLevel="1">
      <c r="B1131" s="86" t="s">
        <v>272</v>
      </c>
      <c r="C1131" s="86" t="s">
        <v>273</v>
      </c>
      <c r="D1131" s="85" t="s">
        <v>367</v>
      </c>
      <c r="E1131" s="85" t="s">
        <v>978</v>
      </c>
      <c r="F1131" s="85" t="s">
        <v>586</v>
      </c>
      <c r="H1131" s="269">
        <f>'FD Inputs Pre Conversion'!G1129/'FD Inputs final'!$H$792</f>
        <v>4.9497844217977094E-2</v>
      </c>
      <c r="I1131" s="103"/>
      <c r="J1131" s="103"/>
      <c r="K1131" s="103"/>
      <c r="L1131" s="103"/>
      <c r="M1131" s="103"/>
    </row>
    <row r="1132" spans="1:13" outlineLevel="1">
      <c r="B1132" s="86" t="s">
        <v>272</v>
      </c>
      <c r="C1132" s="86" t="s">
        <v>273</v>
      </c>
      <c r="D1132" s="85" t="s">
        <v>373</v>
      </c>
      <c r="E1132" s="85" t="s">
        <v>978</v>
      </c>
      <c r="F1132" s="85" t="s">
        <v>586</v>
      </c>
      <c r="H1132" s="269">
        <f>'FD Inputs Pre Conversion'!G1130/'FD Inputs final'!$H$792</f>
        <v>0.27960762833101305</v>
      </c>
      <c r="I1132" s="103"/>
      <c r="J1132" s="103"/>
      <c r="K1132" s="103"/>
      <c r="L1132" s="103"/>
      <c r="M1132" s="103"/>
    </row>
    <row r="1133" spans="1:13" outlineLevel="1">
      <c r="B1133" s="86" t="s">
        <v>272</v>
      </c>
      <c r="C1133" s="86" t="s">
        <v>273</v>
      </c>
      <c r="D1133" s="85" t="s">
        <v>376</v>
      </c>
      <c r="E1133" s="85" t="s">
        <v>978</v>
      </c>
      <c r="F1133" s="85" t="s">
        <v>586</v>
      </c>
      <c r="H1133" s="269">
        <f>'FD Inputs Pre Conversion'!G1131/'FD Inputs final'!$H$792</f>
        <v>0.11676787698710871</v>
      </c>
      <c r="I1133" s="103"/>
      <c r="J1133" s="103"/>
      <c r="K1133" s="103"/>
      <c r="L1133" s="103"/>
      <c r="M1133" s="103"/>
    </row>
    <row r="1134" spans="1:13" outlineLevel="1">
      <c r="B1134" s="86" t="s">
        <v>272</v>
      </c>
      <c r="C1134" s="86" t="s">
        <v>273</v>
      </c>
      <c r="D1134" s="85" t="s">
        <v>385</v>
      </c>
      <c r="E1134" s="85" t="s">
        <v>978</v>
      </c>
      <c r="F1134" s="85" t="s">
        <v>586</v>
      </c>
      <c r="H1134" s="269">
        <f>'FD Inputs Pre Conversion'!G1132/'FD Inputs final'!$H$792</f>
        <v>9.3172949751668871E-2</v>
      </c>
      <c r="I1134" s="103"/>
      <c r="J1134" s="103"/>
      <c r="K1134" s="103"/>
      <c r="L1134" s="103"/>
      <c r="M1134" s="103"/>
    </row>
    <row r="1135" spans="1:13" s="88" customFormat="1" outlineLevel="1">
      <c r="A1135" s="97"/>
      <c r="B1135" s="97"/>
      <c r="C1135" s="86"/>
      <c r="D1135" s="85"/>
      <c r="E1135" s="85"/>
      <c r="F1135" s="85"/>
      <c r="G1135" s="85"/>
      <c r="H1135" s="269"/>
    </row>
    <row r="1136" spans="1:13" outlineLevel="1">
      <c r="B1136" s="86" t="s">
        <v>280</v>
      </c>
      <c r="C1136" s="86" t="s">
        <v>281</v>
      </c>
      <c r="D1136" s="85" t="s">
        <v>350</v>
      </c>
      <c r="E1136" s="85" t="s">
        <v>978</v>
      </c>
      <c r="F1136" s="85" t="s">
        <v>586</v>
      </c>
      <c r="H1136" s="269">
        <f>'FD Inputs Pre Conversion'!G1134/'FD Inputs final'!$H$792</f>
        <v>0.17897680764958226</v>
      </c>
      <c r="I1136" s="103"/>
      <c r="J1136" s="103"/>
      <c r="K1136" s="103"/>
      <c r="L1136" s="103"/>
      <c r="M1136" s="103"/>
    </row>
    <row r="1137" spans="2:13" outlineLevel="1">
      <c r="B1137" s="86" t="s">
        <v>280</v>
      </c>
      <c r="C1137" s="86" t="s">
        <v>281</v>
      </c>
      <c r="D1137" s="85" t="s">
        <v>358</v>
      </c>
      <c r="E1137" s="85" t="s">
        <v>978</v>
      </c>
      <c r="F1137" s="85" t="s">
        <v>586</v>
      </c>
      <c r="H1137" s="269">
        <f>'FD Inputs Pre Conversion'!G1135/'FD Inputs final'!$H$792</f>
        <v>0.17897680764958226</v>
      </c>
      <c r="I1137" s="103"/>
      <c r="J1137" s="103"/>
      <c r="K1137" s="103"/>
      <c r="L1137" s="103"/>
      <c r="M1137" s="103"/>
    </row>
    <row r="1138" spans="2:13" outlineLevel="1">
      <c r="B1138" s="86" t="s">
        <v>280</v>
      </c>
      <c r="C1138" s="86" t="s">
        <v>281</v>
      </c>
      <c r="D1138" s="85" t="s">
        <v>361</v>
      </c>
      <c r="E1138" s="85" t="s">
        <v>978</v>
      </c>
      <c r="F1138" s="85" t="s">
        <v>586</v>
      </c>
      <c r="H1138" s="269">
        <f>'FD Inputs Pre Conversion'!G1136/'FD Inputs final'!$H$792</f>
        <v>9.8785419125662494E-2</v>
      </c>
      <c r="I1138" s="103"/>
      <c r="J1138" s="103"/>
      <c r="K1138" s="103"/>
      <c r="L1138" s="103"/>
      <c r="M1138" s="103"/>
    </row>
    <row r="1139" spans="2:13" outlineLevel="1">
      <c r="B1139" s="86" t="s">
        <v>280</v>
      </c>
      <c r="C1139" s="86" t="s">
        <v>281</v>
      </c>
      <c r="D1139" s="85" t="s">
        <v>364</v>
      </c>
      <c r="E1139" s="85" t="s">
        <v>978</v>
      </c>
      <c r="F1139" s="85" t="s">
        <v>586</v>
      </c>
      <c r="H1139" s="269">
        <f>'FD Inputs Pre Conversion'!G1137/'FD Inputs final'!$H$792</f>
        <v>0.17897680764958226</v>
      </c>
      <c r="I1139" s="103"/>
      <c r="J1139" s="103"/>
      <c r="K1139" s="103"/>
      <c r="L1139" s="103"/>
      <c r="M1139" s="103"/>
    </row>
    <row r="1140" spans="2:13" outlineLevel="1">
      <c r="B1140" s="86" t="s">
        <v>280</v>
      </c>
      <c r="C1140" s="86" t="s">
        <v>281</v>
      </c>
      <c r="D1140" s="85" t="s">
        <v>370</v>
      </c>
      <c r="E1140" s="85" t="s">
        <v>978</v>
      </c>
      <c r="F1140" s="85" t="s">
        <v>586</v>
      </c>
      <c r="H1140" s="269">
        <f>'FD Inputs Pre Conversion'!G1138/'FD Inputs final'!$H$792</f>
        <v>0.17897680764958224</v>
      </c>
      <c r="I1140" s="103"/>
      <c r="J1140" s="103"/>
      <c r="K1140" s="103"/>
      <c r="L1140" s="103"/>
      <c r="M1140" s="103"/>
    </row>
    <row r="1141" spans="2:13" outlineLevel="1">
      <c r="B1141" s="86" t="s">
        <v>280</v>
      </c>
      <c r="C1141" s="86" t="s">
        <v>281</v>
      </c>
      <c r="D1141" s="85" t="s">
        <v>379</v>
      </c>
      <c r="E1141" s="85" t="s">
        <v>978</v>
      </c>
      <c r="F1141" s="85" t="s">
        <v>586</v>
      </c>
      <c r="H1141" s="102">
        <f>'FD Inputs Pre Conversion'!G1139/'FD Inputs final'!$H$792</f>
        <v>0.17897680764958226</v>
      </c>
      <c r="I1141" s="103"/>
      <c r="J1141" s="103"/>
      <c r="K1141" s="103"/>
      <c r="L1141" s="103"/>
      <c r="M1141" s="103"/>
    </row>
    <row r="1142" spans="2:13" outlineLevel="1">
      <c r="B1142" s="86" t="s">
        <v>280</v>
      </c>
      <c r="C1142" s="86" t="s">
        <v>281</v>
      </c>
      <c r="D1142" s="85" t="s">
        <v>382</v>
      </c>
      <c r="E1142" s="85" t="s">
        <v>978</v>
      </c>
      <c r="F1142" s="85" t="s">
        <v>586</v>
      </c>
      <c r="H1142" s="102">
        <f>'FD Inputs Pre Conversion'!G1140/'FD Inputs final'!$H$792</f>
        <v>0.17897680764958226</v>
      </c>
      <c r="I1142" s="103"/>
      <c r="J1142" s="103"/>
      <c r="K1142" s="103"/>
      <c r="L1142" s="103"/>
      <c r="M1142" s="103"/>
    </row>
    <row r="1143" spans="2:13" outlineLevel="1">
      <c r="B1143" s="86" t="s">
        <v>280</v>
      </c>
      <c r="C1143" s="86" t="s">
        <v>281</v>
      </c>
      <c r="D1143" s="85" t="s">
        <v>388</v>
      </c>
      <c r="E1143" s="85" t="s">
        <v>978</v>
      </c>
      <c r="F1143" s="85" t="s">
        <v>586</v>
      </c>
      <c r="H1143" s="102">
        <f>'FD Inputs Pre Conversion'!G1141/'FD Inputs final'!$H$792</f>
        <v>0.17897680764958226</v>
      </c>
      <c r="I1143" s="103"/>
      <c r="J1143" s="103"/>
      <c r="K1143" s="103"/>
      <c r="L1143" s="103"/>
      <c r="M1143" s="103"/>
    </row>
    <row r="1144" spans="2:13" outlineLevel="1">
      <c r="B1144" s="86" t="s">
        <v>280</v>
      </c>
      <c r="C1144" s="86" t="s">
        <v>281</v>
      </c>
      <c r="D1144" s="85" t="s">
        <v>391</v>
      </c>
      <c r="E1144" s="85" t="s">
        <v>978</v>
      </c>
      <c r="F1144" s="85" t="s">
        <v>586</v>
      </c>
      <c r="H1144" s="102">
        <f>'FD Inputs Pre Conversion'!G1142/'FD Inputs final'!$H$792</f>
        <v>0.17897680764958226</v>
      </c>
      <c r="I1144" s="103"/>
      <c r="J1144" s="103"/>
      <c r="K1144" s="103"/>
      <c r="L1144" s="103"/>
      <c r="M1144" s="103"/>
    </row>
    <row r="1145" spans="2:13" outlineLevel="1">
      <c r="B1145" s="86" t="s">
        <v>280</v>
      </c>
      <c r="C1145" s="86" t="s">
        <v>281</v>
      </c>
      <c r="D1145" s="85" t="s">
        <v>394</v>
      </c>
      <c r="E1145" s="85" t="s">
        <v>978</v>
      </c>
      <c r="F1145" s="85" t="s">
        <v>586</v>
      </c>
      <c r="H1145" s="102">
        <f>'FD Inputs Pre Conversion'!G1143/'FD Inputs final'!$H$792</f>
        <v>0.17897680764958224</v>
      </c>
      <c r="I1145" s="103"/>
      <c r="J1145" s="103"/>
      <c r="K1145" s="103"/>
      <c r="L1145" s="103"/>
      <c r="M1145" s="103"/>
    </row>
    <row r="1146" spans="2:13" outlineLevel="1">
      <c r="B1146" s="86" t="s">
        <v>280</v>
      </c>
      <c r="C1146" s="86" t="s">
        <v>281</v>
      </c>
      <c r="D1146" s="85" t="s">
        <v>397</v>
      </c>
      <c r="E1146" s="85" t="s">
        <v>978</v>
      </c>
      <c r="F1146" s="85" t="s">
        <v>586</v>
      </c>
      <c r="H1146" s="102">
        <f>'FD Inputs Pre Conversion'!G1144/'FD Inputs final'!$H$792</f>
        <v>0.17897680764958226</v>
      </c>
      <c r="I1146" s="103"/>
      <c r="J1146" s="103"/>
      <c r="K1146" s="103"/>
      <c r="L1146" s="103"/>
      <c r="M1146" s="103"/>
    </row>
    <row r="1147" spans="2:13" outlineLevel="1">
      <c r="B1147" s="86" t="s">
        <v>280</v>
      </c>
      <c r="C1147" s="86" t="s">
        <v>281</v>
      </c>
      <c r="D1147" s="85" t="s">
        <v>345</v>
      </c>
      <c r="E1147" s="85" t="s">
        <v>978</v>
      </c>
      <c r="F1147" s="85" t="s">
        <v>586</v>
      </c>
      <c r="H1147" s="102">
        <f>'FD Inputs Pre Conversion'!G1145/'FD Inputs final'!$H$792</f>
        <v>0.1752620697502929</v>
      </c>
      <c r="I1147" s="103"/>
      <c r="J1147" s="103"/>
      <c r="K1147" s="103"/>
      <c r="L1147" s="103"/>
      <c r="M1147" s="103"/>
    </row>
    <row r="1148" spans="2:13" outlineLevel="1">
      <c r="B1148" s="86" t="s">
        <v>280</v>
      </c>
      <c r="C1148" s="86" t="s">
        <v>281</v>
      </c>
      <c r="D1148" s="85" t="s">
        <v>354</v>
      </c>
      <c r="E1148" s="85" t="s">
        <v>978</v>
      </c>
      <c r="F1148" s="85" t="s">
        <v>586</v>
      </c>
      <c r="H1148" s="102">
        <f>'FD Inputs Pre Conversion'!G1146/'FD Inputs final'!$H$792</f>
        <v>0.1293985950294658</v>
      </c>
      <c r="I1148" s="103"/>
      <c r="J1148" s="103"/>
      <c r="K1148" s="103"/>
      <c r="L1148" s="103"/>
      <c r="M1148" s="103"/>
    </row>
    <row r="1149" spans="2:13" outlineLevel="1">
      <c r="B1149" s="86" t="s">
        <v>280</v>
      </c>
      <c r="C1149" s="86" t="s">
        <v>281</v>
      </c>
      <c r="D1149" s="85" t="s">
        <v>367</v>
      </c>
      <c r="E1149" s="85" t="s">
        <v>978</v>
      </c>
      <c r="F1149" s="85" t="s">
        <v>586</v>
      </c>
      <c r="H1149" s="269">
        <f>'FD Inputs Pre Conversion'!G1147/'FD Inputs final'!$H$792</f>
        <v>9.4807976607876612E-2</v>
      </c>
      <c r="I1149" s="103"/>
      <c r="J1149" s="103"/>
      <c r="K1149" s="103"/>
      <c r="L1149" s="103"/>
      <c r="M1149" s="103"/>
    </row>
    <row r="1150" spans="2:13" outlineLevel="1">
      <c r="B1150" s="86" t="s">
        <v>280</v>
      </c>
      <c r="C1150" s="86" t="s">
        <v>281</v>
      </c>
      <c r="D1150" s="85" t="s">
        <v>373</v>
      </c>
      <c r="E1150" s="85" t="s">
        <v>978</v>
      </c>
      <c r="F1150" s="85" t="s">
        <v>586</v>
      </c>
      <c r="H1150" s="269">
        <f>'FD Inputs Pre Conversion'!G1148/'FD Inputs final'!$H$792</f>
        <v>0.1752620697502929</v>
      </c>
      <c r="I1150" s="103"/>
      <c r="J1150" s="103"/>
      <c r="K1150" s="103"/>
      <c r="L1150" s="103"/>
      <c r="M1150" s="103"/>
    </row>
    <row r="1151" spans="2:13" outlineLevel="1">
      <c r="B1151" s="86" t="s">
        <v>280</v>
      </c>
      <c r="C1151" s="86" t="s">
        <v>281</v>
      </c>
      <c r="D1151" s="85" t="s">
        <v>376</v>
      </c>
      <c r="E1151" s="85" t="s">
        <v>978</v>
      </c>
      <c r="F1151" s="85" t="s">
        <v>586</v>
      </c>
      <c r="H1151" s="269">
        <f>'FD Inputs Pre Conversion'!G1149/'FD Inputs final'!$H$792</f>
        <v>0.11069744347791753</v>
      </c>
      <c r="I1151" s="103"/>
      <c r="J1151" s="103"/>
      <c r="K1151" s="103"/>
      <c r="L1151" s="103"/>
      <c r="M1151" s="103"/>
    </row>
    <row r="1152" spans="2:13" outlineLevel="1">
      <c r="B1152" s="86" t="s">
        <v>280</v>
      </c>
      <c r="C1152" s="86" t="s">
        <v>281</v>
      </c>
      <c r="D1152" s="85" t="s">
        <v>385</v>
      </c>
      <c r="E1152" s="85" t="s">
        <v>978</v>
      </c>
      <c r="F1152" s="85" t="s">
        <v>586</v>
      </c>
      <c r="H1152" s="269">
        <f>'FD Inputs Pre Conversion'!G1150/'FD Inputs final'!$H$792</f>
        <v>0.1293985950294658</v>
      </c>
      <c r="I1152" s="103"/>
      <c r="J1152" s="103"/>
      <c r="K1152" s="103"/>
      <c r="L1152" s="103"/>
      <c r="M1152" s="103"/>
    </row>
    <row r="1153" spans="1:13" s="88" customFormat="1" outlineLevel="1">
      <c r="A1153" s="97"/>
      <c r="B1153" s="97"/>
      <c r="C1153" s="86"/>
      <c r="D1153" s="85"/>
      <c r="E1153" s="85"/>
      <c r="F1153" s="85"/>
      <c r="G1153" s="85"/>
      <c r="H1153" s="269"/>
    </row>
    <row r="1154" spans="1:13" outlineLevel="1">
      <c r="B1154" s="86" t="s">
        <v>287</v>
      </c>
      <c r="C1154" s="86" t="s">
        <v>288</v>
      </c>
      <c r="D1154" s="85" t="s">
        <v>350</v>
      </c>
      <c r="E1154" s="85" t="s">
        <v>978</v>
      </c>
      <c r="F1154" s="85" t="s">
        <v>586</v>
      </c>
      <c r="H1154" s="269" t="str">
        <f>'FD Inputs Pre Conversion'!G1152</f>
        <v/>
      </c>
      <c r="I1154" s="103"/>
      <c r="J1154" s="103"/>
      <c r="K1154" s="103"/>
      <c r="L1154" s="103"/>
      <c r="M1154" s="103"/>
    </row>
    <row r="1155" spans="1:13" outlineLevel="1">
      <c r="B1155" s="86" t="s">
        <v>287</v>
      </c>
      <c r="C1155" s="86" t="s">
        <v>288</v>
      </c>
      <c r="D1155" s="85" t="s">
        <v>358</v>
      </c>
      <c r="E1155" s="85" t="s">
        <v>978</v>
      </c>
      <c r="F1155" s="85" t="s">
        <v>586</v>
      </c>
      <c r="H1155" s="269">
        <f>'FD Inputs Pre Conversion'!G1153</f>
        <v>1.3710828882787303</v>
      </c>
      <c r="I1155" s="103"/>
      <c r="J1155" s="103"/>
      <c r="K1155" s="103"/>
      <c r="L1155" s="103"/>
      <c r="M1155" s="103"/>
    </row>
    <row r="1156" spans="1:13" outlineLevel="1">
      <c r="B1156" s="86" t="s">
        <v>287</v>
      </c>
      <c r="C1156" s="86" t="s">
        <v>288</v>
      </c>
      <c r="D1156" s="85" t="s">
        <v>361</v>
      </c>
      <c r="E1156" s="85" t="s">
        <v>978</v>
      </c>
      <c r="F1156" s="85" t="s">
        <v>586</v>
      </c>
      <c r="H1156" s="269">
        <f>'FD Inputs Pre Conversion'!G1154</f>
        <v>2.9148453277536835E-2</v>
      </c>
      <c r="I1156" s="103"/>
      <c r="J1156" s="103"/>
      <c r="K1156" s="103"/>
      <c r="L1156" s="103"/>
      <c r="M1156" s="103"/>
    </row>
    <row r="1157" spans="1:13" outlineLevel="1">
      <c r="B1157" s="86" t="s">
        <v>287</v>
      </c>
      <c r="C1157" s="86" t="s">
        <v>288</v>
      </c>
      <c r="D1157" s="85" t="s">
        <v>364</v>
      </c>
      <c r="E1157" s="85" t="s">
        <v>978</v>
      </c>
      <c r="F1157" s="85" t="s">
        <v>586</v>
      </c>
      <c r="H1157" s="269" t="str">
        <f>'FD Inputs Pre Conversion'!G1155</f>
        <v/>
      </c>
      <c r="I1157" s="103"/>
      <c r="J1157" s="103"/>
      <c r="K1157" s="103"/>
      <c r="L1157" s="103"/>
      <c r="M1157" s="103"/>
    </row>
    <row r="1158" spans="1:13" outlineLevel="1">
      <c r="B1158" s="86" t="s">
        <v>287</v>
      </c>
      <c r="C1158" s="86" t="s">
        <v>288</v>
      </c>
      <c r="D1158" s="85" t="s">
        <v>370</v>
      </c>
      <c r="E1158" s="85" t="s">
        <v>978</v>
      </c>
      <c r="F1158" s="85" t="s">
        <v>586</v>
      </c>
      <c r="H1158" s="269" t="str">
        <f>'FD Inputs Pre Conversion'!G1156</f>
        <v/>
      </c>
      <c r="I1158" s="103"/>
      <c r="J1158" s="103"/>
      <c r="K1158" s="103"/>
      <c r="L1158" s="103"/>
      <c r="M1158" s="103"/>
    </row>
    <row r="1159" spans="1:13" outlineLevel="1">
      <c r="B1159" s="86" t="s">
        <v>287</v>
      </c>
      <c r="C1159" s="86" t="s">
        <v>288</v>
      </c>
      <c r="D1159" s="85" t="s">
        <v>379</v>
      </c>
      <c r="E1159" s="85" t="s">
        <v>978</v>
      </c>
      <c r="F1159" s="85" t="s">
        <v>586</v>
      </c>
      <c r="H1159" s="269" t="str">
        <f>'FD Inputs Pre Conversion'!G1157</f>
        <v/>
      </c>
      <c r="I1159" s="103"/>
      <c r="J1159" s="103"/>
      <c r="K1159" s="103"/>
      <c r="L1159" s="103"/>
      <c r="M1159" s="103"/>
    </row>
    <row r="1160" spans="1:13" outlineLevel="1">
      <c r="B1160" s="86" t="s">
        <v>287</v>
      </c>
      <c r="C1160" s="86" t="s">
        <v>288</v>
      </c>
      <c r="D1160" s="85" t="s">
        <v>382</v>
      </c>
      <c r="E1160" s="85" t="s">
        <v>978</v>
      </c>
      <c r="F1160" s="85" t="s">
        <v>586</v>
      </c>
      <c r="H1160" s="269" t="str">
        <f>'FD Inputs Pre Conversion'!G1158</f>
        <v/>
      </c>
      <c r="I1160" s="103"/>
      <c r="J1160" s="103"/>
      <c r="K1160" s="103"/>
      <c r="L1160" s="103"/>
      <c r="M1160" s="103"/>
    </row>
    <row r="1161" spans="1:13" outlineLevel="1">
      <c r="B1161" s="86" t="s">
        <v>287</v>
      </c>
      <c r="C1161" s="86" t="s">
        <v>288</v>
      </c>
      <c r="D1161" s="85" t="s">
        <v>388</v>
      </c>
      <c r="E1161" s="85" t="s">
        <v>978</v>
      </c>
      <c r="F1161" s="85" t="s">
        <v>586</v>
      </c>
      <c r="H1161" s="269" t="str">
        <f>'FD Inputs Pre Conversion'!G1159</f>
        <v/>
      </c>
      <c r="I1161" s="103"/>
      <c r="J1161" s="103"/>
      <c r="K1161" s="103"/>
      <c r="L1161" s="103"/>
      <c r="M1161" s="103"/>
    </row>
    <row r="1162" spans="1:13" outlineLevel="1">
      <c r="B1162" s="86" t="s">
        <v>287</v>
      </c>
      <c r="C1162" s="86" t="s">
        <v>288</v>
      </c>
      <c r="D1162" s="85" t="s">
        <v>391</v>
      </c>
      <c r="E1162" s="85" t="s">
        <v>978</v>
      </c>
      <c r="F1162" s="85" t="s">
        <v>586</v>
      </c>
      <c r="H1162" s="269" t="str">
        <f>'FD Inputs Pre Conversion'!G1160</f>
        <v/>
      </c>
      <c r="I1162" s="103"/>
      <c r="J1162" s="103"/>
      <c r="K1162" s="103"/>
      <c r="L1162" s="103"/>
      <c r="M1162" s="103"/>
    </row>
    <row r="1163" spans="1:13" outlineLevel="1">
      <c r="B1163" s="86" t="s">
        <v>287</v>
      </c>
      <c r="C1163" s="86" t="s">
        <v>288</v>
      </c>
      <c r="D1163" s="85" t="s">
        <v>394</v>
      </c>
      <c r="E1163" s="85" t="s">
        <v>978</v>
      </c>
      <c r="F1163" s="85" t="s">
        <v>586</v>
      </c>
      <c r="H1163" s="269" t="str">
        <f>'FD Inputs Pre Conversion'!G1161</f>
        <v/>
      </c>
      <c r="I1163" s="103"/>
      <c r="J1163" s="103"/>
      <c r="K1163" s="103"/>
      <c r="L1163" s="103"/>
      <c r="M1163" s="103"/>
    </row>
    <row r="1164" spans="1:13" outlineLevel="1">
      <c r="B1164" s="86" t="s">
        <v>287</v>
      </c>
      <c r="C1164" s="86" t="s">
        <v>288</v>
      </c>
      <c r="D1164" s="85" t="s">
        <v>397</v>
      </c>
      <c r="E1164" s="85" t="s">
        <v>978</v>
      </c>
      <c r="F1164" s="85" t="s">
        <v>586</v>
      </c>
      <c r="H1164" s="102" t="str">
        <f>'FD Inputs Pre Conversion'!G1162</f>
        <v/>
      </c>
      <c r="I1164" s="103"/>
      <c r="J1164" s="103"/>
      <c r="K1164" s="103"/>
      <c r="L1164" s="103"/>
      <c r="M1164" s="103"/>
    </row>
    <row r="1165" spans="1:13" outlineLevel="1">
      <c r="B1165" s="86" t="s">
        <v>287</v>
      </c>
      <c r="C1165" s="86" t="s">
        <v>288</v>
      </c>
      <c r="D1165" s="85" t="s">
        <v>345</v>
      </c>
      <c r="E1165" s="85" t="s">
        <v>978</v>
      </c>
      <c r="F1165" s="85" t="s">
        <v>586</v>
      </c>
      <c r="H1165" s="102" t="str">
        <f>'FD Inputs Pre Conversion'!G1163</f>
        <v/>
      </c>
      <c r="I1165" s="103"/>
      <c r="J1165" s="103"/>
      <c r="K1165" s="103"/>
      <c r="L1165" s="103"/>
      <c r="M1165" s="103"/>
    </row>
    <row r="1166" spans="1:13" outlineLevel="1">
      <c r="B1166" s="86" t="s">
        <v>287</v>
      </c>
      <c r="C1166" s="86" t="s">
        <v>288</v>
      </c>
      <c r="D1166" s="85" t="s">
        <v>354</v>
      </c>
      <c r="E1166" s="85" t="s">
        <v>978</v>
      </c>
      <c r="F1166" s="85" t="s">
        <v>586</v>
      </c>
      <c r="H1166" s="102" t="str">
        <f>'FD Inputs Pre Conversion'!G1164</f>
        <v/>
      </c>
      <c r="I1166" s="103"/>
      <c r="J1166" s="103"/>
      <c r="K1166" s="103"/>
      <c r="L1166" s="103"/>
      <c r="M1166" s="103"/>
    </row>
    <row r="1167" spans="1:13" outlineLevel="1">
      <c r="B1167" s="86" t="s">
        <v>287</v>
      </c>
      <c r="C1167" s="86" t="s">
        <v>288</v>
      </c>
      <c r="D1167" s="85" t="s">
        <v>367</v>
      </c>
      <c r="E1167" s="85" t="s">
        <v>978</v>
      </c>
      <c r="F1167" s="85" t="s">
        <v>586</v>
      </c>
      <c r="H1167" s="102" t="str">
        <f>'FD Inputs Pre Conversion'!G1165</f>
        <v/>
      </c>
      <c r="I1167" s="103"/>
      <c r="J1167" s="103"/>
      <c r="K1167" s="103"/>
      <c r="L1167" s="103"/>
      <c r="M1167" s="103"/>
    </row>
    <row r="1168" spans="1:13" outlineLevel="1">
      <c r="B1168" s="86" t="s">
        <v>287</v>
      </c>
      <c r="C1168" s="86" t="s">
        <v>288</v>
      </c>
      <c r="D1168" s="85" t="s">
        <v>373</v>
      </c>
      <c r="E1168" s="85" t="s">
        <v>978</v>
      </c>
      <c r="F1168" s="85" t="s">
        <v>586</v>
      </c>
      <c r="H1168" s="102" t="str">
        <f>'FD Inputs Pre Conversion'!G1166</f>
        <v/>
      </c>
      <c r="I1168" s="103"/>
      <c r="J1168" s="103"/>
      <c r="K1168" s="103"/>
      <c r="L1168" s="103"/>
      <c r="M1168" s="103"/>
    </row>
    <row r="1169" spans="1:13" outlineLevel="1">
      <c r="B1169" s="86" t="s">
        <v>287</v>
      </c>
      <c r="C1169" s="86" t="s">
        <v>288</v>
      </c>
      <c r="D1169" s="85" t="s">
        <v>376</v>
      </c>
      <c r="E1169" s="85" t="s">
        <v>978</v>
      </c>
      <c r="F1169" s="85" t="s">
        <v>586</v>
      </c>
      <c r="H1169" s="102" t="str">
        <f>'FD Inputs Pre Conversion'!G1167</f>
        <v/>
      </c>
      <c r="I1169" s="103"/>
      <c r="J1169" s="103"/>
      <c r="K1169" s="103"/>
      <c r="L1169" s="103"/>
      <c r="M1169" s="103"/>
    </row>
    <row r="1170" spans="1:13" outlineLevel="1">
      <c r="B1170" s="86" t="s">
        <v>287</v>
      </c>
      <c r="C1170" s="86" t="s">
        <v>288</v>
      </c>
      <c r="D1170" s="85" t="s">
        <v>385</v>
      </c>
      <c r="E1170" s="85" t="s">
        <v>978</v>
      </c>
      <c r="F1170" s="85" t="s">
        <v>586</v>
      </c>
      <c r="H1170" s="102" t="str">
        <f>'FD Inputs Pre Conversion'!G1168</f>
        <v/>
      </c>
      <c r="I1170" s="103"/>
      <c r="J1170" s="103"/>
      <c r="K1170" s="103"/>
      <c r="L1170" s="103"/>
      <c r="M1170" s="103"/>
    </row>
    <row r="1171" spans="1:13">
      <c r="H1171" s="102"/>
    </row>
    <row r="1172" spans="1:13" s="92" customFormat="1" ht="15">
      <c r="A1172" s="90"/>
      <c r="B1172" s="90"/>
      <c r="C1172" s="91" t="s">
        <v>1001</v>
      </c>
    </row>
    <row r="1173" spans="1:13" s="88" customFormat="1" ht="15">
      <c r="A1173" s="97"/>
      <c r="B1173" s="97"/>
      <c r="C1173" s="89"/>
      <c r="D1173" s="85"/>
      <c r="E1173" s="85"/>
      <c r="F1173" s="85"/>
      <c r="G1173" s="85"/>
      <c r="H1173" s="85"/>
    </row>
    <row r="1174" spans="1:13" s="88" customFormat="1" ht="15">
      <c r="A1174" s="97"/>
      <c r="B1174" s="97"/>
      <c r="C1174" s="86"/>
      <c r="D1174" s="85"/>
      <c r="E1174" s="85"/>
      <c r="F1174" s="85"/>
      <c r="G1174" s="85"/>
      <c r="H1174" s="89" t="s">
        <v>142</v>
      </c>
    </row>
    <row r="1175" spans="1:13">
      <c r="B1175" s="86" t="s">
        <v>149</v>
      </c>
      <c r="C1175" s="86" t="s">
        <v>150</v>
      </c>
      <c r="D1175" s="85" t="s">
        <v>350</v>
      </c>
      <c r="E1175" s="85" t="s">
        <v>979</v>
      </c>
      <c r="F1175" s="85" t="s">
        <v>455</v>
      </c>
      <c r="H1175" s="271">
        <f>'FD Inputs Pre Conversion'!G1173</f>
        <v>-0.01</v>
      </c>
      <c r="I1175" s="103"/>
      <c r="J1175" s="103"/>
      <c r="K1175" s="103"/>
      <c r="L1175" s="103"/>
      <c r="M1175" s="103"/>
    </row>
    <row r="1176" spans="1:13" outlineLevel="1">
      <c r="B1176" s="86" t="s">
        <v>149</v>
      </c>
      <c r="C1176" s="86" t="s">
        <v>150</v>
      </c>
      <c r="D1176" s="85" t="s">
        <v>358</v>
      </c>
      <c r="E1176" s="85" t="s">
        <v>979</v>
      </c>
      <c r="F1176" s="85" t="s">
        <v>455</v>
      </c>
      <c r="H1176" s="271">
        <f>'FD Inputs Pre Conversion'!G1174</f>
        <v>-0.01</v>
      </c>
      <c r="I1176" s="103"/>
      <c r="J1176" s="103"/>
      <c r="K1176" s="103"/>
      <c r="L1176" s="103"/>
      <c r="M1176" s="103"/>
    </row>
    <row r="1177" spans="1:13" outlineLevel="1">
      <c r="B1177" s="86" t="s">
        <v>149</v>
      </c>
      <c r="C1177" s="86" t="s">
        <v>150</v>
      </c>
      <c r="D1177" s="85" t="s">
        <v>361</v>
      </c>
      <c r="E1177" s="85" t="s">
        <v>979</v>
      </c>
      <c r="F1177" s="85" t="s">
        <v>455</v>
      </c>
      <c r="H1177" s="271">
        <f>'FD Inputs Pre Conversion'!G1175</f>
        <v>-0.01</v>
      </c>
      <c r="I1177" s="103"/>
      <c r="J1177" s="103"/>
      <c r="K1177" s="103"/>
      <c r="L1177" s="103"/>
      <c r="M1177" s="103"/>
    </row>
    <row r="1178" spans="1:13" outlineLevel="1">
      <c r="B1178" s="86" t="s">
        <v>149</v>
      </c>
      <c r="C1178" s="86" t="s">
        <v>150</v>
      </c>
      <c r="D1178" s="85" t="s">
        <v>364</v>
      </c>
      <c r="E1178" s="85" t="s">
        <v>979</v>
      </c>
      <c r="F1178" s="85" t="s">
        <v>455</v>
      </c>
      <c r="H1178" s="271">
        <f>'FD Inputs Pre Conversion'!G1176</f>
        <v>-0.01</v>
      </c>
      <c r="I1178" s="103"/>
      <c r="J1178" s="103"/>
      <c r="K1178" s="103"/>
      <c r="L1178" s="103"/>
      <c r="M1178" s="103"/>
    </row>
    <row r="1179" spans="1:13" outlineLevel="1">
      <c r="B1179" s="86" t="s">
        <v>149</v>
      </c>
      <c r="C1179" s="86" t="s">
        <v>150</v>
      </c>
      <c r="D1179" s="85" t="s">
        <v>370</v>
      </c>
      <c r="E1179" s="85" t="s">
        <v>979</v>
      </c>
      <c r="F1179" s="85" t="s">
        <v>455</v>
      </c>
      <c r="H1179" s="271">
        <f>'FD Inputs Pre Conversion'!G1177</f>
        <v>-0.01</v>
      </c>
      <c r="I1179" s="103"/>
      <c r="J1179" s="103"/>
      <c r="K1179" s="103"/>
      <c r="L1179" s="103"/>
      <c r="M1179" s="103"/>
    </row>
    <row r="1180" spans="1:13" outlineLevel="1">
      <c r="B1180" s="86" t="s">
        <v>149</v>
      </c>
      <c r="C1180" s="86" t="s">
        <v>150</v>
      </c>
      <c r="D1180" s="85" t="s">
        <v>379</v>
      </c>
      <c r="E1180" s="85" t="s">
        <v>979</v>
      </c>
      <c r="F1180" s="85" t="s">
        <v>455</v>
      </c>
      <c r="H1180" s="271">
        <f>'FD Inputs Pre Conversion'!G1178</f>
        <v>-0.01</v>
      </c>
      <c r="I1180" s="103"/>
      <c r="J1180" s="103"/>
      <c r="K1180" s="103"/>
      <c r="L1180" s="103"/>
      <c r="M1180" s="103"/>
    </row>
    <row r="1181" spans="1:13" outlineLevel="1">
      <c r="B1181" s="86" t="s">
        <v>149</v>
      </c>
      <c r="C1181" s="86" t="s">
        <v>150</v>
      </c>
      <c r="D1181" s="85" t="s">
        <v>382</v>
      </c>
      <c r="E1181" s="85" t="s">
        <v>979</v>
      </c>
      <c r="F1181" s="85" t="s">
        <v>455</v>
      </c>
      <c r="H1181" s="271">
        <f>'FD Inputs Pre Conversion'!G1179</f>
        <v>-0.01</v>
      </c>
      <c r="I1181" s="103"/>
      <c r="J1181" s="103"/>
      <c r="K1181" s="103"/>
      <c r="L1181" s="103"/>
      <c r="M1181" s="103"/>
    </row>
    <row r="1182" spans="1:13" outlineLevel="1">
      <c r="B1182" s="86" t="s">
        <v>149</v>
      </c>
      <c r="C1182" s="86" t="s">
        <v>150</v>
      </c>
      <c r="D1182" s="85" t="s">
        <v>388</v>
      </c>
      <c r="E1182" s="85" t="s">
        <v>979</v>
      </c>
      <c r="F1182" s="85" t="s">
        <v>455</v>
      </c>
      <c r="H1182" s="271">
        <f>'FD Inputs Pre Conversion'!G1180</f>
        <v>-0.01</v>
      </c>
      <c r="I1182" s="103"/>
      <c r="J1182" s="103"/>
      <c r="K1182" s="103"/>
      <c r="L1182" s="103"/>
      <c r="M1182" s="103"/>
    </row>
    <row r="1183" spans="1:13" outlineLevel="1">
      <c r="B1183" s="86" t="s">
        <v>149</v>
      </c>
      <c r="C1183" s="86" t="s">
        <v>150</v>
      </c>
      <c r="D1183" s="85" t="s">
        <v>391</v>
      </c>
      <c r="E1183" s="85" t="s">
        <v>979</v>
      </c>
      <c r="F1183" s="85" t="s">
        <v>455</v>
      </c>
      <c r="H1183" s="271">
        <f>'FD Inputs Pre Conversion'!G1181</f>
        <v>-0.01</v>
      </c>
      <c r="I1183" s="103"/>
      <c r="J1183" s="103"/>
      <c r="K1183" s="103"/>
      <c r="L1183" s="103"/>
      <c r="M1183" s="103"/>
    </row>
    <row r="1184" spans="1:13" outlineLevel="1">
      <c r="B1184" s="86" t="s">
        <v>149</v>
      </c>
      <c r="C1184" s="86" t="s">
        <v>150</v>
      </c>
      <c r="D1184" s="85" t="s">
        <v>394</v>
      </c>
      <c r="E1184" s="85" t="s">
        <v>979</v>
      </c>
      <c r="F1184" s="85" t="s">
        <v>455</v>
      </c>
      <c r="H1184" s="271">
        <f>'FD Inputs Pre Conversion'!G1182</f>
        <v>-0.01</v>
      </c>
      <c r="I1184" s="103"/>
      <c r="J1184" s="103"/>
      <c r="K1184" s="103"/>
      <c r="L1184" s="103"/>
      <c r="M1184" s="103"/>
    </row>
    <row r="1185" spans="2:13" outlineLevel="1">
      <c r="B1185" s="86" t="s">
        <v>149</v>
      </c>
      <c r="C1185" s="86" t="s">
        <v>150</v>
      </c>
      <c r="D1185" s="85" t="s">
        <v>397</v>
      </c>
      <c r="E1185" s="85" t="s">
        <v>979</v>
      </c>
      <c r="F1185" s="85" t="s">
        <v>455</v>
      </c>
      <c r="H1185" s="271">
        <f>'FD Inputs Pre Conversion'!G1183</f>
        <v>-0.01</v>
      </c>
      <c r="I1185" s="103"/>
      <c r="J1185" s="103"/>
      <c r="K1185" s="103"/>
      <c r="L1185" s="103"/>
      <c r="M1185" s="103"/>
    </row>
    <row r="1186" spans="2:13" outlineLevel="1">
      <c r="B1186" s="86" t="s">
        <v>149</v>
      </c>
      <c r="C1186" s="86" t="s">
        <v>150</v>
      </c>
      <c r="D1186" s="85" t="s">
        <v>345</v>
      </c>
      <c r="E1186" s="85" t="s">
        <v>979</v>
      </c>
      <c r="F1186" s="85" t="s">
        <v>455</v>
      </c>
      <c r="H1186" s="271">
        <f>'FD Inputs Pre Conversion'!G1184</f>
        <v>-0.01</v>
      </c>
      <c r="I1186" s="103"/>
      <c r="J1186" s="103"/>
      <c r="K1186" s="103"/>
      <c r="L1186" s="103"/>
      <c r="M1186" s="103"/>
    </row>
    <row r="1187" spans="2:13" outlineLevel="1">
      <c r="B1187" s="86" t="s">
        <v>149</v>
      </c>
      <c r="C1187" s="86" t="s">
        <v>150</v>
      </c>
      <c r="D1187" s="85" t="s">
        <v>354</v>
      </c>
      <c r="E1187" s="85" t="s">
        <v>979</v>
      </c>
      <c r="F1187" s="85" t="s">
        <v>455</v>
      </c>
      <c r="H1187" s="271">
        <f>'FD Inputs Pre Conversion'!G1185</f>
        <v>-0.01</v>
      </c>
      <c r="I1187" s="103"/>
      <c r="J1187" s="103"/>
      <c r="K1187" s="103"/>
      <c r="L1187" s="103"/>
      <c r="M1187" s="103"/>
    </row>
    <row r="1188" spans="2:13" outlineLevel="1">
      <c r="B1188" s="86" t="s">
        <v>149</v>
      </c>
      <c r="C1188" s="86" t="s">
        <v>150</v>
      </c>
      <c r="D1188" s="85" t="s">
        <v>367</v>
      </c>
      <c r="E1188" s="85" t="s">
        <v>979</v>
      </c>
      <c r="F1188" s="85" t="s">
        <v>455</v>
      </c>
      <c r="H1188" s="271">
        <f>'FD Inputs Pre Conversion'!G1186</f>
        <v>-0.01</v>
      </c>
      <c r="I1188" s="103"/>
      <c r="J1188" s="103"/>
      <c r="K1188" s="103"/>
      <c r="L1188" s="103"/>
      <c r="M1188" s="103"/>
    </row>
    <row r="1189" spans="2:13" outlineLevel="1">
      <c r="B1189" s="86" t="s">
        <v>149</v>
      </c>
      <c r="C1189" s="86" t="s">
        <v>150</v>
      </c>
      <c r="D1189" s="85" t="s">
        <v>373</v>
      </c>
      <c r="E1189" s="85" t="s">
        <v>979</v>
      </c>
      <c r="F1189" s="85" t="s">
        <v>455</v>
      </c>
      <c r="H1189" s="271">
        <f>'FD Inputs Pre Conversion'!G1187</f>
        <v>-0.01</v>
      </c>
      <c r="I1189" s="103"/>
      <c r="J1189" s="103"/>
      <c r="K1189" s="103"/>
      <c r="L1189" s="103"/>
      <c r="M1189" s="103"/>
    </row>
    <row r="1190" spans="2:13" outlineLevel="1">
      <c r="B1190" s="86" t="s">
        <v>149</v>
      </c>
      <c r="C1190" s="86" t="s">
        <v>150</v>
      </c>
      <c r="D1190" s="85" t="s">
        <v>376</v>
      </c>
      <c r="E1190" s="85" t="s">
        <v>979</v>
      </c>
      <c r="F1190" s="85" t="s">
        <v>455</v>
      </c>
      <c r="H1190" s="271">
        <f>'FD Inputs Pre Conversion'!G1188</f>
        <v>-0.01</v>
      </c>
      <c r="I1190" s="103"/>
      <c r="J1190" s="103"/>
      <c r="K1190" s="103"/>
      <c r="L1190" s="103"/>
      <c r="M1190" s="103"/>
    </row>
    <row r="1191" spans="2:13" outlineLevel="1">
      <c r="B1191" s="86" t="s">
        <v>149</v>
      </c>
      <c r="C1191" s="86" t="s">
        <v>150</v>
      </c>
      <c r="D1191" s="85" t="s">
        <v>385</v>
      </c>
      <c r="E1191" s="85" t="s">
        <v>979</v>
      </c>
      <c r="F1191" s="85" t="s">
        <v>455</v>
      </c>
      <c r="H1191" s="271">
        <f>'FD Inputs Pre Conversion'!G1189</f>
        <v>-0.01</v>
      </c>
      <c r="I1191" s="103"/>
      <c r="J1191" s="103"/>
      <c r="K1191" s="103"/>
      <c r="L1191" s="103"/>
      <c r="M1191" s="103"/>
    </row>
    <row r="1192" spans="2:13" outlineLevel="1">
      <c r="H1192" s="271"/>
    </row>
    <row r="1193" spans="2:13" outlineLevel="1">
      <c r="B1193" s="86" t="s">
        <v>160</v>
      </c>
      <c r="C1193" s="86" t="s">
        <v>161</v>
      </c>
      <c r="D1193" s="85" t="s">
        <v>350</v>
      </c>
      <c r="E1193" s="85" t="s">
        <v>979</v>
      </c>
      <c r="F1193" s="85" t="s">
        <v>455</v>
      </c>
      <c r="H1193" s="271" t="str">
        <f>'FD Inputs Pre Conversion'!G1191</f>
        <v>No input</v>
      </c>
      <c r="I1193" s="103"/>
      <c r="J1193" s="103"/>
      <c r="K1193" s="103"/>
      <c r="L1193" s="103"/>
      <c r="M1193" s="103"/>
    </row>
    <row r="1194" spans="2:13" outlineLevel="1">
      <c r="B1194" s="86" t="s">
        <v>160</v>
      </c>
      <c r="C1194" s="86" t="s">
        <v>161</v>
      </c>
      <c r="D1194" s="85" t="s">
        <v>358</v>
      </c>
      <c r="E1194" s="85" t="s">
        <v>979</v>
      </c>
      <c r="F1194" s="85" t="s">
        <v>455</v>
      </c>
      <c r="H1194" s="271" t="str">
        <f>'FD Inputs Pre Conversion'!G1192</f>
        <v>No input</v>
      </c>
      <c r="I1194" s="103"/>
      <c r="J1194" s="103"/>
      <c r="K1194" s="103"/>
      <c r="L1194" s="103"/>
      <c r="M1194" s="103"/>
    </row>
    <row r="1195" spans="2:13" outlineLevel="1">
      <c r="B1195" s="86" t="s">
        <v>160</v>
      </c>
      <c r="C1195" s="86" t="s">
        <v>161</v>
      </c>
      <c r="D1195" s="85" t="s">
        <v>361</v>
      </c>
      <c r="E1195" s="85" t="s">
        <v>979</v>
      </c>
      <c r="F1195" s="85" t="s">
        <v>455</v>
      </c>
      <c r="H1195" s="271" t="str">
        <f>'FD Inputs Pre Conversion'!G1193</f>
        <v>No input</v>
      </c>
      <c r="I1195" s="103"/>
      <c r="J1195" s="103"/>
      <c r="K1195" s="103"/>
      <c r="L1195" s="103"/>
      <c r="M1195" s="103"/>
    </row>
    <row r="1196" spans="2:13" outlineLevel="1">
      <c r="B1196" s="86" t="s">
        <v>160</v>
      </c>
      <c r="C1196" s="86" t="s">
        <v>161</v>
      </c>
      <c r="D1196" s="85" t="s">
        <v>364</v>
      </c>
      <c r="E1196" s="85" t="s">
        <v>979</v>
      </c>
      <c r="F1196" s="85" t="s">
        <v>455</v>
      </c>
      <c r="H1196" s="113" t="str">
        <f>'FD Inputs Pre Conversion'!G1194</f>
        <v>No input</v>
      </c>
      <c r="I1196" s="103"/>
      <c r="J1196" s="103"/>
      <c r="K1196" s="103"/>
      <c r="L1196" s="103"/>
      <c r="M1196" s="103"/>
    </row>
    <row r="1197" spans="2:13" outlineLevel="1">
      <c r="B1197" s="86" t="s">
        <v>160</v>
      </c>
      <c r="C1197" s="86" t="s">
        <v>161</v>
      </c>
      <c r="D1197" s="85" t="s">
        <v>370</v>
      </c>
      <c r="E1197" s="85" t="s">
        <v>979</v>
      </c>
      <c r="F1197" s="85" t="s">
        <v>455</v>
      </c>
      <c r="H1197" s="113" t="str">
        <f>'FD Inputs Pre Conversion'!G1195</f>
        <v>No input</v>
      </c>
      <c r="I1197" s="103"/>
      <c r="J1197" s="103"/>
      <c r="K1197" s="103"/>
      <c r="L1197" s="103"/>
      <c r="M1197" s="103"/>
    </row>
    <row r="1198" spans="2:13" outlineLevel="1">
      <c r="B1198" s="86" t="s">
        <v>160</v>
      </c>
      <c r="C1198" s="86" t="s">
        <v>161</v>
      </c>
      <c r="D1198" s="85" t="s">
        <v>379</v>
      </c>
      <c r="E1198" s="85" t="s">
        <v>979</v>
      </c>
      <c r="F1198" s="85" t="s">
        <v>455</v>
      </c>
      <c r="H1198" s="113" t="str">
        <f>'FD Inputs Pre Conversion'!G1196</f>
        <v>No input</v>
      </c>
      <c r="I1198" s="103"/>
      <c r="J1198" s="103"/>
      <c r="K1198" s="103"/>
      <c r="L1198" s="103"/>
      <c r="M1198" s="103"/>
    </row>
    <row r="1199" spans="2:13" outlineLevel="1">
      <c r="B1199" s="86" t="s">
        <v>160</v>
      </c>
      <c r="C1199" s="86" t="s">
        <v>161</v>
      </c>
      <c r="D1199" s="85" t="s">
        <v>382</v>
      </c>
      <c r="E1199" s="85" t="s">
        <v>979</v>
      </c>
      <c r="F1199" s="85" t="s">
        <v>455</v>
      </c>
      <c r="H1199" s="113" t="str">
        <f>'FD Inputs Pre Conversion'!G1197</f>
        <v>No input</v>
      </c>
      <c r="I1199" s="103"/>
      <c r="J1199" s="103"/>
      <c r="K1199" s="103"/>
      <c r="L1199" s="103"/>
      <c r="M1199" s="103"/>
    </row>
    <row r="1200" spans="2:13" outlineLevel="1">
      <c r="B1200" s="86" t="s">
        <v>160</v>
      </c>
      <c r="C1200" s="86" t="s">
        <v>161</v>
      </c>
      <c r="D1200" s="85" t="s">
        <v>388</v>
      </c>
      <c r="E1200" s="85" t="s">
        <v>979</v>
      </c>
      <c r="F1200" s="85" t="s">
        <v>455</v>
      </c>
      <c r="H1200" s="113" t="str">
        <f>'FD Inputs Pre Conversion'!G1198</f>
        <v>No input</v>
      </c>
      <c r="I1200" s="103"/>
      <c r="J1200" s="103"/>
      <c r="K1200" s="103"/>
      <c r="L1200" s="103"/>
      <c r="M1200" s="103"/>
    </row>
    <row r="1201" spans="2:13" outlineLevel="1">
      <c r="B1201" s="86" t="s">
        <v>160</v>
      </c>
      <c r="C1201" s="86" t="s">
        <v>161</v>
      </c>
      <c r="D1201" s="85" t="s">
        <v>391</v>
      </c>
      <c r="E1201" s="85" t="s">
        <v>979</v>
      </c>
      <c r="F1201" s="85" t="s">
        <v>455</v>
      </c>
      <c r="H1201" s="113" t="str">
        <f>'FD Inputs Pre Conversion'!G1199</f>
        <v>No input</v>
      </c>
      <c r="I1201" s="103"/>
      <c r="J1201" s="103"/>
      <c r="K1201" s="103"/>
      <c r="L1201" s="103"/>
      <c r="M1201" s="103"/>
    </row>
    <row r="1202" spans="2:13" outlineLevel="1">
      <c r="B1202" s="86" t="s">
        <v>160</v>
      </c>
      <c r="C1202" s="86" t="s">
        <v>161</v>
      </c>
      <c r="D1202" s="85" t="s">
        <v>394</v>
      </c>
      <c r="E1202" s="85" t="s">
        <v>979</v>
      </c>
      <c r="F1202" s="85" t="s">
        <v>455</v>
      </c>
      <c r="H1202" s="113" t="str">
        <f>'FD Inputs Pre Conversion'!G1200</f>
        <v>No input</v>
      </c>
      <c r="I1202" s="103"/>
      <c r="J1202" s="103"/>
      <c r="K1202" s="103"/>
      <c r="L1202" s="103"/>
      <c r="M1202" s="103"/>
    </row>
    <row r="1203" spans="2:13" outlineLevel="1">
      <c r="B1203" s="86" t="s">
        <v>160</v>
      </c>
      <c r="C1203" s="86" t="s">
        <v>161</v>
      </c>
      <c r="D1203" s="85" t="s">
        <v>397</v>
      </c>
      <c r="E1203" s="85" t="s">
        <v>979</v>
      </c>
      <c r="F1203" s="85" t="s">
        <v>455</v>
      </c>
      <c r="H1203" s="113" t="str">
        <f>'FD Inputs Pre Conversion'!G1201</f>
        <v>No input</v>
      </c>
      <c r="I1203" s="103"/>
      <c r="J1203" s="103"/>
      <c r="K1203" s="103"/>
      <c r="L1203" s="103"/>
      <c r="M1203" s="103"/>
    </row>
    <row r="1204" spans="2:13" outlineLevel="1">
      <c r="B1204" s="86" t="s">
        <v>160</v>
      </c>
      <c r="C1204" s="86" t="s">
        <v>161</v>
      </c>
      <c r="D1204" s="85" t="s">
        <v>345</v>
      </c>
      <c r="E1204" s="85" t="s">
        <v>979</v>
      </c>
      <c r="F1204" s="85" t="s">
        <v>455</v>
      </c>
      <c r="H1204" s="113" t="str">
        <f>'FD Inputs Pre Conversion'!G1202</f>
        <v>No input</v>
      </c>
      <c r="I1204" s="103"/>
      <c r="J1204" s="103"/>
      <c r="K1204" s="103"/>
      <c r="L1204" s="103"/>
      <c r="M1204" s="103"/>
    </row>
    <row r="1205" spans="2:13" outlineLevel="1">
      <c r="B1205" s="86" t="s">
        <v>160</v>
      </c>
      <c r="C1205" s="86" t="s">
        <v>161</v>
      </c>
      <c r="D1205" s="85" t="s">
        <v>354</v>
      </c>
      <c r="E1205" s="85" t="s">
        <v>979</v>
      </c>
      <c r="F1205" s="85" t="s">
        <v>455</v>
      </c>
      <c r="H1205" s="113" t="str">
        <f>'FD Inputs Pre Conversion'!G1203</f>
        <v>No input</v>
      </c>
      <c r="I1205" s="103"/>
      <c r="J1205" s="103"/>
      <c r="K1205" s="103"/>
      <c r="L1205" s="103"/>
      <c r="M1205" s="103"/>
    </row>
    <row r="1206" spans="2:13" outlineLevel="1">
      <c r="B1206" s="86" t="s">
        <v>160</v>
      </c>
      <c r="C1206" s="86" t="s">
        <v>161</v>
      </c>
      <c r="D1206" s="85" t="s">
        <v>367</v>
      </c>
      <c r="E1206" s="85" t="s">
        <v>979</v>
      </c>
      <c r="F1206" s="85" t="s">
        <v>455</v>
      </c>
      <c r="H1206" s="113" t="str">
        <f>'FD Inputs Pre Conversion'!G1204</f>
        <v>No input</v>
      </c>
      <c r="I1206" s="103"/>
      <c r="J1206" s="103"/>
      <c r="K1206" s="103"/>
      <c r="L1206" s="103"/>
      <c r="M1206" s="103"/>
    </row>
    <row r="1207" spans="2:13" outlineLevel="1">
      <c r="B1207" s="86" t="s">
        <v>160</v>
      </c>
      <c r="C1207" s="86" t="s">
        <v>161</v>
      </c>
      <c r="D1207" s="85" t="s">
        <v>373</v>
      </c>
      <c r="E1207" s="85" t="s">
        <v>979</v>
      </c>
      <c r="F1207" s="85" t="s">
        <v>455</v>
      </c>
      <c r="H1207" s="113" t="str">
        <f>'FD Inputs Pre Conversion'!G1205</f>
        <v>No input</v>
      </c>
      <c r="I1207" s="103"/>
      <c r="J1207" s="103"/>
      <c r="K1207" s="103"/>
      <c r="L1207" s="103"/>
      <c r="M1207" s="103"/>
    </row>
    <row r="1208" spans="2:13" outlineLevel="1">
      <c r="B1208" s="86" t="s">
        <v>160</v>
      </c>
      <c r="C1208" s="86" t="s">
        <v>161</v>
      </c>
      <c r="D1208" s="85" t="s">
        <v>376</v>
      </c>
      <c r="E1208" s="85" t="s">
        <v>979</v>
      </c>
      <c r="F1208" s="85" t="s">
        <v>455</v>
      </c>
      <c r="H1208" s="113" t="str">
        <f>'FD Inputs Pre Conversion'!G1206</f>
        <v>No input</v>
      </c>
      <c r="I1208" s="103"/>
      <c r="J1208" s="103"/>
      <c r="K1208" s="103"/>
      <c r="L1208" s="103"/>
      <c r="M1208" s="103"/>
    </row>
    <row r="1209" spans="2:13" outlineLevel="1">
      <c r="B1209" s="86" t="s">
        <v>160</v>
      </c>
      <c r="C1209" s="86" t="s">
        <v>161</v>
      </c>
      <c r="D1209" s="85" t="s">
        <v>385</v>
      </c>
      <c r="E1209" s="85" t="s">
        <v>979</v>
      </c>
      <c r="F1209" s="85" t="s">
        <v>455</v>
      </c>
      <c r="H1209" s="113" t="str">
        <f>'FD Inputs Pre Conversion'!G1207</f>
        <v>No input</v>
      </c>
      <c r="I1209" s="103"/>
      <c r="J1209" s="103"/>
      <c r="K1209" s="103"/>
      <c r="L1209" s="103"/>
      <c r="M1209" s="103"/>
    </row>
    <row r="1210" spans="2:13" outlineLevel="1">
      <c r="H1210" s="113"/>
    </row>
    <row r="1211" spans="2:13" outlineLevel="1">
      <c r="B1211" s="86" t="s">
        <v>165</v>
      </c>
      <c r="C1211" s="86" t="s">
        <v>166</v>
      </c>
      <c r="D1211" s="85" t="s">
        <v>350</v>
      </c>
      <c r="E1211" s="85" t="s">
        <v>979</v>
      </c>
      <c r="F1211" s="85" t="s">
        <v>455</v>
      </c>
      <c r="H1211" s="113" t="str">
        <f>'FD Inputs Pre Conversion'!G1209</f>
        <v>No input</v>
      </c>
      <c r="I1211" s="103"/>
      <c r="J1211" s="103"/>
      <c r="K1211" s="103"/>
      <c r="L1211" s="103"/>
      <c r="M1211" s="103"/>
    </row>
    <row r="1212" spans="2:13" outlineLevel="1">
      <c r="B1212" s="86" t="s">
        <v>165</v>
      </c>
      <c r="C1212" s="86" t="s">
        <v>166</v>
      </c>
      <c r="D1212" s="85" t="s">
        <v>358</v>
      </c>
      <c r="E1212" s="85" t="s">
        <v>979</v>
      </c>
      <c r="F1212" s="85" t="s">
        <v>455</v>
      </c>
      <c r="H1212" s="113" t="str">
        <f>'FD Inputs Pre Conversion'!G1210</f>
        <v>No input</v>
      </c>
      <c r="I1212" s="103"/>
      <c r="J1212" s="103"/>
      <c r="K1212" s="103"/>
      <c r="L1212" s="103"/>
      <c r="M1212" s="103"/>
    </row>
    <row r="1213" spans="2:13" outlineLevel="1">
      <c r="B1213" s="86" t="s">
        <v>165</v>
      </c>
      <c r="C1213" s="86" t="s">
        <v>166</v>
      </c>
      <c r="D1213" s="85" t="s">
        <v>361</v>
      </c>
      <c r="E1213" s="85" t="s">
        <v>979</v>
      </c>
      <c r="F1213" s="85" t="s">
        <v>455</v>
      </c>
      <c r="H1213" s="113" t="str">
        <f>'FD Inputs Pre Conversion'!G1211</f>
        <v>No input</v>
      </c>
      <c r="I1213" s="103"/>
      <c r="J1213" s="103"/>
      <c r="K1213" s="103"/>
      <c r="L1213" s="103"/>
      <c r="M1213" s="103"/>
    </row>
    <row r="1214" spans="2:13" outlineLevel="1">
      <c r="B1214" s="86" t="s">
        <v>165</v>
      </c>
      <c r="C1214" s="86" t="s">
        <v>166</v>
      </c>
      <c r="D1214" s="85" t="s">
        <v>364</v>
      </c>
      <c r="E1214" s="85" t="s">
        <v>979</v>
      </c>
      <c r="F1214" s="85" t="s">
        <v>455</v>
      </c>
      <c r="H1214" s="113" t="str">
        <f>'FD Inputs Pre Conversion'!G1212</f>
        <v>No input</v>
      </c>
      <c r="I1214" s="103"/>
      <c r="J1214" s="103"/>
      <c r="K1214" s="103"/>
      <c r="L1214" s="103"/>
      <c r="M1214" s="103"/>
    </row>
    <row r="1215" spans="2:13" outlineLevel="1">
      <c r="B1215" s="86" t="s">
        <v>165</v>
      </c>
      <c r="C1215" s="86" t="s">
        <v>166</v>
      </c>
      <c r="D1215" s="85" t="s">
        <v>370</v>
      </c>
      <c r="E1215" s="85" t="s">
        <v>979</v>
      </c>
      <c r="F1215" s="85" t="s">
        <v>455</v>
      </c>
      <c r="H1215" s="113" t="str">
        <f>'FD Inputs Pre Conversion'!G1213</f>
        <v>No input</v>
      </c>
      <c r="I1215" s="103"/>
      <c r="J1215" s="103"/>
      <c r="K1215" s="103"/>
      <c r="L1215" s="103"/>
      <c r="M1215" s="103"/>
    </row>
    <row r="1216" spans="2:13" outlineLevel="1">
      <c r="B1216" s="86" t="s">
        <v>165</v>
      </c>
      <c r="C1216" s="86" t="s">
        <v>166</v>
      </c>
      <c r="D1216" s="85" t="s">
        <v>379</v>
      </c>
      <c r="E1216" s="85" t="s">
        <v>979</v>
      </c>
      <c r="F1216" s="85" t="s">
        <v>455</v>
      </c>
      <c r="H1216" s="113" t="str">
        <f>'FD Inputs Pre Conversion'!G1214</f>
        <v>No input</v>
      </c>
      <c r="I1216" s="103"/>
      <c r="J1216" s="103"/>
      <c r="K1216" s="103"/>
      <c r="L1216" s="103"/>
      <c r="M1216" s="103"/>
    </row>
    <row r="1217" spans="2:13" outlineLevel="1">
      <c r="B1217" s="86" t="s">
        <v>165</v>
      </c>
      <c r="C1217" s="86" t="s">
        <v>166</v>
      </c>
      <c r="D1217" s="85" t="s">
        <v>382</v>
      </c>
      <c r="E1217" s="85" t="s">
        <v>979</v>
      </c>
      <c r="F1217" s="85" t="s">
        <v>455</v>
      </c>
      <c r="H1217" s="113" t="str">
        <f>'FD Inputs Pre Conversion'!G1215</f>
        <v>No input</v>
      </c>
      <c r="I1217" s="103"/>
      <c r="J1217" s="103"/>
      <c r="K1217" s="103"/>
      <c r="L1217" s="103"/>
      <c r="M1217" s="103"/>
    </row>
    <row r="1218" spans="2:13" outlineLevel="1">
      <c r="B1218" s="86" t="s">
        <v>165</v>
      </c>
      <c r="C1218" s="86" t="s">
        <v>166</v>
      </c>
      <c r="D1218" s="85" t="s">
        <v>388</v>
      </c>
      <c r="E1218" s="85" t="s">
        <v>979</v>
      </c>
      <c r="F1218" s="85" t="s">
        <v>455</v>
      </c>
      <c r="H1218" s="113" t="str">
        <f>'FD Inputs Pre Conversion'!G1216</f>
        <v>No input</v>
      </c>
      <c r="I1218" s="103"/>
      <c r="J1218" s="103"/>
      <c r="K1218" s="103"/>
      <c r="L1218" s="103"/>
      <c r="M1218" s="103"/>
    </row>
    <row r="1219" spans="2:13" outlineLevel="1">
      <c r="B1219" s="86" t="s">
        <v>165</v>
      </c>
      <c r="C1219" s="86" t="s">
        <v>166</v>
      </c>
      <c r="D1219" s="85" t="s">
        <v>391</v>
      </c>
      <c r="E1219" s="85" t="s">
        <v>979</v>
      </c>
      <c r="F1219" s="85" t="s">
        <v>455</v>
      </c>
      <c r="H1219" s="113" t="str">
        <f>'FD Inputs Pre Conversion'!G1217</f>
        <v>No input</v>
      </c>
      <c r="I1219" s="103"/>
      <c r="J1219" s="103"/>
      <c r="K1219" s="103"/>
      <c r="L1219" s="103"/>
      <c r="M1219" s="103"/>
    </row>
    <row r="1220" spans="2:13" outlineLevel="1">
      <c r="B1220" s="86" t="s">
        <v>165</v>
      </c>
      <c r="C1220" s="86" t="s">
        <v>166</v>
      </c>
      <c r="D1220" s="85" t="s">
        <v>394</v>
      </c>
      <c r="E1220" s="85" t="s">
        <v>979</v>
      </c>
      <c r="F1220" s="85" t="s">
        <v>455</v>
      </c>
      <c r="H1220" s="113" t="str">
        <f>'FD Inputs Pre Conversion'!G1218</f>
        <v>No input</v>
      </c>
      <c r="I1220" s="103"/>
      <c r="J1220" s="103"/>
      <c r="K1220" s="103"/>
      <c r="L1220" s="103"/>
      <c r="M1220" s="103"/>
    </row>
    <row r="1221" spans="2:13" outlineLevel="1">
      <c r="B1221" s="86" t="s">
        <v>165</v>
      </c>
      <c r="C1221" s="86" t="s">
        <v>166</v>
      </c>
      <c r="D1221" s="85" t="s">
        <v>397</v>
      </c>
      <c r="E1221" s="85" t="s">
        <v>979</v>
      </c>
      <c r="F1221" s="85" t="s">
        <v>455</v>
      </c>
      <c r="H1221" s="113" t="str">
        <f>'FD Inputs Pre Conversion'!G1219</f>
        <v>No input</v>
      </c>
      <c r="I1221" s="103"/>
      <c r="J1221" s="103"/>
      <c r="K1221" s="103"/>
      <c r="L1221" s="103"/>
      <c r="M1221" s="103"/>
    </row>
    <row r="1222" spans="2:13" outlineLevel="1">
      <c r="B1222" s="86" t="s">
        <v>165</v>
      </c>
      <c r="C1222" s="86" t="s">
        <v>166</v>
      </c>
      <c r="D1222" s="85" t="s">
        <v>345</v>
      </c>
      <c r="E1222" s="85" t="s">
        <v>979</v>
      </c>
      <c r="F1222" s="85" t="s">
        <v>455</v>
      </c>
      <c r="H1222" s="113" t="str">
        <f>'FD Inputs Pre Conversion'!G1220</f>
        <v>No input</v>
      </c>
      <c r="I1222" s="103"/>
      <c r="J1222" s="103"/>
      <c r="K1222" s="103"/>
      <c r="L1222" s="103"/>
      <c r="M1222" s="103"/>
    </row>
    <row r="1223" spans="2:13" outlineLevel="1">
      <c r="B1223" s="86" t="s">
        <v>165</v>
      </c>
      <c r="C1223" s="86" t="s">
        <v>166</v>
      </c>
      <c r="D1223" s="85" t="s">
        <v>354</v>
      </c>
      <c r="E1223" s="85" t="s">
        <v>979</v>
      </c>
      <c r="F1223" s="85" t="s">
        <v>455</v>
      </c>
      <c r="H1223" s="113" t="str">
        <f>'FD Inputs Pre Conversion'!G1221</f>
        <v>No input</v>
      </c>
      <c r="I1223" s="103"/>
      <c r="J1223" s="103"/>
      <c r="K1223" s="103"/>
      <c r="L1223" s="103"/>
      <c r="M1223" s="103"/>
    </row>
    <row r="1224" spans="2:13" outlineLevel="1">
      <c r="B1224" s="86" t="s">
        <v>165</v>
      </c>
      <c r="C1224" s="86" t="s">
        <v>166</v>
      </c>
      <c r="D1224" s="85" t="s">
        <v>367</v>
      </c>
      <c r="E1224" s="85" t="s">
        <v>979</v>
      </c>
      <c r="F1224" s="85" t="s">
        <v>455</v>
      </c>
      <c r="H1224" s="113" t="str">
        <f>'FD Inputs Pre Conversion'!G1222</f>
        <v>No input</v>
      </c>
      <c r="I1224" s="103"/>
      <c r="J1224" s="103"/>
      <c r="K1224" s="103"/>
      <c r="L1224" s="103"/>
      <c r="M1224" s="103"/>
    </row>
    <row r="1225" spans="2:13" outlineLevel="1">
      <c r="B1225" s="86" t="s">
        <v>165</v>
      </c>
      <c r="C1225" s="86" t="s">
        <v>166</v>
      </c>
      <c r="D1225" s="85" t="s">
        <v>373</v>
      </c>
      <c r="E1225" s="85" t="s">
        <v>979</v>
      </c>
      <c r="F1225" s="85" t="s">
        <v>455</v>
      </c>
      <c r="H1225" s="113" t="str">
        <f>'FD Inputs Pre Conversion'!G1223</f>
        <v>No input</v>
      </c>
      <c r="I1225" s="103"/>
      <c r="J1225" s="103"/>
      <c r="K1225" s="103"/>
      <c r="L1225" s="103"/>
      <c r="M1225" s="103"/>
    </row>
    <row r="1226" spans="2:13" outlineLevel="1">
      <c r="B1226" s="86" t="s">
        <v>165</v>
      </c>
      <c r="C1226" s="86" t="s">
        <v>166</v>
      </c>
      <c r="D1226" s="85" t="s">
        <v>376</v>
      </c>
      <c r="E1226" s="85" t="s">
        <v>979</v>
      </c>
      <c r="F1226" s="85" t="s">
        <v>455</v>
      </c>
      <c r="H1226" s="113" t="str">
        <f>'FD Inputs Pre Conversion'!G1224</f>
        <v>No input</v>
      </c>
      <c r="I1226" s="103"/>
      <c r="J1226" s="103"/>
      <c r="K1226" s="103"/>
      <c r="L1226" s="103"/>
      <c r="M1226" s="103"/>
    </row>
    <row r="1227" spans="2:13" outlineLevel="1">
      <c r="B1227" s="86" t="s">
        <v>165</v>
      </c>
      <c r="C1227" s="86" t="s">
        <v>166</v>
      </c>
      <c r="D1227" s="85" t="s">
        <v>385</v>
      </c>
      <c r="E1227" s="85" t="s">
        <v>979</v>
      </c>
      <c r="F1227" s="85" t="s">
        <v>455</v>
      </c>
      <c r="H1227" s="113" t="str">
        <f>'FD Inputs Pre Conversion'!G1225</f>
        <v>No input</v>
      </c>
      <c r="I1227" s="103"/>
      <c r="J1227" s="103"/>
      <c r="K1227" s="103"/>
      <c r="L1227" s="103"/>
      <c r="M1227" s="103"/>
    </row>
    <row r="1228" spans="2:13" outlineLevel="1">
      <c r="H1228" s="113"/>
    </row>
    <row r="1229" spans="2:13" outlineLevel="1">
      <c r="B1229" s="86" t="s">
        <v>170</v>
      </c>
      <c r="C1229" s="86" t="s">
        <v>171</v>
      </c>
      <c r="D1229" s="85" t="s">
        <v>350</v>
      </c>
      <c r="E1229" s="85" t="s">
        <v>979</v>
      </c>
      <c r="F1229" s="85" t="s">
        <v>455</v>
      </c>
      <c r="H1229" s="113">
        <f>'FD Inputs Pre Conversion'!G1227</f>
        <v>-5.0000000000000001E-3</v>
      </c>
      <c r="I1229" s="103"/>
      <c r="J1229" s="103"/>
      <c r="K1229" s="103"/>
      <c r="L1229" s="103"/>
      <c r="M1229" s="103"/>
    </row>
    <row r="1230" spans="2:13" outlineLevel="1">
      <c r="B1230" s="86" t="s">
        <v>170</v>
      </c>
      <c r="C1230" s="86" t="s">
        <v>171</v>
      </c>
      <c r="D1230" s="85" t="s">
        <v>358</v>
      </c>
      <c r="E1230" s="85" t="s">
        <v>979</v>
      </c>
      <c r="F1230" s="85" t="s">
        <v>455</v>
      </c>
      <c r="H1230" s="113">
        <f>'FD Inputs Pre Conversion'!G1228</f>
        <v>-5.0000000000000001E-3</v>
      </c>
      <c r="I1230" s="103"/>
      <c r="J1230" s="103"/>
      <c r="K1230" s="103"/>
      <c r="L1230" s="103"/>
      <c r="M1230" s="103"/>
    </row>
    <row r="1231" spans="2:13" outlineLevel="1">
      <c r="B1231" s="86" t="s">
        <v>170</v>
      </c>
      <c r="C1231" s="86" t="s">
        <v>171</v>
      </c>
      <c r="D1231" s="85" t="s">
        <v>361</v>
      </c>
      <c r="E1231" s="85" t="s">
        <v>979</v>
      </c>
      <c r="F1231" s="85" t="s">
        <v>455</v>
      </c>
      <c r="H1231" s="113">
        <f>'FD Inputs Pre Conversion'!G1229</f>
        <v>-5.0000000000000001E-3</v>
      </c>
      <c r="I1231" s="103"/>
      <c r="J1231" s="103"/>
      <c r="K1231" s="103"/>
      <c r="L1231" s="103"/>
      <c r="M1231" s="103"/>
    </row>
    <row r="1232" spans="2:13" outlineLevel="1">
      <c r="B1232" s="86" t="s">
        <v>170</v>
      </c>
      <c r="C1232" s="86" t="s">
        <v>171</v>
      </c>
      <c r="D1232" s="85" t="s">
        <v>364</v>
      </c>
      <c r="E1232" s="85" t="s">
        <v>979</v>
      </c>
      <c r="F1232" s="85" t="s">
        <v>455</v>
      </c>
      <c r="H1232" s="113">
        <f>'FD Inputs Pre Conversion'!G1230</f>
        <v>-5.0000000000000001E-3</v>
      </c>
      <c r="I1232" s="103"/>
      <c r="J1232" s="103"/>
      <c r="K1232" s="103"/>
      <c r="L1232" s="103"/>
      <c r="M1232" s="103"/>
    </row>
    <row r="1233" spans="2:13" outlineLevel="1">
      <c r="B1233" s="86" t="s">
        <v>170</v>
      </c>
      <c r="C1233" s="86" t="s">
        <v>171</v>
      </c>
      <c r="D1233" s="85" t="s">
        <v>370</v>
      </c>
      <c r="E1233" s="85" t="s">
        <v>979</v>
      </c>
      <c r="F1233" s="85" t="s">
        <v>455</v>
      </c>
      <c r="H1233" s="113">
        <f>'FD Inputs Pre Conversion'!G1231</f>
        <v>-5.0000000000000001E-3</v>
      </c>
      <c r="I1233" s="103"/>
      <c r="J1233" s="103"/>
      <c r="K1233" s="103"/>
      <c r="L1233" s="103"/>
      <c r="M1233" s="103"/>
    </row>
    <row r="1234" spans="2:13" outlineLevel="1">
      <c r="B1234" s="86" t="s">
        <v>170</v>
      </c>
      <c r="C1234" s="86" t="s">
        <v>171</v>
      </c>
      <c r="D1234" s="85" t="s">
        <v>379</v>
      </c>
      <c r="E1234" s="85" t="s">
        <v>979</v>
      </c>
      <c r="F1234" s="85" t="s">
        <v>455</v>
      </c>
      <c r="H1234" s="113">
        <f>'FD Inputs Pre Conversion'!G1232</f>
        <v>-5.0000000000000001E-3</v>
      </c>
      <c r="I1234" s="103"/>
      <c r="J1234" s="103"/>
      <c r="K1234" s="103"/>
      <c r="L1234" s="103"/>
      <c r="M1234" s="103"/>
    </row>
    <row r="1235" spans="2:13" outlineLevel="1">
      <c r="B1235" s="86" t="s">
        <v>170</v>
      </c>
      <c r="C1235" s="86" t="s">
        <v>171</v>
      </c>
      <c r="D1235" s="85" t="s">
        <v>382</v>
      </c>
      <c r="E1235" s="85" t="s">
        <v>979</v>
      </c>
      <c r="F1235" s="85" t="s">
        <v>455</v>
      </c>
      <c r="H1235" s="113">
        <f>'FD Inputs Pre Conversion'!G1233</f>
        <v>-5.0000000000000001E-3</v>
      </c>
      <c r="I1235" s="103"/>
      <c r="J1235" s="103"/>
      <c r="K1235" s="103"/>
      <c r="L1235" s="103"/>
      <c r="M1235" s="103"/>
    </row>
    <row r="1236" spans="2:13" outlineLevel="1">
      <c r="B1236" s="86" t="s">
        <v>170</v>
      </c>
      <c r="C1236" s="86" t="s">
        <v>171</v>
      </c>
      <c r="D1236" s="85" t="s">
        <v>388</v>
      </c>
      <c r="E1236" s="85" t="s">
        <v>979</v>
      </c>
      <c r="F1236" s="85" t="s">
        <v>455</v>
      </c>
      <c r="H1236" s="113">
        <f>'FD Inputs Pre Conversion'!G1234</f>
        <v>-5.0000000000000001E-3</v>
      </c>
      <c r="I1236" s="103"/>
      <c r="J1236" s="103"/>
      <c r="K1236" s="103"/>
      <c r="L1236" s="103"/>
      <c r="M1236" s="103"/>
    </row>
    <row r="1237" spans="2:13" outlineLevel="1">
      <c r="B1237" s="86" t="s">
        <v>170</v>
      </c>
      <c r="C1237" s="86" t="s">
        <v>171</v>
      </c>
      <c r="D1237" s="85" t="s">
        <v>391</v>
      </c>
      <c r="E1237" s="85" t="s">
        <v>979</v>
      </c>
      <c r="F1237" s="85" t="s">
        <v>455</v>
      </c>
      <c r="H1237" s="113">
        <f>'FD Inputs Pre Conversion'!G1235</f>
        <v>-5.0000000000000001E-3</v>
      </c>
      <c r="I1237" s="103"/>
      <c r="J1237" s="103"/>
      <c r="K1237" s="103"/>
      <c r="L1237" s="103"/>
      <c r="M1237" s="103"/>
    </row>
    <row r="1238" spans="2:13" outlineLevel="1">
      <c r="B1238" s="86" t="s">
        <v>170</v>
      </c>
      <c r="C1238" s="86" t="s">
        <v>171</v>
      </c>
      <c r="D1238" s="85" t="s">
        <v>394</v>
      </c>
      <c r="E1238" s="85" t="s">
        <v>979</v>
      </c>
      <c r="F1238" s="85" t="s">
        <v>455</v>
      </c>
      <c r="H1238" s="113">
        <f>'FD Inputs Pre Conversion'!G1236</f>
        <v>-5.0000000000000001E-3</v>
      </c>
      <c r="I1238" s="103"/>
      <c r="J1238" s="103"/>
      <c r="K1238" s="103"/>
      <c r="L1238" s="103"/>
      <c r="M1238" s="103"/>
    </row>
    <row r="1239" spans="2:13" outlineLevel="1">
      <c r="B1239" s="86" t="s">
        <v>170</v>
      </c>
      <c r="C1239" s="86" t="s">
        <v>171</v>
      </c>
      <c r="D1239" s="85" t="s">
        <v>397</v>
      </c>
      <c r="E1239" s="85" t="s">
        <v>979</v>
      </c>
      <c r="F1239" s="85" t="s">
        <v>455</v>
      </c>
      <c r="H1239" s="113">
        <f>'FD Inputs Pre Conversion'!G1237</f>
        <v>-5.0000000000000001E-3</v>
      </c>
      <c r="I1239" s="103"/>
      <c r="J1239" s="103"/>
      <c r="K1239" s="103"/>
      <c r="L1239" s="103"/>
      <c r="M1239" s="103"/>
    </row>
    <row r="1240" spans="2:13" outlineLevel="1">
      <c r="B1240" s="86" t="s">
        <v>170</v>
      </c>
      <c r="C1240" s="86" t="s">
        <v>171</v>
      </c>
      <c r="D1240" s="85" t="s">
        <v>345</v>
      </c>
      <c r="E1240" s="85" t="s">
        <v>979</v>
      </c>
      <c r="F1240" s="85" t="s">
        <v>455</v>
      </c>
      <c r="H1240" s="113">
        <f>'FD Inputs Pre Conversion'!G1238</f>
        <v>-5.0000000000000001E-3</v>
      </c>
      <c r="I1240" s="103"/>
      <c r="J1240" s="103"/>
      <c r="K1240" s="103"/>
      <c r="L1240" s="103"/>
      <c r="M1240" s="103"/>
    </row>
    <row r="1241" spans="2:13" outlineLevel="1">
      <c r="B1241" s="86" t="s">
        <v>170</v>
      </c>
      <c r="C1241" s="86" t="s">
        <v>171</v>
      </c>
      <c r="D1241" s="85" t="s">
        <v>354</v>
      </c>
      <c r="E1241" s="85" t="s">
        <v>979</v>
      </c>
      <c r="F1241" s="85" t="s">
        <v>455</v>
      </c>
      <c r="H1241" s="113">
        <f>'FD Inputs Pre Conversion'!G1239</f>
        <v>-5.0000000000000001E-3</v>
      </c>
      <c r="I1241" s="103"/>
      <c r="J1241" s="103"/>
      <c r="K1241" s="103"/>
      <c r="L1241" s="103"/>
      <c r="M1241" s="103"/>
    </row>
    <row r="1242" spans="2:13" outlineLevel="1">
      <c r="B1242" s="86" t="s">
        <v>170</v>
      </c>
      <c r="C1242" s="86" t="s">
        <v>171</v>
      </c>
      <c r="D1242" s="85" t="s">
        <v>367</v>
      </c>
      <c r="E1242" s="85" t="s">
        <v>979</v>
      </c>
      <c r="F1242" s="85" t="s">
        <v>455</v>
      </c>
      <c r="H1242" s="113">
        <f>'FD Inputs Pre Conversion'!G1240</f>
        <v>-5.0000000000000001E-3</v>
      </c>
      <c r="I1242" s="103"/>
      <c r="J1242" s="103"/>
      <c r="K1242" s="103"/>
      <c r="L1242" s="103"/>
      <c r="M1242" s="103"/>
    </row>
    <row r="1243" spans="2:13" outlineLevel="1">
      <c r="B1243" s="86" t="s">
        <v>170</v>
      </c>
      <c r="C1243" s="86" t="s">
        <v>171</v>
      </c>
      <c r="D1243" s="85" t="s">
        <v>373</v>
      </c>
      <c r="E1243" s="85" t="s">
        <v>979</v>
      </c>
      <c r="F1243" s="85" t="s">
        <v>455</v>
      </c>
      <c r="H1243" s="113">
        <f>'FD Inputs Pre Conversion'!G1241</f>
        <v>-5.0000000000000001E-3</v>
      </c>
      <c r="I1243" s="103"/>
      <c r="J1243" s="103"/>
      <c r="K1243" s="103"/>
      <c r="L1243" s="103"/>
      <c r="M1243" s="103"/>
    </row>
    <row r="1244" spans="2:13" outlineLevel="1">
      <c r="B1244" s="86" t="s">
        <v>170</v>
      </c>
      <c r="C1244" s="86" t="s">
        <v>171</v>
      </c>
      <c r="D1244" s="85" t="s">
        <v>376</v>
      </c>
      <c r="E1244" s="85" t="s">
        <v>979</v>
      </c>
      <c r="F1244" s="85" t="s">
        <v>455</v>
      </c>
      <c r="H1244" s="113">
        <f>'FD Inputs Pre Conversion'!G1242</f>
        <v>-5.0000000000000001E-3</v>
      </c>
      <c r="I1244" s="103"/>
      <c r="J1244" s="103"/>
      <c r="K1244" s="103"/>
      <c r="L1244" s="103"/>
      <c r="M1244" s="103"/>
    </row>
    <row r="1245" spans="2:13" outlineLevel="1">
      <c r="B1245" s="86" t="s">
        <v>170</v>
      </c>
      <c r="C1245" s="86" t="s">
        <v>171</v>
      </c>
      <c r="D1245" s="85" t="s">
        <v>385</v>
      </c>
      <c r="E1245" s="85" t="s">
        <v>979</v>
      </c>
      <c r="F1245" s="85" t="s">
        <v>455</v>
      </c>
      <c r="H1245" s="113">
        <f>'FD Inputs Pre Conversion'!G1243</f>
        <v>-5.0000000000000001E-3</v>
      </c>
      <c r="I1245" s="103"/>
      <c r="J1245" s="103"/>
      <c r="K1245" s="103"/>
      <c r="L1245" s="103"/>
      <c r="M1245" s="103"/>
    </row>
    <row r="1246" spans="2:13" outlineLevel="1">
      <c r="H1246" s="113"/>
    </row>
    <row r="1247" spans="2:13" outlineLevel="1">
      <c r="B1247" s="86" t="s">
        <v>178</v>
      </c>
      <c r="C1247" s="86" t="s">
        <v>179</v>
      </c>
      <c r="D1247" s="85" t="s">
        <v>350</v>
      </c>
      <c r="E1247" s="85" t="s">
        <v>979</v>
      </c>
      <c r="F1247" s="85" t="s">
        <v>455</v>
      </c>
      <c r="H1247" s="113" t="str">
        <f>'FD Inputs Pre Conversion'!G1245</f>
        <v>No input</v>
      </c>
      <c r="I1247" s="103"/>
      <c r="J1247" s="103"/>
      <c r="K1247" s="103"/>
      <c r="L1247" s="103"/>
      <c r="M1247" s="103"/>
    </row>
    <row r="1248" spans="2:13" outlineLevel="1">
      <c r="B1248" s="86" t="s">
        <v>178</v>
      </c>
      <c r="C1248" s="86" t="s">
        <v>179</v>
      </c>
      <c r="D1248" s="85" t="s">
        <v>358</v>
      </c>
      <c r="E1248" s="85" t="s">
        <v>979</v>
      </c>
      <c r="F1248" s="85" t="s">
        <v>455</v>
      </c>
      <c r="H1248" s="113" t="str">
        <f>'FD Inputs Pre Conversion'!G1246</f>
        <v>No input</v>
      </c>
      <c r="I1248" s="103"/>
      <c r="J1248" s="103"/>
      <c r="K1248" s="103"/>
      <c r="L1248" s="103"/>
      <c r="M1248" s="103"/>
    </row>
    <row r="1249" spans="2:13" outlineLevel="1">
      <c r="B1249" s="86" t="s">
        <v>178</v>
      </c>
      <c r="C1249" s="86" t="s">
        <v>179</v>
      </c>
      <c r="D1249" s="85" t="s">
        <v>361</v>
      </c>
      <c r="E1249" s="85" t="s">
        <v>979</v>
      </c>
      <c r="F1249" s="85" t="s">
        <v>455</v>
      </c>
      <c r="H1249" s="113" t="str">
        <f>'FD Inputs Pre Conversion'!G1247</f>
        <v>No input</v>
      </c>
      <c r="I1249" s="103"/>
      <c r="J1249" s="103"/>
      <c r="K1249" s="103"/>
      <c r="L1249" s="103"/>
      <c r="M1249" s="103"/>
    </row>
    <row r="1250" spans="2:13" outlineLevel="1">
      <c r="B1250" s="86" t="s">
        <v>178</v>
      </c>
      <c r="C1250" s="86" t="s">
        <v>179</v>
      </c>
      <c r="D1250" s="85" t="s">
        <v>364</v>
      </c>
      <c r="E1250" s="85" t="s">
        <v>979</v>
      </c>
      <c r="F1250" s="85" t="s">
        <v>455</v>
      </c>
      <c r="H1250" s="113" t="str">
        <f>'FD Inputs Pre Conversion'!G1248</f>
        <v>No input</v>
      </c>
      <c r="I1250" s="103"/>
      <c r="J1250" s="103"/>
      <c r="K1250" s="103"/>
      <c r="L1250" s="103"/>
      <c r="M1250" s="103"/>
    </row>
    <row r="1251" spans="2:13" outlineLevel="1">
      <c r="B1251" s="86" t="s">
        <v>178</v>
      </c>
      <c r="C1251" s="86" t="s">
        <v>179</v>
      </c>
      <c r="D1251" s="85" t="s">
        <v>370</v>
      </c>
      <c r="E1251" s="85" t="s">
        <v>979</v>
      </c>
      <c r="F1251" s="85" t="s">
        <v>455</v>
      </c>
      <c r="H1251" s="113" t="str">
        <f>'FD Inputs Pre Conversion'!G1249</f>
        <v>No input</v>
      </c>
      <c r="I1251" s="103"/>
      <c r="J1251" s="103"/>
      <c r="K1251" s="103"/>
      <c r="L1251" s="103"/>
      <c r="M1251" s="103"/>
    </row>
    <row r="1252" spans="2:13" outlineLevel="1">
      <c r="B1252" s="86" t="s">
        <v>178</v>
      </c>
      <c r="C1252" s="86" t="s">
        <v>179</v>
      </c>
      <c r="D1252" s="85" t="s">
        <v>379</v>
      </c>
      <c r="E1252" s="85" t="s">
        <v>979</v>
      </c>
      <c r="F1252" s="85" t="s">
        <v>455</v>
      </c>
      <c r="H1252" s="113" t="str">
        <f>'FD Inputs Pre Conversion'!G1250</f>
        <v>No input</v>
      </c>
      <c r="I1252" s="103"/>
      <c r="J1252" s="103"/>
      <c r="K1252" s="103"/>
      <c r="L1252" s="103"/>
      <c r="M1252" s="103"/>
    </row>
    <row r="1253" spans="2:13" outlineLevel="1">
      <c r="B1253" s="86" t="s">
        <v>178</v>
      </c>
      <c r="C1253" s="86" t="s">
        <v>179</v>
      </c>
      <c r="D1253" s="85" t="s">
        <v>382</v>
      </c>
      <c r="E1253" s="85" t="s">
        <v>979</v>
      </c>
      <c r="F1253" s="85" t="s">
        <v>455</v>
      </c>
      <c r="H1253" s="113" t="str">
        <f>'FD Inputs Pre Conversion'!G1251</f>
        <v>No input</v>
      </c>
      <c r="I1253" s="103"/>
      <c r="J1253" s="103"/>
      <c r="K1253" s="103"/>
      <c r="L1253" s="103"/>
      <c r="M1253" s="103"/>
    </row>
    <row r="1254" spans="2:13" outlineLevel="1">
      <c r="B1254" s="86" t="s">
        <v>178</v>
      </c>
      <c r="C1254" s="86" t="s">
        <v>179</v>
      </c>
      <c r="D1254" s="85" t="s">
        <v>388</v>
      </c>
      <c r="E1254" s="85" t="s">
        <v>979</v>
      </c>
      <c r="F1254" s="85" t="s">
        <v>455</v>
      </c>
      <c r="H1254" s="113" t="str">
        <f>'FD Inputs Pre Conversion'!G1252</f>
        <v>No input</v>
      </c>
      <c r="I1254" s="103"/>
      <c r="J1254" s="103"/>
      <c r="K1254" s="103"/>
      <c r="L1254" s="103"/>
      <c r="M1254" s="103"/>
    </row>
    <row r="1255" spans="2:13" outlineLevel="1">
      <c r="B1255" s="86" t="s">
        <v>178</v>
      </c>
      <c r="C1255" s="86" t="s">
        <v>179</v>
      </c>
      <c r="D1255" s="85" t="s">
        <v>391</v>
      </c>
      <c r="E1255" s="85" t="s">
        <v>979</v>
      </c>
      <c r="F1255" s="85" t="s">
        <v>455</v>
      </c>
      <c r="H1255" s="113" t="str">
        <f>'FD Inputs Pre Conversion'!G1253</f>
        <v>No input</v>
      </c>
      <c r="I1255" s="103"/>
      <c r="J1255" s="103"/>
      <c r="K1255" s="103"/>
      <c r="L1255" s="103"/>
      <c r="M1255" s="103"/>
    </row>
    <row r="1256" spans="2:13" outlineLevel="1">
      <c r="B1256" s="86" t="s">
        <v>178</v>
      </c>
      <c r="C1256" s="86" t="s">
        <v>179</v>
      </c>
      <c r="D1256" s="85" t="s">
        <v>394</v>
      </c>
      <c r="E1256" s="85" t="s">
        <v>979</v>
      </c>
      <c r="F1256" s="85" t="s">
        <v>455</v>
      </c>
      <c r="H1256" s="113" t="str">
        <f>'FD Inputs Pre Conversion'!G1254</f>
        <v>No input</v>
      </c>
      <c r="I1256" s="103"/>
      <c r="J1256" s="103"/>
      <c r="K1256" s="103"/>
      <c r="L1256" s="103"/>
      <c r="M1256" s="103"/>
    </row>
    <row r="1257" spans="2:13" outlineLevel="1">
      <c r="B1257" s="86" t="s">
        <v>178</v>
      </c>
      <c r="C1257" s="86" t="s">
        <v>179</v>
      </c>
      <c r="D1257" s="85" t="s">
        <v>397</v>
      </c>
      <c r="E1257" s="85" t="s">
        <v>979</v>
      </c>
      <c r="F1257" s="85" t="s">
        <v>455</v>
      </c>
      <c r="H1257" s="113" t="str">
        <f>'FD Inputs Pre Conversion'!G1255</f>
        <v>No input</v>
      </c>
      <c r="I1257" s="103"/>
      <c r="J1257" s="103"/>
      <c r="K1257" s="103"/>
      <c r="L1257" s="103"/>
      <c r="M1257" s="103"/>
    </row>
    <row r="1258" spans="2:13" outlineLevel="1">
      <c r="B1258" s="86" t="s">
        <v>178</v>
      </c>
      <c r="C1258" s="86" t="s">
        <v>179</v>
      </c>
      <c r="D1258" s="85" t="s">
        <v>345</v>
      </c>
      <c r="E1258" s="85" t="s">
        <v>979</v>
      </c>
      <c r="F1258" s="85" t="s">
        <v>455</v>
      </c>
      <c r="H1258" s="113" t="str">
        <f>'FD Inputs Pre Conversion'!G1256</f>
        <v>No input</v>
      </c>
      <c r="I1258" s="103"/>
      <c r="J1258" s="103"/>
      <c r="K1258" s="103"/>
      <c r="L1258" s="103"/>
      <c r="M1258" s="103"/>
    </row>
    <row r="1259" spans="2:13" outlineLevel="1">
      <c r="B1259" s="86" t="s">
        <v>178</v>
      </c>
      <c r="C1259" s="86" t="s">
        <v>179</v>
      </c>
      <c r="D1259" s="85" t="s">
        <v>354</v>
      </c>
      <c r="E1259" s="85" t="s">
        <v>979</v>
      </c>
      <c r="F1259" s="85" t="s">
        <v>455</v>
      </c>
      <c r="H1259" s="113" t="str">
        <f>'FD Inputs Pre Conversion'!G1257</f>
        <v>No input</v>
      </c>
      <c r="I1259" s="103"/>
      <c r="J1259" s="103"/>
      <c r="K1259" s="103"/>
      <c r="L1259" s="103"/>
      <c r="M1259" s="103"/>
    </row>
    <row r="1260" spans="2:13" outlineLevel="1">
      <c r="B1260" s="86" t="s">
        <v>178</v>
      </c>
      <c r="C1260" s="86" t="s">
        <v>179</v>
      </c>
      <c r="D1260" s="85" t="s">
        <v>367</v>
      </c>
      <c r="E1260" s="85" t="s">
        <v>979</v>
      </c>
      <c r="F1260" s="85" t="s">
        <v>455</v>
      </c>
      <c r="H1260" s="113" t="str">
        <f>'FD Inputs Pre Conversion'!G1258</f>
        <v>No input</v>
      </c>
      <c r="I1260" s="103"/>
      <c r="J1260" s="103"/>
      <c r="K1260" s="103"/>
      <c r="L1260" s="103"/>
      <c r="M1260" s="103"/>
    </row>
    <row r="1261" spans="2:13" outlineLevel="1">
      <c r="B1261" s="86" t="s">
        <v>178</v>
      </c>
      <c r="C1261" s="86" t="s">
        <v>179</v>
      </c>
      <c r="D1261" s="85" t="s">
        <v>373</v>
      </c>
      <c r="E1261" s="85" t="s">
        <v>979</v>
      </c>
      <c r="F1261" s="85" t="s">
        <v>455</v>
      </c>
      <c r="H1261" s="113" t="str">
        <f>'FD Inputs Pre Conversion'!G1259</f>
        <v>No input</v>
      </c>
      <c r="I1261" s="103"/>
      <c r="J1261" s="103"/>
      <c r="K1261" s="103"/>
      <c r="L1261" s="103"/>
      <c r="M1261" s="103"/>
    </row>
    <row r="1262" spans="2:13" outlineLevel="1">
      <c r="B1262" s="86" t="s">
        <v>178</v>
      </c>
      <c r="C1262" s="86" t="s">
        <v>179</v>
      </c>
      <c r="D1262" s="85" t="s">
        <v>376</v>
      </c>
      <c r="E1262" s="85" t="s">
        <v>979</v>
      </c>
      <c r="F1262" s="85" t="s">
        <v>455</v>
      </c>
      <c r="H1262" s="113" t="str">
        <f>'FD Inputs Pre Conversion'!G1260</f>
        <v>No input</v>
      </c>
      <c r="I1262" s="103"/>
      <c r="J1262" s="103"/>
      <c r="K1262" s="103"/>
      <c r="L1262" s="103"/>
      <c r="M1262" s="103"/>
    </row>
    <row r="1263" spans="2:13" outlineLevel="1">
      <c r="B1263" s="86" t="s">
        <v>178</v>
      </c>
      <c r="C1263" s="86" t="s">
        <v>179</v>
      </c>
      <c r="D1263" s="85" t="s">
        <v>385</v>
      </c>
      <c r="E1263" s="85" t="s">
        <v>979</v>
      </c>
      <c r="F1263" s="85" t="s">
        <v>455</v>
      </c>
      <c r="H1263" s="113" t="str">
        <f>'FD Inputs Pre Conversion'!G1261</f>
        <v>No input</v>
      </c>
      <c r="I1263" s="103"/>
      <c r="J1263" s="103"/>
      <c r="K1263" s="103"/>
      <c r="L1263" s="103"/>
      <c r="M1263" s="103"/>
    </row>
    <row r="1264" spans="2:13" outlineLevel="1">
      <c r="H1264" s="113"/>
    </row>
    <row r="1265" spans="2:13" outlineLevel="1">
      <c r="B1265" s="86" t="s">
        <v>183</v>
      </c>
      <c r="C1265" s="86" t="s">
        <v>184</v>
      </c>
      <c r="D1265" s="85" t="s">
        <v>350</v>
      </c>
      <c r="E1265" s="85" t="s">
        <v>979</v>
      </c>
      <c r="F1265" s="85" t="s">
        <v>455</v>
      </c>
      <c r="H1265" s="113" t="str">
        <f>'FD Inputs Pre Conversion'!G1263</f>
        <v>No input</v>
      </c>
      <c r="I1265" s="103"/>
      <c r="J1265" s="103"/>
      <c r="K1265" s="103"/>
      <c r="L1265" s="103"/>
      <c r="M1265" s="103"/>
    </row>
    <row r="1266" spans="2:13" outlineLevel="1">
      <c r="B1266" s="86" t="s">
        <v>183</v>
      </c>
      <c r="C1266" s="86" t="s">
        <v>184</v>
      </c>
      <c r="D1266" s="85" t="s">
        <v>358</v>
      </c>
      <c r="E1266" s="85" t="s">
        <v>979</v>
      </c>
      <c r="F1266" s="85" t="s">
        <v>455</v>
      </c>
      <c r="H1266" s="113" t="str">
        <f>'FD Inputs Pre Conversion'!G1264</f>
        <v>No input</v>
      </c>
      <c r="I1266" s="103"/>
      <c r="J1266" s="103"/>
      <c r="K1266" s="103"/>
      <c r="L1266" s="103"/>
      <c r="M1266" s="103"/>
    </row>
    <row r="1267" spans="2:13" outlineLevel="1">
      <c r="B1267" s="86" t="s">
        <v>183</v>
      </c>
      <c r="C1267" s="86" t="s">
        <v>184</v>
      </c>
      <c r="D1267" s="85" t="s">
        <v>361</v>
      </c>
      <c r="E1267" s="85" t="s">
        <v>979</v>
      </c>
      <c r="F1267" s="85" t="s">
        <v>455</v>
      </c>
      <c r="H1267" s="113" t="str">
        <f>'FD Inputs Pre Conversion'!G1265</f>
        <v>No input</v>
      </c>
      <c r="I1267" s="103"/>
      <c r="J1267" s="103"/>
      <c r="K1267" s="103"/>
      <c r="L1267" s="103"/>
      <c r="M1267" s="103"/>
    </row>
    <row r="1268" spans="2:13" outlineLevel="1">
      <c r="B1268" s="86" t="s">
        <v>183</v>
      </c>
      <c r="C1268" s="86" t="s">
        <v>184</v>
      </c>
      <c r="D1268" s="85" t="s">
        <v>364</v>
      </c>
      <c r="E1268" s="85" t="s">
        <v>979</v>
      </c>
      <c r="F1268" s="85" t="s">
        <v>455</v>
      </c>
      <c r="H1268" s="113" t="str">
        <f>'FD Inputs Pre Conversion'!G1266</f>
        <v>No input</v>
      </c>
      <c r="I1268" s="103"/>
      <c r="J1268" s="103"/>
      <c r="K1268" s="103"/>
      <c r="L1268" s="103"/>
      <c r="M1268" s="103"/>
    </row>
    <row r="1269" spans="2:13" outlineLevel="1">
      <c r="B1269" s="86" t="s">
        <v>183</v>
      </c>
      <c r="C1269" s="86" t="s">
        <v>184</v>
      </c>
      <c r="D1269" s="85" t="s">
        <v>370</v>
      </c>
      <c r="E1269" s="85" t="s">
        <v>979</v>
      </c>
      <c r="F1269" s="85" t="s">
        <v>455</v>
      </c>
      <c r="H1269" s="113" t="str">
        <f>'FD Inputs Pre Conversion'!G1267</f>
        <v>No input</v>
      </c>
      <c r="I1269" s="103"/>
      <c r="J1269" s="103"/>
      <c r="K1269" s="103"/>
      <c r="L1269" s="103"/>
      <c r="M1269" s="103"/>
    </row>
    <row r="1270" spans="2:13" outlineLevel="1">
      <c r="B1270" s="86" t="s">
        <v>183</v>
      </c>
      <c r="C1270" s="86" t="s">
        <v>184</v>
      </c>
      <c r="D1270" s="85" t="s">
        <v>379</v>
      </c>
      <c r="E1270" s="85" t="s">
        <v>979</v>
      </c>
      <c r="F1270" s="85" t="s">
        <v>455</v>
      </c>
      <c r="H1270" s="113" t="str">
        <f>'FD Inputs Pre Conversion'!G1268</f>
        <v>No input</v>
      </c>
      <c r="I1270" s="103"/>
      <c r="J1270" s="103"/>
      <c r="K1270" s="103"/>
      <c r="L1270" s="103"/>
      <c r="M1270" s="103"/>
    </row>
    <row r="1271" spans="2:13" outlineLevel="1">
      <c r="B1271" s="86" t="s">
        <v>183</v>
      </c>
      <c r="C1271" s="86" t="s">
        <v>184</v>
      </c>
      <c r="D1271" s="85" t="s">
        <v>382</v>
      </c>
      <c r="E1271" s="85" t="s">
        <v>979</v>
      </c>
      <c r="F1271" s="85" t="s">
        <v>455</v>
      </c>
      <c r="H1271" s="113" t="str">
        <f>'FD Inputs Pre Conversion'!G1269</f>
        <v>No input</v>
      </c>
      <c r="I1271" s="103"/>
      <c r="J1271" s="103"/>
      <c r="K1271" s="103"/>
      <c r="L1271" s="103"/>
      <c r="M1271" s="103"/>
    </row>
    <row r="1272" spans="2:13" outlineLevel="1">
      <c r="B1272" s="86" t="s">
        <v>183</v>
      </c>
      <c r="C1272" s="86" t="s">
        <v>184</v>
      </c>
      <c r="D1272" s="85" t="s">
        <v>388</v>
      </c>
      <c r="E1272" s="85" t="s">
        <v>979</v>
      </c>
      <c r="F1272" s="85" t="s">
        <v>455</v>
      </c>
      <c r="H1272" s="113" t="str">
        <f>'FD Inputs Pre Conversion'!G1270</f>
        <v>No input</v>
      </c>
      <c r="I1272" s="103"/>
      <c r="J1272" s="103"/>
      <c r="K1272" s="103"/>
      <c r="L1272" s="103"/>
      <c r="M1272" s="103"/>
    </row>
    <row r="1273" spans="2:13" outlineLevel="1">
      <c r="B1273" s="86" t="s">
        <v>183</v>
      </c>
      <c r="C1273" s="86" t="s">
        <v>184</v>
      </c>
      <c r="D1273" s="85" t="s">
        <v>391</v>
      </c>
      <c r="E1273" s="85" t="s">
        <v>979</v>
      </c>
      <c r="F1273" s="85" t="s">
        <v>455</v>
      </c>
      <c r="H1273" s="113" t="str">
        <f>'FD Inputs Pre Conversion'!G1271</f>
        <v>No input</v>
      </c>
      <c r="I1273" s="103"/>
      <c r="J1273" s="103"/>
      <c r="K1273" s="103"/>
      <c r="L1273" s="103"/>
      <c r="M1273" s="103"/>
    </row>
    <row r="1274" spans="2:13" outlineLevel="1">
      <c r="B1274" s="86" t="s">
        <v>183</v>
      </c>
      <c r="C1274" s="86" t="s">
        <v>184</v>
      </c>
      <c r="D1274" s="85" t="s">
        <v>394</v>
      </c>
      <c r="E1274" s="85" t="s">
        <v>979</v>
      </c>
      <c r="F1274" s="85" t="s">
        <v>455</v>
      </c>
      <c r="H1274" s="113" t="str">
        <f>'FD Inputs Pre Conversion'!G1272</f>
        <v>No input</v>
      </c>
      <c r="I1274" s="103"/>
      <c r="J1274" s="103"/>
      <c r="K1274" s="103"/>
      <c r="L1274" s="103"/>
      <c r="M1274" s="103"/>
    </row>
    <row r="1275" spans="2:13" outlineLevel="1">
      <c r="B1275" s="86" t="s">
        <v>183</v>
      </c>
      <c r="C1275" s="86" t="s">
        <v>184</v>
      </c>
      <c r="D1275" s="85" t="s">
        <v>397</v>
      </c>
      <c r="E1275" s="85" t="s">
        <v>979</v>
      </c>
      <c r="F1275" s="85" t="s">
        <v>455</v>
      </c>
      <c r="H1275" s="113" t="str">
        <f>'FD Inputs Pre Conversion'!G1273</f>
        <v>No input</v>
      </c>
      <c r="I1275" s="103"/>
      <c r="J1275" s="103"/>
      <c r="K1275" s="103"/>
      <c r="L1275" s="103"/>
      <c r="M1275" s="103"/>
    </row>
    <row r="1276" spans="2:13" outlineLevel="1">
      <c r="B1276" s="86" t="s">
        <v>183</v>
      </c>
      <c r="C1276" s="86" t="s">
        <v>184</v>
      </c>
      <c r="D1276" s="85" t="s">
        <v>345</v>
      </c>
      <c r="E1276" s="85" t="s">
        <v>979</v>
      </c>
      <c r="F1276" s="85" t="s">
        <v>455</v>
      </c>
      <c r="H1276" s="113" t="str">
        <f>'FD Inputs Pre Conversion'!G1274</f>
        <v>No input</v>
      </c>
      <c r="I1276" s="103"/>
      <c r="J1276" s="103"/>
      <c r="K1276" s="103"/>
      <c r="L1276" s="103"/>
      <c r="M1276" s="103"/>
    </row>
    <row r="1277" spans="2:13" outlineLevel="1">
      <c r="B1277" s="86" t="s">
        <v>183</v>
      </c>
      <c r="C1277" s="86" t="s">
        <v>184</v>
      </c>
      <c r="D1277" s="85" t="s">
        <v>354</v>
      </c>
      <c r="E1277" s="85" t="s">
        <v>979</v>
      </c>
      <c r="F1277" s="85" t="s">
        <v>455</v>
      </c>
      <c r="H1277" s="113" t="str">
        <f>'FD Inputs Pre Conversion'!G1275</f>
        <v>No input</v>
      </c>
      <c r="I1277" s="103"/>
      <c r="J1277" s="103"/>
      <c r="K1277" s="103"/>
      <c r="L1277" s="103"/>
      <c r="M1277" s="103"/>
    </row>
    <row r="1278" spans="2:13" outlineLevel="1">
      <c r="B1278" s="86" t="s">
        <v>183</v>
      </c>
      <c r="C1278" s="86" t="s">
        <v>184</v>
      </c>
      <c r="D1278" s="85" t="s">
        <v>367</v>
      </c>
      <c r="E1278" s="85" t="s">
        <v>979</v>
      </c>
      <c r="F1278" s="85" t="s">
        <v>455</v>
      </c>
      <c r="H1278" s="113" t="str">
        <f>'FD Inputs Pre Conversion'!G1276</f>
        <v>No input</v>
      </c>
      <c r="I1278" s="103"/>
      <c r="J1278" s="103"/>
      <c r="K1278" s="103"/>
      <c r="L1278" s="103"/>
      <c r="M1278" s="103"/>
    </row>
    <row r="1279" spans="2:13" outlineLevel="1">
      <c r="B1279" s="86" t="s">
        <v>183</v>
      </c>
      <c r="C1279" s="86" t="s">
        <v>184</v>
      </c>
      <c r="D1279" s="85" t="s">
        <v>373</v>
      </c>
      <c r="E1279" s="85" t="s">
        <v>979</v>
      </c>
      <c r="F1279" s="85" t="s">
        <v>455</v>
      </c>
      <c r="H1279" s="113" t="str">
        <f>'FD Inputs Pre Conversion'!G1277</f>
        <v>No input</v>
      </c>
      <c r="I1279" s="103"/>
      <c r="J1279" s="103"/>
      <c r="K1279" s="103"/>
      <c r="L1279" s="103"/>
      <c r="M1279" s="103"/>
    </row>
    <row r="1280" spans="2:13" outlineLevel="1">
      <c r="B1280" s="86" t="s">
        <v>183</v>
      </c>
      <c r="C1280" s="86" t="s">
        <v>184</v>
      </c>
      <c r="D1280" s="85" t="s">
        <v>376</v>
      </c>
      <c r="E1280" s="85" t="s">
        <v>979</v>
      </c>
      <c r="F1280" s="85" t="s">
        <v>455</v>
      </c>
      <c r="H1280" s="113" t="str">
        <f>'FD Inputs Pre Conversion'!G1278</f>
        <v>No input</v>
      </c>
      <c r="I1280" s="103"/>
      <c r="J1280" s="103"/>
      <c r="K1280" s="103"/>
      <c r="L1280" s="103"/>
      <c r="M1280" s="103"/>
    </row>
    <row r="1281" spans="2:13" outlineLevel="1">
      <c r="B1281" s="86" t="s">
        <v>183</v>
      </c>
      <c r="C1281" s="86" t="s">
        <v>184</v>
      </c>
      <c r="D1281" s="85" t="s">
        <v>385</v>
      </c>
      <c r="E1281" s="85" t="s">
        <v>979</v>
      </c>
      <c r="F1281" s="85" t="s">
        <v>455</v>
      </c>
      <c r="H1281" s="113" t="str">
        <f>'FD Inputs Pre Conversion'!G1279</f>
        <v>No input</v>
      </c>
      <c r="I1281" s="103"/>
      <c r="J1281" s="103"/>
      <c r="K1281" s="103"/>
      <c r="L1281" s="103"/>
      <c r="M1281" s="103"/>
    </row>
    <row r="1282" spans="2:13" outlineLevel="1">
      <c r="H1282" s="113"/>
    </row>
    <row r="1283" spans="2:13" outlineLevel="1">
      <c r="B1283" s="86" t="s">
        <v>188</v>
      </c>
      <c r="C1283" s="86" t="s">
        <v>189</v>
      </c>
      <c r="D1283" s="85" t="s">
        <v>350</v>
      </c>
      <c r="E1283" s="85" t="s">
        <v>979</v>
      </c>
      <c r="F1283" s="85" t="s">
        <v>455</v>
      </c>
      <c r="H1283" s="113">
        <f>'FD Inputs Pre Conversion'!G1281</f>
        <v>-5.0000000000000001E-3</v>
      </c>
      <c r="I1283" s="103"/>
      <c r="J1283" s="103"/>
      <c r="K1283" s="103"/>
      <c r="L1283" s="103"/>
      <c r="M1283" s="103"/>
    </row>
    <row r="1284" spans="2:13" outlineLevel="1">
      <c r="B1284" s="86" t="s">
        <v>188</v>
      </c>
      <c r="C1284" s="86" t="s">
        <v>189</v>
      </c>
      <c r="D1284" s="85" t="s">
        <v>358</v>
      </c>
      <c r="E1284" s="85" t="s">
        <v>979</v>
      </c>
      <c r="F1284" s="85" t="s">
        <v>455</v>
      </c>
      <c r="H1284" s="113">
        <f>'FD Inputs Pre Conversion'!G1282</f>
        <v>-5.0000000000000001E-3</v>
      </c>
      <c r="I1284" s="103"/>
      <c r="J1284" s="103"/>
      <c r="K1284" s="103"/>
      <c r="L1284" s="103"/>
      <c r="M1284" s="103"/>
    </row>
    <row r="1285" spans="2:13" outlineLevel="1">
      <c r="B1285" s="86" t="s">
        <v>188</v>
      </c>
      <c r="C1285" s="86" t="s">
        <v>189</v>
      </c>
      <c r="D1285" s="85" t="s">
        <v>361</v>
      </c>
      <c r="E1285" s="85" t="s">
        <v>979</v>
      </c>
      <c r="F1285" s="85" t="s">
        <v>455</v>
      </c>
      <c r="H1285" s="113">
        <f>'FD Inputs Pre Conversion'!G1283</f>
        <v>-5.0000000000000001E-3</v>
      </c>
      <c r="I1285" s="103"/>
      <c r="J1285" s="103"/>
      <c r="K1285" s="103"/>
      <c r="L1285" s="103"/>
      <c r="M1285" s="103"/>
    </row>
    <row r="1286" spans="2:13" outlineLevel="1">
      <c r="B1286" s="86" t="s">
        <v>188</v>
      </c>
      <c r="C1286" s="86" t="s">
        <v>189</v>
      </c>
      <c r="D1286" s="85" t="s">
        <v>364</v>
      </c>
      <c r="E1286" s="85" t="s">
        <v>979</v>
      </c>
      <c r="F1286" s="85" t="s">
        <v>455</v>
      </c>
      <c r="H1286" s="113">
        <f>'FD Inputs Pre Conversion'!G1284</f>
        <v>-5.0000000000000001E-3</v>
      </c>
      <c r="I1286" s="103"/>
      <c r="J1286" s="103"/>
      <c r="K1286" s="103"/>
      <c r="L1286" s="103"/>
      <c r="M1286" s="103"/>
    </row>
    <row r="1287" spans="2:13" outlineLevel="1">
      <c r="B1287" s="86" t="s">
        <v>188</v>
      </c>
      <c r="C1287" s="86" t="s">
        <v>189</v>
      </c>
      <c r="D1287" s="85" t="s">
        <v>370</v>
      </c>
      <c r="E1287" s="85" t="s">
        <v>979</v>
      </c>
      <c r="F1287" s="85" t="s">
        <v>455</v>
      </c>
      <c r="H1287" s="113">
        <f>'FD Inputs Pre Conversion'!G1285</f>
        <v>-5.0000000000000001E-3</v>
      </c>
      <c r="I1287" s="103"/>
      <c r="J1287" s="103"/>
      <c r="K1287" s="103"/>
      <c r="L1287" s="103"/>
      <c r="M1287" s="103"/>
    </row>
    <row r="1288" spans="2:13" outlineLevel="1">
      <c r="B1288" s="86" t="s">
        <v>188</v>
      </c>
      <c r="C1288" s="86" t="s">
        <v>189</v>
      </c>
      <c r="D1288" s="85" t="s">
        <v>379</v>
      </c>
      <c r="E1288" s="85" t="s">
        <v>979</v>
      </c>
      <c r="F1288" s="85" t="s">
        <v>455</v>
      </c>
      <c r="H1288" s="113">
        <f>'FD Inputs Pre Conversion'!G1286</f>
        <v>-5.0000000000000001E-3</v>
      </c>
      <c r="I1288" s="103"/>
      <c r="J1288" s="103"/>
      <c r="K1288" s="103"/>
      <c r="L1288" s="103"/>
      <c r="M1288" s="103"/>
    </row>
    <row r="1289" spans="2:13" outlineLevel="1">
      <c r="B1289" s="86" t="s">
        <v>188</v>
      </c>
      <c r="C1289" s="86" t="s">
        <v>189</v>
      </c>
      <c r="D1289" s="85" t="s">
        <v>382</v>
      </c>
      <c r="E1289" s="85" t="s">
        <v>979</v>
      </c>
      <c r="F1289" s="85" t="s">
        <v>455</v>
      </c>
      <c r="H1289" s="113">
        <f>'FD Inputs Pre Conversion'!G1287</f>
        <v>-5.0000000000000001E-3</v>
      </c>
      <c r="I1289" s="103"/>
      <c r="J1289" s="103"/>
      <c r="K1289" s="103"/>
      <c r="L1289" s="103"/>
      <c r="M1289" s="103"/>
    </row>
    <row r="1290" spans="2:13" outlineLevel="1">
      <c r="B1290" s="86" t="s">
        <v>188</v>
      </c>
      <c r="C1290" s="86" t="s">
        <v>189</v>
      </c>
      <c r="D1290" s="85" t="s">
        <v>388</v>
      </c>
      <c r="E1290" s="85" t="s">
        <v>979</v>
      </c>
      <c r="F1290" s="85" t="s">
        <v>455</v>
      </c>
      <c r="H1290" s="113">
        <f>'FD Inputs Pre Conversion'!G1288</f>
        <v>-5.0000000000000001E-3</v>
      </c>
      <c r="I1290" s="103"/>
      <c r="J1290" s="103"/>
      <c r="K1290" s="103"/>
      <c r="L1290" s="103"/>
      <c r="M1290" s="103"/>
    </row>
    <row r="1291" spans="2:13" outlineLevel="1">
      <c r="B1291" s="86" t="s">
        <v>188</v>
      </c>
      <c r="C1291" s="86" t="s">
        <v>189</v>
      </c>
      <c r="D1291" s="85" t="s">
        <v>391</v>
      </c>
      <c r="E1291" s="85" t="s">
        <v>979</v>
      </c>
      <c r="F1291" s="85" t="s">
        <v>455</v>
      </c>
      <c r="H1291" s="113">
        <f>'FD Inputs Pre Conversion'!G1289</f>
        <v>-5.0000000000000001E-3</v>
      </c>
      <c r="I1291" s="103"/>
      <c r="J1291" s="103"/>
      <c r="K1291" s="103"/>
      <c r="L1291" s="103"/>
      <c r="M1291" s="103"/>
    </row>
    <row r="1292" spans="2:13" outlineLevel="1">
      <c r="B1292" s="86" t="s">
        <v>188</v>
      </c>
      <c r="C1292" s="86" t="s">
        <v>189</v>
      </c>
      <c r="D1292" s="85" t="s">
        <v>394</v>
      </c>
      <c r="E1292" s="85" t="s">
        <v>979</v>
      </c>
      <c r="F1292" s="85" t="s">
        <v>455</v>
      </c>
      <c r="H1292" s="113">
        <f>'FD Inputs Pre Conversion'!G1290</f>
        <v>-5.0000000000000001E-3</v>
      </c>
      <c r="I1292" s="103"/>
      <c r="J1292" s="103"/>
      <c r="K1292" s="103"/>
      <c r="L1292" s="103"/>
      <c r="M1292" s="103"/>
    </row>
    <row r="1293" spans="2:13" outlineLevel="1">
      <c r="B1293" s="86" t="s">
        <v>188</v>
      </c>
      <c r="C1293" s="86" t="s">
        <v>189</v>
      </c>
      <c r="D1293" s="85" t="s">
        <v>397</v>
      </c>
      <c r="E1293" s="85" t="s">
        <v>979</v>
      </c>
      <c r="F1293" s="85" t="s">
        <v>455</v>
      </c>
      <c r="H1293" s="113">
        <f>'FD Inputs Pre Conversion'!G1291</f>
        <v>-5.0000000000000001E-3</v>
      </c>
      <c r="I1293" s="103"/>
      <c r="J1293" s="103"/>
      <c r="K1293" s="103"/>
      <c r="L1293" s="103"/>
      <c r="M1293" s="103"/>
    </row>
    <row r="1294" spans="2:13" outlineLevel="1">
      <c r="B1294" s="86" t="s">
        <v>188</v>
      </c>
      <c r="C1294" s="86" t="s">
        <v>189</v>
      </c>
      <c r="D1294" s="85" t="s">
        <v>345</v>
      </c>
      <c r="E1294" s="85" t="s">
        <v>979</v>
      </c>
      <c r="F1294" s="85" t="s">
        <v>455</v>
      </c>
      <c r="H1294" s="113">
        <f>'FD Inputs Pre Conversion'!G1292</f>
        <v>-5.0000000000000001E-3</v>
      </c>
      <c r="I1294" s="103"/>
      <c r="J1294" s="103"/>
      <c r="K1294" s="103"/>
      <c r="L1294" s="103"/>
      <c r="M1294" s="103"/>
    </row>
    <row r="1295" spans="2:13" outlineLevel="1">
      <c r="B1295" s="86" t="s">
        <v>188</v>
      </c>
      <c r="C1295" s="86" t="s">
        <v>189</v>
      </c>
      <c r="D1295" s="85" t="s">
        <v>354</v>
      </c>
      <c r="E1295" s="85" t="s">
        <v>979</v>
      </c>
      <c r="F1295" s="85" t="s">
        <v>455</v>
      </c>
      <c r="H1295" s="113">
        <f>'FD Inputs Pre Conversion'!G1293</f>
        <v>-5.0000000000000001E-3</v>
      </c>
      <c r="I1295" s="103"/>
      <c r="J1295" s="103"/>
      <c r="K1295" s="103"/>
      <c r="L1295" s="103"/>
      <c r="M1295" s="103"/>
    </row>
    <row r="1296" spans="2:13" outlineLevel="1">
      <c r="B1296" s="86" t="s">
        <v>188</v>
      </c>
      <c r="C1296" s="86" t="s">
        <v>189</v>
      </c>
      <c r="D1296" s="85" t="s">
        <v>367</v>
      </c>
      <c r="E1296" s="85" t="s">
        <v>979</v>
      </c>
      <c r="F1296" s="85" t="s">
        <v>455</v>
      </c>
      <c r="H1296" s="113">
        <f>'FD Inputs Pre Conversion'!G1294</f>
        <v>-5.0000000000000001E-3</v>
      </c>
      <c r="I1296" s="103"/>
      <c r="J1296" s="103"/>
      <c r="K1296" s="103"/>
      <c r="L1296" s="103"/>
      <c r="M1296" s="103"/>
    </row>
    <row r="1297" spans="2:13" outlineLevel="1">
      <c r="B1297" s="86" t="s">
        <v>188</v>
      </c>
      <c r="C1297" s="86" t="s">
        <v>189</v>
      </c>
      <c r="D1297" s="85" t="s">
        <v>373</v>
      </c>
      <c r="E1297" s="85" t="s">
        <v>979</v>
      </c>
      <c r="F1297" s="85" t="s">
        <v>455</v>
      </c>
      <c r="H1297" s="113">
        <f>'FD Inputs Pre Conversion'!G1295</f>
        <v>-5.0000000000000001E-3</v>
      </c>
      <c r="I1297" s="103"/>
      <c r="J1297" s="103"/>
      <c r="K1297" s="103"/>
      <c r="L1297" s="103"/>
      <c r="M1297" s="103"/>
    </row>
    <row r="1298" spans="2:13" outlineLevel="1">
      <c r="B1298" s="86" t="s">
        <v>188</v>
      </c>
      <c r="C1298" s="86" t="s">
        <v>189</v>
      </c>
      <c r="D1298" s="85" t="s">
        <v>376</v>
      </c>
      <c r="E1298" s="85" t="s">
        <v>979</v>
      </c>
      <c r="F1298" s="85" t="s">
        <v>455</v>
      </c>
      <c r="H1298" s="113">
        <f>'FD Inputs Pre Conversion'!G1296</f>
        <v>-5.0000000000000001E-3</v>
      </c>
      <c r="I1298" s="103"/>
      <c r="J1298" s="103"/>
      <c r="K1298" s="103"/>
      <c r="L1298" s="103"/>
      <c r="M1298" s="103"/>
    </row>
    <row r="1299" spans="2:13" outlineLevel="1">
      <c r="B1299" s="86" t="s">
        <v>188</v>
      </c>
      <c r="C1299" s="86" t="s">
        <v>189</v>
      </c>
      <c r="D1299" s="85" t="s">
        <v>385</v>
      </c>
      <c r="E1299" s="85" t="s">
        <v>979</v>
      </c>
      <c r="F1299" s="85" t="s">
        <v>455</v>
      </c>
      <c r="H1299" s="113">
        <f>'FD Inputs Pre Conversion'!G1297</f>
        <v>-5.0000000000000001E-3</v>
      </c>
      <c r="I1299" s="103"/>
      <c r="J1299" s="103"/>
      <c r="K1299" s="103"/>
      <c r="L1299" s="103"/>
      <c r="M1299" s="103"/>
    </row>
    <row r="1300" spans="2:13" outlineLevel="1">
      <c r="H1300" s="113"/>
    </row>
    <row r="1301" spans="2:13" outlineLevel="1">
      <c r="H1301" s="113"/>
    </row>
    <row r="1302" spans="2:13" outlineLevel="1">
      <c r="B1302" s="86" t="s">
        <v>195</v>
      </c>
      <c r="C1302" s="86" t="s">
        <v>196</v>
      </c>
      <c r="D1302" s="85" t="s">
        <v>350</v>
      </c>
      <c r="E1302" s="85" t="s">
        <v>979</v>
      </c>
      <c r="F1302" s="85" t="s">
        <v>455</v>
      </c>
      <c r="H1302" s="113">
        <f>'FD Inputs Pre Conversion'!G1299</f>
        <v>-5.0000000000000001E-3</v>
      </c>
      <c r="I1302" s="103"/>
      <c r="J1302" s="103"/>
      <c r="K1302" s="103"/>
      <c r="L1302" s="103"/>
      <c r="M1302" s="103"/>
    </row>
    <row r="1303" spans="2:13" outlineLevel="1">
      <c r="B1303" s="86" t="s">
        <v>195</v>
      </c>
      <c r="C1303" s="86" t="s">
        <v>196</v>
      </c>
      <c r="D1303" s="85" t="s">
        <v>358</v>
      </c>
      <c r="E1303" s="85" t="s">
        <v>979</v>
      </c>
      <c r="F1303" s="85" t="s">
        <v>455</v>
      </c>
      <c r="H1303" s="113">
        <f>'FD Inputs Pre Conversion'!G1300</f>
        <v>-5.0000000000000001E-3</v>
      </c>
      <c r="I1303" s="103"/>
      <c r="J1303" s="103"/>
      <c r="K1303" s="103"/>
      <c r="L1303" s="103"/>
      <c r="M1303" s="103"/>
    </row>
    <row r="1304" spans="2:13" outlineLevel="1">
      <c r="B1304" s="86" t="s">
        <v>195</v>
      </c>
      <c r="C1304" s="86" t="s">
        <v>196</v>
      </c>
      <c r="D1304" s="85" t="s">
        <v>361</v>
      </c>
      <c r="E1304" s="85" t="s">
        <v>979</v>
      </c>
      <c r="F1304" s="85" t="s">
        <v>455</v>
      </c>
      <c r="H1304" s="113">
        <f>'FD Inputs Pre Conversion'!G1301</f>
        <v>-5.0000000000000001E-3</v>
      </c>
      <c r="I1304" s="103"/>
      <c r="J1304" s="103"/>
      <c r="K1304" s="103"/>
      <c r="L1304" s="103"/>
      <c r="M1304" s="103"/>
    </row>
    <row r="1305" spans="2:13" outlineLevel="1">
      <c r="B1305" s="86" t="s">
        <v>195</v>
      </c>
      <c r="C1305" s="86" t="s">
        <v>196</v>
      </c>
      <c r="D1305" s="85" t="s">
        <v>364</v>
      </c>
      <c r="E1305" s="85" t="s">
        <v>979</v>
      </c>
      <c r="F1305" s="85" t="s">
        <v>455</v>
      </c>
      <c r="H1305" s="113">
        <f>'FD Inputs Pre Conversion'!G1302</f>
        <v>-5.0000000000000001E-3</v>
      </c>
      <c r="I1305" s="103"/>
      <c r="J1305" s="103"/>
      <c r="K1305" s="103"/>
      <c r="L1305" s="103"/>
      <c r="M1305" s="103"/>
    </row>
    <row r="1306" spans="2:13" outlineLevel="1">
      <c r="B1306" s="86" t="s">
        <v>195</v>
      </c>
      <c r="C1306" s="86" t="s">
        <v>196</v>
      </c>
      <c r="D1306" s="85" t="s">
        <v>370</v>
      </c>
      <c r="E1306" s="85" t="s">
        <v>979</v>
      </c>
      <c r="F1306" s="85" t="s">
        <v>455</v>
      </c>
      <c r="H1306" s="113">
        <f>'FD Inputs Pre Conversion'!G1303</f>
        <v>-5.0000000000000001E-3</v>
      </c>
      <c r="I1306" s="103"/>
      <c r="J1306" s="103"/>
      <c r="K1306" s="103"/>
      <c r="L1306" s="103"/>
      <c r="M1306" s="103"/>
    </row>
    <row r="1307" spans="2:13" outlineLevel="1">
      <c r="B1307" s="86" t="s">
        <v>195</v>
      </c>
      <c r="C1307" s="86" t="s">
        <v>196</v>
      </c>
      <c r="D1307" s="85" t="s">
        <v>379</v>
      </c>
      <c r="E1307" s="85" t="s">
        <v>979</v>
      </c>
      <c r="F1307" s="85" t="s">
        <v>455</v>
      </c>
      <c r="H1307" s="113">
        <f>'FD Inputs Pre Conversion'!G1304</f>
        <v>-5.0000000000000001E-3</v>
      </c>
      <c r="I1307" s="103"/>
      <c r="J1307" s="103"/>
      <c r="K1307" s="103"/>
      <c r="L1307" s="103"/>
      <c r="M1307" s="103"/>
    </row>
    <row r="1308" spans="2:13" outlineLevel="1">
      <c r="B1308" s="86" t="s">
        <v>195</v>
      </c>
      <c r="C1308" s="86" t="s">
        <v>196</v>
      </c>
      <c r="D1308" s="85" t="s">
        <v>382</v>
      </c>
      <c r="E1308" s="85" t="s">
        <v>979</v>
      </c>
      <c r="F1308" s="85" t="s">
        <v>455</v>
      </c>
      <c r="H1308" s="113">
        <f>'FD Inputs Pre Conversion'!G1305</f>
        <v>-5.0000000000000001E-3</v>
      </c>
      <c r="I1308" s="103"/>
      <c r="J1308" s="103"/>
      <c r="K1308" s="103"/>
      <c r="L1308" s="103"/>
      <c r="M1308" s="103"/>
    </row>
    <row r="1309" spans="2:13" outlineLevel="1">
      <c r="B1309" s="86" t="s">
        <v>195</v>
      </c>
      <c r="C1309" s="86" t="s">
        <v>196</v>
      </c>
      <c r="D1309" s="85" t="s">
        <v>388</v>
      </c>
      <c r="E1309" s="85" t="s">
        <v>979</v>
      </c>
      <c r="F1309" s="85" t="s">
        <v>455</v>
      </c>
      <c r="H1309" s="113">
        <f>'FD Inputs Pre Conversion'!G1306</f>
        <v>-5.0000000000000001E-3</v>
      </c>
      <c r="I1309" s="103"/>
      <c r="J1309" s="103"/>
      <c r="K1309" s="103"/>
      <c r="L1309" s="103"/>
      <c r="M1309" s="103"/>
    </row>
    <row r="1310" spans="2:13" outlineLevel="1">
      <c r="B1310" s="86" t="s">
        <v>195</v>
      </c>
      <c r="C1310" s="86" t="s">
        <v>196</v>
      </c>
      <c r="D1310" s="85" t="s">
        <v>391</v>
      </c>
      <c r="E1310" s="85" t="s">
        <v>979</v>
      </c>
      <c r="F1310" s="85" t="s">
        <v>455</v>
      </c>
      <c r="H1310" s="113">
        <f>'FD Inputs Pre Conversion'!G1307</f>
        <v>-5.0000000000000001E-3</v>
      </c>
      <c r="I1310" s="103"/>
      <c r="J1310" s="103"/>
      <c r="K1310" s="103"/>
      <c r="L1310" s="103"/>
      <c r="M1310" s="103"/>
    </row>
    <row r="1311" spans="2:13" outlineLevel="1">
      <c r="B1311" s="86" t="s">
        <v>195</v>
      </c>
      <c r="C1311" s="86" t="s">
        <v>196</v>
      </c>
      <c r="D1311" s="85" t="s">
        <v>394</v>
      </c>
      <c r="E1311" s="85" t="s">
        <v>979</v>
      </c>
      <c r="F1311" s="85" t="s">
        <v>455</v>
      </c>
      <c r="H1311" s="113">
        <f>'FD Inputs Pre Conversion'!G1308</f>
        <v>-5.0000000000000001E-3</v>
      </c>
      <c r="I1311" s="103"/>
      <c r="J1311" s="103"/>
      <c r="K1311" s="103"/>
      <c r="L1311" s="103"/>
      <c r="M1311" s="103"/>
    </row>
    <row r="1312" spans="2:13" outlineLevel="1">
      <c r="B1312" s="86" t="s">
        <v>195</v>
      </c>
      <c r="C1312" s="86" t="s">
        <v>196</v>
      </c>
      <c r="D1312" s="85" t="s">
        <v>397</v>
      </c>
      <c r="E1312" s="85" t="s">
        <v>979</v>
      </c>
      <c r="F1312" s="85" t="s">
        <v>455</v>
      </c>
      <c r="H1312" s="113">
        <f>'FD Inputs Pre Conversion'!G1309</f>
        <v>-5.0000000000000001E-3</v>
      </c>
      <c r="I1312" s="103"/>
      <c r="J1312" s="103"/>
      <c r="K1312" s="103"/>
      <c r="L1312" s="103"/>
      <c r="M1312" s="103"/>
    </row>
    <row r="1313" spans="2:13" outlineLevel="1">
      <c r="B1313" s="86" t="s">
        <v>195</v>
      </c>
      <c r="C1313" s="86" t="s">
        <v>196</v>
      </c>
      <c r="D1313" s="85" t="s">
        <v>345</v>
      </c>
      <c r="E1313" s="85" t="s">
        <v>979</v>
      </c>
      <c r="F1313" s="85" t="s">
        <v>455</v>
      </c>
      <c r="H1313" s="113">
        <f>'FD Inputs Pre Conversion'!G1310</f>
        <v>-5.0000000000000001E-3</v>
      </c>
      <c r="I1313" s="103"/>
      <c r="J1313" s="103"/>
      <c r="K1313" s="103"/>
      <c r="L1313" s="103"/>
      <c r="M1313" s="103"/>
    </row>
    <row r="1314" spans="2:13" outlineLevel="1">
      <c r="B1314" s="86" t="s">
        <v>195</v>
      </c>
      <c r="C1314" s="86" t="s">
        <v>196</v>
      </c>
      <c r="D1314" s="85" t="s">
        <v>354</v>
      </c>
      <c r="E1314" s="85" t="s">
        <v>979</v>
      </c>
      <c r="F1314" s="85" t="s">
        <v>455</v>
      </c>
      <c r="H1314" s="113">
        <f>'FD Inputs Pre Conversion'!G1311</f>
        <v>-5.0000000000000001E-3</v>
      </c>
      <c r="I1314" s="103"/>
      <c r="J1314" s="103"/>
      <c r="K1314" s="103"/>
      <c r="L1314" s="103"/>
      <c r="M1314" s="103"/>
    </row>
    <row r="1315" spans="2:13" outlineLevel="1">
      <c r="B1315" s="86" t="s">
        <v>195</v>
      </c>
      <c r="C1315" s="86" t="s">
        <v>196</v>
      </c>
      <c r="D1315" s="85" t="s">
        <v>367</v>
      </c>
      <c r="E1315" s="85" t="s">
        <v>979</v>
      </c>
      <c r="F1315" s="85" t="s">
        <v>455</v>
      </c>
      <c r="H1315" s="113">
        <f>'FD Inputs Pre Conversion'!G1312</f>
        <v>-5.0000000000000001E-3</v>
      </c>
      <c r="I1315" s="103"/>
      <c r="J1315" s="103"/>
      <c r="K1315" s="103"/>
      <c r="L1315" s="103"/>
      <c r="M1315" s="103"/>
    </row>
    <row r="1316" spans="2:13" outlineLevel="1">
      <c r="B1316" s="86" t="s">
        <v>195</v>
      </c>
      <c r="C1316" s="86" t="s">
        <v>196</v>
      </c>
      <c r="D1316" s="85" t="s">
        <v>373</v>
      </c>
      <c r="E1316" s="85" t="s">
        <v>979</v>
      </c>
      <c r="F1316" s="85" t="s">
        <v>455</v>
      </c>
      <c r="H1316" s="113">
        <f>'FD Inputs Pre Conversion'!G1313</f>
        <v>-5.0000000000000001E-3</v>
      </c>
      <c r="I1316" s="103"/>
      <c r="J1316" s="103"/>
      <c r="K1316" s="103"/>
      <c r="L1316" s="103"/>
      <c r="M1316" s="103"/>
    </row>
    <row r="1317" spans="2:13" outlineLevel="1">
      <c r="B1317" s="86" t="s">
        <v>195</v>
      </c>
      <c r="C1317" s="86" t="s">
        <v>196</v>
      </c>
      <c r="D1317" s="85" t="s">
        <v>376</v>
      </c>
      <c r="E1317" s="85" t="s">
        <v>979</v>
      </c>
      <c r="F1317" s="85" t="s">
        <v>455</v>
      </c>
      <c r="H1317" s="113">
        <f>'FD Inputs Pre Conversion'!G1314</f>
        <v>-5.0000000000000001E-3</v>
      </c>
      <c r="I1317" s="103"/>
      <c r="J1317" s="103"/>
      <c r="K1317" s="103"/>
      <c r="L1317" s="103"/>
      <c r="M1317" s="103"/>
    </row>
    <row r="1318" spans="2:13" outlineLevel="1">
      <c r="B1318" s="86" t="s">
        <v>195</v>
      </c>
      <c r="C1318" s="86" t="s">
        <v>196</v>
      </c>
      <c r="D1318" s="85" t="s">
        <v>385</v>
      </c>
      <c r="E1318" s="85" t="s">
        <v>979</v>
      </c>
      <c r="F1318" s="85" t="s">
        <v>455</v>
      </c>
      <c r="H1318" s="113">
        <f>'FD Inputs Pre Conversion'!G1315</f>
        <v>-5.0000000000000001E-3</v>
      </c>
      <c r="I1318" s="103"/>
      <c r="J1318" s="103"/>
      <c r="K1318" s="103"/>
      <c r="L1318" s="103"/>
      <c r="M1318" s="103"/>
    </row>
    <row r="1319" spans="2:13" outlineLevel="1">
      <c r="H1319" s="113"/>
    </row>
    <row r="1320" spans="2:13" outlineLevel="1">
      <c r="B1320" s="86" t="s">
        <v>201</v>
      </c>
      <c r="C1320" s="86" t="s">
        <v>202</v>
      </c>
      <c r="D1320" s="85" t="s">
        <v>350</v>
      </c>
      <c r="E1320" s="85" t="s">
        <v>979</v>
      </c>
      <c r="F1320" s="85" t="s">
        <v>455</v>
      </c>
      <c r="H1320" s="113">
        <f>'FD Inputs Pre Conversion'!G1317</f>
        <v>-5.0000000000000001E-3</v>
      </c>
      <c r="I1320" s="103"/>
      <c r="J1320" s="103"/>
      <c r="K1320" s="103"/>
      <c r="L1320" s="103"/>
      <c r="M1320" s="103"/>
    </row>
    <row r="1321" spans="2:13" outlineLevel="1">
      <c r="B1321" s="86" t="s">
        <v>201</v>
      </c>
      <c r="C1321" s="86" t="s">
        <v>202</v>
      </c>
      <c r="D1321" s="85" t="s">
        <v>358</v>
      </c>
      <c r="E1321" s="85" t="s">
        <v>979</v>
      </c>
      <c r="F1321" s="85" t="s">
        <v>455</v>
      </c>
      <c r="H1321" s="113">
        <f>'FD Inputs Pre Conversion'!G1318</f>
        <v>-5.0000000000000001E-3</v>
      </c>
      <c r="I1321" s="103"/>
      <c r="J1321" s="103"/>
      <c r="K1321" s="103"/>
      <c r="L1321" s="103"/>
      <c r="M1321" s="103"/>
    </row>
    <row r="1322" spans="2:13" outlineLevel="1">
      <c r="B1322" s="86" t="s">
        <v>201</v>
      </c>
      <c r="C1322" s="86" t="s">
        <v>202</v>
      </c>
      <c r="D1322" s="85" t="s">
        <v>361</v>
      </c>
      <c r="E1322" s="85" t="s">
        <v>979</v>
      </c>
      <c r="F1322" s="85" t="s">
        <v>455</v>
      </c>
      <c r="H1322" s="113">
        <f>'FD Inputs Pre Conversion'!G1319</f>
        <v>-5.0000000000000001E-3</v>
      </c>
      <c r="I1322" s="103"/>
      <c r="J1322" s="103"/>
      <c r="K1322" s="103"/>
      <c r="L1322" s="103"/>
      <c r="M1322" s="103"/>
    </row>
    <row r="1323" spans="2:13" outlineLevel="1">
      <c r="B1323" s="86" t="s">
        <v>201</v>
      </c>
      <c r="C1323" s="86" t="s">
        <v>202</v>
      </c>
      <c r="D1323" s="85" t="s">
        <v>364</v>
      </c>
      <c r="E1323" s="85" t="s">
        <v>979</v>
      </c>
      <c r="F1323" s="85" t="s">
        <v>455</v>
      </c>
      <c r="H1323" s="113">
        <f>'FD Inputs Pre Conversion'!G1320</f>
        <v>-5.0000000000000001E-3</v>
      </c>
      <c r="I1323" s="103"/>
      <c r="J1323" s="103"/>
      <c r="K1323" s="103"/>
      <c r="L1323" s="103"/>
      <c r="M1323" s="103"/>
    </row>
    <row r="1324" spans="2:13" outlineLevel="1">
      <c r="B1324" s="86" t="s">
        <v>201</v>
      </c>
      <c r="C1324" s="86" t="s">
        <v>202</v>
      </c>
      <c r="D1324" s="85" t="s">
        <v>370</v>
      </c>
      <c r="E1324" s="85" t="s">
        <v>979</v>
      </c>
      <c r="F1324" s="85" t="s">
        <v>455</v>
      </c>
      <c r="H1324" s="113">
        <f>'FD Inputs Pre Conversion'!G1321</f>
        <v>-5.0000000000000001E-3</v>
      </c>
      <c r="I1324" s="103"/>
      <c r="J1324" s="103"/>
      <c r="K1324" s="103"/>
      <c r="L1324" s="103"/>
      <c r="M1324" s="103"/>
    </row>
    <row r="1325" spans="2:13" outlineLevel="1">
      <c r="B1325" s="86" t="s">
        <v>201</v>
      </c>
      <c r="C1325" s="86" t="s">
        <v>202</v>
      </c>
      <c r="D1325" s="85" t="s">
        <v>379</v>
      </c>
      <c r="E1325" s="85" t="s">
        <v>979</v>
      </c>
      <c r="F1325" s="85" t="s">
        <v>455</v>
      </c>
      <c r="H1325" s="113">
        <f>'FD Inputs Pre Conversion'!G1322</f>
        <v>-5.0000000000000001E-3</v>
      </c>
      <c r="I1325" s="103"/>
      <c r="J1325" s="103"/>
      <c r="K1325" s="103"/>
      <c r="L1325" s="103"/>
      <c r="M1325" s="103"/>
    </row>
    <row r="1326" spans="2:13" outlineLevel="1">
      <c r="B1326" s="86" t="s">
        <v>201</v>
      </c>
      <c r="C1326" s="86" t="s">
        <v>202</v>
      </c>
      <c r="D1326" s="85" t="s">
        <v>382</v>
      </c>
      <c r="E1326" s="85" t="s">
        <v>979</v>
      </c>
      <c r="F1326" s="85" t="s">
        <v>455</v>
      </c>
      <c r="H1326" s="113">
        <f>'FD Inputs Pre Conversion'!G1323</f>
        <v>-5.0000000000000001E-3</v>
      </c>
      <c r="I1326" s="103"/>
      <c r="J1326" s="103"/>
      <c r="K1326" s="103"/>
      <c r="L1326" s="103"/>
      <c r="M1326" s="103"/>
    </row>
    <row r="1327" spans="2:13" outlineLevel="1">
      <c r="B1327" s="86" t="s">
        <v>201</v>
      </c>
      <c r="C1327" s="86" t="s">
        <v>202</v>
      </c>
      <c r="D1327" s="85" t="s">
        <v>388</v>
      </c>
      <c r="E1327" s="85" t="s">
        <v>979</v>
      </c>
      <c r="F1327" s="85" t="s">
        <v>455</v>
      </c>
      <c r="H1327" s="113">
        <f>'FD Inputs Pre Conversion'!G1324</f>
        <v>-5.0000000000000001E-3</v>
      </c>
      <c r="I1327" s="103"/>
      <c r="J1327" s="103"/>
      <c r="K1327" s="103"/>
      <c r="L1327" s="103"/>
      <c r="M1327" s="103"/>
    </row>
    <row r="1328" spans="2:13" outlineLevel="1">
      <c r="B1328" s="86" t="s">
        <v>201</v>
      </c>
      <c r="C1328" s="86" t="s">
        <v>202</v>
      </c>
      <c r="D1328" s="85" t="s">
        <v>391</v>
      </c>
      <c r="E1328" s="85" t="s">
        <v>979</v>
      </c>
      <c r="F1328" s="85" t="s">
        <v>455</v>
      </c>
      <c r="H1328" s="113">
        <f>'FD Inputs Pre Conversion'!G1325</f>
        <v>-5.0000000000000001E-3</v>
      </c>
      <c r="I1328" s="103"/>
      <c r="J1328" s="103"/>
      <c r="K1328" s="103"/>
      <c r="L1328" s="103"/>
      <c r="M1328" s="103"/>
    </row>
    <row r="1329" spans="2:13" outlineLevel="1">
      <c r="B1329" s="86" t="s">
        <v>201</v>
      </c>
      <c r="C1329" s="86" t="s">
        <v>202</v>
      </c>
      <c r="D1329" s="85" t="s">
        <v>394</v>
      </c>
      <c r="E1329" s="85" t="s">
        <v>979</v>
      </c>
      <c r="F1329" s="85" t="s">
        <v>455</v>
      </c>
      <c r="H1329" s="113">
        <f>'FD Inputs Pre Conversion'!G1326</f>
        <v>-5.0000000000000001E-3</v>
      </c>
      <c r="I1329" s="103"/>
      <c r="J1329" s="103"/>
      <c r="K1329" s="103"/>
      <c r="L1329" s="103"/>
      <c r="M1329" s="103"/>
    </row>
    <row r="1330" spans="2:13" outlineLevel="1">
      <c r="B1330" s="86" t="s">
        <v>201</v>
      </c>
      <c r="C1330" s="86" t="s">
        <v>202</v>
      </c>
      <c r="D1330" s="85" t="s">
        <v>397</v>
      </c>
      <c r="E1330" s="85" t="s">
        <v>979</v>
      </c>
      <c r="F1330" s="85" t="s">
        <v>455</v>
      </c>
      <c r="H1330" s="113">
        <f>'FD Inputs Pre Conversion'!G1327</f>
        <v>-5.0000000000000001E-3</v>
      </c>
      <c r="I1330" s="103"/>
      <c r="J1330" s="103"/>
      <c r="K1330" s="103"/>
      <c r="L1330" s="103"/>
      <c r="M1330" s="103"/>
    </row>
    <row r="1331" spans="2:13" outlineLevel="1">
      <c r="B1331" s="86" t="s">
        <v>201</v>
      </c>
      <c r="C1331" s="86" t="s">
        <v>202</v>
      </c>
      <c r="D1331" s="85" t="s">
        <v>345</v>
      </c>
      <c r="E1331" s="85" t="s">
        <v>979</v>
      </c>
      <c r="F1331" s="85" t="s">
        <v>455</v>
      </c>
      <c r="H1331" s="113">
        <f>'FD Inputs Pre Conversion'!G1328</f>
        <v>-5.0000000000000001E-3</v>
      </c>
      <c r="I1331" s="103"/>
      <c r="J1331" s="103"/>
      <c r="K1331" s="103"/>
      <c r="L1331" s="103"/>
      <c r="M1331" s="103"/>
    </row>
    <row r="1332" spans="2:13" outlineLevel="1">
      <c r="B1332" s="86" t="s">
        <v>201</v>
      </c>
      <c r="C1332" s="86" t="s">
        <v>202</v>
      </c>
      <c r="D1332" s="85" t="s">
        <v>354</v>
      </c>
      <c r="E1332" s="85" t="s">
        <v>979</v>
      </c>
      <c r="F1332" s="85" t="s">
        <v>455</v>
      </c>
      <c r="H1332" s="113">
        <f>'FD Inputs Pre Conversion'!G1329</f>
        <v>-5.0000000000000001E-3</v>
      </c>
      <c r="I1332" s="103"/>
      <c r="J1332" s="103"/>
      <c r="K1332" s="103"/>
      <c r="L1332" s="103"/>
      <c r="M1332" s="103"/>
    </row>
    <row r="1333" spans="2:13" outlineLevel="1">
      <c r="B1333" s="86" t="s">
        <v>201</v>
      </c>
      <c r="C1333" s="86" t="s">
        <v>202</v>
      </c>
      <c r="D1333" s="85" t="s">
        <v>367</v>
      </c>
      <c r="E1333" s="85" t="s">
        <v>979</v>
      </c>
      <c r="F1333" s="85" t="s">
        <v>455</v>
      </c>
      <c r="H1333" s="113">
        <f>'FD Inputs Pre Conversion'!G1330</f>
        <v>-5.0000000000000001E-3</v>
      </c>
      <c r="I1333" s="103"/>
      <c r="J1333" s="103"/>
      <c r="K1333" s="103"/>
      <c r="L1333" s="103"/>
      <c r="M1333" s="103"/>
    </row>
    <row r="1334" spans="2:13" outlineLevel="1">
      <c r="B1334" s="86" t="s">
        <v>201</v>
      </c>
      <c r="C1334" s="86" t="s">
        <v>202</v>
      </c>
      <c r="D1334" s="85" t="s">
        <v>373</v>
      </c>
      <c r="E1334" s="85" t="s">
        <v>979</v>
      </c>
      <c r="F1334" s="85" t="s">
        <v>455</v>
      </c>
      <c r="H1334" s="113">
        <f>'FD Inputs Pre Conversion'!G1331</f>
        <v>-5.0000000000000001E-3</v>
      </c>
      <c r="I1334" s="103"/>
      <c r="J1334" s="103"/>
      <c r="K1334" s="103"/>
      <c r="L1334" s="103"/>
      <c r="M1334" s="103"/>
    </row>
    <row r="1335" spans="2:13" outlineLevel="1">
      <c r="B1335" s="86" t="s">
        <v>201</v>
      </c>
      <c r="C1335" s="86" t="s">
        <v>202</v>
      </c>
      <c r="D1335" s="85" t="s">
        <v>376</v>
      </c>
      <c r="E1335" s="85" t="s">
        <v>979</v>
      </c>
      <c r="F1335" s="85" t="s">
        <v>455</v>
      </c>
      <c r="H1335" s="113">
        <f>'FD Inputs Pre Conversion'!G1332</f>
        <v>-5.0000000000000001E-3</v>
      </c>
      <c r="I1335" s="103"/>
      <c r="J1335" s="103"/>
      <c r="K1335" s="103"/>
      <c r="L1335" s="103"/>
      <c r="M1335" s="103"/>
    </row>
    <row r="1336" spans="2:13" outlineLevel="1">
      <c r="B1336" s="86" t="s">
        <v>201</v>
      </c>
      <c r="C1336" s="86" t="s">
        <v>202</v>
      </c>
      <c r="D1336" s="85" t="s">
        <v>385</v>
      </c>
      <c r="E1336" s="85" t="s">
        <v>979</v>
      </c>
      <c r="F1336" s="85" t="s">
        <v>455</v>
      </c>
      <c r="H1336" s="113">
        <f>'FD Inputs Pre Conversion'!G1333</f>
        <v>-5.0000000000000001E-3</v>
      </c>
      <c r="I1336" s="103"/>
      <c r="J1336" s="103"/>
      <c r="K1336" s="103"/>
      <c r="L1336" s="103"/>
      <c r="M1336" s="103"/>
    </row>
    <row r="1337" spans="2:13" outlineLevel="1">
      <c r="H1337" s="113"/>
    </row>
    <row r="1338" spans="2:13" outlineLevel="1">
      <c r="B1338" s="86" t="s">
        <v>210</v>
      </c>
      <c r="C1338" s="86" t="s">
        <v>211</v>
      </c>
      <c r="D1338" s="85" t="s">
        <v>350</v>
      </c>
      <c r="E1338" s="85" t="s">
        <v>979</v>
      </c>
      <c r="F1338" s="85" t="s">
        <v>455</v>
      </c>
      <c r="H1338" s="113">
        <f>'FD Inputs Pre Conversion'!G1335</f>
        <v>-7.4999999999999997E-3</v>
      </c>
      <c r="I1338" s="103"/>
      <c r="J1338" s="103"/>
      <c r="K1338" s="103"/>
      <c r="L1338" s="103"/>
      <c r="M1338" s="103"/>
    </row>
    <row r="1339" spans="2:13" outlineLevel="1">
      <c r="B1339" s="86" t="s">
        <v>210</v>
      </c>
      <c r="C1339" s="86" t="s">
        <v>211</v>
      </c>
      <c r="D1339" s="85" t="s">
        <v>358</v>
      </c>
      <c r="E1339" s="85" t="s">
        <v>979</v>
      </c>
      <c r="F1339" s="85" t="s">
        <v>455</v>
      </c>
      <c r="H1339" s="113">
        <f>'FD Inputs Pre Conversion'!G1336</f>
        <v>-7.4999999999999997E-3</v>
      </c>
      <c r="I1339" s="103"/>
      <c r="J1339" s="103"/>
      <c r="K1339" s="103"/>
      <c r="L1339" s="103"/>
      <c r="M1339" s="103"/>
    </row>
    <row r="1340" spans="2:13" outlineLevel="1">
      <c r="B1340" s="86" t="s">
        <v>210</v>
      </c>
      <c r="C1340" s="86" t="s">
        <v>211</v>
      </c>
      <c r="D1340" s="85" t="s">
        <v>361</v>
      </c>
      <c r="E1340" s="85" t="s">
        <v>979</v>
      </c>
      <c r="F1340" s="85" t="s">
        <v>455</v>
      </c>
      <c r="H1340" s="113">
        <f>'FD Inputs Pre Conversion'!G1337</f>
        <v>-7.4999999999999997E-3</v>
      </c>
      <c r="I1340" s="103"/>
      <c r="J1340" s="103"/>
      <c r="K1340" s="103"/>
      <c r="L1340" s="103"/>
      <c r="M1340" s="103"/>
    </row>
    <row r="1341" spans="2:13" outlineLevel="1">
      <c r="B1341" s="86" t="s">
        <v>210</v>
      </c>
      <c r="C1341" s="86" t="s">
        <v>211</v>
      </c>
      <c r="D1341" s="85" t="s">
        <v>364</v>
      </c>
      <c r="E1341" s="85" t="s">
        <v>979</v>
      </c>
      <c r="F1341" s="85" t="s">
        <v>455</v>
      </c>
      <c r="H1341" s="113">
        <f>'FD Inputs Pre Conversion'!G1338</f>
        <v>-7.4999999999999997E-3</v>
      </c>
      <c r="I1341" s="103"/>
      <c r="J1341" s="103"/>
      <c r="K1341" s="103"/>
      <c r="L1341" s="103"/>
      <c r="M1341" s="103"/>
    </row>
    <row r="1342" spans="2:13" outlineLevel="1">
      <c r="B1342" s="86" t="s">
        <v>210</v>
      </c>
      <c r="C1342" s="86" t="s">
        <v>211</v>
      </c>
      <c r="D1342" s="85" t="s">
        <v>370</v>
      </c>
      <c r="E1342" s="85" t="s">
        <v>979</v>
      </c>
      <c r="F1342" s="85" t="s">
        <v>455</v>
      </c>
      <c r="H1342" s="113">
        <f>'FD Inputs Pre Conversion'!G1339</f>
        <v>-7.4999999999999997E-3</v>
      </c>
      <c r="I1342" s="103"/>
      <c r="J1342" s="103"/>
      <c r="K1342" s="103"/>
      <c r="L1342" s="103"/>
      <c r="M1342" s="103"/>
    </row>
    <row r="1343" spans="2:13" outlineLevel="1">
      <c r="B1343" s="86" t="s">
        <v>210</v>
      </c>
      <c r="C1343" s="86" t="s">
        <v>211</v>
      </c>
      <c r="D1343" s="85" t="s">
        <v>379</v>
      </c>
      <c r="E1343" s="85" t="s">
        <v>979</v>
      </c>
      <c r="F1343" s="85" t="s">
        <v>455</v>
      </c>
      <c r="H1343" s="113">
        <f>'FD Inputs Pre Conversion'!G1340</f>
        <v>-1.4999999999999999E-2</v>
      </c>
      <c r="I1343" s="103"/>
      <c r="J1343" s="103"/>
      <c r="K1343" s="103"/>
      <c r="L1343" s="103"/>
      <c r="M1343" s="103"/>
    </row>
    <row r="1344" spans="2:13" outlineLevel="1">
      <c r="B1344" s="86" t="s">
        <v>210</v>
      </c>
      <c r="C1344" s="86" t="s">
        <v>211</v>
      </c>
      <c r="D1344" s="85" t="s">
        <v>382</v>
      </c>
      <c r="E1344" s="85" t="s">
        <v>979</v>
      </c>
      <c r="F1344" s="85" t="s">
        <v>455</v>
      </c>
      <c r="H1344" s="113">
        <f>'FD Inputs Pre Conversion'!G1341</f>
        <v>-7.4999999999999997E-3</v>
      </c>
      <c r="I1344" s="103"/>
      <c r="J1344" s="103"/>
      <c r="K1344" s="103"/>
      <c r="L1344" s="103"/>
      <c r="M1344" s="103"/>
    </row>
    <row r="1345" spans="2:13" outlineLevel="1">
      <c r="B1345" s="86" t="s">
        <v>210</v>
      </c>
      <c r="C1345" s="86" t="s">
        <v>211</v>
      </c>
      <c r="D1345" s="85" t="s">
        <v>388</v>
      </c>
      <c r="E1345" s="85" t="s">
        <v>979</v>
      </c>
      <c r="F1345" s="85" t="s">
        <v>455</v>
      </c>
      <c r="H1345" s="113">
        <f>'FD Inputs Pre Conversion'!G1342</f>
        <v>-7.4999999999999997E-3</v>
      </c>
      <c r="I1345" s="103"/>
      <c r="J1345" s="103"/>
      <c r="K1345" s="103"/>
      <c r="L1345" s="103"/>
      <c r="M1345" s="103"/>
    </row>
    <row r="1346" spans="2:13" outlineLevel="1">
      <c r="B1346" s="86" t="s">
        <v>210</v>
      </c>
      <c r="C1346" s="86" t="s">
        <v>211</v>
      </c>
      <c r="D1346" s="85" t="s">
        <v>391</v>
      </c>
      <c r="E1346" s="85" t="s">
        <v>979</v>
      </c>
      <c r="F1346" s="85" t="s">
        <v>455</v>
      </c>
      <c r="H1346" s="113">
        <f>'FD Inputs Pre Conversion'!G1343</f>
        <v>-7.4999999999999997E-3</v>
      </c>
      <c r="I1346" s="103"/>
      <c r="J1346" s="103"/>
      <c r="K1346" s="103"/>
      <c r="L1346" s="103"/>
      <c r="M1346" s="103"/>
    </row>
    <row r="1347" spans="2:13" outlineLevel="1">
      <c r="B1347" s="86" t="s">
        <v>210</v>
      </c>
      <c r="C1347" s="86" t="s">
        <v>211</v>
      </c>
      <c r="D1347" s="85" t="s">
        <v>394</v>
      </c>
      <c r="E1347" s="85" t="s">
        <v>979</v>
      </c>
      <c r="F1347" s="85" t="s">
        <v>455</v>
      </c>
      <c r="H1347" s="113">
        <f>'FD Inputs Pre Conversion'!G1344</f>
        <v>-7.4999999999999997E-3</v>
      </c>
      <c r="I1347" s="103"/>
      <c r="J1347" s="103"/>
      <c r="K1347" s="103"/>
      <c r="L1347" s="103"/>
      <c r="M1347" s="103"/>
    </row>
    <row r="1348" spans="2:13" outlineLevel="1">
      <c r="B1348" s="86" t="s">
        <v>210</v>
      </c>
      <c r="C1348" s="86" t="s">
        <v>211</v>
      </c>
      <c r="D1348" s="85" t="s">
        <v>397</v>
      </c>
      <c r="E1348" s="85" t="s">
        <v>979</v>
      </c>
      <c r="F1348" s="85" t="s">
        <v>455</v>
      </c>
      <c r="H1348" s="113">
        <f>'FD Inputs Pre Conversion'!G1345</f>
        <v>-7.4999999999999997E-3</v>
      </c>
      <c r="I1348" s="103"/>
      <c r="J1348" s="103"/>
      <c r="K1348" s="103"/>
      <c r="L1348" s="103"/>
      <c r="M1348" s="103"/>
    </row>
    <row r="1349" spans="2:13" outlineLevel="1">
      <c r="B1349" s="86" t="s">
        <v>210</v>
      </c>
      <c r="C1349" s="86" t="s">
        <v>211</v>
      </c>
      <c r="D1349" s="85" t="s">
        <v>345</v>
      </c>
      <c r="E1349" s="85" t="s">
        <v>979</v>
      </c>
      <c r="F1349" s="85" t="s">
        <v>455</v>
      </c>
      <c r="H1349" s="113" t="str">
        <f>'FD Inputs Pre Conversion'!G1346</f>
        <v/>
      </c>
      <c r="I1349" s="103"/>
      <c r="J1349" s="103"/>
      <c r="K1349" s="103"/>
      <c r="L1349" s="103"/>
      <c r="M1349" s="103"/>
    </row>
    <row r="1350" spans="2:13" outlineLevel="1">
      <c r="B1350" s="86" t="s">
        <v>210</v>
      </c>
      <c r="C1350" s="86" t="s">
        <v>211</v>
      </c>
      <c r="D1350" s="85" t="s">
        <v>354</v>
      </c>
      <c r="E1350" s="85" t="s">
        <v>979</v>
      </c>
      <c r="F1350" s="85" t="s">
        <v>455</v>
      </c>
      <c r="H1350" s="113" t="str">
        <f>'FD Inputs Pre Conversion'!G1347</f>
        <v/>
      </c>
      <c r="I1350" s="103"/>
      <c r="J1350" s="103"/>
      <c r="K1350" s="103"/>
      <c r="L1350" s="103"/>
      <c r="M1350" s="103"/>
    </row>
    <row r="1351" spans="2:13" outlineLevel="1">
      <c r="B1351" s="86" t="s">
        <v>210</v>
      </c>
      <c r="C1351" s="86" t="s">
        <v>211</v>
      </c>
      <c r="D1351" s="85" t="s">
        <v>367</v>
      </c>
      <c r="E1351" s="85" t="s">
        <v>979</v>
      </c>
      <c r="F1351" s="85" t="s">
        <v>455</v>
      </c>
      <c r="H1351" s="113" t="str">
        <f>'FD Inputs Pre Conversion'!G1348</f>
        <v/>
      </c>
      <c r="I1351" s="103"/>
      <c r="J1351" s="103"/>
      <c r="K1351" s="103"/>
      <c r="L1351" s="103"/>
      <c r="M1351" s="103"/>
    </row>
    <row r="1352" spans="2:13" outlineLevel="1">
      <c r="B1352" s="86" t="s">
        <v>210</v>
      </c>
      <c r="C1352" s="86" t="s">
        <v>211</v>
      </c>
      <c r="D1352" s="85" t="s">
        <v>373</v>
      </c>
      <c r="E1352" s="85" t="s">
        <v>979</v>
      </c>
      <c r="F1352" s="85" t="s">
        <v>455</v>
      </c>
      <c r="H1352" s="113" t="str">
        <f>'FD Inputs Pre Conversion'!G1349</f>
        <v/>
      </c>
      <c r="I1352" s="103"/>
      <c r="J1352" s="103"/>
      <c r="K1352" s="103"/>
      <c r="L1352" s="103"/>
      <c r="M1352" s="103"/>
    </row>
    <row r="1353" spans="2:13" outlineLevel="1">
      <c r="B1353" s="86" t="s">
        <v>210</v>
      </c>
      <c r="C1353" s="86" t="s">
        <v>211</v>
      </c>
      <c r="D1353" s="85" t="s">
        <v>376</v>
      </c>
      <c r="E1353" s="85" t="s">
        <v>979</v>
      </c>
      <c r="F1353" s="85" t="s">
        <v>455</v>
      </c>
      <c r="H1353" s="113" t="str">
        <f>'FD Inputs Pre Conversion'!G1350</f>
        <v/>
      </c>
      <c r="I1353" s="103"/>
      <c r="J1353" s="103"/>
      <c r="K1353" s="103"/>
      <c r="L1353" s="103"/>
      <c r="M1353" s="103"/>
    </row>
    <row r="1354" spans="2:13" outlineLevel="1">
      <c r="B1354" s="86" t="s">
        <v>210</v>
      </c>
      <c r="C1354" s="86" t="s">
        <v>211</v>
      </c>
      <c r="D1354" s="85" t="s">
        <v>385</v>
      </c>
      <c r="E1354" s="85" t="s">
        <v>979</v>
      </c>
      <c r="F1354" s="85" t="s">
        <v>455</v>
      </c>
      <c r="H1354" s="113" t="str">
        <f>'FD Inputs Pre Conversion'!G1351</f>
        <v/>
      </c>
      <c r="I1354" s="103"/>
      <c r="J1354" s="103"/>
      <c r="K1354" s="103"/>
      <c r="L1354" s="103"/>
      <c r="M1354" s="103"/>
    </row>
    <row r="1355" spans="2:13" outlineLevel="1">
      <c r="H1355" s="113"/>
    </row>
    <row r="1356" spans="2:13" outlineLevel="1">
      <c r="B1356" s="86" t="s">
        <v>215</v>
      </c>
      <c r="C1356" s="86" t="s">
        <v>216</v>
      </c>
      <c r="D1356" s="85" t="s">
        <v>350</v>
      </c>
      <c r="E1356" s="85" t="s">
        <v>979</v>
      </c>
      <c r="F1356" s="85" t="s">
        <v>455</v>
      </c>
      <c r="H1356" s="113">
        <f>'FD Inputs Pre Conversion'!G1353</f>
        <v>-5.0000000000000001E-3</v>
      </c>
      <c r="I1356" s="103"/>
      <c r="J1356" s="103"/>
      <c r="K1356" s="103"/>
      <c r="L1356" s="103"/>
      <c r="M1356" s="103"/>
    </row>
    <row r="1357" spans="2:13" outlineLevel="1">
      <c r="B1357" s="86" t="s">
        <v>215</v>
      </c>
      <c r="C1357" s="86" t="s">
        <v>216</v>
      </c>
      <c r="D1357" s="85" t="s">
        <v>358</v>
      </c>
      <c r="E1357" s="85" t="s">
        <v>979</v>
      </c>
      <c r="F1357" s="85" t="s">
        <v>455</v>
      </c>
      <c r="H1357" s="113">
        <f>'FD Inputs Pre Conversion'!G1354</f>
        <v>-5.0000000000000001E-3</v>
      </c>
      <c r="I1357" s="103"/>
      <c r="J1357" s="103"/>
      <c r="K1357" s="103"/>
      <c r="L1357" s="103"/>
      <c r="M1357" s="103"/>
    </row>
    <row r="1358" spans="2:13" outlineLevel="1">
      <c r="B1358" s="86" t="s">
        <v>215</v>
      </c>
      <c r="C1358" s="86" t="s">
        <v>216</v>
      </c>
      <c r="D1358" s="85" t="s">
        <v>361</v>
      </c>
      <c r="E1358" s="85" t="s">
        <v>979</v>
      </c>
      <c r="F1358" s="85" t="s">
        <v>455</v>
      </c>
      <c r="H1358" s="113">
        <f>'FD Inputs Pre Conversion'!G1355</f>
        <v>-5.0000000000000001E-3</v>
      </c>
      <c r="I1358" s="103"/>
      <c r="J1358" s="103"/>
      <c r="K1358" s="103"/>
      <c r="L1358" s="103"/>
      <c r="M1358" s="103"/>
    </row>
    <row r="1359" spans="2:13" outlineLevel="1">
      <c r="B1359" s="86" t="s">
        <v>215</v>
      </c>
      <c r="C1359" s="86" t="s">
        <v>216</v>
      </c>
      <c r="D1359" s="85" t="s">
        <v>364</v>
      </c>
      <c r="E1359" s="85" t="s">
        <v>979</v>
      </c>
      <c r="F1359" s="85" t="s">
        <v>455</v>
      </c>
      <c r="H1359" s="113">
        <f>'FD Inputs Pre Conversion'!G1356</f>
        <v>-5.0000000000000001E-3</v>
      </c>
      <c r="I1359" s="103"/>
      <c r="J1359" s="103"/>
      <c r="K1359" s="103"/>
      <c r="L1359" s="103"/>
      <c r="M1359" s="103"/>
    </row>
    <row r="1360" spans="2:13" outlineLevel="1">
      <c r="B1360" s="86" t="s">
        <v>215</v>
      </c>
      <c r="C1360" s="86" t="s">
        <v>216</v>
      </c>
      <c r="D1360" s="85" t="s">
        <v>370</v>
      </c>
      <c r="E1360" s="85" t="s">
        <v>979</v>
      </c>
      <c r="F1360" s="85" t="s">
        <v>455</v>
      </c>
      <c r="H1360" s="113">
        <f>'FD Inputs Pre Conversion'!G1357</f>
        <v>-5.0000000000000001E-3</v>
      </c>
      <c r="I1360" s="103"/>
      <c r="J1360" s="103"/>
      <c r="K1360" s="103"/>
      <c r="L1360" s="103"/>
      <c r="M1360" s="103"/>
    </row>
    <row r="1361" spans="2:13" outlineLevel="1">
      <c r="B1361" s="86" t="s">
        <v>215</v>
      </c>
      <c r="C1361" s="86" t="s">
        <v>216</v>
      </c>
      <c r="D1361" s="85" t="s">
        <v>379</v>
      </c>
      <c r="E1361" s="85" t="s">
        <v>979</v>
      </c>
      <c r="F1361" s="85" t="s">
        <v>455</v>
      </c>
      <c r="H1361" s="113">
        <f>'FD Inputs Pre Conversion'!G1358</f>
        <v>-5.0000000000000001E-3</v>
      </c>
      <c r="I1361" s="103"/>
      <c r="J1361" s="103"/>
      <c r="K1361" s="103"/>
      <c r="L1361" s="103"/>
      <c r="M1361" s="103"/>
    </row>
    <row r="1362" spans="2:13" outlineLevel="1">
      <c r="B1362" s="86" t="s">
        <v>215</v>
      </c>
      <c r="C1362" s="86" t="s">
        <v>216</v>
      </c>
      <c r="D1362" s="85" t="s">
        <v>382</v>
      </c>
      <c r="E1362" s="85" t="s">
        <v>979</v>
      </c>
      <c r="F1362" s="85" t="s">
        <v>455</v>
      </c>
      <c r="H1362" s="113">
        <f>'FD Inputs Pre Conversion'!G1359</f>
        <v>-5.0000000000000001E-3</v>
      </c>
      <c r="I1362" s="103"/>
      <c r="J1362" s="103"/>
      <c r="K1362" s="103"/>
      <c r="L1362" s="103"/>
      <c r="M1362" s="103"/>
    </row>
    <row r="1363" spans="2:13" outlineLevel="1">
      <c r="B1363" s="86" t="s">
        <v>215</v>
      </c>
      <c r="C1363" s="86" t="s">
        <v>216</v>
      </c>
      <c r="D1363" s="85" t="s">
        <v>388</v>
      </c>
      <c r="E1363" s="85" t="s">
        <v>979</v>
      </c>
      <c r="F1363" s="85" t="s">
        <v>455</v>
      </c>
      <c r="H1363" s="113">
        <f>'FD Inputs Pre Conversion'!G1360</f>
        <v>-5.0000000000000001E-3</v>
      </c>
      <c r="I1363" s="103"/>
      <c r="J1363" s="103"/>
      <c r="K1363" s="103"/>
      <c r="L1363" s="103"/>
      <c r="M1363" s="103"/>
    </row>
    <row r="1364" spans="2:13" outlineLevel="1">
      <c r="B1364" s="86" t="s">
        <v>215</v>
      </c>
      <c r="C1364" s="86" t="s">
        <v>216</v>
      </c>
      <c r="D1364" s="85" t="s">
        <v>391</v>
      </c>
      <c r="E1364" s="85" t="s">
        <v>979</v>
      </c>
      <c r="F1364" s="85" t="s">
        <v>455</v>
      </c>
      <c r="H1364" s="113">
        <f>'FD Inputs Pre Conversion'!G1361</f>
        <v>-5.0000000000000001E-3</v>
      </c>
      <c r="I1364" s="103"/>
      <c r="J1364" s="103"/>
      <c r="K1364" s="103"/>
      <c r="L1364" s="103"/>
      <c r="M1364" s="103"/>
    </row>
    <row r="1365" spans="2:13" outlineLevel="1">
      <c r="B1365" s="86" t="s">
        <v>215</v>
      </c>
      <c r="C1365" s="86" t="s">
        <v>216</v>
      </c>
      <c r="D1365" s="85" t="s">
        <v>394</v>
      </c>
      <c r="E1365" s="85" t="s">
        <v>979</v>
      </c>
      <c r="F1365" s="85" t="s">
        <v>455</v>
      </c>
      <c r="H1365" s="113">
        <f>'FD Inputs Pre Conversion'!G1362</f>
        <v>-5.0000000000000001E-3</v>
      </c>
      <c r="I1365" s="103"/>
      <c r="J1365" s="103"/>
      <c r="K1365" s="103"/>
      <c r="L1365" s="103"/>
      <c r="M1365" s="103"/>
    </row>
    <row r="1366" spans="2:13" outlineLevel="1">
      <c r="B1366" s="86" t="s">
        <v>215</v>
      </c>
      <c r="C1366" s="86" t="s">
        <v>216</v>
      </c>
      <c r="D1366" s="85" t="s">
        <v>397</v>
      </c>
      <c r="E1366" s="85" t="s">
        <v>979</v>
      </c>
      <c r="F1366" s="85" t="s">
        <v>455</v>
      </c>
      <c r="H1366" s="113">
        <f>'FD Inputs Pre Conversion'!G1363</f>
        <v>-5.0000000000000001E-3</v>
      </c>
      <c r="I1366" s="103"/>
      <c r="J1366" s="103"/>
      <c r="K1366" s="103"/>
      <c r="L1366" s="103"/>
      <c r="M1366" s="103"/>
    </row>
    <row r="1367" spans="2:13" outlineLevel="1">
      <c r="B1367" s="86" t="s">
        <v>215</v>
      </c>
      <c r="C1367" s="86" t="s">
        <v>216</v>
      </c>
      <c r="D1367" s="85" t="s">
        <v>345</v>
      </c>
      <c r="E1367" s="85" t="s">
        <v>979</v>
      </c>
      <c r="F1367" s="85" t="s">
        <v>455</v>
      </c>
      <c r="H1367" s="113" t="str">
        <f>'FD Inputs Pre Conversion'!G1364</f>
        <v/>
      </c>
      <c r="I1367" s="103"/>
      <c r="J1367" s="103"/>
      <c r="K1367" s="103"/>
      <c r="L1367" s="103"/>
      <c r="M1367" s="103"/>
    </row>
    <row r="1368" spans="2:13" outlineLevel="1">
      <c r="B1368" s="86" t="s">
        <v>215</v>
      </c>
      <c r="C1368" s="86" t="s">
        <v>216</v>
      </c>
      <c r="D1368" s="85" t="s">
        <v>354</v>
      </c>
      <c r="E1368" s="85" t="s">
        <v>979</v>
      </c>
      <c r="F1368" s="85" t="s">
        <v>455</v>
      </c>
      <c r="H1368" s="113" t="str">
        <f>'FD Inputs Pre Conversion'!G1365</f>
        <v/>
      </c>
      <c r="I1368" s="103"/>
      <c r="J1368" s="103"/>
      <c r="K1368" s="103"/>
      <c r="L1368" s="103"/>
      <c r="M1368" s="103"/>
    </row>
    <row r="1369" spans="2:13" outlineLevel="1">
      <c r="B1369" s="86" t="s">
        <v>215</v>
      </c>
      <c r="C1369" s="86" t="s">
        <v>216</v>
      </c>
      <c r="D1369" s="85" t="s">
        <v>367</v>
      </c>
      <c r="E1369" s="85" t="s">
        <v>979</v>
      </c>
      <c r="F1369" s="85" t="s">
        <v>455</v>
      </c>
      <c r="H1369" s="113" t="str">
        <f>'FD Inputs Pre Conversion'!G1366</f>
        <v/>
      </c>
      <c r="I1369" s="103"/>
      <c r="J1369" s="103"/>
      <c r="K1369" s="103"/>
      <c r="L1369" s="103"/>
      <c r="M1369" s="103"/>
    </row>
    <row r="1370" spans="2:13" outlineLevel="1">
      <c r="B1370" s="86" t="s">
        <v>215</v>
      </c>
      <c r="C1370" s="86" t="s">
        <v>216</v>
      </c>
      <c r="D1370" s="85" t="s">
        <v>373</v>
      </c>
      <c r="E1370" s="85" t="s">
        <v>979</v>
      </c>
      <c r="F1370" s="85" t="s">
        <v>455</v>
      </c>
      <c r="H1370" s="113" t="str">
        <f>'FD Inputs Pre Conversion'!G1367</f>
        <v/>
      </c>
      <c r="I1370" s="103"/>
      <c r="J1370" s="103"/>
      <c r="K1370" s="103"/>
      <c r="L1370" s="103"/>
      <c r="M1370" s="103"/>
    </row>
    <row r="1371" spans="2:13" outlineLevel="1">
      <c r="B1371" s="86" t="s">
        <v>215</v>
      </c>
      <c r="C1371" s="86" t="s">
        <v>216</v>
      </c>
      <c r="D1371" s="85" t="s">
        <v>376</v>
      </c>
      <c r="E1371" s="85" t="s">
        <v>979</v>
      </c>
      <c r="F1371" s="85" t="s">
        <v>455</v>
      </c>
      <c r="H1371" s="113" t="str">
        <f>'FD Inputs Pre Conversion'!G1368</f>
        <v/>
      </c>
      <c r="I1371" s="103"/>
      <c r="J1371" s="103"/>
      <c r="K1371" s="103"/>
      <c r="L1371" s="103"/>
      <c r="M1371" s="103"/>
    </row>
    <row r="1372" spans="2:13" outlineLevel="1">
      <c r="B1372" s="86" t="s">
        <v>215</v>
      </c>
      <c r="C1372" s="86" t="s">
        <v>216</v>
      </c>
      <c r="D1372" s="85" t="s">
        <v>385</v>
      </c>
      <c r="E1372" s="85" t="s">
        <v>979</v>
      </c>
      <c r="F1372" s="85" t="s">
        <v>455</v>
      </c>
      <c r="H1372" s="113" t="str">
        <f>'FD Inputs Pre Conversion'!G1369</f>
        <v/>
      </c>
      <c r="I1372" s="103"/>
      <c r="J1372" s="103"/>
      <c r="K1372" s="103"/>
      <c r="L1372" s="103"/>
      <c r="M1372" s="103"/>
    </row>
    <row r="1373" spans="2:13" outlineLevel="1">
      <c r="H1373" s="113"/>
    </row>
    <row r="1374" spans="2:13" outlineLevel="1">
      <c r="B1374" s="86" t="s">
        <v>222</v>
      </c>
      <c r="C1374" s="86" t="s">
        <v>223</v>
      </c>
      <c r="D1374" s="85" t="s">
        <v>350</v>
      </c>
      <c r="E1374" s="85" t="s">
        <v>979</v>
      </c>
      <c r="F1374" s="85" t="s">
        <v>455</v>
      </c>
      <c r="H1374" s="113">
        <f>'FD Inputs Pre Conversion'!G1371</f>
        <v>-5.0000000000000001E-3</v>
      </c>
      <c r="I1374" s="103"/>
      <c r="J1374" s="103"/>
      <c r="K1374" s="103"/>
      <c r="L1374" s="103"/>
      <c r="M1374" s="103"/>
    </row>
    <row r="1375" spans="2:13" outlineLevel="1">
      <c r="B1375" s="86" t="s">
        <v>222</v>
      </c>
      <c r="C1375" s="86" t="s">
        <v>223</v>
      </c>
      <c r="D1375" s="85" t="s">
        <v>358</v>
      </c>
      <c r="E1375" s="85" t="s">
        <v>979</v>
      </c>
      <c r="F1375" s="85" t="s">
        <v>455</v>
      </c>
      <c r="H1375" s="113">
        <f>'FD Inputs Pre Conversion'!G1372</f>
        <v>-5.0000000000000001E-3</v>
      </c>
      <c r="I1375" s="103"/>
      <c r="J1375" s="103"/>
      <c r="K1375" s="103"/>
      <c r="L1375" s="103"/>
      <c r="M1375" s="103"/>
    </row>
    <row r="1376" spans="2:13" outlineLevel="1">
      <c r="B1376" s="86" t="s">
        <v>222</v>
      </c>
      <c r="C1376" s="86" t="s">
        <v>223</v>
      </c>
      <c r="D1376" s="85" t="s">
        <v>361</v>
      </c>
      <c r="E1376" s="85" t="s">
        <v>979</v>
      </c>
      <c r="F1376" s="85" t="s">
        <v>455</v>
      </c>
      <c r="H1376" s="113">
        <f>'FD Inputs Pre Conversion'!G1373</f>
        <v>-5.0000000000000001E-3</v>
      </c>
      <c r="I1376" s="103"/>
      <c r="J1376" s="103"/>
      <c r="K1376" s="103"/>
      <c r="L1376" s="103"/>
      <c r="M1376" s="103"/>
    </row>
    <row r="1377" spans="2:13" outlineLevel="1">
      <c r="B1377" s="86" t="s">
        <v>222</v>
      </c>
      <c r="C1377" s="86" t="s">
        <v>223</v>
      </c>
      <c r="D1377" s="85" t="s">
        <v>364</v>
      </c>
      <c r="E1377" s="85" t="s">
        <v>979</v>
      </c>
      <c r="F1377" s="85" t="s">
        <v>455</v>
      </c>
      <c r="H1377" s="113">
        <f>'FD Inputs Pre Conversion'!G1374</f>
        <v>-5.0000000000000001E-3</v>
      </c>
      <c r="I1377" s="103"/>
      <c r="J1377" s="103"/>
      <c r="K1377" s="103"/>
      <c r="L1377" s="103"/>
      <c r="M1377" s="103"/>
    </row>
    <row r="1378" spans="2:13" outlineLevel="1">
      <c r="B1378" s="86" t="s">
        <v>222</v>
      </c>
      <c r="C1378" s="86" t="s">
        <v>223</v>
      </c>
      <c r="D1378" s="85" t="s">
        <v>370</v>
      </c>
      <c r="E1378" s="85" t="s">
        <v>979</v>
      </c>
      <c r="F1378" s="85" t="s">
        <v>455</v>
      </c>
      <c r="H1378" s="113">
        <f>'FD Inputs Pre Conversion'!G1375</f>
        <v>-5.0000000000000001E-3</v>
      </c>
      <c r="I1378" s="103"/>
      <c r="J1378" s="103"/>
      <c r="K1378" s="103"/>
      <c r="L1378" s="103"/>
      <c r="M1378" s="103"/>
    </row>
    <row r="1379" spans="2:13" outlineLevel="1">
      <c r="B1379" s="86" t="s">
        <v>222</v>
      </c>
      <c r="C1379" s="86" t="s">
        <v>223</v>
      </c>
      <c r="D1379" s="85" t="s">
        <v>379</v>
      </c>
      <c r="E1379" s="85" t="s">
        <v>979</v>
      </c>
      <c r="F1379" s="85" t="s">
        <v>455</v>
      </c>
      <c r="H1379" s="113">
        <f>'FD Inputs Pre Conversion'!G1376</f>
        <v>-5.0000000000000001E-3</v>
      </c>
      <c r="I1379" s="103"/>
      <c r="J1379" s="103"/>
      <c r="K1379" s="103"/>
      <c r="L1379" s="103"/>
      <c r="M1379" s="103"/>
    </row>
    <row r="1380" spans="2:13" outlineLevel="1">
      <c r="B1380" s="86" t="s">
        <v>222</v>
      </c>
      <c r="C1380" s="86" t="s">
        <v>223</v>
      </c>
      <c r="D1380" s="85" t="s">
        <v>382</v>
      </c>
      <c r="E1380" s="85" t="s">
        <v>979</v>
      </c>
      <c r="F1380" s="85" t="s">
        <v>455</v>
      </c>
      <c r="H1380" s="113">
        <f>'FD Inputs Pre Conversion'!G1377</f>
        <v>-5.0000000000000001E-3</v>
      </c>
      <c r="I1380" s="103"/>
      <c r="J1380" s="103"/>
      <c r="K1380" s="103"/>
      <c r="L1380" s="103"/>
      <c r="M1380" s="103"/>
    </row>
    <row r="1381" spans="2:13" outlineLevel="1">
      <c r="B1381" s="86" t="s">
        <v>222</v>
      </c>
      <c r="C1381" s="86" t="s">
        <v>223</v>
      </c>
      <c r="D1381" s="85" t="s">
        <v>388</v>
      </c>
      <c r="E1381" s="85" t="s">
        <v>979</v>
      </c>
      <c r="F1381" s="85" t="s">
        <v>455</v>
      </c>
      <c r="H1381" s="113">
        <f>'FD Inputs Pre Conversion'!G1378</f>
        <v>-5.0000000000000001E-3</v>
      </c>
      <c r="I1381" s="103"/>
      <c r="J1381" s="103"/>
      <c r="K1381" s="103"/>
      <c r="L1381" s="103"/>
      <c r="M1381" s="103"/>
    </row>
    <row r="1382" spans="2:13" outlineLevel="1">
      <c r="B1382" s="86" t="s">
        <v>222</v>
      </c>
      <c r="C1382" s="86" t="s">
        <v>223</v>
      </c>
      <c r="D1382" s="85" t="s">
        <v>391</v>
      </c>
      <c r="E1382" s="85" t="s">
        <v>979</v>
      </c>
      <c r="F1382" s="85" t="s">
        <v>455</v>
      </c>
      <c r="H1382" s="113">
        <f>'FD Inputs Pre Conversion'!G1379</f>
        <v>-5.0000000000000001E-3</v>
      </c>
      <c r="I1382" s="103"/>
      <c r="J1382" s="103"/>
      <c r="K1382" s="103"/>
      <c r="L1382" s="103"/>
      <c r="M1382" s="103"/>
    </row>
    <row r="1383" spans="2:13" outlineLevel="1">
      <c r="B1383" s="86" t="s">
        <v>222</v>
      </c>
      <c r="C1383" s="86" t="s">
        <v>223</v>
      </c>
      <c r="D1383" s="85" t="s">
        <v>394</v>
      </c>
      <c r="E1383" s="85" t="s">
        <v>979</v>
      </c>
      <c r="F1383" s="85" t="s">
        <v>455</v>
      </c>
      <c r="H1383" s="113">
        <f>'FD Inputs Pre Conversion'!G1380</f>
        <v>-5.0000000000000001E-3</v>
      </c>
      <c r="I1383" s="103"/>
      <c r="J1383" s="103"/>
      <c r="K1383" s="103"/>
      <c r="L1383" s="103"/>
      <c r="M1383" s="103"/>
    </row>
    <row r="1384" spans="2:13" outlineLevel="1">
      <c r="B1384" s="86" t="s">
        <v>222</v>
      </c>
      <c r="C1384" s="86" t="s">
        <v>223</v>
      </c>
      <c r="D1384" s="85" t="s">
        <v>397</v>
      </c>
      <c r="E1384" s="85" t="s">
        <v>979</v>
      </c>
      <c r="F1384" s="85" t="s">
        <v>455</v>
      </c>
      <c r="H1384" s="113">
        <f>'FD Inputs Pre Conversion'!G1381</f>
        <v>-5.0000000000000001E-3</v>
      </c>
      <c r="I1384" s="103"/>
      <c r="J1384" s="103"/>
      <c r="K1384" s="103"/>
      <c r="L1384" s="103"/>
      <c r="M1384" s="103"/>
    </row>
    <row r="1385" spans="2:13" outlineLevel="1">
      <c r="B1385" s="86" t="s">
        <v>222</v>
      </c>
      <c r="C1385" s="86" t="s">
        <v>223</v>
      </c>
      <c r="D1385" s="85" t="s">
        <v>345</v>
      </c>
      <c r="E1385" s="85" t="s">
        <v>979</v>
      </c>
      <c r="F1385" s="85" t="s">
        <v>455</v>
      </c>
      <c r="H1385" s="113" t="str">
        <f>'FD Inputs Pre Conversion'!G1382</f>
        <v/>
      </c>
      <c r="I1385" s="103"/>
      <c r="J1385" s="103"/>
      <c r="K1385" s="103"/>
      <c r="L1385" s="103"/>
      <c r="M1385" s="103"/>
    </row>
    <row r="1386" spans="2:13" outlineLevel="1">
      <c r="B1386" s="86" t="s">
        <v>222</v>
      </c>
      <c r="C1386" s="86" t="s">
        <v>223</v>
      </c>
      <c r="D1386" s="85" t="s">
        <v>354</v>
      </c>
      <c r="E1386" s="85" t="s">
        <v>979</v>
      </c>
      <c r="F1386" s="85" t="s">
        <v>455</v>
      </c>
      <c r="H1386" s="113" t="str">
        <f>'FD Inputs Pre Conversion'!G1383</f>
        <v/>
      </c>
      <c r="I1386" s="103"/>
      <c r="J1386" s="103"/>
      <c r="K1386" s="103"/>
      <c r="L1386" s="103"/>
      <c r="M1386" s="103"/>
    </row>
    <row r="1387" spans="2:13" outlineLevel="1">
      <c r="B1387" s="86" t="s">
        <v>222</v>
      </c>
      <c r="C1387" s="86" t="s">
        <v>223</v>
      </c>
      <c r="D1387" s="85" t="s">
        <v>367</v>
      </c>
      <c r="E1387" s="85" t="s">
        <v>979</v>
      </c>
      <c r="F1387" s="85" t="s">
        <v>455</v>
      </c>
      <c r="H1387" s="113" t="str">
        <f>'FD Inputs Pre Conversion'!G1384</f>
        <v/>
      </c>
      <c r="I1387" s="103"/>
      <c r="J1387" s="103"/>
      <c r="K1387" s="103"/>
      <c r="L1387" s="103"/>
      <c r="M1387" s="103"/>
    </row>
    <row r="1388" spans="2:13" outlineLevel="1">
      <c r="B1388" s="86" t="s">
        <v>222</v>
      </c>
      <c r="C1388" s="86" t="s">
        <v>223</v>
      </c>
      <c r="D1388" s="85" t="s">
        <v>373</v>
      </c>
      <c r="E1388" s="85" t="s">
        <v>979</v>
      </c>
      <c r="F1388" s="85" t="s">
        <v>455</v>
      </c>
      <c r="H1388" s="113" t="str">
        <f>'FD Inputs Pre Conversion'!G1385</f>
        <v/>
      </c>
      <c r="I1388" s="103"/>
      <c r="J1388" s="103"/>
      <c r="K1388" s="103"/>
      <c r="L1388" s="103"/>
      <c r="M1388" s="103"/>
    </row>
    <row r="1389" spans="2:13" outlineLevel="1">
      <c r="B1389" s="86" t="s">
        <v>222</v>
      </c>
      <c r="C1389" s="86" t="s">
        <v>223</v>
      </c>
      <c r="D1389" s="85" t="s">
        <v>376</v>
      </c>
      <c r="E1389" s="85" t="s">
        <v>979</v>
      </c>
      <c r="F1389" s="85" t="s">
        <v>455</v>
      </c>
      <c r="H1389" s="113" t="str">
        <f>'FD Inputs Pre Conversion'!G1386</f>
        <v/>
      </c>
      <c r="I1389" s="103"/>
      <c r="J1389" s="103"/>
      <c r="K1389" s="103"/>
      <c r="L1389" s="103"/>
      <c r="M1389" s="103"/>
    </row>
    <row r="1390" spans="2:13" outlineLevel="1">
      <c r="B1390" s="86" t="s">
        <v>222</v>
      </c>
      <c r="C1390" s="86" t="s">
        <v>223</v>
      </c>
      <c r="D1390" s="85" t="s">
        <v>385</v>
      </c>
      <c r="E1390" s="85" t="s">
        <v>979</v>
      </c>
      <c r="F1390" s="85" t="s">
        <v>455</v>
      </c>
      <c r="H1390" s="113" t="str">
        <f>'FD Inputs Pre Conversion'!G1387</f>
        <v/>
      </c>
      <c r="I1390" s="103"/>
      <c r="J1390" s="103"/>
      <c r="K1390" s="103"/>
      <c r="L1390" s="103"/>
      <c r="M1390" s="103"/>
    </row>
    <row r="1391" spans="2:13" outlineLevel="1">
      <c r="H1391" s="113"/>
    </row>
    <row r="1392" spans="2:13" outlineLevel="1">
      <c r="B1392" s="86" t="s">
        <v>229</v>
      </c>
      <c r="C1392" s="86" t="s">
        <v>230</v>
      </c>
      <c r="D1392" s="85" t="s">
        <v>350</v>
      </c>
      <c r="E1392" s="85" t="s">
        <v>979</v>
      </c>
      <c r="F1392" s="85" t="s">
        <v>455</v>
      </c>
      <c r="H1392" s="113" t="str">
        <f>'FD Inputs Pre Conversion'!G1389</f>
        <v>No input</v>
      </c>
      <c r="I1392" s="103"/>
      <c r="J1392" s="103"/>
      <c r="K1392" s="103"/>
      <c r="L1392" s="103"/>
      <c r="M1392" s="103"/>
    </row>
    <row r="1393" spans="2:13" outlineLevel="1">
      <c r="B1393" s="86" t="s">
        <v>229</v>
      </c>
      <c r="C1393" s="86" t="s">
        <v>230</v>
      </c>
      <c r="D1393" s="85" t="s">
        <v>358</v>
      </c>
      <c r="E1393" s="85" t="s">
        <v>979</v>
      </c>
      <c r="F1393" s="85" t="s">
        <v>455</v>
      </c>
      <c r="H1393" s="113" t="str">
        <f>'FD Inputs Pre Conversion'!G1390</f>
        <v>No input</v>
      </c>
      <c r="I1393" s="103"/>
      <c r="J1393" s="103"/>
      <c r="K1393" s="103"/>
      <c r="L1393" s="103"/>
      <c r="M1393" s="103"/>
    </row>
    <row r="1394" spans="2:13" outlineLevel="1">
      <c r="B1394" s="86" t="s">
        <v>229</v>
      </c>
      <c r="C1394" s="86" t="s">
        <v>230</v>
      </c>
      <c r="D1394" s="85" t="s">
        <v>361</v>
      </c>
      <c r="E1394" s="85" t="s">
        <v>979</v>
      </c>
      <c r="F1394" s="85" t="s">
        <v>455</v>
      </c>
      <c r="H1394" s="113" t="str">
        <f>'FD Inputs Pre Conversion'!G1391</f>
        <v>No input</v>
      </c>
      <c r="I1394" s="103"/>
      <c r="J1394" s="103"/>
      <c r="K1394" s="103"/>
      <c r="L1394" s="103"/>
      <c r="M1394" s="103"/>
    </row>
    <row r="1395" spans="2:13" outlineLevel="1">
      <c r="B1395" s="86" t="s">
        <v>229</v>
      </c>
      <c r="C1395" s="86" t="s">
        <v>230</v>
      </c>
      <c r="D1395" s="85" t="s">
        <v>364</v>
      </c>
      <c r="E1395" s="85" t="s">
        <v>979</v>
      </c>
      <c r="F1395" s="85" t="s">
        <v>455</v>
      </c>
      <c r="H1395" s="113" t="str">
        <f>'FD Inputs Pre Conversion'!G1392</f>
        <v>No input</v>
      </c>
      <c r="I1395" s="103"/>
      <c r="J1395" s="103"/>
      <c r="K1395" s="103"/>
      <c r="L1395" s="103"/>
      <c r="M1395" s="103"/>
    </row>
    <row r="1396" spans="2:13" outlineLevel="1">
      <c r="B1396" s="86" t="s">
        <v>229</v>
      </c>
      <c r="C1396" s="86" t="s">
        <v>230</v>
      </c>
      <c r="D1396" s="85" t="s">
        <v>370</v>
      </c>
      <c r="E1396" s="85" t="s">
        <v>979</v>
      </c>
      <c r="F1396" s="85" t="s">
        <v>455</v>
      </c>
      <c r="H1396" s="113" t="str">
        <f>'FD Inputs Pre Conversion'!G1393</f>
        <v>No input</v>
      </c>
      <c r="I1396" s="103"/>
      <c r="J1396" s="103"/>
      <c r="K1396" s="103"/>
      <c r="L1396" s="103"/>
      <c r="M1396" s="103"/>
    </row>
    <row r="1397" spans="2:13" outlineLevel="1">
      <c r="B1397" s="86" t="s">
        <v>229</v>
      </c>
      <c r="C1397" s="86" t="s">
        <v>230</v>
      </c>
      <c r="D1397" s="85" t="s">
        <v>379</v>
      </c>
      <c r="E1397" s="85" t="s">
        <v>979</v>
      </c>
      <c r="F1397" s="85" t="s">
        <v>455</v>
      </c>
      <c r="H1397" s="113" t="str">
        <f>'FD Inputs Pre Conversion'!G1394</f>
        <v>No input</v>
      </c>
      <c r="I1397" s="103"/>
      <c r="J1397" s="103"/>
      <c r="K1397" s="103"/>
      <c r="L1397" s="103"/>
      <c r="M1397" s="103"/>
    </row>
    <row r="1398" spans="2:13" outlineLevel="1">
      <c r="B1398" s="86" t="s">
        <v>229</v>
      </c>
      <c r="C1398" s="86" t="s">
        <v>230</v>
      </c>
      <c r="D1398" s="85" t="s">
        <v>382</v>
      </c>
      <c r="E1398" s="85" t="s">
        <v>979</v>
      </c>
      <c r="F1398" s="85" t="s">
        <v>455</v>
      </c>
      <c r="H1398" s="113" t="str">
        <f>'FD Inputs Pre Conversion'!G1395</f>
        <v>No input</v>
      </c>
      <c r="I1398" s="103"/>
      <c r="J1398" s="103"/>
      <c r="K1398" s="103"/>
      <c r="L1398" s="103"/>
      <c r="M1398" s="103"/>
    </row>
    <row r="1399" spans="2:13" outlineLevel="1">
      <c r="B1399" s="86" t="s">
        <v>229</v>
      </c>
      <c r="C1399" s="86" t="s">
        <v>230</v>
      </c>
      <c r="D1399" s="85" t="s">
        <v>388</v>
      </c>
      <c r="E1399" s="85" t="s">
        <v>979</v>
      </c>
      <c r="F1399" s="85" t="s">
        <v>455</v>
      </c>
      <c r="H1399" s="113" t="str">
        <f>'FD Inputs Pre Conversion'!G1396</f>
        <v>No input</v>
      </c>
      <c r="I1399" s="103"/>
      <c r="J1399" s="103"/>
      <c r="K1399" s="103"/>
      <c r="L1399" s="103"/>
      <c r="M1399" s="103"/>
    </row>
    <row r="1400" spans="2:13" outlineLevel="1">
      <c r="B1400" s="86" t="s">
        <v>229</v>
      </c>
      <c r="C1400" s="86" t="s">
        <v>230</v>
      </c>
      <c r="D1400" s="85" t="s">
        <v>391</v>
      </c>
      <c r="E1400" s="85" t="s">
        <v>979</v>
      </c>
      <c r="F1400" s="85" t="s">
        <v>455</v>
      </c>
      <c r="H1400" s="113" t="str">
        <f>'FD Inputs Pre Conversion'!G1397</f>
        <v>No input</v>
      </c>
      <c r="I1400" s="103"/>
      <c r="J1400" s="103"/>
      <c r="K1400" s="103"/>
      <c r="L1400" s="103"/>
      <c r="M1400" s="103"/>
    </row>
    <row r="1401" spans="2:13" outlineLevel="1">
      <c r="B1401" s="86" t="s">
        <v>229</v>
      </c>
      <c r="C1401" s="86" t="s">
        <v>230</v>
      </c>
      <c r="D1401" s="85" t="s">
        <v>394</v>
      </c>
      <c r="E1401" s="85" t="s">
        <v>979</v>
      </c>
      <c r="F1401" s="85" t="s">
        <v>455</v>
      </c>
      <c r="H1401" s="113" t="str">
        <f>'FD Inputs Pre Conversion'!G1398</f>
        <v>No input</v>
      </c>
      <c r="I1401" s="103"/>
      <c r="J1401" s="103"/>
      <c r="K1401" s="103"/>
      <c r="L1401" s="103"/>
      <c r="M1401" s="103"/>
    </row>
    <row r="1402" spans="2:13" outlineLevel="1">
      <c r="B1402" s="86" t="s">
        <v>229</v>
      </c>
      <c r="C1402" s="86" t="s">
        <v>230</v>
      </c>
      <c r="D1402" s="85" t="s">
        <v>397</v>
      </c>
      <c r="E1402" s="85" t="s">
        <v>979</v>
      </c>
      <c r="F1402" s="85" t="s">
        <v>455</v>
      </c>
      <c r="H1402" s="113" t="str">
        <f>'FD Inputs Pre Conversion'!G1399</f>
        <v>No input</v>
      </c>
      <c r="I1402" s="103"/>
      <c r="J1402" s="103"/>
      <c r="K1402" s="103"/>
      <c r="L1402" s="103"/>
      <c r="M1402" s="103"/>
    </row>
    <row r="1403" spans="2:13" outlineLevel="1">
      <c r="B1403" s="86" t="s">
        <v>229</v>
      </c>
      <c r="C1403" s="86" t="s">
        <v>230</v>
      </c>
      <c r="D1403" s="85" t="s">
        <v>345</v>
      </c>
      <c r="E1403" s="85" t="s">
        <v>979</v>
      </c>
      <c r="F1403" s="85" t="s">
        <v>455</v>
      </c>
      <c r="H1403" s="113" t="str">
        <f>'FD Inputs Pre Conversion'!G1400</f>
        <v>No input</v>
      </c>
      <c r="I1403" s="103"/>
      <c r="J1403" s="103"/>
      <c r="K1403" s="103"/>
      <c r="L1403" s="103"/>
      <c r="M1403" s="103"/>
    </row>
    <row r="1404" spans="2:13" outlineLevel="1">
      <c r="B1404" s="86" t="s">
        <v>229</v>
      </c>
      <c r="C1404" s="86" t="s">
        <v>230</v>
      </c>
      <c r="D1404" s="85" t="s">
        <v>354</v>
      </c>
      <c r="E1404" s="85" t="s">
        <v>979</v>
      </c>
      <c r="F1404" s="85" t="s">
        <v>455</v>
      </c>
      <c r="H1404" s="113" t="str">
        <f>'FD Inputs Pre Conversion'!G1401</f>
        <v>No input</v>
      </c>
      <c r="I1404" s="103"/>
      <c r="J1404" s="103"/>
      <c r="K1404" s="103"/>
      <c r="L1404" s="103"/>
      <c r="M1404" s="103"/>
    </row>
    <row r="1405" spans="2:13" outlineLevel="1">
      <c r="B1405" s="86" t="s">
        <v>229</v>
      </c>
      <c r="C1405" s="86" t="s">
        <v>230</v>
      </c>
      <c r="D1405" s="85" t="s">
        <v>367</v>
      </c>
      <c r="E1405" s="85" t="s">
        <v>979</v>
      </c>
      <c r="F1405" s="85" t="s">
        <v>455</v>
      </c>
      <c r="H1405" s="113" t="str">
        <f>'FD Inputs Pre Conversion'!G1402</f>
        <v>No input</v>
      </c>
      <c r="I1405" s="103"/>
      <c r="J1405" s="103"/>
      <c r="K1405" s="103"/>
      <c r="L1405" s="103"/>
      <c r="M1405" s="103"/>
    </row>
    <row r="1406" spans="2:13" outlineLevel="1">
      <c r="B1406" s="86" t="s">
        <v>229</v>
      </c>
      <c r="C1406" s="86" t="s">
        <v>230</v>
      </c>
      <c r="D1406" s="85" t="s">
        <v>373</v>
      </c>
      <c r="E1406" s="85" t="s">
        <v>979</v>
      </c>
      <c r="F1406" s="85" t="s">
        <v>455</v>
      </c>
      <c r="H1406" s="113" t="str">
        <f>'FD Inputs Pre Conversion'!G1403</f>
        <v>No input</v>
      </c>
      <c r="I1406" s="103"/>
      <c r="J1406" s="103"/>
      <c r="K1406" s="103"/>
      <c r="L1406" s="103"/>
      <c r="M1406" s="103"/>
    </row>
    <row r="1407" spans="2:13" outlineLevel="1">
      <c r="B1407" s="86" t="s">
        <v>229</v>
      </c>
      <c r="C1407" s="86" t="s">
        <v>230</v>
      </c>
      <c r="D1407" s="85" t="s">
        <v>376</v>
      </c>
      <c r="E1407" s="85" t="s">
        <v>979</v>
      </c>
      <c r="F1407" s="85" t="s">
        <v>455</v>
      </c>
      <c r="H1407" s="113" t="str">
        <f>'FD Inputs Pre Conversion'!G1404</f>
        <v>No input</v>
      </c>
      <c r="I1407" s="103"/>
      <c r="J1407" s="103"/>
      <c r="K1407" s="103"/>
      <c r="L1407" s="103"/>
      <c r="M1407" s="103"/>
    </row>
    <row r="1408" spans="2:13" outlineLevel="1">
      <c r="B1408" s="86" t="s">
        <v>229</v>
      </c>
      <c r="C1408" s="86" t="s">
        <v>230</v>
      </c>
      <c r="D1408" s="85" t="s">
        <v>385</v>
      </c>
      <c r="E1408" s="85" t="s">
        <v>979</v>
      </c>
      <c r="F1408" s="85" t="s">
        <v>455</v>
      </c>
      <c r="H1408" s="113" t="str">
        <f>'FD Inputs Pre Conversion'!G1405</f>
        <v>No input</v>
      </c>
      <c r="I1408" s="103"/>
      <c r="J1408" s="103"/>
      <c r="K1408" s="103"/>
      <c r="L1408" s="103"/>
      <c r="M1408" s="103"/>
    </row>
    <row r="1409" spans="2:13" outlineLevel="1">
      <c r="H1409" s="113"/>
    </row>
    <row r="1410" spans="2:13" outlineLevel="1">
      <c r="B1410" s="86" t="s">
        <v>234</v>
      </c>
      <c r="C1410" s="86" t="s">
        <v>235</v>
      </c>
      <c r="D1410" s="85" t="s">
        <v>350</v>
      </c>
      <c r="E1410" s="85" t="s">
        <v>979</v>
      </c>
      <c r="F1410" s="85" t="s">
        <v>455</v>
      </c>
      <c r="H1410" s="113">
        <f>'FD Inputs Pre Conversion'!G1407</f>
        <v>-5.0000000000000001E-3</v>
      </c>
      <c r="I1410" s="103"/>
      <c r="J1410" s="103"/>
      <c r="K1410" s="103"/>
      <c r="L1410" s="103"/>
      <c r="M1410" s="103"/>
    </row>
    <row r="1411" spans="2:13" outlineLevel="1">
      <c r="B1411" s="86" t="s">
        <v>234</v>
      </c>
      <c r="C1411" s="86" t="s">
        <v>235</v>
      </c>
      <c r="D1411" s="85" t="s">
        <v>358</v>
      </c>
      <c r="E1411" s="85" t="s">
        <v>979</v>
      </c>
      <c r="F1411" s="85" t="s">
        <v>455</v>
      </c>
      <c r="H1411" s="113">
        <f>'FD Inputs Pre Conversion'!G1408</f>
        <v>-5.0000000000000001E-3</v>
      </c>
      <c r="I1411" s="103"/>
      <c r="J1411" s="103"/>
      <c r="K1411" s="103"/>
      <c r="L1411" s="103"/>
      <c r="M1411" s="103"/>
    </row>
    <row r="1412" spans="2:13" outlineLevel="1">
      <c r="B1412" s="86" t="s">
        <v>234</v>
      </c>
      <c r="C1412" s="86" t="s">
        <v>235</v>
      </c>
      <c r="D1412" s="85" t="s">
        <v>361</v>
      </c>
      <c r="E1412" s="85" t="s">
        <v>979</v>
      </c>
      <c r="F1412" s="85" t="s">
        <v>455</v>
      </c>
      <c r="H1412" s="113">
        <f>'FD Inputs Pre Conversion'!G1409</f>
        <v>-5.0000000000000001E-3</v>
      </c>
      <c r="I1412" s="103"/>
      <c r="J1412" s="103"/>
      <c r="K1412" s="103"/>
      <c r="L1412" s="103"/>
      <c r="M1412" s="103"/>
    </row>
    <row r="1413" spans="2:13" outlineLevel="1">
      <c r="B1413" s="86" t="s">
        <v>234</v>
      </c>
      <c r="C1413" s="86" t="s">
        <v>235</v>
      </c>
      <c r="D1413" s="85" t="s">
        <v>364</v>
      </c>
      <c r="E1413" s="85" t="s">
        <v>979</v>
      </c>
      <c r="F1413" s="85" t="s">
        <v>455</v>
      </c>
      <c r="H1413" s="113">
        <f>'FD Inputs Pre Conversion'!G1410</f>
        <v>-5.0000000000000001E-3</v>
      </c>
      <c r="I1413" s="103"/>
      <c r="J1413" s="103"/>
      <c r="K1413" s="103"/>
      <c r="L1413" s="103"/>
      <c r="M1413" s="103"/>
    </row>
    <row r="1414" spans="2:13" outlineLevel="1">
      <c r="B1414" s="86" t="s">
        <v>234</v>
      </c>
      <c r="C1414" s="86" t="s">
        <v>235</v>
      </c>
      <c r="D1414" s="85" t="s">
        <v>370</v>
      </c>
      <c r="E1414" s="85" t="s">
        <v>979</v>
      </c>
      <c r="F1414" s="85" t="s">
        <v>455</v>
      </c>
      <c r="H1414" s="113">
        <f>'FD Inputs Pre Conversion'!G1411</f>
        <v>-5.0000000000000001E-3</v>
      </c>
      <c r="I1414" s="103"/>
      <c r="J1414" s="103"/>
      <c r="K1414" s="103"/>
      <c r="L1414" s="103"/>
      <c r="M1414" s="103"/>
    </row>
    <row r="1415" spans="2:13" outlineLevel="1">
      <c r="B1415" s="86" t="s">
        <v>234</v>
      </c>
      <c r="C1415" s="86" t="s">
        <v>235</v>
      </c>
      <c r="D1415" s="85" t="s">
        <v>379</v>
      </c>
      <c r="E1415" s="85" t="s">
        <v>979</v>
      </c>
      <c r="F1415" s="85" t="s">
        <v>455</v>
      </c>
      <c r="H1415" s="113">
        <f>'FD Inputs Pre Conversion'!G1412</f>
        <v>-5.0000000000000001E-3</v>
      </c>
      <c r="I1415" s="103"/>
      <c r="J1415" s="103"/>
      <c r="K1415" s="103"/>
      <c r="L1415" s="103"/>
      <c r="M1415" s="103"/>
    </row>
    <row r="1416" spans="2:13" outlineLevel="1">
      <c r="B1416" s="86" t="s">
        <v>234</v>
      </c>
      <c r="C1416" s="86" t="s">
        <v>235</v>
      </c>
      <c r="D1416" s="85" t="s">
        <v>382</v>
      </c>
      <c r="E1416" s="85" t="s">
        <v>979</v>
      </c>
      <c r="F1416" s="85" t="s">
        <v>455</v>
      </c>
      <c r="H1416" s="113">
        <f>'FD Inputs Pre Conversion'!G1413</f>
        <v>-5.0000000000000001E-3</v>
      </c>
      <c r="I1416" s="103"/>
      <c r="J1416" s="103"/>
      <c r="K1416" s="103"/>
      <c r="L1416" s="103"/>
      <c r="M1416" s="103"/>
    </row>
    <row r="1417" spans="2:13" outlineLevel="1">
      <c r="B1417" s="86" t="s">
        <v>234</v>
      </c>
      <c r="C1417" s="86" t="s">
        <v>235</v>
      </c>
      <c r="D1417" s="85" t="s">
        <v>388</v>
      </c>
      <c r="E1417" s="85" t="s">
        <v>979</v>
      </c>
      <c r="F1417" s="85" t="s">
        <v>455</v>
      </c>
      <c r="H1417" s="113">
        <f>'FD Inputs Pre Conversion'!G1414</f>
        <v>-5.0000000000000001E-3</v>
      </c>
      <c r="I1417" s="103"/>
      <c r="J1417" s="103"/>
      <c r="K1417" s="103"/>
      <c r="L1417" s="103"/>
      <c r="M1417" s="103"/>
    </row>
    <row r="1418" spans="2:13" outlineLevel="1">
      <c r="B1418" s="86" t="s">
        <v>234</v>
      </c>
      <c r="C1418" s="86" t="s">
        <v>235</v>
      </c>
      <c r="D1418" s="85" t="s">
        <v>391</v>
      </c>
      <c r="E1418" s="85" t="s">
        <v>979</v>
      </c>
      <c r="F1418" s="85" t="s">
        <v>455</v>
      </c>
      <c r="H1418" s="113">
        <f>'FD Inputs Pre Conversion'!G1415</f>
        <v>-5.0000000000000001E-3</v>
      </c>
      <c r="I1418" s="103"/>
      <c r="J1418" s="103"/>
      <c r="K1418" s="103"/>
      <c r="L1418" s="103"/>
      <c r="M1418" s="103"/>
    </row>
    <row r="1419" spans="2:13" outlineLevel="1">
      <c r="B1419" s="86" t="s">
        <v>234</v>
      </c>
      <c r="C1419" s="86" t="s">
        <v>235</v>
      </c>
      <c r="D1419" s="85" t="s">
        <v>394</v>
      </c>
      <c r="E1419" s="85" t="s">
        <v>979</v>
      </c>
      <c r="F1419" s="85" t="s">
        <v>455</v>
      </c>
      <c r="H1419" s="113">
        <f>'FD Inputs Pre Conversion'!G1416</f>
        <v>-5.0000000000000001E-3</v>
      </c>
      <c r="I1419" s="103"/>
      <c r="J1419" s="103"/>
      <c r="K1419" s="103"/>
      <c r="L1419" s="103"/>
      <c r="M1419" s="103"/>
    </row>
    <row r="1420" spans="2:13" outlineLevel="1">
      <c r="B1420" s="86" t="s">
        <v>234</v>
      </c>
      <c r="C1420" s="86" t="s">
        <v>235</v>
      </c>
      <c r="D1420" s="85" t="s">
        <v>397</v>
      </c>
      <c r="E1420" s="85" t="s">
        <v>979</v>
      </c>
      <c r="F1420" s="85" t="s">
        <v>455</v>
      </c>
      <c r="H1420" s="113">
        <f>'FD Inputs Pre Conversion'!G1417</f>
        <v>-5.0000000000000001E-3</v>
      </c>
      <c r="I1420" s="103"/>
      <c r="J1420" s="103"/>
      <c r="K1420" s="103"/>
      <c r="L1420" s="103"/>
      <c r="M1420" s="103"/>
    </row>
    <row r="1421" spans="2:13" outlineLevel="1">
      <c r="B1421" s="86" t="s">
        <v>234</v>
      </c>
      <c r="C1421" s="86" t="s">
        <v>235</v>
      </c>
      <c r="D1421" s="85" t="s">
        <v>345</v>
      </c>
      <c r="E1421" s="85" t="s">
        <v>979</v>
      </c>
      <c r="F1421" s="85" t="s">
        <v>455</v>
      </c>
      <c r="H1421" s="113" t="str">
        <f>'FD Inputs Pre Conversion'!G1418</f>
        <v/>
      </c>
      <c r="I1421" s="103"/>
      <c r="J1421" s="103"/>
      <c r="K1421" s="103"/>
      <c r="L1421" s="103"/>
      <c r="M1421" s="103"/>
    </row>
    <row r="1422" spans="2:13" outlineLevel="1">
      <c r="B1422" s="86" t="s">
        <v>234</v>
      </c>
      <c r="C1422" s="86" t="s">
        <v>235</v>
      </c>
      <c r="D1422" s="85" t="s">
        <v>354</v>
      </c>
      <c r="E1422" s="85" t="s">
        <v>979</v>
      </c>
      <c r="F1422" s="85" t="s">
        <v>455</v>
      </c>
      <c r="H1422" s="113" t="str">
        <f>'FD Inputs Pre Conversion'!G1419</f>
        <v/>
      </c>
      <c r="I1422" s="103"/>
      <c r="J1422" s="103"/>
      <c r="K1422" s="103"/>
      <c r="L1422" s="103"/>
      <c r="M1422" s="103"/>
    </row>
    <row r="1423" spans="2:13" outlineLevel="1">
      <c r="B1423" s="86" t="s">
        <v>234</v>
      </c>
      <c r="C1423" s="86" t="s">
        <v>235</v>
      </c>
      <c r="D1423" s="85" t="s">
        <v>367</v>
      </c>
      <c r="E1423" s="85" t="s">
        <v>979</v>
      </c>
      <c r="F1423" s="85" t="s">
        <v>455</v>
      </c>
      <c r="H1423" s="113" t="str">
        <f>'FD Inputs Pre Conversion'!G1420</f>
        <v/>
      </c>
      <c r="I1423" s="103"/>
      <c r="J1423" s="103"/>
      <c r="K1423" s="103"/>
      <c r="L1423" s="103"/>
      <c r="M1423" s="103"/>
    </row>
    <row r="1424" spans="2:13" outlineLevel="1">
      <c r="B1424" s="86" t="s">
        <v>234</v>
      </c>
      <c r="C1424" s="86" t="s">
        <v>235</v>
      </c>
      <c r="D1424" s="85" t="s">
        <v>373</v>
      </c>
      <c r="E1424" s="85" t="s">
        <v>979</v>
      </c>
      <c r="F1424" s="85" t="s">
        <v>455</v>
      </c>
      <c r="H1424" s="113" t="str">
        <f>'FD Inputs Pre Conversion'!G1421</f>
        <v/>
      </c>
      <c r="I1424" s="103"/>
      <c r="J1424" s="103"/>
      <c r="K1424" s="103"/>
      <c r="L1424" s="103"/>
      <c r="M1424" s="103"/>
    </row>
    <row r="1425" spans="2:13" outlineLevel="1">
      <c r="B1425" s="86" t="s">
        <v>234</v>
      </c>
      <c r="C1425" s="86" t="s">
        <v>235</v>
      </c>
      <c r="D1425" s="85" t="s">
        <v>376</v>
      </c>
      <c r="E1425" s="85" t="s">
        <v>979</v>
      </c>
      <c r="F1425" s="85" t="s">
        <v>455</v>
      </c>
      <c r="H1425" s="113" t="str">
        <f>'FD Inputs Pre Conversion'!G1422</f>
        <v/>
      </c>
      <c r="I1425" s="103"/>
      <c r="J1425" s="103"/>
      <c r="K1425" s="103"/>
      <c r="L1425" s="103"/>
      <c r="M1425" s="103"/>
    </row>
    <row r="1426" spans="2:13" outlineLevel="1">
      <c r="B1426" s="86" t="s">
        <v>234</v>
      </c>
      <c r="C1426" s="86" t="s">
        <v>235</v>
      </c>
      <c r="D1426" s="85" t="s">
        <v>385</v>
      </c>
      <c r="E1426" s="85" t="s">
        <v>979</v>
      </c>
      <c r="F1426" s="85" t="s">
        <v>455</v>
      </c>
      <c r="H1426" s="113" t="str">
        <f>'FD Inputs Pre Conversion'!G1423</f>
        <v/>
      </c>
      <c r="I1426" s="103"/>
      <c r="J1426" s="103"/>
      <c r="K1426" s="103"/>
      <c r="L1426" s="103"/>
      <c r="M1426" s="103"/>
    </row>
    <row r="1427" spans="2:13" outlineLevel="1">
      <c r="H1427" s="113"/>
    </row>
    <row r="1428" spans="2:13" outlineLevel="1">
      <c r="B1428" s="86" t="s">
        <v>240</v>
      </c>
      <c r="C1428" s="86" t="s">
        <v>241</v>
      </c>
      <c r="D1428" s="85" t="s">
        <v>350</v>
      </c>
      <c r="E1428" s="85" t="s">
        <v>979</v>
      </c>
      <c r="F1428" s="85" t="s">
        <v>455</v>
      </c>
      <c r="H1428" s="113">
        <f>'FD Inputs Pre Conversion'!G1425</f>
        <v>-6.0000000000000001E-3</v>
      </c>
      <c r="I1428" s="103"/>
      <c r="J1428" s="103"/>
      <c r="K1428" s="103"/>
      <c r="L1428" s="103"/>
      <c r="M1428" s="103"/>
    </row>
    <row r="1429" spans="2:13" outlineLevel="1">
      <c r="B1429" s="86" t="s">
        <v>240</v>
      </c>
      <c r="C1429" s="86" t="s">
        <v>241</v>
      </c>
      <c r="D1429" s="85" t="s">
        <v>358</v>
      </c>
      <c r="E1429" s="85" t="s">
        <v>979</v>
      </c>
      <c r="F1429" s="85" t="s">
        <v>455</v>
      </c>
      <c r="H1429" s="113">
        <f>'FD Inputs Pre Conversion'!G1426</f>
        <v>-6.0000000000000001E-3</v>
      </c>
      <c r="I1429" s="103"/>
      <c r="J1429" s="103"/>
      <c r="K1429" s="103"/>
      <c r="L1429" s="103"/>
      <c r="M1429" s="103"/>
    </row>
    <row r="1430" spans="2:13" outlineLevel="1">
      <c r="B1430" s="86" t="s">
        <v>240</v>
      </c>
      <c r="C1430" s="86" t="s">
        <v>241</v>
      </c>
      <c r="D1430" s="85" t="s">
        <v>361</v>
      </c>
      <c r="E1430" s="85" t="s">
        <v>979</v>
      </c>
      <c r="F1430" s="85" t="s">
        <v>455</v>
      </c>
      <c r="H1430" s="113">
        <f>'FD Inputs Pre Conversion'!G1427</f>
        <v>-1.4999999999999999E-2</v>
      </c>
      <c r="I1430" s="103"/>
      <c r="J1430" s="103"/>
      <c r="K1430" s="103"/>
      <c r="L1430" s="103"/>
      <c r="M1430" s="103"/>
    </row>
    <row r="1431" spans="2:13" outlineLevel="1">
      <c r="B1431" s="86" t="s">
        <v>240</v>
      </c>
      <c r="C1431" s="86" t="s">
        <v>241</v>
      </c>
      <c r="D1431" s="85" t="s">
        <v>364</v>
      </c>
      <c r="E1431" s="85" t="s">
        <v>979</v>
      </c>
      <c r="F1431" s="85" t="s">
        <v>455</v>
      </c>
      <c r="H1431" s="113">
        <f>'FD Inputs Pre Conversion'!G1428</f>
        <v>-6.0000000000000001E-3</v>
      </c>
      <c r="I1431" s="103"/>
      <c r="J1431" s="103"/>
      <c r="K1431" s="103"/>
      <c r="L1431" s="103"/>
      <c r="M1431" s="103"/>
    </row>
    <row r="1432" spans="2:13" outlineLevel="1">
      <c r="B1432" s="86" t="s">
        <v>240</v>
      </c>
      <c r="C1432" s="86" t="s">
        <v>241</v>
      </c>
      <c r="D1432" s="85" t="s">
        <v>370</v>
      </c>
      <c r="E1432" s="85" t="s">
        <v>979</v>
      </c>
      <c r="F1432" s="85" t="s">
        <v>455</v>
      </c>
      <c r="H1432" s="113">
        <f>'FD Inputs Pre Conversion'!G1429</f>
        <v>-6.0000000000000001E-3</v>
      </c>
      <c r="I1432" s="103"/>
      <c r="J1432" s="103"/>
      <c r="K1432" s="103"/>
      <c r="L1432" s="103"/>
      <c r="M1432" s="103"/>
    </row>
    <row r="1433" spans="2:13" outlineLevel="1">
      <c r="B1433" s="86" t="s">
        <v>240</v>
      </c>
      <c r="C1433" s="86" t="s">
        <v>241</v>
      </c>
      <c r="D1433" s="85" t="s">
        <v>379</v>
      </c>
      <c r="E1433" s="85" t="s">
        <v>979</v>
      </c>
      <c r="F1433" s="85" t="s">
        <v>455</v>
      </c>
      <c r="H1433" s="113">
        <f>'FD Inputs Pre Conversion'!G1430</f>
        <v>-6.0000000000000001E-3</v>
      </c>
      <c r="I1433" s="103"/>
      <c r="J1433" s="103"/>
      <c r="K1433" s="103"/>
      <c r="L1433" s="103"/>
      <c r="M1433" s="103"/>
    </row>
    <row r="1434" spans="2:13" outlineLevel="1">
      <c r="B1434" s="86" t="s">
        <v>240</v>
      </c>
      <c r="C1434" s="86" t="s">
        <v>241</v>
      </c>
      <c r="D1434" s="85" t="s">
        <v>382</v>
      </c>
      <c r="E1434" s="85" t="s">
        <v>979</v>
      </c>
      <c r="F1434" s="85" t="s">
        <v>455</v>
      </c>
      <c r="H1434" s="113">
        <f>'FD Inputs Pre Conversion'!G1431</f>
        <v>-6.0000000000000001E-3</v>
      </c>
      <c r="I1434" s="103"/>
      <c r="J1434" s="103"/>
      <c r="K1434" s="103"/>
      <c r="L1434" s="103"/>
      <c r="M1434" s="103"/>
    </row>
    <row r="1435" spans="2:13" outlineLevel="1">
      <c r="B1435" s="86" t="s">
        <v>240</v>
      </c>
      <c r="C1435" s="86" t="s">
        <v>241</v>
      </c>
      <c r="D1435" s="85" t="s">
        <v>388</v>
      </c>
      <c r="E1435" s="85" t="s">
        <v>979</v>
      </c>
      <c r="F1435" s="85" t="s">
        <v>455</v>
      </c>
      <c r="H1435" s="113">
        <f>'FD Inputs Pre Conversion'!G1432</f>
        <v>-6.0000000000000001E-3</v>
      </c>
      <c r="I1435" s="103"/>
      <c r="J1435" s="103"/>
      <c r="K1435" s="103"/>
      <c r="L1435" s="103"/>
      <c r="M1435" s="103"/>
    </row>
    <row r="1436" spans="2:13" outlineLevel="1">
      <c r="B1436" s="86" t="s">
        <v>240</v>
      </c>
      <c r="C1436" s="86" t="s">
        <v>241</v>
      </c>
      <c r="D1436" s="85" t="s">
        <v>391</v>
      </c>
      <c r="E1436" s="85" t="s">
        <v>979</v>
      </c>
      <c r="F1436" s="85" t="s">
        <v>455</v>
      </c>
      <c r="H1436" s="113">
        <f>'FD Inputs Pre Conversion'!G1433</f>
        <v>-6.0000000000000001E-3</v>
      </c>
      <c r="I1436" s="103"/>
      <c r="J1436" s="103"/>
      <c r="K1436" s="103"/>
      <c r="L1436" s="103"/>
      <c r="M1436" s="103"/>
    </row>
    <row r="1437" spans="2:13" outlineLevel="1">
      <c r="B1437" s="86" t="s">
        <v>240</v>
      </c>
      <c r="C1437" s="86" t="s">
        <v>241</v>
      </c>
      <c r="D1437" s="85" t="s">
        <v>394</v>
      </c>
      <c r="E1437" s="85" t="s">
        <v>979</v>
      </c>
      <c r="F1437" s="85" t="s">
        <v>455</v>
      </c>
      <c r="H1437" s="113">
        <f>'FD Inputs Pre Conversion'!G1434</f>
        <v>-6.0000000000000001E-3</v>
      </c>
      <c r="I1437" s="103"/>
      <c r="J1437" s="103"/>
      <c r="K1437" s="103"/>
      <c r="L1437" s="103"/>
      <c r="M1437" s="103"/>
    </row>
    <row r="1438" spans="2:13" outlineLevel="1">
      <c r="B1438" s="86" t="s">
        <v>240</v>
      </c>
      <c r="C1438" s="86" t="s">
        <v>241</v>
      </c>
      <c r="D1438" s="85" t="s">
        <v>397</v>
      </c>
      <c r="E1438" s="85" t="s">
        <v>979</v>
      </c>
      <c r="F1438" s="85" t="s">
        <v>455</v>
      </c>
      <c r="H1438" s="113">
        <f>'FD Inputs Pre Conversion'!G1435</f>
        <v>-6.0000000000000001E-3</v>
      </c>
      <c r="I1438" s="103"/>
      <c r="J1438" s="103"/>
      <c r="K1438" s="103"/>
      <c r="L1438" s="103"/>
      <c r="M1438" s="103"/>
    </row>
    <row r="1439" spans="2:13" outlineLevel="1">
      <c r="B1439" s="86" t="s">
        <v>240</v>
      </c>
      <c r="C1439" s="86" t="s">
        <v>241</v>
      </c>
      <c r="D1439" s="85" t="s">
        <v>345</v>
      </c>
      <c r="E1439" s="85" t="s">
        <v>979</v>
      </c>
      <c r="F1439" s="85" t="s">
        <v>455</v>
      </c>
      <c r="H1439" s="113" t="str">
        <f>'FD Inputs Pre Conversion'!G1436</f>
        <v/>
      </c>
      <c r="I1439" s="103"/>
      <c r="J1439" s="103"/>
      <c r="K1439" s="103"/>
      <c r="L1439" s="103"/>
      <c r="M1439" s="103"/>
    </row>
    <row r="1440" spans="2:13" outlineLevel="1">
      <c r="B1440" s="86" t="s">
        <v>240</v>
      </c>
      <c r="C1440" s="86" t="s">
        <v>241</v>
      </c>
      <c r="D1440" s="85" t="s">
        <v>354</v>
      </c>
      <c r="E1440" s="85" t="s">
        <v>979</v>
      </c>
      <c r="F1440" s="85" t="s">
        <v>455</v>
      </c>
      <c r="H1440" s="113" t="str">
        <f>'FD Inputs Pre Conversion'!G1437</f>
        <v/>
      </c>
      <c r="I1440" s="103"/>
      <c r="J1440" s="103"/>
      <c r="K1440" s="103"/>
      <c r="L1440" s="103"/>
      <c r="M1440" s="103"/>
    </row>
    <row r="1441" spans="2:13" outlineLevel="1">
      <c r="B1441" s="86" t="s">
        <v>240</v>
      </c>
      <c r="C1441" s="86" t="s">
        <v>241</v>
      </c>
      <c r="D1441" s="85" t="s">
        <v>367</v>
      </c>
      <c r="E1441" s="85" t="s">
        <v>979</v>
      </c>
      <c r="F1441" s="85" t="s">
        <v>455</v>
      </c>
      <c r="H1441" s="113" t="str">
        <f>'FD Inputs Pre Conversion'!G1438</f>
        <v/>
      </c>
      <c r="I1441" s="103"/>
      <c r="J1441" s="103"/>
      <c r="K1441" s="103"/>
      <c r="L1441" s="103"/>
      <c r="M1441" s="103"/>
    </row>
    <row r="1442" spans="2:13" outlineLevel="1">
      <c r="B1442" s="86" t="s">
        <v>240</v>
      </c>
      <c r="C1442" s="86" t="s">
        <v>241</v>
      </c>
      <c r="D1442" s="85" t="s">
        <v>373</v>
      </c>
      <c r="E1442" s="85" t="s">
        <v>979</v>
      </c>
      <c r="F1442" s="85" t="s">
        <v>455</v>
      </c>
      <c r="H1442" s="113" t="str">
        <f>'FD Inputs Pre Conversion'!G1439</f>
        <v/>
      </c>
      <c r="I1442" s="103"/>
      <c r="J1442" s="103"/>
      <c r="K1442" s="103"/>
      <c r="L1442" s="103"/>
      <c r="M1442" s="103"/>
    </row>
    <row r="1443" spans="2:13" outlineLevel="1">
      <c r="B1443" s="86" t="s">
        <v>240</v>
      </c>
      <c r="C1443" s="86" t="s">
        <v>241</v>
      </c>
      <c r="D1443" s="85" t="s">
        <v>376</v>
      </c>
      <c r="E1443" s="85" t="s">
        <v>979</v>
      </c>
      <c r="F1443" s="85" t="s">
        <v>455</v>
      </c>
      <c r="H1443" s="113" t="str">
        <f>'FD Inputs Pre Conversion'!G1440</f>
        <v/>
      </c>
      <c r="I1443" s="103"/>
      <c r="J1443" s="103"/>
      <c r="K1443" s="103"/>
      <c r="L1443" s="103"/>
      <c r="M1443" s="103"/>
    </row>
    <row r="1444" spans="2:13" outlineLevel="1">
      <c r="B1444" s="86" t="s">
        <v>240</v>
      </c>
      <c r="C1444" s="86" t="s">
        <v>241</v>
      </c>
      <c r="D1444" s="85" t="s">
        <v>385</v>
      </c>
      <c r="E1444" s="85" t="s">
        <v>979</v>
      </c>
      <c r="F1444" s="85" t="s">
        <v>455</v>
      </c>
      <c r="H1444" s="113" t="str">
        <f>'FD Inputs Pre Conversion'!G1441</f>
        <v/>
      </c>
      <c r="I1444" s="103"/>
      <c r="J1444" s="103"/>
      <c r="K1444" s="103"/>
      <c r="L1444" s="103"/>
      <c r="M1444" s="103"/>
    </row>
    <row r="1445" spans="2:13" outlineLevel="1">
      <c r="H1445" s="113"/>
    </row>
    <row r="1446" spans="2:13" outlineLevel="1">
      <c r="B1446" s="86" t="s">
        <v>246</v>
      </c>
      <c r="C1446" s="86" t="s">
        <v>247</v>
      </c>
      <c r="D1446" s="85" t="s">
        <v>350</v>
      </c>
      <c r="E1446" s="85" t="s">
        <v>979</v>
      </c>
      <c r="F1446" s="85" t="s">
        <v>455</v>
      </c>
      <c r="H1446" s="113">
        <f>'FD Inputs Pre Conversion'!G1443</f>
        <v>-6.0000000000000001E-3</v>
      </c>
      <c r="I1446" s="103"/>
      <c r="J1446" s="103"/>
      <c r="K1446" s="103"/>
      <c r="L1446" s="103"/>
      <c r="M1446" s="103"/>
    </row>
    <row r="1447" spans="2:13" outlineLevel="1">
      <c r="B1447" s="86" t="s">
        <v>246</v>
      </c>
      <c r="C1447" s="86" t="s">
        <v>247</v>
      </c>
      <c r="D1447" s="85" t="s">
        <v>358</v>
      </c>
      <c r="E1447" s="85" t="s">
        <v>979</v>
      </c>
      <c r="F1447" s="85" t="s">
        <v>455</v>
      </c>
      <c r="H1447" s="113">
        <f>'FD Inputs Pre Conversion'!G1444</f>
        <v>-6.0000000000000001E-3</v>
      </c>
      <c r="I1447" s="103"/>
      <c r="J1447" s="103"/>
      <c r="K1447" s="103"/>
      <c r="L1447" s="103"/>
      <c r="M1447" s="103"/>
    </row>
    <row r="1448" spans="2:13" outlineLevel="1">
      <c r="B1448" s="86" t="s">
        <v>246</v>
      </c>
      <c r="C1448" s="86" t="s">
        <v>247</v>
      </c>
      <c r="D1448" s="85" t="s">
        <v>361</v>
      </c>
      <c r="E1448" s="85" t="s">
        <v>979</v>
      </c>
      <c r="F1448" s="85" t="s">
        <v>455</v>
      </c>
      <c r="H1448" s="113">
        <f>'FD Inputs Pre Conversion'!G1445</f>
        <v>-6.0000000000000001E-3</v>
      </c>
      <c r="I1448" s="103"/>
      <c r="J1448" s="103"/>
      <c r="K1448" s="103"/>
      <c r="L1448" s="103"/>
      <c r="M1448" s="103"/>
    </row>
    <row r="1449" spans="2:13" outlineLevel="1">
      <c r="B1449" s="86" t="s">
        <v>246</v>
      </c>
      <c r="C1449" s="86" t="s">
        <v>247</v>
      </c>
      <c r="D1449" s="85" t="s">
        <v>364</v>
      </c>
      <c r="E1449" s="85" t="s">
        <v>979</v>
      </c>
      <c r="F1449" s="85" t="s">
        <v>455</v>
      </c>
      <c r="H1449" s="113">
        <f>'FD Inputs Pre Conversion'!G1446</f>
        <v>-6.0000000000000001E-3</v>
      </c>
      <c r="I1449" s="103"/>
      <c r="J1449" s="103"/>
      <c r="K1449" s="103"/>
      <c r="L1449" s="103"/>
      <c r="M1449" s="103"/>
    </row>
    <row r="1450" spans="2:13" outlineLevel="1">
      <c r="B1450" s="86" t="s">
        <v>246</v>
      </c>
      <c r="C1450" s="86" t="s">
        <v>247</v>
      </c>
      <c r="D1450" s="85" t="s">
        <v>370</v>
      </c>
      <c r="E1450" s="85" t="s">
        <v>979</v>
      </c>
      <c r="F1450" s="85" t="s">
        <v>455</v>
      </c>
      <c r="H1450" s="113">
        <f>'FD Inputs Pre Conversion'!G1447</f>
        <v>-6.0000000000000001E-3</v>
      </c>
      <c r="I1450" s="103"/>
      <c r="J1450" s="103"/>
      <c r="K1450" s="103"/>
      <c r="L1450" s="103"/>
      <c r="M1450" s="103"/>
    </row>
    <row r="1451" spans="2:13" outlineLevel="1">
      <c r="B1451" s="86" t="s">
        <v>246</v>
      </c>
      <c r="C1451" s="86" t="s">
        <v>247</v>
      </c>
      <c r="D1451" s="85" t="s">
        <v>379</v>
      </c>
      <c r="E1451" s="85" t="s">
        <v>979</v>
      </c>
      <c r="F1451" s="85" t="s">
        <v>455</v>
      </c>
      <c r="H1451" s="113">
        <f>'FD Inputs Pre Conversion'!G1448</f>
        <v>-6.0000000000000001E-3</v>
      </c>
      <c r="I1451" s="103"/>
      <c r="J1451" s="103"/>
      <c r="K1451" s="103"/>
      <c r="L1451" s="103"/>
      <c r="M1451" s="103"/>
    </row>
    <row r="1452" spans="2:13" outlineLevel="1">
      <c r="B1452" s="86" t="s">
        <v>246</v>
      </c>
      <c r="C1452" s="86" t="s">
        <v>247</v>
      </c>
      <c r="D1452" s="85" t="s">
        <v>382</v>
      </c>
      <c r="E1452" s="85" t="s">
        <v>979</v>
      </c>
      <c r="F1452" s="85" t="s">
        <v>455</v>
      </c>
      <c r="H1452" s="113">
        <f>'FD Inputs Pre Conversion'!G1449</f>
        <v>-6.0000000000000001E-3</v>
      </c>
      <c r="I1452" s="103"/>
      <c r="J1452" s="103"/>
      <c r="K1452" s="103"/>
      <c r="L1452" s="103"/>
      <c r="M1452" s="103"/>
    </row>
    <row r="1453" spans="2:13" outlineLevel="1">
      <c r="B1453" s="86" t="s">
        <v>246</v>
      </c>
      <c r="C1453" s="86" t="s">
        <v>247</v>
      </c>
      <c r="D1453" s="85" t="s">
        <v>388</v>
      </c>
      <c r="E1453" s="85" t="s">
        <v>979</v>
      </c>
      <c r="F1453" s="85" t="s">
        <v>455</v>
      </c>
      <c r="H1453" s="113">
        <f>'FD Inputs Pre Conversion'!G1450</f>
        <v>-5.0000000000000001E-3</v>
      </c>
      <c r="I1453" s="103"/>
      <c r="J1453" s="103"/>
      <c r="K1453" s="103"/>
      <c r="L1453" s="103"/>
      <c r="M1453" s="103"/>
    </row>
    <row r="1454" spans="2:13" outlineLevel="1">
      <c r="B1454" s="86" t="s">
        <v>246</v>
      </c>
      <c r="C1454" s="86" t="s">
        <v>247</v>
      </c>
      <c r="D1454" s="85" t="s">
        <v>391</v>
      </c>
      <c r="E1454" s="85" t="s">
        <v>979</v>
      </c>
      <c r="F1454" s="85" t="s">
        <v>455</v>
      </c>
      <c r="H1454" s="113">
        <f>'FD Inputs Pre Conversion'!G1451</f>
        <v>-6.0000000000000001E-3</v>
      </c>
      <c r="I1454" s="103"/>
      <c r="J1454" s="103"/>
      <c r="K1454" s="103"/>
      <c r="L1454" s="103"/>
      <c r="M1454" s="103"/>
    </row>
    <row r="1455" spans="2:13" outlineLevel="1">
      <c r="B1455" s="86" t="s">
        <v>246</v>
      </c>
      <c r="C1455" s="86" t="s">
        <v>247</v>
      </c>
      <c r="D1455" s="85" t="s">
        <v>394</v>
      </c>
      <c r="E1455" s="85" t="s">
        <v>979</v>
      </c>
      <c r="F1455" s="85" t="s">
        <v>455</v>
      </c>
      <c r="H1455" s="113">
        <f>'FD Inputs Pre Conversion'!G1452</f>
        <v>-6.0000000000000001E-3</v>
      </c>
      <c r="I1455" s="103"/>
      <c r="J1455" s="103"/>
      <c r="K1455" s="103"/>
      <c r="L1455" s="103"/>
      <c r="M1455" s="103"/>
    </row>
    <row r="1456" spans="2:13" outlineLevel="1">
      <c r="B1456" s="86" t="s">
        <v>246</v>
      </c>
      <c r="C1456" s="86" t="s">
        <v>247</v>
      </c>
      <c r="D1456" s="85" t="s">
        <v>397</v>
      </c>
      <c r="E1456" s="85" t="s">
        <v>979</v>
      </c>
      <c r="F1456" s="85" t="s">
        <v>455</v>
      </c>
      <c r="H1456" s="113">
        <f>'FD Inputs Pre Conversion'!G1453</f>
        <v>-6.0000000000000001E-3</v>
      </c>
      <c r="I1456" s="103"/>
      <c r="J1456" s="103"/>
      <c r="K1456" s="103"/>
      <c r="L1456" s="103"/>
      <c r="M1456" s="103"/>
    </row>
    <row r="1457" spans="2:13" outlineLevel="1">
      <c r="B1457" s="86" t="s">
        <v>246</v>
      </c>
      <c r="C1457" s="86" t="s">
        <v>247</v>
      </c>
      <c r="D1457" s="85" t="s">
        <v>345</v>
      </c>
      <c r="E1457" s="85" t="s">
        <v>979</v>
      </c>
      <c r="F1457" s="85" t="s">
        <v>455</v>
      </c>
      <c r="H1457" s="113" t="str">
        <f>'FD Inputs Pre Conversion'!G1454</f>
        <v/>
      </c>
      <c r="I1457" s="103"/>
      <c r="J1457" s="103"/>
      <c r="K1457" s="103"/>
      <c r="L1457" s="103"/>
      <c r="M1457" s="103"/>
    </row>
    <row r="1458" spans="2:13" outlineLevel="1">
      <c r="B1458" s="86" t="s">
        <v>246</v>
      </c>
      <c r="C1458" s="86" t="s">
        <v>247</v>
      </c>
      <c r="D1458" s="85" t="s">
        <v>354</v>
      </c>
      <c r="E1458" s="85" t="s">
        <v>979</v>
      </c>
      <c r="F1458" s="85" t="s">
        <v>455</v>
      </c>
      <c r="H1458" s="113" t="str">
        <f>'FD Inputs Pre Conversion'!G1455</f>
        <v/>
      </c>
      <c r="I1458" s="103"/>
      <c r="J1458" s="103"/>
      <c r="K1458" s="103"/>
      <c r="L1458" s="103"/>
      <c r="M1458" s="103"/>
    </row>
    <row r="1459" spans="2:13" outlineLevel="1">
      <c r="B1459" s="86" t="s">
        <v>246</v>
      </c>
      <c r="C1459" s="86" t="s">
        <v>247</v>
      </c>
      <c r="D1459" s="85" t="s">
        <v>367</v>
      </c>
      <c r="E1459" s="85" t="s">
        <v>979</v>
      </c>
      <c r="F1459" s="85" t="s">
        <v>455</v>
      </c>
      <c r="H1459" s="113" t="str">
        <f>'FD Inputs Pre Conversion'!G1456</f>
        <v/>
      </c>
      <c r="I1459" s="103"/>
      <c r="J1459" s="103"/>
      <c r="K1459" s="103"/>
      <c r="L1459" s="103"/>
      <c r="M1459" s="103"/>
    </row>
    <row r="1460" spans="2:13" outlineLevel="1">
      <c r="B1460" s="86" t="s">
        <v>246</v>
      </c>
      <c r="C1460" s="86" t="s">
        <v>247</v>
      </c>
      <c r="D1460" s="85" t="s">
        <v>373</v>
      </c>
      <c r="E1460" s="85" t="s">
        <v>979</v>
      </c>
      <c r="F1460" s="85" t="s">
        <v>455</v>
      </c>
      <c r="H1460" s="113" t="str">
        <f>'FD Inputs Pre Conversion'!G1457</f>
        <v/>
      </c>
      <c r="I1460" s="103"/>
      <c r="J1460" s="103"/>
      <c r="K1460" s="103"/>
      <c r="L1460" s="103"/>
      <c r="M1460" s="103"/>
    </row>
    <row r="1461" spans="2:13" outlineLevel="1">
      <c r="B1461" s="86" t="s">
        <v>246</v>
      </c>
      <c r="C1461" s="86" t="s">
        <v>247</v>
      </c>
      <c r="D1461" s="85" t="s">
        <v>376</v>
      </c>
      <c r="E1461" s="85" t="s">
        <v>979</v>
      </c>
      <c r="F1461" s="85" t="s">
        <v>455</v>
      </c>
      <c r="H1461" s="113" t="str">
        <f>'FD Inputs Pre Conversion'!G1458</f>
        <v/>
      </c>
      <c r="I1461" s="103"/>
      <c r="J1461" s="103"/>
      <c r="K1461" s="103"/>
      <c r="L1461" s="103"/>
      <c r="M1461" s="103"/>
    </row>
    <row r="1462" spans="2:13" outlineLevel="1">
      <c r="B1462" s="86" t="s">
        <v>246</v>
      </c>
      <c r="C1462" s="86" t="s">
        <v>247</v>
      </c>
      <c r="D1462" s="85" t="s">
        <v>385</v>
      </c>
      <c r="E1462" s="85" t="s">
        <v>979</v>
      </c>
      <c r="F1462" s="85" t="s">
        <v>455</v>
      </c>
      <c r="H1462" s="113" t="str">
        <f>'FD Inputs Pre Conversion'!G1459</f>
        <v/>
      </c>
      <c r="I1462" s="103"/>
      <c r="J1462" s="103"/>
      <c r="K1462" s="103"/>
      <c r="L1462" s="103"/>
      <c r="M1462" s="103"/>
    </row>
    <row r="1463" spans="2:13" outlineLevel="1">
      <c r="H1463" s="113"/>
    </row>
    <row r="1464" spans="2:13" outlineLevel="1">
      <c r="B1464" s="86" t="s">
        <v>253</v>
      </c>
      <c r="C1464" s="86" t="s">
        <v>254</v>
      </c>
      <c r="D1464" s="85" t="s">
        <v>350</v>
      </c>
      <c r="E1464" s="85" t="s">
        <v>979</v>
      </c>
      <c r="F1464" s="85" t="s">
        <v>455</v>
      </c>
      <c r="H1464" s="113">
        <f>'FD Inputs Pre Conversion'!G1461</f>
        <v>-5.0000000000000001E-3</v>
      </c>
      <c r="I1464" s="103"/>
      <c r="J1464" s="103"/>
      <c r="K1464" s="103"/>
      <c r="L1464" s="103"/>
      <c r="M1464" s="103"/>
    </row>
    <row r="1465" spans="2:13" outlineLevel="1">
      <c r="B1465" s="86" t="s">
        <v>253</v>
      </c>
      <c r="C1465" s="86" t="s">
        <v>254</v>
      </c>
      <c r="D1465" s="85" t="s">
        <v>358</v>
      </c>
      <c r="E1465" s="85" t="s">
        <v>979</v>
      </c>
      <c r="F1465" s="85" t="s">
        <v>455</v>
      </c>
      <c r="H1465" s="113">
        <f>'FD Inputs Pre Conversion'!G1462</f>
        <v>-5.0000000000000001E-3</v>
      </c>
      <c r="I1465" s="103"/>
      <c r="J1465" s="103"/>
      <c r="K1465" s="103"/>
      <c r="L1465" s="103"/>
      <c r="M1465" s="103"/>
    </row>
    <row r="1466" spans="2:13" outlineLevel="1">
      <c r="B1466" s="86" t="s">
        <v>253</v>
      </c>
      <c r="C1466" s="86" t="s">
        <v>254</v>
      </c>
      <c r="D1466" s="85" t="s">
        <v>361</v>
      </c>
      <c r="E1466" s="85" t="s">
        <v>979</v>
      </c>
      <c r="F1466" s="85" t="s">
        <v>455</v>
      </c>
      <c r="H1466" s="113">
        <f>'FD Inputs Pre Conversion'!G1463</f>
        <v>-5.0000000000000001E-3</v>
      </c>
      <c r="I1466" s="103"/>
      <c r="J1466" s="103"/>
      <c r="K1466" s="103"/>
      <c r="L1466" s="103"/>
      <c r="M1466" s="103"/>
    </row>
    <row r="1467" spans="2:13" outlineLevel="1">
      <c r="B1467" s="86" t="s">
        <v>253</v>
      </c>
      <c r="C1467" s="86" t="s">
        <v>254</v>
      </c>
      <c r="D1467" s="85" t="s">
        <v>364</v>
      </c>
      <c r="E1467" s="85" t="s">
        <v>979</v>
      </c>
      <c r="F1467" s="85" t="s">
        <v>455</v>
      </c>
      <c r="H1467" s="113">
        <f>'FD Inputs Pre Conversion'!G1464</f>
        <v>-5.0000000000000001E-3</v>
      </c>
      <c r="I1467" s="103"/>
      <c r="J1467" s="103"/>
      <c r="K1467" s="103"/>
      <c r="L1467" s="103"/>
      <c r="M1467" s="103"/>
    </row>
    <row r="1468" spans="2:13" outlineLevel="1">
      <c r="B1468" s="86" t="s">
        <v>253</v>
      </c>
      <c r="C1468" s="86" t="s">
        <v>254</v>
      </c>
      <c r="D1468" s="85" t="s">
        <v>370</v>
      </c>
      <c r="E1468" s="85" t="s">
        <v>979</v>
      </c>
      <c r="F1468" s="85" t="s">
        <v>455</v>
      </c>
      <c r="H1468" s="113">
        <f>'FD Inputs Pre Conversion'!G1465</f>
        <v>-5.0000000000000001E-3</v>
      </c>
      <c r="I1468" s="103"/>
      <c r="J1468" s="103"/>
      <c r="K1468" s="103"/>
      <c r="L1468" s="103"/>
      <c r="M1468" s="103"/>
    </row>
    <row r="1469" spans="2:13" outlineLevel="1">
      <c r="B1469" s="86" t="s">
        <v>253</v>
      </c>
      <c r="C1469" s="86" t="s">
        <v>254</v>
      </c>
      <c r="D1469" s="85" t="s">
        <v>379</v>
      </c>
      <c r="E1469" s="85" t="s">
        <v>979</v>
      </c>
      <c r="F1469" s="85" t="s">
        <v>455</v>
      </c>
      <c r="H1469" s="113">
        <f>'FD Inputs Pre Conversion'!G1466</f>
        <v>-5.0000000000000001E-3</v>
      </c>
      <c r="I1469" s="103"/>
      <c r="J1469" s="103"/>
      <c r="K1469" s="103"/>
      <c r="L1469" s="103"/>
      <c r="M1469" s="103"/>
    </row>
    <row r="1470" spans="2:13" outlineLevel="1">
      <c r="B1470" s="86" t="s">
        <v>253</v>
      </c>
      <c r="C1470" s="86" t="s">
        <v>254</v>
      </c>
      <c r="D1470" s="85" t="s">
        <v>382</v>
      </c>
      <c r="E1470" s="85" t="s">
        <v>979</v>
      </c>
      <c r="F1470" s="85" t="s">
        <v>455</v>
      </c>
      <c r="H1470" s="113">
        <f>'FD Inputs Pre Conversion'!G1467</f>
        <v>-5.0000000000000001E-3</v>
      </c>
      <c r="I1470" s="103"/>
      <c r="J1470" s="103"/>
      <c r="K1470" s="103"/>
      <c r="L1470" s="103"/>
      <c r="M1470" s="103"/>
    </row>
    <row r="1471" spans="2:13" outlineLevel="1">
      <c r="B1471" s="86" t="s">
        <v>253</v>
      </c>
      <c r="C1471" s="86" t="s">
        <v>254</v>
      </c>
      <c r="D1471" s="85" t="s">
        <v>388</v>
      </c>
      <c r="E1471" s="85" t="s">
        <v>979</v>
      </c>
      <c r="F1471" s="85" t="s">
        <v>455</v>
      </c>
      <c r="H1471" s="113">
        <f>'FD Inputs Pre Conversion'!G1468</f>
        <v>-5.0000000000000001E-3</v>
      </c>
      <c r="I1471" s="103"/>
      <c r="J1471" s="103"/>
      <c r="K1471" s="103"/>
      <c r="L1471" s="103"/>
      <c r="M1471" s="103"/>
    </row>
    <row r="1472" spans="2:13" outlineLevel="1">
      <c r="B1472" s="86" t="s">
        <v>253</v>
      </c>
      <c r="C1472" s="86" t="s">
        <v>254</v>
      </c>
      <c r="D1472" s="85" t="s">
        <v>391</v>
      </c>
      <c r="E1472" s="85" t="s">
        <v>979</v>
      </c>
      <c r="F1472" s="85" t="s">
        <v>455</v>
      </c>
      <c r="H1472" s="113">
        <f>'FD Inputs Pre Conversion'!G1469</f>
        <v>-5.0000000000000001E-3</v>
      </c>
      <c r="I1472" s="103"/>
      <c r="J1472" s="103"/>
      <c r="K1472" s="103"/>
      <c r="L1472" s="103"/>
      <c r="M1472" s="103"/>
    </row>
    <row r="1473" spans="2:13" outlineLevel="1">
      <c r="B1473" s="86" t="s">
        <v>253</v>
      </c>
      <c r="C1473" s="86" t="s">
        <v>254</v>
      </c>
      <c r="D1473" s="85" t="s">
        <v>394</v>
      </c>
      <c r="E1473" s="85" t="s">
        <v>979</v>
      </c>
      <c r="F1473" s="85" t="s">
        <v>455</v>
      </c>
      <c r="H1473" s="113">
        <f>'FD Inputs Pre Conversion'!G1470</f>
        <v>-5.0000000000000001E-3</v>
      </c>
      <c r="I1473" s="103"/>
      <c r="J1473" s="103"/>
      <c r="K1473" s="103"/>
      <c r="L1473" s="103"/>
      <c r="M1473" s="103"/>
    </row>
    <row r="1474" spans="2:13" outlineLevel="1">
      <c r="B1474" s="86" t="s">
        <v>253</v>
      </c>
      <c r="C1474" s="86" t="s">
        <v>254</v>
      </c>
      <c r="D1474" s="85" t="s">
        <v>397</v>
      </c>
      <c r="E1474" s="85" t="s">
        <v>979</v>
      </c>
      <c r="F1474" s="85" t="s">
        <v>455</v>
      </c>
      <c r="H1474" s="113">
        <f>'FD Inputs Pre Conversion'!G1471</f>
        <v>-5.0000000000000001E-3</v>
      </c>
      <c r="I1474" s="103"/>
      <c r="J1474" s="103"/>
      <c r="K1474" s="103"/>
      <c r="L1474" s="103"/>
      <c r="M1474" s="103"/>
    </row>
    <row r="1475" spans="2:13" outlineLevel="1">
      <c r="B1475" s="86" t="s">
        <v>253</v>
      </c>
      <c r="C1475" s="86" t="s">
        <v>254</v>
      </c>
      <c r="D1475" s="85" t="s">
        <v>345</v>
      </c>
      <c r="E1475" s="85" t="s">
        <v>979</v>
      </c>
      <c r="F1475" s="85" t="s">
        <v>455</v>
      </c>
      <c r="H1475" s="113" t="str">
        <f>'FD Inputs Pre Conversion'!G1472</f>
        <v/>
      </c>
      <c r="I1475" s="103"/>
      <c r="J1475" s="103"/>
      <c r="K1475" s="103"/>
      <c r="L1475" s="103"/>
      <c r="M1475" s="103"/>
    </row>
    <row r="1476" spans="2:13" outlineLevel="1">
      <c r="B1476" s="86" t="s">
        <v>253</v>
      </c>
      <c r="C1476" s="86" t="s">
        <v>254</v>
      </c>
      <c r="D1476" s="85" t="s">
        <v>354</v>
      </c>
      <c r="E1476" s="85" t="s">
        <v>979</v>
      </c>
      <c r="F1476" s="85" t="s">
        <v>455</v>
      </c>
      <c r="H1476" s="113" t="str">
        <f>'FD Inputs Pre Conversion'!G1473</f>
        <v/>
      </c>
      <c r="I1476" s="103"/>
      <c r="J1476" s="103"/>
      <c r="K1476" s="103"/>
      <c r="L1476" s="103"/>
      <c r="M1476" s="103"/>
    </row>
    <row r="1477" spans="2:13" outlineLevel="1">
      <c r="B1477" s="86" t="s">
        <v>253</v>
      </c>
      <c r="C1477" s="86" t="s">
        <v>254</v>
      </c>
      <c r="D1477" s="85" t="s">
        <v>367</v>
      </c>
      <c r="E1477" s="85" t="s">
        <v>979</v>
      </c>
      <c r="F1477" s="85" t="s">
        <v>455</v>
      </c>
      <c r="H1477" s="113" t="str">
        <f>'FD Inputs Pre Conversion'!G1474</f>
        <v/>
      </c>
      <c r="I1477" s="103"/>
      <c r="J1477" s="103"/>
      <c r="K1477" s="103"/>
      <c r="L1477" s="103"/>
      <c r="M1477" s="103"/>
    </row>
    <row r="1478" spans="2:13" outlineLevel="1">
      <c r="B1478" s="86" t="s">
        <v>253</v>
      </c>
      <c r="C1478" s="86" t="s">
        <v>254</v>
      </c>
      <c r="D1478" s="85" t="s">
        <v>373</v>
      </c>
      <c r="E1478" s="85" t="s">
        <v>979</v>
      </c>
      <c r="F1478" s="85" t="s">
        <v>455</v>
      </c>
      <c r="H1478" s="113" t="str">
        <f>'FD Inputs Pre Conversion'!G1475</f>
        <v/>
      </c>
      <c r="I1478" s="103"/>
      <c r="J1478" s="103"/>
      <c r="K1478" s="103"/>
      <c r="L1478" s="103"/>
      <c r="M1478" s="103"/>
    </row>
    <row r="1479" spans="2:13" outlineLevel="1">
      <c r="B1479" s="86" t="s">
        <v>253</v>
      </c>
      <c r="C1479" s="86" t="s">
        <v>254</v>
      </c>
      <c r="D1479" s="85" t="s">
        <v>376</v>
      </c>
      <c r="E1479" s="85" t="s">
        <v>979</v>
      </c>
      <c r="F1479" s="85" t="s">
        <v>455</v>
      </c>
      <c r="H1479" s="113" t="str">
        <f>'FD Inputs Pre Conversion'!G1476</f>
        <v/>
      </c>
      <c r="I1479" s="103"/>
      <c r="J1479" s="103"/>
      <c r="K1479" s="103"/>
      <c r="L1479" s="103"/>
      <c r="M1479" s="103"/>
    </row>
    <row r="1480" spans="2:13" ht="18.399999999999999" customHeight="1" outlineLevel="1">
      <c r="B1480" s="86" t="s">
        <v>253</v>
      </c>
      <c r="C1480" s="86" t="s">
        <v>254</v>
      </c>
      <c r="D1480" s="85" t="s">
        <v>385</v>
      </c>
      <c r="E1480" s="85" t="s">
        <v>979</v>
      </c>
      <c r="F1480" s="85" t="s">
        <v>455</v>
      </c>
      <c r="H1480" s="113" t="str">
        <f>'FD Inputs Pre Conversion'!G1477</f>
        <v/>
      </c>
      <c r="I1480" s="103"/>
      <c r="J1480" s="103"/>
      <c r="K1480" s="103"/>
      <c r="L1480" s="103"/>
      <c r="M1480" s="103"/>
    </row>
    <row r="1481" spans="2:13" ht="18" customHeight="1" outlineLevel="1">
      <c r="H1481" s="113"/>
    </row>
    <row r="1482" spans="2:13" outlineLevel="1">
      <c r="H1482" s="113"/>
    </row>
    <row r="1483" spans="2:13" outlineLevel="1">
      <c r="B1483" s="86" t="s">
        <v>265</v>
      </c>
      <c r="C1483" s="86" t="s">
        <v>266</v>
      </c>
      <c r="D1483" s="85" t="s">
        <v>350</v>
      </c>
      <c r="E1483" s="85" t="s">
        <v>979</v>
      </c>
      <c r="F1483" s="85" t="s">
        <v>455</v>
      </c>
      <c r="H1483" s="113" t="str">
        <f>'FD Inputs Pre Conversion'!G1480</f>
        <v>No input</v>
      </c>
      <c r="I1483" s="103"/>
      <c r="J1483" s="103"/>
      <c r="K1483" s="103"/>
      <c r="L1483" s="103"/>
      <c r="M1483" s="103"/>
    </row>
    <row r="1484" spans="2:13" outlineLevel="1">
      <c r="B1484" s="86" t="s">
        <v>265</v>
      </c>
      <c r="C1484" s="86" t="s">
        <v>266</v>
      </c>
      <c r="D1484" s="85" t="s">
        <v>358</v>
      </c>
      <c r="E1484" s="85" t="s">
        <v>979</v>
      </c>
      <c r="F1484" s="85" t="s">
        <v>455</v>
      </c>
      <c r="H1484" s="113" t="str">
        <f>'FD Inputs Pre Conversion'!G1481</f>
        <v>No input</v>
      </c>
      <c r="I1484" s="103"/>
      <c r="J1484" s="103"/>
      <c r="K1484" s="103"/>
      <c r="L1484" s="103"/>
      <c r="M1484" s="103"/>
    </row>
    <row r="1485" spans="2:13" outlineLevel="1">
      <c r="B1485" s="86" t="s">
        <v>265</v>
      </c>
      <c r="C1485" s="86" t="s">
        <v>266</v>
      </c>
      <c r="D1485" s="85" t="s">
        <v>361</v>
      </c>
      <c r="E1485" s="85" t="s">
        <v>979</v>
      </c>
      <c r="F1485" s="85" t="s">
        <v>455</v>
      </c>
      <c r="H1485" s="113" t="str">
        <f>'FD Inputs Pre Conversion'!G1482</f>
        <v>No input</v>
      </c>
      <c r="I1485" s="103"/>
      <c r="J1485" s="103"/>
      <c r="K1485" s="103"/>
      <c r="L1485" s="103"/>
      <c r="M1485" s="103"/>
    </row>
    <row r="1486" spans="2:13" outlineLevel="1">
      <c r="B1486" s="86" t="s">
        <v>265</v>
      </c>
      <c r="C1486" s="86" t="s">
        <v>266</v>
      </c>
      <c r="D1486" s="85" t="s">
        <v>364</v>
      </c>
      <c r="E1486" s="85" t="s">
        <v>979</v>
      </c>
      <c r="F1486" s="85" t="s">
        <v>455</v>
      </c>
      <c r="H1486" s="113" t="str">
        <f>'FD Inputs Pre Conversion'!G1483</f>
        <v>No input</v>
      </c>
      <c r="I1486" s="103"/>
      <c r="J1486" s="103"/>
      <c r="K1486" s="103"/>
      <c r="L1486" s="103"/>
      <c r="M1486" s="103"/>
    </row>
    <row r="1487" spans="2:13" outlineLevel="1">
      <c r="B1487" s="86" t="s">
        <v>265</v>
      </c>
      <c r="C1487" s="86" t="s">
        <v>266</v>
      </c>
      <c r="D1487" s="85" t="s">
        <v>370</v>
      </c>
      <c r="E1487" s="85" t="s">
        <v>979</v>
      </c>
      <c r="F1487" s="85" t="s">
        <v>455</v>
      </c>
      <c r="H1487" s="113" t="str">
        <f>'FD Inputs Pre Conversion'!G1484</f>
        <v>No input</v>
      </c>
      <c r="I1487" s="103"/>
      <c r="J1487" s="103"/>
      <c r="K1487" s="103"/>
      <c r="L1487" s="103"/>
      <c r="M1487" s="103"/>
    </row>
    <row r="1488" spans="2:13" outlineLevel="1">
      <c r="B1488" s="86" t="s">
        <v>265</v>
      </c>
      <c r="C1488" s="86" t="s">
        <v>266</v>
      </c>
      <c r="D1488" s="85" t="s">
        <v>379</v>
      </c>
      <c r="E1488" s="85" t="s">
        <v>979</v>
      </c>
      <c r="F1488" s="85" t="s">
        <v>455</v>
      </c>
      <c r="H1488" s="113" t="str">
        <f>'FD Inputs Pre Conversion'!G1485</f>
        <v>No input</v>
      </c>
      <c r="I1488" s="103"/>
      <c r="J1488" s="103"/>
      <c r="K1488" s="103"/>
      <c r="L1488" s="103"/>
      <c r="M1488" s="103"/>
    </row>
    <row r="1489" spans="2:13" outlineLevel="1">
      <c r="B1489" s="86" t="s">
        <v>265</v>
      </c>
      <c r="C1489" s="86" t="s">
        <v>266</v>
      </c>
      <c r="D1489" s="85" t="s">
        <v>382</v>
      </c>
      <c r="E1489" s="85" t="s">
        <v>979</v>
      </c>
      <c r="F1489" s="85" t="s">
        <v>455</v>
      </c>
      <c r="H1489" s="113" t="str">
        <f>'FD Inputs Pre Conversion'!G1486</f>
        <v>No input</v>
      </c>
      <c r="I1489" s="103"/>
      <c r="J1489" s="103"/>
      <c r="K1489" s="103"/>
      <c r="L1489" s="103"/>
      <c r="M1489" s="103"/>
    </row>
    <row r="1490" spans="2:13" outlineLevel="1">
      <c r="B1490" s="86" t="s">
        <v>265</v>
      </c>
      <c r="C1490" s="86" t="s">
        <v>266</v>
      </c>
      <c r="D1490" s="85" t="s">
        <v>388</v>
      </c>
      <c r="E1490" s="85" t="s">
        <v>979</v>
      </c>
      <c r="F1490" s="85" t="s">
        <v>455</v>
      </c>
      <c r="H1490" s="113" t="str">
        <f>'FD Inputs Pre Conversion'!G1487</f>
        <v>No input</v>
      </c>
      <c r="I1490" s="103"/>
      <c r="J1490" s="103"/>
      <c r="K1490" s="103"/>
      <c r="L1490" s="103"/>
      <c r="M1490" s="103"/>
    </row>
    <row r="1491" spans="2:13" outlineLevel="1">
      <c r="B1491" s="86" t="s">
        <v>265</v>
      </c>
      <c r="C1491" s="86" t="s">
        <v>266</v>
      </c>
      <c r="D1491" s="85" t="s">
        <v>391</v>
      </c>
      <c r="E1491" s="85" t="s">
        <v>979</v>
      </c>
      <c r="F1491" s="85" t="s">
        <v>455</v>
      </c>
      <c r="H1491" s="113" t="str">
        <f>'FD Inputs Pre Conversion'!G1488</f>
        <v>No input</v>
      </c>
      <c r="I1491" s="103"/>
      <c r="J1491" s="103"/>
      <c r="K1491" s="103"/>
      <c r="L1491" s="103"/>
      <c r="M1491" s="103"/>
    </row>
    <row r="1492" spans="2:13" outlineLevel="1">
      <c r="B1492" s="86" t="s">
        <v>265</v>
      </c>
      <c r="C1492" s="86" t="s">
        <v>266</v>
      </c>
      <c r="D1492" s="85" t="s">
        <v>394</v>
      </c>
      <c r="E1492" s="85" t="s">
        <v>979</v>
      </c>
      <c r="F1492" s="85" t="s">
        <v>455</v>
      </c>
      <c r="H1492" s="113" t="str">
        <f>'FD Inputs Pre Conversion'!G1489</f>
        <v>No input</v>
      </c>
      <c r="I1492" s="103"/>
      <c r="J1492" s="103"/>
      <c r="K1492" s="103"/>
      <c r="L1492" s="103"/>
      <c r="M1492" s="103"/>
    </row>
    <row r="1493" spans="2:13" outlineLevel="1">
      <c r="B1493" s="86" t="s">
        <v>265</v>
      </c>
      <c r="C1493" s="86" t="s">
        <v>266</v>
      </c>
      <c r="D1493" s="85" t="s">
        <v>397</v>
      </c>
      <c r="E1493" s="85" t="s">
        <v>979</v>
      </c>
      <c r="F1493" s="85" t="s">
        <v>455</v>
      </c>
      <c r="H1493" s="113" t="str">
        <f>'FD Inputs Pre Conversion'!G1490</f>
        <v>No input</v>
      </c>
      <c r="I1493" s="103"/>
      <c r="J1493" s="103"/>
      <c r="K1493" s="103"/>
      <c r="L1493" s="103"/>
      <c r="M1493" s="103"/>
    </row>
    <row r="1494" spans="2:13" outlineLevel="1">
      <c r="B1494" s="86" t="s">
        <v>265</v>
      </c>
      <c r="C1494" s="86" t="s">
        <v>266</v>
      </c>
      <c r="D1494" s="85" t="s">
        <v>345</v>
      </c>
      <c r="E1494" s="85" t="s">
        <v>979</v>
      </c>
      <c r="F1494" s="85" t="s">
        <v>455</v>
      </c>
      <c r="H1494" s="113" t="str">
        <f>'FD Inputs Pre Conversion'!G1491</f>
        <v>No input</v>
      </c>
      <c r="I1494" s="103"/>
      <c r="J1494" s="103"/>
      <c r="K1494" s="103"/>
      <c r="L1494" s="103"/>
      <c r="M1494" s="103"/>
    </row>
    <row r="1495" spans="2:13" outlineLevel="1">
      <c r="B1495" s="86" t="s">
        <v>265</v>
      </c>
      <c r="C1495" s="86" t="s">
        <v>266</v>
      </c>
      <c r="D1495" s="85" t="s">
        <v>354</v>
      </c>
      <c r="E1495" s="85" t="s">
        <v>979</v>
      </c>
      <c r="F1495" s="85" t="s">
        <v>455</v>
      </c>
      <c r="H1495" s="113" t="str">
        <f>'FD Inputs Pre Conversion'!G1492</f>
        <v>No input</v>
      </c>
      <c r="I1495" s="103"/>
      <c r="J1495" s="103"/>
      <c r="K1495" s="103"/>
      <c r="L1495" s="103"/>
      <c r="M1495" s="103"/>
    </row>
    <row r="1496" spans="2:13" outlineLevel="1">
      <c r="B1496" s="86" t="s">
        <v>265</v>
      </c>
      <c r="C1496" s="86" t="s">
        <v>266</v>
      </c>
      <c r="D1496" s="85" t="s">
        <v>367</v>
      </c>
      <c r="E1496" s="85" t="s">
        <v>979</v>
      </c>
      <c r="F1496" s="85" t="s">
        <v>455</v>
      </c>
      <c r="H1496" s="113" t="str">
        <f>'FD Inputs Pre Conversion'!G1493</f>
        <v>No input</v>
      </c>
      <c r="I1496" s="103"/>
      <c r="J1496" s="103"/>
      <c r="K1496" s="103"/>
      <c r="L1496" s="103"/>
      <c r="M1496" s="103"/>
    </row>
    <row r="1497" spans="2:13" outlineLevel="1">
      <c r="B1497" s="86" t="s">
        <v>265</v>
      </c>
      <c r="C1497" s="86" t="s">
        <v>266</v>
      </c>
      <c r="D1497" s="85" t="s">
        <v>373</v>
      </c>
      <c r="E1497" s="85" t="s">
        <v>979</v>
      </c>
      <c r="F1497" s="85" t="s">
        <v>455</v>
      </c>
      <c r="H1497" s="113" t="str">
        <f>'FD Inputs Pre Conversion'!G1494</f>
        <v>No input</v>
      </c>
      <c r="I1497" s="103"/>
      <c r="J1497" s="103"/>
      <c r="K1497" s="103"/>
      <c r="L1497" s="103"/>
      <c r="M1497" s="103"/>
    </row>
    <row r="1498" spans="2:13" outlineLevel="1">
      <c r="B1498" s="86" t="s">
        <v>265</v>
      </c>
      <c r="C1498" s="86" t="s">
        <v>266</v>
      </c>
      <c r="D1498" s="85" t="s">
        <v>376</v>
      </c>
      <c r="E1498" s="85" t="s">
        <v>979</v>
      </c>
      <c r="F1498" s="85" t="s">
        <v>455</v>
      </c>
      <c r="H1498" s="113" t="str">
        <f>'FD Inputs Pre Conversion'!G1495</f>
        <v>No input</v>
      </c>
      <c r="I1498" s="103"/>
      <c r="J1498" s="103"/>
      <c r="K1498" s="103"/>
      <c r="L1498" s="103"/>
      <c r="M1498" s="103"/>
    </row>
    <row r="1499" spans="2:13" outlineLevel="1">
      <c r="B1499" s="86" t="s">
        <v>265</v>
      </c>
      <c r="C1499" s="86" t="s">
        <v>266</v>
      </c>
      <c r="D1499" s="85" t="s">
        <v>385</v>
      </c>
      <c r="E1499" s="85" t="s">
        <v>979</v>
      </c>
      <c r="F1499" s="85" t="s">
        <v>455</v>
      </c>
      <c r="H1499" s="113" t="str">
        <f>'FD Inputs Pre Conversion'!G1496</f>
        <v>No input</v>
      </c>
      <c r="I1499" s="103"/>
      <c r="J1499" s="103"/>
      <c r="K1499" s="103"/>
      <c r="L1499" s="103"/>
      <c r="M1499" s="103"/>
    </row>
    <row r="1500" spans="2:13" outlineLevel="1">
      <c r="H1500" s="113"/>
    </row>
    <row r="1501" spans="2:13" outlineLevel="1">
      <c r="B1501" s="86" t="s">
        <v>272</v>
      </c>
      <c r="C1501" s="86" t="s">
        <v>273</v>
      </c>
      <c r="D1501" s="85" t="s">
        <v>350</v>
      </c>
      <c r="E1501" s="85" t="s">
        <v>979</v>
      </c>
      <c r="F1501" s="85" t="s">
        <v>455</v>
      </c>
      <c r="H1501" s="113">
        <f>'FD Inputs Pre Conversion'!G1498</f>
        <v>-5.0000000000000001E-3</v>
      </c>
      <c r="I1501" s="103"/>
      <c r="J1501" s="103"/>
      <c r="K1501" s="103"/>
      <c r="L1501" s="103"/>
      <c r="M1501" s="103"/>
    </row>
    <row r="1502" spans="2:13" outlineLevel="1">
      <c r="B1502" s="86" t="s">
        <v>272</v>
      </c>
      <c r="C1502" s="86" t="s">
        <v>273</v>
      </c>
      <c r="D1502" s="85" t="s">
        <v>358</v>
      </c>
      <c r="E1502" s="85" t="s">
        <v>979</v>
      </c>
      <c r="F1502" s="85" t="s">
        <v>455</v>
      </c>
      <c r="H1502" s="113">
        <f>'FD Inputs Pre Conversion'!G1499</f>
        <v>-5.0000000000000001E-3</v>
      </c>
      <c r="I1502" s="103"/>
      <c r="J1502" s="103"/>
      <c r="K1502" s="103"/>
      <c r="L1502" s="103"/>
      <c r="M1502" s="103"/>
    </row>
    <row r="1503" spans="2:13" outlineLevel="1">
      <c r="B1503" s="86" t="s">
        <v>272</v>
      </c>
      <c r="C1503" s="86" t="s">
        <v>273</v>
      </c>
      <c r="D1503" s="85" t="s">
        <v>361</v>
      </c>
      <c r="E1503" s="85" t="s">
        <v>979</v>
      </c>
      <c r="F1503" s="85" t="s">
        <v>455</v>
      </c>
      <c r="H1503" s="113">
        <f>'FD Inputs Pre Conversion'!G1500</f>
        <v>-5.0000000000000001E-3</v>
      </c>
      <c r="I1503" s="103"/>
      <c r="J1503" s="103"/>
      <c r="K1503" s="103"/>
      <c r="L1503" s="103"/>
      <c r="M1503" s="103"/>
    </row>
    <row r="1504" spans="2:13" outlineLevel="1">
      <c r="B1504" s="86" t="s">
        <v>272</v>
      </c>
      <c r="C1504" s="86" t="s">
        <v>273</v>
      </c>
      <c r="D1504" s="85" t="s">
        <v>364</v>
      </c>
      <c r="E1504" s="85" t="s">
        <v>979</v>
      </c>
      <c r="F1504" s="85" t="s">
        <v>455</v>
      </c>
      <c r="H1504" s="113">
        <f>'FD Inputs Pre Conversion'!G1501</f>
        <v>-5.0000000000000001E-3</v>
      </c>
      <c r="I1504" s="103"/>
      <c r="J1504" s="103"/>
      <c r="K1504" s="103"/>
      <c r="L1504" s="103"/>
      <c r="M1504" s="103"/>
    </row>
    <row r="1505" spans="2:13" outlineLevel="1">
      <c r="B1505" s="86" t="s">
        <v>272</v>
      </c>
      <c r="C1505" s="86" t="s">
        <v>273</v>
      </c>
      <c r="D1505" s="85" t="s">
        <v>370</v>
      </c>
      <c r="E1505" s="85" t="s">
        <v>979</v>
      </c>
      <c r="F1505" s="85" t="s">
        <v>455</v>
      </c>
      <c r="H1505" s="113">
        <f>'FD Inputs Pre Conversion'!G1502</f>
        <v>-5.0000000000000001E-3</v>
      </c>
      <c r="I1505" s="103"/>
      <c r="J1505" s="103"/>
      <c r="K1505" s="103"/>
      <c r="L1505" s="103"/>
      <c r="M1505" s="103"/>
    </row>
    <row r="1506" spans="2:13" outlineLevel="1">
      <c r="B1506" s="86" t="s">
        <v>272</v>
      </c>
      <c r="C1506" s="86" t="s">
        <v>273</v>
      </c>
      <c r="D1506" s="85" t="s">
        <v>379</v>
      </c>
      <c r="E1506" s="85" t="s">
        <v>979</v>
      </c>
      <c r="F1506" s="85" t="s">
        <v>455</v>
      </c>
      <c r="H1506" s="113">
        <f>'FD Inputs Pre Conversion'!G1503</f>
        <v>-5.0000000000000001E-3</v>
      </c>
      <c r="I1506" s="103"/>
      <c r="J1506" s="103"/>
      <c r="K1506" s="103"/>
      <c r="L1506" s="103"/>
      <c r="M1506" s="103"/>
    </row>
    <row r="1507" spans="2:13" outlineLevel="1">
      <c r="B1507" s="86" t="s">
        <v>272</v>
      </c>
      <c r="C1507" s="86" t="s">
        <v>273</v>
      </c>
      <c r="D1507" s="85" t="s">
        <v>382</v>
      </c>
      <c r="E1507" s="85" t="s">
        <v>979</v>
      </c>
      <c r="F1507" s="85" t="s">
        <v>455</v>
      </c>
      <c r="H1507" s="113">
        <f>'FD Inputs Pre Conversion'!G1504</f>
        <v>-5.0000000000000001E-3</v>
      </c>
      <c r="I1507" s="103"/>
      <c r="J1507" s="103"/>
      <c r="K1507" s="103"/>
      <c r="L1507" s="103"/>
      <c r="M1507" s="103"/>
    </row>
    <row r="1508" spans="2:13" outlineLevel="1">
      <c r="B1508" s="86" t="s">
        <v>272</v>
      </c>
      <c r="C1508" s="86" t="s">
        <v>273</v>
      </c>
      <c r="D1508" s="85" t="s">
        <v>388</v>
      </c>
      <c r="E1508" s="85" t="s">
        <v>979</v>
      </c>
      <c r="F1508" s="85" t="s">
        <v>455</v>
      </c>
      <c r="H1508" s="113">
        <f>'FD Inputs Pre Conversion'!G1505</f>
        <v>-5.0000000000000001E-3</v>
      </c>
      <c r="I1508" s="103"/>
      <c r="J1508" s="103"/>
      <c r="K1508" s="103"/>
      <c r="L1508" s="103"/>
      <c r="M1508" s="103"/>
    </row>
    <row r="1509" spans="2:13" outlineLevel="1">
      <c r="B1509" s="86" t="s">
        <v>272</v>
      </c>
      <c r="C1509" s="86" t="s">
        <v>273</v>
      </c>
      <c r="D1509" s="85" t="s">
        <v>391</v>
      </c>
      <c r="E1509" s="85" t="s">
        <v>979</v>
      </c>
      <c r="F1509" s="85" t="s">
        <v>455</v>
      </c>
      <c r="H1509" s="113">
        <f>'FD Inputs Pre Conversion'!G1506</f>
        <v>-5.0000000000000001E-3</v>
      </c>
      <c r="I1509" s="103"/>
      <c r="J1509" s="103"/>
      <c r="K1509" s="103"/>
      <c r="L1509" s="103"/>
      <c r="M1509" s="103"/>
    </row>
    <row r="1510" spans="2:13" outlineLevel="1">
      <c r="B1510" s="86" t="s">
        <v>272</v>
      </c>
      <c r="C1510" s="86" t="s">
        <v>273</v>
      </c>
      <c r="D1510" s="85" t="s">
        <v>394</v>
      </c>
      <c r="E1510" s="85" t="s">
        <v>979</v>
      </c>
      <c r="F1510" s="85" t="s">
        <v>455</v>
      </c>
      <c r="H1510" s="113">
        <f>'FD Inputs Pre Conversion'!G1507</f>
        <v>-5.0000000000000001E-3</v>
      </c>
      <c r="I1510" s="103"/>
      <c r="J1510" s="103"/>
      <c r="K1510" s="103"/>
      <c r="L1510" s="103"/>
      <c r="M1510" s="103"/>
    </row>
    <row r="1511" spans="2:13" outlineLevel="1">
      <c r="B1511" s="86" t="s">
        <v>272</v>
      </c>
      <c r="C1511" s="86" t="s">
        <v>273</v>
      </c>
      <c r="D1511" s="85" t="s">
        <v>397</v>
      </c>
      <c r="E1511" s="85" t="s">
        <v>979</v>
      </c>
      <c r="F1511" s="85" t="s">
        <v>455</v>
      </c>
      <c r="H1511" s="113">
        <f>'FD Inputs Pre Conversion'!G1508</f>
        <v>-5.0000000000000001E-3</v>
      </c>
      <c r="I1511" s="103"/>
      <c r="J1511" s="103"/>
      <c r="K1511" s="103"/>
      <c r="L1511" s="103"/>
      <c r="M1511" s="103"/>
    </row>
    <row r="1512" spans="2:13" outlineLevel="1">
      <c r="B1512" s="86" t="s">
        <v>272</v>
      </c>
      <c r="C1512" s="86" t="s">
        <v>273</v>
      </c>
      <c r="D1512" s="85" t="s">
        <v>345</v>
      </c>
      <c r="E1512" s="85" t="s">
        <v>979</v>
      </c>
      <c r="F1512" s="85" t="s">
        <v>455</v>
      </c>
      <c r="H1512" s="113">
        <f>'FD Inputs Pre Conversion'!G1509</f>
        <v>-5.0000000000000001E-3</v>
      </c>
      <c r="I1512" s="103"/>
      <c r="J1512" s="103"/>
      <c r="K1512" s="103"/>
      <c r="L1512" s="103"/>
      <c r="M1512" s="103"/>
    </row>
    <row r="1513" spans="2:13" outlineLevel="1">
      <c r="B1513" s="86" t="s">
        <v>272</v>
      </c>
      <c r="C1513" s="86" t="s">
        <v>273</v>
      </c>
      <c r="D1513" s="85" t="s">
        <v>354</v>
      </c>
      <c r="E1513" s="85" t="s">
        <v>979</v>
      </c>
      <c r="F1513" s="85" t="s">
        <v>455</v>
      </c>
      <c r="H1513" s="113">
        <f>'FD Inputs Pre Conversion'!G1510</f>
        <v>-5.0000000000000001E-3</v>
      </c>
      <c r="I1513" s="103"/>
      <c r="J1513" s="103"/>
      <c r="K1513" s="103"/>
      <c r="L1513" s="103"/>
      <c r="M1513" s="103"/>
    </row>
    <row r="1514" spans="2:13" outlineLevel="1">
      <c r="B1514" s="86" t="s">
        <v>272</v>
      </c>
      <c r="C1514" s="86" t="s">
        <v>273</v>
      </c>
      <c r="D1514" s="85" t="s">
        <v>367</v>
      </c>
      <c r="E1514" s="85" t="s">
        <v>979</v>
      </c>
      <c r="F1514" s="85" t="s">
        <v>455</v>
      </c>
      <c r="H1514" s="113">
        <f>'FD Inputs Pre Conversion'!G1511</f>
        <v>-5.0000000000000001E-3</v>
      </c>
      <c r="I1514" s="103"/>
      <c r="J1514" s="103"/>
      <c r="K1514" s="103"/>
      <c r="L1514" s="103"/>
      <c r="M1514" s="103"/>
    </row>
    <row r="1515" spans="2:13" outlineLevel="1">
      <c r="B1515" s="86" t="s">
        <v>272</v>
      </c>
      <c r="C1515" s="86" t="s">
        <v>273</v>
      </c>
      <c r="D1515" s="85" t="s">
        <v>373</v>
      </c>
      <c r="E1515" s="85" t="s">
        <v>979</v>
      </c>
      <c r="F1515" s="85" t="s">
        <v>455</v>
      </c>
      <c r="H1515" s="113">
        <f>'FD Inputs Pre Conversion'!G1512</f>
        <v>-5.0000000000000001E-3</v>
      </c>
      <c r="I1515" s="103"/>
      <c r="J1515" s="103"/>
      <c r="K1515" s="103"/>
      <c r="L1515" s="103"/>
      <c r="M1515" s="103"/>
    </row>
    <row r="1516" spans="2:13" outlineLevel="1">
      <c r="B1516" s="86" t="s">
        <v>272</v>
      </c>
      <c r="C1516" s="86" t="s">
        <v>273</v>
      </c>
      <c r="D1516" s="85" t="s">
        <v>376</v>
      </c>
      <c r="E1516" s="85" t="s">
        <v>979</v>
      </c>
      <c r="F1516" s="85" t="s">
        <v>455</v>
      </c>
      <c r="H1516" s="113">
        <f>'FD Inputs Pre Conversion'!G1513</f>
        <v>-5.0000000000000001E-3</v>
      </c>
      <c r="I1516" s="103"/>
      <c r="J1516" s="103"/>
      <c r="K1516" s="103"/>
      <c r="L1516" s="103"/>
      <c r="M1516" s="103"/>
    </row>
    <row r="1517" spans="2:13" outlineLevel="1">
      <c r="B1517" s="86" t="s">
        <v>272</v>
      </c>
      <c r="C1517" s="86" t="s">
        <v>273</v>
      </c>
      <c r="D1517" s="85" t="s">
        <v>385</v>
      </c>
      <c r="E1517" s="85" t="s">
        <v>979</v>
      </c>
      <c r="F1517" s="85" t="s">
        <v>455</v>
      </c>
      <c r="H1517" s="113">
        <f>'FD Inputs Pre Conversion'!G1514</f>
        <v>-5.0000000000000001E-3</v>
      </c>
      <c r="I1517" s="103"/>
      <c r="J1517" s="103"/>
      <c r="K1517" s="103"/>
      <c r="L1517" s="103"/>
      <c r="M1517" s="103"/>
    </row>
    <row r="1518" spans="2:13" outlineLevel="1">
      <c r="H1518" s="113"/>
    </row>
    <row r="1519" spans="2:13" outlineLevel="1">
      <c r="B1519" s="86" t="s">
        <v>280</v>
      </c>
      <c r="C1519" s="86" t="s">
        <v>281</v>
      </c>
      <c r="D1519" s="85" t="s">
        <v>350</v>
      </c>
      <c r="E1519" s="85" t="s">
        <v>979</v>
      </c>
      <c r="F1519" s="85" t="s">
        <v>455</v>
      </c>
      <c r="H1519" s="113">
        <f>'FD Inputs Pre Conversion'!G1516</f>
        <v>-5.0000000000000001E-3</v>
      </c>
      <c r="I1519" s="103"/>
      <c r="J1519" s="103"/>
      <c r="K1519" s="103"/>
      <c r="L1519" s="103"/>
      <c r="M1519" s="103"/>
    </row>
    <row r="1520" spans="2:13" outlineLevel="1">
      <c r="B1520" s="86" t="s">
        <v>280</v>
      </c>
      <c r="C1520" s="86" t="s">
        <v>281</v>
      </c>
      <c r="D1520" s="85" t="s">
        <v>358</v>
      </c>
      <c r="E1520" s="85" t="s">
        <v>979</v>
      </c>
      <c r="F1520" s="85" t="s">
        <v>455</v>
      </c>
      <c r="H1520" s="113">
        <f>'FD Inputs Pre Conversion'!G1517</f>
        <v>-5.0000000000000001E-3</v>
      </c>
      <c r="I1520" s="103"/>
      <c r="J1520" s="103"/>
      <c r="K1520" s="103"/>
      <c r="L1520" s="103"/>
      <c r="M1520" s="103"/>
    </row>
    <row r="1521" spans="2:13" outlineLevel="1">
      <c r="B1521" s="86" t="s">
        <v>280</v>
      </c>
      <c r="C1521" s="86" t="s">
        <v>281</v>
      </c>
      <c r="D1521" s="85" t="s">
        <v>361</v>
      </c>
      <c r="E1521" s="85" t="s">
        <v>979</v>
      </c>
      <c r="F1521" s="85" t="s">
        <v>455</v>
      </c>
      <c r="H1521" s="113">
        <f>'FD Inputs Pre Conversion'!G1518</f>
        <v>-5.0000000000000001E-3</v>
      </c>
      <c r="I1521" s="103"/>
      <c r="J1521" s="103"/>
      <c r="K1521" s="103"/>
      <c r="L1521" s="103"/>
      <c r="M1521" s="103"/>
    </row>
    <row r="1522" spans="2:13" outlineLevel="1">
      <c r="B1522" s="86" t="s">
        <v>280</v>
      </c>
      <c r="C1522" s="86" t="s">
        <v>281</v>
      </c>
      <c r="D1522" s="85" t="s">
        <v>364</v>
      </c>
      <c r="E1522" s="85" t="s">
        <v>979</v>
      </c>
      <c r="F1522" s="85" t="s">
        <v>455</v>
      </c>
      <c r="H1522" s="113">
        <f>'FD Inputs Pre Conversion'!G1519</f>
        <v>-5.0000000000000001E-3</v>
      </c>
      <c r="I1522" s="103"/>
      <c r="J1522" s="103"/>
      <c r="K1522" s="103"/>
      <c r="L1522" s="103"/>
      <c r="M1522" s="103"/>
    </row>
    <row r="1523" spans="2:13" outlineLevel="1">
      <c r="B1523" s="86" t="s">
        <v>280</v>
      </c>
      <c r="C1523" s="86" t="s">
        <v>281</v>
      </c>
      <c r="D1523" s="85" t="s">
        <v>370</v>
      </c>
      <c r="E1523" s="85" t="s">
        <v>979</v>
      </c>
      <c r="F1523" s="85" t="s">
        <v>455</v>
      </c>
      <c r="H1523" s="113">
        <f>'FD Inputs Pre Conversion'!G1520</f>
        <v>-5.0000000000000001E-3</v>
      </c>
      <c r="I1523" s="103"/>
      <c r="J1523" s="103"/>
      <c r="K1523" s="103"/>
      <c r="L1523" s="103"/>
      <c r="M1523" s="103"/>
    </row>
    <row r="1524" spans="2:13" outlineLevel="1">
      <c r="B1524" s="86" t="s">
        <v>280</v>
      </c>
      <c r="C1524" s="86" t="s">
        <v>281</v>
      </c>
      <c r="D1524" s="85" t="s">
        <v>379</v>
      </c>
      <c r="E1524" s="85" t="s">
        <v>979</v>
      </c>
      <c r="F1524" s="85" t="s">
        <v>455</v>
      </c>
      <c r="H1524" s="113">
        <f>'FD Inputs Pre Conversion'!G1521</f>
        <v>-5.0000000000000001E-3</v>
      </c>
      <c r="I1524" s="103"/>
      <c r="J1524" s="103"/>
      <c r="K1524" s="103"/>
      <c r="L1524" s="103"/>
      <c r="M1524" s="103"/>
    </row>
    <row r="1525" spans="2:13" outlineLevel="1">
      <c r="B1525" s="86" t="s">
        <v>280</v>
      </c>
      <c r="C1525" s="86" t="s">
        <v>281</v>
      </c>
      <c r="D1525" s="85" t="s">
        <v>382</v>
      </c>
      <c r="E1525" s="85" t="s">
        <v>979</v>
      </c>
      <c r="F1525" s="85" t="s">
        <v>455</v>
      </c>
      <c r="H1525" s="113">
        <f>'FD Inputs Pre Conversion'!G1522</f>
        <v>-5.0000000000000001E-3</v>
      </c>
      <c r="I1525" s="103"/>
      <c r="J1525" s="103"/>
      <c r="K1525" s="103"/>
      <c r="L1525" s="103"/>
      <c r="M1525" s="103"/>
    </row>
    <row r="1526" spans="2:13" outlineLevel="1">
      <c r="B1526" s="86" t="s">
        <v>280</v>
      </c>
      <c r="C1526" s="86" t="s">
        <v>281</v>
      </c>
      <c r="D1526" s="85" t="s">
        <v>388</v>
      </c>
      <c r="E1526" s="85" t="s">
        <v>979</v>
      </c>
      <c r="F1526" s="85" t="s">
        <v>455</v>
      </c>
      <c r="H1526" s="113">
        <f>'FD Inputs Pre Conversion'!G1523</f>
        <v>-5.0000000000000001E-3</v>
      </c>
      <c r="I1526" s="103"/>
      <c r="J1526" s="103"/>
      <c r="K1526" s="103"/>
      <c r="L1526" s="103"/>
      <c r="M1526" s="103"/>
    </row>
    <row r="1527" spans="2:13" outlineLevel="1">
      <c r="B1527" s="86" t="s">
        <v>280</v>
      </c>
      <c r="C1527" s="86" t="s">
        <v>281</v>
      </c>
      <c r="D1527" s="85" t="s">
        <v>391</v>
      </c>
      <c r="E1527" s="85" t="s">
        <v>979</v>
      </c>
      <c r="F1527" s="85" t="s">
        <v>455</v>
      </c>
      <c r="H1527" s="113">
        <f>'FD Inputs Pre Conversion'!G1524</f>
        <v>-5.0000000000000001E-3</v>
      </c>
      <c r="I1527" s="103"/>
      <c r="J1527" s="103"/>
      <c r="K1527" s="103"/>
      <c r="L1527" s="103"/>
      <c r="M1527" s="103"/>
    </row>
    <row r="1528" spans="2:13" outlineLevel="1">
      <c r="B1528" s="86" t="s">
        <v>280</v>
      </c>
      <c r="C1528" s="86" t="s">
        <v>281</v>
      </c>
      <c r="D1528" s="85" t="s">
        <v>394</v>
      </c>
      <c r="E1528" s="85" t="s">
        <v>979</v>
      </c>
      <c r="F1528" s="85" t="s">
        <v>455</v>
      </c>
      <c r="H1528" s="113">
        <f>'FD Inputs Pre Conversion'!G1525</f>
        <v>-5.0000000000000001E-3</v>
      </c>
      <c r="I1528" s="103"/>
      <c r="J1528" s="103"/>
      <c r="K1528" s="103"/>
      <c r="L1528" s="103"/>
      <c r="M1528" s="103"/>
    </row>
    <row r="1529" spans="2:13" outlineLevel="1">
      <c r="B1529" s="86" t="s">
        <v>280</v>
      </c>
      <c r="C1529" s="86" t="s">
        <v>281</v>
      </c>
      <c r="D1529" s="85" t="s">
        <v>397</v>
      </c>
      <c r="E1529" s="85" t="s">
        <v>979</v>
      </c>
      <c r="F1529" s="85" t="s">
        <v>455</v>
      </c>
      <c r="H1529" s="113">
        <f>'FD Inputs Pre Conversion'!G1526</f>
        <v>-5.0000000000000001E-3</v>
      </c>
      <c r="I1529" s="103"/>
      <c r="J1529" s="103"/>
      <c r="K1529" s="103"/>
      <c r="L1529" s="103"/>
      <c r="M1529" s="103"/>
    </row>
    <row r="1530" spans="2:13" outlineLevel="1">
      <c r="B1530" s="86" t="s">
        <v>280</v>
      </c>
      <c r="C1530" s="86" t="s">
        <v>281</v>
      </c>
      <c r="D1530" s="85" t="s">
        <v>345</v>
      </c>
      <c r="E1530" s="85" t="s">
        <v>979</v>
      </c>
      <c r="F1530" s="85" t="s">
        <v>455</v>
      </c>
      <c r="H1530" s="113">
        <f>'FD Inputs Pre Conversion'!G1527</f>
        <v>-5.0000000000000001E-3</v>
      </c>
      <c r="I1530" s="103"/>
      <c r="J1530" s="103"/>
      <c r="K1530" s="103"/>
      <c r="L1530" s="103"/>
      <c r="M1530" s="103"/>
    </row>
    <row r="1531" spans="2:13" outlineLevel="1">
      <c r="B1531" s="86" t="s">
        <v>280</v>
      </c>
      <c r="C1531" s="86" t="s">
        <v>281</v>
      </c>
      <c r="D1531" s="85" t="s">
        <v>354</v>
      </c>
      <c r="E1531" s="85" t="s">
        <v>979</v>
      </c>
      <c r="F1531" s="85" t="s">
        <v>455</v>
      </c>
      <c r="H1531" s="113">
        <f>'FD Inputs Pre Conversion'!G1528</f>
        <v>-5.0000000000000001E-3</v>
      </c>
      <c r="I1531" s="103"/>
      <c r="J1531" s="103"/>
      <c r="K1531" s="103"/>
      <c r="L1531" s="103"/>
      <c r="M1531" s="103"/>
    </row>
    <row r="1532" spans="2:13" outlineLevel="1">
      <c r="B1532" s="86" t="s">
        <v>280</v>
      </c>
      <c r="C1532" s="86" t="s">
        <v>281</v>
      </c>
      <c r="D1532" s="85" t="s">
        <v>367</v>
      </c>
      <c r="E1532" s="85" t="s">
        <v>979</v>
      </c>
      <c r="F1532" s="85" t="s">
        <v>455</v>
      </c>
      <c r="H1532" s="113">
        <f>'FD Inputs Pre Conversion'!G1529</f>
        <v>-5.0000000000000001E-3</v>
      </c>
      <c r="I1532" s="103"/>
      <c r="J1532" s="103"/>
      <c r="K1532" s="103"/>
      <c r="L1532" s="103"/>
      <c r="M1532" s="103"/>
    </row>
    <row r="1533" spans="2:13" outlineLevel="1">
      <c r="B1533" s="86" t="s">
        <v>280</v>
      </c>
      <c r="C1533" s="86" t="s">
        <v>281</v>
      </c>
      <c r="D1533" s="85" t="s">
        <v>373</v>
      </c>
      <c r="E1533" s="85" t="s">
        <v>979</v>
      </c>
      <c r="F1533" s="85" t="s">
        <v>455</v>
      </c>
      <c r="H1533" s="113">
        <f>'FD Inputs Pre Conversion'!G1530</f>
        <v>-5.0000000000000001E-3</v>
      </c>
      <c r="I1533" s="103"/>
      <c r="J1533" s="103"/>
      <c r="K1533" s="103"/>
      <c r="L1533" s="103"/>
      <c r="M1533" s="103"/>
    </row>
    <row r="1534" spans="2:13" outlineLevel="1">
      <c r="B1534" s="86" t="s">
        <v>280</v>
      </c>
      <c r="C1534" s="86" t="s">
        <v>281</v>
      </c>
      <c r="D1534" s="85" t="s">
        <v>376</v>
      </c>
      <c r="E1534" s="85" t="s">
        <v>979</v>
      </c>
      <c r="F1534" s="85" t="s">
        <v>455</v>
      </c>
      <c r="H1534" s="113">
        <f>'FD Inputs Pre Conversion'!G1531</f>
        <v>-5.0000000000000001E-3</v>
      </c>
      <c r="I1534" s="103"/>
      <c r="J1534" s="103"/>
      <c r="K1534" s="103"/>
      <c r="L1534" s="103"/>
      <c r="M1534" s="103"/>
    </row>
    <row r="1535" spans="2:13" outlineLevel="1">
      <c r="B1535" s="86" t="s">
        <v>280</v>
      </c>
      <c r="C1535" s="86" t="s">
        <v>281</v>
      </c>
      <c r="D1535" s="85" t="s">
        <v>385</v>
      </c>
      <c r="E1535" s="85" t="s">
        <v>979</v>
      </c>
      <c r="F1535" s="85" t="s">
        <v>455</v>
      </c>
      <c r="H1535" s="113">
        <f>'FD Inputs Pre Conversion'!G1532</f>
        <v>-5.0000000000000001E-3</v>
      </c>
      <c r="I1535" s="103"/>
      <c r="J1535" s="103"/>
      <c r="K1535" s="103"/>
      <c r="L1535" s="103"/>
      <c r="M1535" s="103"/>
    </row>
    <row r="1536" spans="2:13" outlineLevel="1">
      <c r="H1536" s="113"/>
    </row>
    <row r="1537" spans="2:13" outlineLevel="1">
      <c r="B1537" s="86" t="s">
        <v>287</v>
      </c>
      <c r="C1537" s="86" t="s">
        <v>288</v>
      </c>
      <c r="D1537" s="85" t="s">
        <v>350</v>
      </c>
      <c r="E1537" s="85" t="s">
        <v>979</v>
      </c>
      <c r="F1537" s="85" t="s">
        <v>455</v>
      </c>
      <c r="H1537" s="113" t="str">
        <f>'FD Inputs Pre Conversion'!G1534</f>
        <v/>
      </c>
      <c r="I1537" s="103"/>
      <c r="J1537" s="103"/>
      <c r="K1537" s="103"/>
      <c r="L1537" s="103"/>
      <c r="M1537" s="103"/>
    </row>
    <row r="1538" spans="2:13" outlineLevel="1">
      <c r="B1538" s="86" t="s">
        <v>287</v>
      </c>
      <c r="C1538" s="86" t="s">
        <v>288</v>
      </c>
      <c r="D1538" s="85" t="s">
        <v>358</v>
      </c>
      <c r="E1538" s="85" t="s">
        <v>979</v>
      </c>
      <c r="F1538" s="85" t="s">
        <v>455</v>
      </c>
      <c r="H1538" s="113">
        <f>'FD Inputs Pre Conversion'!G1535</f>
        <v>-2E-3</v>
      </c>
      <c r="I1538" s="103"/>
      <c r="J1538" s="103"/>
      <c r="K1538" s="103"/>
      <c r="L1538" s="103"/>
      <c r="M1538" s="103"/>
    </row>
    <row r="1539" spans="2:13" outlineLevel="1">
      <c r="B1539" s="86" t="s">
        <v>287</v>
      </c>
      <c r="C1539" s="86" t="s">
        <v>288</v>
      </c>
      <c r="D1539" s="85" t="s">
        <v>361</v>
      </c>
      <c r="E1539" s="85" t="s">
        <v>979</v>
      </c>
      <c r="F1539" s="85" t="s">
        <v>455</v>
      </c>
      <c r="H1539" s="113">
        <f>'FD Inputs Pre Conversion'!G1536</f>
        <v>-2E-3</v>
      </c>
      <c r="I1539" s="103"/>
      <c r="J1539" s="103"/>
      <c r="K1539" s="103"/>
      <c r="L1539" s="103"/>
      <c r="M1539" s="103"/>
    </row>
    <row r="1540" spans="2:13" outlineLevel="1">
      <c r="B1540" s="86" t="s">
        <v>287</v>
      </c>
      <c r="C1540" s="86" t="s">
        <v>288</v>
      </c>
      <c r="D1540" s="85" t="s">
        <v>364</v>
      </c>
      <c r="E1540" s="85" t="s">
        <v>979</v>
      </c>
      <c r="F1540" s="85" t="s">
        <v>455</v>
      </c>
      <c r="H1540" s="113" t="str">
        <f>'FD Inputs Pre Conversion'!G1537</f>
        <v/>
      </c>
      <c r="I1540" s="103"/>
      <c r="J1540" s="103"/>
      <c r="K1540" s="103"/>
      <c r="L1540" s="103"/>
      <c r="M1540" s="103"/>
    </row>
    <row r="1541" spans="2:13" outlineLevel="1">
      <c r="B1541" s="86" t="s">
        <v>287</v>
      </c>
      <c r="C1541" s="86" t="s">
        <v>288</v>
      </c>
      <c r="D1541" s="85" t="s">
        <v>370</v>
      </c>
      <c r="E1541" s="85" t="s">
        <v>979</v>
      </c>
      <c r="F1541" s="85" t="s">
        <v>455</v>
      </c>
      <c r="H1541" s="113" t="str">
        <f>'FD Inputs Pre Conversion'!G1538</f>
        <v/>
      </c>
      <c r="I1541" s="103"/>
      <c r="J1541" s="103"/>
      <c r="K1541" s="103"/>
      <c r="L1541" s="103"/>
      <c r="M1541" s="103"/>
    </row>
    <row r="1542" spans="2:13" outlineLevel="1">
      <c r="B1542" s="86" t="s">
        <v>287</v>
      </c>
      <c r="C1542" s="86" t="s">
        <v>288</v>
      </c>
      <c r="D1542" s="85" t="s">
        <v>379</v>
      </c>
      <c r="E1542" s="85" t="s">
        <v>979</v>
      </c>
      <c r="F1542" s="85" t="s">
        <v>455</v>
      </c>
      <c r="H1542" s="113" t="str">
        <f>'FD Inputs Pre Conversion'!G1539</f>
        <v/>
      </c>
      <c r="I1542" s="103"/>
      <c r="J1542" s="103"/>
      <c r="K1542" s="103"/>
      <c r="L1542" s="103"/>
      <c r="M1542" s="103"/>
    </row>
    <row r="1543" spans="2:13" outlineLevel="1">
      <c r="B1543" s="86" t="s">
        <v>287</v>
      </c>
      <c r="C1543" s="86" t="s">
        <v>288</v>
      </c>
      <c r="D1543" s="85" t="s">
        <v>382</v>
      </c>
      <c r="E1543" s="85" t="s">
        <v>979</v>
      </c>
      <c r="F1543" s="85" t="s">
        <v>455</v>
      </c>
      <c r="H1543" s="113" t="str">
        <f>'FD Inputs Pre Conversion'!G1540</f>
        <v/>
      </c>
      <c r="I1543" s="103"/>
      <c r="J1543" s="103"/>
      <c r="K1543" s="103"/>
      <c r="L1543" s="103"/>
      <c r="M1543" s="103"/>
    </row>
    <row r="1544" spans="2:13" outlineLevel="1">
      <c r="B1544" s="86" t="s">
        <v>287</v>
      </c>
      <c r="C1544" s="86" t="s">
        <v>288</v>
      </c>
      <c r="D1544" s="85" t="s">
        <v>388</v>
      </c>
      <c r="E1544" s="85" t="s">
        <v>979</v>
      </c>
      <c r="F1544" s="85" t="s">
        <v>455</v>
      </c>
      <c r="H1544" s="113" t="str">
        <f>'FD Inputs Pre Conversion'!G1541</f>
        <v/>
      </c>
      <c r="I1544" s="103"/>
      <c r="J1544" s="103"/>
      <c r="K1544" s="103"/>
      <c r="L1544" s="103"/>
      <c r="M1544" s="103"/>
    </row>
    <row r="1545" spans="2:13" outlineLevel="1">
      <c r="B1545" s="86" t="s">
        <v>287</v>
      </c>
      <c r="C1545" s="86" t="s">
        <v>288</v>
      </c>
      <c r="D1545" s="85" t="s">
        <v>391</v>
      </c>
      <c r="E1545" s="85" t="s">
        <v>979</v>
      </c>
      <c r="F1545" s="85" t="s">
        <v>455</v>
      </c>
      <c r="H1545" s="113" t="str">
        <f>'FD Inputs Pre Conversion'!G1542</f>
        <v/>
      </c>
      <c r="I1545" s="103"/>
      <c r="J1545" s="103"/>
      <c r="K1545" s="103"/>
      <c r="L1545" s="103"/>
      <c r="M1545" s="103"/>
    </row>
    <row r="1546" spans="2:13" outlineLevel="1">
      <c r="B1546" s="86" t="s">
        <v>287</v>
      </c>
      <c r="C1546" s="86" t="s">
        <v>288</v>
      </c>
      <c r="D1546" s="85" t="s">
        <v>394</v>
      </c>
      <c r="E1546" s="85" t="s">
        <v>979</v>
      </c>
      <c r="F1546" s="85" t="s">
        <v>455</v>
      </c>
      <c r="H1546" s="113" t="str">
        <f>'FD Inputs Pre Conversion'!G1543</f>
        <v/>
      </c>
      <c r="I1546" s="103"/>
      <c r="J1546" s="103"/>
      <c r="K1546" s="103"/>
      <c r="L1546" s="103"/>
      <c r="M1546" s="103"/>
    </row>
    <row r="1547" spans="2:13" outlineLevel="1">
      <c r="B1547" s="86" t="s">
        <v>287</v>
      </c>
      <c r="C1547" s="86" t="s">
        <v>288</v>
      </c>
      <c r="D1547" s="85" t="s">
        <v>397</v>
      </c>
      <c r="E1547" s="85" t="s">
        <v>979</v>
      </c>
      <c r="F1547" s="85" t="s">
        <v>455</v>
      </c>
      <c r="H1547" s="113" t="str">
        <f>'FD Inputs Pre Conversion'!G1544</f>
        <v/>
      </c>
      <c r="I1547" s="103"/>
      <c r="J1547" s="103"/>
      <c r="K1547" s="103"/>
      <c r="L1547" s="103"/>
      <c r="M1547" s="103"/>
    </row>
    <row r="1548" spans="2:13" outlineLevel="1">
      <c r="B1548" s="86" t="s">
        <v>287</v>
      </c>
      <c r="C1548" s="86" t="s">
        <v>288</v>
      </c>
      <c r="D1548" s="85" t="s">
        <v>345</v>
      </c>
      <c r="E1548" s="85" t="s">
        <v>979</v>
      </c>
      <c r="F1548" s="85" t="s">
        <v>455</v>
      </c>
      <c r="H1548" s="113" t="str">
        <f>'FD Inputs Pre Conversion'!G1545</f>
        <v/>
      </c>
      <c r="I1548" s="103"/>
      <c r="J1548" s="103"/>
      <c r="K1548" s="103"/>
      <c r="L1548" s="103"/>
      <c r="M1548" s="103"/>
    </row>
    <row r="1549" spans="2:13" outlineLevel="1">
      <c r="B1549" s="86" t="s">
        <v>287</v>
      </c>
      <c r="C1549" s="86" t="s">
        <v>288</v>
      </c>
      <c r="D1549" s="85" t="s">
        <v>354</v>
      </c>
      <c r="E1549" s="85" t="s">
        <v>979</v>
      </c>
      <c r="F1549" s="85" t="s">
        <v>455</v>
      </c>
      <c r="H1549" s="113" t="str">
        <f>'FD Inputs Pre Conversion'!G1546</f>
        <v/>
      </c>
      <c r="I1549" s="103"/>
      <c r="J1549" s="103"/>
      <c r="K1549" s="103"/>
      <c r="L1549" s="103"/>
      <c r="M1549" s="103"/>
    </row>
    <row r="1550" spans="2:13" outlineLevel="1">
      <c r="B1550" s="86" t="s">
        <v>287</v>
      </c>
      <c r="C1550" s="86" t="s">
        <v>288</v>
      </c>
      <c r="D1550" s="85" t="s">
        <v>367</v>
      </c>
      <c r="E1550" s="85" t="s">
        <v>979</v>
      </c>
      <c r="F1550" s="85" t="s">
        <v>455</v>
      </c>
      <c r="H1550" s="113" t="str">
        <f>'FD Inputs Pre Conversion'!G1547</f>
        <v/>
      </c>
      <c r="I1550" s="103"/>
      <c r="J1550" s="103"/>
      <c r="K1550" s="103"/>
      <c r="L1550" s="103"/>
      <c r="M1550" s="103"/>
    </row>
    <row r="1551" spans="2:13" outlineLevel="1">
      <c r="B1551" s="86" t="s">
        <v>287</v>
      </c>
      <c r="C1551" s="86" t="s">
        <v>288</v>
      </c>
      <c r="D1551" s="85" t="s">
        <v>373</v>
      </c>
      <c r="E1551" s="85" t="s">
        <v>979</v>
      </c>
      <c r="F1551" s="85" t="s">
        <v>455</v>
      </c>
      <c r="H1551" s="113" t="str">
        <f>'FD Inputs Pre Conversion'!G1548</f>
        <v/>
      </c>
      <c r="I1551" s="103"/>
      <c r="J1551" s="103"/>
      <c r="K1551" s="103"/>
      <c r="L1551" s="103"/>
      <c r="M1551" s="103"/>
    </row>
    <row r="1552" spans="2:13" outlineLevel="1">
      <c r="B1552" s="86" t="s">
        <v>287</v>
      </c>
      <c r="C1552" s="86" t="s">
        <v>288</v>
      </c>
      <c r="D1552" s="85" t="s">
        <v>376</v>
      </c>
      <c r="E1552" s="85" t="s">
        <v>979</v>
      </c>
      <c r="F1552" s="85" t="s">
        <v>455</v>
      </c>
      <c r="H1552" s="113" t="str">
        <f>'FD Inputs Pre Conversion'!G1549</f>
        <v/>
      </c>
      <c r="I1552" s="103"/>
      <c r="J1552" s="103"/>
      <c r="K1552" s="103"/>
      <c r="L1552" s="103"/>
      <c r="M1552" s="103"/>
    </row>
    <row r="1553" spans="1:13" outlineLevel="1">
      <c r="B1553" s="86" t="s">
        <v>287</v>
      </c>
      <c r="C1553" s="86" t="s">
        <v>288</v>
      </c>
      <c r="D1553" s="85" t="s">
        <v>385</v>
      </c>
      <c r="E1553" s="85" t="s">
        <v>979</v>
      </c>
      <c r="F1553" s="85" t="s">
        <v>455</v>
      </c>
      <c r="H1553" s="113" t="str">
        <f>'FD Inputs Pre Conversion'!G1550</f>
        <v/>
      </c>
      <c r="I1553" s="103"/>
      <c r="J1553" s="103"/>
      <c r="K1553" s="103"/>
      <c r="L1553" s="103"/>
      <c r="M1553" s="103"/>
    </row>
    <row r="1554" spans="1:13">
      <c r="H1554" s="113"/>
    </row>
    <row r="1555" spans="1:13" s="92" customFormat="1" ht="15">
      <c r="A1555" s="90"/>
      <c r="B1555" s="90"/>
      <c r="C1555" s="91" t="s">
        <v>1002</v>
      </c>
    </row>
    <row r="1556" spans="1:13" s="88" customFormat="1" ht="15">
      <c r="A1556" s="97"/>
      <c r="B1556" s="97"/>
      <c r="C1556" s="89"/>
      <c r="D1556" s="85"/>
      <c r="E1556" s="85"/>
      <c r="F1556" s="85"/>
      <c r="G1556" s="85"/>
      <c r="H1556" s="271"/>
    </row>
    <row r="1557" spans="1:13">
      <c r="A1557" s="97"/>
      <c r="B1557" s="97"/>
      <c r="H1557" s="271"/>
    </row>
    <row r="1558" spans="1:13">
      <c r="A1558" s="97"/>
      <c r="B1558" s="97" t="s">
        <v>149</v>
      </c>
      <c r="C1558" s="86" t="s">
        <v>150</v>
      </c>
      <c r="D1558" s="85" t="s">
        <v>350</v>
      </c>
      <c r="E1558" s="85" t="s">
        <v>980</v>
      </c>
      <c r="F1558" s="85" t="s">
        <v>455</v>
      </c>
      <c r="H1558" s="271" t="str">
        <f>'FD Inputs Pre Conversion'!G1555</f>
        <v>No input</v>
      </c>
      <c r="I1558" s="103"/>
      <c r="J1558" s="103"/>
      <c r="K1558" s="103"/>
      <c r="L1558" s="103"/>
      <c r="M1558" s="103"/>
    </row>
    <row r="1559" spans="1:13" outlineLevel="1">
      <c r="A1559" s="97"/>
      <c r="B1559" s="97" t="s">
        <v>149</v>
      </c>
      <c r="C1559" s="86" t="s">
        <v>150</v>
      </c>
      <c r="D1559" s="85" t="s">
        <v>358</v>
      </c>
      <c r="E1559" s="85" t="s">
        <v>980</v>
      </c>
      <c r="F1559" s="85" t="s">
        <v>455</v>
      </c>
      <c r="H1559" s="271" t="str">
        <f>'FD Inputs Pre Conversion'!G1556</f>
        <v>No input</v>
      </c>
      <c r="I1559" s="103"/>
      <c r="J1559" s="103"/>
      <c r="K1559" s="103"/>
      <c r="L1559" s="103"/>
      <c r="M1559" s="103"/>
    </row>
    <row r="1560" spans="1:13" outlineLevel="1">
      <c r="A1560" s="97"/>
      <c r="B1560" s="97" t="s">
        <v>149</v>
      </c>
      <c r="C1560" s="86" t="s">
        <v>150</v>
      </c>
      <c r="D1560" s="85" t="s">
        <v>361</v>
      </c>
      <c r="E1560" s="85" t="s">
        <v>980</v>
      </c>
      <c r="F1560" s="85" t="s">
        <v>455</v>
      </c>
      <c r="H1560" s="271" t="str">
        <f>'FD Inputs Pre Conversion'!G1557</f>
        <v>No input</v>
      </c>
      <c r="I1560" s="103"/>
      <c r="J1560" s="103"/>
      <c r="K1560" s="103"/>
      <c r="L1560" s="103"/>
      <c r="M1560" s="103"/>
    </row>
    <row r="1561" spans="1:13" outlineLevel="1">
      <c r="A1561" s="97"/>
      <c r="B1561" s="97" t="s">
        <v>149</v>
      </c>
      <c r="C1561" s="86" t="s">
        <v>150</v>
      </c>
      <c r="D1561" s="85" t="s">
        <v>364</v>
      </c>
      <c r="E1561" s="85" t="s">
        <v>980</v>
      </c>
      <c r="F1561" s="85" t="s">
        <v>455</v>
      </c>
      <c r="H1561" s="271" t="str">
        <f>'FD Inputs Pre Conversion'!G1558</f>
        <v>No input</v>
      </c>
      <c r="I1561" s="103"/>
      <c r="J1561" s="103"/>
      <c r="K1561" s="103"/>
      <c r="L1561" s="103"/>
      <c r="M1561" s="103"/>
    </row>
    <row r="1562" spans="1:13" outlineLevel="1">
      <c r="A1562" s="97"/>
      <c r="B1562" s="97" t="s">
        <v>149</v>
      </c>
      <c r="C1562" s="86" t="s">
        <v>150</v>
      </c>
      <c r="D1562" s="85" t="s">
        <v>370</v>
      </c>
      <c r="E1562" s="85" t="s">
        <v>980</v>
      </c>
      <c r="F1562" s="85" t="s">
        <v>455</v>
      </c>
      <c r="H1562" s="271" t="str">
        <f>'FD Inputs Pre Conversion'!G1559</f>
        <v>No input</v>
      </c>
      <c r="I1562" s="103"/>
      <c r="J1562" s="103"/>
      <c r="K1562" s="103"/>
      <c r="L1562" s="103"/>
      <c r="M1562" s="103"/>
    </row>
    <row r="1563" spans="1:13" outlineLevel="1">
      <c r="A1563" s="97"/>
      <c r="B1563" s="97" t="s">
        <v>149</v>
      </c>
      <c r="C1563" s="86" t="s">
        <v>150</v>
      </c>
      <c r="D1563" s="85" t="s">
        <v>379</v>
      </c>
      <c r="E1563" s="85" t="s">
        <v>980</v>
      </c>
      <c r="F1563" s="85" t="s">
        <v>455</v>
      </c>
      <c r="H1563" s="271" t="str">
        <f>'FD Inputs Pre Conversion'!G1560</f>
        <v>No input</v>
      </c>
      <c r="I1563" s="103"/>
      <c r="J1563" s="103"/>
      <c r="K1563" s="103"/>
      <c r="L1563" s="103"/>
      <c r="M1563" s="103"/>
    </row>
    <row r="1564" spans="1:13" outlineLevel="1">
      <c r="A1564" s="97"/>
      <c r="B1564" s="97" t="s">
        <v>149</v>
      </c>
      <c r="C1564" s="86" t="s">
        <v>150</v>
      </c>
      <c r="D1564" s="85" t="s">
        <v>382</v>
      </c>
      <c r="E1564" s="85" t="s">
        <v>980</v>
      </c>
      <c r="F1564" s="85" t="s">
        <v>455</v>
      </c>
      <c r="H1564" s="113" t="str">
        <f>'FD Inputs Pre Conversion'!G1561</f>
        <v>No input</v>
      </c>
      <c r="I1564" s="103"/>
      <c r="J1564" s="103"/>
      <c r="K1564" s="103"/>
      <c r="L1564" s="103"/>
      <c r="M1564" s="103"/>
    </row>
    <row r="1565" spans="1:13" outlineLevel="1">
      <c r="A1565" s="97"/>
      <c r="B1565" s="97" t="s">
        <v>149</v>
      </c>
      <c r="C1565" s="86" t="s">
        <v>150</v>
      </c>
      <c r="D1565" s="85" t="s">
        <v>388</v>
      </c>
      <c r="E1565" s="85" t="s">
        <v>980</v>
      </c>
      <c r="F1565" s="85" t="s">
        <v>455</v>
      </c>
      <c r="H1565" s="113" t="str">
        <f>'FD Inputs Pre Conversion'!G1562</f>
        <v>No input</v>
      </c>
      <c r="I1565" s="103"/>
      <c r="J1565" s="103"/>
      <c r="K1565" s="103"/>
      <c r="L1565" s="103"/>
      <c r="M1565" s="103"/>
    </row>
    <row r="1566" spans="1:13" outlineLevel="1">
      <c r="A1566" s="97"/>
      <c r="B1566" s="97" t="s">
        <v>149</v>
      </c>
      <c r="C1566" s="86" t="s">
        <v>150</v>
      </c>
      <c r="D1566" s="85" t="s">
        <v>391</v>
      </c>
      <c r="E1566" s="85" t="s">
        <v>980</v>
      </c>
      <c r="F1566" s="85" t="s">
        <v>455</v>
      </c>
      <c r="H1566" s="113" t="str">
        <f>'FD Inputs Pre Conversion'!G1563</f>
        <v>No input</v>
      </c>
      <c r="I1566" s="103"/>
      <c r="J1566" s="103"/>
      <c r="K1566" s="103"/>
      <c r="L1566" s="103"/>
      <c r="M1566" s="103"/>
    </row>
    <row r="1567" spans="1:13" outlineLevel="1">
      <c r="A1567" s="97"/>
      <c r="B1567" s="97" t="s">
        <v>149</v>
      </c>
      <c r="C1567" s="86" t="s">
        <v>150</v>
      </c>
      <c r="D1567" s="85" t="s">
        <v>394</v>
      </c>
      <c r="E1567" s="85" t="s">
        <v>980</v>
      </c>
      <c r="F1567" s="85" t="s">
        <v>455</v>
      </c>
      <c r="H1567" s="113" t="str">
        <f>'FD Inputs Pre Conversion'!G1564</f>
        <v>No input</v>
      </c>
      <c r="I1567" s="103"/>
      <c r="J1567" s="103"/>
      <c r="K1567" s="103"/>
      <c r="L1567" s="103"/>
      <c r="M1567" s="103"/>
    </row>
    <row r="1568" spans="1:13" outlineLevel="1">
      <c r="A1568" s="97"/>
      <c r="B1568" s="97" t="s">
        <v>149</v>
      </c>
      <c r="C1568" s="86" t="s">
        <v>150</v>
      </c>
      <c r="D1568" s="85" t="s">
        <v>397</v>
      </c>
      <c r="E1568" s="85" t="s">
        <v>980</v>
      </c>
      <c r="F1568" s="85" t="s">
        <v>455</v>
      </c>
      <c r="H1568" s="113" t="str">
        <f>'FD Inputs Pre Conversion'!G1565</f>
        <v>No input</v>
      </c>
      <c r="I1568" s="103"/>
      <c r="J1568" s="103"/>
      <c r="K1568" s="103"/>
      <c r="L1568" s="103"/>
      <c r="M1568" s="103"/>
    </row>
    <row r="1569" spans="1:13" outlineLevel="1">
      <c r="A1569" s="97"/>
      <c r="B1569" s="97" t="s">
        <v>149</v>
      </c>
      <c r="C1569" s="86" t="s">
        <v>150</v>
      </c>
      <c r="D1569" s="85" t="s">
        <v>345</v>
      </c>
      <c r="E1569" s="85" t="s">
        <v>980</v>
      </c>
      <c r="F1569" s="85" t="s">
        <v>455</v>
      </c>
      <c r="H1569" s="113" t="str">
        <f>'FD Inputs Pre Conversion'!G1566</f>
        <v>No input</v>
      </c>
      <c r="I1569" s="103"/>
      <c r="J1569" s="103"/>
      <c r="K1569" s="103"/>
      <c r="L1569" s="103"/>
      <c r="M1569" s="103"/>
    </row>
    <row r="1570" spans="1:13" outlineLevel="1">
      <c r="A1570" s="97"/>
      <c r="B1570" s="97" t="s">
        <v>149</v>
      </c>
      <c r="C1570" s="86" t="s">
        <v>150</v>
      </c>
      <c r="D1570" s="85" t="s">
        <v>354</v>
      </c>
      <c r="E1570" s="85" t="s">
        <v>980</v>
      </c>
      <c r="F1570" s="85" t="s">
        <v>455</v>
      </c>
      <c r="H1570" s="113" t="str">
        <f>'FD Inputs Pre Conversion'!G1567</f>
        <v>No input</v>
      </c>
      <c r="I1570" s="103"/>
      <c r="J1570" s="103"/>
      <c r="K1570" s="103"/>
      <c r="L1570" s="103"/>
      <c r="M1570" s="103"/>
    </row>
    <row r="1571" spans="1:13" outlineLevel="1">
      <c r="A1571" s="97"/>
      <c r="B1571" s="97" t="s">
        <v>149</v>
      </c>
      <c r="C1571" s="86" t="s">
        <v>150</v>
      </c>
      <c r="D1571" s="85" t="s">
        <v>367</v>
      </c>
      <c r="E1571" s="85" t="s">
        <v>980</v>
      </c>
      <c r="F1571" s="85" t="s">
        <v>455</v>
      </c>
      <c r="H1571" s="113" t="str">
        <f>'FD Inputs Pre Conversion'!G1568</f>
        <v>No input</v>
      </c>
      <c r="I1571" s="103"/>
      <c r="J1571" s="103"/>
      <c r="K1571" s="103"/>
      <c r="L1571" s="103"/>
      <c r="M1571" s="103"/>
    </row>
    <row r="1572" spans="1:13" outlineLevel="1">
      <c r="A1572" s="97"/>
      <c r="B1572" s="97" t="s">
        <v>149</v>
      </c>
      <c r="C1572" s="86" t="s">
        <v>150</v>
      </c>
      <c r="D1572" s="85" t="s">
        <v>373</v>
      </c>
      <c r="E1572" s="85" t="s">
        <v>980</v>
      </c>
      <c r="F1572" s="85" t="s">
        <v>455</v>
      </c>
      <c r="H1572" s="113" t="str">
        <f>'FD Inputs Pre Conversion'!G1569</f>
        <v>No input</v>
      </c>
      <c r="I1572" s="103"/>
      <c r="J1572" s="103"/>
      <c r="K1572" s="103"/>
      <c r="L1572" s="103"/>
      <c r="M1572" s="103"/>
    </row>
    <row r="1573" spans="1:13" outlineLevel="1">
      <c r="A1573" s="97"/>
      <c r="B1573" s="97" t="s">
        <v>149</v>
      </c>
      <c r="C1573" s="86" t="s">
        <v>150</v>
      </c>
      <c r="D1573" s="85" t="s">
        <v>376</v>
      </c>
      <c r="E1573" s="85" t="s">
        <v>980</v>
      </c>
      <c r="F1573" s="85" t="s">
        <v>455</v>
      </c>
      <c r="H1573" s="113" t="str">
        <f>'FD Inputs Pre Conversion'!G1570</f>
        <v>No input</v>
      </c>
      <c r="I1573" s="103"/>
      <c r="J1573" s="103"/>
      <c r="K1573" s="103"/>
      <c r="L1573" s="103"/>
      <c r="M1573" s="103"/>
    </row>
    <row r="1574" spans="1:13" outlineLevel="1">
      <c r="A1574" s="97"/>
      <c r="B1574" s="97" t="s">
        <v>149</v>
      </c>
      <c r="C1574" s="86" t="s">
        <v>150</v>
      </c>
      <c r="D1574" s="85" t="s">
        <v>385</v>
      </c>
      <c r="E1574" s="85" t="s">
        <v>980</v>
      </c>
      <c r="F1574" s="85" t="s">
        <v>455</v>
      </c>
      <c r="H1574" s="113" t="str">
        <f>'FD Inputs Pre Conversion'!G1571</f>
        <v>No input</v>
      </c>
      <c r="I1574" s="103"/>
      <c r="J1574" s="103"/>
      <c r="K1574" s="103"/>
      <c r="L1574" s="103"/>
      <c r="M1574" s="103"/>
    </row>
    <row r="1575" spans="1:13" outlineLevel="1">
      <c r="A1575" s="97"/>
      <c r="B1575" s="97"/>
      <c r="H1575" s="113"/>
    </row>
    <row r="1576" spans="1:13" outlineLevel="1">
      <c r="A1576" s="97"/>
      <c r="B1576" s="97" t="s">
        <v>160</v>
      </c>
      <c r="C1576" s="86" t="s">
        <v>161</v>
      </c>
      <c r="D1576" s="85" t="s">
        <v>350</v>
      </c>
      <c r="E1576" s="85" t="s">
        <v>980</v>
      </c>
      <c r="F1576" s="85" t="s">
        <v>455</v>
      </c>
      <c r="H1576" s="113" t="str">
        <f>'FD Inputs Pre Conversion'!G1573</f>
        <v>No input</v>
      </c>
      <c r="I1576" s="103"/>
      <c r="J1576" s="103"/>
      <c r="K1576" s="103"/>
      <c r="L1576" s="103"/>
      <c r="M1576" s="103"/>
    </row>
    <row r="1577" spans="1:13" outlineLevel="1">
      <c r="A1577" s="97"/>
      <c r="B1577" s="97" t="s">
        <v>160</v>
      </c>
      <c r="C1577" s="86" t="s">
        <v>161</v>
      </c>
      <c r="D1577" s="85" t="s">
        <v>358</v>
      </c>
      <c r="E1577" s="85" t="s">
        <v>980</v>
      </c>
      <c r="F1577" s="85" t="s">
        <v>455</v>
      </c>
      <c r="H1577" s="113" t="str">
        <f>'FD Inputs Pre Conversion'!G1574</f>
        <v>No input</v>
      </c>
      <c r="I1577" s="103"/>
      <c r="J1577" s="103"/>
      <c r="K1577" s="103"/>
      <c r="L1577" s="103"/>
      <c r="M1577" s="103"/>
    </row>
    <row r="1578" spans="1:13" outlineLevel="1">
      <c r="A1578" s="97"/>
      <c r="B1578" s="97" t="s">
        <v>160</v>
      </c>
      <c r="C1578" s="86" t="s">
        <v>161</v>
      </c>
      <c r="D1578" s="85" t="s">
        <v>361</v>
      </c>
      <c r="E1578" s="85" t="s">
        <v>980</v>
      </c>
      <c r="F1578" s="85" t="s">
        <v>455</v>
      </c>
      <c r="H1578" s="113" t="str">
        <f>'FD Inputs Pre Conversion'!G1575</f>
        <v>No input</v>
      </c>
      <c r="I1578" s="103"/>
      <c r="J1578" s="103"/>
      <c r="K1578" s="103"/>
      <c r="L1578" s="103"/>
      <c r="M1578" s="103"/>
    </row>
    <row r="1579" spans="1:13" outlineLevel="1">
      <c r="A1579" s="97"/>
      <c r="B1579" s="97" t="s">
        <v>160</v>
      </c>
      <c r="C1579" s="86" t="s">
        <v>161</v>
      </c>
      <c r="D1579" s="85" t="s">
        <v>364</v>
      </c>
      <c r="E1579" s="85" t="s">
        <v>980</v>
      </c>
      <c r="F1579" s="85" t="s">
        <v>455</v>
      </c>
      <c r="H1579" s="113" t="str">
        <f>'FD Inputs Pre Conversion'!G1576</f>
        <v>No input</v>
      </c>
      <c r="I1579" s="103"/>
      <c r="J1579" s="103"/>
      <c r="K1579" s="103"/>
      <c r="L1579" s="103"/>
      <c r="M1579" s="103"/>
    </row>
    <row r="1580" spans="1:13" outlineLevel="1">
      <c r="A1580" s="97"/>
      <c r="B1580" s="97" t="s">
        <v>160</v>
      </c>
      <c r="C1580" s="86" t="s">
        <v>161</v>
      </c>
      <c r="D1580" s="85" t="s">
        <v>370</v>
      </c>
      <c r="E1580" s="85" t="s">
        <v>980</v>
      </c>
      <c r="F1580" s="85" t="s">
        <v>455</v>
      </c>
      <c r="H1580" s="113" t="str">
        <f>'FD Inputs Pre Conversion'!G1577</f>
        <v>No input</v>
      </c>
      <c r="I1580" s="103"/>
      <c r="J1580" s="103"/>
      <c r="K1580" s="103"/>
      <c r="L1580" s="103"/>
      <c r="M1580" s="103"/>
    </row>
    <row r="1581" spans="1:13" outlineLevel="1">
      <c r="A1581" s="97"/>
      <c r="B1581" s="97" t="s">
        <v>160</v>
      </c>
      <c r="C1581" s="86" t="s">
        <v>161</v>
      </c>
      <c r="D1581" s="85" t="s">
        <v>379</v>
      </c>
      <c r="E1581" s="85" t="s">
        <v>980</v>
      </c>
      <c r="F1581" s="85" t="s">
        <v>455</v>
      </c>
      <c r="H1581" s="113" t="str">
        <f>'FD Inputs Pre Conversion'!G1578</f>
        <v>No input</v>
      </c>
      <c r="I1581" s="103"/>
      <c r="J1581" s="103"/>
      <c r="K1581" s="103"/>
      <c r="L1581" s="103"/>
      <c r="M1581" s="103"/>
    </row>
    <row r="1582" spans="1:13" outlineLevel="1">
      <c r="A1582" s="97"/>
      <c r="B1582" s="97" t="s">
        <v>160</v>
      </c>
      <c r="C1582" s="86" t="s">
        <v>161</v>
      </c>
      <c r="D1582" s="85" t="s">
        <v>382</v>
      </c>
      <c r="E1582" s="85" t="s">
        <v>980</v>
      </c>
      <c r="F1582" s="85" t="s">
        <v>455</v>
      </c>
      <c r="H1582" s="113" t="str">
        <f>'FD Inputs Pre Conversion'!G1579</f>
        <v>No input</v>
      </c>
      <c r="I1582" s="103"/>
      <c r="J1582" s="103"/>
      <c r="K1582" s="103"/>
      <c r="L1582" s="103"/>
      <c r="M1582" s="103"/>
    </row>
    <row r="1583" spans="1:13" outlineLevel="1">
      <c r="A1583" s="97"/>
      <c r="B1583" s="97" t="s">
        <v>160</v>
      </c>
      <c r="C1583" s="86" t="s">
        <v>161</v>
      </c>
      <c r="D1583" s="85" t="s">
        <v>388</v>
      </c>
      <c r="E1583" s="85" t="s">
        <v>980</v>
      </c>
      <c r="F1583" s="85" t="s">
        <v>455</v>
      </c>
      <c r="H1583" s="113" t="str">
        <f>'FD Inputs Pre Conversion'!G1580</f>
        <v>No input</v>
      </c>
      <c r="I1583" s="103"/>
      <c r="J1583" s="103"/>
      <c r="K1583" s="103"/>
      <c r="L1583" s="103"/>
      <c r="M1583" s="103"/>
    </row>
    <row r="1584" spans="1:13" outlineLevel="1">
      <c r="A1584" s="97"/>
      <c r="B1584" s="97" t="s">
        <v>160</v>
      </c>
      <c r="C1584" s="86" t="s">
        <v>161</v>
      </c>
      <c r="D1584" s="85" t="s">
        <v>391</v>
      </c>
      <c r="E1584" s="85" t="s">
        <v>980</v>
      </c>
      <c r="F1584" s="85" t="s">
        <v>455</v>
      </c>
      <c r="H1584" s="113" t="str">
        <f>'FD Inputs Pre Conversion'!G1581</f>
        <v>No input</v>
      </c>
      <c r="I1584" s="103"/>
      <c r="J1584" s="103"/>
      <c r="K1584" s="103"/>
      <c r="L1584" s="103"/>
      <c r="M1584" s="103"/>
    </row>
    <row r="1585" spans="1:13" outlineLevel="1">
      <c r="A1585" s="97"/>
      <c r="B1585" s="97" t="s">
        <v>160</v>
      </c>
      <c r="C1585" s="86" t="s">
        <v>161</v>
      </c>
      <c r="D1585" s="85" t="s">
        <v>394</v>
      </c>
      <c r="E1585" s="85" t="s">
        <v>980</v>
      </c>
      <c r="F1585" s="85" t="s">
        <v>455</v>
      </c>
      <c r="H1585" s="113" t="str">
        <f>'FD Inputs Pre Conversion'!G1582</f>
        <v>No input</v>
      </c>
      <c r="I1585" s="103"/>
      <c r="J1585" s="103"/>
      <c r="K1585" s="103"/>
      <c r="L1585" s="103"/>
      <c r="M1585" s="103"/>
    </row>
    <row r="1586" spans="1:13" outlineLevel="1">
      <c r="A1586" s="97"/>
      <c r="B1586" s="97" t="s">
        <v>160</v>
      </c>
      <c r="C1586" s="86" t="s">
        <v>161</v>
      </c>
      <c r="D1586" s="85" t="s">
        <v>397</v>
      </c>
      <c r="E1586" s="85" t="s">
        <v>980</v>
      </c>
      <c r="F1586" s="85" t="s">
        <v>455</v>
      </c>
      <c r="H1586" s="113" t="str">
        <f>'FD Inputs Pre Conversion'!G1583</f>
        <v>No input</v>
      </c>
      <c r="I1586" s="103"/>
      <c r="J1586" s="103"/>
      <c r="K1586" s="103"/>
      <c r="L1586" s="103"/>
      <c r="M1586" s="103"/>
    </row>
    <row r="1587" spans="1:13" outlineLevel="1">
      <c r="A1587" s="97"/>
      <c r="B1587" s="97" t="s">
        <v>160</v>
      </c>
      <c r="C1587" s="86" t="s">
        <v>161</v>
      </c>
      <c r="D1587" s="85" t="s">
        <v>345</v>
      </c>
      <c r="E1587" s="85" t="s">
        <v>980</v>
      </c>
      <c r="F1587" s="85" t="s">
        <v>455</v>
      </c>
      <c r="H1587" s="113" t="str">
        <f>'FD Inputs Pre Conversion'!G1584</f>
        <v>No input</v>
      </c>
      <c r="I1587" s="103"/>
      <c r="J1587" s="103"/>
      <c r="K1587" s="103"/>
      <c r="L1587" s="103"/>
      <c r="M1587" s="103"/>
    </row>
    <row r="1588" spans="1:13" outlineLevel="1">
      <c r="A1588" s="97"/>
      <c r="B1588" s="97" t="s">
        <v>160</v>
      </c>
      <c r="C1588" s="86" t="s">
        <v>161</v>
      </c>
      <c r="D1588" s="85" t="s">
        <v>354</v>
      </c>
      <c r="E1588" s="85" t="s">
        <v>980</v>
      </c>
      <c r="F1588" s="85" t="s">
        <v>455</v>
      </c>
      <c r="H1588" s="113" t="str">
        <f>'FD Inputs Pre Conversion'!G1585</f>
        <v>No input</v>
      </c>
      <c r="I1588" s="103"/>
      <c r="J1588" s="103"/>
      <c r="K1588" s="103"/>
      <c r="L1588" s="103"/>
      <c r="M1588" s="103"/>
    </row>
    <row r="1589" spans="1:13" outlineLevel="1">
      <c r="A1589" s="97"/>
      <c r="B1589" s="97" t="s">
        <v>160</v>
      </c>
      <c r="C1589" s="86" t="s">
        <v>161</v>
      </c>
      <c r="D1589" s="85" t="s">
        <v>367</v>
      </c>
      <c r="E1589" s="85" t="s">
        <v>980</v>
      </c>
      <c r="F1589" s="85" t="s">
        <v>455</v>
      </c>
      <c r="H1589" s="113" t="str">
        <f>'FD Inputs Pre Conversion'!G1586</f>
        <v>No input</v>
      </c>
      <c r="I1589" s="103"/>
      <c r="J1589" s="103"/>
      <c r="K1589" s="103"/>
      <c r="L1589" s="103"/>
      <c r="M1589" s="103"/>
    </row>
    <row r="1590" spans="1:13" outlineLevel="1">
      <c r="A1590" s="97"/>
      <c r="B1590" s="97" t="s">
        <v>160</v>
      </c>
      <c r="C1590" s="86" t="s">
        <v>161</v>
      </c>
      <c r="D1590" s="85" t="s">
        <v>373</v>
      </c>
      <c r="E1590" s="85" t="s">
        <v>980</v>
      </c>
      <c r="F1590" s="85" t="s">
        <v>455</v>
      </c>
      <c r="H1590" s="113" t="str">
        <f>'FD Inputs Pre Conversion'!G1587</f>
        <v>No input</v>
      </c>
      <c r="I1590" s="103"/>
      <c r="J1590" s="103"/>
      <c r="K1590" s="103"/>
      <c r="L1590" s="103"/>
      <c r="M1590" s="103"/>
    </row>
    <row r="1591" spans="1:13" outlineLevel="1">
      <c r="A1591" s="97"/>
      <c r="B1591" s="97" t="s">
        <v>160</v>
      </c>
      <c r="C1591" s="86" t="s">
        <v>161</v>
      </c>
      <c r="D1591" s="85" t="s">
        <v>376</v>
      </c>
      <c r="E1591" s="85" t="s">
        <v>980</v>
      </c>
      <c r="F1591" s="85" t="s">
        <v>455</v>
      </c>
      <c r="H1591" s="113" t="str">
        <f>'FD Inputs Pre Conversion'!G1588</f>
        <v>No input</v>
      </c>
      <c r="I1591" s="103"/>
      <c r="J1591" s="103"/>
      <c r="K1591" s="103"/>
      <c r="L1591" s="103"/>
      <c r="M1591" s="103"/>
    </row>
    <row r="1592" spans="1:13" outlineLevel="1">
      <c r="A1592" s="97"/>
      <c r="B1592" s="97" t="s">
        <v>160</v>
      </c>
      <c r="C1592" s="86" t="s">
        <v>161</v>
      </c>
      <c r="D1592" s="85" t="s">
        <v>385</v>
      </c>
      <c r="E1592" s="85" t="s">
        <v>980</v>
      </c>
      <c r="F1592" s="85" t="s">
        <v>455</v>
      </c>
      <c r="H1592" s="113" t="str">
        <f>'FD Inputs Pre Conversion'!G1589</f>
        <v>No input</v>
      </c>
      <c r="I1592" s="103"/>
      <c r="J1592" s="103"/>
      <c r="K1592" s="103"/>
      <c r="L1592" s="103"/>
      <c r="M1592" s="103"/>
    </row>
    <row r="1593" spans="1:13" outlineLevel="1">
      <c r="A1593" s="97"/>
      <c r="B1593" s="97"/>
      <c r="H1593" s="113"/>
    </row>
    <row r="1594" spans="1:13" outlineLevel="1">
      <c r="A1594" s="97"/>
      <c r="B1594" s="97" t="s">
        <v>165</v>
      </c>
      <c r="C1594" s="86" t="s">
        <v>166</v>
      </c>
      <c r="D1594" s="85" t="s">
        <v>350</v>
      </c>
      <c r="E1594" s="85" t="s">
        <v>980</v>
      </c>
      <c r="F1594" s="85" t="s">
        <v>455</v>
      </c>
      <c r="H1594" s="113" t="str">
        <f>'FD Inputs Pre Conversion'!G1591</f>
        <v>No input</v>
      </c>
      <c r="I1594" s="103"/>
      <c r="J1594" s="103"/>
      <c r="K1594" s="103"/>
      <c r="L1594" s="103"/>
      <c r="M1594" s="103"/>
    </row>
    <row r="1595" spans="1:13" outlineLevel="1">
      <c r="A1595" s="97"/>
      <c r="B1595" s="97" t="s">
        <v>165</v>
      </c>
      <c r="C1595" s="86" t="s">
        <v>166</v>
      </c>
      <c r="D1595" s="85" t="s">
        <v>358</v>
      </c>
      <c r="E1595" s="85" t="s">
        <v>980</v>
      </c>
      <c r="F1595" s="85" t="s">
        <v>455</v>
      </c>
      <c r="H1595" s="113" t="str">
        <f>'FD Inputs Pre Conversion'!G1592</f>
        <v>No input</v>
      </c>
      <c r="I1595" s="103"/>
      <c r="J1595" s="103"/>
      <c r="K1595" s="103"/>
      <c r="L1595" s="103"/>
      <c r="M1595" s="103"/>
    </row>
    <row r="1596" spans="1:13" outlineLevel="1">
      <c r="A1596" s="97"/>
      <c r="B1596" s="97" t="s">
        <v>165</v>
      </c>
      <c r="C1596" s="86" t="s">
        <v>166</v>
      </c>
      <c r="D1596" s="85" t="s">
        <v>361</v>
      </c>
      <c r="E1596" s="85" t="s">
        <v>980</v>
      </c>
      <c r="F1596" s="85" t="s">
        <v>455</v>
      </c>
      <c r="H1596" s="113" t="str">
        <f>'FD Inputs Pre Conversion'!G1593</f>
        <v>No input</v>
      </c>
      <c r="I1596" s="103"/>
      <c r="J1596" s="103"/>
      <c r="K1596" s="103"/>
      <c r="L1596" s="103"/>
      <c r="M1596" s="103"/>
    </row>
    <row r="1597" spans="1:13" outlineLevel="1">
      <c r="A1597" s="97"/>
      <c r="B1597" s="97" t="s">
        <v>165</v>
      </c>
      <c r="C1597" s="86" t="s">
        <v>166</v>
      </c>
      <c r="D1597" s="85" t="s">
        <v>364</v>
      </c>
      <c r="E1597" s="85" t="s">
        <v>980</v>
      </c>
      <c r="F1597" s="85" t="s">
        <v>455</v>
      </c>
      <c r="H1597" s="113" t="str">
        <f>'FD Inputs Pre Conversion'!G1594</f>
        <v>No input</v>
      </c>
      <c r="I1597" s="103"/>
      <c r="J1597" s="103"/>
      <c r="K1597" s="103"/>
      <c r="L1597" s="103"/>
      <c r="M1597" s="103"/>
    </row>
    <row r="1598" spans="1:13" outlineLevel="1">
      <c r="A1598" s="97"/>
      <c r="B1598" s="97" t="s">
        <v>165</v>
      </c>
      <c r="C1598" s="86" t="s">
        <v>166</v>
      </c>
      <c r="D1598" s="85" t="s">
        <v>370</v>
      </c>
      <c r="E1598" s="85" t="s">
        <v>980</v>
      </c>
      <c r="F1598" s="85" t="s">
        <v>455</v>
      </c>
      <c r="H1598" s="113" t="str">
        <f>'FD Inputs Pre Conversion'!G1595</f>
        <v>No input</v>
      </c>
      <c r="I1598" s="103"/>
      <c r="J1598" s="103"/>
      <c r="K1598" s="103"/>
      <c r="L1598" s="103"/>
      <c r="M1598" s="103"/>
    </row>
    <row r="1599" spans="1:13" outlineLevel="1">
      <c r="A1599" s="97"/>
      <c r="B1599" s="97" t="s">
        <v>165</v>
      </c>
      <c r="C1599" s="86" t="s">
        <v>166</v>
      </c>
      <c r="D1599" s="85" t="s">
        <v>379</v>
      </c>
      <c r="E1599" s="85" t="s">
        <v>980</v>
      </c>
      <c r="F1599" s="85" t="s">
        <v>455</v>
      </c>
      <c r="H1599" s="113" t="str">
        <f>'FD Inputs Pre Conversion'!G1596</f>
        <v>No input</v>
      </c>
      <c r="I1599" s="103"/>
      <c r="J1599" s="103"/>
      <c r="K1599" s="103"/>
      <c r="L1599" s="103"/>
      <c r="M1599" s="103"/>
    </row>
    <row r="1600" spans="1:13" outlineLevel="1">
      <c r="A1600" s="97"/>
      <c r="B1600" s="97" t="s">
        <v>165</v>
      </c>
      <c r="C1600" s="86" t="s">
        <v>166</v>
      </c>
      <c r="D1600" s="85" t="s">
        <v>382</v>
      </c>
      <c r="E1600" s="85" t="s">
        <v>980</v>
      </c>
      <c r="F1600" s="85" t="s">
        <v>455</v>
      </c>
      <c r="H1600" s="113" t="str">
        <f>'FD Inputs Pre Conversion'!G1597</f>
        <v>No input</v>
      </c>
      <c r="I1600" s="103"/>
      <c r="J1600" s="103"/>
      <c r="K1600" s="103"/>
      <c r="L1600" s="103"/>
      <c r="M1600" s="103"/>
    </row>
    <row r="1601" spans="1:13" outlineLevel="1">
      <c r="A1601" s="97"/>
      <c r="B1601" s="97" t="s">
        <v>165</v>
      </c>
      <c r="C1601" s="86" t="s">
        <v>166</v>
      </c>
      <c r="D1601" s="85" t="s">
        <v>388</v>
      </c>
      <c r="E1601" s="85" t="s">
        <v>980</v>
      </c>
      <c r="F1601" s="85" t="s">
        <v>455</v>
      </c>
      <c r="H1601" s="113" t="str">
        <f>'FD Inputs Pre Conversion'!G1598</f>
        <v>No input</v>
      </c>
      <c r="I1601" s="103"/>
      <c r="J1601" s="103"/>
      <c r="K1601" s="103"/>
      <c r="L1601" s="103"/>
      <c r="M1601" s="103"/>
    </row>
    <row r="1602" spans="1:13" outlineLevel="1">
      <c r="A1602" s="97"/>
      <c r="B1602" s="97" t="s">
        <v>165</v>
      </c>
      <c r="C1602" s="86" t="s">
        <v>166</v>
      </c>
      <c r="D1602" s="85" t="s">
        <v>391</v>
      </c>
      <c r="E1602" s="85" t="s">
        <v>980</v>
      </c>
      <c r="F1602" s="85" t="s">
        <v>455</v>
      </c>
      <c r="H1602" s="113" t="str">
        <f>'FD Inputs Pre Conversion'!G1599</f>
        <v>No input</v>
      </c>
      <c r="I1602" s="103"/>
      <c r="J1602" s="103"/>
      <c r="K1602" s="103"/>
      <c r="L1602" s="103"/>
      <c r="M1602" s="103"/>
    </row>
    <row r="1603" spans="1:13" outlineLevel="1">
      <c r="A1603" s="97"/>
      <c r="B1603" s="97" t="s">
        <v>165</v>
      </c>
      <c r="C1603" s="86" t="s">
        <v>166</v>
      </c>
      <c r="D1603" s="85" t="s">
        <v>394</v>
      </c>
      <c r="E1603" s="85" t="s">
        <v>980</v>
      </c>
      <c r="F1603" s="85" t="s">
        <v>455</v>
      </c>
      <c r="H1603" s="113" t="str">
        <f>'FD Inputs Pre Conversion'!G1600</f>
        <v>No input</v>
      </c>
      <c r="I1603" s="103"/>
      <c r="J1603" s="103"/>
      <c r="K1603" s="103"/>
      <c r="L1603" s="103"/>
      <c r="M1603" s="103"/>
    </row>
    <row r="1604" spans="1:13" outlineLevel="1">
      <c r="A1604" s="97"/>
      <c r="B1604" s="97" t="s">
        <v>165</v>
      </c>
      <c r="C1604" s="86" t="s">
        <v>166</v>
      </c>
      <c r="D1604" s="85" t="s">
        <v>397</v>
      </c>
      <c r="E1604" s="85" t="s">
        <v>980</v>
      </c>
      <c r="F1604" s="85" t="s">
        <v>455</v>
      </c>
      <c r="H1604" s="113" t="str">
        <f>'FD Inputs Pre Conversion'!G1601</f>
        <v>No input</v>
      </c>
      <c r="I1604" s="103"/>
      <c r="J1604" s="103"/>
      <c r="K1604" s="103"/>
      <c r="L1604" s="103"/>
      <c r="M1604" s="103"/>
    </row>
    <row r="1605" spans="1:13" outlineLevel="1">
      <c r="A1605" s="97"/>
      <c r="B1605" s="97" t="s">
        <v>165</v>
      </c>
      <c r="C1605" s="86" t="s">
        <v>166</v>
      </c>
      <c r="D1605" s="85" t="s">
        <v>345</v>
      </c>
      <c r="E1605" s="85" t="s">
        <v>980</v>
      </c>
      <c r="F1605" s="85" t="s">
        <v>455</v>
      </c>
      <c r="H1605" s="113" t="str">
        <f>'FD Inputs Pre Conversion'!G1602</f>
        <v>No input</v>
      </c>
      <c r="I1605" s="103"/>
      <c r="J1605" s="103"/>
      <c r="K1605" s="103"/>
      <c r="L1605" s="103"/>
      <c r="M1605" s="103"/>
    </row>
    <row r="1606" spans="1:13" outlineLevel="1">
      <c r="A1606" s="97"/>
      <c r="B1606" s="97" t="s">
        <v>165</v>
      </c>
      <c r="C1606" s="86" t="s">
        <v>166</v>
      </c>
      <c r="D1606" s="85" t="s">
        <v>354</v>
      </c>
      <c r="E1606" s="85" t="s">
        <v>980</v>
      </c>
      <c r="F1606" s="85" t="s">
        <v>455</v>
      </c>
      <c r="H1606" s="113" t="str">
        <f>'FD Inputs Pre Conversion'!G1603</f>
        <v>No input</v>
      </c>
      <c r="I1606" s="103"/>
      <c r="J1606" s="103"/>
      <c r="K1606" s="103"/>
      <c r="L1606" s="103"/>
      <c r="M1606" s="103"/>
    </row>
    <row r="1607" spans="1:13" outlineLevel="1">
      <c r="A1607" s="97"/>
      <c r="B1607" s="97" t="s">
        <v>165</v>
      </c>
      <c r="C1607" s="86" t="s">
        <v>166</v>
      </c>
      <c r="D1607" s="85" t="s">
        <v>367</v>
      </c>
      <c r="E1607" s="85" t="s">
        <v>980</v>
      </c>
      <c r="F1607" s="85" t="s">
        <v>455</v>
      </c>
      <c r="H1607" s="113" t="str">
        <f>'FD Inputs Pre Conversion'!G1604</f>
        <v>No input</v>
      </c>
      <c r="I1607" s="103"/>
      <c r="J1607" s="103"/>
      <c r="K1607" s="103"/>
      <c r="L1607" s="103"/>
      <c r="M1607" s="103"/>
    </row>
    <row r="1608" spans="1:13" outlineLevel="1">
      <c r="A1608" s="97"/>
      <c r="B1608" s="97" t="s">
        <v>165</v>
      </c>
      <c r="C1608" s="86" t="s">
        <v>166</v>
      </c>
      <c r="D1608" s="85" t="s">
        <v>373</v>
      </c>
      <c r="E1608" s="85" t="s">
        <v>980</v>
      </c>
      <c r="F1608" s="85" t="s">
        <v>455</v>
      </c>
      <c r="H1608" s="113" t="str">
        <f>'FD Inputs Pre Conversion'!G1605</f>
        <v>No input</v>
      </c>
      <c r="I1608" s="103"/>
      <c r="J1608" s="103"/>
      <c r="K1608" s="103"/>
      <c r="L1608" s="103"/>
      <c r="M1608" s="103"/>
    </row>
    <row r="1609" spans="1:13" outlineLevel="1">
      <c r="A1609" s="97"/>
      <c r="B1609" s="97" t="s">
        <v>165</v>
      </c>
      <c r="C1609" s="86" t="s">
        <v>166</v>
      </c>
      <c r="D1609" s="85" t="s">
        <v>376</v>
      </c>
      <c r="E1609" s="85" t="s">
        <v>980</v>
      </c>
      <c r="F1609" s="85" t="s">
        <v>455</v>
      </c>
      <c r="H1609" s="113" t="str">
        <f>'FD Inputs Pre Conversion'!G1606</f>
        <v>No input</v>
      </c>
      <c r="I1609" s="103"/>
      <c r="J1609" s="103"/>
      <c r="K1609" s="103"/>
      <c r="L1609" s="103"/>
      <c r="M1609" s="103"/>
    </row>
    <row r="1610" spans="1:13" outlineLevel="1">
      <c r="A1610" s="97"/>
      <c r="B1610" s="97" t="s">
        <v>165</v>
      </c>
      <c r="C1610" s="86" t="s">
        <v>166</v>
      </c>
      <c r="D1610" s="85" t="s">
        <v>385</v>
      </c>
      <c r="E1610" s="85" t="s">
        <v>980</v>
      </c>
      <c r="F1610" s="85" t="s">
        <v>455</v>
      </c>
      <c r="H1610" s="113" t="str">
        <f>'FD Inputs Pre Conversion'!G1607</f>
        <v>No input</v>
      </c>
      <c r="I1610" s="103"/>
      <c r="J1610" s="103"/>
      <c r="K1610" s="103"/>
      <c r="L1610" s="103"/>
      <c r="M1610" s="103"/>
    </row>
    <row r="1611" spans="1:13" outlineLevel="1">
      <c r="A1611" s="97"/>
      <c r="B1611" s="97"/>
      <c r="H1611" s="113"/>
    </row>
    <row r="1612" spans="1:13" outlineLevel="1">
      <c r="A1612" s="97"/>
      <c r="B1612" s="97" t="s">
        <v>170</v>
      </c>
      <c r="C1612" s="86" t="s">
        <v>171</v>
      </c>
      <c r="D1612" s="85" t="s">
        <v>350</v>
      </c>
      <c r="E1612" s="85" t="s">
        <v>980</v>
      </c>
      <c r="F1612" s="85" t="s">
        <v>455</v>
      </c>
      <c r="H1612" s="113">
        <f>'FD Inputs Pre Conversion'!G1609</f>
        <v>5.0000000000000001E-3</v>
      </c>
      <c r="I1612" s="103"/>
      <c r="J1612" s="103"/>
      <c r="K1612" s="103"/>
      <c r="L1612" s="103"/>
      <c r="M1612" s="103"/>
    </row>
    <row r="1613" spans="1:13" outlineLevel="1">
      <c r="A1613" s="97"/>
      <c r="B1613" s="97" t="s">
        <v>170</v>
      </c>
      <c r="C1613" s="86" t="s">
        <v>171</v>
      </c>
      <c r="D1613" s="85" t="s">
        <v>358</v>
      </c>
      <c r="E1613" s="85" t="s">
        <v>980</v>
      </c>
      <c r="F1613" s="85" t="s">
        <v>455</v>
      </c>
      <c r="H1613" s="113">
        <f>'FD Inputs Pre Conversion'!G1610</f>
        <v>5.0000000000000001E-3</v>
      </c>
      <c r="I1613" s="103"/>
      <c r="J1613" s="103"/>
      <c r="K1613" s="103"/>
      <c r="L1613" s="103"/>
      <c r="M1613" s="103"/>
    </row>
    <row r="1614" spans="1:13" outlineLevel="1">
      <c r="A1614" s="97"/>
      <c r="B1614" s="97" t="s">
        <v>170</v>
      </c>
      <c r="C1614" s="86" t="s">
        <v>171</v>
      </c>
      <c r="D1614" s="85" t="s">
        <v>361</v>
      </c>
      <c r="E1614" s="85" t="s">
        <v>980</v>
      </c>
      <c r="F1614" s="85" t="s">
        <v>455</v>
      </c>
      <c r="H1614" s="113">
        <f>'FD Inputs Pre Conversion'!G1611</f>
        <v>5.0000000000000001E-3</v>
      </c>
      <c r="I1614" s="103"/>
      <c r="J1614" s="103"/>
      <c r="K1614" s="103"/>
      <c r="L1614" s="103"/>
      <c r="M1614" s="103"/>
    </row>
    <row r="1615" spans="1:13" outlineLevel="1">
      <c r="A1615" s="97"/>
      <c r="B1615" s="97" t="s">
        <v>170</v>
      </c>
      <c r="C1615" s="86" t="s">
        <v>171</v>
      </c>
      <c r="D1615" s="85" t="s">
        <v>364</v>
      </c>
      <c r="E1615" s="85" t="s">
        <v>980</v>
      </c>
      <c r="F1615" s="85" t="s">
        <v>455</v>
      </c>
      <c r="H1615" s="113">
        <f>'FD Inputs Pre Conversion'!G1612</f>
        <v>5.0000000000000001E-3</v>
      </c>
      <c r="I1615" s="103"/>
      <c r="J1615" s="103"/>
      <c r="K1615" s="103"/>
      <c r="L1615" s="103"/>
      <c r="M1615" s="103"/>
    </row>
    <row r="1616" spans="1:13" outlineLevel="1">
      <c r="A1616" s="97"/>
      <c r="B1616" s="97" t="s">
        <v>170</v>
      </c>
      <c r="C1616" s="86" t="s">
        <v>171</v>
      </c>
      <c r="D1616" s="85" t="s">
        <v>370</v>
      </c>
      <c r="E1616" s="85" t="s">
        <v>980</v>
      </c>
      <c r="F1616" s="85" t="s">
        <v>455</v>
      </c>
      <c r="H1616" s="113">
        <f>'FD Inputs Pre Conversion'!G1613</f>
        <v>5.0000000000000001E-3</v>
      </c>
      <c r="I1616" s="103"/>
      <c r="J1616" s="103"/>
      <c r="K1616" s="103"/>
      <c r="L1616" s="103"/>
      <c r="M1616" s="103"/>
    </row>
    <row r="1617" spans="1:13" outlineLevel="1">
      <c r="A1617" s="97"/>
      <c r="B1617" s="97" t="s">
        <v>170</v>
      </c>
      <c r="C1617" s="86" t="s">
        <v>171</v>
      </c>
      <c r="D1617" s="85" t="s">
        <v>379</v>
      </c>
      <c r="E1617" s="85" t="s">
        <v>980</v>
      </c>
      <c r="F1617" s="85" t="s">
        <v>455</v>
      </c>
      <c r="H1617" s="113">
        <f>'FD Inputs Pre Conversion'!G1614</f>
        <v>5.0000000000000001E-3</v>
      </c>
      <c r="I1617" s="103"/>
      <c r="J1617" s="103"/>
      <c r="K1617" s="103"/>
      <c r="L1617" s="103"/>
      <c r="M1617" s="103"/>
    </row>
    <row r="1618" spans="1:13" outlineLevel="1">
      <c r="A1618" s="97"/>
      <c r="B1618" s="97" t="s">
        <v>170</v>
      </c>
      <c r="C1618" s="86" t="s">
        <v>171</v>
      </c>
      <c r="D1618" s="85" t="s">
        <v>382</v>
      </c>
      <c r="E1618" s="85" t="s">
        <v>980</v>
      </c>
      <c r="F1618" s="85" t="s">
        <v>455</v>
      </c>
      <c r="H1618" s="113">
        <f>'FD Inputs Pre Conversion'!G1615</f>
        <v>5.0000000000000001E-3</v>
      </c>
      <c r="I1618" s="103"/>
      <c r="J1618" s="103"/>
      <c r="K1618" s="103"/>
      <c r="L1618" s="103"/>
      <c r="M1618" s="103"/>
    </row>
    <row r="1619" spans="1:13" outlineLevel="1">
      <c r="A1619" s="97"/>
      <c r="B1619" s="97" t="s">
        <v>170</v>
      </c>
      <c r="C1619" s="86" t="s">
        <v>171</v>
      </c>
      <c r="D1619" s="85" t="s">
        <v>388</v>
      </c>
      <c r="E1619" s="85" t="s">
        <v>980</v>
      </c>
      <c r="F1619" s="85" t="s">
        <v>455</v>
      </c>
      <c r="H1619" s="113">
        <f>'FD Inputs Pre Conversion'!G1616</f>
        <v>5.0000000000000001E-3</v>
      </c>
      <c r="I1619" s="103"/>
      <c r="J1619" s="103"/>
      <c r="K1619" s="103"/>
      <c r="L1619" s="103"/>
      <c r="M1619" s="103"/>
    </row>
    <row r="1620" spans="1:13" outlineLevel="1">
      <c r="A1620" s="97"/>
      <c r="B1620" s="97" t="s">
        <v>170</v>
      </c>
      <c r="C1620" s="86" t="s">
        <v>171</v>
      </c>
      <c r="D1620" s="85" t="s">
        <v>391</v>
      </c>
      <c r="E1620" s="85" t="s">
        <v>980</v>
      </c>
      <c r="F1620" s="85" t="s">
        <v>455</v>
      </c>
      <c r="H1620" s="113">
        <f>'FD Inputs Pre Conversion'!G1617</f>
        <v>5.0000000000000001E-3</v>
      </c>
      <c r="I1620" s="103"/>
      <c r="J1620" s="103"/>
      <c r="K1620" s="103"/>
      <c r="L1620" s="103"/>
      <c r="M1620" s="103"/>
    </row>
    <row r="1621" spans="1:13" outlineLevel="1">
      <c r="A1621" s="97"/>
      <c r="B1621" s="97" t="s">
        <v>170</v>
      </c>
      <c r="C1621" s="86" t="s">
        <v>171</v>
      </c>
      <c r="D1621" s="85" t="s">
        <v>394</v>
      </c>
      <c r="E1621" s="85" t="s">
        <v>980</v>
      </c>
      <c r="F1621" s="85" t="s">
        <v>455</v>
      </c>
      <c r="H1621" s="113">
        <f>'FD Inputs Pre Conversion'!G1618</f>
        <v>5.0000000000000001E-3</v>
      </c>
      <c r="I1621" s="103"/>
      <c r="J1621" s="103"/>
      <c r="K1621" s="103"/>
      <c r="L1621" s="103"/>
      <c r="M1621" s="103"/>
    </row>
    <row r="1622" spans="1:13" outlineLevel="1">
      <c r="A1622" s="97"/>
      <c r="B1622" s="97" t="s">
        <v>170</v>
      </c>
      <c r="C1622" s="86" t="s">
        <v>171</v>
      </c>
      <c r="D1622" s="85" t="s">
        <v>397</v>
      </c>
      <c r="E1622" s="85" t="s">
        <v>980</v>
      </c>
      <c r="F1622" s="85" t="s">
        <v>455</v>
      </c>
      <c r="H1622" s="113">
        <f>'FD Inputs Pre Conversion'!G1619</f>
        <v>5.0000000000000001E-3</v>
      </c>
      <c r="I1622" s="103"/>
      <c r="J1622" s="103"/>
      <c r="K1622" s="103"/>
      <c r="L1622" s="103"/>
      <c r="M1622" s="103"/>
    </row>
    <row r="1623" spans="1:13" outlineLevel="1">
      <c r="A1623" s="97"/>
      <c r="B1623" s="97" t="s">
        <v>170</v>
      </c>
      <c r="C1623" s="86" t="s">
        <v>171</v>
      </c>
      <c r="D1623" s="85" t="s">
        <v>345</v>
      </c>
      <c r="E1623" s="85" t="s">
        <v>980</v>
      </c>
      <c r="F1623" s="85" t="s">
        <v>455</v>
      </c>
      <c r="H1623" s="113">
        <f>'FD Inputs Pre Conversion'!G1620</f>
        <v>5.0000000000000001E-3</v>
      </c>
      <c r="I1623" s="103"/>
      <c r="J1623" s="103"/>
      <c r="K1623" s="103"/>
      <c r="L1623" s="103"/>
      <c r="M1623" s="103"/>
    </row>
    <row r="1624" spans="1:13" outlineLevel="1">
      <c r="A1624" s="97"/>
      <c r="B1624" s="97" t="s">
        <v>170</v>
      </c>
      <c r="C1624" s="86" t="s">
        <v>171</v>
      </c>
      <c r="D1624" s="85" t="s">
        <v>354</v>
      </c>
      <c r="E1624" s="85" t="s">
        <v>980</v>
      </c>
      <c r="F1624" s="85" t="s">
        <v>455</v>
      </c>
      <c r="H1624" s="113">
        <f>'FD Inputs Pre Conversion'!G1621</f>
        <v>5.0000000000000001E-3</v>
      </c>
      <c r="I1624" s="103"/>
      <c r="J1624" s="103"/>
      <c r="K1624" s="103"/>
      <c r="L1624" s="103"/>
      <c r="M1624" s="103"/>
    </row>
    <row r="1625" spans="1:13" outlineLevel="1">
      <c r="A1625" s="97"/>
      <c r="B1625" s="97" t="s">
        <v>170</v>
      </c>
      <c r="C1625" s="86" t="s">
        <v>171</v>
      </c>
      <c r="D1625" s="85" t="s">
        <v>367</v>
      </c>
      <c r="E1625" s="85" t="s">
        <v>980</v>
      </c>
      <c r="F1625" s="85" t="s">
        <v>455</v>
      </c>
      <c r="H1625" s="113">
        <f>'FD Inputs Pre Conversion'!G1622</f>
        <v>5.0000000000000001E-3</v>
      </c>
      <c r="I1625" s="103"/>
      <c r="J1625" s="103"/>
      <c r="K1625" s="103"/>
      <c r="L1625" s="103"/>
      <c r="M1625" s="103"/>
    </row>
    <row r="1626" spans="1:13" outlineLevel="1">
      <c r="A1626" s="97"/>
      <c r="B1626" s="97" t="s">
        <v>170</v>
      </c>
      <c r="C1626" s="86" t="s">
        <v>171</v>
      </c>
      <c r="D1626" s="85" t="s">
        <v>373</v>
      </c>
      <c r="E1626" s="85" t="s">
        <v>980</v>
      </c>
      <c r="F1626" s="85" t="s">
        <v>455</v>
      </c>
      <c r="H1626" s="113">
        <f>'FD Inputs Pre Conversion'!G1623</f>
        <v>5.0000000000000001E-3</v>
      </c>
      <c r="I1626" s="103"/>
      <c r="J1626" s="103"/>
      <c r="K1626" s="103"/>
      <c r="L1626" s="103"/>
      <c r="M1626" s="103"/>
    </row>
    <row r="1627" spans="1:13" outlineLevel="1">
      <c r="A1627" s="97"/>
      <c r="B1627" s="97" t="s">
        <v>170</v>
      </c>
      <c r="C1627" s="86" t="s">
        <v>171</v>
      </c>
      <c r="D1627" s="85" t="s">
        <v>376</v>
      </c>
      <c r="E1627" s="85" t="s">
        <v>980</v>
      </c>
      <c r="F1627" s="85" t="s">
        <v>455</v>
      </c>
      <c r="H1627" s="113">
        <f>'FD Inputs Pre Conversion'!G1624</f>
        <v>5.0000000000000001E-3</v>
      </c>
      <c r="I1627" s="103"/>
      <c r="J1627" s="103"/>
      <c r="K1627" s="103"/>
      <c r="L1627" s="103"/>
      <c r="M1627" s="103"/>
    </row>
    <row r="1628" spans="1:13" outlineLevel="1">
      <c r="A1628" s="97"/>
      <c r="B1628" s="97" t="s">
        <v>170</v>
      </c>
      <c r="C1628" s="86" t="s">
        <v>171</v>
      </c>
      <c r="D1628" s="85" t="s">
        <v>385</v>
      </c>
      <c r="E1628" s="85" t="s">
        <v>980</v>
      </c>
      <c r="F1628" s="85" t="s">
        <v>455</v>
      </c>
      <c r="H1628" s="113">
        <f>'FD Inputs Pre Conversion'!G1625</f>
        <v>5.0000000000000001E-3</v>
      </c>
      <c r="I1628" s="103"/>
      <c r="J1628" s="103"/>
      <c r="K1628" s="103"/>
      <c r="L1628" s="103"/>
      <c r="M1628" s="103"/>
    </row>
    <row r="1629" spans="1:13" outlineLevel="1">
      <c r="A1629" s="97"/>
      <c r="B1629" s="97"/>
      <c r="H1629" s="113"/>
    </row>
    <row r="1630" spans="1:13" outlineLevel="1">
      <c r="A1630" s="97"/>
      <c r="B1630" s="97" t="s">
        <v>178</v>
      </c>
      <c r="C1630" s="86" t="s">
        <v>179</v>
      </c>
      <c r="D1630" s="85" t="s">
        <v>350</v>
      </c>
      <c r="E1630" s="85" t="s">
        <v>980</v>
      </c>
      <c r="F1630" s="85" t="s">
        <v>455</v>
      </c>
      <c r="H1630" s="113" t="str">
        <f>'FD Inputs Pre Conversion'!G1627</f>
        <v>No input</v>
      </c>
      <c r="I1630" s="103"/>
      <c r="J1630" s="103"/>
      <c r="K1630" s="103"/>
      <c r="L1630" s="103"/>
      <c r="M1630" s="103"/>
    </row>
    <row r="1631" spans="1:13" outlineLevel="1">
      <c r="A1631" s="97"/>
      <c r="B1631" s="97" t="s">
        <v>178</v>
      </c>
      <c r="C1631" s="86" t="s">
        <v>179</v>
      </c>
      <c r="D1631" s="85" t="s">
        <v>358</v>
      </c>
      <c r="E1631" s="85" t="s">
        <v>980</v>
      </c>
      <c r="F1631" s="85" t="s">
        <v>455</v>
      </c>
      <c r="H1631" s="113" t="str">
        <f>'FD Inputs Pre Conversion'!G1628</f>
        <v>No input</v>
      </c>
      <c r="I1631" s="103"/>
      <c r="J1631" s="103"/>
      <c r="K1631" s="103"/>
      <c r="L1631" s="103"/>
      <c r="M1631" s="103"/>
    </row>
    <row r="1632" spans="1:13" outlineLevel="1">
      <c r="A1632" s="97"/>
      <c r="B1632" s="97" t="s">
        <v>178</v>
      </c>
      <c r="C1632" s="86" t="s">
        <v>179</v>
      </c>
      <c r="D1632" s="85" t="s">
        <v>361</v>
      </c>
      <c r="E1632" s="85" t="s">
        <v>980</v>
      </c>
      <c r="F1632" s="85" t="s">
        <v>455</v>
      </c>
      <c r="H1632" s="113" t="str">
        <f>'FD Inputs Pre Conversion'!G1629</f>
        <v>No input</v>
      </c>
      <c r="I1632" s="103"/>
      <c r="J1632" s="103"/>
      <c r="K1632" s="103"/>
      <c r="L1632" s="103"/>
      <c r="M1632" s="103"/>
    </row>
    <row r="1633" spans="1:13" outlineLevel="1">
      <c r="A1633" s="97"/>
      <c r="B1633" s="97" t="s">
        <v>178</v>
      </c>
      <c r="C1633" s="86" t="s">
        <v>179</v>
      </c>
      <c r="D1633" s="85" t="s">
        <v>364</v>
      </c>
      <c r="E1633" s="85" t="s">
        <v>980</v>
      </c>
      <c r="F1633" s="85" t="s">
        <v>455</v>
      </c>
      <c r="H1633" s="113" t="str">
        <f>'FD Inputs Pre Conversion'!G1630</f>
        <v>No input</v>
      </c>
      <c r="I1633" s="103"/>
      <c r="J1633" s="103"/>
      <c r="K1633" s="103"/>
      <c r="L1633" s="103"/>
      <c r="M1633" s="103"/>
    </row>
    <row r="1634" spans="1:13" outlineLevel="1">
      <c r="A1634" s="97"/>
      <c r="B1634" s="97" t="s">
        <v>178</v>
      </c>
      <c r="C1634" s="86" t="s">
        <v>179</v>
      </c>
      <c r="D1634" s="85" t="s">
        <v>370</v>
      </c>
      <c r="E1634" s="85" t="s">
        <v>980</v>
      </c>
      <c r="F1634" s="85" t="s">
        <v>455</v>
      </c>
      <c r="H1634" s="113" t="str">
        <f>'FD Inputs Pre Conversion'!G1631</f>
        <v>No input</v>
      </c>
      <c r="I1634" s="103"/>
      <c r="J1634" s="103"/>
      <c r="K1634" s="103"/>
      <c r="L1634" s="103"/>
      <c r="M1634" s="103"/>
    </row>
    <row r="1635" spans="1:13" outlineLevel="1">
      <c r="A1635" s="97"/>
      <c r="B1635" s="97" t="s">
        <v>178</v>
      </c>
      <c r="C1635" s="86" t="s">
        <v>179</v>
      </c>
      <c r="D1635" s="85" t="s">
        <v>379</v>
      </c>
      <c r="E1635" s="85" t="s">
        <v>980</v>
      </c>
      <c r="F1635" s="85" t="s">
        <v>455</v>
      </c>
      <c r="H1635" s="113" t="str">
        <f>'FD Inputs Pre Conversion'!G1632</f>
        <v>No input</v>
      </c>
      <c r="I1635" s="103"/>
      <c r="J1635" s="103"/>
      <c r="K1635" s="103"/>
      <c r="L1635" s="103"/>
      <c r="M1635" s="103"/>
    </row>
    <row r="1636" spans="1:13" outlineLevel="1">
      <c r="A1636" s="97"/>
      <c r="B1636" s="97" t="s">
        <v>178</v>
      </c>
      <c r="C1636" s="86" t="s">
        <v>179</v>
      </c>
      <c r="D1636" s="85" t="s">
        <v>382</v>
      </c>
      <c r="E1636" s="85" t="s">
        <v>980</v>
      </c>
      <c r="F1636" s="85" t="s">
        <v>455</v>
      </c>
      <c r="H1636" s="113" t="str">
        <f>'FD Inputs Pre Conversion'!G1633</f>
        <v>No input</v>
      </c>
      <c r="I1636" s="103"/>
      <c r="J1636" s="103"/>
      <c r="K1636" s="103"/>
      <c r="L1636" s="103"/>
      <c r="M1636" s="103"/>
    </row>
    <row r="1637" spans="1:13" outlineLevel="1">
      <c r="A1637" s="97"/>
      <c r="B1637" s="97" t="s">
        <v>178</v>
      </c>
      <c r="C1637" s="86" t="s">
        <v>179</v>
      </c>
      <c r="D1637" s="85" t="s">
        <v>388</v>
      </c>
      <c r="E1637" s="85" t="s">
        <v>980</v>
      </c>
      <c r="F1637" s="85" t="s">
        <v>455</v>
      </c>
      <c r="H1637" s="113" t="str">
        <f>'FD Inputs Pre Conversion'!G1634</f>
        <v>No input</v>
      </c>
      <c r="I1637" s="103"/>
      <c r="J1637" s="103"/>
      <c r="K1637" s="103"/>
      <c r="L1637" s="103"/>
      <c r="M1637" s="103"/>
    </row>
    <row r="1638" spans="1:13" outlineLevel="1">
      <c r="A1638" s="97"/>
      <c r="B1638" s="97" t="s">
        <v>178</v>
      </c>
      <c r="C1638" s="86" t="s">
        <v>179</v>
      </c>
      <c r="D1638" s="85" t="s">
        <v>391</v>
      </c>
      <c r="E1638" s="85" t="s">
        <v>980</v>
      </c>
      <c r="F1638" s="85" t="s">
        <v>455</v>
      </c>
      <c r="H1638" s="113" t="str">
        <f>'FD Inputs Pre Conversion'!G1635</f>
        <v>No input</v>
      </c>
      <c r="I1638" s="103"/>
      <c r="J1638" s="103"/>
      <c r="K1638" s="103"/>
      <c r="L1638" s="103"/>
      <c r="M1638" s="103"/>
    </row>
    <row r="1639" spans="1:13" outlineLevel="1">
      <c r="A1639" s="97"/>
      <c r="B1639" s="97" t="s">
        <v>178</v>
      </c>
      <c r="C1639" s="86" t="s">
        <v>179</v>
      </c>
      <c r="D1639" s="85" t="s">
        <v>394</v>
      </c>
      <c r="E1639" s="85" t="s">
        <v>980</v>
      </c>
      <c r="F1639" s="85" t="s">
        <v>455</v>
      </c>
      <c r="H1639" s="113" t="str">
        <f>'FD Inputs Pre Conversion'!G1636</f>
        <v>No input</v>
      </c>
      <c r="I1639" s="103"/>
      <c r="J1639" s="103"/>
      <c r="K1639" s="103"/>
      <c r="L1639" s="103"/>
      <c r="M1639" s="103"/>
    </row>
    <row r="1640" spans="1:13" outlineLevel="1">
      <c r="A1640" s="97"/>
      <c r="B1640" s="97" t="s">
        <v>178</v>
      </c>
      <c r="C1640" s="86" t="s">
        <v>179</v>
      </c>
      <c r="D1640" s="85" t="s">
        <v>397</v>
      </c>
      <c r="E1640" s="85" t="s">
        <v>980</v>
      </c>
      <c r="F1640" s="85" t="s">
        <v>455</v>
      </c>
      <c r="H1640" s="113" t="str">
        <f>'FD Inputs Pre Conversion'!G1637</f>
        <v>No input</v>
      </c>
      <c r="I1640" s="103"/>
      <c r="J1640" s="103"/>
      <c r="K1640" s="103"/>
      <c r="L1640" s="103"/>
      <c r="M1640" s="103"/>
    </row>
    <row r="1641" spans="1:13" outlineLevel="1">
      <c r="A1641" s="97"/>
      <c r="B1641" s="97" t="s">
        <v>178</v>
      </c>
      <c r="C1641" s="86" t="s">
        <v>179</v>
      </c>
      <c r="D1641" s="85" t="s">
        <v>345</v>
      </c>
      <c r="E1641" s="85" t="s">
        <v>980</v>
      </c>
      <c r="F1641" s="85" t="s">
        <v>455</v>
      </c>
      <c r="H1641" s="113" t="str">
        <f>'FD Inputs Pre Conversion'!G1638</f>
        <v>No input</v>
      </c>
      <c r="I1641" s="103"/>
      <c r="J1641" s="103"/>
      <c r="K1641" s="103"/>
      <c r="L1641" s="103"/>
      <c r="M1641" s="103"/>
    </row>
    <row r="1642" spans="1:13" outlineLevel="1">
      <c r="A1642" s="97"/>
      <c r="B1642" s="97" t="s">
        <v>178</v>
      </c>
      <c r="C1642" s="86" t="s">
        <v>179</v>
      </c>
      <c r="D1642" s="85" t="s">
        <v>354</v>
      </c>
      <c r="E1642" s="85" t="s">
        <v>980</v>
      </c>
      <c r="F1642" s="85" t="s">
        <v>455</v>
      </c>
      <c r="H1642" s="113" t="str">
        <f>'FD Inputs Pre Conversion'!G1639</f>
        <v>No input</v>
      </c>
      <c r="I1642" s="103"/>
      <c r="J1642" s="103"/>
      <c r="K1642" s="103"/>
      <c r="L1642" s="103"/>
      <c r="M1642" s="103"/>
    </row>
    <row r="1643" spans="1:13" outlineLevel="1">
      <c r="A1643" s="97"/>
      <c r="B1643" s="97" t="s">
        <v>178</v>
      </c>
      <c r="C1643" s="86" t="s">
        <v>179</v>
      </c>
      <c r="D1643" s="85" t="s">
        <v>367</v>
      </c>
      <c r="E1643" s="85" t="s">
        <v>980</v>
      </c>
      <c r="F1643" s="85" t="s">
        <v>455</v>
      </c>
      <c r="H1643" s="113" t="str">
        <f>'FD Inputs Pre Conversion'!G1640</f>
        <v>No input</v>
      </c>
      <c r="I1643" s="103"/>
      <c r="J1643" s="103"/>
      <c r="K1643" s="103"/>
      <c r="L1643" s="103"/>
      <c r="M1643" s="103"/>
    </row>
    <row r="1644" spans="1:13" outlineLevel="1">
      <c r="A1644" s="97"/>
      <c r="B1644" s="97" t="s">
        <v>178</v>
      </c>
      <c r="C1644" s="86" t="s">
        <v>179</v>
      </c>
      <c r="D1644" s="85" t="s">
        <v>373</v>
      </c>
      <c r="E1644" s="85" t="s">
        <v>980</v>
      </c>
      <c r="F1644" s="85" t="s">
        <v>455</v>
      </c>
      <c r="H1644" s="113" t="str">
        <f>'FD Inputs Pre Conversion'!G1641</f>
        <v>No input</v>
      </c>
      <c r="I1644" s="103"/>
      <c r="J1644" s="103"/>
      <c r="K1644" s="103"/>
      <c r="L1644" s="103"/>
      <c r="M1644" s="103"/>
    </row>
    <row r="1645" spans="1:13" outlineLevel="1">
      <c r="A1645" s="97"/>
      <c r="B1645" s="97" t="s">
        <v>178</v>
      </c>
      <c r="C1645" s="86" t="s">
        <v>179</v>
      </c>
      <c r="D1645" s="85" t="s">
        <v>376</v>
      </c>
      <c r="E1645" s="85" t="s">
        <v>980</v>
      </c>
      <c r="F1645" s="85" t="s">
        <v>455</v>
      </c>
      <c r="H1645" s="113" t="str">
        <f>'FD Inputs Pre Conversion'!G1642</f>
        <v>No input</v>
      </c>
      <c r="I1645" s="103"/>
      <c r="J1645" s="103"/>
      <c r="K1645" s="103"/>
      <c r="L1645" s="103"/>
      <c r="M1645" s="103"/>
    </row>
    <row r="1646" spans="1:13" outlineLevel="1">
      <c r="A1646" s="97"/>
      <c r="B1646" s="97" t="s">
        <v>178</v>
      </c>
      <c r="C1646" s="86" t="s">
        <v>179</v>
      </c>
      <c r="D1646" s="85" t="s">
        <v>385</v>
      </c>
      <c r="E1646" s="85" t="s">
        <v>980</v>
      </c>
      <c r="F1646" s="85" t="s">
        <v>455</v>
      </c>
      <c r="H1646" s="113" t="str">
        <f>'FD Inputs Pre Conversion'!G1643</f>
        <v>No input</v>
      </c>
      <c r="I1646" s="103"/>
      <c r="J1646" s="103"/>
      <c r="K1646" s="103"/>
      <c r="L1646" s="103"/>
      <c r="M1646" s="103"/>
    </row>
    <row r="1647" spans="1:13" outlineLevel="1">
      <c r="A1647" s="97"/>
      <c r="B1647" s="97"/>
      <c r="H1647" s="113"/>
    </row>
    <row r="1648" spans="1:13" outlineLevel="1">
      <c r="A1648" s="97"/>
      <c r="B1648" s="97" t="s">
        <v>183</v>
      </c>
      <c r="C1648" s="86" t="s">
        <v>184</v>
      </c>
      <c r="D1648" s="85" t="s">
        <v>350</v>
      </c>
      <c r="E1648" s="85" t="s">
        <v>980</v>
      </c>
      <c r="F1648" s="85" t="s">
        <v>455</v>
      </c>
      <c r="H1648" s="113" t="str">
        <f>'FD Inputs Pre Conversion'!G1645</f>
        <v>No input</v>
      </c>
      <c r="I1648" s="103"/>
      <c r="J1648" s="103"/>
      <c r="K1648" s="103"/>
      <c r="L1648" s="103"/>
      <c r="M1648" s="103"/>
    </row>
    <row r="1649" spans="1:13" outlineLevel="1">
      <c r="A1649" s="97"/>
      <c r="B1649" s="97" t="s">
        <v>183</v>
      </c>
      <c r="C1649" s="86" t="s">
        <v>184</v>
      </c>
      <c r="D1649" s="85" t="s">
        <v>358</v>
      </c>
      <c r="E1649" s="85" t="s">
        <v>980</v>
      </c>
      <c r="F1649" s="85" t="s">
        <v>455</v>
      </c>
      <c r="H1649" s="113" t="str">
        <f>'FD Inputs Pre Conversion'!G1646</f>
        <v>No input</v>
      </c>
      <c r="I1649" s="103"/>
      <c r="J1649" s="103"/>
      <c r="K1649" s="103"/>
      <c r="L1649" s="103"/>
      <c r="M1649" s="103"/>
    </row>
    <row r="1650" spans="1:13" outlineLevel="1">
      <c r="A1650" s="97"/>
      <c r="B1650" s="97" t="s">
        <v>183</v>
      </c>
      <c r="C1650" s="86" t="s">
        <v>184</v>
      </c>
      <c r="D1650" s="85" t="s">
        <v>361</v>
      </c>
      <c r="E1650" s="85" t="s">
        <v>980</v>
      </c>
      <c r="F1650" s="85" t="s">
        <v>455</v>
      </c>
      <c r="H1650" s="113" t="str">
        <f>'FD Inputs Pre Conversion'!G1647</f>
        <v>No input</v>
      </c>
      <c r="I1650" s="103"/>
      <c r="J1650" s="103"/>
      <c r="K1650" s="103"/>
      <c r="L1650" s="103"/>
      <c r="M1650" s="103"/>
    </row>
    <row r="1651" spans="1:13" outlineLevel="1">
      <c r="A1651" s="97"/>
      <c r="B1651" s="97" t="s">
        <v>183</v>
      </c>
      <c r="C1651" s="86" t="s">
        <v>184</v>
      </c>
      <c r="D1651" s="85" t="s">
        <v>364</v>
      </c>
      <c r="E1651" s="85" t="s">
        <v>980</v>
      </c>
      <c r="F1651" s="85" t="s">
        <v>455</v>
      </c>
      <c r="H1651" s="113" t="str">
        <f>'FD Inputs Pre Conversion'!G1648</f>
        <v>No input</v>
      </c>
      <c r="I1651" s="103"/>
      <c r="J1651" s="103"/>
      <c r="K1651" s="103"/>
      <c r="L1651" s="103"/>
      <c r="M1651" s="103"/>
    </row>
    <row r="1652" spans="1:13" outlineLevel="1">
      <c r="A1652" s="97"/>
      <c r="B1652" s="97" t="s">
        <v>183</v>
      </c>
      <c r="C1652" s="86" t="s">
        <v>184</v>
      </c>
      <c r="D1652" s="85" t="s">
        <v>370</v>
      </c>
      <c r="E1652" s="85" t="s">
        <v>980</v>
      </c>
      <c r="F1652" s="85" t="s">
        <v>455</v>
      </c>
      <c r="H1652" s="113" t="str">
        <f>'FD Inputs Pre Conversion'!G1649</f>
        <v>No input</v>
      </c>
      <c r="I1652" s="103"/>
      <c r="J1652" s="103"/>
      <c r="K1652" s="103"/>
      <c r="L1652" s="103"/>
      <c r="M1652" s="103"/>
    </row>
    <row r="1653" spans="1:13" outlineLevel="1">
      <c r="A1653" s="97"/>
      <c r="B1653" s="97" t="s">
        <v>183</v>
      </c>
      <c r="C1653" s="86" t="s">
        <v>184</v>
      </c>
      <c r="D1653" s="85" t="s">
        <v>379</v>
      </c>
      <c r="E1653" s="85" t="s">
        <v>980</v>
      </c>
      <c r="F1653" s="85" t="s">
        <v>455</v>
      </c>
      <c r="H1653" s="113" t="str">
        <f>'FD Inputs Pre Conversion'!G1650</f>
        <v>No input</v>
      </c>
      <c r="I1653" s="103"/>
      <c r="J1653" s="103"/>
      <c r="K1653" s="103"/>
      <c r="L1653" s="103"/>
      <c r="M1653" s="103"/>
    </row>
    <row r="1654" spans="1:13" outlineLevel="1">
      <c r="A1654" s="97"/>
      <c r="B1654" s="97" t="s">
        <v>183</v>
      </c>
      <c r="C1654" s="86" t="s">
        <v>184</v>
      </c>
      <c r="D1654" s="85" t="s">
        <v>382</v>
      </c>
      <c r="E1654" s="85" t="s">
        <v>980</v>
      </c>
      <c r="F1654" s="85" t="s">
        <v>455</v>
      </c>
      <c r="H1654" s="113" t="str">
        <f>'FD Inputs Pre Conversion'!G1651</f>
        <v>No input</v>
      </c>
      <c r="I1654" s="103"/>
      <c r="J1654" s="103"/>
      <c r="K1654" s="103"/>
      <c r="L1654" s="103"/>
      <c r="M1654" s="103"/>
    </row>
    <row r="1655" spans="1:13" outlineLevel="1">
      <c r="A1655" s="97"/>
      <c r="B1655" s="97" t="s">
        <v>183</v>
      </c>
      <c r="C1655" s="86" t="s">
        <v>184</v>
      </c>
      <c r="D1655" s="85" t="s">
        <v>388</v>
      </c>
      <c r="E1655" s="85" t="s">
        <v>980</v>
      </c>
      <c r="F1655" s="85" t="s">
        <v>455</v>
      </c>
      <c r="H1655" s="113" t="str">
        <f>'FD Inputs Pre Conversion'!G1652</f>
        <v>No input</v>
      </c>
      <c r="I1655" s="103"/>
      <c r="J1655" s="103"/>
      <c r="K1655" s="103"/>
      <c r="L1655" s="103"/>
      <c r="M1655" s="103"/>
    </row>
    <row r="1656" spans="1:13" outlineLevel="1">
      <c r="A1656" s="97"/>
      <c r="B1656" s="97" t="s">
        <v>183</v>
      </c>
      <c r="C1656" s="86" t="s">
        <v>184</v>
      </c>
      <c r="D1656" s="85" t="s">
        <v>391</v>
      </c>
      <c r="E1656" s="85" t="s">
        <v>980</v>
      </c>
      <c r="F1656" s="85" t="s">
        <v>455</v>
      </c>
      <c r="H1656" s="113" t="str">
        <f>'FD Inputs Pre Conversion'!G1653</f>
        <v>No input</v>
      </c>
      <c r="I1656" s="103"/>
      <c r="J1656" s="103"/>
      <c r="K1656" s="103"/>
      <c r="L1656" s="103"/>
      <c r="M1656" s="103"/>
    </row>
    <row r="1657" spans="1:13" outlineLevel="1">
      <c r="A1657" s="97"/>
      <c r="B1657" s="97" t="s">
        <v>183</v>
      </c>
      <c r="C1657" s="86" t="s">
        <v>184</v>
      </c>
      <c r="D1657" s="85" t="s">
        <v>394</v>
      </c>
      <c r="E1657" s="85" t="s">
        <v>980</v>
      </c>
      <c r="F1657" s="85" t="s">
        <v>455</v>
      </c>
      <c r="H1657" s="113" t="str">
        <f>'FD Inputs Pre Conversion'!G1654</f>
        <v>No input</v>
      </c>
      <c r="I1657" s="103"/>
      <c r="J1657" s="103"/>
      <c r="K1657" s="103"/>
      <c r="L1657" s="103"/>
      <c r="M1657" s="103"/>
    </row>
    <row r="1658" spans="1:13" outlineLevel="1">
      <c r="A1658" s="97"/>
      <c r="B1658" s="97" t="s">
        <v>183</v>
      </c>
      <c r="C1658" s="86" t="s">
        <v>184</v>
      </c>
      <c r="D1658" s="85" t="s">
        <v>397</v>
      </c>
      <c r="E1658" s="85" t="s">
        <v>980</v>
      </c>
      <c r="F1658" s="85" t="s">
        <v>455</v>
      </c>
      <c r="H1658" s="113" t="str">
        <f>'FD Inputs Pre Conversion'!G1655</f>
        <v>No input</v>
      </c>
      <c r="I1658" s="103"/>
      <c r="J1658" s="103"/>
      <c r="K1658" s="103"/>
      <c r="L1658" s="103"/>
      <c r="M1658" s="103"/>
    </row>
    <row r="1659" spans="1:13" outlineLevel="1">
      <c r="A1659" s="97"/>
      <c r="B1659" s="97" t="s">
        <v>183</v>
      </c>
      <c r="C1659" s="86" t="s">
        <v>184</v>
      </c>
      <c r="D1659" s="85" t="s">
        <v>345</v>
      </c>
      <c r="E1659" s="85" t="s">
        <v>980</v>
      </c>
      <c r="F1659" s="85" t="s">
        <v>455</v>
      </c>
      <c r="H1659" s="113" t="str">
        <f>'FD Inputs Pre Conversion'!G1656</f>
        <v>No input</v>
      </c>
      <c r="I1659" s="103"/>
      <c r="J1659" s="103"/>
      <c r="K1659" s="103"/>
      <c r="L1659" s="103"/>
      <c r="M1659" s="103"/>
    </row>
    <row r="1660" spans="1:13" outlineLevel="1">
      <c r="A1660" s="97"/>
      <c r="B1660" s="97" t="s">
        <v>183</v>
      </c>
      <c r="C1660" s="86" t="s">
        <v>184</v>
      </c>
      <c r="D1660" s="85" t="s">
        <v>354</v>
      </c>
      <c r="E1660" s="85" t="s">
        <v>980</v>
      </c>
      <c r="F1660" s="85" t="s">
        <v>455</v>
      </c>
      <c r="H1660" s="113" t="str">
        <f>'FD Inputs Pre Conversion'!G1657</f>
        <v>No input</v>
      </c>
      <c r="I1660" s="103"/>
      <c r="J1660" s="103"/>
      <c r="K1660" s="103"/>
      <c r="L1660" s="103"/>
      <c r="M1660" s="103"/>
    </row>
    <row r="1661" spans="1:13" outlineLevel="1">
      <c r="A1661" s="97"/>
      <c r="B1661" s="97" t="s">
        <v>183</v>
      </c>
      <c r="C1661" s="86" t="s">
        <v>184</v>
      </c>
      <c r="D1661" s="85" t="s">
        <v>367</v>
      </c>
      <c r="E1661" s="85" t="s">
        <v>980</v>
      </c>
      <c r="F1661" s="85" t="s">
        <v>455</v>
      </c>
      <c r="H1661" s="113" t="str">
        <f>'FD Inputs Pre Conversion'!G1658</f>
        <v>No input</v>
      </c>
      <c r="I1661" s="103"/>
      <c r="J1661" s="103"/>
      <c r="K1661" s="103"/>
      <c r="L1661" s="103"/>
      <c r="M1661" s="103"/>
    </row>
    <row r="1662" spans="1:13" outlineLevel="1">
      <c r="A1662" s="97"/>
      <c r="B1662" s="97" t="s">
        <v>183</v>
      </c>
      <c r="C1662" s="86" t="s">
        <v>184</v>
      </c>
      <c r="D1662" s="85" t="s">
        <v>373</v>
      </c>
      <c r="E1662" s="85" t="s">
        <v>980</v>
      </c>
      <c r="F1662" s="85" t="s">
        <v>455</v>
      </c>
      <c r="H1662" s="113" t="str">
        <f>'FD Inputs Pre Conversion'!G1659</f>
        <v>No input</v>
      </c>
      <c r="I1662" s="103"/>
      <c r="J1662" s="103"/>
      <c r="K1662" s="103"/>
      <c r="L1662" s="103"/>
      <c r="M1662" s="103"/>
    </row>
    <row r="1663" spans="1:13" outlineLevel="1">
      <c r="A1663" s="97"/>
      <c r="B1663" s="97" t="s">
        <v>183</v>
      </c>
      <c r="C1663" s="86" t="s">
        <v>184</v>
      </c>
      <c r="D1663" s="85" t="s">
        <v>376</v>
      </c>
      <c r="E1663" s="85" t="s">
        <v>980</v>
      </c>
      <c r="F1663" s="85" t="s">
        <v>455</v>
      </c>
      <c r="H1663" s="113" t="str">
        <f>'FD Inputs Pre Conversion'!G1660</f>
        <v>No input</v>
      </c>
      <c r="I1663" s="103"/>
      <c r="J1663" s="103"/>
      <c r="K1663" s="103"/>
      <c r="L1663" s="103"/>
      <c r="M1663" s="103"/>
    </row>
    <row r="1664" spans="1:13" outlineLevel="1">
      <c r="A1664" s="97"/>
      <c r="B1664" s="97" t="s">
        <v>183</v>
      </c>
      <c r="C1664" s="86" t="s">
        <v>184</v>
      </c>
      <c r="D1664" s="85" t="s">
        <v>385</v>
      </c>
      <c r="E1664" s="85" t="s">
        <v>980</v>
      </c>
      <c r="F1664" s="85" t="s">
        <v>455</v>
      </c>
      <c r="H1664" s="113" t="str">
        <f>'FD Inputs Pre Conversion'!G1661</f>
        <v>No input</v>
      </c>
      <c r="I1664" s="103"/>
      <c r="J1664" s="103"/>
      <c r="K1664" s="103"/>
      <c r="L1664" s="103"/>
      <c r="M1664" s="103"/>
    </row>
    <row r="1665" spans="1:13" outlineLevel="1">
      <c r="A1665" s="97"/>
      <c r="B1665" s="97"/>
      <c r="H1665" s="113"/>
    </row>
    <row r="1666" spans="1:13" outlineLevel="1">
      <c r="A1666" s="97"/>
      <c r="B1666" s="97" t="s">
        <v>188</v>
      </c>
      <c r="C1666" s="86" t="s">
        <v>189</v>
      </c>
      <c r="D1666" s="85" t="s">
        <v>350</v>
      </c>
      <c r="E1666" s="85" t="s">
        <v>980</v>
      </c>
      <c r="F1666" s="85" t="s">
        <v>455</v>
      </c>
      <c r="H1666" s="113">
        <f>'FD Inputs Pre Conversion'!G1663</f>
        <v>5.0000000000000001E-3</v>
      </c>
      <c r="I1666" s="103"/>
      <c r="J1666" s="103"/>
      <c r="K1666" s="103"/>
      <c r="L1666" s="103"/>
      <c r="M1666" s="103"/>
    </row>
    <row r="1667" spans="1:13" outlineLevel="1">
      <c r="A1667" s="97"/>
      <c r="B1667" s="97" t="s">
        <v>188</v>
      </c>
      <c r="C1667" s="86" t="s">
        <v>189</v>
      </c>
      <c r="D1667" s="85" t="s">
        <v>358</v>
      </c>
      <c r="E1667" s="85" t="s">
        <v>980</v>
      </c>
      <c r="F1667" s="85" t="s">
        <v>455</v>
      </c>
      <c r="H1667" s="113">
        <f>'FD Inputs Pre Conversion'!G1664</f>
        <v>5.0000000000000001E-3</v>
      </c>
      <c r="I1667" s="103"/>
      <c r="J1667" s="103"/>
      <c r="K1667" s="103"/>
      <c r="L1667" s="103"/>
      <c r="M1667" s="103"/>
    </row>
    <row r="1668" spans="1:13" outlineLevel="1">
      <c r="A1668" s="97"/>
      <c r="B1668" s="97" t="s">
        <v>188</v>
      </c>
      <c r="C1668" s="86" t="s">
        <v>189</v>
      </c>
      <c r="D1668" s="85" t="s">
        <v>361</v>
      </c>
      <c r="E1668" s="85" t="s">
        <v>980</v>
      </c>
      <c r="F1668" s="85" t="s">
        <v>455</v>
      </c>
      <c r="H1668" s="113">
        <f>'FD Inputs Pre Conversion'!G1665</f>
        <v>5.0000000000000001E-3</v>
      </c>
      <c r="I1668" s="103"/>
      <c r="J1668" s="103"/>
      <c r="K1668" s="103"/>
      <c r="L1668" s="103"/>
      <c r="M1668" s="103"/>
    </row>
    <row r="1669" spans="1:13" outlineLevel="1">
      <c r="A1669" s="97"/>
      <c r="B1669" s="97" t="s">
        <v>188</v>
      </c>
      <c r="C1669" s="86" t="s">
        <v>189</v>
      </c>
      <c r="D1669" s="85" t="s">
        <v>364</v>
      </c>
      <c r="E1669" s="85" t="s">
        <v>980</v>
      </c>
      <c r="F1669" s="85" t="s">
        <v>455</v>
      </c>
      <c r="H1669" s="113">
        <f>'FD Inputs Pre Conversion'!G1666</f>
        <v>5.0000000000000001E-3</v>
      </c>
      <c r="I1669" s="103"/>
      <c r="J1669" s="103"/>
      <c r="K1669" s="103"/>
      <c r="L1669" s="103"/>
      <c r="M1669" s="103"/>
    </row>
    <row r="1670" spans="1:13" outlineLevel="1">
      <c r="A1670" s="97"/>
      <c r="B1670" s="97" t="s">
        <v>188</v>
      </c>
      <c r="C1670" s="86" t="s">
        <v>189</v>
      </c>
      <c r="D1670" s="85" t="s">
        <v>370</v>
      </c>
      <c r="E1670" s="85" t="s">
        <v>980</v>
      </c>
      <c r="F1670" s="85" t="s">
        <v>455</v>
      </c>
      <c r="H1670" s="113">
        <f>'FD Inputs Pre Conversion'!G1667</f>
        <v>5.0000000000000001E-3</v>
      </c>
      <c r="I1670" s="103"/>
      <c r="J1670" s="103"/>
      <c r="K1670" s="103"/>
      <c r="L1670" s="103"/>
      <c r="M1670" s="103"/>
    </row>
    <row r="1671" spans="1:13" outlineLevel="1">
      <c r="A1671" s="97"/>
      <c r="B1671" s="97" t="s">
        <v>188</v>
      </c>
      <c r="C1671" s="86" t="s">
        <v>189</v>
      </c>
      <c r="D1671" s="85" t="s">
        <v>379</v>
      </c>
      <c r="E1671" s="85" t="s">
        <v>980</v>
      </c>
      <c r="F1671" s="85" t="s">
        <v>455</v>
      </c>
      <c r="H1671" s="113">
        <f>'FD Inputs Pre Conversion'!G1668</f>
        <v>5.0000000000000001E-3</v>
      </c>
      <c r="I1671" s="103"/>
      <c r="J1671" s="103"/>
      <c r="K1671" s="103"/>
      <c r="L1671" s="103"/>
      <c r="M1671" s="103"/>
    </row>
    <row r="1672" spans="1:13" outlineLevel="1">
      <c r="A1672" s="97"/>
      <c r="B1672" s="97" t="s">
        <v>188</v>
      </c>
      <c r="C1672" s="86" t="s">
        <v>189</v>
      </c>
      <c r="D1672" s="85" t="s">
        <v>382</v>
      </c>
      <c r="E1672" s="85" t="s">
        <v>980</v>
      </c>
      <c r="F1672" s="85" t="s">
        <v>455</v>
      </c>
      <c r="H1672" s="113">
        <f>'FD Inputs Pre Conversion'!G1669</f>
        <v>5.0000000000000001E-3</v>
      </c>
      <c r="I1672" s="103"/>
      <c r="J1672" s="103"/>
      <c r="K1672" s="103"/>
      <c r="L1672" s="103"/>
      <c r="M1672" s="103"/>
    </row>
    <row r="1673" spans="1:13" outlineLevel="1">
      <c r="A1673" s="97"/>
      <c r="B1673" s="97" t="s">
        <v>188</v>
      </c>
      <c r="C1673" s="86" t="s">
        <v>189</v>
      </c>
      <c r="D1673" s="85" t="s">
        <v>388</v>
      </c>
      <c r="E1673" s="85" t="s">
        <v>980</v>
      </c>
      <c r="F1673" s="85" t="s">
        <v>455</v>
      </c>
      <c r="H1673" s="113">
        <f>'FD Inputs Pre Conversion'!G1670</f>
        <v>5.0000000000000001E-3</v>
      </c>
      <c r="I1673" s="103"/>
      <c r="J1673" s="103"/>
      <c r="K1673" s="103"/>
      <c r="L1673" s="103"/>
      <c r="M1673" s="103"/>
    </row>
    <row r="1674" spans="1:13" outlineLevel="1">
      <c r="A1674" s="97"/>
      <c r="B1674" s="97" t="s">
        <v>188</v>
      </c>
      <c r="C1674" s="86" t="s">
        <v>189</v>
      </c>
      <c r="D1674" s="85" t="s">
        <v>391</v>
      </c>
      <c r="E1674" s="85" t="s">
        <v>980</v>
      </c>
      <c r="F1674" s="85" t="s">
        <v>455</v>
      </c>
      <c r="H1674" s="113">
        <f>'FD Inputs Pre Conversion'!G1671</f>
        <v>5.0000000000000001E-3</v>
      </c>
      <c r="I1674" s="103"/>
      <c r="J1674" s="103"/>
      <c r="K1674" s="103"/>
      <c r="L1674" s="103"/>
      <c r="M1674" s="103"/>
    </row>
    <row r="1675" spans="1:13" outlineLevel="1">
      <c r="A1675" s="97"/>
      <c r="B1675" s="97" t="s">
        <v>188</v>
      </c>
      <c r="C1675" s="86" t="s">
        <v>189</v>
      </c>
      <c r="D1675" s="85" t="s">
        <v>394</v>
      </c>
      <c r="E1675" s="85" t="s">
        <v>980</v>
      </c>
      <c r="F1675" s="85" t="s">
        <v>455</v>
      </c>
      <c r="H1675" s="113">
        <f>'FD Inputs Pre Conversion'!G1672</f>
        <v>5.0000000000000001E-3</v>
      </c>
      <c r="I1675" s="103"/>
      <c r="J1675" s="103"/>
      <c r="K1675" s="103"/>
      <c r="L1675" s="103"/>
      <c r="M1675" s="103"/>
    </row>
    <row r="1676" spans="1:13" outlineLevel="1">
      <c r="A1676" s="97"/>
      <c r="B1676" s="97" t="s">
        <v>188</v>
      </c>
      <c r="C1676" s="86" t="s">
        <v>189</v>
      </c>
      <c r="D1676" s="85" t="s">
        <v>397</v>
      </c>
      <c r="E1676" s="85" t="s">
        <v>980</v>
      </c>
      <c r="F1676" s="85" t="s">
        <v>455</v>
      </c>
      <c r="H1676" s="113">
        <f>'FD Inputs Pre Conversion'!G1673</f>
        <v>5.0000000000000001E-3</v>
      </c>
      <c r="I1676" s="103"/>
      <c r="J1676" s="103"/>
      <c r="K1676" s="103"/>
      <c r="L1676" s="103"/>
      <c r="M1676" s="103"/>
    </row>
    <row r="1677" spans="1:13" outlineLevel="1">
      <c r="A1677" s="97"/>
      <c r="B1677" s="97" t="s">
        <v>188</v>
      </c>
      <c r="C1677" s="86" t="s">
        <v>189</v>
      </c>
      <c r="D1677" s="85" t="s">
        <v>345</v>
      </c>
      <c r="E1677" s="85" t="s">
        <v>980</v>
      </c>
      <c r="F1677" s="85" t="s">
        <v>455</v>
      </c>
      <c r="H1677" s="113">
        <f>'FD Inputs Pre Conversion'!G1674</f>
        <v>5.0000000000000001E-3</v>
      </c>
      <c r="I1677" s="103"/>
      <c r="J1677" s="103"/>
      <c r="K1677" s="103"/>
      <c r="L1677" s="103"/>
      <c r="M1677" s="103"/>
    </row>
    <row r="1678" spans="1:13" outlineLevel="1">
      <c r="A1678" s="97"/>
      <c r="B1678" s="97" t="s">
        <v>188</v>
      </c>
      <c r="C1678" s="86" t="s">
        <v>189</v>
      </c>
      <c r="D1678" s="85" t="s">
        <v>354</v>
      </c>
      <c r="E1678" s="85" t="s">
        <v>980</v>
      </c>
      <c r="F1678" s="85" t="s">
        <v>455</v>
      </c>
      <c r="H1678" s="113">
        <f>'FD Inputs Pre Conversion'!G1675</f>
        <v>5.0000000000000001E-3</v>
      </c>
      <c r="I1678" s="103"/>
      <c r="J1678" s="103"/>
      <c r="K1678" s="103"/>
      <c r="L1678" s="103"/>
      <c r="M1678" s="103"/>
    </row>
    <row r="1679" spans="1:13" outlineLevel="1">
      <c r="A1679" s="97"/>
      <c r="B1679" s="97" t="s">
        <v>188</v>
      </c>
      <c r="C1679" s="86" t="s">
        <v>189</v>
      </c>
      <c r="D1679" s="85" t="s">
        <v>367</v>
      </c>
      <c r="E1679" s="85" t="s">
        <v>980</v>
      </c>
      <c r="F1679" s="85" t="s">
        <v>455</v>
      </c>
      <c r="H1679" s="113">
        <f>'FD Inputs Pre Conversion'!G1676</f>
        <v>5.0000000000000001E-3</v>
      </c>
      <c r="I1679" s="103"/>
      <c r="J1679" s="103"/>
      <c r="K1679" s="103"/>
      <c r="L1679" s="103"/>
      <c r="M1679" s="103"/>
    </row>
    <row r="1680" spans="1:13" outlineLevel="1">
      <c r="A1680" s="97"/>
      <c r="B1680" s="97" t="s">
        <v>188</v>
      </c>
      <c r="C1680" s="86" t="s">
        <v>189</v>
      </c>
      <c r="D1680" s="85" t="s">
        <v>373</v>
      </c>
      <c r="E1680" s="85" t="s">
        <v>980</v>
      </c>
      <c r="F1680" s="85" t="s">
        <v>455</v>
      </c>
      <c r="H1680" s="113">
        <f>'FD Inputs Pre Conversion'!G1677</f>
        <v>5.0000000000000001E-3</v>
      </c>
      <c r="I1680" s="103"/>
      <c r="J1680" s="103"/>
      <c r="K1680" s="103"/>
      <c r="L1680" s="103"/>
      <c r="M1680" s="103"/>
    </row>
    <row r="1681" spans="1:13" outlineLevel="1">
      <c r="A1681" s="97"/>
      <c r="B1681" s="97" t="s">
        <v>188</v>
      </c>
      <c r="C1681" s="86" t="s">
        <v>189</v>
      </c>
      <c r="D1681" s="85" t="s">
        <v>376</v>
      </c>
      <c r="E1681" s="85" t="s">
        <v>980</v>
      </c>
      <c r="F1681" s="85" t="s">
        <v>455</v>
      </c>
      <c r="H1681" s="113">
        <f>'FD Inputs Pre Conversion'!G1678</f>
        <v>5.0000000000000001E-3</v>
      </c>
      <c r="I1681" s="103"/>
      <c r="J1681" s="103"/>
      <c r="K1681" s="103"/>
      <c r="L1681" s="103"/>
      <c r="M1681" s="103"/>
    </row>
    <row r="1682" spans="1:13" outlineLevel="1">
      <c r="A1682" s="97"/>
      <c r="B1682" s="97" t="s">
        <v>188</v>
      </c>
      <c r="C1682" s="86" t="s">
        <v>189</v>
      </c>
      <c r="D1682" s="85" t="s">
        <v>385</v>
      </c>
      <c r="E1682" s="85" t="s">
        <v>980</v>
      </c>
      <c r="F1682" s="85" t="s">
        <v>455</v>
      </c>
      <c r="H1682" s="113">
        <f>'FD Inputs Pre Conversion'!G1679</f>
        <v>5.0000000000000001E-3</v>
      </c>
      <c r="I1682" s="103"/>
      <c r="J1682" s="103"/>
      <c r="K1682" s="103"/>
      <c r="L1682" s="103"/>
      <c r="M1682" s="103"/>
    </row>
    <row r="1683" spans="1:13" outlineLevel="1">
      <c r="A1683" s="97"/>
      <c r="B1683" s="97"/>
      <c r="H1683" s="113"/>
    </row>
    <row r="1684" spans="1:13" outlineLevel="1">
      <c r="A1684" s="97"/>
      <c r="B1684" s="97"/>
      <c r="H1684" s="113"/>
    </row>
    <row r="1685" spans="1:13" outlineLevel="1">
      <c r="A1685" s="97"/>
      <c r="B1685" s="97" t="s">
        <v>195</v>
      </c>
      <c r="C1685" s="86" t="s">
        <v>196</v>
      </c>
      <c r="D1685" s="85" t="s">
        <v>350</v>
      </c>
      <c r="E1685" s="85" t="s">
        <v>980</v>
      </c>
      <c r="F1685" s="85" t="s">
        <v>455</v>
      </c>
      <c r="H1685" s="113">
        <f>'FD Inputs Pre Conversion'!G1682</f>
        <v>5.0000000000000001E-3</v>
      </c>
      <c r="I1685" s="103"/>
      <c r="J1685" s="103"/>
      <c r="K1685" s="103"/>
      <c r="L1685" s="103"/>
      <c r="M1685" s="103"/>
    </row>
    <row r="1686" spans="1:13" outlineLevel="1">
      <c r="A1686" s="97"/>
      <c r="B1686" s="97" t="s">
        <v>195</v>
      </c>
      <c r="C1686" s="86" t="s">
        <v>196</v>
      </c>
      <c r="D1686" s="85" t="s">
        <v>358</v>
      </c>
      <c r="E1686" s="85" t="s">
        <v>980</v>
      </c>
      <c r="F1686" s="85" t="s">
        <v>455</v>
      </c>
      <c r="H1686" s="113">
        <f>'FD Inputs Pre Conversion'!G1683</f>
        <v>5.0000000000000001E-3</v>
      </c>
      <c r="I1686" s="103"/>
      <c r="J1686" s="103"/>
      <c r="K1686" s="103"/>
      <c r="L1686" s="103"/>
      <c r="M1686" s="103"/>
    </row>
    <row r="1687" spans="1:13" outlineLevel="1">
      <c r="A1687" s="97"/>
      <c r="B1687" s="97" t="s">
        <v>195</v>
      </c>
      <c r="C1687" s="86" t="s">
        <v>196</v>
      </c>
      <c r="D1687" s="85" t="s">
        <v>361</v>
      </c>
      <c r="E1687" s="85" t="s">
        <v>980</v>
      </c>
      <c r="F1687" s="85" t="s">
        <v>455</v>
      </c>
      <c r="H1687" s="113">
        <f>'FD Inputs Pre Conversion'!G1684</f>
        <v>5.0000000000000001E-3</v>
      </c>
      <c r="I1687" s="103"/>
      <c r="J1687" s="103"/>
      <c r="K1687" s="103"/>
      <c r="L1687" s="103"/>
      <c r="M1687" s="103"/>
    </row>
    <row r="1688" spans="1:13" outlineLevel="1">
      <c r="A1688" s="97"/>
      <c r="B1688" s="97" t="s">
        <v>195</v>
      </c>
      <c r="C1688" s="86" t="s">
        <v>196</v>
      </c>
      <c r="D1688" s="85" t="s">
        <v>364</v>
      </c>
      <c r="E1688" s="85" t="s">
        <v>980</v>
      </c>
      <c r="F1688" s="85" t="s">
        <v>455</v>
      </c>
      <c r="H1688" s="113">
        <f>'FD Inputs Pre Conversion'!G1685</f>
        <v>5.0000000000000001E-3</v>
      </c>
      <c r="I1688" s="103"/>
      <c r="J1688" s="103"/>
      <c r="K1688" s="103"/>
      <c r="L1688" s="103"/>
      <c r="M1688" s="103"/>
    </row>
    <row r="1689" spans="1:13" outlineLevel="1">
      <c r="A1689" s="97"/>
      <c r="B1689" s="97" t="s">
        <v>195</v>
      </c>
      <c r="C1689" s="86" t="s">
        <v>196</v>
      </c>
      <c r="D1689" s="85" t="s">
        <v>370</v>
      </c>
      <c r="E1689" s="85" t="s">
        <v>980</v>
      </c>
      <c r="F1689" s="85" t="s">
        <v>455</v>
      </c>
      <c r="H1689" s="113">
        <f>'FD Inputs Pre Conversion'!G1686</f>
        <v>5.0000000000000001E-3</v>
      </c>
      <c r="I1689" s="103"/>
      <c r="J1689" s="103"/>
      <c r="K1689" s="103"/>
      <c r="L1689" s="103"/>
      <c r="M1689" s="103"/>
    </row>
    <row r="1690" spans="1:13" outlineLevel="1">
      <c r="A1690" s="97"/>
      <c r="B1690" s="97" t="s">
        <v>195</v>
      </c>
      <c r="C1690" s="86" t="s">
        <v>196</v>
      </c>
      <c r="D1690" s="85" t="s">
        <v>379</v>
      </c>
      <c r="E1690" s="85" t="s">
        <v>980</v>
      </c>
      <c r="F1690" s="85" t="s">
        <v>455</v>
      </c>
      <c r="H1690" s="113">
        <f>'FD Inputs Pre Conversion'!G1687</f>
        <v>5.0000000000000001E-3</v>
      </c>
      <c r="I1690" s="103"/>
      <c r="J1690" s="103"/>
      <c r="K1690" s="103"/>
      <c r="L1690" s="103"/>
      <c r="M1690" s="103"/>
    </row>
    <row r="1691" spans="1:13" outlineLevel="1">
      <c r="A1691" s="97"/>
      <c r="B1691" s="97" t="s">
        <v>195</v>
      </c>
      <c r="C1691" s="86" t="s">
        <v>196</v>
      </c>
      <c r="D1691" s="85" t="s">
        <v>382</v>
      </c>
      <c r="E1691" s="85" t="s">
        <v>980</v>
      </c>
      <c r="F1691" s="85" t="s">
        <v>455</v>
      </c>
      <c r="H1691" s="113">
        <f>'FD Inputs Pre Conversion'!G1688</f>
        <v>5.0000000000000001E-3</v>
      </c>
      <c r="I1691" s="103"/>
      <c r="J1691" s="103"/>
      <c r="K1691" s="103"/>
      <c r="L1691" s="103"/>
      <c r="M1691" s="103"/>
    </row>
    <row r="1692" spans="1:13" outlineLevel="1">
      <c r="A1692" s="97"/>
      <c r="B1692" s="97" t="s">
        <v>195</v>
      </c>
      <c r="C1692" s="86" t="s">
        <v>196</v>
      </c>
      <c r="D1692" s="85" t="s">
        <v>388</v>
      </c>
      <c r="E1692" s="85" t="s">
        <v>980</v>
      </c>
      <c r="F1692" s="85" t="s">
        <v>455</v>
      </c>
      <c r="H1692" s="113">
        <f>'FD Inputs Pre Conversion'!G1689</f>
        <v>5.0000000000000001E-3</v>
      </c>
      <c r="I1692" s="103"/>
      <c r="J1692" s="103"/>
      <c r="K1692" s="103"/>
      <c r="L1692" s="103"/>
      <c r="M1692" s="103"/>
    </row>
    <row r="1693" spans="1:13" outlineLevel="1">
      <c r="A1693" s="97"/>
      <c r="B1693" s="97" t="s">
        <v>195</v>
      </c>
      <c r="C1693" s="86" t="s">
        <v>196</v>
      </c>
      <c r="D1693" s="85" t="s">
        <v>391</v>
      </c>
      <c r="E1693" s="85" t="s">
        <v>980</v>
      </c>
      <c r="F1693" s="85" t="s">
        <v>455</v>
      </c>
      <c r="H1693" s="113">
        <f>'FD Inputs Pre Conversion'!G1690</f>
        <v>5.0000000000000001E-3</v>
      </c>
      <c r="I1693" s="103"/>
      <c r="J1693" s="103"/>
      <c r="K1693" s="103"/>
      <c r="L1693" s="103"/>
      <c r="M1693" s="103"/>
    </row>
    <row r="1694" spans="1:13" outlineLevel="1">
      <c r="A1694" s="97"/>
      <c r="B1694" s="97" t="s">
        <v>195</v>
      </c>
      <c r="C1694" s="86" t="s">
        <v>196</v>
      </c>
      <c r="D1694" s="85" t="s">
        <v>394</v>
      </c>
      <c r="E1694" s="85" t="s">
        <v>980</v>
      </c>
      <c r="F1694" s="85" t="s">
        <v>455</v>
      </c>
      <c r="H1694" s="113">
        <f>'FD Inputs Pre Conversion'!G1691</f>
        <v>5.0000000000000001E-3</v>
      </c>
      <c r="I1694" s="103"/>
      <c r="J1694" s="103"/>
      <c r="K1694" s="103"/>
      <c r="L1694" s="103"/>
      <c r="M1694" s="103"/>
    </row>
    <row r="1695" spans="1:13" outlineLevel="1">
      <c r="A1695" s="97"/>
      <c r="B1695" s="97" t="s">
        <v>195</v>
      </c>
      <c r="C1695" s="86" t="s">
        <v>196</v>
      </c>
      <c r="D1695" s="85" t="s">
        <v>397</v>
      </c>
      <c r="E1695" s="85" t="s">
        <v>980</v>
      </c>
      <c r="F1695" s="85" t="s">
        <v>455</v>
      </c>
      <c r="H1695" s="113">
        <f>'FD Inputs Pre Conversion'!G1692</f>
        <v>5.0000000000000001E-3</v>
      </c>
      <c r="I1695" s="103"/>
      <c r="J1695" s="103"/>
      <c r="K1695" s="103"/>
      <c r="L1695" s="103"/>
      <c r="M1695" s="103"/>
    </row>
    <row r="1696" spans="1:13" outlineLevel="1">
      <c r="A1696" s="97"/>
      <c r="B1696" s="97" t="s">
        <v>195</v>
      </c>
      <c r="C1696" s="86" t="s">
        <v>196</v>
      </c>
      <c r="D1696" s="85" t="s">
        <v>345</v>
      </c>
      <c r="E1696" s="85" t="s">
        <v>980</v>
      </c>
      <c r="F1696" s="85" t="s">
        <v>455</v>
      </c>
      <c r="H1696" s="113">
        <f>'FD Inputs Pre Conversion'!G1693</f>
        <v>5.0000000000000001E-3</v>
      </c>
      <c r="I1696" s="103"/>
      <c r="J1696" s="103"/>
      <c r="K1696" s="103"/>
      <c r="L1696" s="103"/>
      <c r="M1696" s="103"/>
    </row>
    <row r="1697" spans="1:13" outlineLevel="1">
      <c r="A1697" s="97"/>
      <c r="B1697" s="97" t="s">
        <v>195</v>
      </c>
      <c r="C1697" s="86" t="s">
        <v>196</v>
      </c>
      <c r="D1697" s="85" t="s">
        <v>354</v>
      </c>
      <c r="E1697" s="85" t="s">
        <v>980</v>
      </c>
      <c r="F1697" s="85" t="s">
        <v>455</v>
      </c>
      <c r="H1697" s="113">
        <f>'FD Inputs Pre Conversion'!G1694</f>
        <v>5.0000000000000001E-3</v>
      </c>
      <c r="I1697" s="103"/>
      <c r="J1697" s="103"/>
      <c r="K1697" s="103"/>
      <c r="L1697" s="103"/>
      <c r="M1697" s="103"/>
    </row>
    <row r="1698" spans="1:13" outlineLevel="1">
      <c r="A1698" s="97"/>
      <c r="B1698" s="97" t="s">
        <v>195</v>
      </c>
      <c r="C1698" s="86" t="s">
        <v>196</v>
      </c>
      <c r="D1698" s="85" t="s">
        <v>367</v>
      </c>
      <c r="E1698" s="85" t="s">
        <v>980</v>
      </c>
      <c r="F1698" s="85" t="s">
        <v>455</v>
      </c>
      <c r="H1698" s="113">
        <f>'FD Inputs Pre Conversion'!G1695</f>
        <v>5.0000000000000001E-3</v>
      </c>
      <c r="I1698" s="103"/>
      <c r="J1698" s="103"/>
      <c r="K1698" s="103"/>
      <c r="L1698" s="103"/>
      <c r="M1698" s="103"/>
    </row>
    <row r="1699" spans="1:13" outlineLevel="1">
      <c r="A1699" s="97"/>
      <c r="B1699" s="97" t="s">
        <v>195</v>
      </c>
      <c r="C1699" s="86" t="s">
        <v>196</v>
      </c>
      <c r="D1699" s="85" t="s">
        <v>373</v>
      </c>
      <c r="E1699" s="85" t="s">
        <v>980</v>
      </c>
      <c r="F1699" s="85" t="s">
        <v>455</v>
      </c>
      <c r="H1699" s="113">
        <f>'FD Inputs Pre Conversion'!G1696</f>
        <v>5.0000000000000001E-3</v>
      </c>
      <c r="I1699" s="103"/>
      <c r="J1699" s="103"/>
      <c r="K1699" s="103"/>
      <c r="L1699" s="103"/>
      <c r="M1699" s="103"/>
    </row>
    <row r="1700" spans="1:13" outlineLevel="1">
      <c r="A1700" s="97"/>
      <c r="B1700" s="97" t="s">
        <v>195</v>
      </c>
      <c r="C1700" s="86" t="s">
        <v>196</v>
      </c>
      <c r="D1700" s="85" t="s">
        <v>376</v>
      </c>
      <c r="E1700" s="85" t="s">
        <v>980</v>
      </c>
      <c r="F1700" s="85" t="s">
        <v>455</v>
      </c>
      <c r="H1700" s="113">
        <f>'FD Inputs Pre Conversion'!G1697</f>
        <v>5.0000000000000001E-3</v>
      </c>
      <c r="I1700" s="103"/>
      <c r="J1700" s="103"/>
      <c r="K1700" s="103"/>
      <c r="L1700" s="103"/>
      <c r="M1700" s="103"/>
    </row>
    <row r="1701" spans="1:13" outlineLevel="1">
      <c r="A1701" s="97"/>
      <c r="B1701" s="97" t="s">
        <v>195</v>
      </c>
      <c r="C1701" s="86" t="s">
        <v>196</v>
      </c>
      <c r="D1701" s="85" t="s">
        <v>385</v>
      </c>
      <c r="E1701" s="85" t="s">
        <v>980</v>
      </c>
      <c r="F1701" s="85" t="s">
        <v>455</v>
      </c>
      <c r="H1701" s="113">
        <f>'FD Inputs Pre Conversion'!G1698</f>
        <v>5.0000000000000001E-3</v>
      </c>
      <c r="I1701" s="103"/>
      <c r="J1701" s="103"/>
      <c r="K1701" s="103"/>
      <c r="L1701" s="103"/>
      <c r="M1701" s="103"/>
    </row>
    <row r="1702" spans="1:13" outlineLevel="1">
      <c r="A1702" s="97"/>
      <c r="B1702" s="97"/>
      <c r="H1702" s="113">
        <f>'FD Inputs Pre Conversion'!G1699</f>
        <v>0</v>
      </c>
    </row>
    <row r="1703" spans="1:13" outlineLevel="1">
      <c r="A1703" s="97"/>
      <c r="B1703" s="97" t="s">
        <v>201</v>
      </c>
      <c r="C1703" s="86" t="s">
        <v>202</v>
      </c>
      <c r="D1703" s="85" t="s">
        <v>350</v>
      </c>
      <c r="E1703" s="85" t="s">
        <v>980</v>
      </c>
      <c r="F1703" s="85" t="s">
        <v>455</v>
      </c>
      <c r="H1703" s="113">
        <f>'FD Inputs Pre Conversion'!G1700</f>
        <v>5.0000000000000001E-3</v>
      </c>
      <c r="I1703" s="103"/>
      <c r="J1703" s="103"/>
      <c r="K1703" s="103"/>
      <c r="L1703" s="103"/>
      <c r="M1703" s="103"/>
    </row>
    <row r="1704" spans="1:13" outlineLevel="1">
      <c r="A1704" s="97"/>
      <c r="B1704" s="97" t="s">
        <v>201</v>
      </c>
      <c r="C1704" s="86" t="s">
        <v>202</v>
      </c>
      <c r="D1704" s="85" t="s">
        <v>358</v>
      </c>
      <c r="E1704" s="85" t="s">
        <v>980</v>
      </c>
      <c r="F1704" s="85" t="s">
        <v>455</v>
      </c>
      <c r="H1704" s="113">
        <f>'FD Inputs Pre Conversion'!G1701</f>
        <v>5.0000000000000001E-3</v>
      </c>
      <c r="I1704" s="103"/>
      <c r="J1704" s="103"/>
      <c r="K1704" s="103"/>
      <c r="L1704" s="103"/>
      <c r="M1704" s="103"/>
    </row>
    <row r="1705" spans="1:13" outlineLevel="1">
      <c r="A1705" s="97"/>
      <c r="B1705" s="97" t="s">
        <v>201</v>
      </c>
      <c r="C1705" s="86" t="s">
        <v>202</v>
      </c>
      <c r="D1705" s="85" t="s">
        <v>361</v>
      </c>
      <c r="E1705" s="85" t="s">
        <v>980</v>
      </c>
      <c r="F1705" s="85" t="s">
        <v>455</v>
      </c>
      <c r="H1705" s="113">
        <f>'FD Inputs Pre Conversion'!G1702</f>
        <v>5.0000000000000001E-3</v>
      </c>
      <c r="I1705" s="103"/>
      <c r="J1705" s="103"/>
      <c r="K1705" s="103"/>
      <c r="L1705" s="103"/>
      <c r="M1705" s="103"/>
    </row>
    <row r="1706" spans="1:13" outlineLevel="1">
      <c r="A1706" s="97"/>
      <c r="B1706" s="97" t="s">
        <v>201</v>
      </c>
      <c r="C1706" s="86" t="s">
        <v>202</v>
      </c>
      <c r="D1706" s="85" t="s">
        <v>364</v>
      </c>
      <c r="E1706" s="85" t="s">
        <v>980</v>
      </c>
      <c r="F1706" s="85" t="s">
        <v>455</v>
      </c>
      <c r="H1706" s="113">
        <f>'FD Inputs Pre Conversion'!G1703</f>
        <v>5.0000000000000001E-3</v>
      </c>
      <c r="I1706" s="103"/>
      <c r="J1706" s="103"/>
      <c r="K1706" s="103"/>
      <c r="L1706" s="103"/>
      <c r="M1706" s="103"/>
    </row>
    <row r="1707" spans="1:13" outlineLevel="1">
      <c r="A1707" s="97"/>
      <c r="B1707" s="97" t="s">
        <v>201</v>
      </c>
      <c r="C1707" s="86" t="s">
        <v>202</v>
      </c>
      <c r="D1707" s="85" t="s">
        <v>370</v>
      </c>
      <c r="E1707" s="85" t="s">
        <v>980</v>
      </c>
      <c r="F1707" s="85" t="s">
        <v>455</v>
      </c>
      <c r="H1707" s="113">
        <f>'FD Inputs Pre Conversion'!G1704</f>
        <v>5.0000000000000001E-3</v>
      </c>
      <c r="I1707" s="103"/>
      <c r="J1707" s="103"/>
      <c r="K1707" s="103"/>
      <c r="L1707" s="103"/>
      <c r="M1707" s="103"/>
    </row>
    <row r="1708" spans="1:13" outlineLevel="1">
      <c r="A1708" s="97"/>
      <c r="B1708" s="97" t="s">
        <v>201</v>
      </c>
      <c r="C1708" s="86" t="s">
        <v>202</v>
      </c>
      <c r="D1708" s="85" t="s">
        <v>379</v>
      </c>
      <c r="E1708" s="85" t="s">
        <v>980</v>
      </c>
      <c r="F1708" s="85" t="s">
        <v>455</v>
      </c>
      <c r="H1708" s="113">
        <f>'FD Inputs Pre Conversion'!G1705</f>
        <v>5.0000000000000001E-3</v>
      </c>
      <c r="I1708" s="103"/>
      <c r="J1708" s="103"/>
      <c r="K1708" s="103"/>
      <c r="L1708" s="103"/>
      <c r="M1708" s="103"/>
    </row>
    <row r="1709" spans="1:13" outlineLevel="1">
      <c r="A1709" s="97"/>
      <c r="B1709" s="97" t="s">
        <v>201</v>
      </c>
      <c r="C1709" s="86" t="s">
        <v>202</v>
      </c>
      <c r="D1709" s="85" t="s">
        <v>382</v>
      </c>
      <c r="E1709" s="85" t="s">
        <v>980</v>
      </c>
      <c r="F1709" s="85" t="s">
        <v>455</v>
      </c>
      <c r="H1709" s="113">
        <f>'FD Inputs Pre Conversion'!G1706</f>
        <v>5.0000000000000001E-3</v>
      </c>
      <c r="I1709" s="103"/>
      <c r="J1709" s="103"/>
      <c r="K1709" s="103"/>
      <c r="L1709" s="103"/>
      <c r="M1709" s="103"/>
    </row>
    <row r="1710" spans="1:13" outlineLevel="1">
      <c r="A1710" s="97"/>
      <c r="B1710" s="97" t="s">
        <v>201</v>
      </c>
      <c r="C1710" s="86" t="s">
        <v>202</v>
      </c>
      <c r="D1710" s="85" t="s">
        <v>388</v>
      </c>
      <c r="E1710" s="85" t="s">
        <v>980</v>
      </c>
      <c r="F1710" s="85" t="s">
        <v>455</v>
      </c>
      <c r="H1710" s="113">
        <f>'FD Inputs Pre Conversion'!G1707</f>
        <v>5.0000000000000001E-3</v>
      </c>
      <c r="I1710" s="103"/>
      <c r="J1710" s="103"/>
      <c r="K1710" s="103"/>
      <c r="L1710" s="103"/>
      <c r="M1710" s="103"/>
    </row>
    <row r="1711" spans="1:13" outlineLevel="1">
      <c r="A1711" s="97"/>
      <c r="B1711" s="97" t="s">
        <v>201</v>
      </c>
      <c r="C1711" s="86" t="s">
        <v>202</v>
      </c>
      <c r="D1711" s="85" t="s">
        <v>391</v>
      </c>
      <c r="E1711" s="85" t="s">
        <v>980</v>
      </c>
      <c r="F1711" s="85" t="s">
        <v>455</v>
      </c>
      <c r="H1711" s="113">
        <f>'FD Inputs Pre Conversion'!G1708</f>
        <v>5.0000000000000001E-3</v>
      </c>
      <c r="I1711" s="103"/>
      <c r="J1711" s="103"/>
      <c r="K1711" s="103"/>
      <c r="L1711" s="103"/>
      <c r="M1711" s="103"/>
    </row>
    <row r="1712" spans="1:13" outlineLevel="1">
      <c r="A1712" s="97"/>
      <c r="B1712" s="97" t="s">
        <v>201</v>
      </c>
      <c r="C1712" s="86" t="s">
        <v>202</v>
      </c>
      <c r="D1712" s="85" t="s">
        <v>394</v>
      </c>
      <c r="E1712" s="85" t="s">
        <v>980</v>
      </c>
      <c r="F1712" s="85" t="s">
        <v>455</v>
      </c>
      <c r="H1712" s="113">
        <f>'FD Inputs Pre Conversion'!G1709</f>
        <v>5.0000000000000001E-3</v>
      </c>
      <c r="I1712" s="103"/>
      <c r="J1712" s="103"/>
      <c r="K1712" s="103"/>
      <c r="L1712" s="103"/>
      <c r="M1712" s="103"/>
    </row>
    <row r="1713" spans="1:13" outlineLevel="1">
      <c r="A1713" s="97"/>
      <c r="B1713" s="97" t="s">
        <v>201</v>
      </c>
      <c r="C1713" s="86" t="s">
        <v>202</v>
      </c>
      <c r="D1713" s="85" t="s">
        <v>397</v>
      </c>
      <c r="E1713" s="85" t="s">
        <v>980</v>
      </c>
      <c r="F1713" s="85" t="s">
        <v>455</v>
      </c>
      <c r="H1713" s="113">
        <f>'FD Inputs Pre Conversion'!G1710</f>
        <v>5.0000000000000001E-3</v>
      </c>
      <c r="I1713" s="103"/>
      <c r="J1713" s="103"/>
      <c r="K1713" s="103"/>
      <c r="L1713" s="103"/>
      <c r="M1713" s="103"/>
    </row>
    <row r="1714" spans="1:13" outlineLevel="1">
      <c r="A1714" s="97"/>
      <c r="B1714" s="97" t="s">
        <v>201</v>
      </c>
      <c r="C1714" s="86" t="s">
        <v>202</v>
      </c>
      <c r="D1714" s="85" t="s">
        <v>345</v>
      </c>
      <c r="E1714" s="85" t="s">
        <v>980</v>
      </c>
      <c r="F1714" s="85" t="s">
        <v>455</v>
      </c>
      <c r="H1714" s="113">
        <f>'FD Inputs Pre Conversion'!G1711</f>
        <v>5.0000000000000001E-3</v>
      </c>
      <c r="I1714" s="103"/>
      <c r="J1714" s="103"/>
      <c r="K1714" s="103"/>
      <c r="L1714" s="103"/>
      <c r="M1714" s="103"/>
    </row>
    <row r="1715" spans="1:13" outlineLevel="1">
      <c r="A1715" s="97"/>
      <c r="B1715" s="97" t="s">
        <v>201</v>
      </c>
      <c r="C1715" s="86" t="s">
        <v>202</v>
      </c>
      <c r="D1715" s="85" t="s">
        <v>354</v>
      </c>
      <c r="E1715" s="85" t="s">
        <v>980</v>
      </c>
      <c r="F1715" s="85" t="s">
        <v>455</v>
      </c>
      <c r="H1715" s="113">
        <f>'FD Inputs Pre Conversion'!G1712</f>
        <v>5.0000000000000001E-3</v>
      </c>
      <c r="I1715" s="103"/>
      <c r="J1715" s="103"/>
      <c r="K1715" s="103"/>
      <c r="L1715" s="103"/>
      <c r="M1715" s="103"/>
    </row>
    <row r="1716" spans="1:13" outlineLevel="1">
      <c r="A1716" s="97"/>
      <c r="B1716" s="97" t="s">
        <v>201</v>
      </c>
      <c r="C1716" s="86" t="s">
        <v>202</v>
      </c>
      <c r="D1716" s="85" t="s">
        <v>367</v>
      </c>
      <c r="E1716" s="85" t="s">
        <v>980</v>
      </c>
      <c r="F1716" s="85" t="s">
        <v>455</v>
      </c>
      <c r="H1716" s="113">
        <f>'FD Inputs Pre Conversion'!G1713</f>
        <v>5.0000000000000001E-3</v>
      </c>
      <c r="I1716" s="103"/>
      <c r="J1716" s="103"/>
      <c r="K1716" s="103"/>
      <c r="L1716" s="103"/>
      <c r="M1716" s="103"/>
    </row>
    <row r="1717" spans="1:13" outlineLevel="1">
      <c r="A1717" s="97"/>
      <c r="B1717" s="97" t="s">
        <v>201</v>
      </c>
      <c r="C1717" s="86" t="s">
        <v>202</v>
      </c>
      <c r="D1717" s="85" t="s">
        <v>373</v>
      </c>
      <c r="E1717" s="85" t="s">
        <v>980</v>
      </c>
      <c r="F1717" s="85" t="s">
        <v>455</v>
      </c>
      <c r="H1717" s="113">
        <f>'FD Inputs Pre Conversion'!G1714</f>
        <v>5.0000000000000001E-3</v>
      </c>
      <c r="I1717" s="103"/>
      <c r="J1717" s="103"/>
      <c r="K1717" s="103"/>
      <c r="L1717" s="103"/>
      <c r="M1717" s="103"/>
    </row>
    <row r="1718" spans="1:13" outlineLevel="1">
      <c r="A1718" s="97"/>
      <c r="B1718" s="97" t="s">
        <v>201</v>
      </c>
      <c r="C1718" s="86" t="s">
        <v>202</v>
      </c>
      <c r="D1718" s="85" t="s">
        <v>376</v>
      </c>
      <c r="E1718" s="85" t="s">
        <v>980</v>
      </c>
      <c r="F1718" s="85" t="s">
        <v>455</v>
      </c>
      <c r="H1718" s="113">
        <f>'FD Inputs Pre Conversion'!G1715</f>
        <v>5.0000000000000001E-3</v>
      </c>
      <c r="I1718" s="103"/>
      <c r="J1718" s="103"/>
      <c r="K1718" s="103"/>
      <c r="L1718" s="103"/>
      <c r="M1718" s="103"/>
    </row>
    <row r="1719" spans="1:13" outlineLevel="1">
      <c r="A1719" s="97"/>
      <c r="B1719" s="97" t="s">
        <v>201</v>
      </c>
      <c r="C1719" s="86" t="s">
        <v>202</v>
      </c>
      <c r="D1719" s="85" t="s">
        <v>385</v>
      </c>
      <c r="E1719" s="85" t="s">
        <v>980</v>
      </c>
      <c r="F1719" s="85" t="s">
        <v>455</v>
      </c>
      <c r="H1719" s="113">
        <f>'FD Inputs Pre Conversion'!G1716</f>
        <v>5.0000000000000001E-3</v>
      </c>
      <c r="I1719" s="103"/>
      <c r="J1719" s="103"/>
      <c r="K1719" s="103"/>
      <c r="L1719" s="103"/>
      <c r="M1719" s="103"/>
    </row>
    <row r="1720" spans="1:13" outlineLevel="1">
      <c r="A1720" s="97"/>
      <c r="B1720" s="97"/>
      <c r="H1720" s="113"/>
    </row>
    <row r="1721" spans="1:13" outlineLevel="1">
      <c r="A1721" s="97"/>
      <c r="B1721" s="97" t="s">
        <v>210</v>
      </c>
      <c r="C1721" s="86" t="s">
        <v>211</v>
      </c>
      <c r="D1721" s="85" t="s">
        <v>350</v>
      </c>
      <c r="E1721" s="85" t="s">
        <v>980</v>
      </c>
      <c r="F1721" s="85" t="s">
        <v>455</v>
      </c>
      <c r="H1721" s="113" t="str">
        <f>'FD Inputs Pre Conversion'!G1718</f>
        <v>No input</v>
      </c>
      <c r="I1721" s="103"/>
      <c r="J1721" s="103"/>
      <c r="K1721" s="103"/>
      <c r="L1721" s="103"/>
      <c r="M1721" s="103"/>
    </row>
    <row r="1722" spans="1:13" outlineLevel="1">
      <c r="A1722" s="97"/>
      <c r="B1722" s="97" t="s">
        <v>210</v>
      </c>
      <c r="C1722" s="86" t="s">
        <v>211</v>
      </c>
      <c r="D1722" s="85" t="s">
        <v>358</v>
      </c>
      <c r="E1722" s="85" t="s">
        <v>980</v>
      </c>
      <c r="F1722" s="85" t="s">
        <v>455</v>
      </c>
      <c r="H1722" s="113" t="str">
        <f>'FD Inputs Pre Conversion'!G1719</f>
        <v>No input</v>
      </c>
      <c r="I1722" s="103"/>
      <c r="J1722" s="103"/>
      <c r="K1722" s="103"/>
      <c r="L1722" s="103"/>
      <c r="M1722" s="103"/>
    </row>
    <row r="1723" spans="1:13" outlineLevel="1">
      <c r="A1723" s="97"/>
      <c r="B1723" s="97" t="s">
        <v>210</v>
      </c>
      <c r="C1723" s="86" t="s">
        <v>211</v>
      </c>
      <c r="D1723" s="85" t="s">
        <v>361</v>
      </c>
      <c r="E1723" s="85" t="s">
        <v>980</v>
      </c>
      <c r="F1723" s="85" t="s">
        <v>455</v>
      </c>
      <c r="H1723" s="113" t="str">
        <f>'FD Inputs Pre Conversion'!G1720</f>
        <v>No input</v>
      </c>
      <c r="I1723" s="103"/>
      <c r="J1723" s="103"/>
      <c r="K1723" s="103"/>
      <c r="L1723" s="103"/>
      <c r="M1723" s="103"/>
    </row>
    <row r="1724" spans="1:13" outlineLevel="1">
      <c r="A1724" s="97"/>
      <c r="B1724" s="97" t="s">
        <v>210</v>
      </c>
      <c r="C1724" s="86" t="s">
        <v>211</v>
      </c>
      <c r="D1724" s="85" t="s">
        <v>364</v>
      </c>
      <c r="E1724" s="85" t="s">
        <v>980</v>
      </c>
      <c r="F1724" s="85" t="s">
        <v>455</v>
      </c>
      <c r="H1724" s="113" t="str">
        <f>'FD Inputs Pre Conversion'!G1721</f>
        <v>No input</v>
      </c>
      <c r="I1724" s="103"/>
      <c r="J1724" s="103"/>
      <c r="K1724" s="103"/>
      <c r="L1724" s="103"/>
      <c r="M1724" s="103"/>
    </row>
    <row r="1725" spans="1:13" outlineLevel="1">
      <c r="A1725" s="97"/>
      <c r="B1725" s="97" t="s">
        <v>210</v>
      </c>
      <c r="C1725" s="86" t="s">
        <v>211</v>
      </c>
      <c r="D1725" s="85" t="s">
        <v>370</v>
      </c>
      <c r="E1725" s="85" t="s">
        <v>980</v>
      </c>
      <c r="F1725" s="85" t="s">
        <v>455</v>
      </c>
      <c r="H1725" s="113" t="str">
        <f>'FD Inputs Pre Conversion'!G1722</f>
        <v>No input</v>
      </c>
      <c r="I1725" s="103"/>
      <c r="J1725" s="103"/>
      <c r="K1725" s="103"/>
      <c r="L1725" s="103"/>
      <c r="M1725" s="103"/>
    </row>
    <row r="1726" spans="1:13" outlineLevel="1">
      <c r="A1726" s="97"/>
      <c r="B1726" s="97" t="s">
        <v>210</v>
      </c>
      <c r="C1726" s="86" t="s">
        <v>211</v>
      </c>
      <c r="D1726" s="85" t="s">
        <v>379</v>
      </c>
      <c r="E1726" s="85" t="s">
        <v>980</v>
      </c>
      <c r="F1726" s="85" t="s">
        <v>455</v>
      </c>
      <c r="H1726" s="113" t="str">
        <f>'FD Inputs Pre Conversion'!G1723</f>
        <v>No input</v>
      </c>
      <c r="I1726" s="103"/>
      <c r="J1726" s="103"/>
      <c r="K1726" s="103"/>
      <c r="L1726" s="103"/>
      <c r="M1726" s="103"/>
    </row>
    <row r="1727" spans="1:13" outlineLevel="1">
      <c r="A1727" s="97"/>
      <c r="B1727" s="97" t="s">
        <v>210</v>
      </c>
      <c r="C1727" s="86" t="s">
        <v>211</v>
      </c>
      <c r="D1727" s="85" t="s">
        <v>382</v>
      </c>
      <c r="E1727" s="85" t="s">
        <v>980</v>
      </c>
      <c r="F1727" s="85" t="s">
        <v>455</v>
      </c>
      <c r="H1727" s="113" t="str">
        <f>'FD Inputs Pre Conversion'!G1724</f>
        <v>No input</v>
      </c>
      <c r="I1727" s="103"/>
      <c r="J1727" s="103"/>
      <c r="K1727" s="103"/>
      <c r="L1727" s="103"/>
      <c r="M1727" s="103"/>
    </row>
    <row r="1728" spans="1:13" outlineLevel="1">
      <c r="A1728" s="97"/>
      <c r="B1728" s="97" t="s">
        <v>210</v>
      </c>
      <c r="C1728" s="86" t="s">
        <v>211</v>
      </c>
      <c r="D1728" s="85" t="s">
        <v>388</v>
      </c>
      <c r="E1728" s="85" t="s">
        <v>980</v>
      </c>
      <c r="F1728" s="85" t="s">
        <v>455</v>
      </c>
      <c r="H1728" s="113" t="str">
        <f>'FD Inputs Pre Conversion'!G1725</f>
        <v>No input</v>
      </c>
      <c r="I1728" s="103"/>
      <c r="J1728" s="103"/>
      <c r="K1728" s="103"/>
      <c r="L1728" s="103"/>
      <c r="M1728" s="103"/>
    </row>
    <row r="1729" spans="1:13" outlineLevel="1">
      <c r="A1729" s="97"/>
      <c r="B1729" s="97" t="s">
        <v>210</v>
      </c>
      <c r="C1729" s="86" t="s">
        <v>211</v>
      </c>
      <c r="D1729" s="85" t="s">
        <v>391</v>
      </c>
      <c r="E1729" s="85" t="s">
        <v>980</v>
      </c>
      <c r="F1729" s="85" t="s">
        <v>455</v>
      </c>
      <c r="H1729" s="113" t="str">
        <f>'FD Inputs Pre Conversion'!G1726</f>
        <v>No input</v>
      </c>
      <c r="I1729" s="103"/>
      <c r="J1729" s="103"/>
      <c r="K1729" s="103"/>
      <c r="L1729" s="103"/>
      <c r="M1729" s="103"/>
    </row>
    <row r="1730" spans="1:13" outlineLevel="1">
      <c r="A1730" s="97"/>
      <c r="B1730" s="97" t="s">
        <v>210</v>
      </c>
      <c r="C1730" s="86" t="s">
        <v>211</v>
      </c>
      <c r="D1730" s="85" t="s">
        <v>394</v>
      </c>
      <c r="E1730" s="85" t="s">
        <v>980</v>
      </c>
      <c r="F1730" s="85" t="s">
        <v>455</v>
      </c>
      <c r="H1730" s="113" t="str">
        <f>'FD Inputs Pre Conversion'!G1727</f>
        <v>No input</v>
      </c>
      <c r="I1730" s="103"/>
      <c r="J1730" s="103"/>
      <c r="K1730" s="103"/>
      <c r="L1730" s="103"/>
      <c r="M1730" s="103"/>
    </row>
    <row r="1731" spans="1:13" outlineLevel="1">
      <c r="A1731" s="97"/>
      <c r="B1731" s="97" t="s">
        <v>210</v>
      </c>
      <c r="C1731" s="86" t="s">
        <v>211</v>
      </c>
      <c r="D1731" s="85" t="s">
        <v>397</v>
      </c>
      <c r="E1731" s="85" t="s">
        <v>980</v>
      </c>
      <c r="F1731" s="85" t="s">
        <v>455</v>
      </c>
      <c r="H1731" s="113" t="str">
        <f>'FD Inputs Pre Conversion'!G1728</f>
        <v>No input</v>
      </c>
      <c r="I1731" s="103"/>
      <c r="J1731" s="103"/>
      <c r="K1731" s="103"/>
      <c r="L1731" s="103"/>
      <c r="M1731" s="103"/>
    </row>
    <row r="1732" spans="1:13" outlineLevel="1">
      <c r="A1732" s="97"/>
      <c r="B1732" s="97" t="s">
        <v>210</v>
      </c>
      <c r="C1732" s="86" t="s">
        <v>211</v>
      </c>
      <c r="D1732" s="85" t="s">
        <v>345</v>
      </c>
      <c r="E1732" s="85" t="s">
        <v>980</v>
      </c>
      <c r="F1732" s="85" t="s">
        <v>455</v>
      </c>
      <c r="H1732" s="113" t="str">
        <f>'FD Inputs Pre Conversion'!G1729</f>
        <v>No input</v>
      </c>
      <c r="I1732" s="103"/>
      <c r="J1732" s="103"/>
      <c r="K1732" s="103"/>
      <c r="L1732" s="103"/>
      <c r="M1732" s="103"/>
    </row>
    <row r="1733" spans="1:13" outlineLevel="1">
      <c r="A1733" s="97"/>
      <c r="B1733" s="97" t="s">
        <v>210</v>
      </c>
      <c r="C1733" s="86" t="s">
        <v>211</v>
      </c>
      <c r="D1733" s="85" t="s">
        <v>354</v>
      </c>
      <c r="E1733" s="85" t="s">
        <v>980</v>
      </c>
      <c r="F1733" s="85" t="s">
        <v>455</v>
      </c>
      <c r="H1733" s="113" t="str">
        <f>'FD Inputs Pre Conversion'!G1730</f>
        <v>No input</v>
      </c>
      <c r="I1733" s="103"/>
      <c r="J1733" s="103"/>
      <c r="K1733" s="103"/>
      <c r="L1733" s="103"/>
      <c r="M1733" s="103"/>
    </row>
    <row r="1734" spans="1:13" outlineLevel="1">
      <c r="A1734" s="97"/>
      <c r="B1734" s="97" t="s">
        <v>210</v>
      </c>
      <c r="C1734" s="86" t="s">
        <v>211</v>
      </c>
      <c r="D1734" s="85" t="s">
        <v>367</v>
      </c>
      <c r="E1734" s="85" t="s">
        <v>980</v>
      </c>
      <c r="F1734" s="85" t="s">
        <v>455</v>
      </c>
      <c r="H1734" s="113" t="str">
        <f>'FD Inputs Pre Conversion'!G1731</f>
        <v>No input</v>
      </c>
      <c r="I1734" s="103"/>
      <c r="J1734" s="103"/>
      <c r="K1734" s="103"/>
      <c r="L1734" s="103"/>
      <c r="M1734" s="103"/>
    </row>
    <row r="1735" spans="1:13" outlineLevel="1">
      <c r="A1735" s="97"/>
      <c r="B1735" s="97" t="s">
        <v>210</v>
      </c>
      <c r="C1735" s="86" t="s">
        <v>211</v>
      </c>
      <c r="D1735" s="85" t="s">
        <v>373</v>
      </c>
      <c r="E1735" s="85" t="s">
        <v>980</v>
      </c>
      <c r="F1735" s="85" t="s">
        <v>455</v>
      </c>
      <c r="H1735" s="113" t="str">
        <f>'FD Inputs Pre Conversion'!G1732</f>
        <v>No input</v>
      </c>
      <c r="I1735" s="103"/>
      <c r="J1735" s="103"/>
      <c r="K1735" s="103"/>
      <c r="L1735" s="103"/>
      <c r="M1735" s="103"/>
    </row>
    <row r="1736" spans="1:13" outlineLevel="1">
      <c r="A1736" s="97"/>
      <c r="B1736" s="97" t="s">
        <v>210</v>
      </c>
      <c r="C1736" s="86" t="s">
        <v>211</v>
      </c>
      <c r="D1736" s="85" t="s">
        <v>376</v>
      </c>
      <c r="E1736" s="85" t="s">
        <v>980</v>
      </c>
      <c r="F1736" s="85" t="s">
        <v>455</v>
      </c>
      <c r="H1736" s="113" t="str">
        <f>'FD Inputs Pre Conversion'!G1733</f>
        <v>No input</v>
      </c>
      <c r="I1736" s="103"/>
      <c r="J1736" s="103"/>
      <c r="K1736" s="103"/>
      <c r="L1736" s="103"/>
      <c r="M1736" s="103"/>
    </row>
    <row r="1737" spans="1:13" outlineLevel="1">
      <c r="A1737" s="97"/>
      <c r="B1737" s="97" t="s">
        <v>210</v>
      </c>
      <c r="C1737" s="86" t="s">
        <v>211</v>
      </c>
      <c r="D1737" s="85" t="s">
        <v>385</v>
      </c>
      <c r="E1737" s="85" t="s">
        <v>980</v>
      </c>
      <c r="F1737" s="85" t="s">
        <v>455</v>
      </c>
      <c r="H1737" s="113" t="str">
        <f>'FD Inputs Pre Conversion'!G1734</f>
        <v>No input</v>
      </c>
      <c r="I1737" s="103"/>
      <c r="J1737" s="103"/>
      <c r="K1737" s="103"/>
      <c r="L1737" s="103"/>
      <c r="M1737" s="103"/>
    </row>
    <row r="1738" spans="1:13" outlineLevel="1">
      <c r="A1738" s="97"/>
      <c r="B1738" s="97"/>
      <c r="H1738" s="113"/>
    </row>
    <row r="1739" spans="1:13" outlineLevel="1">
      <c r="A1739" s="97"/>
      <c r="B1739" s="97" t="s">
        <v>215</v>
      </c>
      <c r="C1739" s="86" t="s">
        <v>216</v>
      </c>
      <c r="D1739" s="85" t="s">
        <v>350</v>
      </c>
      <c r="E1739" s="85" t="s">
        <v>980</v>
      </c>
      <c r="F1739" s="85" t="s">
        <v>455</v>
      </c>
      <c r="H1739" s="113">
        <f>'FD Inputs Pre Conversion'!G1736</f>
        <v>5.0000000000000001E-3</v>
      </c>
      <c r="I1739" s="103"/>
      <c r="J1739" s="103"/>
      <c r="K1739" s="103"/>
      <c r="L1739" s="103"/>
      <c r="M1739" s="103"/>
    </row>
    <row r="1740" spans="1:13" outlineLevel="1">
      <c r="A1740" s="97"/>
      <c r="B1740" s="97" t="s">
        <v>215</v>
      </c>
      <c r="C1740" s="86" t="s">
        <v>216</v>
      </c>
      <c r="D1740" s="85" t="s">
        <v>358</v>
      </c>
      <c r="E1740" s="85" t="s">
        <v>980</v>
      </c>
      <c r="F1740" s="85" t="s">
        <v>455</v>
      </c>
      <c r="H1740" s="113">
        <f>'FD Inputs Pre Conversion'!G1737</f>
        <v>5.0000000000000001E-3</v>
      </c>
      <c r="I1740" s="103"/>
      <c r="J1740" s="103"/>
      <c r="K1740" s="103"/>
      <c r="L1740" s="103"/>
      <c r="M1740" s="103"/>
    </row>
    <row r="1741" spans="1:13" outlineLevel="1">
      <c r="A1741" s="97"/>
      <c r="B1741" s="97" t="s">
        <v>215</v>
      </c>
      <c r="C1741" s="86" t="s">
        <v>216</v>
      </c>
      <c r="D1741" s="85" t="s">
        <v>361</v>
      </c>
      <c r="E1741" s="85" t="s">
        <v>980</v>
      </c>
      <c r="F1741" s="85" t="s">
        <v>455</v>
      </c>
      <c r="H1741" s="113">
        <f>'FD Inputs Pre Conversion'!G1738</f>
        <v>5.0000000000000001E-3</v>
      </c>
      <c r="I1741" s="103"/>
      <c r="J1741" s="103"/>
      <c r="K1741" s="103"/>
      <c r="L1741" s="103"/>
      <c r="M1741" s="103"/>
    </row>
    <row r="1742" spans="1:13" outlineLevel="1">
      <c r="A1742" s="97"/>
      <c r="B1742" s="97" t="s">
        <v>215</v>
      </c>
      <c r="C1742" s="86" t="s">
        <v>216</v>
      </c>
      <c r="D1742" s="85" t="s">
        <v>364</v>
      </c>
      <c r="E1742" s="85" t="s">
        <v>980</v>
      </c>
      <c r="F1742" s="85" t="s">
        <v>455</v>
      </c>
      <c r="H1742" s="113">
        <f>'FD Inputs Pre Conversion'!G1739</f>
        <v>5.0000000000000001E-3</v>
      </c>
      <c r="I1742" s="103"/>
      <c r="J1742" s="103"/>
      <c r="K1742" s="103"/>
      <c r="L1742" s="103"/>
      <c r="M1742" s="103"/>
    </row>
    <row r="1743" spans="1:13" outlineLevel="1">
      <c r="A1743" s="97"/>
      <c r="B1743" s="97" t="s">
        <v>215</v>
      </c>
      <c r="C1743" s="86" t="s">
        <v>216</v>
      </c>
      <c r="D1743" s="85" t="s">
        <v>370</v>
      </c>
      <c r="E1743" s="85" t="s">
        <v>980</v>
      </c>
      <c r="F1743" s="85" t="s">
        <v>455</v>
      </c>
      <c r="H1743" s="113">
        <f>'FD Inputs Pre Conversion'!G1740</f>
        <v>5.0000000000000001E-3</v>
      </c>
      <c r="I1743" s="103"/>
      <c r="J1743" s="103"/>
      <c r="K1743" s="103"/>
      <c r="L1743" s="103"/>
      <c r="M1743" s="103"/>
    </row>
    <row r="1744" spans="1:13" outlineLevel="1">
      <c r="A1744" s="97"/>
      <c r="B1744" s="97" t="s">
        <v>215</v>
      </c>
      <c r="C1744" s="86" t="s">
        <v>216</v>
      </c>
      <c r="D1744" s="85" t="s">
        <v>379</v>
      </c>
      <c r="E1744" s="85" t="s">
        <v>980</v>
      </c>
      <c r="F1744" s="85" t="s">
        <v>455</v>
      </c>
      <c r="H1744" s="113">
        <f>'FD Inputs Pre Conversion'!G1741</f>
        <v>5.0000000000000001E-3</v>
      </c>
      <c r="I1744" s="103"/>
      <c r="J1744" s="103"/>
      <c r="K1744" s="103"/>
      <c r="L1744" s="103"/>
      <c r="M1744" s="103"/>
    </row>
    <row r="1745" spans="1:13" outlineLevel="1">
      <c r="A1745" s="97"/>
      <c r="B1745" s="97" t="s">
        <v>215</v>
      </c>
      <c r="C1745" s="86" t="s">
        <v>216</v>
      </c>
      <c r="D1745" s="85" t="s">
        <v>382</v>
      </c>
      <c r="E1745" s="85" t="s">
        <v>980</v>
      </c>
      <c r="F1745" s="85" t="s">
        <v>455</v>
      </c>
      <c r="H1745" s="113">
        <f>'FD Inputs Pre Conversion'!G1742</f>
        <v>5.0000000000000001E-3</v>
      </c>
      <c r="I1745" s="103"/>
      <c r="J1745" s="103"/>
      <c r="K1745" s="103"/>
      <c r="L1745" s="103"/>
      <c r="M1745" s="103"/>
    </row>
    <row r="1746" spans="1:13" outlineLevel="1">
      <c r="A1746" s="97"/>
      <c r="B1746" s="97" t="s">
        <v>215</v>
      </c>
      <c r="C1746" s="86" t="s">
        <v>216</v>
      </c>
      <c r="D1746" s="85" t="s">
        <v>388</v>
      </c>
      <c r="E1746" s="85" t="s">
        <v>980</v>
      </c>
      <c r="F1746" s="85" t="s">
        <v>455</v>
      </c>
      <c r="H1746" s="113">
        <f>'FD Inputs Pre Conversion'!G1743</f>
        <v>5.0000000000000001E-3</v>
      </c>
      <c r="I1746" s="103"/>
      <c r="J1746" s="103"/>
      <c r="K1746" s="103"/>
      <c r="L1746" s="103"/>
      <c r="M1746" s="103"/>
    </row>
    <row r="1747" spans="1:13" outlineLevel="1">
      <c r="A1747" s="97"/>
      <c r="B1747" s="97" t="s">
        <v>215</v>
      </c>
      <c r="C1747" s="86" t="s">
        <v>216</v>
      </c>
      <c r="D1747" s="85" t="s">
        <v>391</v>
      </c>
      <c r="E1747" s="85" t="s">
        <v>980</v>
      </c>
      <c r="F1747" s="85" t="s">
        <v>455</v>
      </c>
      <c r="H1747" s="113">
        <f>'FD Inputs Pre Conversion'!G1744</f>
        <v>5.0000000000000001E-3</v>
      </c>
      <c r="I1747" s="103"/>
      <c r="J1747" s="103"/>
      <c r="K1747" s="103"/>
      <c r="L1747" s="103"/>
      <c r="M1747" s="103"/>
    </row>
    <row r="1748" spans="1:13" outlineLevel="1">
      <c r="A1748" s="97"/>
      <c r="B1748" s="97" t="s">
        <v>215</v>
      </c>
      <c r="C1748" s="86" t="s">
        <v>216</v>
      </c>
      <c r="D1748" s="85" t="s">
        <v>394</v>
      </c>
      <c r="E1748" s="85" t="s">
        <v>980</v>
      </c>
      <c r="F1748" s="85" t="s">
        <v>455</v>
      </c>
      <c r="H1748" s="113">
        <f>'FD Inputs Pre Conversion'!G1745</f>
        <v>5.0000000000000001E-3</v>
      </c>
      <c r="I1748" s="103"/>
      <c r="J1748" s="103"/>
      <c r="K1748" s="103"/>
      <c r="L1748" s="103"/>
      <c r="M1748" s="103"/>
    </row>
    <row r="1749" spans="1:13" outlineLevel="1">
      <c r="A1749" s="97"/>
      <c r="B1749" s="97" t="s">
        <v>215</v>
      </c>
      <c r="C1749" s="86" t="s">
        <v>216</v>
      </c>
      <c r="D1749" s="85" t="s">
        <v>397</v>
      </c>
      <c r="E1749" s="85" t="s">
        <v>980</v>
      </c>
      <c r="F1749" s="85" t="s">
        <v>455</v>
      </c>
      <c r="H1749" s="113">
        <f>'FD Inputs Pre Conversion'!G1746</f>
        <v>5.0000000000000001E-3</v>
      </c>
      <c r="I1749" s="103"/>
      <c r="J1749" s="103"/>
      <c r="K1749" s="103"/>
      <c r="L1749" s="103"/>
      <c r="M1749" s="103"/>
    </row>
    <row r="1750" spans="1:13" outlineLevel="1">
      <c r="A1750" s="97"/>
      <c r="B1750" s="97" t="s">
        <v>215</v>
      </c>
      <c r="C1750" s="86" t="s">
        <v>216</v>
      </c>
      <c r="D1750" s="85" t="s">
        <v>345</v>
      </c>
      <c r="E1750" s="85" t="s">
        <v>980</v>
      </c>
      <c r="F1750" s="85" t="s">
        <v>455</v>
      </c>
      <c r="H1750" s="113" t="str">
        <f>'FD Inputs Pre Conversion'!G1747</f>
        <v/>
      </c>
      <c r="I1750" s="103"/>
      <c r="J1750" s="103"/>
      <c r="K1750" s="103"/>
      <c r="L1750" s="103"/>
      <c r="M1750" s="103"/>
    </row>
    <row r="1751" spans="1:13" outlineLevel="1">
      <c r="A1751" s="97"/>
      <c r="B1751" s="97" t="s">
        <v>215</v>
      </c>
      <c r="C1751" s="86" t="s">
        <v>216</v>
      </c>
      <c r="D1751" s="85" t="s">
        <v>354</v>
      </c>
      <c r="E1751" s="85" t="s">
        <v>980</v>
      </c>
      <c r="F1751" s="85" t="s">
        <v>455</v>
      </c>
      <c r="H1751" s="113" t="str">
        <f>'FD Inputs Pre Conversion'!G1748</f>
        <v/>
      </c>
      <c r="I1751" s="103"/>
      <c r="J1751" s="103"/>
      <c r="K1751" s="103"/>
      <c r="L1751" s="103"/>
      <c r="M1751" s="103"/>
    </row>
    <row r="1752" spans="1:13" outlineLevel="1">
      <c r="A1752" s="97"/>
      <c r="B1752" s="97" t="s">
        <v>215</v>
      </c>
      <c r="C1752" s="86" t="s">
        <v>216</v>
      </c>
      <c r="D1752" s="85" t="s">
        <v>367</v>
      </c>
      <c r="E1752" s="85" t="s">
        <v>980</v>
      </c>
      <c r="F1752" s="85" t="s">
        <v>455</v>
      </c>
      <c r="H1752" s="113" t="str">
        <f>'FD Inputs Pre Conversion'!G1749</f>
        <v/>
      </c>
      <c r="I1752" s="103"/>
      <c r="J1752" s="103"/>
      <c r="K1752" s="103"/>
      <c r="L1752" s="103"/>
      <c r="M1752" s="103"/>
    </row>
    <row r="1753" spans="1:13" outlineLevel="1">
      <c r="A1753" s="97"/>
      <c r="B1753" s="97" t="s">
        <v>215</v>
      </c>
      <c r="C1753" s="86" t="s">
        <v>216</v>
      </c>
      <c r="D1753" s="85" t="s">
        <v>373</v>
      </c>
      <c r="E1753" s="85" t="s">
        <v>980</v>
      </c>
      <c r="F1753" s="85" t="s">
        <v>455</v>
      </c>
      <c r="H1753" s="113" t="str">
        <f>'FD Inputs Pre Conversion'!G1750</f>
        <v/>
      </c>
      <c r="I1753" s="103"/>
      <c r="J1753" s="103"/>
      <c r="K1753" s="103"/>
      <c r="L1753" s="103"/>
      <c r="M1753" s="103"/>
    </row>
    <row r="1754" spans="1:13" outlineLevel="1">
      <c r="A1754" s="97"/>
      <c r="B1754" s="97" t="s">
        <v>215</v>
      </c>
      <c r="C1754" s="86" t="s">
        <v>216</v>
      </c>
      <c r="D1754" s="85" t="s">
        <v>376</v>
      </c>
      <c r="E1754" s="85" t="s">
        <v>980</v>
      </c>
      <c r="F1754" s="85" t="s">
        <v>455</v>
      </c>
      <c r="H1754" s="113" t="str">
        <f>'FD Inputs Pre Conversion'!G1751</f>
        <v/>
      </c>
      <c r="I1754" s="103"/>
      <c r="J1754" s="103"/>
      <c r="K1754" s="103"/>
      <c r="L1754" s="103"/>
      <c r="M1754" s="103"/>
    </row>
    <row r="1755" spans="1:13" outlineLevel="1">
      <c r="A1755" s="97"/>
      <c r="B1755" s="97" t="s">
        <v>215</v>
      </c>
      <c r="C1755" s="86" t="s">
        <v>216</v>
      </c>
      <c r="D1755" s="85" t="s">
        <v>385</v>
      </c>
      <c r="E1755" s="85" t="s">
        <v>980</v>
      </c>
      <c r="F1755" s="85" t="s">
        <v>455</v>
      </c>
      <c r="H1755" s="113" t="str">
        <f>'FD Inputs Pre Conversion'!G1752</f>
        <v/>
      </c>
      <c r="I1755" s="103"/>
      <c r="J1755" s="103"/>
      <c r="K1755" s="103"/>
      <c r="L1755" s="103"/>
      <c r="M1755" s="103"/>
    </row>
    <row r="1756" spans="1:13" outlineLevel="1">
      <c r="A1756" s="97"/>
      <c r="B1756" s="97"/>
      <c r="H1756" s="113"/>
    </row>
    <row r="1757" spans="1:13" outlineLevel="1">
      <c r="A1757" s="97"/>
      <c r="B1757" s="97" t="s">
        <v>222</v>
      </c>
      <c r="C1757" s="86" t="s">
        <v>223</v>
      </c>
      <c r="D1757" s="85" t="s">
        <v>350</v>
      </c>
      <c r="E1757" s="85" t="s">
        <v>980</v>
      </c>
      <c r="F1757" s="85" t="s">
        <v>455</v>
      </c>
      <c r="H1757" s="113">
        <f>'FD Inputs Pre Conversion'!G1754</f>
        <v>5.0000000000000001E-3</v>
      </c>
      <c r="I1757" s="103"/>
      <c r="J1757" s="103"/>
      <c r="K1757" s="103"/>
      <c r="L1757" s="103"/>
      <c r="M1757" s="103"/>
    </row>
    <row r="1758" spans="1:13" outlineLevel="1">
      <c r="A1758" s="97"/>
      <c r="B1758" s="97" t="s">
        <v>222</v>
      </c>
      <c r="C1758" s="86" t="s">
        <v>223</v>
      </c>
      <c r="D1758" s="85" t="s">
        <v>358</v>
      </c>
      <c r="E1758" s="85" t="s">
        <v>980</v>
      </c>
      <c r="F1758" s="85" t="s">
        <v>455</v>
      </c>
      <c r="H1758" s="113">
        <f>'FD Inputs Pre Conversion'!G1755</f>
        <v>5.0000000000000001E-3</v>
      </c>
      <c r="I1758" s="103"/>
      <c r="J1758" s="103"/>
      <c r="K1758" s="103"/>
      <c r="L1758" s="103"/>
      <c r="M1758" s="103"/>
    </row>
    <row r="1759" spans="1:13" outlineLevel="1">
      <c r="A1759" s="97"/>
      <c r="B1759" s="97" t="s">
        <v>222</v>
      </c>
      <c r="C1759" s="86" t="s">
        <v>223</v>
      </c>
      <c r="D1759" s="85" t="s">
        <v>361</v>
      </c>
      <c r="E1759" s="85" t="s">
        <v>980</v>
      </c>
      <c r="F1759" s="85" t="s">
        <v>455</v>
      </c>
      <c r="H1759" s="113">
        <f>'FD Inputs Pre Conversion'!G1756</f>
        <v>5.0000000000000001E-3</v>
      </c>
      <c r="I1759" s="103"/>
      <c r="J1759" s="103"/>
      <c r="K1759" s="103"/>
      <c r="L1759" s="103"/>
      <c r="M1759" s="103"/>
    </row>
    <row r="1760" spans="1:13" outlineLevel="1">
      <c r="A1760" s="97"/>
      <c r="B1760" s="97" t="s">
        <v>222</v>
      </c>
      <c r="C1760" s="86" t="s">
        <v>223</v>
      </c>
      <c r="D1760" s="85" t="s">
        <v>364</v>
      </c>
      <c r="E1760" s="85" t="s">
        <v>980</v>
      </c>
      <c r="F1760" s="85" t="s">
        <v>455</v>
      </c>
      <c r="H1760" s="113">
        <f>'FD Inputs Pre Conversion'!G1757</f>
        <v>5.0000000000000001E-3</v>
      </c>
      <c r="I1760" s="103"/>
      <c r="J1760" s="103"/>
      <c r="K1760" s="103"/>
      <c r="L1760" s="103"/>
      <c r="M1760" s="103"/>
    </row>
    <row r="1761" spans="1:13" outlineLevel="1">
      <c r="A1761" s="97"/>
      <c r="B1761" s="97" t="s">
        <v>222</v>
      </c>
      <c r="C1761" s="86" t="s">
        <v>223</v>
      </c>
      <c r="D1761" s="85" t="s">
        <v>370</v>
      </c>
      <c r="E1761" s="85" t="s">
        <v>980</v>
      </c>
      <c r="F1761" s="85" t="s">
        <v>455</v>
      </c>
      <c r="H1761" s="113">
        <f>'FD Inputs Pre Conversion'!G1758</f>
        <v>5.0000000000000001E-3</v>
      </c>
      <c r="I1761" s="103"/>
      <c r="J1761" s="103"/>
      <c r="K1761" s="103"/>
      <c r="L1761" s="103"/>
      <c r="M1761" s="103"/>
    </row>
    <row r="1762" spans="1:13" outlineLevel="1">
      <c r="A1762" s="97"/>
      <c r="B1762" s="97" t="s">
        <v>222</v>
      </c>
      <c r="C1762" s="86" t="s">
        <v>223</v>
      </c>
      <c r="D1762" s="85" t="s">
        <v>379</v>
      </c>
      <c r="E1762" s="85" t="s">
        <v>980</v>
      </c>
      <c r="F1762" s="85" t="s">
        <v>455</v>
      </c>
      <c r="H1762" s="113">
        <f>'FD Inputs Pre Conversion'!G1759</f>
        <v>5.0000000000000001E-3</v>
      </c>
      <c r="I1762" s="103"/>
      <c r="J1762" s="103"/>
      <c r="K1762" s="103"/>
      <c r="L1762" s="103"/>
      <c r="M1762" s="103"/>
    </row>
    <row r="1763" spans="1:13" outlineLevel="1">
      <c r="A1763" s="97"/>
      <c r="B1763" s="97" t="s">
        <v>222</v>
      </c>
      <c r="C1763" s="86" t="s">
        <v>223</v>
      </c>
      <c r="D1763" s="85" t="s">
        <v>382</v>
      </c>
      <c r="E1763" s="85" t="s">
        <v>980</v>
      </c>
      <c r="F1763" s="85" t="s">
        <v>455</v>
      </c>
      <c r="H1763" s="113">
        <f>'FD Inputs Pre Conversion'!G1760</f>
        <v>5.0000000000000001E-3</v>
      </c>
      <c r="I1763" s="103"/>
      <c r="J1763" s="103"/>
      <c r="K1763" s="103"/>
      <c r="L1763" s="103"/>
      <c r="M1763" s="103"/>
    </row>
    <row r="1764" spans="1:13" outlineLevel="1">
      <c r="A1764" s="97"/>
      <c r="B1764" s="97" t="s">
        <v>222</v>
      </c>
      <c r="C1764" s="86" t="s">
        <v>223</v>
      </c>
      <c r="D1764" s="85" t="s">
        <v>388</v>
      </c>
      <c r="E1764" s="85" t="s">
        <v>980</v>
      </c>
      <c r="F1764" s="85" t="s">
        <v>455</v>
      </c>
      <c r="H1764" s="113">
        <f>'FD Inputs Pre Conversion'!G1761</f>
        <v>5.0000000000000001E-3</v>
      </c>
      <c r="I1764" s="103"/>
      <c r="J1764" s="103"/>
      <c r="K1764" s="103"/>
      <c r="L1764" s="103"/>
      <c r="M1764" s="103"/>
    </row>
    <row r="1765" spans="1:13" outlineLevel="1">
      <c r="A1765" s="97"/>
      <c r="B1765" s="97" t="s">
        <v>222</v>
      </c>
      <c r="C1765" s="86" t="s">
        <v>223</v>
      </c>
      <c r="D1765" s="85" t="s">
        <v>391</v>
      </c>
      <c r="E1765" s="85" t="s">
        <v>980</v>
      </c>
      <c r="F1765" s="85" t="s">
        <v>455</v>
      </c>
      <c r="H1765" s="113">
        <f>'FD Inputs Pre Conversion'!G1762</f>
        <v>5.0000000000000001E-3</v>
      </c>
      <c r="I1765" s="103"/>
      <c r="J1765" s="103"/>
      <c r="K1765" s="103"/>
      <c r="L1765" s="103"/>
      <c r="M1765" s="103"/>
    </row>
    <row r="1766" spans="1:13" outlineLevel="1">
      <c r="A1766" s="97"/>
      <c r="B1766" s="97" t="s">
        <v>222</v>
      </c>
      <c r="C1766" s="86" t="s">
        <v>223</v>
      </c>
      <c r="D1766" s="85" t="s">
        <v>394</v>
      </c>
      <c r="E1766" s="85" t="s">
        <v>980</v>
      </c>
      <c r="F1766" s="85" t="s">
        <v>455</v>
      </c>
      <c r="H1766" s="113">
        <f>'FD Inputs Pre Conversion'!G1763</f>
        <v>5.0000000000000001E-3</v>
      </c>
      <c r="I1766" s="103"/>
      <c r="J1766" s="103"/>
      <c r="K1766" s="103"/>
      <c r="L1766" s="103"/>
      <c r="M1766" s="103"/>
    </row>
    <row r="1767" spans="1:13" outlineLevel="1">
      <c r="A1767" s="97"/>
      <c r="B1767" s="97" t="s">
        <v>222</v>
      </c>
      <c r="C1767" s="86" t="s">
        <v>223</v>
      </c>
      <c r="D1767" s="85" t="s">
        <v>397</v>
      </c>
      <c r="E1767" s="85" t="s">
        <v>980</v>
      </c>
      <c r="F1767" s="85" t="s">
        <v>455</v>
      </c>
      <c r="H1767" s="113">
        <f>'FD Inputs Pre Conversion'!G1764</f>
        <v>5.0000000000000001E-3</v>
      </c>
      <c r="I1767" s="103"/>
      <c r="J1767" s="103"/>
      <c r="K1767" s="103"/>
      <c r="L1767" s="103"/>
      <c r="M1767" s="103"/>
    </row>
    <row r="1768" spans="1:13" outlineLevel="1">
      <c r="A1768" s="97"/>
      <c r="B1768" s="97" t="s">
        <v>222</v>
      </c>
      <c r="C1768" s="86" t="s">
        <v>223</v>
      </c>
      <c r="D1768" s="85" t="s">
        <v>345</v>
      </c>
      <c r="E1768" s="85" t="s">
        <v>980</v>
      </c>
      <c r="F1768" s="85" t="s">
        <v>455</v>
      </c>
      <c r="H1768" s="113" t="str">
        <f>'FD Inputs Pre Conversion'!G1765</f>
        <v/>
      </c>
      <c r="I1768" s="103"/>
      <c r="J1768" s="103"/>
      <c r="K1768" s="103"/>
      <c r="L1768" s="103"/>
      <c r="M1768" s="103"/>
    </row>
    <row r="1769" spans="1:13" outlineLevel="1">
      <c r="A1769" s="97"/>
      <c r="B1769" s="97" t="s">
        <v>222</v>
      </c>
      <c r="C1769" s="86" t="s">
        <v>223</v>
      </c>
      <c r="D1769" s="85" t="s">
        <v>354</v>
      </c>
      <c r="E1769" s="85" t="s">
        <v>980</v>
      </c>
      <c r="F1769" s="85" t="s">
        <v>455</v>
      </c>
      <c r="H1769" s="113" t="str">
        <f>'FD Inputs Pre Conversion'!G1766</f>
        <v/>
      </c>
      <c r="I1769" s="103"/>
      <c r="J1769" s="103"/>
      <c r="K1769" s="103"/>
      <c r="L1769" s="103"/>
      <c r="M1769" s="103"/>
    </row>
    <row r="1770" spans="1:13" outlineLevel="1">
      <c r="A1770" s="97"/>
      <c r="B1770" s="97" t="s">
        <v>222</v>
      </c>
      <c r="C1770" s="86" t="s">
        <v>223</v>
      </c>
      <c r="D1770" s="85" t="s">
        <v>367</v>
      </c>
      <c r="E1770" s="85" t="s">
        <v>980</v>
      </c>
      <c r="F1770" s="85" t="s">
        <v>455</v>
      </c>
      <c r="H1770" s="113" t="str">
        <f>'FD Inputs Pre Conversion'!G1767</f>
        <v/>
      </c>
      <c r="I1770" s="103"/>
      <c r="J1770" s="103"/>
      <c r="K1770" s="103"/>
      <c r="L1770" s="103"/>
      <c r="M1770" s="103"/>
    </row>
    <row r="1771" spans="1:13" outlineLevel="1">
      <c r="A1771" s="97"/>
      <c r="B1771" s="97" t="s">
        <v>222</v>
      </c>
      <c r="C1771" s="86" t="s">
        <v>223</v>
      </c>
      <c r="D1771" s="85" t="s">
        <v>373</v>
      </c>
      <c r="E1771" s="85" t="s">
        <v>980</v>
      </c>
      <c r="F1771" s="85" t="s">
        <v>455</v>
      </c>
      <c r="H1771" s="113" t="str">
        <f>'FD Inputs Pre Conversion'!G1768</f>
        <v/>
      </c>
      <c r="I1771" s="103"/>
      <c r="J1771" s="103"/>
      <c r="K1771" s="103"/>
      <c r="L1771" s="103"/>
      <c r="M1771" s="103"/>
    </row>
    <row r="1772" spans="1:13" outlineLevel="1">
      <c r="A1772" s="97"/>
      <c r="B1772" s="97" t="s">
        <v>222</v>
      </c>
      <c r="C1772" s="86" t="s">
        <v>223</v>
      </c>
      <c r="D1772" s="85" t="s">
        <v>376</v>
      </c>
      <c r="E1772" s="85" t="s">
        <v>980</v>
      </c>
      <c r="F1772" s="85" t="s">
        <v>455</v>
      </c>
      <c r="H1772" s="113" t="str">
        <f>'FD Inputs Pre Conversion'!G1769</f>
        <v/>
      </c>
      <c r="I1772" s="103"/>
      <c r="J1772" s="103"/>
      <c r="K1772" s="103"/>
      <c r="L1772" s="103"/>
      <c r="M1772" s="103"/>
    </row>
    <row r="1773" spans="1:13" outlineLevel="1">
      <c r="A1773" s="97"/>
      <c r="B1773" s="97" t="s">
        <v>222</v>
      </c>
      <c r="C1773" s="86" t="s">
        <v>223</v>
      </c>
      <c r="D1773" s="85" t="s">
        <v>385</v>
      </c>
      <c r="E1773" s="85" t="s">
        <v>980</v>
      </c>
      <c r="F1773" s="85" t="s">
        <v>455</v>
      </c>
      <c r="H1773" s="113" t="str">
        <f>'FD Inputs Pre Conversion'!G1770</f>
        <v/>
      </c>
      <c r="I1773" s="103"/>
      <c r="J1773" s="103"/>
      <c r="K1773" s="103"/>
      <c r="L1773" s="103"/>
      <c r="M1773" s="103"/>
    </row>
    <row r="1774" spans="1:13" outlineLevel="1">
      <c r="A1774" s="97"/>
      <c r="B1774" s="97"/>
      <c r="H1774" s="113"/>
    </row>
    <row r="1775" spans="1:13" outlineLevel="1">
      <c r="A1775" s="97"/>
      <c r="B1775" s="97" t="s">
        <v>229</v>
      </c>
      <c r="C1775" s="86" t="s">
        <v>230</v>
      </c>
      <c r="D1775" s="85" t="s">
        <v>350</v>
      </c>
      <c r="E1775" s="85" t="s">
        <v>980</v>
      </c>
      <c r="F1775" s="85" t="s">
        <v>455</v>
      </c>
      <c r="H1775" s="113" t="str">
        <f>'FD Inputs Pre Conversion'!G1772</f>
        <v>No input</v>
      </c>
      <c r="I1775" s="103"/>
      <c r="J1775" s="103"/>
      <c r="K1775" s="103"/>
      <c r="L1775" s="103"/>
      <c r="M1775" s="103"/>
    </row>
    <row r="1776" spans="1:13" outlineLevel="1">
      <c r="A1776" s="97"/>
      <c r="B1776" s="97" t="s">
        <v>229</v>
      </c>
      <c r="C1776" s="86" t="s">
        <v>230</v>
      </c>
      <c r="D1776" s="85" t="s">
        <v>358</v>
      </c>
      <c r="E1776" s="85" t="s">
        <v>980</v>
      </c>
      <c r="F1776" s="85" t="s">
        <v>455</v>
      </c>
      <c r="H1776" s="113" t="str">
        <f>'FD Inputs Pre Conversion'!G1773</f>
        <v>No input</v>
      </c>
      <c r="I1776" s="103"/>
      <c r="J1776" s="103"/>
      <c r="K1776" s="103"/>
      <c r="L1776" s="103"/>
      <c r="M1776" s="103"/>
    </row>
    <row r="1777" spans="1:13" outlineLevel="1">
      <c r="A1777" s="97"/>
      <c r="B1777" s="97" t="s">
        <v>229</v>
      </c>
      <c r="C1777" s="86" t="s">
        <v>230</v>
      </c>
      <c r="D1777" s="85" t="s">
        <v>361</v>
      </c>
      <c r="E1777" s="85" t="s">
        <v>980</v>
      </c>
      <c r="F1777" s="85" t="s">
        <v>455</v>
      </c>
      <c r="H1777" s="113" t="str">
        <f>'FD Inputs Pre Conversion'!G1774</f>
        <v>No input</v>
      </c>
      <c r="I1777" s="103"/>
      <c r="J1777" s="103"/>
      <c r="K1777" s="103"/>
      <c r="L1777" s="103"/>
      <c r="M1777" s="103"/>
    </row>
    <row r="1778" spans="1:13" outlineLevel="1">
      <c r="A1778" s="97"/>
      <c r="B1778" s="97" t="s">
        <v>229</v>
      </c>
      <c r="C1778" s="86" t="s">
        <v>230</v>
      </c>
      <c r="D1778" s="85" t="s">
        <v>364</v>
      </c>
      <c r="E1778" s="85" t="s">
        <v>980</v>
      </c>
      <c r="F1778" s="85" t="s">
        <v>455</v>
      </c>
      <c r="H1778" s="113" t="str">
        <f>'FD Inputs Pre Conversion'!G1775</f>
        <v>No input</v>
      </c>
      <c r="I1778" s="103"/>
      <c r="J1778" s="103"/>
      <c r="K1778" s="103"/>
      <c r="L1778" s="103"/>
      <c r="M1778" s="103"/>
    </row>
    <row r="1779" spans="1:13" outlineLevel="1">
      <c r="A1779" s="97"/>
      <c r="B1779" s="97" t="s">
        <v>229</v>
      </c>
      <c r="C1779" s="86" t="s">
        <v>230</v>
      </c>
      <c r="D1779" s="85" t="s">
        <v>370</v>
      </c>
      <c r="E1779" s="85" t="s">
        <v>980</v>
      </c>
      <c r="F1779" s="85" t="s">
        <v>455</v>
      </c>
      <c r="H1779" s="113" t="str">
        <f>'FD Inputs Pre Conversion'!G1776</f>
        <v>No input</v>
      </c>
      <c r="I1779" s="103"/>
      <c r="J1779" s="103"/>
      <c r="K1779" s="103"/>
      <c r="L1779" s="103"/>
      <c r="M1779" s="103"/>
    </row>
    <row r="1780" spans="1:13" outlineLevel="1">
      <c r="A1780" s="97"/>
      <c r="B1780" s="97" t="s">
        <v>229</v>
      </c>
      <c r="C1780" s="86" t="s">
        <v>230</v>
      </c>
      <c r="D1780" s="85" t="s">
        <v>379</v>
      </c>
      <c r="E1780" s="85" t="s">
        <v>980</v>
      </c>
      <c r="F1780" s="85" t="s">
        <v>455</v>
      </c>
      <c r="H1780" s="113" t="str">
        <f>'FD Inputs Pre Conversion'!G1777</f>
        <v>No input</v>
      </c>
      <c r="I1780" s="103"/>
      <c r="J1780" s="103"/>
      <c r="K1780" s="103"/>
      <c r="L1780" s="103"/>
      <c r="M1780" s="103"/>
    </row>
    <row r="1781" spans="1:13" outlineLevel="1">
      <c r="A1781" s="97"/>
      <c r="B1781" s="97" t="s">
        <v>229</v>
      </c>
      <c r="C1781" s="86" t="s">
        <v>230</v>
      </c>
      <c r="D1781" s="85" t="s">
        <v>382</v>
      </c>
      <c r="E1781" s="85" t="s">
        <v>980</v>
      </c>
      <c r="F1781" s="85" t="s">
        <v>455</v>
      </c>
      <c r="H1781" s="113" t="str">
        <f>'FD Inputs Pre Conversion'!G1778</f>
        <v>No input</v>
      </c>
      <c r="I1781" s="103"/>
      <c r="J1781" s="103"/>
      <c r="K1781" s="103"/>
      <c r="L1781" s="103"/>
      <c r="M1781" s="103"/>
    </row>
    <row r="1782" spans="1:13" outlineLevel="1">
      <c r="A1782" s="97"/>
      <c r="B1782" s="97" t="s">
        <v>229</v>
      </c>
      <c r="C1782" s="86" t="s">
        <v>230</v>
      </c>
      <c r="D1782" s="85" t="s">
        <v>388</v>
      </c>
      <c r="E1782" s="85" t="s">
        <v>980</v>
      </c>
      <c r="F1782" s="85" t="s">
        <v>455</v>
      </c>
      <c r="H1782" s="113" t="str">
        <f>'FD Inputs Pre Conversion'!G1779</f>
        <v>No input</v>
      </c>
      <c r="I1782" s="103"/>
      <c r="J1782" s="103"/>
      <c r="K1782" s="103"/>
      <c r="L1782" s="103"/>
      <c r="M1782" s="103"/>
    </row>
    <row r="1783" spans="1:13" outlineLevel="1">
      <c r="A1783" s="97"/>
      <c r="B1783" s="97" t="s">
        <v>229</v>
      </c>
      <c r="C1783" s="86" t="s">
        <v>230</v>
      </c>
      <c r="D1783" s="85" t="s">
        <v>391</v>
      </c>
      <c r="E1783" s="85" t="s">
        <v>980</v>
      </c>
      <c r="F1783" s="85" t="s">
        <v>455</v>
      </c>
      <c r="H1783" s="113" t="str">
        <f>'FD Inputs Pre Conversion'!G1780</f>
        <v>No input</v>
      </c>
      <c r="I1783" s="103"/>
      <c r="J1783" s="103"/>
      <c r="K1783" s="103"/>
      <c r="L1783" s="103"/>
      <c r="M1783" s="103"/>
    </row>
    <row r="1784" spans="1:13" outlineLevel="1">
      <c r="A1784" s="97"/>
      <c r="B1784" s="97" t="s">
        <v>229</v>
      </c>
      <c r="C1784" s="86" t="s">
        <v>230</v>
      </c>
      <c r="D1784" s="85" t="s">
        <v>394</v>
      </c>
      <c r="E1784" s="85" t="s">
        <v>980</v>
      </c>
      <c r="F1784" s="85" t="s">
        <v>455</v>
      </c>
      <c r="H1784" s="113" t="str">
        <f>'FD Inputs Pre Conversion'!G1781</f>
        <v>No input</v>
      </c>
      <c r="I1784" s="103"/>
      <c r="J1784" s="103"/>
      <c r="K1784" s="103"/>
      <c r="L1784" s="103"/>
      <c r="M1784" s="103"/>
    </row>
    <row r="1785" spans="1:13" outlineLevel="1">
      <c r="A1785" s="97"/>
      <c r="B1785" s="97" t="s">
        <v>229</v>
      </c>
      <c r="C1785" s="86" t="s">
        <v>230</v>
      </c>
      <c r="D1785" s="85" t="s">
        <v>397</v>
      </c>
      <c r="E1785" s="85" t="s">
        <v>980</v>
      </c>
      <c r="F1785" s="85" t="s">
        <v>455</v>
      </c>
      <c r="H1785" s="113" t="str">
        <f>'FD Inputs Pre Conversion'!G1782</f>
        <v>No input</v>
      </c>
      <c r="I1785" s="103"/>
      <c r="J1785" s="103"/>
      <c r="K1785" s="103"/>
      <c r="L1785" s="103"/>
      <c r="M1785" s="103"/>
    </row>
    <row r="1786" spans="1:13" outlineLevel="1">
      <c r="A1786" s="97"/>
      <c r="B1786" s="97" t="s">
        <v>229</v>
      </c>
      <c r="C1786" s="86" t="s">
        <v>230</v>
      </c>
      <c r="D1786" s="85" t="s">
        <v>345</v>
      </c>
      <c r="E1786" s="85" t="s">
        <v>980</v>
      </c>
      <c r="F1786" s="85" t="s">
        <v>455</v>
      </c>
      <c r="H1786" s="113" t="str">
        <f>'FD Inputs Pre Conversion'!G1783</f>
        <v>No input</v>
      </c>
      <c r="I1786" s="103"/>
      <c r="J1786" s="103"/>
      <c r="K1786" s="103"/>
      <c r="L1786" s="103"/>
      <c r="M1786" s="103"/>
    </row>
    <row r="1787" spans="1:13" outlineLevel="1">
      <c r="A1787" s="97"/>
      <c r="B1787" s="97" t="s">
        <v>229</v>
      </c>
      <c r="C1787" s="86" t="s">
        <v>230</v>
      </c>
      <c r="D1787" s="85" t="s">
        <v>354</v>
      </c>
      <c r="E1787" s="85" t="s">
        <v>980</v>
      </c>
      <c r="F1787" s="85" t="s">
        <v>455</v>
      </c>
      <c r="H1787" s="113" t="str">
        <f>'FD Inputs Pre Conversion'!G1784</f>
        <v>No input</v>
      </c>
      <c r="I1787" s="103"/>
      <c r="J1787" s="103"/>
      <c r="K1787" s="103"/>
      <c r="L1787" s="103"/>
      <c r="M1787" s="103"/>
    </row>
    <row r="1788" spans="1:13" outlineLevel="1">
      <c r="A1788" s="97"/>
      <c r="B1788" s="97" t="s">
        <v>229</v>
      </c>
      <c r="C1788" s="86" t="s">
        <v>230</v>
      </c>
      <c r="D1788" s="85" t="s">
        <v>367</v>
      </c>
      <c r="E1788" s="85" t="s">
        <v>980</v>
      </c>
      <c r="F1788" s="85" t="s">
        <v>455</v>
      </c>
      <c r="H1788" s="113" t="str">
        <f>'FD Inputs Pre Conversion'!G1785</f>
        <v>No input</v>
      </c>
      <c r="I1788" s="103"/>
      <c r="J1788" s="103"/>
      <c r="K1788" s="103"/>
      <c r="L1788" s="103"/>
      <c r="M1788" s="103"/>
    </row>
    <row r="1789" spans="1:13" outlineLevel="1">
      <c r="A1789" s="97"/>
      <c r="B1789" s="97" t="s">
        <v>229</v>
      </c>
      <c r="C1789" s="86" t="s">
        <v>230</v>
      </c>
      <c r="D1789" s="85" t="s">
        <v>373</v>
      </c>
      <c r="E1789" s="85" t="s">
        <v>980</v>
      </c>
      <c r="F1789" s="85" t="s">
        <v>455</v>
      </c>
      <c r="H1789" s="113" t="str">
        <f>'FD Inputs Pre Conversion'!G1786</f>
        <v>No input</v>
      </c>
      <c r="I1789" s="103"/>
      <c r="J1789" s="103"/>
      <c r="K1789" s="103"/>
      <c r="L1789" s="103"/>
      <c r="M1789" s="103"/>
    </row>
    <row r="1790" spans="1:13" outlineLevel="1">
      <c r="A1790" s="97"/>
      <c r="B1790" s="97" t="s">
        <v>229</v>
      </c>
      <c r="C1790" s="86" t="s">
        <v>230</v>
      </c>
      <c r="D1790" s="85" t="s">
        <v>376</v>
      </c>
      <c r="E1790" s="85" t="s">
        <v>980</v>
      </c>
      <c r="F1790" s="85" t="s">
        <v>455</v>
      </c>
      <c r="H1790" s="113" t="str">
        <f>'FD Inputs Pre Conversion'!G1787</f>
        <v>No input</v>
      </c>
      <c r="I1790" s="103"/>
      <c r="J1790" s="103"/>
      <c r="K1790" s="103"/>
      <c r="L1790" s="103"/>
      <c r="M1790" s="103"/>
    </row>
    <row r="1791" spans="1:13" outlineLevel="1">
      <c r="A1791" s="97"/>
      <c r="B1791" s="97" t="s">
        <v>229</v>
      </c>
      <c r="C1791" s="86" t="s">
        <v>230</v>
      </c>
      <c r="D1791" s="85" t="s">
        <v>385</v>
      </c>
      <c r="E1791" s="85" t="s">
        <v>980</v>
      </c>
      <c r="F1791" s="85" t="s">
        <v>455</v>
      </c>
      <c r="H1791" s="113" t="str">
        <f>'FD Inputs Pre Conversion'!G1788</f>
        <v>No input</v>
      </c>
      <c r="I1791" s="103"/>
      <c r="J1791" s="103"/>
      <c r="K1791" s="103"/>
      <c r="L1791" s="103"/>
      <c r="M1791" s="103"/>
    </row>
    <row r="1792" spans="1:13" outlineLevel="1">
      <c r="A1792" s="97"/>
      <c r="B1792" s="97"/>
      <c r="H1792" s="113"/>
    </row>
    <row r="1793" spans="1:13" outlineLevel="1">
      <c r="A1793" s="97"/>
      <c r="B1793" s="97" t="s">
        <v>234</v>
      </c>
      <c r="C1793" s="86" t="s">
        <v>235</v>
      </c>
      <c r="D1793" s="85" t="s">
        <v>350</v>
      </c>
      <c r="E1793" s="85" t="s">
        <v>980</v>
      </c>
      <c r="F1793" s="85" t="s">
        <v>455</v>
      </c>
      <c r="H1793" s="113">
        <f>'FD Inputs Pre Conversion'!G1790</f>
        <v>5.0000000000000001E-3</v>
      </c>
      <c r="I1793" s="103"/>
      <c r="J1793" s="103"/>
      <c r="K1793" s="103"/>
      <c r="L1793" s="103"/>
      <c r="M1793" s="103"/>
    </row>
    <row r="1794" spans="1:13" outlineLevel="1">
      <c r="A1794" s="97"/>
      <c r="B1794" s="97" t="s">
        <v>234</v>
      </c>
      <c r="C1794" s="86" t="s">
        <v>235</v>
      </c>
      <c r="D1794" s="85" t="s">
        <v>358</v>
      </c>
      <c r="E1794" s="85" t="s">
        <v>980</v>
      </c>
      <c r="F1794" s="85" t="s">
        <v>455</v>
      </c>
      <c r="H1794" s="113">
        <f>'FD Inputs Pre Conversion'!G1791</f>
        <v>5.0000000000000001E-3</v>
      </c>
      <c r="I1794" s="103"/>
      <c r="J1794" s="103"/>
      <c r="K1794" s="103"/>
      <c r="L1794" s="103"/>
      <c r="M1794" s="103"/>
    </row>
    <row r="1795" spans="1:13" outlineLevel="1">
      <c r="A1795" s="97"/>
      <c r="B1795" s="97" t="s">
        <v>234</v>
      </c>
      <c r="C1795" s="86" t="s">
        <v>235</v>
      </c>
      <c r="D1795" s="85" t="s">
        <v>361</v>
      </c>
      <c r="E1795" s="85" t="s">
        <v>980</v>
      </c>
      <c r="F1795" s="85" t="s">
        <v>455</v>
      </c>
      <c r="H1795" s="113">
        <f>'FD Inputs Pre Conversion'!G1792</f>
        <v>5.0000000000000001E-3</v>
      </c>
      <c r="I1795" s="103"/>
      <c r="J1795" s="103"/>
      <c r="K1795" s="103"/>
      <c r="L1795" s="103"/>
      <c r="M1795" s="103"/>
    </row>
    <row r="1796" spans="1:13" outlineLevel="1">
      <c r="A1796" s="97"/>
      <c r="B1796" s="97" t="s">
        <v>234</v>
      </c>
      <c r="C1796" s="86" t="s">
        <v>235</v>
      </c>
      <c r="D1796" s="85" t="s">
        <v>364</v>
      </c>
      <c r="E1796" s="85" t="s">
        <v>980</v>
      </c>
      <c r="F1796" s="85" t="s">
        <v>455</v>
      </c>
      <c r="H1796" s="113">
        <f>'FD Inputs Pre Conversion'!G1793</f>
        <v>5.0000000000000001E-3</v>
      </c>
      <c r="I1796" s="103"/>
      <c r="J1796" s="103"/>
      <c r="K1796" s="103"/>
      <c r="L1796" s="103"/>
      <c r="M1796" s="103"/>
    </row>
    <row r="1797" spans="1:13" outlineLevel="1">
      <c r="A1797" s="97"/>
      <c r="B1797" s="97" t="s">
        <v>234</v>
      </c>
      <c r="C1797" s="86" t="s">
        <v>235</v>
      </c>
      <c r="D1797" s="85" t="s">
        <v>370</v>
      </c>
      <c r="E1797" s="85" t="s">
        <v>980</v>
      </c>
      <c r="F1797" s="85" t="s">
        <v>455</v>
      </c>
      <c r="H1797" s="113">
        <f>'FD Inputs Pre Conversion'!G1794</f>
        <v>5.0000000000000001E-3</v>
      </c>
      <c r="I1797" s="103"/>
      <c r="J1797" s="103"/>
      <c r="K1797" s="103"/>
      <c r="L1797" s="103"/>
      <c r="M1797" s="103"/>
    </row>
    <row r="1798" spans="1:13" outlineLevel="1">
      <c r="A1798" s="97"/>
      <c r="B1798" s="97" t="s">
        <v>234</v>
      </c>
      <c r="C1798" s="86" t="s">
        <v>235</v>
      </c>
      <c r="D1798" s="85" t="s">
        <v>379</v>
      </c>
      <c r="E1798" s="85" t="s">
        <v>980</v>
      </c>
      <c r="F1798" s="85" t="s">
        <v>455</v>
      </c>
      <c r="H1798" s="113">
        <f>'FD Inputs Pre Conversion'!G1795</f>
        <v>5.0000000000000001E-3</v>
      </c>
      <c r="I1798" s="103"/>
      <c r="J1798" s="103"/>
      <c r="K1798" s="103"/>
      <c r="L1798" s="103"/>
      <c r="M1798" s="103"/>
    </row>
    <row r="1799" spans="1:13" outlineLevel="1">
      <c r="A1799" s="97"/>
      <c r="B1799" s="97" t="s">
        <v>234</v>
      </c>
      <c r="C1799" s="86" t="s">
        <v>235</v>
      </c>
      <c r="D1799" s="85" t="s">
        <v>382</v>
      </c>
      <c r="E1799" s="85" t="s">
        <v>980</v>
      </c>
      <c r="F1799" s="85" t="s">
        <v>455</v>
      </c>
      <c r="H1799" s="113">
        <f>'FD Inputs Pre Conversion'!G1796</f>
        <v>5.0000000000000001E-3</v>
      </c>
      <c r="I1799" s="103"/>
      <c r="J1799" s="103"/>
      <c r="K1799" s="103"/>
      <c r="L1799" s="103"/>
      <c r="M1799" s="103"/>
    </row>
    <row r="1800" spans="1:13" outlineLevel="1">
      <c r="A1800" s="97"/>
      <c r="B1800" s="97" t="s">
        <v>234</v>
      </c>
      <c r="C1800" s="86" t="s">
        <v>235</v>
      </c>
      <c r="D1800" s="85" t="s">
        <v>388</v>
      </c>
      <c r="E1800" s="85" t="s">
        <v>980</v>
      </c>
      <c r="F1800" s="85" t="s">
        <v>455</v>
      </c>
      <c r="H1800" s="113">
        <f>'FD Inputs Pre Conversion'!G1797</f>
        <v>5.0000000000000001E-3</v>
      </c>
      <c r="I1800" s="103"/>
      <c r="J1800" s="103"/>
      <c r="K1800" s="103"/>
      <c r="L1800" s="103"/>
      <c r="M1800" s="103"/>
    </row>
    <row r="1801" spans="1:13" outlineLevel="1">
      <c r="A1801" s="97"/>
      <c r="B1801" s="97" t="s">
        <v>234</v>
      </c>
      <c r="C1801" s="86" t="s">
        <v>235</v>
      </c>
      <c r="D1801" s="85" t="s">
        <v>391</v>
      </c>
      <c r="E1801" s="85" t="s">
        <v>980</v>
      </c>
      <c r="F1801" s="85" t="s">
        <v>455</v>
      </c>
      <c r="H1801" s="113">
        <f>'FD Inputs Pre Conversion'!G1798</f>
        <v>5.0000000000000001E-3</v>
      </c>
      <c r="I1801" s="103"/>
      <c r="J1801" s="103"/>
      <c r="K1801" s="103"/>
      <c r="L1801" s="103"/>
      <c r="M1801" s="103"/>
    </row>
    <row r="1802" spans="1:13" outlineLevel="1">
      <c r="A1802" s="97"/>
      <c r="B1802" s="97" t="s">
        <v>234</v>
      </c>
      <c r="C1802" s="86" t="s">
        <v>235</v>
      </c>
      <c r="D1802" s="85" t="s">
        <v>394</v>
      </c>
      <c r="E1802" s="85" t="s">
        <v>980</v>
      </c>
      <c r="F1802" s="85" t="s">
        <v>455</v>
      </c>
      <c r="H1802" s="113">
        <f>'FD Inputs Pre Conversion'!G1799</f>
        <v>5.0000000000000001E-3</v>
      </c>
      <c r="I1802" s="103"/>
      <c r="J1802" s="103"/>
      <c r="K1802" s="103"/>
      <c r="L1802" s="103"/>
      <c r="M1802" s="103"/>
    </row>
    <row r="1803" spans="1:13" outlineLevel="1">
      <c r="A1803" s="97"/>
      <c r="B1803" s="97" t="s">
        <v>234</v>
      </c>
      <c r="C1803" s="86" t="s">
        <v>235</v>
      </c>
      <c r="D1803" s="85" t="s">
        <v>397</v>
      </c>
      <c r="E1803" s="85" t="s">
        <v>980</v>
      </c>
      <c r="F1803" s="85" t="s">
        <v>455</v>
      </c>
      <c r="H1803" s="113">
        <f>'FD Inputs Pre Conversion'!G1800</f>
        <v>5.0000000000000001E-3</v>
      </c>
      <c r="I1803" s="103"/>
      <c r="J1803" s="103"/>
      <c r="K1803" s="103"/>
      <c r="L1803" s="103"/>
      <c r="M1803" s="103"/>
    </row>
    <row r="1804" spans="1:13" outlineLevel="1">
      <c r="A1804" s="97"/>
      <c r="B1804" s="97" t="s">
        <v>234</v>
      </c>
      <c r="C1804" s="86" t="s">
        <v>235</v>
      </c>
      <c r="D1804" s="85" t="s">
        <v>345</v>
      </c>
      <c r="E1804" s="85" t="s">
        <v>980</v>
      </c>
      <c r="F1804" s="85" t="s">
        <v>455</v>
      </c>
      <c r="H1804" s="113" t="str">
        <f>'FD Inputs Pre Conversion'!G1801</f>
        <v/>
      </c>
      <c r="I1804" s="103"/>
      <c r="J1804" s="103"/>
      <c r="K1804" s="103"/>
      <c r="L1804" s="103"/>
      <c r="M1804" s="103"/>
    </row>
    <row r="1805" spans="1:13" outlineLevel="1">
      <c r="A1805" s="97"/>
      <c r="B1805" s="97" t="s">
        <v>234</v>
      </c>
      <c r="C1805" s="86" t="s">
        <v>235</v>
      </c>
      <c r="D1805" s="85" t="s">
        <v>354</v>
      </c>
      <c r="E1805" s="85" t="s">
        <v>980</v>
      </c>
      <c r="F1805" s="85" t="s">
        <v>455</v>
      </c>
      <c r="H1805" s="113" t="str">
        <f>'FD Inputs Pre Conversion'!G1802</f>
        <v/>
      </c>
      <c r="I1805" s="103"/>
      <c r="J1805" s="103"/>
      <c r="K1805" s="103"/>
      <c r="L1805" s="103"/>
      <c r="M1805" s="103"/>
    </row>
    <row r="1806" spans="1:13" outlineLevel="1">
      <c r="A1806" s="97"/>
      <c r="B1806" s="97" t="s">
        <v>234</v>
      </c>
      <c r="C1806" s="86" t="s">
        <v>235</v>
      </c>
      <c r="D1806" s="85" t="s">
        <v>367</v>
      </c>
      <c r="E1806" s="85" t="s">
        <v>980</v>
      </c>
      <c r="F1806" s="85" t="s">
        <v>455</v>
      </c>
      <c r="H1806" s="113" t="str">
        <f>'FD Inputs Pre Conversion'!G1803</f>
        <v/>
      </c>
      <c r="I1806" s="103"/>
      <c r="J1806" s="103"/>
      <c r="K1806" s="103"/>
      <c r="L1806" s="103"/>
      <c r="M1806" s="103"/>
    </row>
    <row r="1807" spans="1:13" outlineLevel="1">
      <c r="A1807" s="97"/>
      <c r="B1807" s="97" t="s">
        <v>234</v>
      </c>
      <c r="C1807" s="86" t="s">
        <v>235</v>
      </c>
      <c r="D1807" s="85" t="s">
        <v>373</v>
      </c>
      <c r="E1807" s="85" t="s">
        <v>980</v>
      </c>
      <c r="F1807" s="85" t="s">
        <v>455</v>
      </c>
      <c r="H1807" s="113" t="str">
        <f>'FD Inputs Pre Conversion'!G1804</f>
        <v/>
      </c>
      <c r="I1807" s="103"/>
      <c r="J1807" s="103"/>
      <c r="K1807" s="103"/>
      <c r="L1807" s="103"/>
      <c r="M1807" s="103"/>
    </row>
    <row r="1808" spans="1:13" outlineLevel="1">
      <c r="A1808" s="97"/>
      <c r="B1808" s="97" t="s">
        <v>234</v>
      </c>
      <c r="C1808" s="86" t="s">
        <v>235</v>
      </c>
      <c r="D1808" s="85" t="s">
        <v>376</v>
      </c>
      <c r="E1808" s="85" t="s">
        <v>980</v>
      </c>
      <c r="F1808" s="85" t="s">
        <v>455</v>
      </c>
      <c r="H1808" s="113" t="str">
        <f>'FD Inputs Pre Conversion'!G1805</f>
        <v/>
      </c>
      <c r="I1808" s="103"/>
      <c r="J1808" s="103"/>
      <c r="K1808" s="103"/>
      <c r="L1808" s="103"/>
      <c r="M1808" s="103"/>
    </row>
    <row r="1809" spans="1:13" outlineLevel="1">
      <c r="A1809" s="97"/>
      <c r="B1809" s="97" t="s">
        <v>234</v>
      </c>
      <c r="C1809" s="86" t="s">
        <v>235</v>
      </c>
      <c r="D1809" s="85" t="s">
        <v>385</v>
      </c>
      <c r="E1809" s="85" t="s">
        <v>980</v>
      </c>
      <c r="F1809" s="85" t="s">
        <v>455</v>
      </c>
      <c r="H1809" s="113" t="str">
        <f>'FD Inputs Pre Conversion'!G1806</f>
        <v/>
      </c>
      <c r="I1809" s="103"/>
      <c r="J1809" s="103"/>
      <c r="K1809" s="103"/>
      <c r="L1809" s="103"/>
      <c r="M1809" s="103"/>
    </row>
    <row r="1810" spans="1:13" outlineLevel="1">
      <c r="A1810" s="97"/>
      <c r="B1810" s="97"/>
      <c r="H1810" s="113"/>
    </row>
    <row r="1811" spans="1:13" outlineLevel="1">
      <c r="A1811" s="97"/>
      <c r="B1811" s="97" t="s">
        <v>240</v>
      </c>
      <c r="C1811" s="86" t="s">
        <v>241</v>
      </c>
      <c r="D1811" s="85" t="s">
        <v>350</v>
      </c>
      <c r="E1811" s="85" t="s">
        <v>980</v>
      </c>
      <c r="F1811" s="85" t="s">
        <v>455</v>
      </c>
      <c r="H1811" s="113" t="str">
        <f>'FD Inputs Pre Conversion'!G1808</f>
        <v>No input</v>
      </c>
      <c r="I1811" s="103"/>
      <c r="J1811" s="103"/>
      <c r="K1811" s="103"/>
      <c r="L1811" s="103"/>
      <c r="M1811" s="103"/>
    </row>
    <row r="1812" spans="1:13" outlineLevel="1">
      <c r="A1812" s="97"/>
      <c r="B1812" s="97" t="s">
        <v>240</v>
      </c>
      <c r="C1812" s="86" t="s">
        <v>241</v>
      </c>
      <c r="D1812" s="85" t="s">
        <v>358</v>
      </c>
      <c r="E1812" s="85" t="s">
        <v>980</v>
      </c>
      <c r="F1812" s="85" t="s">
        <v>455</v>
      </c>
      <c r="H1812" s="113" t="str">
        <f>'FD Inputs Pre Conversion'!G1809</f>
        <v>No input</v>
      </c>
      <c r="I1812" s="103"/>
      <c r="J1812" s="103"/>
      <c r="K1812" s="103"/>
      <c r="L1812" s="103"/>
      <c r="M1812" s="103"/>
    </row>
    <row r="1813" spans="1:13" outlineLevel="1">
      <c r="A1813" s="97"/>
      <c r="B1813" s="97" t="s">
        <v>240</v>
      </c>
      <c r="C1813" s="86" t="s">
        <v>241</v>
      </c>
      <c r="D1813" s="85" t="s">
        <v>361</v>
      </c>
      <c r="E1813" s="85" t="s">
        <v>980</v>
      </c>
      <c r="F1813" s="85" t="s">
        <v>455</v>
      </c>
      <c r="H1813" s="113" t="str">
        <f>'FD Inputs Pre Conversion'!G1810</f>
        <v>No input</v>
      </c>
      <c r="I1813" s="103"/>
      <c r="J1813" s="103"/>
      <c r="K1813" s="103"/>
      <c r="L1813" s="103"/>
      <c r="M1813" s="103"/>
    </row>
    <row r="1814" spans="1:13" outlineLevel="1">
      <c r="A1814" s="97"/>
      <c r="B1814" s="97" t="s">
        <v>240</v>
      </c>
      <c r="C1814" s="86" t="s">
        <v>241</v>
      </c>
      <c r="D1814" s="85" t="s">
        <v>364</v>
      </c>
      <c r="E1814" s="85" t="s">
        <v>980</v>
      </c>
      <c r="F1814" s="85" t="s">
        <v>455</v>
      </c>
      <c r="H1814" s="113" t="str">
        <f>'FD Inputs Pre Conversion'!G1811</f>
        <v>No input</v>
      </c>
      <c r="I1814" s="103"/>
      <c r="J1814" s="103"/>
      <c r="K1814" s="103"/>
      <c r="L1814" s="103"/>
      <c r="M1814" s="103"/>
    </row>
    <row r="1815" spans="1:13" outlineLevel="1">
      <c r="A1815" s="97"/>
      <c r="B1815" s="97" t="s">
        <v>240</v>
      </c>
      <c r="C1815" s="86" t="s">
        <v>241</v>
      </c>
      <c r="D1815" s="85" t="s">
        <v>370</v>
      </c>
      <c r="E1815" s="85" t="s">
        <v>980</v>
      </c>
      <c r="F1815" s="85" t="s">
        <v>455</v>
      </c>
      <c r="H1815" s="113" t="str">
        <f>'FD Inputs Pre Conversion'!G1812</f>
        <v>No input</v>
      </c>
      <c r="I1815" s="103"/>
      <c r="J1815" s="103"/>
      <c r="K1815" s="103"/>
      <c r="L1815" s="103"/>
      <c r="M1815" s="103"/>
    </row>
    <row r="1816" spans="1:13" outlineLevel="1">
      <c r="A1816" s="97"/>
      <c r="B1816" s="97" t="s">
        <v>240</v>
      </c>
      <c r="C1816" s="86" t="s">
        <v>241</v>
      </c>
      <c r="D1816" s="85" t="s">
        <v>379</v>
      </c>
      <c r="E1816" s="85" t="s">
        <v>980</v>
      </c>
      <c r="F1816" s="85" t="s">
        <v>455</v>
      </c>
      <c r="H1816" s="113" t="str">
        <f>'FD Inputs Pre Conversion'!G1813</f>
        <v>No input</v>
      </c>
      <c r="I1816" s="103"/>
      <c r="J1816" s="103"/>
      <c r="K1816" s="103"/>
      <c r="L1816" s="103"/>
      <c r="M1816" s="103"/>
    </row>
    <row r="1817" spans="1:13" outlineLevel="1">
      <c r="A1817" s="97"/>
      <c r="B1817" s="97" t="s">
        <v>240</v>
      </c>
      <c r="C1817" s="86" t="s">
        <v>241</v>
      </c>
      <c r="D1817" s="85" t="s">
        <v>382</v>
      </c>
      <c r="E1817" s="85" t="s">
        <v>980</v>
      </c>
      <c r="F1817" s="85" t="s">
        <v>455</v>
      </c>
      <c r="H1817" s="113" t="str">
        <f>'FD Inputs Pre Conversion'!G1814</f>
        <v>No input</v>
      </c>
      <c r="I1817" s="103"/>
      <c r="J1817" s="103"/>
      <c r="K1817" s="103"/>
      <c r="L1817" s="103"/>
      <c r="M1817" s="103"/>
    </row>
    <row r="1818" spans="1:13" outlineLevel="1">
      <c r="A1818" s="97"/>
      <c r="B1818" s="97" t="s">
        <v>240</v>
      </c>
      <c r="C1818" s="86" t="s">
        <v>241</v>
      </c>
      <c r="D1818" s="85" t="s">
        <v>388</v>
      </c>
      <c r="E1818" s="85" t="s">
        <v>980</v>
      </c>
      <c r="F1818" s="85" t="s">
        <v>455</v>
      </c>
      <c r="H1818" s="113" t="str">
        <f>'FD Inputs Pre Conversion'!G1815</f>
        <v>No input</v>
      </c>
      <c r="I1818" s="103"/>
      <c r="J1818" s="103"/>
      <c r="K1818" s="103"/>
      <c r="L1818" s="103"/>
      <c r="M1818" s="103"/>
    </row>
    <row r="1819" spans="1:13" outlineLevel="1">
      <c r="A1819" s="97"/>
      <c r="B1819" s="97" t="s">
        <v>240</v>
      </c>
      <c r="C1819" s="86" t="s">
        <v>241</v>
      </c>
      <c r="D1819" s="85" t="s">
        <v>391</v>
      </c>
      <c r="E1819" s="85" t="s">
        <v>980</v>
      </c>
      <c r="F1819" s="85" t="s">
        <v>455</v>
      </c>
      <c r="H1819" s="113" t="str">
        <f>'FD Inputs Pre Conversion'!G1816</f>
        <v>No input</v>
      </c>
      <c r="I1819" s="103"/>
      <c r="J1819" s="103"/>
      <c r="K1819" s="103"/>
      <c r="L1819" s="103"/>
      <c r="M1819" s="103"/>
    </row>
    <row r="1820" spans="1:13" outlineLevel="1">
      <c r="A1820" s="97"/>
      <c r="B1820" s="97" t="s">
        <v>240</v>
      </c>
      <c r="C1820" s="86" t="s">
        <v>241</v>
      </c>
      <c r="D1820" s="85" t="s">
        <v>394</v>
      </c>
      <c r="E1820" s="85" t="s">
        <v>980</v>
      </c>
      <c r="F1820" s="85" t="s">
        <v>455</v>
      </c>
      <c r="H1820" s="113" t="str">
        <f>'FD Inputs Pre Conversion'!G1817</f>
        <v>No input</v>
      </c>
      <c r="I1820" s="103"/>
      <c r="J1820" s="103"/>
      <c r="K1820" s="103"/>
      <c r="L1820" s="103"/>
      <c r="M1820" s="103"/>
    </row>
    <row r="1821" spans="1:13" outlineLevel="1">
      <c r="A1821" s="97"/>
      <c r="B1821" s="97" t="s">
        <v>240</v>
      </c>
      <c r="C1821" s="86" t="s">
        <v>241</v>
      </c>
      <c r="D1821" s="85" t="s">
        <v>397</v>
      </c>
      <c r="E1821" s="85" t="s">
        <v>980</v>
      </c>
      <c r="F1821" s="85" t="s">
        <v>455</v>
      </c>
      <c r="H1821" s="113" t="str">
        <f>'FD Inputs Pre Conversion'!G1818</f>
        <v>No input</v>
      </c>
      <c r="I1821" s="103"/>
      <c r="J1821" s="103"/>
      <c r="K1821" s="103"/>
      <c r="L1821" s="103"/>
      <c r="M1821" s="103"/>
    </row>
    <row r="1822" spans="1:13" outlineLevel="1">
      <c r="A1822" s="97"/>
      <c r="B1822" s="97" t="s">
        <v>240</v>
      </c>
      <c r="C1822" s="86" t="s">
        <v>241</v>
      </c>
      <c r="D1822" s="85" t="s">
        <v>345</v>
      </c>
      <c r="E1822" s="85" t="s">
        <v>980</v>
      </c>
      <c r="F1822" s="85" t="s">
        <v>455</v>
      </c>
      <c r="H1822" s="113" t="str">
        <f>'FD Inputs Pre Conversion'!G1819</f>
        <v>No input</v>
      </c>
      <c r="I1822" s="103"/>
      <c r="J1822" s="103"/>
      <c r="K1822" s="103"/>
      <c r="L1822" s="103"/>
      <c r="M1822" s="103"/>
    </row>
    <row r="1823" spans="1:13" outlineLevel="1">
      <c r="A1823" s="97"/>
      <c r="B1823" s="97" t="s">
        <v>240</v>
      </c>
      <c r="C1823" s="86" t="s">
        <v>241</v>
      </c>
      <c r="D1823" s="85" t="s">
        <v>354</v>
      </c>
      <c r="E1823" s="85" t="s">
        <v>980</v>
      </c>
      <c r="F1823" s="85" t="s">
        <v>455</v>
      </c>
      <c r="H1823" s="113" t="str">
        <f>'FD Inputs Pre Conversion'!G1820</f>
        <v>No input</v>
      </c>
      <c r="I1823" s="103"/>
      <c r="J1823" s="103"/>
      <c r="K1823" s="103"/>
      <c r="L1823" s="103"/>
      <c r="M1823" s="103"/>
    </row>
    <row r="1824" spans="1:13" outlineLevel="1">
      <c r="A1824" s="97"/>
      <c r="B1824" s="97" t="s">
        <v>240</v>
      </c>
      <c r="C1824" s="86" t="s">
        <v>241</v>
      </c>
      <c r="D1824" s="85" t="s">
        <v>367</v>
      </c>
      <c r="E1824" s="85" t="s">
        <v>980</v>
      </c>
      <c r="F1824" s="85" t="s">
        <v>455</v>
      </c>
      <c r="H1824" s="113" t="str">
        <f>'FD Inputs Pre Conversion'!G1821</f>
        <v>No input</v>
      </c>
      <c r="I1824" s="103"/>
      <c r="J1824" s="103"/>
      <c r="K1824" s="103"/>
      <c r="L1824" s="103"/>
      <c r="M1824" s="103"/>
    </row>
    <row r="1825" spans="1:13" outlineLevel="1">
      <c r="A1825" s="97"/>
      <c r="B1825" s="97" t="s">
        <v>240</v>
      </c>
      <c r="C1825" s="86" t="s">
        <v>241</v>
      </c>
      <c r="D1825" s="85" t="s">
        <v>373</v>
      </c>
      <c r="E1825" s="85" t="s">
        <v>980</v>
      </c>
      <c r="F1825" s="85" t="s">
        <v>455</v>
      </c>
      <c r="H1825" s="113" t="str">
        <f>'FD Inputs Pre Conversion'!G1822</f>
        <v>No input</v>
      </c>
      <c r="I1825" s="103"/>
      <c r="J1825" s="103"/>
      <c r="K1825" s="103"/>
      <c r="L1825" s="103"/>
      <c r="M1825" s="103"/>
    </row>
    <row r="1826" spans="1:13" outlineLevel="1">
      <c r="A1826" s="97"/>
      <c r="B1826" s="97" t="s">
        <v>240</v>
      </c>
      <c r="C1826" s="86" t="s">
        <v>241</v>
      </c>
      <c r="D1826" s="85" t="s">
        <v>376</v>
      </c>
      <c r="E1826" s="85" t="s">
        <v>980</v>
      </c>
      <c r="F1826" s="85" t="s">
        <v>455</v>
      </c>
      <c r="H1826" s="113" t="str">
        <f>'FD Inputs Pre Conversion'!G1823</f>
        <v>No input</v>
      </c>
      <c r="I1826" s="103"/>
      <c r="J1826" s="103"/>
      <c r="K1826" s="103"/>
      <c r="L1826" s="103"/>
      <c r="M1826" s="103"/>
    </row>
    <row r="1827" spans="1:13" outlineLevel="1">
      <c r="A1827" s="97"/>
      <c r="B1827" s="97" t="s">
        <v>240</v>
      </c>
      <c r="C1827" s="86" t="s">
        <v>241</v>
      </c>
      <c r="D1827" s="85" t="s">
        <v>385</v>
      </c>
      <c r="E1827" s="85" t="s">
        <v>980</v>
      </c>
      <c r="F1827" s="85" t="s">
        <v>455</v>
      </c>
      <c r="H1827" s="113" t="str">
        <f>'FD Inputs Pre Conversion'!G1824</f>
        <v>No input</v>
      </c>
      <c r="I1827" s="103"/>
      <c r="J1827" s="103"/>
      <c r="K1827" s="103"/>
      <c r="L1827" s="103"/>
      <c r="M1827" s="103"/>
    </row>
    <row r="1828" spans="1:13" outlineLevel="1">
      <c r="A1828" s="97"/>
      <c r="B1828" s="97"/>
      <c r="H1828" s="113"/>
    </row>
    <row r="1829" spans="1:13" outlineLevel="1">
      <c r="A1829" s="97"/>
      <c r="B1829" s="97" t="s">
        <v>246</v>
      </c>
      <c r="C1829" s="86" t="s">
        <v>247</v>
      </c>
      <c r="D1829" s="85" t="s">
        <v>350</v>
      </c>
      <c r="E1829" s="85" t="s">
        <v>980</v>
      </c>
      <c r="F1829" s="85" t="s">
        <v>455</v>
      </c>
      <c r="H1829" s="113">
        <f>'FD Inputs Pre Conversion'!G1826</f>
        <v>1.4999999999999999E-2</v>
      </c>
      <c r="I1829" s="103"/>
      <c r="J1829" s="103"/>
      <c r="K1829" s="103"/>
      <c r="L1829" s="103"/>
      <c r="M1829" s="103"/>
    </row>
    <row r="1830" spans="1:13" outlineLevel="1">
      <c r="A1830" s="97"/>
      <c r="B1830" s="97" t="s">
        <v>246</v>
      </c>
      <c r="C1830" s="86" t="s">
        <v>247</v>
      </c>
      <c r="D1830" s="85" t="s">
        <v>358</v>
      </c>
      <c r="E1830" s="85" t="s">
        <v>980</v>
      </c>
      <c r="F1830" s="85" t="s">
        <v>455</v>
      </c>
      <c r="H1830" s="113">
        <f>'FD Inputs Pre Conversion'!G1827</f>
        <v>1.4999999999999999E-2</v>
      </c>
      <c r="I1830" s="103"/>
      <c r="J1830" s="103"/>
      <c r="K1830" s="103"/>
      <c r="L1830" s="103"/>
      <c r="M1830" s="103"/>
    </row>
    <row r="1831" spans="1:13" outlineLevel="1">
      <c r="B1831" s="86" t="s">
        <v>246</v>
      </c>
      <c r="C1831" s="86" t="s">
        <v>247</v>
      </c>
      <c r="D1831" s="85" t="s">
        <v>361</v>
      </c>
      <c r="E1831" s="85" t="s">
        <v>980</v>
      </c>
      <c r="F1831" s="85" t="s">
        <v>455</v>
      </c>
      <c r="H1831" s="113">
        <f>'FD Inputs Pre Conversion'!G1828</f>
        <v>1.4999999999999999E-2</v>
      </c>
      <c r="I1831" s="103"/>
      <c r="J1831" s="103"/>
      <c r="K1831" s="103"/>
      <c r="L1831" s="103"/>
      <c r="M1831" s="103"/>
    </row>
    <row r="1832" spans="1:13" outlineLevel="1">
      <c r="B1832" s="86" t="s">
        <v>246</v>
      </c>
      <c r="C1832" s="86" t="s">
        <v>247</v>
      </c>
      <c r="D1832" s="85" t="s">
        <v>364</v>
      </c>
      <c r="E1832" s="85" t="s">
        <v>980</v>
      </c>
      <c r="F1832" s="85" t="s">
        <v>455</v>
      </c>
      <c r="H1832" s="113">
        <f>'FD Inputs Pre Conversion'!G1829</f>
        <v>1.4999999999999999E-2</v>
      </c>
      <c r="I1832" s="103"/>
      <c r="J1832" s="103"/>
      <c r="K1832" s="103"/>
      <c r="L1832" s="103"/>
      <c r="M1832" s="103"/>
    </row>
    <row r="1833" spans="1:13" outlineLevel="1">
      <c r="B1833" s="86" t="s">
        <v>246</v>
      </c>
      <c r="C1833" s="86" t="s">
        <v>247</v>
      </c>
      <c r="D1833" s="85" t="s">
        <v>370</v>
      </c>
      <c r="E1833" s="85" t="s">
        <v>980</v>
      </c>
      <c r="F1833" s="85" t="s">
        <v>455</v>
      </c>
      <c r="H1833" s="113">
        <f>'FD Inputs Pre Conversion'!G1830</f>
        <v>1.4999999999999999E-2</v>
      </c>
      <c r="I1833" s="103"/>
      <c r="J1833" s="103"/>
      <c r="K1833" s="103"/>
      <c r="L1833" s="103"/>
      <c r="M1833" s="103"/>
    </row>
    <row r="1834" spans="1:13" outlineLevel="1">
      <c r="B1834" s="86" t="s">
        <v>246</v>
      </c>
      <c r="C1834" s="86" t="s">
        <v>247</v>
      </c>
      <c r="D1834" s="85" t="s">
        <v>379</v>
      </c>
      <c r="E1834" s="85" t="s">
        <v>980</v>
      </c>
      <c r="F1834" s="85" t="s">
        <v>455</v>
      </c>
      <c r="H1834" s="113">
        <f>'FD Inputs Pre Conversion'!G1831</f>
        <v>1.4999999999999999E-2</v>
      </c>
      <c r="I1834" s="103"/>
      <c r="J1834" s="103"/>
      <c r="K1834" s="103"/>
      <c r="L1834" s="103"/>
      <c r="M1834" s="103"/>
    </row>
    <row r="1835" spans="1:13" outlineLevel="1">
      <c r="B1835" s="86" t="s">
        <v>246</v>
      </c>
      <c r="C1835" s="86" t="s">
        <v>247</v>
      </c>
      <c r="D1835" s="85" t="s">
        <v>382</v>
      </c>
      <c r="E1835" s="85" t="s">
        <v>980</v>
      </c>
      <c r="F1835" s="85" t="s">
        <v>455</v>
      </c>
      <c r="H1835" s="113">
        <f>'FD Inputs Pre Conversion'!G1832</f>
        <v>1.4999999999999999E-2</v>
      </c>
      <c r="I1835" s="103"/>
      <c r="J1835" s="103"/>
      <c r="K1835" s="103"/>
      <c r="L1835" s="103"/>
      <c r="M1835" s="103"/>
    </row>
    <row r="1836" spans="1:13" outlineLevel="1">
      <c r="B1836" s="86" t="s">
        <v>246</v>
      </c>
      <c r="C1836" s="86" t="s">
        <v>247</v>
      </c>
      <c r="D1836" s="85" t="s">
        <v>388</v>
      </c>
      <c r="E1836" s="85" t="s">
        <v>980</v>
      </c>
      <c r="F1836" s="85" t="s">
        <v>455</v>
      </c>
      <c r="H1836" s="113">
        <f>'FD Inputs Pre Conversion'!G1833</f>
        <v>5.0000000000000001E-3</v>
      </c>
      <c r="I1836" s="103"/>
      <c r="J1836" s="103"/>
      <c r="K1836" s="103"/>
      <c r="L1836" s="103"/>
      <c r="M1836" s="103"/>
    </row>
    <row r="1837" spans="1:13" outlineLevel="1">
      <c r="B1837" s="86" t="s">
        <v>246</v>
      </c>
      <c r="C1837" s="86" t="s">
        <v>247</v>
      </c>
      <c r="D1837" s="85" t="s">
        <v>391</v>
      </c>
      <c r="E1837" s="85" t="s">
        <v>980</v>
      </c>
      <c r="F1837" s="85" t="s">
        <v>455</v>
      </c>
      <c r="H1837" s="113">
        <f>'FD Inputs Pre Conversion'!G1834</f>
        <v>1.4999999999999999E-2</v>
      </c>
      <c r="I1837" s="103"/>
      <c r="J1837" s="103"/>
      <c r="K1837" s="103"/>
      <c r="L1837" s="103"/>
      <c r="M1837" s="103"/>
    </row>
    <row r="1838" spans="1:13" outlineLevel="1">
      <c r="B1838" s="86" t="s">
        <v>246</v>
      </c>
      <c r="C1838" s="86" t="s">
        <v>247</v>
      </c>
      <c r="D1838" s="85" t="s">
        <v>394</v>
      </c>
      <c r="E1838" s="85" t="s">
        <v>980</v>
      </c>
      <c r="F1838" s="85" t="s">
        <v>455</v>
      </c>
      <c r="H1838" s="113">
        <f>'FD Inputs Pre Conversion'!G1835</f>
        <v>1.4999999999999999E-2</v>
      </c>
      <c r="I1838" s="103"/>
      <c r="J1838" s="103"/>
      <c r="K1838" s="103"/>
      <c r="L1838" s="103"/>
      <c r="M1838" s="103"/>
    </row>
    <row r="1839" spans="1:13" outlineLevel="1">
      <c r="B1839" s="86" t="s">
        <v>246</v>
      </c>
      <c r="C1839" s="86" t="s">
        <v>247</v>
      </c>
      <c r="D1839" s="85" t="s">
        <v>397</v>
      </c>
      <c r="E1839" s="85" t="s">
        <v>980</v>
      </c>
      <c r="F1839" s="85" t="s">
        <v>455</v>
      </c>
      <c r="H1839" s="113">
        <f>'FD Inputs Pre Conversion'!G1836</f>
        <v>1.4999999999999999E-2</v>
      </c>
      <c r="I1839" s="103"/>
      <c r="J1839" s="103"/>
      <c r="K1839" s="103"/>
      <c r="L1839" s="103"/>
      <c r="M1839" s="103"/>
    </row>
    <row r="1840" spans="1:13" outlineLevel="1">
      <c r="B1840" s="86" t="s">
        <v>246</v>
      </c>
      <c r="C1840" s="86" t="s">
        <v>247</v>
      </c>
      <c r="D1840" s="85" t="s">
        <v>345</v>
      </c>
      <c r="E1840" s="85" t="s">
        <v>980</v>
      </c>
      <c r="F1840" s="85" t="s">
        <v>455</v>
      </c>
      <c r="H1840" s="113" t="str">
        <f>'FD Inputs Pre Conversion'!G1837</f>
        <v/>
      </c>
      <c r="I1840" s="103"/>
      <c r="J1840" s="103"/>
      <c r="K1840" s="103"/>
      <c r="L1840" s="103"/>
      <c r="M1840" s="103"/>
    </row>
    <row r="1841" spans="2:13" outlineLevel="1">
      <c r="B1841" s="86" t="s">
        <v>246</v>
      </c>
      <c r="C1841" s="86" t="s">
        <v>247</v>
      </c>
      <c r="D1841" s="85" t="s">
        <v>354</v>
      </c>
      <c r="E1841" s="85" t="s">
        <v>980</v>
      </c>
      <c r="F1841" s="85" t="s">
        <v>455</v>
      </c>
      <c r="H1841" s="113" t="str">
        <f>'FD Inputs Pre Conversion'!G1838</f>
        <v/>
      </c>
      <c r="I1841" s="103"/>
      <c r="J1841" s="103"/>
      <c r="K1841" s="103"/>
      <c r="L1841" s="103"/>
      <c r="M1841" s="103"/>
    </row>
    <row r="1842" spans="2:13" outlineLevel="1">
      <c r="B1842" s="86" t="s">
        <v>246</v>
      </c>
      <c r="C1842" s="86" t="s">
        <v>247</v>
      </c>
      <c r="D1842" s="85" t="s">
        <v>367</v>
      </c>
      <c r="E1842" s="85" t="s">
        <v>980</v>
      </c>
      <c r="F1842" s="85" t="s">
        <v>455</v>
      </c>
      <c r="H1842" s="113" t="str">
        <f>'FD Inputs Pre Conversion'!G1839</f>
        <v/>
      </c>
      <c r="I1842" s="103"/>
      <c r="J1842" s="103"/>
      <c r="K1842" s="103"/>
      <c r="L1842" s="103"/>
      <c r="M1842" s="103"/>
    </row>
    <row r="1843" spans="2:13" outlineLevel="1">
      <c r="B1843" s="86" t="s">
        <v>246</v>
      </c>
      <c r="C1843" s="86" t="s">
        <v>247</v>
      </c>
      <c r="D1843" s="85" t="s">
        <v>373</v>
      </c>
      <c r="E1843" s="85" t="s">
        <v>980</v>
      </c>
      <c r="F1843" s="85" t="s">
        <v>455</v>
      </c>
      <c r="H1843" s="113" t="str">
        <f>'FD Inputs Pre Conversion'!G1840</f>
        <v/>
      </c>
      <c r="I1843" s="103"/>
      <c r="J1843" s="103"/>
      <c r="K1843" s="103"/>
      <c r="L1843" s="103"/>
      <c r="M1843" s="103"/>
    </row>
    <row r="1844" spans="2:13" outlineLevel="1">
      <c r="B1844" s="86" t="s">
        <v>246</v>
      </c>
      <c r="C1844" s="86" t="s">
        <v>247</v>
      </c>
      <c r="D1844" s="85" t="s">
        <v>376</v>
      </c>
      <c r="E1844" s="85" t="s">
        <v>980</v>
      </c>
      <c r="F1844" s="85" t="s">
        <v>455</v>
      </c>
      <c r="H1844" s="113" t="str">
        <f>'FD Inputs Pre Conversion'!G1841</f>
        <v/>
      </c>
      <c r="I1844" s="103"/>
      <c r="J1844" s="103"/>
      <c r="K1844" s="103"/>
      <c r="L1844" s="103"/>
      <c r="M1844" s="103"/>
    </row>
    <row r="1845" spans="2:13" outlineLevel="1">
      <c r="B1845" s="86" t="s">
        <v>246</v>
      </c>
      <c r="C1845" s="86" t="s">
        <v>247</v>
      </c>
      <c r="D1845" s="85" t="s">
        <v>385</v>
      </c>
      <c r="E1845" s="85" t="s">
        <v>980</v>
      </c>
      <c r="F1845" s="85" t="s">
        <v>455</v>
      </c>
      <c r="H1845" s="113" t="str">
        <f>'FD Inputs Pre Conversion'!G1842</f>
        <v/>
      </c>
      <c r="I1845" s="103"/>
      <c r="J1845" s="103"/>
      <c r="K1845" s="103"/>
      <c r="L1845" s="103"/>
      <c r="M1845" s="103"/>
    </row>
    <row r="1846" spans="2:13" outlineLevel="1">
      <c r="H1846" s="113"/>
    </row>
    <row r="1847" spans="2:13" outlineLevel="1">
      <c r="B1847" s="86" t="s">
        <v>253</v>
      </c>
      <c r="C1847" s="86" t="s">
        <v>254</v>
      </c>
      <c r="D1847" s="85" t="s">
        <v>350</v>
      </c>
      <c r="E1847" s="85" t="s">
        <v>980</v>
      </c>
      <c r="F1847" s="85" t="s">
        <v>455</v>
      </c>
      <c r="H1847" s="113">
        <f>'FD Inputs Pre Conversion'!G1844</f>
        <v>5.0000000000000001E-3</v>
      </c>
      <c r="I1847" s="103"/>
      <c r="J1847" s="103"/>
      <c r="K1847" s="103"/>
      <c r="L1847" s="103"/>
      <c r="M1847" s="103"/>
    </row>
    <row r="1848" spans="2:13" outlineLevel="1">
      <c r="B1848" s="86" t="s">
        <v>253</v>
      </c>
      <c r="C1848" s="86" t="s">
        <v>254</v>
      </c>
      <c r="D1848" s="85" t="s">
        <v>358</v>
      </c>
      <c r="E1848" s="85" t="s">
        <v>980</v>
      </c>
      <c r="F1848" s="85" t="s">
        <v>455</v>
      </c>
      <c r="H1848" s="113">
        <f>'FD Inputs Pre Conversion'!G1845</f>
        <v>5.0000000000000001E-3</v>
      </c>
      <c r="I1848" s="103"/>
      <c r="J1848" s="103"/>
      <c r="K1848" s="103"/>
      <c r="L1848" s="103"/>
      <c r="M1848" s="103"/>
    </row>
    <row r="1849" spans="2:13" outlineLevel="1">
      <c r="B1849" s="86" t="s">
        <v>253</v>
      </c>
      <c r="C1849" s="86" t="s">
        <v>254</v>
      </c>
      <c r="D1849" s="85" t="s">
        <v>361</v>
      </c>
      <c r="E1849" s="85" t="s">
        <v>980</v>
      </c>
      <c r="F1849" s="85" t="s">
        <v>455</v>
      </c>
      <c r="H1849" s="113">
        <f>'FD Inputs Pre Conversion'!G1846</f>
        <v>5.0000000000000001E-3</v>
      </c>
      <c r="I1849" s="103"/>
      <c r="J1849" s="103"/>
      <c r="K1849" s="103"/>
      <c r="L1849" s="103"/>
      <c r="M1849" s="103"/>
    </row>
    <row r="1850" spans="2:13" outlineLevel="1">
      <c r="B1850" s="86" t="s">
        <v>253</v>
      </c>
      <c r="C1850" s="86" t="s">
        <v>254</v>
      </c>
      <c r="D1850" s="85" t="s">
        <v>364</v>
      </c>
      <c r="E1850" s="85" t="s">
        <v>980</v>
      </c>
      <c r="F1850" s="85" t="s">
        <v>455</v>
      </c>
      <c r="H1850" s="113">
        <f>'FD Inputs Pre Conversion'!G1847</f>
        <v>5.0000000000000001E-3</v>
      </c>
      <c r="I1850" s="103"/>
      <c r="J1850" s="103"/>
      <c r="K1850" s="103"/>
      <c r="L1850" s="103"/>
      <c r="M1850" s="103"/>
    </row>
    <row r="1851" spans="2:13" outlineLevel="1">
      <c r="B1851" s="86" t="s">
        <v>253</v>
      </c>
      <c r="C1851" s="86" t="s">
        <v>254</v>
      </c>
      <c r="D1851" s="85" t="s">
        <v>370</v>
      </c>
      <c r="E1851" s="85" t="s">
        <v>980</v>
      </c>
      <c r="F1851" s="85" t="s">
        <v>455</v>
      </c>
      <c r="H1851" s="113">
        <f>'FD Inputs Pre Conversion'!G1848</f>
        <v>5.0000000000000001E-3</v>
      </c>
      <c r="I1851" s="103"/>
      <c r="J1851" s="103"/>
      <c r="K1851" s="103"/>
      <c r="L1851" s="103"/>
      <c r="M1851" s="103"/>
    </row>
    <row r="1852" spans="2:13" outlineLevel="1">
      <c r="B1852" s="86" t="s">
        <v>253</v>
      </c>
      <c r="C1852" s="86" t="s">
        <v>254</v>
      </c>
      <c r="D1852" s="85" t="s">
        <v>379</v>
      </c>
      <c r="E1852" s="85" t="s">
        <v>980</v>
      </c>
      <c r="F1852" s="85" t="s">
        <v>455</v>
      </c>
      <c r="H1852" s="113">
        <f>'FD Inputs Pre Conversion'!G1849</f>
        <v>5.0000000000000001E-3</v>
      </c>
      <c r="I1852" s="103"/>
      <c r="J1852" s="103"/>
      <c r="K1852" s="103"/>
      <c r="L1852" s="103"/>
      <c r="M1852" s="103"/>
    </row>
    <row r="1853" spans="2:13" outlineLevel="1">
      <c r="B1853" s="86" t="s">
        <v>253</v>
      </c>
      <c r="C1853" s="86" t="s">
        <v>254</v>
      </c>
      <c r="D1853" s="85" t="s">
        <v>382</v>
      </c>
      <c r="E1853" s="85" t="s">
        <v>980</v>
      </c>
      <c r="F1853" s="85" t="s">
        <v>455</v>
      </c>
      <c r="H1853" s="113">
        <f>'FD Inputs Pre Conversion'!G1850</f>
        <v>5.0000000000000001E-3</v>
      </c>
      <c r="I1853" s="103"/>
      <c r="J1853" s="103"/>
      <c r="K1853" s="103"/>
      <c r="L1853" s="103"/>
      <c r="M1853" s="103"/>
    </row>
    <row r="1854" spans="2:13" outlineLevel="1">
      <c r="B1854" s="86" t="s">
        <v>253</v>
      </c>
      <c r="C1854" s="86" t="s">
        <v>254</v>
      </c>
      <c r="D1854" s="85" t="s">
        <v>388</v>
      </c>
      <c r="E1854" s="85" t="s">
        <v>980</v>
      </c>
      <c r="F1854" s="85" t="s">
        <v>455</v>
      </c>
      <c r="H1854" s="113">
        <f>'FD Inputs Pre Conversion'!G1851</f>
        <v>5.0000000000000001E-3</v>
      </c>
      <c r="I1854" s="103"/>
      <c r="J1854" s="103"/>
      <c r="K1854" s="103"/>
      <c r="L1854" s="103"/>
      <c r="M1854" s="103"/>
    </row>
    <row r="1855" spans="2:13" outlineLevel="1">
      <c r="B1855" s="86" t="s">
        <v>253</v>
      </c>
      <c r="C1855" s="86" t="s">
        <v>254</v>
      </c>
      <c r="D1855" s="85" t="s">
        <v>391</v>
      </c>
      <c r="E1855" s="85" t="s">
        <v>980</v>
      </c>
      <c r="F1855" s="85" t="s">
        <v>455</v>
      </c>
      <c r="H1855" s="113">
        <f>'FD Inputs Pre Conversion'!G1852</f>
        <v>5.0000000000000001E-3</v>
      </c>
      <c r="I1855" s="103"/>
      <c r="J1855" s="103"/>
      <c r="K1855" s="103"/>
      <c r="L1855" s="103"/>
      <c r="M1855" s="103"/>
    </row>
    <row r="1856" spans="2:13" outlineLevel="1">
      <c r="B1856" s="86" t="s">
        <v>253</v>
      </c>
      <c r="C1856" s="86" t="s">
        <v>254</v>
      </c>
      <c r="D1856" s="85" t="s">
        <v>394</v>
      </c>
      <c r="E1856" s="85" t="s">
        <v>980</v>
      </c>
      <c r="F1856" s="85" t="s">
        <v>455</v>
      </c>
      <c r="H1856" s="113">
        <f>'FD Inputs Pre Conversion'!G1853</f>
        <v>5.0000000000000001E-3</v>
      </c>
      <c r="I1856" s="103"/>
      <c r="J1856" s="103"/>
      <c r="K1856" s="103"/>
      <c r="L1856" s="103"/>
      <c r="M1856" s="103"/>
    </row>
    <row r="1857" spans="2:13" outlineLevel="1">
      <c r="B1857" s="86" t="s">
        <v>253</v>
      </c>
      <c r="C1857" s="86" t="s">
        <v>254</v>
      </c>
      <c r="D1857" s="85" t="s">
        <v>397</v>
      </c>
      <c r="E1857" s="85" t="s">
        <v>980</v>
      </c>
      <c r="F1857" s="85" t="s">
        <v>455</v>
      </c>
      <c r="H1857" s="113">
        <f>'FD Inputs Pre Conversion'!G1854</f>
        <v>5.0000000000000001E-3</v>
      </c>
      <c r="I1857" s="103"/>
      <c r="J1857" s="103"/>
      <c r="K1857" s="103"/>
      <c r="L1857" s="103"/>
      <c r="M1857" s="103"/>
    </row>
    <row r="1858" spans="2:13" outlineLevel="1">
      <c r="B1858" s="86" t="s">
        <v>253</v>
      </c>
      <c r="C1858" s="86" t="s">
        <v>254</v>
      </c>
      <c r="D1858" s="85" t="s">
        <v>345</v>
      </c>
      <c r="E1858" s="85" t="s">
        <v>980</v>
      </c>
      <c r="F1858" s="85" t="s">
        <v>455</v>
      </c>
      <c r="H1858" s="113" t="str">
        <f>'FD Inputs Pre Conversion'!G1855</f>
        <v/>
      </c>
      <c r="I1858" s="103"/>
      <c r="J1858" s="103"/>
      <c r="K1858" s="103"/>
      <c r="L1858" s="103"/>
      <c r="M1858" s="103"/>
    </row>
    <row r="1859" spans="2:13" outlineLevel="1">
      <c r="B1859" s="86" t="s">
        <v>253</v>
      </c>
      <c r="C1859" s="86" t="s">
        <v>254</v>
      </c>
      <c r="D1859" s="85" t="s">
        <v>354</v>
      </c>
      <c r="E1859" s="85" t="s">
        <v>980</v>
      </c>
      <c r="F1859" s="85" t="s">
        <v>455</v>
      </c>
      <c r="H1859" s="113" t="str">
        <f>'FD Inputs Pre Conversion'!G1856</f>
        <v/>
      </c>
      <c r="I1859" s="103"/>
      <c r="J1859" s="103"/>
      <c r="K1859" s="103"/>
      <c r="L1859" s="103"/>
      <c r="M1859" s="103"/>
    </row>
    <row r="1860" spans="2:13" outlineLevel="1">
      <c r="B1860" s="86" t="s">
        <v>253</v>
      </c>
      <c r="C1860" s="86" t="s">
        <v>254</v>
      </c>
      <c r="D1860" s="85" t="s">
        <v>367</v>
      </c>
      <c r="E1860" s="85" t="s">
        <v>980</v>
      </c>
      <c r="F1860" s="85" t="s">
        <v>455</v>
      </c>
      <c r="H1860" s="113" t="str">
        <f>'FD Inputs Pre Conversion'!G1857</f>
        <v/>
      </c>
      <c r="I1860" s="103"/>
      <c r="J1860" s="103"/>
      <c r="K1860" s="103"/>
      <c r="L1860" s="103"/>
      <c r="M1860" s="103"/>
    </row>
    <row r="1861" spans="2:13" outlineLevel="1">
      <c r="B1861" s="86" t="s">
        <v>253</v>
      </c>
      <c r="C1861" s="86" t="s">
        <v>254</v>
      </c>
      <c r="D1861" s="85" t="s">
        <v>373</v>
      </c>
      <c r="E1861" s="85" t="s">
        <v>980</v>
      </c>
      <c r="F1861" s="85" t="s">
        <v>455</v>
      </c>
      <c r="H1861" s="113" t="str">
        <f>'FD Inputs Pre Conversion'!G1858</f>
        <v/>
      </c>
      <c r="I1861" s="103"/>
      <c r="J1861" s="103"/>
      <c r="K1861" s="103"/>
      <c r="L1861" s="103"/>
      <c r="M1861" s="103"/>
    </row>
    <row r="1862" spans="2:13" outlineLevel="1">
      <c r="B1862" s="86" t="s">
        <v>253</v>
      </c>
      <c r="C1862" s="86" t="s">
        <v>254</v>
      </c>
      <c r="D1862" s="85" t="s">
        <v>376</v>
      </c>
      <c r="E1862" s="85" t="s">
        <v>980</v>
      </c>
      <c r="F1862" s="85" t="s">
        <v>455</v>
      </c>
      <c r="H1862" s="113" t="str">
        <f>'FD Inputs Pre Conversion'!G1859</f>
        <v/>
      </c>
      <c r="I1862" s="103"/>
      <c r="J1862" s="103"/>
      <c r="K1862" s="103"/>
      <c r="L1862" s="103"/>
      <c r="M1862" s="103"/>
    </row>
    <row r="1863" spans="2:13" outlineLevel="1">
      <c r="B1863" s="86" t="s">
        <v>253</v>
      </c>
      <c r="C1863" s="86" t="s">
        <v>254</v>
      </c>
      <c r="D1863" s="85" t="s">
        <v>385</v>
      </c>
      <c r="E1863" s="85" t="s">
        <v>980</v>
      </c>
      <c r="F1863" s="85" t="s">
        <v>455</v>
      </c>
      <c r="H1863" s="113" t="str">
        <f>'FD Inputs Pre Conversion'!G1860</f>
        <v/>
      </c>
      <c r="I1863" s="103"/>
      <c r="J1863" s="103"/>
      <c r="K1863" s="103"/>
      <c r="L1863" s="103"/>
      <c r="M1863" s="103"/>
    </row>
    <row r="1864" spans="2:13" outlineLevel="1">
      <c r="H1864" s="113"/>
    </row>
    <row r="1865" spans="2:13" outlineLevel="1">
      <c r="B1865" s="86" t="s">
        <v>265</v>
      </c>
      <c r="C1865" s="86" t="s">
        <v>266</v>
      </c>
      <c r="D1865" s="85" t="s">
        <v>350</v>
      </c>
      <c r="E1865" s="85" t="s">
        <v>980</v>
      </c>
      <c r="F1865" s="85" t="s">
        <v>455</v>
      </c>
      <c r="H1865" s="113">
        <f>'FD Inputs Pre Conversion'!G1862</f>
        <v>0.01</v>
      </c>
      <c r="I1865" s="103"/>
      <c r="J1865" s="103"/>
      <c r="K1865" s="103"/>
      <c r="L1865" s="103"/>
      <c r="M1865" s="103"/>
    </row>
    <row r="1866" spans="2:13" outlineLevel="1">
      <c r="B1866" s="86" t="s">
        <v>265</v>
      </c>
      <c r="C1866" s="86" t="s">
        <v>266</v>
      </c>
      <c r="D1866" s="85" t="s">
        <v>358</v>
      </c>
      <c r="E1866" s="85" t="s">
        <v>980</v>
      </c>
      <c r="F1866" s="85" t="s">
        <v>455</v>
      </c>
      <c r="H1866" s="113">
        <f>'FD Inputs Pre Conversion'!G1863</f>
        <v>0.01</v>
      </c>
      <c r="I1866" s="103"/>
      <c r="J1866" s="103"/>
      <c r="K1866" s="103"/>
      <c r="L1866" s="103"/>
      <c r="M1866" s="103"/>
    </row>
    <row r="1867" spans="2:13" outlineLevel="1">
      <c r="B1867" s="86" t="s">
        <v>265</v>
      </c>
      <c r="C1867" s="86" t="s">
        <v>266</v>
      </c>
      <c r="D1867" s="85" t="s">
        <v>361</v>
      </c>
      <c r="E1867" s="85" t="s">
        <v>980</v>
      </c>
      <c r="F1867" s="85" t="s">
        <v>455</v>
      </c>
      <c r="H1867" s="113">
        <f>'FD Inputs Pre Conversion'!G1864</f>
        <v>0.01</v>
      </c>
      <c r="I1867" s="103"/>
      <c r="J1867" s="103"/>
      <c r="K1867" s="103"/>
      <c r="L1867" s="103"/>
      <c r="M1867" s="103"/>
    </row>
    <row r="1868" spans="2:13" outlineLevel="1">
      <c r="B1868" s="86" t="s">
        <v>265</v>
      </c>
      <c r="C1868" s="86" t="s">
        <v>266</v>
      </c>
      <c r="D1868" s="85" t="s">
        <v>364</v>
      </c>
      <c r="E1868" s="85" t="s">
        <v>980</v>
      </c>
      <c r="F1868" s="85" t="s">
        <v>455</v>
      </c>
      <c r="H1868" s="113">
        <f>'FD Inputs Pre Conversion'!G1865</f>
        <v>0.01</v>
      </c>
      <c r="I1868" s="103"/>
      <c r="J1868" s="103"/>
      <c r="K1868" s="103"/>
      <c r="L1868" s="103"/>
      <c r="M1868" s="103"/>
    </row>
    <row r="1869" spans="2:13" outlineLevel="1">
      <c r="B1869" s="86" t="s">
        <v>265</v>
      </c>
      <c r="C1869" s="86" t="s">
        <v>266</v>
      </c>
      <c r="D1869" s="85" t="s">
        <v>370</v>
      </c>
      <c r="E1869" s="85" t="s">
        <v>980</v>
      </c>
      <c r="F1869" s="85" t="s">
        <v>455</v>
      </c>
      <c r="H1869" s="113">
        <f>'FD Inputs Pre Conversion'!G1866</f>
        <v>0.01</v>
      </c>
      <c r="I1869" s="103"/>
      <c r="J1869" s="103"/>
      <c r="K1869" s="103"/>
      <c r="L1869" s="103"/>
      <c r="M1869" s="103"/>
    </row>
    <row r="1870" spans="2:13" outlineLevel="1">
      <c r="B1870" s="86" t="s">
        <v>265</v>
      </c>
      <c r="C1870" s="86" t="s">
        <v>266</v>
      </c>
      <c r="D1870" s="85" t="s">
        <v>379</v>
      </c>
      <c r="E1870" s="85" t="s">
        <v>980</v>
      </c>
      <c r="F1870" s="85" t="s">
        <v>455</v>
      </c>
      <c r="H1870" s="113">
        <f>'FD Inputs Pre Conversion'!G1867</f>
        <v>0.01</v>
      </c>
      <c r="I1870" s="103"/>
      <c r="J1870" s="103"/>
      <c r="K1870" s="103"/>
      <c r="L1870" s="103"/>
      <c r="M1870" s="103"/>
    </row>
    <row r="1871" spans="2:13" outlineLevel="1">
      <c r="B1871" s="86" t="s">
        <v>265</v>
      </c>
      <c r="C1871" s="86" t="s">
        <v>266</v>
      </c>
      <c r="D1871" s="85" t="s">
        <v>382</v>
      </c>
      <c r="E1871" s="85" t="s">
        <v>980</v>
      </c>
      <c r="F1871" s="85" t="s">
        <v>455</v>
      </c>
      <c r="H1871" s="113">
        <f>'FD Inputs Pre Conversion'!G1868</f>
        <v>0.01</v>
      </c>
      <c r="I1871" s="103"/>
      <c r="J1871" s="103"/>
      <c r="K1871" s="103"/>
      <c r="L1871" s="103"/>
      <c r="M1871" s="103"/>
    </row>
    <row r="1872" spans="2:13" outlineLevel="1">
      <c r="B1872" s="86" t="s">
        <v>265</v>
      </c>
      <c r="C1872" s="86" t="s">
        <v>266</v>
      </c>
      <c r="D1872" s="85" t="s">
        <v>388</v>
      </c>
      <c r="E1872" s="85" t="s">
        <v>980</v>
      </c>
      <c r="F1872" s="85" t="s">
        <v>455</v>
      </c>
      <c r="H1872" s="113">
        <f>'FD Inputs Pre Conversion'!G1869</f>
        <v>0.01</v>
      </c>
      <c r="I1872" s="103"/>
      <c r="J1872" s="103"/>
      <c r="K1872" s="103"/>
      <c r="L1872" s="103"/>
      <c r="M1872" s="103"/>
    </row>
    <row r="1873" spans="2:13" outlineLevel="1">
      <c r="B1873" s="86" t="s">
        <v>265</v>
      </c>
      <c r="C1873" s="86" t="s">
        <v>266</v>
      </c>
      <c r="D1873" s="85" t="s">
        <v>391</v>
      </c>
      <c r="E1873" s="85" t="s">
        <v>980</v>
      </c>
      <c r="F1873" s="85" t="s">
        <v>455</v>
      </c>
      <c r="H1873" s="113">
        <f>'FD Inputs Pre Conversion'!G1870</f>
        <v>0.01</v>
      </c>
      <c r="I1873" s="103"/>
      <c r="J1873" s="103"/>
      <c r="K1873" s="103"/>
      <c r="L1873" s="103"/>
      <c r="M1873" s="103"/>
    </row>
    <row r="1874" spans="2:13" outlineLevel="1">
      <c r="B1874" s="86" t="s">
        <v>265</v>
      </c>
      <c r="C1874" s="86" t="s">
        <v>266</v>
      </c>
      <c r="D1874" s="85" t="s">
        <v>394</v>
      </c>
      <c r="E1874" s="85" t="s">
        <v>980</v>
      </c>
      <c r="F1874" s="85" t="s">
        <v>455</v>
      </c>
      <c r="H1874" s="113">
        <f>'FD Inputs Pre Conversion'!G1871</f>
        <v>0.01</v>
      </c>
      <c r="I1874" s="103"/>
      <c r="J1874" s="103"/>
      <c r="K1874" s="103"/>
      <c r="L1874" s="103"/>
      <c r="M1874" s="103"/>
    </row>
    <row r="1875" spans="2:13" outlineLevel="1">
      <c r="B1875" s="86" t="s">
        <v>265</v>
      </c>
      <c r="C1875" s="86" t="s">
        <v>266</v>
      </c>
      <c r="D1875" s="85" t="s">
        <v>397</v>
      </c>
      <c r="E1875" s="85" t="s">
        <v>980</v>
      </c>
      <c r="F1875" s="85" t="s">
        <v>455</v>
      </c>
      <c r="H1875" s="113">
        <f>'FD Inputs Pre Conversion'!G1872</f>
        <v>0.01</v>
      </c>
      <c r="I1875" s="103"/>
      <c r="J1875" s="103"/>
      <c r="K1875" s="103"/>
      <c r="L1875" s="103"/>
      <c r="M1875" s="103"/>
    </row>
    <row r="1876" spans="2:13" outlineLevel="1">
      <c r="B1876" s="86" t="s">
        <v>265</v>
      </c>
      <c r="C1876" s="86" t="s">
        <v>266</v>
      </c>
      <c r="D1876" s="85" t="s">
        <v>345</v>
      </c>
      <c r="E1876" s="85" t="s">
        <v>980</v>
      </c>
      <c r="F1876" s="85" t="s">
        <v>455</v>
      </c>
      <c r="H1876" s="113">
        <f>'FD Inputs Pre Conversion'!G1873</f>
        <v>0.01</v>
      </c>
      <c r="I1876" s="103"/>
      <c r="J1876" s="103"/>
      <c r="K1876" s="103"/>
      <c r="L1876" s="103"/>
      <c r="M1876" s="103"/>
    </row>
    <row r="1877" spans="2:13" outlineLevel="1">
      <c r="B1877" s="86" t="s">
        <v>265</v>
      </c>
      <c r="C1877" s="86" t="s">
        <v>266</v>
      </c>
      <c r="D1877" s="85" t="s">
        <v>354</v>
      </c>
      <c r="E1877" s="85" t="s">
        <v>980</v>
      </c>
      <c r="F1877" s="85" t="s">
        <v>455</v>
      </c>
      <c r="H1877" s="113">
        <f>'FD Inputs Pre Conversion'!G1874</f>
        <v>0.01</v>
      </c>
      <c r="I1877" s="103"/>
      <c r="J1877" s="103"/>
      <c r="K1877" s="103"/>
      <c r="L1877" s="103"/>
      <c r="M1877" s="103"/>
    </row>
    <row r="1878" spans="2:13" outlineLevel="1">
      <c r="B1878" s="86" t="s">
        <v>265</v>
      </c>
      <c r="C1878" s="86" t="s">
        <v>266</v>
      </c>
      <c r="D1878" s="85" t="s">
        <v>367</v>
      </c>
      <c r="E1878" s="85" t="s">
        <v>980</v>
      </c>
      <c r="F1878" s="85" t="s">
        <v>455</v>
      </c>
      <c r="H1878" s="113">
        <f>'FD Inputs Pre Conversion'!G1875</f>
        <v>0.01</v>
      </c>
      <c r="I1878" s="103"/>
      <c r="J1878" s="103"/>
      <c r="K1878" s="103"/>
      <c r="L1878" s="103"/>
      <c r="M1878" s="103"/>
    </row>
    <row r="1879" spans="2:13" outlineLevel="1">
      <c r="B1879" s="86" t="s">
        <v>265</v>
      </c>
      <c r="C1879" s="86" t="s">
        <v>266</v>
      </c>
      <c r="D1879" s="85" t="s">
        <v>373</v>
      </c>
      <c r="E1879" s="85" t="s">
        <v>980</v>
      </c>
      <c r="F1879" s="85" t="s">
        <v>455</v>
      </c>
      <c r="H1879" s="113">
        <f>'FD Inputs Pre Conversion'!G1876</f>
        <v>0.01</v>
      </c>
      <c r="I1879" s="103"/>
      <c r="J1879" s="103"/>
      <c r="K1879" s="103"/>
      <c r="L1879" s="103"/>
      <c r="M1879" s="103"/>
    </row>
    <row r="1880" spans="2:13" outlineLevel="1">
      <c r="B1880" s="86" t="s">
        <v>265</v>
      </c>
      <c r="C1880" s="86" t="s">
        <v>266</v>
      </c>
      <c r="D1880" s="85" t="s">
        <v>376</v>
      </c>
      <c r="E1880" s="85" t="s">
        <v>980</v>
      </c>
      <c r="F1880" s="85" t="s">
        <v>455</v>
      </c>
      <c r="H1880" s="113">
        <f>'FD Inputs Pre Conversion'!G1877</f>
        <v>0.01</v>
      </c>
      <c r="I1880" s="103"/>
      <c r="J1880" s="103"/>
      <c r="K1880" s="103"/>
      <c r="L1880" s="103"/>
      <c r="M1880" s="103"/>
    </row>
    <row r="1881" spans="2:13" outlineLevel="1">
      <c r="B1881" s="86" t="s">
        <v>265</v>
      </c>
      <c r="C1881" s="86" t="s">
        <v>266</v>
      </c>
      <c r="D1881" s="85" t="s">
        <v>385</v>
      </c>
      <c r="E1881" s="85" t="s">
        <v>980</v>
      </c>
      <c r="H1881" s="113">
        <f>'FD Inputs Pre Conversion'!G1878</f>
        <v>0.01</v>
      </c>
      <c r="I1881" s="103"/>
      <c r="J1881" s="103"/>
      <c r="K1881" s="103"/>
      <c r="L1881" s="103"/>
      <c r="M1881" s="103"/>
    </row>
    <row r="1882" spans="2:13" outlineLevel="1">
      <c r="H1882" s="113"/>
    </row>
    <row r="1883" spans="2:13" outlineLevel="1">
      <c r="B1883" s="86" t="s">
        <v>272</v>
      </c>
      <c r="C1883" s="86" t="s">
        <v>273</v>
      </c>
      <c r="D1883" s="85" t="s">
        <v>350</v>
      </c>
      <c r="E1883" s="85" t="s">
        <v>980</v>
      </c>
      <c r="F1883" s="85" t="s">
        <v>455</v>
      </c>
      <c r="H1883" s="113">
        <f>'FD Inputs Pre Conversion'!G1880</f>
        <v>0.01</v>
      </c>
      <c r="I1883" s="103"/>
      <c r="J1883" s="103"/>
      <c r="K1883" s="103"/>
      <c r="L1883" s="103"/>
      <c r="M1883" s="103"/>
    </row>
    <row r="1884" spans="2:13" outlineLevel="1">
      <c r="B1884" s="86" t="s">
        <v>272</v>
      </c>
      <c r="C1884" s="86" t="s">
        <v>273</v>
      </c>
      <c r="D1884" s="85" t="s">
        <v>358</v>
      </c>
      <c r="E1884" s="85" t="s">
        <v>980</v>
      </c>
      <c r="F1884" s="85" t="s">
        <v>455</v>
      </c>
      <c r="H1884" s="113">
        <f>'FD Inputs Pre Conversion'!G1881</f>
        <v>0.01</v>
      </c>
      <c r="I1884" s="103"/>
      <c r="J1884" s="103"/>
      <c r="K1884" s="103"/>
      <c r="L1884" s="103"/>
      <c r="M1884" s="103"/>
    </row>
    <row r="1885" spans="2:13" outlineLevel="1">
      <c r="B1885" s="86" t="s">
        <v>272</v>
      </c>
      <c r="C1885" s="86" t="s">
        <v>273</v>
      </c>
      <c r="D1885" s="85" t="s">
        <v>361</v>
      </c>
      <c r="E1885" s="85" t="s">
        <v>980</v>
      </c>
      <c r="F1885" s="85" t="s">
        <v>455</v>
      </c>
      <c r="H1885" s="113">
        <f>'FD Inputs Pre Conversion'!G1882</f>
        <v>0.01</v>
      </c>
      <c r="I1885" s="103"/>
      <c r="J1885" s="103"/>
      <c r="K1885" s="103"/>
      <c r="L1885" s="103"/>
      <c r="M1885" s="103"/>
    </row>
    <row r="1886" spans="2:13" outlineLevel="1">
      <c r="B1886" s="86" t="s">
        <v>272</v>
      </c>
      <c r="C1886" s="86" t="s">
        <v>273</v>
      </c>
      <c r="D1886" s="85" t="s">
        <v>364</v>
      </c>
      <c r="E1886" s="85" t="s">
        <v>980</v>
      </c>
      <c r="F1886" s="85" t="s">
        <v>455</v>
      </c>
      <c r="H1886" s="113">
        <f>'FD Inputs Pre Conversion'!G1883</f>
        <v>0.01</v>
      </c>
      <c r="I1886" s="103"/>
      <c r="J1886" s="103"/>
      <c r="K1886" s="103"/>
      <c r="L1886" s="103"/>
      <c r="M1886" s="103"/>
    </row>
    <row r="1887" spans="2:13" outlineLevel="1">
      <c r="B1887" s="86" t="s">
        <v>272</v>
      </c>
      <c r="C1887" s="86" t="s">
        <v>273</v>
      </c>
      <c r="D1887" s="85" t="s">
        <v>370</v>
      </c>
      <c r="E1887" s="85" t="s">
        <v>980</v>
      </c>
      <c r="F1887" s="85" t="s">
        <v>455</v>
      </c>
      <c r="H1887" s="113">
        <f>'FD Inputs Pre Conversion'!G1884</f>
        <v>0.01</v>
      </c>
      <c r="I1887" s="103"/>
      <c r="J1887" s="103"/>
      <c r="K1887" s="103"/>
      <c r="L1887" s="103"/>
      <c r="M1887" s="103"/>
    </row>
    <row r="1888" spans="2:13" outlineLevel="1">
      <c r="B1888" s="86" t="s">
        <v>272</v>
      </c>
      <c r="C1888" s="86" t="s">
        <v>273</v>
      </c>
      <c r="D1888" s="85" t="s">
        <v>379</v>
      </c>
      <c r="E1888" s="85" t="s">
        <v>980</v>
      </c>
      <c r="F1888" s="85" t="s">
        <v>455</v>
      </c>
      <c r="H1888" s="113">
        <f>'FD Inputs Pre Conversion'!G1885</f>
        <v>0.01</v>
      </c>
      <c r="I1888" s="103"/>
      <c r="J1888" s="103"/>
      <c r="K1888" s="103"/>
      <c r="L1888" s="103"/>
      <c r="M1888" s="103"/>
    </row>
    <row r="1889" spans="2:13" outlineLevel="1">
      <c r="B1889" s="86" t="s">
        <v>272</v>
      </c>
      <c r="C1889" s="86" t="s">
        <v>273</v>
      </c>
      <c r="D1889" s="85" t="s">
        <v>382</v>
      </c>
      <c r="E1889" s="85" t="s">
        <v>980</v>
      </c>
      <c r="F1889" s="85" t="s">
        <v>455</v>
      </c>
      <c r="H1889" s="113">
        <f>'FD Inputs Pre Conversion'!G1886</f>
        <v>0.01</v>
      </c>
      <c r="I1889" s="103"/>
      <c r="J1889" s="103"/>
      <c r="K1889" s="103"/>
      <c r="L1889" s="103"/>
      <c r="M1889" s="103"/>
    </row>
    <row r="1890" spans="2:13" outlineLevel="1">
      <c r="B1890" s="86" t="s">
        <v>272</v>
      </c>
      <c r="C1890" s="86" t="s">
        <v>273</v>
      </c>
      <c r="D1890" s="85" t="s">
        <v>388</v>
      </c>
      <c r="E1890" s="85" t="s">
        <v>980</v>
      </c>
      <c r="F1890" s="85" t="s">
        <v>455</v>
      </c>
      <c r="H1890" s="113">
        <f>'FD Inputs Pre Conversion'!G1887</f>
        <v>0.01</v>
      </c>
      <c r="I1890" s="103"/>
      <c r="J1890" s="103"/>
      <c r="K1890" s="103"/>
      <c r="L1890" s="103"/>
      <c r="M1890" s="103"/>
    </row>
    <row r="1891" spans="2:13" outlineLevel="1">
      <c r="B1891" s="86" t="s">
        <v>272</v>
      </c>
      <c r="C1891" s="86" t="s">
        <v>273</v>
      </c>
      <c r="D1891" s="85" t="s">
        <v>391</v>
      </c>
      <c r="E1891" s="85" t="s">
        <v>980</v>
      </c>
      <c r="F1891" s="85" t="s">
        <v>455</v>
      </c>
      <c r="H1891" s="113">
        <f>'FD Inputs Pre Conversion'!G1888</f>
        <v>0.01</v>
      </c>
      <c r="I1891" s="103"/>
      <c r="J1891" s="103"/>
      <c r="K1891" s="103"/>
      <c r="L1891" s="103"/>
      <c r="M1891" s="103"/>
    </row>
    <row r="1892" spans="2:13" outlineLevel="1">
      <c r="B1892" s="86" t="s">
        <v>272</v>
      </c>
      <c r="C1892" s="86" t="s">
        <v>273</v>
      </c>
      <c r="D1892" s="85" t="s">
        <v>394</v>
      </c>
      <c r="E1892" s="85" t="s">
        <v>980</v>
      </c>
      <c r="F1892" s="85" t="s">
        <v>455</v>
      </c>
      <c r="H1892" s="113">
        <f>'FD Inputs Pre Conversion'!G1889</f>
        <v>0.01</v>
      </c>
      <c r="I1892" s="103"/>
      <c r="J1892" s="103"/>
      <c r="K1892" s="103"/>
      <c r="L1892" s="103"/>
      <c r="M1892" s="103"/>
    </row>
    <row r="1893" spans="2:13" outlineLevel="1">
      <c r="B1893" s="86" t="s">
        <v>272</v>
      </c>
      <c r="C1893" s="86" t="s">
        <v>273</v>
      </c>
      <c r="D1893" s="85" t="s">
        <v>397</v>
      </c>
      <c r="E1893" s="85" t="s">
        <v>980</v>
      </c>
      <c r="F1893" s="85" t="s">
        <v>455</v>
      </c>
      <c r="H1893" s="113">
        <f>'FD Inputs Pre Conversion'!G1890</f>
        <v>0.01</v>
      </c>
      <c r="I1893" s="103"/>
      <c r="J1893" s="103"/>
      <c r="K1893" s="103"/>
      <c r="L1893" s="103"/>
      <c r="M1893" s="103"/>
    </row>
    <row r="1894" spans="2:13" outlineLevel="1">
      <c r="B1894" s="86" t="s">
        <v>272</v>
      </c>
      <c r="C1894" s="86" t="s">
        <v>273</v>
      </c>
      <c r="D1894" s="85" t="s">
        <v>345</v>
      </c>
      <c r="E1894" s="85" t="s">
        <v>980</v>
      </c>
      <c r="F1894" s="85" t="s">
        <v>455</v>
      </c>
      <c r="H1894" s="113">
        <f>'FD Inputs Pre Conversion'!G1891</f>
        <v>0.01</v>
      </c>
      <c r="I1894" s="103"/>
      <c r="J1894" s="103"/>
      <c r="K1894" s="103"/>
      <c r="L1894" s="103"/>
      <c r="M1894" s="103"/>
    </row>
    <row r="1895" spans="2:13" outlineLevel="1">
      <c r="B1895" s="86" t="s">
        <v>272</v>
      </c>
      <c r="C1895" s="86" t="s">
        <v>273</v>
      </c>
      <c r="D1895" s="85" t="s">
        <v>354</v>
      </c>
      <c r="E1895" s="85" t="s">
        <v>980</v>
      </c>
      <c r="F1895" s="85" t="s">
        <v>455</v>
      </c>
      <c r="H1895" s="113">
        <f>'FD Inputs Pre Conversion'!G1892</f>
        <v>0.01</v>
      </c>
      <c r="I1895" s="103"/>
      <c r="J1895" s="103"/>
      <c r="K1895" s="103"/>
      <c r="L1895" s="103"/>
      <c r="M1895" s="103"/>
    </row>
    <row r="1896" spans="2:13" outlineLevel="1">
      <c r="B1896" s="86" t="s">
        <v>272</v>
      </c>
      <c r="C1896" s="86" t="s">
        <v>273</v>
      </c>
      <c r="D1896" s="85" t="s">
        <v>367</v>
      </c>
      <c r="E1896" s="85" t="s">
        <v>980</v>
      </c>
      <c r="F1896" s="85" t="s">
        <v>455</v>
      </c>
      <c r="H1896" s="113">
        <f>'FD Inputs Pre Conversion'!G1893</f>
        <v>0.01</v>
      </c>
      <c r="I1896" s="103"/>
      <c r="J1896" s="103"/>
      <c r="K1896" s="103"/>
      <c r="L1896" s="103"/>
      <c r="M1896" s="103"/>
    </row>
    <row r="1897" spans="2:13" outlineLevel="1">
      <c r="B1897" s="86" t="s">
        <v>272</v>
      </c>
      <c r="C1897" s="86" t="s">
        <v>273</v>
      </c>
      <c r="D1897" s="85" t="s">
        <v>373</v>
      </c>
      <c r="E1897" s="85" t="s">
        <v>980</v>
      </c>
      <c r="F1897" s="85" t="s">
        <v>455</v>
      </c>
      <c r="H1897" s="113">
        <f>'FD Inputs Pre Conversion'!G1894</f>
        <v>0.01</v>
      </c>
      <c r="I1897" s="103"/>
      <c r="J1897" s="103"/>
      <c r="K1897" s="103"/>
      <c r="L1897" s="103"/>
      <c r="M1897" s="103"/>
    </row>
    <row r="1898" spans="2:13" outlineLevel="1">
      <c r="B1898" s="86" t="s">
        <v>272</v>
      </c>
      <c r="C1898" s="86" t="s">
        <v>273</v>
      </c>
      <c r="D1898" s="85" t="s">
        <v>376</v>
      </c>
      <c r="E1898" s="85" t="s">
        <v>980</v>
      </c>
      <c r="F1898" s="85" t="s">
        <v>455</v>
      </c>
      <c r="H1898" s="113">
        <f>'FD Inputs Pre Conversion'!G1895</f>
        <v>0.01</v>
      </c>
      <c r="I1898" s="103"/>
      <c r="J1898" s="103"/>
      <c r="K1898" s="103"/>
      <c r="L1898" s="103"/>
      <c r="M1898" s="103"/>
    </row>
    <row r="1899" spans="2:13" outlineLevel="1">
      <c r="B1899" s="86" t="s">
        <v>272</v>
      </c>
      <c r="C1899" s="86" t="s">
        <v>273</v>
      </c>
      <c r="D1899" s="85" t="s">
        <v>385</v>
      </c>
      <c r="E1899" s="85" t="s">
        <v>980</v>
      </c>
      <c r="H1899" s="113">
        <f>'FD Inputs Pre Conversion'!G1896</f>
        <v>0.01</v>
      </c>
      <c r="I1899" s="103"/>
      <c r="J1899" s="103"/>
      <c r="K1899" s="103"/>
      <c r="L1899" s="103"/>
      <c r="M1899" s="103"/>
    </row>
    <row r="1900" spans="2:13" outlineLevel="1">
      <c r="H1900" s="113"/>
    </row>
    <row r="1901" spans="2:13" outlineLevel="1">
      <c r="B1901" s="86" t="s">
        <v>280</v>
      </c>
      <c r="C1901" s="86" t="s">
        <v>281</v>
      </c>
      <c r="D1901" s="85" t="s">
        <v>350</v>
      </c>
      <c r="E1901" s="85" t="s">
        <v>980</v>
      </c>
      <c r="F1901" s="85" t="s">
        <v>455</v>
      </c>
      <c r="H1901" s="113">
        <f>'FD Inputs Pre Conversion'!G1898</f>
        <v>5.0000000000000001E-3</v>
      </c>
      <c r="I1901" s="103"/>
      <c r="J1901" s="103"/>
      <c r="K1901" s="103"/>
      <c r="L1901" s="103"/>
      <c r="M1901" s="103"/>
    </row>
    <row r="1902" spans="2:13" outlineLevel="1">
      <c r="B1902" s="86" t="s">
        <v>280</v>
      </c>
      <c r="C1902" s="86" t="s">
        <v>281</v>
      </c>
      <c r="D1902" s="85" t="s">
        <v>358</v>
      </c>
      <c r="E1902" s="85" t="s">
        <v>980</v>
      </c>
      <c r="F1902" s="85" t="s">
        <v>455</v>
      </c>
      <c r="H1902" s="113">
        <f>'FD Inputs Pre Conversion'!G1899</f>
        <v>5.0000000000000001E-3</v>
      </c>
      <c r="I1902" s="103"/>
      <c r="J1902" s="103"/>
      <c r="K1902" s="103"/>
      <c r="L1902" s="103"/>
      <c r="M1902" s="103"/>
    </row>
    <row r="1903" spans="2:13" outlineLevel="1">
      <c r="B1903" s="86" t="s">
        <v>280</v>
      </c>
      <c r="C1903" s="86" t="s">
        <v>281</v>
      </c>
      <c r="D1903" s="85" t="s">
        <v>361</v>
      </c>
      <c r="E1903" s="85" t="s">
        <v>980</v>
      </c>
      <c r="F1903" s="85" t="s">
        <v>455</v>
      </c>
      <c r="H1903" s="113">
        <f>'FD Inputs Pre Conversion'!G1900</f>
        <v>5.0000000000000001E-3</v>
      </c>
      <c r="I1903" s="103"/>
      <c r="J1903" s="103"/>
      <c r="K1903" s="103"/>
      <c r="L1903" s="103"/>
      <c r="M1903" s="103"/>
    </row>
    <row r="1904" spans="2:13" outlineLevel="1">
      <c r="B1904" s="86" t="s">
        <v>280</v>
      </c>
      <c r="C1904" s="86" t="s">
        <v>281</v>
      </c>
      <c r="D1904" s="85" t="s">
        <v>364</v>
      </c>
      <c r="E1904" s="85" t="s">
        <v>980</v>
      </c>
      <c r="F1904" s="85" t="s">
        <v>455</v>
      </c>
      <c r="H1904" s="113">
        <f>'FD Inputs Pre Conversion'!G1901</f>
        <v>5.0000000000000001E-3</v>
      </c>
      <c r="I1904" s="103"/>
      <c r="J1904" s="103"/>
      <c r="K1904" s="103"/>
      <c r="L1904" s="103"/>
      <c r="M1904" s="103"/>
    </row>
    <row r="1905" spans="2:13" outlineLevel="1">
      <c r="B1905" s="86" t="s">
        <v>280</v>
      </c>
      <c r="C1905" s="86" t="s">
        <v>281</v>
      </c>
      <c r="D1905" s="85" t="s">
        <v>370</v>
      </c>
      <c r="E1905" s="85" t="s">
        <v>980</v>
      </c>
      <c r="F1905" s="85" t="s">
        <v>455</v>
      </c>
      <c r="H1905" s="113">
        <f>'FD Inputs Pre Conversion'!G1902</f>
        <v>5.0000000000000001E-3</v>
      </c>
      <c r="I1905" s="103"/>
      <c r="J1905" s="103"/>
      <c r="K1905" s="103"/>
      <c r="L1905" s="103"/>
      <c r="M1905" s="103"/>
    </row>
    <row r="1906" spans="2:13" outlineLevel="1">
      <c r="B1906" s="86" t="s">
        <v>280</v>
      </c>
      <c r="C1906" s="86" t="s">
        <v>281</v>
      </c>
      <c r="D1906" s="85" t="s">
        <v>379</v>
      </c>
      <c r="E1906" s="85" t="s">
        <v>980</v>
      </c>
      <c r="F1906" s="85" t="s">
        <v>455</v>
      </c>
      <c r="H1906" s="113">
        <f>'FD Inputs Pre Conversion'!G1903</f>
        <v>5.0000000000000001E-3</v>
      </c>
      <c r="I1906" s="103"/>
      <c r="J1906" s="103"/>
      <c r="K1906" s="103"/>
      <c r="L1906" s="103"/>
      <c r="M1906" s="103"/>
    </row>
    <row r="1907" spans="2:13" outlineLevel="1">
      <c r="B1907" s="86" t="s">
        <v>280</v>
      </c>
      <c r="C1907" s="86" t="s">
        <v>281</v>
      </c>
      <c r="D1907" s="85" t="s">
        <v>382</v>
      </c>
      <c r="E1907" s="85" t="s">
        <v>980</v>
      </c>
      <c r="F1907" s="85" t="s">
        <v>455</v>
      </c>
      <c r="H1907" s="113">
        <f>'FD Inputs Pre Conversion'!G1904</f>
        <v>5.0000000000000001E-3</v>
      </c>
      <c r="I1907" s="103"/>
      <c r="J1907" s="103"/>
      <c r="K1907" s="103"/>
      <c r="L1907" s="103"/>
      <c r="M1907" s="103"/>
    </row>
    <row r="1908" spans="2:13" outlineLevel="1">
      <c r="B1908" s="86" t="s">
        <v>280</v>
      </c>
      <c r="C1908" s="86" t="s">
        <v>281</v>
      </c>
      <c r="D1908" s="85" t="s">
        <v>388</v>
      </c>
      <c r="E1908" s="85" t="s">
        <v>980</v>
      </c>
      <c r="F1908" s="85" t="s">
        <v>455</v>
      </c>
      <c r="H1908" s="113">
        <f>'FD Inputs Pre Conversion'!G1905</f>
        <v>5.0000000000000001E-3</v>
      </c>
      <c r="I1908" s="103"/>
      <c r="J1908" s="103"/>
      <c r="K1908" s="103"/>
      <c r="L1908" s="103"/>
      <c r="M1908" s="103"/>
    </row>
    <row r="1909" spans="2:13" outlineLevel="1">
      <c r="B1909" s="86" t="s">
        <v>280</v>
      </c>
      <c r="C1909" s="86" t="s">
        <v>281</v>
      </c>
      <c r="D1909" s="85" t="s">
        <v>391</v>
      </c>
      <c r="E1909" s="85" t="s">
        <v>980</v>
      </c>
      <c r="F1909" s="85" t="s">
        <v>455</v>
      </c>
      <c r="H1909" s="113">
        <f>'FD Inputs Pre Conversion'!G1906</f>
        <v>5.0000000000000001E-3</v>
      </c>
      <c r="I1909" s="103"/>
      <c r="J1909" s="103"/>
      <c r="K1909" s="103"/>
      <c r="L1909" s="103"/>
      <c r="M1909" s="103"/>
    </row>
    <row r="1910" spans="2:13" outlineLevel="1">
      <c r="B1910" s="86" t="s">
        <v>280</v>
      </c>
      <c r="C1910" s="86" t="s">
        <v>281</v>
      </c>
      <c r="D1910" s="85" t="s">
        <v>394</v>
      </c>
      <c r="E1910" s="85" t="s">
        <v>980</v>
      </c>
      <c r="F1910" s="85" t="s">
        <v>455</v>
      </c>
      <c r="H1910" s="113">
        <f>'FD Inputs Pre Conversion'!G1907</f>
        <v>5.0000000000000001E-3</v>
      </c>
      <c r="I1910" s="103"/>
      <c r="J1910" s="103"/>
      <c r="K1910" s="103"/>
      <c r="L1910" s="103"/>
      <c r="M1910" s="103"/>
    </row>
    <row r="1911" spans="2:13" outlineLevel="1">
      <c r="B1911" s="86" t="s">
        <v>280</v>
      </c>
      <c r="C1911" s="86" t="s">
        <v>281</v>
      </c>
      <c r="D1911" s="85" t="s">
        <v>397</v>
      </c>
      <c r="E1911" s="85" t="s">
        <v>980</v>
      </c>
      <c r="F1911" s="85" t="s">
        <v>455</v>
      </c>
      <c r="H1911" s="113">
        <f>'FD Inputs Pre Conversion'!G1908</f>
        <v>5.0000000000000001E-3</v>
      </c>
      <c r="I1911" s="103"/>
      <c r="J1911" s="103"/>
      <c r="K1911" s="103"/>
      <c r="L1911" s="103"/>
      <c r="M1911" s="103"/>
    </row>
    <row r="1912" spans="2:13" outlineLevel="1">
      <c r="B1912" s="86" t="s">
        <v>280</v>
      </c>
      <c r="C1912" s="86" t="s">
        <v>281</v>
      </c>
      <c r="D1912" s="85" t="s">
        <v>345</v>
      </c>
      <c r="E1912" s="85" t="s">
        <v>980</v>
      </c>
      <c r="F1912" s="85" t="s">
        <v>455</v>
      </c>
      <c r="H1912" s="113">
        <f>'FD Inputs Pre Conversion'!G1909</f>
        <v>5.0000000000000001E-3</v>
      </c>
      <c r="I1912" s="103"/>
      <c r="J1912" s="103"/>
      <c r="K1912" s="103"/>
      <c r="L1912" s="103"/>
      <c r="M1912" s="103"/>
    </row>
    <row r="1913" spans="2:13" outlineLevel="1">
      <c r="B1913" s="86" t="s">
        <v>280</v>
      </c>
      <c r="C1913" s="86" t="s">
        <v>281</v>
      </c>
      <c r="D1913" s="85" t="s">
        <v>354</v>
      </c>
      <c r="E1913" s="85" t="s">
        <v>980</v>
      </c>
      <c r="F1913" s="85" t="s">
        <v>455</v>
      </c>
      <c r="H1913" s="113">
        <f>'FD Inputs Pre Conversion'!G1910</f>
        <v>5.0000000000000001E-3</v>
      </c>
      <c r="I1913" s="103"/>
      <c r="J1913" s="103"/>
      <c r="K1913" s="103"/>
      <c r="L1913" s="103"/>
      <c r="M1913" s="103"/>
    </row>
    <row r="1914" spans="2:13" outlineLevel="1">
      <c r="B1914" s="86" t="s">
        <v>280</v>
      </c>
      <c r="C1914" s="86" t="s">
        <v>281</v>
      </c>
      <c r="D1914" s="85" t="s">
        <v>367</v>
      </c>
      <c r="E1914" s="85" t="s">
        <v>980</v>
      </c>
      <c r="F1914" s="85" t="s">
        <v>455</v>
      </c>
      <c r="H1914" s="113">
        <f>'FD Inputs Pre Conversion'!G1911</f>
        <v>5.0000000000000001E-3</v>
      </c>
      <c r="I1914" s="103"/>
      <c r="J1914" s="103"/>
      <c r="K1914" s="103"/>
      <c r="L1914" s="103"/>
      <c r="M1914" s="103"/>
    </row>
    <row r="1915" spans="2:13" outlineLevel="1">
      <c r="B1915" s="86" t="s">
        <v>280</v>
      </c>
      <c r="C1915" s="86" t="s">
        <v>281</v>
      </c>
      <c r="D1915" s="85" t="s">
        <v>373</v>
      </c>
      <c r="E1915" s="85" t="s">
        <v>980</v>
      </c>
      <c r="F1915" s="85" t="s">
        <v>455</v>
      </c>
      <c r="H1915" s="113">
        <f>'FD Inputs Pre Conversion'!G1912</f>
        <v>5.0000000000000001E-3</v>
      </c>
      <c r="I1915" s="103"/>
      <c r="J1915" s="103"/>
      <c r="K1915" s="103"/>
      <c r="L1915" s="103"/>
      <c r="M1915" s="103"/>
    </row>
    <row r="1916" spans="2:13" outlineLevel="1">
      <c r="B1916" s="86" t="s">
        <v>280</v>
      </c>
      <c r="C1916" s="86" t="s">
        <v>281</v>
      </c>
      <c r="D1916" s="85" t="s">
        <v>376</v>
      </c>
      <c r="E1916" s="85" t="s">
        <v>980</v>
      </c>
      <c r="F1916" s="85" t="s">
        <v>455</v>
      </c>
      <c r="H1916" s="113">
        <f>'FD Inputs Pre Conversion'!G1913</f>
        <v>5.0000000000000001E-3</v>
      </c>
      <c r="I1916" s="103"/>
      <c r="J1916" s="103"/>
      <c r="K1916" s="103"/>
      <c r="L1916" s="103"/>
      <c r="M1916" s="103"/>
    </row>
    <row r="1917" spans="2:13" outlineLevel="1">
      <c r="B1917" s="86" t="s">
        <v>280</v>
      </c>
      <c r="C1917" s="86" t="s">
        <v>281</v>
      </c>
      <c r="D1917" s="85" t="s">
        <v>385</v>
      </c>
      <c r="E1917" s="85" t="s">
        <v>980</v>
      </c>
      <c r="H1917" s="113">
        <f>'FD Inputs Pre Conversion'!G1914</f>
        <v>5.0000000000000001E-3</v>
      </c>
      <c r="I1917" s="103"/>
      <c r="J1917" s="103"/>
      <c r="K1917" s="103"/>
      <c r="L1917" s="103"/>
      <c r="M1917" s="103"/>
    </row>
    <row r="1918" spans="2:13" outlineLevel="1">
      <c r="H1918" s="113"/>
    </row>
    <row r="1919" spans="2:13" outlineLevel="1">
      <c r="B1919" s="86" t="s">
        <v>287</v>
      </c>
      <c r="C1919" s="86" t="s">
        <v>288</v>
      </c>
      <c r="D1919" s="85" t="s">
        <v>350</v>
      </c>
      <c r="E1919" s="85" t="s">
        <v>980</v>
      </c>
      <c r="F1919" s="85" t="s">
        <v>455</v>
      </c>
      <c r="H1919" s="113" t="str">
        <f>'FD Inputs Pre Conversion'!G1916</f>
        <v/>
      </c>
      <c r="I1919" s="103"/>
      <c r="J1919" s="103"/>
      <c r="K1919" s="103"/>
      <c r="L1919" s="103"/>
      <c r="M1919" s="103"/>
    </row>
    <row r="1920" spans="2:13" outlineLevel="1">
      <c r="B1920" s="86" t="s">
        <v>287</v>
      </c>
      <c r="C1920" s="86" t="s">
        <v>288</v>
      </c>
      <c r="D1920" s="85" t="s">
        <v>358</v>
      </c>
      <c r="E1920" s="85" t="s">
        <v>980</v>
      </c>
      <c r="F1920" s="85" t="s">
        <v>455</v>
      </c>
      <c r="H1920" s="113">
        <f>'FD Inputs Pre Conversion'!G1917</f>
        <v>2E-3</v>
      </c>
      <c r="I1920" s="103"/>
      <c r="J1920" s="103"/>
      <c r="K1920" s="103"/>
      <c r="L1920" s="103"/>
      <c r="M1920" s="103"/>
    </row>
    <row r="1921" spans="2:13" outlineLevel="1">
      <c r="B1921" s="86" t="s">
        <v>287</v>
      </c>
      <c r="C1921" s="86" t="s">
        <v>288</v>
      </c>
      <c r="D1921" s="85" t="s">
        <v>361</v>
      </c>
      <c r="E1921" s="85" t="s">
        <v>980</v>
      </c>
      <c r="F1921" s="85" t="s">
        <v>455</v>
      </c>
      <c r="H1921" s="113">
        <f>'FD Inputs Pre Conversion'!G1918</f>
        <v>2E-3</v>
      </c>
      <c r="I1921" s="103"/>
      <c r="J1921" s="103"/>
      <c r="K1921" s="103"/>
      <c r="L1921" s="103"/>
      <c r="M1921" s="103"/>
    </row>
    <row r="1922" spans="2:13" outlineLevel="1">
      <c r="B1922" s="86" t="s">
        <v>287</v>
      </c>
      <c r="C1922" s="86" t="s">
        <v>288</v>
      </c>
      <c r="D1922" s="85" t="s">
        <v>364</v>
      </c>
      <c r="E1922" s="85" t="s">
        <v>980</v>
      </c>
      <c r="F1922" s="85" t="s">
        <v>455</v>
      </c>
      <c r="H1922" s="113" t="str">
        <f>'FD Inputs Pre Conversion'!G1919</f>
        <v/>
      </c>
      <c r="I1922" s="103"/>
      <c r="J1922" s="103"/>
      <c r="K1922" s="103"/>
      <c r="L1922" s="103"/>
      <c r="M1922" s="103"/>
    </row>
    <row r="1923" spans="2:13" outlineLevel="1">
      <c r="B1923" s="86" t="s">
        <v>287</v>
      </c>
      <c r="C1923" s="86" t="s">
        <v>288</v>
      </c>
      <c r="D1923" s="85" t="s">
        <v>370</v>
      </c>
      <c r="E1923" s="85" t="s">
        <v>980</v>
      </c>
      <c r="F1923" s="85" t="s">
        <v>455</v>
      </c>
      <c r="H1923" s="113" t="str">
        <f>'FD Inputs Pre Conversion'!G1920</f>
        <v/>
      </c>
      <c r="I1923" s="103"/>
      <c r="J1923" s="103"/>
      <c r="K1923" s="103"/>
      <c r="L1923" s="103"/>
      <c r="M1923" s="103"/>
    </row>
    <row r="1924" spans="2:13" outlineLevel="1">
      <c r="B1924" s="86" t="s">
        <v>287</v>
      </c>
      <c r="C1924" s="86" t="s">
        <v>288</v>
      </c>
      <c r="D1924" s="85" t="s">
        <v>379</v>
      </c>
      <c r="E1924" s="85" t="s">
        <v>980</v>
      </c>
      <c r="F1924" s="85" t="s">
        <v>455</v>
      </c>
      <c r="H1924" s="113" t="str">
        <f>'FD Inputs Pre Conversion'!G1921</f>
        <v/>
      </c>
      <c r="I1924" s="103"/>
      <c r="J1924" s="103"/>
      <c r="K1924" s="103"/>
      <c r="L1924" s="103"/>
      <c r="M1924" s="103"/>
    </row>
    <row r="1925" spans="2:13" outlineLevel="1">
      <c r="B1925" s="86" t="s">
        <v>287</v>
      </c>
      <c r="C1925" s="86" t="s">
        <v>288</v>
      </c>
      <c r="D1925" s="85" t="s">
        <v>382</v>
      </c>
      <c r="E1925" s="85" t="s">
        <v>980</v>
      </c>
      <c r="F1925" s="85" t="s">
        <v>455</v>
      </c>
      <c r="H1925" s="113" t="str">
        <f>'FD Inputs Pre Conversion'!G1922</f>
        <v/>
      </c>
      <c r="I1925" s="103"/>
      <c r="J1925" s="103"/>
      <c r="K1925" s="103"/>
      <c r="L1925" s="103"/>
      <c r="M1925" s="103"/>
    </row>
    <row r="1926" spans="2:13" outlineLevel="1">
      <c r="B1926" s="86" t="s">
        <v>287</v>
      </c>
      <c r="C1926" s="86" t="s">
        <v>288</v>
      </c>
      <c r="D1926" s="85" t="s">
        <v>388</v>
      </c>
      <c r="E1926" s="85" t="s">
        <v>980</v>
      </c>
      <c r="F1926" s="85" t="s">
        <v>455</v>
      </c>
      <c r="H1926" s="113" t="str">
        <f>'FD Inputs Pre Conversion'!G1923</f>
        <v/>
      </c>
      <c r="I1926" s="103"/>
      <c r="J1926" s="103"/>
      <c r="K1926" s="103"/>
      <c r="L1926" s="103"/>
      <c r="M1926" s="103"/>
    </row>
    <row r="1927" spans="2:13" outlineLevel="1">
      <c r="B1927" s="86" t="s">
        <v>287</v>
      </c>
      <c r="C1927" s="86" t="s">
        <v>288</v>
      </c>
      <c r="D1927" s="85" t="s">
        <v>391</v>
      </c>
      <c r="E1927" s="85" t="s">
        <v>980</v>
      </c>
      <c r="F1927" s="85" t="s">
        <v>455</v>
      </c>
      <c r="H1927" s="113" t="str">
        <f>'FD Inputs Pre Conversion'!G1924</f>
        <v/>
      </c>
      <c r="I1927" s="103"/>
      <c r="J1927" s="103"/>
      <c r="K1927" s="103"/>
      <c r="L1927" s="103"/>
      <c r="M1927" s="103"/>
    </row>
    <row r="1928" spans="2:13" outlineLevel="1">
      <c r="B1928" s="86" t="s">
        <v>287</v>
      </c>
      <c r="C1928" s="86" t="s">
        <v>288</v>
      </c>
      <c r="D1928" s="85" t="s">
        <v>394</v>
      </c>
      <c r="E1928" s="85" t="s">
        <v>980</v>
      </c>
      <c r="F1928" s="85" t="s">
        <v>455</v>
      </c>
      <c r="H1928" s="113" t="str">
        <f>'FD Inputs Pre Conversion'!G1925</f>
        <v/>
      </c>
      <c r="I1928" s="103"/>
      <c r="J1928" s="103"/>
      <c r="K1928" s="103"/>
      <c r="L1928" s="103"/>
      <c r="M1928" s="103"/>
    </row>
    <row r="1929" spans="2:13" outlineLevel="1">
      <c r="B1929" s="86" t="s">
        <v>287</v>
      </c>
      <c r="C1929" s="86" t="s">
        <v>288</v>
      </c>
      <c r="D1929" s="85" t="s">
        <v>397</v>
      </c>
      <c r="E1929" s="85" t="s">
        <v>980</v>
      </c>
      <c r="F1929" s="85" t="s">
        <v>455</v>
      </c>
      <c r="H1929" s="113" t="str">
        <f>'FD Inputs Pre Conversion'!G1926</f>
        <v/>
      </c>
      <c r="I1929" s="103"/>
      <c r="J1929" s="103"/>
      <c r="K1929" s="103"/>
      <c r="L1929" s="103"/>
      <c r="M1929" s="103"/>
    </row>
    <row r="1930" spans="2:13" outlineLevel="1">
      <c r="B1930" s="86" t="s">
        <v>287</v>
      </c>
      <c r="C1930" s="86" t="s">
        <v>288</v>
      </c>
      <c r="D1930" s="85" t="s">
        <v>345</v>
      </c>
      <c r="E1930" s="85" t="s">
        <v>980</v>
      </c>
      <c r="F1930" s="85" t="s">
        <v>455</v>
      </c>
      <c r="H1930" s="113" t="str">
        <f>'FD Inputs Pre Conversion'!G1927</f>
        <v/>
      </c>
      <c r="I1930" s="103"/>
      <c r="J1930" s="103"/>
      <c r="K1930" s="103"/>
      <c r="L1930" s="103"/>
      <c r="M1930" s="103"/>
    </row>
    <row r="1931" spans="2:13" outlineLevel="1">
      <c r="B1931" s="86" t="s">
        <v>287</v>
      </c>
      <c r="C1931" s="86" t="s">
        <v>288</v>
      </c>
      <c r="D1931" s="85" t="s">
        <v>354</v>
      </c>
      <c r="E1931" s="85" t="s">
        <v>980</v>
      </c>
      <c r="F1931" s="85" t="s">
        <v>455</v>
      </c>
      <c r="H1931" s="113" t="str">
        <f>'FD Inputs Pre Conversion'!G1928</f>
        <v/>
      </c>
      <c r="I1931" s="103"/>
      <c r="J1931" s="103"/>
      <c r="K1931" s="103"/>
      <c r="L1931" s="103"/>
      <c r="M1931" s="103"/>
    </row>
    <row r="1932" spans="2:13" outlineLevel="1">
      <c r="B1932" s="86" t="s">
        <v>287</v>
      </c>
      <c r="C1932" s="86" t="s">
        <v>288</v>
      </c>
      <c r="D1932" s="85" t="s">
        <v>367</v>
      </c>
      <c r="E1932" s="85" t="s">
        <v>980</v>
      </c>
      <c r="F1932" s="85" t="s">
        <v>455</v>
      </c>
      <c r="H1932" s="113" t="str">
        <f>'FD Inputs Pre Conversion'!G1929</f>
        <v/>
      </c>
      <c r="I1932" s="103"/>
      <c r="J1932" s="103"/>
      <c r="K1932" s="103"/>
      <c r="L1932" s="103"/>
      <c r="M1932" s="103"/>
    </row>
    <row r="1933" spans="2:13" outlineLevel="1">
      <c r="B1933" s="86" t="s">
        <v>287</v>
      </c>
      <c r="C1933" s="86" t="s">
        <v>288</v>
      </c>
      <c r="D1933" s="85" t="s">
        <v>373</v>
      </c>
      <c r="E1933" s="85" t="s">
        <v>980</v>
      </c>
      <c r="F1933" s="85" t="s">
        <v>455</v>
      </c>
      <c r="H1933" s="113" t="str">
        <f>'FD Inputs Pre Conversion'!G1930</f>
        <v/>
      </c>
      <c r="I1933" s="103"/>
      <c r="J1933" s="103"/>
      <c r="K1933" s="103"/>
      <c r="L1933" s="103"/>
      <c r="M1933" s="103"/>
    </row>
    <row r="1934" spans="2:13" outlineLevel="1">
      <c r="B1934" s="86" t="s">
        <v>287</v>
      </c>
      <c r="C1934" s="86" t="s">
        <v>288</v>
      </c>
      <c r="D1934" s="85" t="s">
        <v>376</v>
      </c>
      <c r="E1934" s="85" t="s">
        <v>980</v>
      </c>
      <c r="F1934" s="85" t="s">
        <v>455</v>
      </c>
      <c r="H1934" s="113" t="str">
        <f>'FD Inputs Pre Conversion'!G1931</f>
        <v/>
      </c>
      <c r="I1934" s="103"/>
      <c r="J1934" s="103"/>
      <c r="K1934" s="103"/>
      <c r="L1934" s="103"/>
      <c r="M1934" s="103"/>
    </row>
    <row r="1935" spans="2:13" outlineLevel="1">
      <c r="B1935" s="86" t="s">
        <v>287</v>
      </c>
      <c r="C1935" s="86" t="s">
        <v>288</v>
      </c>
      <c r="D1935" s="85" t="s">
        <v>385</v>
      </c>
      <c r="E1935" s="85" t="s">
        <v>980</v>
      </c>
      <c r="F1935" s="85" t="s">
        <v>455</v>
      </c>
      <c r="H1935" s="113" t="str">
        <f>'FD Inputs Pre Conversion'!G1932</f>
        <v/>
      </c>
      <c r="I1935" s="103"/>
      <c r="J1935" s="103"/>
      <c r="K1935" s="103"/>
      <c r="L1935" s="103"/>
      <c r="M1935" s="103"/>
    </row>
    <row r="1936" spans="2:13">
      <c r="C1936" s="272"/>
    </row>
    <row r="1937" spans="1:13" s="92" customFormat="1" ht="15" collapsed="1">
      <c r="A1937" s="90"/>
      <c r="B1937" s="90"/>
      <c r="C1937" s="91" t="s">
        <v>1003</v>
      </c>
    </row>
    <row r="1938" spans="1:13"/>
    <row r="1939" spans="1:13">
      <c r="B1939" s="86" t="s">
        <v>149</v>
      </c>
      <c r="C1939" s="86" t="s">
        <v>150</v>
      </c>
      <c r="D1939" s="85" t="s">
        <v>350</v>
      </c>
      <c r="E1939" s="85" t="s">
        <v>983</v>
      </c>
      <c r="F1939" s="94" t="str">
        <f xml:space="preserve"> 'FD Inputs Pre Conversion'!F1936</f>
        <v>minutes</v>
      </c>
      <c r="H1939" s="87">
        <f>_xlfn.XLOOKUP(C1939,Lists!$C$3:$C$31,Lists!$S$3:$S$31)</f>
        <v>1440</v>
      </c>
      <c r="I1939" s="85">
        <f>'FD Inputs Pre Conversion'!I1936*'FD Inputs final'!$H1939</f>
        <v>2.6560699999999993</v>
      </c>
      <c r="J1939" s="85">
        <f>'FD Inputs Pre Conversion'!J1936*'FD Inputs final'!$H1939</f>
        <v>2.6560699999999993</v>
      </c>
      <c r="K1939" s="85">
        <f>'FD Inputs Pre Conversion'!K1936*'FD Inputs final'!$H1939</f>
        <v>2.6560699999999993</v>
      </c>
      <c r="L1939" s="85">
        <f>'FD Inputs Pre Conversion'!L1936*'FD Inputs final'!$H1939</f>
        <v>2.6560699999999993</v>
      </c>
      <c r="M1939" s="85">
        <f>'FD Inputs Pre Conversion'!M1936*'FD Inputs final'!$H1939</f>
        <v>2.6528699999999996</v>
      </c>
    </row>
    <row r="1940" spans="1:13" outlineLevel="1">
      <c r="B1940" s="86" t="s">
        <v>149</v>
      </c>
      <c r="C1940" s="86" t="s">
        <v>150</v>
      </c>
      <c r="D1940" s="85" t="s">
        <v>358</v>
      </c>
      <c r="E1940" s="85" t="s">
        <v>983</v>
      </c>
      <c r="F1940" s="94" t="str">
        <f xml:space="preserve"> 'FD Inputs Pre Conversion'!F1937</f>
        <v>minutes</v>
      </c>
      <c r="H1940" s="87">
        <f>_xlfn.XLOOKUP(C1940,Lists!$C$3:$C$31,Lists!$S$3:$S$31)</f>
        <v>1440</v>
      </c>
      <c r="I1940" s="85">
        <f>'FD Inputs Pre Conversion'!I1937*'FD Inputs final'!$H1940</f>
        <v>2.6560699999999993</v>
      </c>
      <c r="J1940" s="85">
        <f>'FD Inputs Pre Conversion'!J1937*'FD Inputs final'!$H1940</f>
        <v>2.6560699999999993</v>
      </c>
      <c r="K1940" s="85">
        <f>'FD Inputs Pre Conversion'!K1937*'FD Inputs final'!$H1940</f>
        <v>2.6560699999999993</v>
      </c>
      <c r="L1940" s="85">
        <f>'FD Inputs Pre Conversion'!L1937*'FD Inputs final'!$H1940</f>
        <v>2.6560699999999993</v>
      </c>
      <c r="M1940" s="85">
        <f>'FD Inputs Pre Conversion'!M1937*'FD Inputs final'!$H1940</f>
        <v>2.6528699999999996</v>
      </c>
    </row>
    <row r="1941" spans="1:13" outlineLevel="1">
      <c r="B1941" s="86" t="s">
        <v>149</v>
      </c>
      <c r="C1941" s="86" t="s">
        <v>150</v>
      </c>
      <c r="D1941" s="85" t="s">
        <v>361</v>
      </c>
      <c r="E1941" s="85" t="s">
        <v>983</v>
      </c>
      <c r="F1941" s="94" t="str">
        <f xml:space="preserve"> 'FD Inputs Pre Conversion'!F1938</f>
        <v>minutes</v>
      </c>
      <c r="H1941" s="87">
        <f>_xlfn.XLOOKUP(C1941,Lists!$C$3:$C$31,Lists!$S$3:$S$31)</f>
        <v>1440</v>
      </c>
      <c r="I1941" s="85">
        <f>'FD Inputs Pre Conversion'!I1938*'FD Inputs final'!$H1941</f>
        <v>2.6560699999999993</v>
      </c>
      <c r="J1941" s="85">
        <f>'FD Inputs Pre Conversion'!J1938*'FD Inputs final'!$H1941</f>
        <v>2.6560699999999993</v>
      </c>
      <c r="K1941" s="85">
        <f>'FD Inputs Pre Conversion'!K1938*'FD Inputs final'!$H1941</f>
        <v>2.6560699999999993</v>
      </c>
      <c r="L1941" s="85">
        <f>'FD Inputs Pre Conversion'!L1938*'FD Inputs final'!$H1941</f>
        <v>2.6560699999999993</v>
      </c>
      <c r="M1941" s="85">
        <f>'FD Inputs Pre Conversion'!M1938*'FD Inputs final'!$H1941</f>
        <v>2.6528699999999996</v>
      </c>
    </row>
    <row r="1942" spans="1:13" outlineLevel="1">
      <c r="B1942" s="86" t="s">
        <v>149</v>
      </c>
      <c r="C1942" s="86" t="s">
        <v>150</v>
      </c>
      <c r="D1942" s="85" t="s">
        <v>364</v>
      </c>
      <c r="E1942" s="85" t="s">
        <v>983</v>
      </c>
      <c r="F1942" s="94" t="str">
        <f xml:space="preserve"> 'FD Inputs Pre Conversion'!F1939</f>
        <v>minutes</v>
      </c>
      <c r="H1942" s="87">
        <f>_xlfn.XLOOKUP(C1942,Lists!$C$3:$C$31,Lists!$S$3:$S$31)</f>
        <v>1440</v>
      </c>
      <c r="I1942" s="85">
        <f>'FD Inputs Pre Conversion'!I1939*'FD Inputs final'!$H1942</f>
        <v>2.6560699999999993</v>
      </c>
      <c r="J1942" s="85">
        <f>'FD Inputs Pre Conversion'!J1939*'FD Inputs final'!$H1942</f>
        <v>2.6560699999999993</v>
      </c>
      <c r="K1942" s="85">
        <f>'FD Inputs Pre Conversion'!K1939*'FD Inputs final'!$H1942</f>
        <v>2.6560699999999993</v>
      </c>
      <c r="L1942" s="85">
        <f>'FD Inputs Pre Conversion'!L1939*'FD Inputs final'!$H1942</f>
        <v>2.6560699999999993</v>
      </c>
      <c r="M1942" s="85">
        <f>'FD Inputs Pre Conversion'!M1939*'FD Inputs final'!$H1942</f>
        <v>2.6528699999999996</v>
      </c>
    </row>
    <row r="1943" spans="1:13" outlineLevel="1">
      <c r="B1943" s="86" t="s">
        <v>149</v>
      </c>
      <c r="C1943" s="86" t="s">
        <v>150</v>
      </c>
      <c r="D1943" s="85" t="s">
        <v>370</v>
      </c>
      <c r="E1943" s="85" t="s">
        <v>983</v>
      </c>
      <c r="F1943" s="94" t="str">
        <f xml:space="preserve"> 'FD Inputs Pre Conversion'!F1940</f>
        <v>minutes</v>
      </c>
      <c r="H1943" s="87">
        <f>_xlfn.XLOOKUP(C1943,Lists!$C$3:$C$31,Lists!$S$3:$S$31)</f>
        <v>1440</v>
      </c>
      <c r="I1943" s="85">
        <f>'FD Inputs Pre Conversion'!I1940*'FD Inputs final'!$H1943</f>
        <v>2.6560699999999993</v>
      </c>
      <c r="J1943" s="85">
        <f>'FD Inputs Pre Conversion'!J1940*'FD Inputs final'!$H1943</f>
        <v>2.6560699999999993</v>
      </c>
      <c r="K1943" s="85">
        <f>'FD Inputs Pre Conversion'!K1940*'FD Inputs final'!$H1943</f>
        <v>2.6560699999999993</v>
      </c>
      <c r="L1943" s="85">
        <f>'FD Inputs Pre Conversion'!L1940*'FD Inputs final'!$H1943</f>
        <v>2.6560699999999993</v>
      </c>
      <c r="M1943" s="85">
        <f>'FD Inputs Pre Conversion'!M1940*'FD Inputs final'!$H1943</f>
        <v>2.6528699999999996</v>
      </c>
    </row>
    <row r="1944" spans="1:13" outlineLevel="1">
      <c r="B1944" s="86" t="s">
        <v>149</v>
      </c>
      <c r="C1944" s="86" t="s">
        <v>150</v>
      </c>
      <c r="D1944" s="85" t="s">
        <v>379</v>
      </c>
      <c r="E1944" s="85" t="s">
        <v>983</v>
      </c>
      <c r="F1944" s="94" t="str">
        <f xml:space="preserve"> 'FD Inputs Pre Conversion'!F1941</f>
        <v>minutes</v>
      </c>
      <c r="H1944" s="87">
        <f>_xlfn.XLOOKUP(C1944,Lists!$C$3:$C$31,Lists!$S$3:$S$31)</f>
        <v>1440</v>
      </c>
      <c r="I1944" s="85">
        <f>'FD Inputs Pre Conversion'!I1941*'FD Inputs final'!$H1944</f>
        <v>2.6560699999999993</v>
      </c>
      <c r="J1944" s="85">
        <f>'FD Inputs Pre Conversion'!J1941*'FD Inputs final'!$H1944</f>
        <v>2.6560699999999993</v>
      </c>
      <c r="K1944" s="85">
        <f>'FD Inputs Pre Conversion'!K1941*'FD Inputs final'!$H1944</f>
        <v>2.6560699999999993</v>
      </c>
      <c r="L1944" s="85">
        <f>'FD Inputs Pre Conversion'!L1941*'FD Inputs final'!$H1944</f>
        <v>2.6560699999999993</v>
      </c>
      <c r="M1944" s="85">
        <f>'FD Inputs Pre Conversion'!M1941*'FD Inputs final'!$H1944</f>
        <v>2.6528699999999996</v>
      </c>
    </row>
    <row r="1945" spans="1:13" outlineLevel="1">
      <c r="B1945" s="86" t="s">
        <v>149</v>
      </c>
      <c r="C1945" s="86" t="s">
        <v>150</v>
      </c>
      <c r="D1945" s="85" t="s">
        <v>382</v>
      </c>
      <c r="E1945" s="85" t="s">
        <v>983</v>
      </c>
      <c r="F1945" s="94" t="str">
        <f xml:space="preserve"> 'FD Inputs Pre Conversion'!F1942</f>
        <v>minutes</v>
      </c>
      <c r="H1945" s="87">
        <f>_xlfn.XLOOKUP(C1945,Lists!$C$3:$C$31,Lists!$S$3:$S$31)</f>
        <v>1440</v>
      </c>
      <c r="I1945" s="85">
        <f>'FD Inputs Pre Conversion'!I1942*'FD Inputs final'!$H1945</f>
        <v>2.6560699999999993</v>
      </c>
      <c r="J1945" s="85">
        <f>'FD Inputs Pre Conversion'!J1942*'FD Inputs final'!$H1945</f>
        <v>2.6560699999999993</v>
      </c>
      <c r="K1945" s="85">
        <f>'FD Inputs Pre Conversion'!K1942*'FD Inputs final'!$H1945</f>
        <v>2.6560699999999993</v>
      </c>
      <c r="L1945" s="85">
        <f>'FD Inputs Pre Conversion'!L1942*'FD Inputs final'!$H1945</f>
        <v>2.6560699999999993</v>
      </c>
      <c r="M1945" s="85">
        <f>'FD Inputs Pre Conversion'!M1942*'FD Inputs final'!$H1945</f>
        <v>2.6528699999999996</v>
      </c>
    </row>
    <row r="1946" spans="1:13" outlineLevel="1">
      <c r="B1946" s="86" t="s">
        <v>149</v>
      </c>
      <c r="C1946" s="86" t="s">
        <v>150</v>
      </c>
      <c r="D1946" s="85" t="s">
        <v>388</v>
      </c>
      <c r="E1946" s="85" t="s">
        <v>983</v>
      </c>
      <c r="F1946" s="94" t="str">
        <f xml:space="preserve"> 'FD Inputs Pre Conversion'!F1943</f>
        <v>minutes</v>
      </c>
      <c r="H1946" s="87">
        <f>_xlfn.XLOOKUP(C1946,Lists!$C$3:$C$31,Lists!$S$3:$S$31)</f>
        <v>1440</v>
      </c>
      <c r="I1946" s="85">
        <f>'FD Inputs Pre Conversion'!I1943*'FD Inputs final'!$H1946</f>
        <v>2.6560699999999993</v>
      </c>
      <c r="J1946" s="85">
        <f>'FD Inputs Pre Conversion'!J1943*'FD Inputs final'!$H1946</f>
        <v>2.6560699999999993</v>
      </c>
      <c r="K1946" s="85">
        <f>'FD Inputs Pre Conversion'!K1943*'FD Inputs final'!$H1946</f>
        <v>2.6560699999999993</v>
      </c>
      <c r="L1946" s="85">
        <f>'FD Inputs Pre Conversion'!L1943*'FD Inputs final'!$H1946</f>
        <v>2.6560699999999993</v>
      </c>
      <c r="M1946" s="85">
        <f>'FD Inputs Pre Conversion'!M1943*'FD Inputs final'!$H1946</f>
        <v>2.6528699999999996</v>
      </c>
    </row>
    <row r="1947" spans="1:13" outlineLevel="1">
      <c r="B1947" s="86" t="s">
        <v>149</v>
      </c>
      <c r="C1947" s="86" t="s">
        <v>150</v>
      </c>
      <c r="D1947" s="85" t="s">
        <v>391</v>
      </c>
      <c r="E1947" s="85" t="s">
        <v>983</v>
      </c>
      <c r="F1947" s="94" t="str">
        <f xml:space="preserve"> 'FD Inputs Pre Conversion'!F1944</f>
        <v>minutes</v>
      </c>
      <c r="H1947" s="87">
        <f>_xlfn.XLOOKUP(C1947,Lists!$C$3:$C$31,Lists!$S$3:$S$31)</f>
        <v>1440</v>
      </c>
      <c r="I1947" s="85">
        <f>'FD Inputs Pre Conversion'!I1944*'FD Inputs final'!$H1947</f>
        <v>2.6560699999999993</v>
      </c>
      <c r="J1947" s="85">
        <f>'FD Inputs Pre Conversion'!J1944*'FD Inputs final'!$H1947</f>
        <v>2.6560699999999993</v>
      </c>
      <c r="K1947" s="85">
        <f>'FD Inputs Pre Conversion'!K1944*'FD Inputs final'!$H1947</f>
        <v>2.6560699999999993</v>
      </c>
      <c r="L1947" s="85">
        <f>'FD Inputs Pre Conversion'!L1944*'FD Inputs final'!$H1947</f>
        <v>2.6560699999999993</v>
      </c>
      <c r="M1947" s="85">
        <f>'FD Inputs Pre Conversion'!M1944*'FD Inputs final'!$H1947</f>
        <v>2.6528699999999996</v>
      </c>
    </row>
    <row r="1948" spans="1:13" outlineLevel="1">
      <c r="B1948" s="86" t="s">
        <v>149</v>
      </c>
      <c r="C1948" s="86" t="s">
        <v>150</v>
      </c>
      <c r="D1948" s="85" t="s">
        <v>394</v>
      </c>
      <c r="E1948" s="85" t="s">
        <v>983</v>
      </c>
      <c r="F1948" s="94" t="str">
        <f xml:space="preserve"> 'FD Inputs Pre Conversion'!F1945</f>
        <v>minutes</v>
      </c>
      <c r="H1948" s="87">
        <f>_xlfn.XLOOKUP(C1948,Lists!$C$3:$C$31,Lists!$S$3:$S$31)</f>
        <v>1440</v>
      </c>
      <c r="I1948" s="85">
        <f>'FD Inputs Pre Conversion'!I1945*'FD Inputs final'!$H1948</f>
        <v>2.6560699999999993</v>
      </c>
      <c r="J1948" s="85">
        <f>'FD Inputs Pre Conversion'!J1945*'FD Inputs final'!$H1948</f>
        <v>2.6560699999999993</v>
      </c>
      <c r="K1948" s="85">
        <f>'FD Inputs Pre Conversion'!K1945*'FD Inputs final'!$H1948</f>
        <v>2.6560699999999993</v>
      </c>
      <c r="L1948" s="85">
        <f>'FD Inputs Pre Conversion'!L1945*'FD Inputs final'!$H1948</f>
        <v>2.6560699999999993</v>
      </c>
      <c r="M1948" s="85">
        <f>'FD Inputs Pre Conversion'!M1945*'FD Inputs final'!$H1948</f>
        <v>2.6528699999999996</v>
      </c>
    </row>
    <row r="1949" spans="1:13" outlineLevel="1">
      <c r="B1949" s="86" t="s">
        <v>149</v>
      </c>
      <c r="C1949" s="86" t="s">
        <v>150</v>
      </c>
      <c r="D1949" s="85" t="s">
        <v>397</v>
      </c>
      <c r="E1949" s="85" t="s">
        <v>983</v>
      </c>
      <c r="F1949" s="94" t="str">
        <f xml:space="preserve"> 'FD Inputs Pre Conversion'!F1946</f>
        <v>minutes</v>
      </c>
      <c r="H1949" s="87">
        <f>_xlfn.XLOOKUP(C1949,Lists!$C$3:$C$31,Lists!$S$3:$S$31)</f>
        <v>1440</v>
      </c>
      <c r="I1949" s="85">
        <f>'FD Inputs Pre Conversion'!I1946*'FD Inputs final'!$H1949</f>
        <v>2.6560699999999993</v>
      </c>
      <c r="J1949" s="85">
        <f>'FD Inputs Pre Conversion'!J1946*'FD Inputs final'!$H1949</f>
        <v>2.6560699999999993</v>
      </c>
      <c r="K1949" s="85">
        <f>'FD Inputs Pre Conversion'!K1946*'FD Inputs final'!$H1949</f>
        <v>2.6560699999999993</v>
      </c>
      <c r="L1949" s="85">
        <f>'FD Inputs Pre Conversion'!L1946*'FD Inputs final'!$H1949</f>
        <v>2.6560699999999993</v>
      </c>
      <c r="M1949" s="85">
        <f>'FD Inputs Pre Conversion'!M1946*'FD Inputs final'!$H1949</f>
        <v>2.6528699999999996</v>
      </c>
    </row>
    <row r="1950" spans="1:13" outlineLevel="1">
      <c r="B1950" s="86" t="s">
        <v>149</v>
      </c>
      <c r="C1950" s="86" t="s">
        <v>150</v>
      </c>
      <c r="D1950" s="85" t="s">
        <v>345</v>
      </c>
      <c r="E1950" s="85" t="s">
        <v>983</v>
      </c>
      <c r="F1950" s="94" t="str">
        <f xml:space="preserve"> 'FD Inputs Pre Conversion'!F1947</f>
        <v>minutes</v>
      </c>
      <c r="H1950" s="87">
        <f>_xlfn.XLOOKUP(C1950,Lists!$C$3:$C$31,Lists!$S$3:$S$31)</f>
        <v>1440</v>
      </c>
      <c r="I1950" s="85">
        <f>'FD Inputs Pre Conversion'!I1947*'FD Inputs final'!$H1950</f>
        <v>2.6560699999999993</v>
      </c>
      <c r="J1950" s="85">
        <f>'FD Inputs Pre Conversion'!J1947*'FD Inputs final'!$H1950</f>
        <v>2.6560699999999993</v>
      </c>
      <c r="K1950" s="85">
        <f>'FD Inputs Pre Conversion'!K1947*'FD Inputs final'!$H1950</f>
        <v>2.6560699999999993</v>
      </c>
      <c r="L1950" s="85">
        <f>'FD Inputs Pre Conversion'!L1947*'FD Inputs final'!$H1950</f>
        <v>2.6560699999999993</v>
      </c>
      <c r="M1950" s="85">
        <f>'FD Inputs Pre Conversion'!M1947*'FD Inputs final'!$H1950</f>
        <v>2.6528699999999996</v>
      </c>
    </row>
    <row r="1951" spans="1:13" outlineLevel="1">
      <c r="B1951" s="86" t="s">
        <v>149</v>
      </c>
      <c r="C1951" s="86" t="s">
        <v>150</v>
      </c>
      <c r="D1951" s="85" t="s">
        <v>354</v>
      </c>
      <c r="E1951" s="85" t="s">
        <v>983</v>
      </c>
      <c r="F1951" s="94" t="str">
        <f xml:space="preserve"> 'FD Inputs Pre Conversion'!F1948</f>
        <v>minutes</v>
      </c>
      <c r="H1951" s="87">
        <f>_xlfn.XLOOKUP(C1951,Lists!$C$3:$C$31,Lists!$S$3:$S$31)</f>
        <v>1440</v>
      </c>
      <c r="I1951" s="85">
        <f>'FD Inputs Pre Conversion'!I1948*'FD Inputs final'!$H1951</f>
        <v>2.6560699999999993</v>
      </c>
      <c r="J1951" s="85">
        <f>'FD Inputs Pre Conversion'!J1948*'FD Inputs final'!$H1951</f>
        <v>2.6560699999999993</v>
      </c>
      <c r="K1951" s="85">
        <f>'FD Inputs Pre Conversion'!K1948*'FD Inputs final'!$H1951</f>
        <v>2.6560699999999993</v>
      </c>
      <c r="L1951" s="85">
        <f>'FD Inputs Pre Conversion'!L1948*'FD Inputs final'!$H1951</f>
        <v>2.6560699999999993</v>
      </c>
      <c r="M1951" s="85">
        <f>'FD Inputs Pre Conversion'!M1948*'FD Inputs final'!$H1951</f>
        <v>2.6528699999999996</v>
      </c>
    </row>
    <row r="1952" spans="1:13" outlineLevel="1">
      <c r="B1952" s="86" t="s">
        <v>149</v>
      </c>
      <c r="C1952" s="86" t="s">
        <v>150</v>
      </c>
      <c r="D1952" s="85" t="s">
        <v>367</v>
      </c>
      <c r="E1952" s="85" t="s">
        <v>983</v>
      </c>
      <c r="F1952" s="94" t="str">
        <f xml:space="preserve"> 'FD Inputs Pre Conversion'!F1949</f>
        <v>minutes</v>
      </c>
      <c r="H1952" s="87">
        <f>_xlfn.XLOOKUP(C1952,Lists!$C$3:$C$31,Lists!$S$3:$S$31)</f>
        <v>1440</v>
      </c>
      <c r="I1952" s="85">
        <f>'FD Inputs Pre Conversion'!I1949*'FD Inputs final'!$H1952</f>
        <v>2.6560699999999993</v>
      </c>
      <c r="J1952" s="85">
        <f>'FD Inputs Pre Conversion'!J1949*'FD Inputs final'!$H1952</f>
        <v>2.6560699999999993</v>
      </c>
      <c r="K1952" s="85">
        <f>'FD Inputs Pre Conversion'!K1949*'FD Inputs final'!$H1952</f>
        <v>2.6560699999999993</v>
      </c>
      <c r="L1952" s="85">
        <f>'FD Inputs Pre Conversion'!L1949*'FD Inputs final'!$H1952</f>
        <v>2.6560699999999993</v>
      </c>
      <c r="M1952" s="85">
        <f>'FD Inputs Pre Conversion'!M1949*'FD Inputs final'!$H1952</f>
        <v>2.6528699999999996</v>
      </c>
    </row>
    <row r="1953" spans="2:13" outlineLevel="1">
      <c r="B1953" s="86" t="s">
        <v>149</v>
      </c>
      <c r="C1953" s="86" t="s">
        <v>150</v>
      </c>
      <c r="D1953" s="85" t="s">
        <v>373</v>
      </c>
      <c r="E1953" s="85" t="s">
        <v>983</v>
      </c>
      <c r="F1953" s="94" t="str">
        <f xml:space="preserve"> 'FD Inputs Pre Conversion'!F1950</f>
        <v>minutes</v>
      </c>
      <c r="H1953" s="87">
        <f>_xlfn.XLOOKUP(C1953,Lists!$C$3:$C$31,Lists!$S$3:$S$31)</f>
        <v>1440</v>
      </c>
      <c r="I1953" s="85">
        <f>'FD Inputs Pre Conversion'!I1950*'FD Inputs final'!$H1953</f>
        <v>2.6560699999999993</v>
      </c>
      <c r="J1953" s="85">
        <f>'FD Inputs Pre Conversion'!J1950*'FD Inputs final'!$H1953</f>
        <v>2.6560699999999993</v>
      </c>
      <c r="K1953" s="85">
        <f>'FD Inputs Pre Conversion'!K1950*'FD Inputs final'!$H1953</f>
        <v>2.6560699999999993</v>
      </c>
      <c r="L1953" s="85">
        <f>'FD Inputs Pre Conversion'!L1950*'FD Inputs final'!$H1953</f>
        <v>2.6560699999999993</v>
      </c>
      <c r="M1953" s="85">
        <f>'FD Inputs Pre Conversion'!M1950*'FD Inputs final'!$H1953</f>
        <v>2.6528699999999996</v>
      </c>
    </row>
    <row r="1954" spans="2:13" outlineLevel="1">
      <c r="B1954" s="86" t="s">
        <v>149</v>
      </c>
      <c r="C1954" s="86" t="s">
        <v>150</v>
      </c>
      <c r="D1954" s="85" t="s">
        <v>376</v>
      </c>
      <c r="E1954" s="85" t="s">
        <v>983</v>
      </c>
      <c r="F1954" s="94" t="str">
        <f xml:space="preserve"> 'FD Inputs Pre Conversion'!F1951</f>
        <v>minutes</v>
      </c>
      <c r="H1954" s="87">
        <f>_xlfn.XLOOKUP(C1954,Lists!$C$3:$C$31,Lists!$S$3:$S$31)</f>
        <v>1440</v>
      </c>
      <c r="I1954" s="85">
        <f>'FD Inputs Pre Conversion'!I1951*'FD Inputs final'!$H1954</f>
        <v>2.6560699999999993</v>
      </c>
      <c r="J1954" s="85">
        <f>'FD Inputs Pre Conversion'!J1951*'FD Inputs final'!$H1954</f>
        <v>2.6560699999999993</v>
      </c>
      <c r="K1954" s="85">
        <f>'FD Inputs Pre Conversion'!K1951*'FD Inputs final'!$H1954</f>
        <v>2.6560699999999993</v>
      </c>
      <c r="L1954" s="85">
        <f>'FD Inputs Pre Conversion'!L1951*'FD Inputs final'!$H1954</f>
        <v>2.6560699999999993</v>
      </c>
      <c r="M1954" s="85">
        <f>'FD Inputs Pre Conversion'!M1951*'FD Inputs final'!$H1954</f>
        <v>2.6528699999999996</v>
      </c>
    </row>
    <row r="1955" spans="2:13" outlineLevel="1">
      <c r="B1955" s="86" t="s">
        <v>149</v>
      </c>
      <c r="C1955" s="86" t="s">
        <v>150</v>
      </c>
      <c r="D1955" s="85" t="s">
        <v>385</v>
      </c>
      <c r="E1955" s="85" t="s">
        <v>983</v>
      </c>
      <c r="F1955" s="94" t="str">
        <f xml:space="preserve"> 'FD Inputs Pre Conversion'!F1952</f>
        <v>minutes</v>
      </c>
      <c r="H1955" s="87">
        <f>_xlfn.XLOOKUP(C1955,Lists!$C$3:$C$31,Lists!$S$3:$S$31)</f>
        <v>1440</v>
      </c>
      <c r="I1955" s="85">
        <f>'FD Inputs Pre Conversion'!I1952*'FD Inputs final'!$H1955</f>
        <v>2.6560699999999993</v>
      </c>
      <c r="J1955" s="85">
        <f>'FD Inputs Pre Conversion'!J1952*'FD Inputs final'!$H1955</f>
        <v>2.6560699999999993</v>
      </c>
      <c r="K1955" s="85">
        <f>'FD Inputs Pre Conversion'!K1952*'FD Inputs final'!$H1955</f>
        <v>2.6560699999999993</v>
      </c>
      <c r="L1955" s="85">
        <f>'FD Inputs Pre Conversion'!L1952*'FD Inputs final'!$H1955</f>
        <v>2.6560699999999993</v>
      </c>
      <c r="M1955" s="85">
        <f>'FD Inputs Pre Conversion'!M1952*'FD Inputs final'!$H1955</f>
        <v>2.6528699999999996</v>
      </c>
    </row>
    <row r="1956" spans="2:13" outlineLevel="1">
      <c r="F1956" s="94"/>
    </row>
    <row r="1957" spans="2:13" outlineLevel="1">
      <c r="B1957" s="86" t="s">
        <v>160</v>
      </c>
      <c r="C1957" s="86" t="s">
        <v>161</v>
      </c>
      <c r="D1957" s="85" t="s">
        <v>350</v>
      </c>
      <c r="E1957" s="85" t="s">
        <v>983</v>
      </c>
      <c r="F1957" s="94" t="str">
        <f xml:space="preserve"> 'FD Inputs Pre Conversion'!F1954</f>
        <v>No input</v>
      </c>
      <c r="H1957" s="87">
        <f>_xlfn.XLOOKUP(C1957,Lists!$C$3:$C$31,Lists!$S$3:$S$31)</f>
        <v>1</v>
      </c>
      <c r="I1957" s="85">
        <f>'FD Inputs Pre Conversion'!I1954*'FD Inputs final'!$H1957</f>
        <v>0</v>
      </c>
      <c r="J1957" s="85">
        <f>'FD Inputs Pre Conversion'!J1954*'FD Inputs final'!$H1957</f>
        <v>0</v>
      </c>
      <c r="K1957" s="85">
        <f>'FD Inputs Pre Conversion'!K1954*'FD Inputs final'!$H1957</f>
        <v>0</v>
      </c>
      <c r="L1957" s="85">
        <f>'FD Inputs Pre Conversion'!L1954*'FD Inputs final'!$H1957</f>
        <v>0</v>
      </c>
      <c r="M1957" s="85">
        <f>'FD Inputs Pre Conversion'!M1954*'FD Inputs final'!$H1957</f>
        <v>0</v>
      </c>
    </row>
    <row r="1958" spans="2:13" outlineLevel="1">
      <c r="B1958" s="86" t="s">
        <v>160</v>
      </c>
      <c r="C1958" s="86" t="s">
        <v>161</v>
      </c>
      <c r="D1958" s="85" t="s">
        <v>358</v>
      </c>
      <c r="E1958" s="85" t="s">
        <v>983</v>
      </c>
      <c r="F1958" s="94" t="str">
        <f xml:space="preserve"> 'FD Inputs Pre Conversion'!F1955</f>
        <v>No input</v>
      </c>
      <c r="H1958" s="87">
        <f>_xlfn.XLOOKUP(C1958,Lists!$C$3:$C$31,Lists!$S$3:$S$31)</f>
        <v>1</v>
      </c>
      <c r="I1958" s="85">
        <f>'FD Inputs Pre Conversion'!I1955*'FD Inputs final'!$H1958</f>
        <v>0</v>
      </c>
      <c r="J1958" s="85">
        <f>'FD Inputs Pre Conversion'!J1955*'FD Inputs final'!$H1958</f>
        <v>0</v>
      </c>
      <c r="K1958" s="85">
        <f>'FD Inputs Pre Conversion'!K1955*'FD Inputs final'!$H1958</f>
        <v>0</v>
      </c>
      <c r="L1958" s="85">
        <f>'FD Inputs Pre Conversion'!L1955*'FD Inputs final'!$H1958</f>
        <v>0</v>
      </c>
      <c r="M1958" s="85">
        <f>'FD Inputs Pre Conversion'!M1955*'FD Inputs final'!$H1958</f>
        <v>0</v>
      </c>
    </row>
    <row r="1959" spans="2:13" outlineLevel="1">
      <c r="B1959" s="86" t="s">
        <v>160</v>
      </c>
      <c r="C1959" s="86" t="s">
        <v>161</v>
      </c>
      <c r="D1959" s="85" t="s">
        <v>361</v>
      </c>
      <c r="E1959" s="85" t="s">
        <v>983</v>
      </c>
      <c r="F1959" s="94" t="str">
        <f xml:space="preserve"> 'FD Inputs Pre Conversion'!F1956</f>
        <v>No input</v>
      </c>
      <c r="H1959" s="87">
        <f>_xlfn.XLOOKUP(C1959,Lists!$C$3:$C$31,Lists!$S$3:$S$31)</f>
        <v>1</v>
      </c>
      <c r="I1959" s="85">
        <f>'FD Inputs Pre Conversion'!I1956*'FD Inputs final'!$H1959</f>
        <v>0</v>
      </c>
      <c r="J1959" s="85">
        <f>'FD Inputs Pre Conversion'!J1956*'FD Inputs final'!$H1959</f>
        <v>0</v>
      </c>
      <c r="K1959" s="85">
        <f>'FD Inputs Pre Conversion'!K1956*'FD Inputs final'!$H1959</f>
        <v>0</v>
      </c>
      <c r="L1959" s="85">
        <f>'FD Inputs Pre Conversion'!L1956*'FD Inputs final'!$H1959</f>
        <v>0</v>
      </c>
      <c r="M1959" s="85">
        <f>'FD Inputs Pre Conversion'!M1956*'FD Inputs final'!$H1959</f>
        <v>0</v>
      </c>
    </row>
    <row r="1960" spans="2:13" outlineLevel="1">
      <c r="B1960" s="86" t="s">
        <v>160</v>
      </c>
      <c r="C1960" s="86" t="s">
        <v>161</v>
      </c>
      <c r="D1960" s="85" t="s">
        <v>364</v>
      </c>
      <c r="E1960" s="85" t="s">
        <v>983</v>
      </c>
      <c r="F1960" s="94" t="str">
        <f xml:space="preserve"> 'FD Inputs Pre Conversion'!F1957</f>
        <v>No input</v>
      </c>
      <c r="H1960" s="87">
        <f>_xlfn.XLOOKUP(C1960,Lists!$C$3:$C$31,Lists!$S$3:$S$31)</f>
        <v>1</v>
      </c>
      <c r="I1960" s="85">
        <f>'FD Inputs Pre Conversion'!I1957*'FD Inputs final'!$H1960</f>
        <v>0</v>
      </c>
      <c r="J1960" s="85">
        <f>'FD Inputs Pre Conversion'!J1957*'FD Inputs final'!$H1960</f>
        <v>0</v>
      </c>
      <c r="K1960" s="85">
        <f>'FD Inputs Pre Conversion'!K1957*'FD Inputs final'!$H1960</f>
        <v>0</v>
      </c>
      <c r="L1960" s="85">
        <f>'FD Inputs Pre Conversion'!L1957*'FD Inputs final'!$H1960</f>
        <v>0</v>
      </c>
      <c r="M1960" s="85">
        <f>'FD Inputs Pre Conversion'!M1957*'FD Inputs final'!$H1960</f>
        <v>0</v>
      </c>
    </row>
    <row r="1961" spans="2:13" outlineLevel="1">
      <c r="B1961" s="86" t="s">
        <v>160</v>
      </c>
      <c r="C1961" s="86" t="s">
        <v>161</v>
      </c>
      <c r="D1961" s="85" t="s">
        <v>370</v>
      </c>
      <c r="E1961" s="85" t="s">
        <v>983</v>
      </c>
      <c r="F1961" s="94" t="str">
        <f xml:space="preserve"> 'FD Inputs Pre Conversion'!F1958</f>
        <v>No input</v>
      </c>
      <c r="H1961" s="87">
        <f>_xlfn.XLOOKUP(C1961,Lists!$C$3:$C$31,Lists!$S$3:$S$31)</f>
        <v>1</v>
      </c>
      <c r="I1961" s="85">
        <f>'FD Inputs Pre Conversion'!I1958*'FD Inputs final'!$H1961</f>
        <v>0</v>
      </c>
      <c r="J1961" s="85">
        <f>'FD Inputs Pre Conversion'!J1958*'FD Inputs final'!$H1961</f>
        <v>0</v>
      </c>
      <c r="K1961" s="85">
        <f>'FD Inputs Pre Conversion'!K1958*'FD Inputs final'!$H1961</f>
        <v>0</v>
      </c>
      <c r="L1961" s="85">
        <f>'FD Inputs Pre Conversion'!L1958*'FD Inputs final'!$H1961</f>
        <v>0</v>
      </c>
      <c r="M1961" s="85">
        <f>'FD Inputs Pre Conversion'!M1958*'FD Inputs final'!$H1961</f>
        <v>0</v>
      </c>
    </row>
    <row r="1962" spans="2:13" outlineLevel="1">
      <c r="B1962" s="86" t="s">
        <v>160</v>
      </c>
      <c r="C1962" s="86" t="s">
        <v>161</v>
      </c>
      <c r="D1962" s="85" t="s">
        <v>379</v>
      </c>
      <c r="E1962" s="85" t="s">
        <v>983</v>
      </c>
      <c r="F1962" s="94" t="str">
        <f xml:space="preserve"> 'FD Inputs Pre Conversion'!F1959</f>
        <v>No input</v>
      </c>
      <c r="H1962" s="87">
        <f>_xlfn.XLOOKUP(C1962,Lists!$C$3:$C$31,Lists!$S$3:$S$31)</f>
        <v>1</v>
      </c>
      <c r="I1962" s="85">
        <f>'FD Inputs Pre Conversion'!I1959*'FD Inputs final'!$H1962</f>
        <v>0</v>
      </c>
      <c r="J1962" s="85">
        <f>'FD Inputs Pre Conversion'!J1959*'FD Inputs final'!$H1962</f>
        <v>0</v>
      </c>
      <c r="K1962" s="85">
        <f>'FD Inputs Pre Conversion'!K1959*'FD Inputs final'!$H1962</f>
        <v>0</v>
      </c>
      <c r="L1962" s="85">
        <f>'FD Inputs Pre Conversion'!L1959*'FD Inputs final'!$H1962</f>
        <v>0</v>
      </c>
      <c r="M1962" s="85">
        <f>'FD Inputs Pre Conversion'!M1959*'FD Inputs final'!$H1962</f>
        <v>0</v>
      </c>
    </row>
    <row r="1963" spans="2:13" outlineLevel="1">
      <c r="B1963" s="86" t="s">
        <v>160</v>
      </c>
      <c r="C1963" s="86" t="s">
        <v>161</v>
      </c>
      <c r="D1963" s="85" t="s">
        <v>382</v>
      </c>
      <c r="E1963" s="85" t="s">
        <v>983</v>
      </c>
      <c r="F1963" s="94" t="str">
        <f xml:space="preserve"> 'FD Inputs Pre Conversion'!F1960</f>
        <v>No input</v>
      </c>
      <c r="H1963" s="87">
        <f>_xlfn.XLOOKUP(C1963,Lists!$C$3:$C$31,Lists!$S$3:$S$31)</f>
        <v>1</v>
      </c>
      <c r="I1963" s="85">
        <f>'FD Inputs Pre Conversion'!I1960*'FD Inputs final'!$H1963</f>
        <v>0</v>
      </c>
      <c r="J1963" s="85">
        <f>'FD Inputs Pre Conversion'!J1960*'FD Inputs final'!$H1963</f>
        <v>0</v>
      </c>
      <c r="K1963" s="85">
        <f>'FD Inputs Pre Conversion'!K1960*'FD Inputs final'!$H1963</f>
        <v>0</v>
      </c>
      <c r="L1963" s="85">
        <f>'FD Inputs Pre Conversion'!L1960*'FD Inputs final'!$H1963</f>
        <v>0</v>
      </c>
      <c r="M1963" s="85">
        <f>'FD Inputs Pre Conversion'!M1960*'FD Inputs final'!$H1963</f>
        <v>0</v>
      </c>
    </row>
    <row r="1964" spans="2:13" outlineLevel="1">
      <c r="B1964" s="86" t="s">
        <v>160</v>
      </c>
      <c r="C1964" s="86" t="s">
        <v>161</v>
      </c>
      <c r="D1964" s="85" t="s">
        <v>388</v>
      </c>
      <c r="E1964" s="85" t="s">
        <v>983</v>
      </c>
      <c r="F1964" s="94" t="str">
        <f xml:space="preserve"> 'FD Inputs Pre Conversion'!F1961</f>
        <v>No input</v>
      </c>
      <c r="H1964" s="87">
        <f>_xlfn.XLOOKUP(C1964,Lists!$C$3:$C$31,Lists!$S$3:$S$31)</f>
        <v>1</v>
      </c>
      <c r="I1964" s="85">
        <f>'FD Inputs Pre Conversion'!I1961*'FD Inputs final'!$H1964</f>
        <v>0</v>
      </c>
      <c r="J1964" s="85">
        <f>'FD Inputs Pre Conversion'!J1961*'FD Inputs final'!$H1964</f>
        <v>0</v>
      </c>
      <c r="K1964" s="85">
        <f>'FD Inputs Pre Conversion'!K1961*'FD Inputs final'!$H1964</f>
        <v>0</v>
      </c>
      <c r="L1964" s="85">
        <f>'FD Inputs Pre Conversion'!L1961*'FD Inputs final'!$H1964</f>
        <v>0</v>
      </c>
      <c r="M1964" s="85">
        <f>'FD Inputs Pre Conversion'!M1961*'FD Inputs final'!$H1964</f>
        <v>0</v>
      </c>
    </row>
    <row r="1965" spans="2:13" outlineLevel="1">
      <c r="B1965" s="86" t="s">
        <v>160</v>
      </c>
      <c r="C1965" s="86" t="s">
        <v>161</v>
      </c>
      <c r="D1965" s="85" t="s">
        <v>391</v>
      </c>
      <c r="E1965" s="85" t="s">
        <v>983</v>
      </c>
      <c r="F1965" s="94" t="str">
        <f xml:space="preserve"> 'FD Inputs Pre Conversion'!F1962</f>
        <v>No input</v>
      </c>
      <c r="H1965" s="87">
        <f>_xlfn.XLOOKUP(C1965,Lists!$C$3:$C$31,Lists!$S$3:$S$31)</f>
        <v>1</v>
      </c>
      <c r="I1965" s="85">
        <f>'FD Inputs Pre Conversion'!I1962*'FD Inputs final'!$H1965</f>
        <v>0</v>
      </c>
      <c r="J1965" s="85">
        <f>'FD Inputs Pre Conversion'!J1962*'FD Inputs final'!$H1965</f>
        <v>0</v>
      </c>
      <c r="K1965" s="85">
        <f>'FD Inputs Pre Conversion'!K1962*'FD Inputs final'!$H1965</f>
        <v>0</v>
      </c>
      <c r="L1965" s="85">
        <f>'FD Inputs Pre Conversion'!L1962*'FD Inputs final'!$H1965</f>
        <v>0</v>
      </c>
      <c r="M1965" s="85">
        <f>'FD Inputs Pre Conversion'!M1962*'FD Inputs final'!$H1965</f>
        <v>0</v>
      </c>
    </row>
    <row r="1966" spans="2:13" outlineLevel="1">
      <c r="B1966" s="86" t="s">
        <v>160</v>
      </c>
      <c r="C1966" s="86" t="s">
        <v>161</v>
      </c>
      <c r="D1966" s="85" t="s">
        <v>394</v>
      </c>
      <c r="E1966" s="85" t="s">
        <v>983</v>
      </c>
      <c r="F1966" s="94" t="str">
        <f xml:space="preserve"> 'FD Inputs Pre Conversion'!F1963</f>
        <v>No input</v>
      </c>
      <c r="H1966" s="87">
        <f>_xlfn.XLOOKUP(C1966,Lists!$C$3:$C$31,Lists!$S$3:$S$31)</f>
        <v>1</v>
      </c>
      <c r="I1966" s="85">
        <f>'FD Inputs Pre Conversion'!I1963*'FD Inputs final'!$H1966</f>
        <v>0</v>
      </c>
      <c r="J1966" s="85">
        <f>'FD Inputs Pre Conversion'!J1963*'FD Inputs final'!$H1966</f>
        <v>0</v>
      </c>
      <c r="K1966" s="85">
        <f>'FD Inputs Pre Conversion'!K1963*'FD Inputs final'!$H1966</f>
        <v>0</v>
      </c>
      <c r="L1966" s="85">
        <f>'FD Inputs Pre Conversion'!L1963*'FD Inputs final'!$H1966</f>
        <v>0</v>
      </c>
      <c r="M1966" s="85">
        <f>'FD Inputs Pre Conversion'!M1963*'FD Inputs final'!$H1966</f>
        <v>0</v>
      </c>
    </row>
    <row r="1967" spans="2:13" outlineLevel="1">
      <c r="B1967" s="86" t="s">
        <v>160</v>
      </c>
      <c r="C1967" s="86" t="s">
        <v>161</v>
      </c>
      <c r="D1967" s="85" t="s">
        <v>397</v>
      </c>
      <c r="E1967" s="85" t="s">
        <v>983</v>
      </c>
      <c r="F1967" s="94" t="str">
        <f xml:space="preserve"> 'FD Inputs Pre Conversion'!F1964</f>
        <v>No input</v>
      </c>
      <c r="H1967" s="87">
        <f>_xlfn.XLOOKUP(C1967,Lists!$C$3:$C$31,Lists!$S$3:$S$31)</f>
        <v>1</v>
      </c>
      <c r="I1967" s="85">
        <f>'FD Inputs Pre Conversion'!I1964*'FD Inputs final'!$H1967</f>
        <v>0</v>
      </c>
      <c r="J1967" s="85">
        <f>'FD Inputs Pre Conversion'!J1964*'FD Inputs final'!$H1967</f>
        <v>0</v>
      </c>
      <c r="K1967" s="85">
        <f>'FD Inputs Pre Conversion'!K1964*'FD Inputs final'!$H1967</f>
        <v>0</v>
      </c>
      <c r="L1967" s="85">
        <f>'FD Inputs Pre Conversion'!L1964*'FD Inputs final'!$H1967</f>
        <v>0</v>
      </c>
      <c r="M1967" s="85">
        <f>'FD Inputs Pre Conversion'!M1964*'FD Inputs final'!$H1967</f>
        <v>0</v>
      </c>
    </row>
    <row r="1968" spans="2:13" outlineLevel="1">
      <c r="B1968" s="86" t="s">
        <v>160</v>
      </c>
      <c r="C1968" s="86" t="s">
        <v>161</v>
      </c>
      <c r="D1968" s="85" t="s">
        <v>345</v>
      </c>
      <c r="E1968" s="85" t="s">
        <v>983</v>
      </c>
      <c r="F1968" s="94" t="str">
        <f xml:space="preserve"> 'FD Inputs Pre Conversion'!F1965</f>
        <v>No input</v>
      </c>
      <c r="H1968" s="87">
        <f>_xlfn.XLOOKUP(C1968,Lists!$C$3:$C$31,Lists!$S$3:$S$31)</f>
        <v>1</v>
      </c>
      <c r="I1968" s="85">
        <f>'FD Inputs Pre Conversion'!I1965*'FD Inputs final'!$H1968</f>
        <v>0</v>
      </c>
      <c r="J1968" s="85">
        <f>'FD Inputs Pre Conversion'!J1965*'FD Inputs final'!$H1968</f>
        <v>0</v>
      </c>
      <c r="K1968" s="85">
        <f>'FD Inputs Pre Conversion'!K1965*'FD Inputs final'!$H1968</f>
        <v>0</v>
      </c>
      <c r="L1968" s="85">
        <f>'FD Inputs Pre Conversion'!L1965*'FD Inputs final'!$H1968</f>
        <v>0</v>
      </c>
      <c r="M1968" s="85">
        <f>'FD Inputs Pre Conversion'!M1965*'FD Inputs final'!$H1968</f>
        <v>0</v>
      </c>
    </row>
    <row r="1969" spans="2:13" outlineLevel="1">
      <c r="B1969" s="86" t="s">
        <v>160</v>
      </c>
      <c r="C1969" s="86" t="s">
        <v>161</v>
      </c>
      <c r="D1969" s="85" t="s">
        <v>354</v>
      </c>
      <c r="E1969" s="85" t="s">
        <v>983</v>
      </c>
      <c r="F1969" s="94" t="str">
        <f xml:space="preserve"> 'FD Inputs Pre Conversion'!F1966</f>
        <v>No input</v>
      </c>
      <c r="H1969" s="87">
        <f>_xlfn.XLOOKUP(C1969,Lists!$C$3:$C$31,Lists!$S$3:$S$31)</f>
        <v>1</v>
      </c>
      <c r="I1969" s="85">
        <f>'FD Inputs Pre Conversion'!I1966*'FD Inputs final'!$H1969</f>
        <v>0</v>
      </c>
      <c r="J1969" s="85">
        <f>'FD Inputs Pre Conversion'!J1966*'FD Inputs final'!$H1969</f>
        <v>0</v>
      </c>
      <c r="K1969" s="85">
        <f>'FD Inputs Pre Conversion'!K1966*'FD Inputs final'!$H1969</f>
        <v>0</v>
      </c>
      <c r="L1969" s="85">
        <f>'FD Inputs Pre Conversion'!L1966*'FD Inputs final'!$H1969</f>
        <v>0</v>
      </c>
      <c r="M1969" s="85">
        <f>'FD Inputs Pre Conversion'!M1966*'FD Inputs final'!$H1969</f>
        <v>0</v>
      </c>
    </row>
    <row r="1970" spans="2:13" outlineLevel="1">
      <c r="B1970" s="86" t="s">
        <v>160</v>
      </c>
      <c r="C1970" s="86" t="s">
        <v>161</v>
      </c>
      <c r="D1970" s="85" t="s">
        <v>367</v>
      </c>
      <c r="E1970" s="85" t="s">
        <v>983</v>
      </c>
      <c r="F1970" s="94" t="str">
        <f xml:space="preserve"> 'FD Inputs Pre Conversion'!F1967</f>
        <v>No input</v>
      </c>
      <c r="H1970" s="87">
        <f>_xlfn.XLOOKUP(C1970,Lists!$C$3:$C$31,Lists!$S$3:$S$31)</f>
        <v>1</v>
      </c>
      <c r="I1970" s="85">
        <f>'FD Inputs Pre Conversion'!I1967*'FD Inputs final'!$H1970</f>
        <v>0</v>
      </c>
      <c r="J1970" s="85">
        <f>'FD Inputs Pre Conversion'!J1967*'FD Inputs final'!$H1970</f>
        <v>0</v>
      </c>
      <c r="K1970" s="85">
        <f>'FD Inputs Pre Conversion'!K1967*'FD Inputs final'!$H1970</f>
        <v>0</v>
      </c>
      <c r="L1970" s="85">
        <f>'FD Inputs Pre Conversion'!L1967*'FD Inputs final'!$H1970</f>
        <v>0</v>
      </c>
      <c r="M1970" s="85">
        <f>'FD Inputs Pre Conversion'!M1967*'FD Inputs final'!$H1970</f>
        <v>0</v>
      </c>
    </row>
    <row r="1971" spans="2:13" outlineLevel="1">
      <c r="B1971" s="86" t="s">
        <v>160</v>
      </c>
      <c r="C1971" s="86" t="s">
        <v>161</v>
      </c>
      <c r="D1971" s="85" t="s">
        <v>373</v>
      </c>
      <c r="E1971" s="85" t="s">
        <v>983</v>
      </c>
      <c r="F1971" s="94" t="str">
        <f xml:space="preserve"> 'FD Inputs Pre Conversion'!F1968</f>
        <v>No input</v>
      </c>
      <c r="H1971" s="87">
        <f>_xlfn.XLOOKUP(C1971,Lists!$C$3:$C$31,Lists!$S$3:$S$31)</f>
        <v>1</v>
      </c>
      <c r="I1971" s="85">
        <f>'FD Inputs Pre Conversion'!I1968*'FD Inputs final'!$H1971</f>
        <v>0</v>
      </c>
      <c r="J1971" s="85">
        <f>'FD Inputs Pre Conversion'!J1968*'FD Inputs final'!$H1971</f>
        <v>0</v>
      </c>
      <c r="K1971" s="85">
        <f>'FD Inputs Pre Conversion'!K1968*'FD Inputs final'!$H1971</f>
        <v>0</v>
      </c>
      <c r="L1971" s="85">
        <f>'FD Inputs Pre Conversion'!L1968*'FD Inputs final'!$H1971</f>
        <v>0</v>
      </c>
      <c r="M1971" s="85">
        <f>'FD Inputs Pre Conversion'!M1968*'FD Inputs final'!$H1971</f>
        <v>0</v>
      </c>
    </row>
    <row r="1972" spans="2:13" outlineLevel="1">
      <c r="B1972" s="86" t="s">
        <v>160</v>
      </c>
      <c r="C1972" s="86" t="s">
        <v>161</v>
      </c>
      <c r="D1972" s="85" t="s">
        <v>376</v>
      </c>
      <c r="E1972" s="85" t="s">
        <v>983</v>
      </c>
      <c r="F1972" s="94" t="str">
        <f xml:space="preserve"> 'FD Inputs Pre Conversion'!F1969</f>
        <v>No input</v>
      </c>
      <c r="H1972" s="87">
        <f>_xlfn.XLOOKUP(C1972,Lists!$C$3:$C$31,Lists!$S$3:$S$31)</f>
        <v>1</v>
      </c>
      <c r="I1972" s="85">
        <f>'FD Inputs Pre Conversion'!I1969*'FD Inputs final'!$H1972</f>
        <v>0</v>
      </c>
      <c r="J1972" s="85">
        <f>'FD Inputs Pre Conversion'!J1969*'FD Inputs final'!$H1972</f>
        <v>0</v>
      </c>
      <c r="K1972" s="85">
        <f>'FD Inputs Pre Conversion'!K1969*'FD Inputs final'!$H1972</f>
        <v>0</v>
      </c>
      <c r="L1972" s="85">
        <f>'FD Inputs Pre Conversion'!L1969*'FD Inputs final'!$H1972</f>
        <v>0</v>
      </c>
      <c r="M1972" s="85">
        <f>'FD Inputs Pre Conversion'!M1969*'FD Inputs final'!$H1972</f>
        <v>0</v>
      </c>
    </row>
    <row r="1973" spans="2:13" outlineLevel="1">
      <c r="B1973" s="86" t="s">
        <v>160</v>
      </c>
      <c r="C1973" s="86" t="s">
        <v>161</v>
      </c>
      <c r="D1973" s="85" t="s">
        <v>385</v>
      </c>
      <c r="E1973" s="85" t="s">
        <v>983</v>
      </c>
      <c r="F1973" s="94" t="str">
        <f xml:space="preserve"> 'FD Inputs Pre Conversion'!F1970</f>
        <v>No input</v>
      </c>
      <c r="H1973" s="87">
        <f>_xlfn.XLOOKUP(C1973,Lists!$C$3:$C$31,Lists!$S$3:$S$31)</f>
        <v>1</v>
      </c>
      <c r="I1973" s="85">
        <f>'FD Inputs Pre Conversion'!I1970*'FD Inputs final'!$H1973</f>
        <v>0</v>
      </c>
      <c r="J1973" s="85">
        <f>'FD Inputs Pre Conversion'!J1970*'FD Inputs final'!$H1973</f>
        <v>0</v>
      </c>
      <c r="K1973" s="85">
        <f>'FD Inputs Pre Conversion'!K1970*'FD Inputs final'!$H1973</f>
        <v>0</v>
      </c>
      <c r="L1973" s="85">
        <f>'FD Inputs Pre Conversion'!L1970*'FD Inputs final'!$H1973</f>
        <v>0</v>
      </c>
      <c r="M1973" s="85">
        <f>'FD Inputs Pre Conversion'!M1970*'FD Inputs final'!$H1973</f>
        <v>0</v>
      </c>
    </row>
    <row r="1974" spans="2:13" outlineLevel="1">
      <c r="F1974" s="94"/>
    </row>
    <row r="1975" spans="2:13" outlineLevel="1">
      <c r="B1975" s="86" t="s">
        <v>165</v>
      </c>
      <c r="C1975" s="86" t="s">
        <v>166</v>
      </c>
      <c r="D1975" s="85" t="s">
        <v>350</v>
      </c>
      <c r="E1975" s="85" t="s">
        <v>983</v>
      </c>
      <c r="F1975" s="94" t="str">
        <f xml:space="preserve"> 'FD Inputs Pre Conversion'!F1972</f>
        <v>No input</v>
      </c>
      <c r="H1975" s="87">
        <f>_xlfn.XLOOKUP(C1975,Lists!$C$3:$C$31,Lists!$S$3:$S$31)</f>
        <v>1</v>
      </c>
      <c r="I1975" s="85">
        <f>'FD Inputs Pre Conversion'!I1972*'FD Inputs final'!$H1975</f>
        <v>0</v>
      </c>
      <c r="J1975" s="85">
        <f>'FD Inputs Pre Conversion'!J1972*'FD Inputs final'!$H1975</f>
        <v>0</v>
      </c>
      <c r="K1975" s="85">
        <f>'FD Inputs Pre Conversion'!K1972*'FD Inputs final'!$H1975</f>
        <v>0</v>
      </c>
      <c r="L1975" s="85">
        <f>'FD Inputs Pre Conversion'!L1972*'FD Inputs final'!$H1975</f>
        <v>0</v>
      </c>
      <c r="M1975" s="85">
        <f>'FD Inputs Pre Conversion'!M1972*'FD Inputs final'!$H1975</f>
        <v>0</v>
      </c>
    </row>
    <row r="1976" spans="2:13" outlineLevel="1">
      <c r="B1976" s="86" t="s">
        <v>165</v>
      </c>
      <c r="C1976" s="86" t="s">
        <v>166</v>
      </c>
      <c r="D1976" s="85" t="s">
        <v>358</v>
      </c>
      <c r="E1976" s="85" t="s">
        <v>983</v>
      </c>
      <c r="F1976" s="94" t="str">
        <f xml:space="preserve"> 'FD Inputs Pre Conversion'!F1973</f>
        <v>No input</v>
      </c>
      <c r="H1976" s="87">
        <f>_xlfn.XLOOKUP(C1976,Lists!$C$3:$C$31,Lists!$S$3:$S$31)</f>
        <v>1</v>
      </c>
      <c r="I1976" s="85">
        <f>'FD Inputs Pre Conversion'!I1973*'FD Inputs final'!$H1976</f>
        <v>0</v>
      </c>
      <c r="J1976" s="85">
        <f>'FD Inputs Pre Conversion'!J1973*'FD Inputs final'!$H1976</f>
        <v>0</v>
      </c>
      <c r="K1976" s="85">
        <f>'FD Inputs Pre Conversion'!K1973*'FD Inputs final'!$H1976</f>
        <v>0</v>
      </c>
      <c r="L1976" s="85">
        <f>'FD Inputs Pre Conversion'!L1973*'FD Inputs final'!$H1976</f>
        <v>0</v>
      </c>
      <c r="M1976" s="85">
        <f>'FD Inputs Pre Conversion'!M1973*'FD Inputs final'!$H1976</f>
        <v>0</v>
      </c>
    </row>
    <row r="1977" spans="2:13" outlineLevel="1">
      <c r="B1977" s="86" t="s">
        <v>165</v>
      </c>
      <c r="C1977" s="86" t="s">
        <v>166</v>
      </c>
      <c r="D1977" s="85" t="s">
        <v>361</v>
      </c>
      <c r="E1977" s="85" t="s">
        <v>983</v>
      </c>
      <c r="F1977" s="94" t="str">
        <f xml:space="preserve"> 'FD Inputs Pre Conversion'!F1974</f>
        <v>No input</v>
      </c>
      <c r="H1977" s="87">
        <f>_xlfn.XLOOKUP(C1977,Lists!$C$3:$C$31,Lists!$S$3:$S$31)</f>
        <v>1</v>
      </c>
      <c r="I1977" s="85">
        <f>'FD Inputs Pre Conversion'!I1974*'FD Inputs final'!$H1977</f>
        <v>0</v>
      </c>
      <c r="J1977" s="85">
        <f>'FD Inputs Pre Conversion'!J1974*'FD Inputs final'!$H1977</f>
        <v>0</v>
      </c>
      <c r="K1977" s="85">
        <f>'FD Inputs Pre Conversion'!K1974*'FD Inputs final'!$H1977</f>
        <v>0</v>
      </c>
      <c r="L1977" s="85">
        <f>'FD Inputs Pre Conversion'!L1974*'FD Inputs final'!$H1977</f>
        <v>0</v>
      </c>
      <c r="M1977" s="85">
        <f>'FD Inputs Pre Conversion'!M1974*'FD Inputs final'!$H1977</f>
        <v>0</v>
      </c>
    </row>
    <row r="1978" spans="2:13" outlineLevel="1">
      <c r="B1978" s="86" t="s">
        <v>165</v>
      </c>
      <c r="C1978" s="86" t="s">
        <v>166</v>
      </c>
      <c r="D1978" s="85" t="s">
        <v>364</v>
      </c>
      <c r="E1978" s="85" t="s">
        <v>983</v>
      </c>
      <c r="F1978" s="94" t="str">
        <f xml:space="preserve"> 'FD Inputs Pre Conversion'!F1975</f>
        <v>No input</v>
      </c>
      <c r="H1978" s="87">
        <f>_xlfn.XLOOKUP(C1978,Lists!$C$3:$C$31,Lists!$S$3:$S$31)</f>
        <v>1</v>
      </c>
      <c r="I1978" s="85">
        <f>'FD Inputs Pre Conversion'!I1975*'FD Inputs final'!$H1978</f>
        <v>0</v>
      </c>
      <c r="J1978" s="85">
        <f>'FD Inputs Pre Conversion'!J1975*'FD Inputs final'!$H1978</f>
        <v>0</v>
      </c>
      <c r="K1978" s="85">
        <f>'FD Inputs Pre Conversion'!K1975*'FD Inputs final'!$H1978</f>
        <v>0</v>
      </c>
      <c r="L1978" s="85">
        <f>'FD Inputs Pre Conversion'!L1975*'FD Inputs final'!$H1978</f>
        <v>0</v>
      </c>
      <c r="M1978" s="85">
        <f>'FD Inputs Pre Conversion'!M1975*'FD Inputs final'!$H1978</f>
        <v>0</v>
      </c>
    </row>
    <row r="1979" spans="2:13" outlineLevel="1">
      <c r="B1979" s="86" t="s">
        <v>165</v>
      </c>
      <c r="C1979" s="86" t="s">
        <v>166</v>
      </c>
      <c r="D1979" s="85" t="s">
        <v>370</v>
      </c>
      <c r="E1979" s="85" t="s">
        <v>983</v>
      </c>
      <c r="F1979" s="94" t="str">
        <f xml:space="preserve"> 'FD Inputs Pre Conversion'!F1976</f>
        <v>No input</v>
      </c>
      <c r="H1979" s="87">
        <f>_xlfn.XLOOKUP(C1979,Lists!$C$3:$C$31,Lists!$S$3:$S$31)</f>
        <v>1</v>
      </c>
      <c r="I1979" s="85">
        <f>'FD Inputs Pre Conversion'!I1976*'FD Inputs final'!$H1979</f>
        <v>0</v>
      </c>
      <c r="J1979" s="85">
        <f>'FD Inputs Pre Conversion'!J1976*'FD Inputs final'!$H1979</f>
        <v>0</v>
      </c>
      <c r="K1979" s="85">
        <f>'FD Inputs Pre Conversion'!K1976*'FD Inputs final'!$H1979</f>
        <v>0</v>
      </c>
      <c r="L1979" s="85">
        <f>'FD Inputs Pre Conversion'!L1976*'FD Inputs final'!$H1979</f>
        <v>0</v>
      </c>
      <c r="M1979" s="85">
        <f>'FD Inputs Pre Conversion'!M1976*'FD Inputs final'!$H1979</f>
        <v>0</v>
      </c>
    </row>
    <row r="1980" spans="2:13" outlineLevel="1">
      <c r="B1980" s="86" t="s">
        <v>165</v>
      </c>
      <c r="C1980" s="86" t="s">
        <v>166</v>
      </c>
      <c r="D1980" s="85" t="s">
        <v>379</v>
      </c>
      <c r="E1980" s="85" t="s">
        <v>983</v>
      </c>
      <c r="F1980" s="94" t="str">
        <f xml:space="preserve"> 'FD Inputs Pre Conversion'!F1977</f>
        <v>No input</v>
      </c>
      <c r="H1980" s="87">
        <f>_xlfn.XLOOKUP(C1980,Lists!$C$3:$C$31,Lists!$S$3:$S$31)</f>
        <v>1</v>
      </c>
      <c r="I1980" s="85">
        <f>'FD Inputs Pre Conversion'!I1977*'FD Inputs final'!$H1980</f>
        <v>0</v>
      </c>
      <c r="J1980" s="85">
        <f>'FD Inputs Pre Conversion'!J1977*'FD Inputs final'!$H1980</f>
        <v>0</v>
      </c>
      <c r="K1980" s="85">
        <f>'FD Inputs Pre Conversion'!K1977*'FD Inputs final'!$H1980</f>
        <v>0</v>
      </c>
      <c r="L1980" s="85">
        <f>'FD Inputs Pre Conversion'!L1977*'FD Inputs final'!$H1980</f>
        <v>0</v>
      </c>
      <c r="M1980" s="85">
        <f>'FD Inputs Pre Conversion'!M1977*'FD Inputs final'!$H1980</f>
        <v>0</v>
      </c>
    </row>
    <row r="1981" spans="2:13" outlineLevel="1">
      <c r="B1981" s="86" t="s">
        <v>165</v>
      </c>
      <c r="C1981" s="86" t="s">
        <v>166</v>
      </c>
      <c r="D1981" s="85" t="s">
        <v>382</v>
      </c>
      <c r="E1981" s="85" t="s">
        <v>983</v>
      </c>
      <c r="F1981" s="94" t="str">
        <f xml:space="preserve"> 'FD Inputs Pre Conversion'!F1978</f>
        <v>No input</v>
      </c>
      <c r="H1981" s="87">
        <f>_xlfn.XLOOKUP(C1981,Lists!$C$3:$C$31,Lists!$S$3:$S$31)</f>
        <v>1</v>
      </c>
      <c r="I1981" s="85">
        <f>'FD Inputs Pre Conversion'!I1978*'FD Inputs final'!$H1981</f>
        <v>0</v>
      </c>
      <c r="J1981" s="85">
        <f>'FD Inputs Pre Conversion'!J1978*'FD Inputs final'!$H1981</f>
        <v>0</v>
      </c>
      <c r="K1981" s="85">
        <f>'FD Inputs Pre Conversion'!K1978*'FD Inputs final'!$H1981</f>
        <v>0</v>
      </c>
      <c r="L1981" s="85">
        <f>'FD Inputs Pre Conversion'!L1978*'FD Inputs final'!$H1981</f>
        <v>0</v>
      </c>
      <c r="M1981" s="85">
        <f>'FD Inputs Pre Conversion'!M1978*'FD Inputs final'!$H1981</f>
        <v>0</v>
      </c>
    </row>
    <row r="1982" spans="2:13" outlineLevel="1">
      <c r="B1982" s="86" t="s">
        <v>165</v>
      </c>
      <c r="C1982" s="86" t="s">
        <v>166</v>
      </c>
      <c r="D1982" s="85" t="s">
        <v>388</v>
      </c>
      <c r="E1982" s="85" t="s">
        <v>983</v>
      </c>
      <c r="F1982" s="94" t="str">
        <f xml:space="preserve"> 'FD Inputs Pre Conversion'!F1979</f>
        <v>No input</v>
      </c>
      <c r="H1982" s="87">
        <f>_xlfn.XLOOKUP(C1982,Lists!$C$3:$C$31,Lists!$S$3:$S$31)</f>
        <v>1</v>
      </c>
      <c r="I1982" s="85">
        <f>'FD Inputs Pre Conversion'!I1979*'FD Inputs final'!$H1982</f>
        <v>0</v>
      </c>
      <c r="J1982" s="85">
        <f>'FD Inputs Pre Conversion'!J1979*'FD Inputs final'!$H1982</f>
        <v>0</v>
      </c>
      <c r="K1982" s="85">
        <f>'FD Inputs Pre Conversion'!K1979*'FD Inputs final'!$H1982</f>
        <v>0</v>
      </c>
      <c r="L1982" s="85">
        <f>'FD Inputs Pre Conversion'!L1979*'FD Inputs final'!$H1982</f>
        <v>0</v>
      </c>
      <c r="M1982" s="85">
        <f>'FD Inputs Pre Conversion'!M1979*'FD Inputs final'!$H1982</f>
        <v>0</v>
      </c>
    </row>
    <row r="1983" spans="2:13" outlineLevel="1">
      <c r="B1983" s="86" t="s">
        <v>165</v>
      </c>
      <c r="C1983" s="86" t="s">
        <v>166</v>
      </c>
      <c r="D1983" s="85" t="s">
        <v>391</v>
      </c>
      <c r="E1983" s="85" t="s">
        <v>983</v>
      </c>
      <c r="F1983" s="94" t="str">
        <f xml:space="preserve"> 'FD Inputs Pre Conversion'!F1980</f>
        <v>No input</v>
      </c>
      <c r="H1983" s="87">
        <f>_xlfn.XLOOKUP(C1983,Lists!$C$3:$C$31,Lists!$S$3:$S$31)</f>
        <v>1</v>
      </c>
      <c r="I1983" s="85">
        <f>'FD Inputs Pre Conversion'!I1980*'FD Inputs final'!$H1983</f>
        <v>0</v>
      </c>
      <c r="J1983" s="85">
        <f>'FD Inputs Pre Conversion'!J1980*'FD Inputs final'!$H1983</f>
        <v>0</v>
      </c>
      <c r="K1983" s="85">
        <f>'FD Inputs Pre Conversion'!K1980*'FD Inputs final'!$H1983</f>
        <v>0</v>
      </c>
      <c r="L1983" s="85">
        <f>'FD Inputs Pre Conversion'!L1980*'FD Inputs final'!$H1983</f>
        <v>0</v>
      </c>
      <c r="M1983" s="85">
        <f>'FD Inputs Pre Conversion'!M1980*'FD Inputs final'!$H1983</f>
        <v>0</v>
      </c>
    </row>
    <row r="1984" spans="2:13" outlineLevel="1">
      <c r="B1984" s="86" t="s">
        <v>165</v>
      </c>
      <c r="C1984" s="86" t="s">
        <v>166</v>
      </c>
      <c r="D1984" s="85" t="s">
        <v>394</v>
      </c>
      <c r="E1984" s="85" t="s">
        <v>983</v>
      </c>
      <c r="F1984" s="94" t="str">
        <f xml:space="preserve"> 'FD Inputs Pre Conversion'!F1981</f>
        <v>No input</v>
      </c>
      <c r="H1984" s="87">
        <f>_xlfn.XLOOKUP(C1984,Lists!$C$3:$C$31,Lists!$S$3:$S$31)</f>
        <v>1</v>
      </c>
      <c r="I1984" s="85">
        <f>'FD Inputs Pre Conversion'!I1981*'FD Inputs final'!$H1984</f>
        <v>0</v>
      </c>
      <c r="J1984" s="85">
        <f>'FD Inputs Pre Conversion'!J1981*'FD Inputs final'!$H1984</f>
        <v>0</v>
      </c>
      <c r="K1984" s="85">
        <f>'FD Inputs Pre Conversion'!K1981*'FD Inputs final'!$H1984</f>
        <v>0</v>
      </c>
      <c r="L1984" s="85">
        <f>'FD Inputs Pre Conversion'!L1981*'FD Inputs final'!$H1984</f>
        <v>0</v>
      </c>
      <c r="M1984" s="85">
        <f>'FD Inputs Pre Conversion'!M1981*'FD Inputs final'!$H1984</f>
        <v>0</v>
      </c>
    </row>
    <row r="1985" spans="2:13" outlineLevel="1">
      <c r="B1985" s="86" t="s">
        <v>165</v>
      </c>
      <c r="C1985" s="86" t="s">
        <v>166</v>
      </c>
      <c r="D1985" s="85" t="s">
        <v>397</v>
      </c>
      <c r="E1985" s="85" t="s">
        <v>983</v>
      </c>
      <c r="F1985" s="94" t="str">
        <f xml:space="preserve"> 'FD Inputs Pre Conversion'!F1982</f>
        <v>No input</v>
      </c>
      <c r="H1985" s="87">
        <f>_xlfn.XLOOKUP(C1985,Lists!$C$3:$C$31,Lists!$S$3:$S$31)</f>
        <v>1</v>
      </c>
      <c r="I1985" s="85">
        <f>'FD Inputs Pre Conversion'!I1982*'FD Inputs final'!$H1985</f>
        <v>0</v>
      </c>
      <c r="J1985" s="85">
        <f>'FD Inputs Pre Conversion'!J1982*'FD Inputs final'!$H1985</f>
        <v>0</v>
      </c>
      <c r="K1985" s="85">
        <f>'FD Inputs Pre Conversion'!K1982*'FD Inputs final'!$H1985</f>
        <v>0</v>
      </c>
      <c r="L1985" s="85">
        <f>'FD Inputs Pre Conversion'!L1982*'FD Inputs final'!$H1985</f>
        <v>0</v>
      </c>
      <c r="M1985" s="85">
        <f>'FD Inputs Pre Conversion'!M1982*'FD Inputs final'!$H1985</f>
        <v>0</v>
      </c>
    </row>
    <row r="1986" spans="2:13" outlineLevel="1">
      <c r="B1986" s="86" t="s">
        <v>165</v>
      </c>
      <c r="C1986" s="86" t="s">
        <v>166</v>
      </c>
      <c r="D1986" s="85" t="s">
        <v>345</v>
      </c>
      <c r="E1986" s="85" t="s">
        <v>983</v>
      </c>
      <c r="F1986" s="94" t="str">
        <f xml:space="preserve"> 'FD Inputs Pre Conversion'!F1983</f>
        <v>No input</v>
      </c>
      <c r="H1986" s="87">
        <f>_xlfn.XLOOKUP(C1986,Lists!$C$3:$C$31,Lists!$S$3:$S$31)</f>
        <v>1</v>
      </c>
      <c r="I1986" s="85">
        <f>'FD Inputs Pre Conversion'!I1983*'FD Inputs final'!$H1986</f>
        <v>0</v>
      </c>
      <c r="J1986" s="85">
        <f>'FD Inputs Pre Conversion'!J1983*'FD Inputs final'!$H1986</f>
        <v>0</v>
      </c>
      <c r="K1986" s="85">
        <f>'FD Inputs Pre Conversion'!K1983*'FD Inputs final'!$H1986</f>
        <v>0</v>
      </c>
      <c r="L1986" s="85">
        <f>'FD Inputs Pre Conversion'!L1983*'FD Inputs final'!$H1986</f>
        <v>0</v>
      </c>
      <c r="M1986" s="85">
        <f>'FD Inputs Pre Conversion'!M1983*'FD Inputs final'!$H1986</f>
        <v>0</v>
      </c>
    </row>
    <row r="1987" spans="2:13" outlineLevel="1">
      <c r="B1987" s="86" t="s">
        <v>165</v>
      </c>
      <c r="C1987" s="86" t="s">
        <v>166</v>
      </c>
      <c r="D1987" s="85" t="s">
        <v>354</v>
      </c>
      <c r="E1987" s="85" t="s">
        <v>983</v>
      </c>
      <c r="F1987" s="94" t="str">
        <f xml:space="preserve"> 'FD Inputs Pre Conversion'!F1984</f>
        <v>No input</v>
      </c>
      <c r="H1987" s="87">
        <f>_xlfn.XLOOKUP(C1987,Lists!$C$3:$C$31,Lists!$S$3:$S$31)</f>
        <v>1</v>
      </c>
      <c r="I1987" s="85">
        <f>'FD Inputs Pre Conversion'!I1984*'FD Inputs final'!$H1987</f>
        <v>0</v>
      </c>
      <c r="J1987" s="85">
        <f>'FD Inputs Pre Conversion'!J1984*'FD Inputs final'!$H1987</f>
        <v>0</v>
      </c>
      <c r="K1987" s="85">
        <f>'FD Inputs Pre Conversion'!K1984*'FD Inputs final'!$H1987</f>
        <v>0</v>
      </c>
      <c r="L1987" s="85">
        <f>'FD Inputs Pre Conversion'!L1984*'FD Inputs final'!$H1987</f>
        <v>0</v>
      </c>
      <c r="M1987" s="85">
        <f>'FD Inputs Pre Conversion'!M1984*'FD Inputs final'!$H1987</f>
        <v>0</v>
      </c>
    </row>
    <row r="1988" spans="2:13" outlineLevel="1">
      <c r="B1988" s="86" t="s">
        <v>165</v>
      </c>
      <c r="C1988" s="86" t="s">
        <v>166</v>
      </c>
      <c r="D1988" s="85" t="s">
        <v>367</v>
      </c>
      <c r="E1988" s="85" t="s">
        <v>983</v>
      </c>
      <c r="F1988" s="94" t="str">
        <f xml:space="preserve"> 'FD Inputs Pre Conversion'!F1985</f>
        <v>No input</v>
      </c>
      <c r="H1988" s="87">
        <f>_xlfn.XLOOKUP(C1988,Lists!$C$3:$C$31,Lists!$S$3:$S$31)</f>
        <v>1</v>
      </c>
      <c r="I1988" s="85">
        <f>'FD Inputs Pre Conversion'!I1985*'FD Inputs final'!$H1988</f>
        <v>0</v>
      </c>
      <c r="J1988" s="85">
        <f>'FD Inputs Pre Conversion'!J1985*'FD Inputs final'!$H1988</f>
        <v>0</v>
      </c>
      <c r="K1988" s="85">
        <f>'FD Inputs Pre Conversion'!K1985*'FD Inputs final'!$H1988</f>
        <v>0</v>
      </c>
      <c r="L1988" s="85">
        <f>'FD Inputs Pre Conversion'!L1985*'FD Inputs final'!$H1988</f>
        <v>0</v>
      </c>
      <c r="M1988" s="85">
        <f>'FD Inputs Pre Conversion'!M1985*'FD Inputs final'!$H1988</f>
        <v>0</v>
      </c>
    </row>
    <row r="1989" spans="2:13" outlineLevel="1">
      <c r="B1989" s="86" t="s">
        <v>165</v>
      </c>
      <c r="C1989" s="86" t="s">
        <v>166</v>
      </c>
      <c r="D1989" s="85" t="s">
        <v>373</v>
      </c>
      <c r="E1989" s="85" t="s">
        <v>983</v>
      </c>
      <c r="F1989" s="94" t="str">
        <f xml:space="preserve"> 'FD Inputs Pre Conversion'!F1986</f>
        <v>No input</v>
      </c>
      <c r="H1989" s="87">
        <f>_xlfn.XLOOKUP(C1989,Lists!$C$3:$C$31,Lists!$S$3:$S$31)</f>
        <v>1</v>
      </c>
      <c r="I1989" s="85">
        <f>'FD Inputs Pre Conversion'!I1986*'FD Inputs final'!$H1989</f>
        <v>0</v>
      </c>
      <c r="J1989" s="85">
        <f>'FD Inputs Pre Conversion'!J1986*'FD Inputs final'!$H1989</f>
        <v>0</v>
      </c>
      <c r="K1989" s="85">
        <f>'FD Inputs Pre Conversion'!K1986*'FD Inputs final'!$H1989</f>
        <v>0</v>
      </c>
      <c r="L1989" s="85">
        <f>'FD Inputs Pre Conversion'!L1986*'FD Inputs final'!$H1989</f>
        <v>0</v>
      </c>
      <c r="M1989" s="85">
        <f>'FD Inputs Pre Conversion'!M1986*'FD Inputs final'!$H1989</f>
        <v>0</v>
      </c>
    </row>
    <row r="1990" spans="2:13" outlineLevel="1">
      <c r="B1990" s="86" t="s">
        <v>165</v>
      </c>
      <c r="C1990" s="86" t="s">
        <v>166</v>
      </c>
      <c r="D1990" s="85" t="s">
        <v>376</v>
      </c>
      <c r="E1990" s="85" t="s">
        <v>983</v>
      </c>
      <c r="F1990" s="94" t="str">
        <f xml:space="preserve"> 'FD Inputs Pre Conversion'!F1987</f>
        <v>No input</v>
      </c>
      <c r="H1990" s="87">
        <f>_xlfn.XLOOKUP(C1990,Lists!$C$3:$C$31,Lists!$S$3:$S$31)</f>
        <v>1</v>
      </c>
      <c r="I1990" s="85">
        <f>'FD Inputs Pre Conversion'!I1987*'FD Inputs final'!$H1990</f>
        <v>0</v>
      </c>
      <c r="J1990" s="85">
        <f>'FD Inputs Pre Conversion'!J1987*'FD Inputs final'!$H1990</f>
        <v>0</v>
      </c>
      <c r="K1990" s="85">
        <f>'FD Inputs Pre Conversion'!K1987*'FD Inputs final'!$H1990</f>
        <v>0</v>
      </c>
      <c r="L1990" s="85">
        <f>'FD Inputs Pre Conversion'!L1987*'FD Inputs final'!$H1990</f>
        <v>0</v>
      </c>
      <c r="M1990" s="85">
        <f>'FD Inputs Pre Conversion'!M1987*'FD Inputs final'!$H1990</f>
        <v>0</v>
      </c>
    </row>
    <row r="1991" spans="2:13" outlineLevel="1">
      <c r="B1991" s="86" t="s">
        <v>165</v>
      </c>
      <c r="C1991" s="86" t="s">
        <v>166</v>
      </c>
      <c r="D1991" s="85" t="s">
        <v>385</v>
      </c>
      <c r="E1991" s="85" t="s">
        <v>983</v>
      </c>
      <c r="F1991" s="94" t="str">
        <f xml:space="preserve"> 'FD Inputs Pre Conversion'!F1988</f>
        <v>No input</v>
      </c>
      <c r="H1991" s="87">
        <f>_xlfn.XLOOKUP(C1991,Lists!$C$3:$C$31,Lists!$S$3:$S$31)</f>
        <v>1</v>
      </c>
      <c r="I1991" s="85">
        <f>'FD Inputs Pre Conversion'!I1988*'FD Inputs final'!$H1991</f>
        <v>0</v>
      </c>
      <c r="J1991" s="85">
        <f>'FD Inputs Pre Conversion'!J1988*'FD Inputs final'!$H1991</f>
        <v>0</v>
      </c>
      <c r="K1991" s="85">
        <f>'FD Inputs Pre Conversion'!K1988*'FD Inputs final'!$H1991</f>
        <v>0</v>
      </c>
      <c r="L1991" s="85">
        <f>'FD Inputs Pre Conversion'!L1988*'FD Inputs final'!$H1991</f>
        <v>0</v>
      </c>
      <c r="M1991" s="85">
        <f>'FD Inputs Pre Conversion'!M1988*'FD Inputs final'!$H1991</f>
        <v>0</v>
      </c>
    </row>
    <row r="1992" spans="2:13" outlineLevel="1">
      <c r="F1992" s="94"/>
    </row>
    <row r="1993" spans="2:13" outlineLevel="1">
      <c r="B1993" s="86" t="s">
        <v>170</v>
      </c>
      <c r="C1993" s="86" t="s">
        <v>171</v>
      </c>
      <c r="D1993" s="85" t="s">
        <v>350</v>
      </c>
      <c r="E1993" s="85" t="s">
        <v>983</v>
      </c>
      <c r="F1993" s="94" t="str">
        <f xml:space="preserve"> 'FD Inputs Pre Conversion'!F1990</f>
        <v>No input</v>
      </c>
      <c r="H1993" s="87">
        <f>_xlfn.XLOOKUP(C1993,Lists!$C$3:$C$31,Lists!$S$3:$S$31)</f>
        <v>1</v>
      </c>
      <c r="I1993" s="85">
        <f>'FD Inputs Pre Conversion'!I1990*'FD Inputs final'!$H1993</f>
        <v>0</v>
      </c>
      <c r="J1993" s="85">
        <f>'FD Inputs Pre Conversion'!J1990*'FD Inputs final'!$H1993</f>
        <v>0</v>
      </c>
      <c r="K1993" s="85">
        <f>'FD Inputs Pre Conversion'!K1990*'FD Inputs final'!$H1993</f>
        <v>0</v>
      </c>
      <c r="L1993" s="85">
        <f>'FD Inputs Pre Conversion'!L1990*'FD Inputs final'!$H1993</f>
        <v>0</v>
      </c>
      <c r="M1993" s="85">
        <f>'FD Inputs Pre Conversion'!M1990*'FD Inputs final'!$H1993</f>
        <v>0</v>
      </c>
    </row>
    <row r="1994" spans="2:13" outlineLevel="1">
      <c r="B1994" s="86" t="s">
        <v>170</v>
      </c>
      <c r="C1994" s="86" t="s">
        <v>171</v>
      </c>
      <c r="D1994" s="85" t="s">
        <v>358</v>
      </c>
      <c r="E1994" s="85" t="s">
        <v>983</v>
      </c>
      <c r="F1994" s="94" t="str">
        <f xml:space="preserve"> 'FD Inputs Pre Conversion'!F1991</f>
        <v>No input</v>
      </c>
      <c r="H1994" s="87">
        <f>_xlfn.XLOOKUP(C1994,Lists!$C$3:$C$31,Lists!$S$3:$S$31)</f>
        <v>1</v>
      </c>
      <c r="I1994" s="85">
        <f>'FD Inputs Pre Conversion'!I1991*'FD Inputs final'!$H1994</f>
        <v>0</v>
      </c>
      <c r="J1994" s="85">
        <f>'FD Inputs Pre Conversion'!J1991*'FD Inputs final'!$H1994</f>
        <v>0</v>
      </c>
      <c r="K1994" s="85">
        <f>'FD Inputs Pre Conversion'!K1991*'FD Inputs final'!$H1994</f>
        <v>0</v>
      </c>
      <c r="L1994" s="85">
        <f>'FD Inputs Pre Conversion'!L1991*'FD Inputs final'!$H1994</f>
        <v>0</v>
      </c>
      <c r="M1994" s="85">
        <f>'FD Inputs Pre Conversion'!M1991*'FD Inputs final'!$H1994</f>
        <v>0</v>
      </c>
    </row>
    <row r="1995" spans="2:13" outlineLevel="1">
      <c r="B1995" s="86" t="s">
        <v>170</v>
      </c>
      <c r="C1995" s="86" t="s">
        <v>171</v>
      </c>
      <c r="D1995" s="85" t="s">
        <v>361</v>
      </c>
      <c r="E1995" s="85" t="s">
        <v>983</v>
      </c>
      <c r="F1995" s="94" t="str">
        <f xml:space="preserve"> 'FD Inputs Pre Conversion'!F1992</f>
        <v>No input</v>
      </c>
      <c r="H1995" s="87">
        <f>_xlfn.XLOOKUP(C1995,Lists!$C$3:$C$31,Lists!$S$3:$S$31)</f>
        <v>1</v>
      </c>
      <c r="I1995" s="85">
        <f>'FD Inputs Pre Conversion'!I1992*'FD Inputs final'!$H1995</f>
        <v>0</v>
      </c>
      <c r="J1995" s="85">
        <f>'FD Inputs Pre Conversion'!J1992*'FD Inputs final'!$H1995</f>
        <v>0</v>
      </c>
      <c r="K1995" s="85">
        <f>'FD Inputs Pre Conversion'!K1992*'FD Inputs final'!$H1995</f>
        <v>0</v>
      </c>
      <c r="L1995" s="85">
        <f>'FD Inputs Pre Conversion'!L1992*'FD Inputs final'!$H1995</f>
        <v>0</v>
      </c>
      <c r="M1995" s="85">
        <f>'FD Inputs Pre Conversion'!M1992*'FD Inputs final'!$H1995</f>
        <v>0</v>
      </c>
    </row>
    <row r="1996" spans="2:13" outlineLevel="1">
      <c r="B1996" s="86" t="s">
        <v>170</v>
      </c>
      <c r="C1996" s="86" t="s">
        <v>171</v>
      </c>
      <c r="D1996" s="85" t="s">
        <v>364</v>
      </c>
      <c r="E1996" s="85" t="s">
        <v>983</v>
      </c>
      <c r="F1996" s="94" t="str">
        <f xml:space="preserve"> 'FD Inputs Pre Conversion'!F1993</f>
        <v>No input</v>
      </c>
      <c r="H1996" s="87">
        <f>_xlfn.XLOOKUP(C1996,Lists!$C$3:$C$31,Lists!$S$3:$S$31)</f>
        <v>1</v>
      </c>
      <c r="I1996" s="85">
        <f>'FD Inputs Pre Conversion'!I1993*'FD Inputs final'!$H1996</f>
        <v>0</v>
      </c>
      <c r="J1996" s="85">
        <f>'FD Inputs Pre Conversion'!J1993*'FD Inputs final'!$H1996</f>
        <v>0</v>
      </c>
      <c r="K1996" s="85">
        <f>'FD Inputs Pre Conversion'!K1993*'FD Inputs final'!$H1996</f>
        <v>0</v>
      </c>
      <c r="L1996" s="85">
        <f>'FD Inputs Pre Conversion'!L1993*'FD Inputs final'!$H1996</f>
        <v>0</v>
      </c>
      <c r="M1996" s="85">
        <f>'FD Inputs Pre Conversion'!M1993*'FD Inputs final'!$H1996</f>
        <v>0</v>
      </c>
    </row>
    <row r="1997" spans="2:13" outlineLevel="1">
      <c r="B1997" s="86" t="s">
        <v>170</v>
      </c>
      <c r="C1997" s="86" t="s">
        <v>171</v>
      </c>
      <c r="D1997" s="85" t="s">
        <v>370</v>
      </c>
      <c r="E1997" s="85" t="s">
        <v>983</v>
      </c>
      <c r="F1997" s="94" t="str">
        <f xml:space="preserve"> 'FD Inputs Pre Conversion'!F1994</f>
        <v>No input</v>
      </c>
      <c r="H1997" s="87">
        <f>_xlfn.XLOOKUP(C1997,Lists!$C$3:$C$31,Lists!$S$3:$S$31)</f>
        <v>1</v>
      </c>
      <c r="I1997" s="85">
        <f>'FD Inputs Pre Conversion'!I1994*'FD Inputs final'!$H1997</f>
        <v>0</v>
      </c>
      <c r="J1997" s="85">
        <f>'FD Inputs Pre Conversion'!J1994*'FD Inputs final'!$H1997</f>
        <v>0</v>
      </c>
      <c r="K1997" s="85">
        <f>'FD Inputs Pre Conversion'!K1994*'FD Inputs final'!$H1997</f>
        <v>0</v>
      </c>
      <c r="L1997" s="85">
        <f>'FD Inputs Pre Conversion'!L1994*'FD Inputs final'!$H1997</f>
        <v>0</v>
      </c>
      <c r="M1997" s="85">
        <f>'FD Inputs Pre Conversion'!M1994*'FD Inputs final'!$H1997</f>
        <v>0</v>
      </c>
    </row>
    <row r="1998" spans="2:13" outlineLevel="1">
      <c r="B1998" s="86" t="s">
        <v>170</v>
      </c>
      <c r="C1998" s="86" t="s">
        <v>171</v>
      </c>
      <c r="D1998" s="85" t="s">
        <v>379</v>
      </c>
      <c r="E1998" s="85" t="s">
        <v>983</v>
      </c>
      <c r="F1998" s="94" t="str">
        <f xml:space="preserve"> 'FD Inputs Pre Conversion'!F1995</f>
        <v>No input</v>
      </c>
      <c r="H1998" s="87">
        <f>_xlfn.XLOOKUP(C1998,Lists!$C$3:$C$31,Lists!$S$3:$S$31)</f>
        <v>1</v>
      </c>
      <c r="I1998" s="85">
        <f>'FD Inputs Pre Conversion'!I1995*'FD Inputs final'!$H1998</f>
        <v>0</v>
      </c>
      <c r="J1998" s="85">
        <f>'FD Inputs Pre Conversion'!J1995*'FD Inputs final'!$H1998</f>
        <v>0</v>
      </c>
      <c r="K1998" s="85">
        <f>'FD Inputs Pre Conversion'!K1995*'FD Inputs final'!$H1998</f>
        <v>0</v>
      </c>
      <c r="L1998" s="85">
        <f>'FD Inputs Pre Conversion'!L1995*'FD Inputs final'!$H1998</f>
        <v>0</v>
      </c>
      <c r="M1998" s="85">
        <f>'FD Inputs Pre Conversion'!M1995*'FD Inputs final'!$H1998</f>
        <v>0</v>
      </c>
    </row>
    <row r="1999" spans="2:13" outlineLevel="1">
      <c r="B1999" s="86" t="s">
        <v>170</v>
      </c>
      <c r="C1999" s="86" t="s">
        <v>171</v>
      </c>
      <c r="D1999" s="85" t="s">
        <v>382</v>
      </c>
      <c r="E1999" s="85" t="s">
        <v>983</v>
      </c>
      <c r="F1999" s="94" t="str">
        <f xml:space="preserve"> 'FD Inputs Pre Conversion'!F1996</f>
        <v>No input</v>
      </c>
      <c r="H1999" s="87">
        <f>_xlfn.XLOOKUP(C1999,Lists!$C$3:$C$31,Lists!$S$3:$S$31)</f>
        <v>1</v>
      </c>
      <c r="I1999" s="85">
        <f>'FD Inputs Pre Conversion'!I1996*'FD Inputs final'!$H1999</f>
        <v>0</v>
      </c>
      <c r="J1999" s="85">
        <f>'FD Inputs Pre Conversion'!J1996*'FD Inputs final'!$H1999</f>
        <v>0</v>
      </c>
      <c r="K1999" s="85">
        <f>'FD Inputs Pre Conversion'!K1996*'FD Inputs final'!$H1999</f>
        <v>0</v>
      </c>
      <c r="L1999" s="85">
        <f>'FD Inputs Pre Conversion'!L1996*'FD Inputs final'!$H1999</f>
        <v>0</v>
      </c>
      <c r="M1999" s="85">
        <f>'FD Inputs Pre Conversion'!M1996*'FD Inputs final'!$H1999</f>
        <v>0</v>
      </c>
    </row>
    <row r="2000" spans="2:13" outlineLevel="1">
      <c r="B2000" s="86" t="s">
        <v>170</v>
      </c>
      <c r="C2000" s="86" t="s">
        <v>171</v>
      </c>
      <c r="D2000" s="85" t="s">
        <v>388</v>
      </c>
      <c r="E2000" s="85" t="s">
        <v>983</v>
      </c>
      <c r="F2000" s="94" t="str">
        <f xml:space="preserve"> 'FD Inputs Pre Conversion'!F1997</f>
        <v>No input</v>
      </c>
      <c r="H2000" s="87">
        <f>_xlfn.XLOOKUP(C2000,Lists!$C$3:$C$31,Lists!$S$3:$S$31)</f>
        <v>1</v>
      </c>
      <c r="I2000" s="85">
        <f>'FD Inputs Pre Conversion'!I1997*'FD Inputs final'!$H2000</f>
        <v>0</v>
      </c>
      <c r="J2000" s="85">
        <f>'FD Inputs Pre Conversion'!J1997*'FD Inputs final'!$H2000</f>
        <v>0</v>
      </c>
      <c r="K2000" s="85">
        <f>'FD Inputs Pre Conversion'!K1997*'FD Inputs final'!$H2000</f>
        <v>0</v>
      </c>
      <c r="L2000" s="85">
        <f>'FD Inputs Pre Conversion'!L1997*'FD Inputs final'!$H2000</f>
        <v>0</v>
      </c>
      <c r="M2000" s="85">
        <f>'FD Inputs Pre Conversion'!M1997*'FD Inputs final'!$H2000</f>
        <v>0</v>
      </c>
    </row>
    <row r="2001" spans="2:13" outlineLevel="1">
      <c r="B2001" s="86" t="s">
        <v>170</v>
      </c>
      <c r="C2001" s="86" t="s">
        <v>171</v>
      </c>
      <c r="D2001" s="85" t="s">
        <v>391</v>
      </c>
      <c r="E2001" s="85" t="s">
        <v>983</v>
      </c>
      <c r="F2001" s="94" t="str">
        <f xml:space="preserve"> 'FD Inputs Pre Conversion'!F1998</f>
        <v>No input</v>
      </c>
      <c r="H2001" s="87">
        <f>_xlfn.XLOOKUP(C2001,Lists!$C$3:$C$31,Lists!$S$3:$S$31)</f>
        <v>1</v>
      </c>
      <c r="I2001" s="85">
        <f>'FD Inputs Pre Conversion'!I1998*'FD Inputs final'!$H2001</f>
        <v>0</v>
      </c>
      <c r="J2001" s="85">
        <f>'FD Inputs Pre Conversion'!J1998*'FD Inputs final'!$H2001</f>
        <v>0</v>
      </c>
      <c r="K2001" s="85">
        <f>'FD Inputs Pre Conversion'!K1998*'FD Inputs final'!$H2001</f>
        <v>0</v>
      </c>
      <c r="L2001" s="85">
        <f>'FD Inputs Pre Conversion'!L1998*'FD Inputs final'!$H2001</f>
        <v>0</v>
      </c>
      <c r="M2001" s="85">
        <f>'FD Inputs Pre Conversion'!M1998*'FD Inputs final'!$H2001</f>
        <v>0</v>
      </c>
    </row>
    <row r="2002" spans="2:13" outlineLevel="1">
      <c r="B2002" s="86" t="s">
        <v>170</v>
      </c>
      <c r="C2002" s="86" t="s">
        <v>171</v>
      </c>
      <c r="D2002" s="85" t="s">
        <v>394</v>
      </c>
      <c r="E2002" s="85" t="s">
        <v>983</v>
      </c>
      <c r="F2002" s="94" t="str">
        <f xml:space="preserve"> 'FD Inputs Pre Conversion'!F1999</f>
        <v>No input</v>
      </c>
      <c r="H2002" s="87">
        <f>_xlfn.XLOOKUP(C2002,Lists!$C$3:$C$31,Lists!$S$3:$S$31)</f>
        <v>1</v>
      </c>
      <c r="I2002" s="85">
        <f>'FD Inputs Pre Conversion'!I1999*'FD Inputs final'!$H2002</f>
        <v>0</v>
      </c>
      <c r="J2002" s="85">
        <f>'FD Inputs Pre Conversion'!J1999*'FD Inputs final'!$H2002</f>
        <v>0</v>
      </c>
      <c r="K2002" s="85">
        <f>'FD Inputs Pre Conversion'!K1999*'FD Inputs final'!$H2002</f>
        <v>0</v>
      </c>
      <c r="L2002" s="85">
        <f>'FD Inputs Pre Conversion'!L1999*'FD Inputs final'!$H2002</f>
        <v>0</v>
      </c>
      <c r="M2002" s="85">
        <f>'FD Inputs Pre Conversion'!M1999*'FD Inputs final'!$H2002</f>
        <v>0</v>
      </c>
    </row>
    <row r="2003" spans="2:13" outlineLevel="1">
      <c r="B2003" s="86" t="s">
        <v>170</v>
      </c>
      <c r="C2003" s="86" t="s">
        <v>171</v>
      </c>
      <c r="D2003" s="85" t="s">
        <v>397</v>
      </c>
      <c r="E2003" s="85" t="s">
        <v>983</v>
      </c>
      <c r="F2003" s="94" t="str">
        <f xml:space="preserve"> 'FD Inputs Pre Conversion'!F2000</f>
        <v>No input</v>
      </c>
      <c r="H2003" s="87">
        <f>_xlfn.XLOOKUP(C2003,Lists!$C$3:$C$31,Lists!$S$3:$S$31)</f>
        <v>1</v>
      </c>
      <c r="I2003" s="85">
        <f>'FD Inputs Pre Conversion'!I2000*'FD Inputs final'!$H2003</f>
        <v>0</v>
      </c>
      <c r="J2003" s="85">
        <f>'FD Inputs Pre Conversion'!J2000*'FD Inputs final'!$H2003</f>
        <v>0</v>
      </c>
      <c r="K2003" s="85">
        <f>'FD Inputs Pre Conversion'!K2000*'FD Inputs final'!$H2003</f>
        <v>0</v>
      </c>
      <c r="L2003" s="85">
        <f>'FD Inputs Pre Conversion'!L2000*'FD Inputs final'!$H2003</f>
        <v>0</v>
      </c>
      <c r="M2003" s="85">
        <f>'FD Inputs Pre Conversion'!M2000*'FD Inputs final'!$H2003</f>
        <v>0</v>
      </c>
    </row>
    <row r="2004" spans="2:13" outlineLevel="1">
      <c r="B2004" s="86" t="s">
        <v>170</v>
      </c>
      <c r="C2004" s="86" t="s">
        <v>171</v>
      </c>
      <c r="D2004" s="85" t="s">
        <v>345</v>
      </c>
      <c r="E2004" s="85" t="s">
        <v>983</v>
      </c>
      <c r="F2004" s="94" t="str">
        <f xml:space="preserve"> 'FD Inputs Pre Conversion'!F2001</f>
        <v>No input</v>
      </c>
      <c r="H2004" s="87">
        <f>_xlfn.XLOOKUP(C2004,Lists!$C$3:$C$31,Lists!$S$3:$S$31)</f>
        <v>1</v>
      </c>
      <c r="I2004" s="85">
        <f>'FD Inputs Pre Conversion'!I2001*'FD Inputs final'!$H2004</f>
        <v>0</v>
      </c>
      <c r="J2004" s="85">
        <f>'FD Inputs Pre Conversion'!J2001*'FD Inputs final'!$H2004</f>
        <v>0</v>
      </c>
      <c r="K2004" s="85">
        <f>'FD Inputs Pre Conversion'!K2001*'FD Inputs final'!$H2004</f>
        <v>0</v>
      </c>
      <c r="L2004" s="85">
        <f>'FD Inputs Pre Conversion'!L2001*'FD Inputs final'!$H2004</f>
        <v>0</v>
      </c>
      <c r="M2004" s="85">
        <f>'FD Inputs Pre Conversion'!M2001*'FD Inputs final'!$H2004</f>
        <v>0</v>
      </c>
    </row>
    <row r="2005" spans="2:13" outlineLevel="1">
      <c r="B2005" s="86" t="s">
        <v>170</v>
      </c>
      <c r="C2005" s="86" t="s">
        <v>171</v>
      </c>
      <c r="D2005" s="85" t="s">
        <v>354</v>
      </c>
      <c r="E2005" s="85" t="s">
        <v>983</v>
      </c>
      <c r="F2005" s="94" t="str">
        <f xml:space="preserve"> 'FD Inputs Pre Conversion'!F2002</f>
        <v>No input</v>
      </c>
      <c r="H2005" s="87">
        <f>_xlfn.XLOOKUP(C2005,Lists!$C$3:$C$31,Lists!$S$3:$S$31)</f>
        <v>1</v>
      </c>
      <c r="I2005" s="85">
        <f>'FD Inputs Pre Conversion'!I2002*'FD Inputs final'!$H2005</f>
        <v>0</v>
      </c>
      <c r="J2005" s="85">
        <f>'FD Inputs Pre Conversion'!J2002*'FD Inputs final'!$H2005</f>
        <v>0</v>
      </c>
      <c r="K2005" s="85">
        <f>'FD Inputs Pre Conversion'!K2002*'FD Inputs final'!$H2005</f>
        <v>0</v>
      </c>
      <c r="L2005" s="85">
        <f>'FD Inputs Pre Conversion'!L2002*'FD Inputs final'!$H2005</f>
        <v>0</v>
      </c>
      <c r="M2005" s="85">
        <f>'FD Inputs Pre Conversion'!M2002*'FD Inputs final'!$H2005</f>
        <v>0</v>
      </c>
    </row>
    <row r="2006" spans="2:13" outlineLevel="1">
      <c r="B2006" s="86" t="s">
        <v>170</v>
      </c>
      <c r="C2006" s="86" t="s">
        <v>171</v>
      </c>
      <c r="D2006" s="85" t="s">
        <v>367</v>
      </c>
      <c r="E2006" s="85" t="s">
        <v>983</v>
      </c>
      <c r="F2006" s="94" t="str">
        <f xml:space="preserve"> 'FD Inputs Pre Conversion'!F2003</f>
        <v>No input</v>
      </c>
      <c r="H2006" s="87">
        <f>_xlfn.XLOOKUP(C2006,Lists!$C$3:$C$31,Lists!$S$3:$S$31)</f>
        <v>1</v>
      </c>
      <c r="I2006" s="85">
        <f>'FD Inputs Pre Conversion'!I2003*'FD Inputs final'!$H2006</f>
        <v>0</v>
      </c>
      <c r="J2006" s="85">
        <f>'FD Inputs Pre Conversion'!J2003*'FD Inputs final'!$H2006</f>
        <v>0</v>
      </c>
      <c r="K2006" s="85">
        <f>'FD Inputs Pre Conversion'!K2003*'FD Inputs final'!$H2006</f>
        <v>0</v>
      </c>
      <c r="L2006" s="85">
        <f>'FD Inputs Pre Conversion'!L2003*'FD Inputs final'!$H2006</f>
        <v>0</v>
      </c>
      <c r="M2006" s="85">
        <f>'FD Inputs Pre Conversion'!M2003*'FD Inputs final'!$H2006</f>
        <v>0</v>
      </c>
    </row>
    <row r="2007" spans="2:13" outlineLevel="1">
      <c r="B2007" s="86" t="s">
        <v>170</v>
      </c>
      <c r="C2007" s="86" t="s">
        <v>171</v>
      </c>
      <c r="D2007" s="85" t="s">
        <v>373</v>
      </c>
      <c r="E2007" s="85" t="s">
        <v>983</v>
      </c>
      <c r="F2007" s="94" t="str">
        <f xml:space="preserve"> 'FD Inputs Pre Conversion'!F2004</f>
        <v>No input</v>
      </c>
      <c r="H2007" s="87">
        <f>_xlfn.XLOOKUP(C2007,Lists!$C$3:$C$31,Lists!$S$3:$S$31)</f>
        <v>1</v>
      </c>
      <c r="I2007" s="85">
        <f>'FD Inputs Pre Conversion'!I2004*'FD Inputs final'!$H2007</f>
        <v>0</v>
      </c>
      <c r="J2007" s="85">
        <f>'FD Inputs Pre Conversion'!J2004*'FD Inputs final'!$H2007</f>
        <v>0</v>
      </c>
      <c r="K2007" s="85">
        <f>'FD Inputs Pre Conversion'!K2004*'FD Inputs final'!$H2007</f>
        <v>0</v>
      </c>
      <c r="L2007" s="85">
        <f>'FD Inputs Pre Conversion'!L2004*'FD Inputs final'!$H2007</f>
        <v>0</v>
      </c>
      <c r="M2007" s="85">
        <f>'FD Inputs Pre Conversion'!M2004*'FD Inputs final'!$H2007</f>
        <v>0</v>
      </c>
    </row>
    <row r="2008" spans="2:13" outlineLevel="1">
      <c r="B2008" s="86" t="s">
        <v>170</v>
      </c>
      <c r="C2008" s="86" t="s">
        <v>171</v>
      </c>
      <c r="D2008" s="85" t="s">
        <v>376</v>
      </c>
      <c r="E2008" s="85" t="s">
        <v>983</v>
      </c>
      <c r="F2008" s="94" t="str">
        <f xml:space="preserve"> 'FD Inputs Pre Conversion'!F2005</f>
        <v>No input</v>
      </c>
      <c r="H2008" s="87">
        <f>_xlfn.XLOOKUP(C2008,Lists!$C$3:$C$31,Lists!$S$3:$S$31)</f>
        <v>1</v>
      </c>
      <c r="I2008" s="85">
        <f>'FD Inputs Pre Conversion'!I2005*'FD Inputs final'!$H2008</f>
        <v>0</v>
      </c>
      <c r="J2008" s="85">
        <f>'FD Inputs Pre Conversion'!J2005*'FD Inputs final'!$H2008</f>
        <v>0</v>
      </c>
      <c r="K2008" s="85">
        <f>'FD Inputs Pre Conversion'!K2005*'FD Inputs final'!$H2008</f>
        <v>0</v>
      </c>
      <c r="L2008" s="85">
        <f>'FD Inputs Pre Conversion'!L2005*'FD Inputs final'!$H2008</f>
        <v>0</v>
      </c>
      <c r="M2008" s="85">
        <f>'FD Inputs Pre Conversion'!M2005*'FD Inputs final'!$H2008</f>
        <v>0</v>
      </c>
    </row>
    <row r="2009" spans="2:13" outlineLevel="1">
      <c r="B2009" s="86" t="s">
        <v>170</v>
      </c>
      <c r="C2009" s="86" t="s">
        <v>171</v>
      </c>
      <c r="D2009" s="85" t="s">
        <v>385</v>
      </c>
      <c r="E2009" s="85" t="s">
        <v>983</v>
      </c>
      <c r="F2009" s="94" t="str">
        <f xml:space="preserve"> 'FD Inputs Pre Conversion'!F2006</f>
        <v>No input</v>
      </c>
      <c r="H2009" s="87">
        <f>_xlfn.XLOOKUP(C2009,Lists!$C$3:$C$31,Lists!$S$3:$S$31)</f>
        <v>1</v>
      </c>
      <c r="I2009" s="85">
        <f>'FD Inputs Pre Conversion'!I2006*'FD Inputs final'!$H2009</f>
        <v>0</v>
      </c>
      <c r="J2009" s="85">
        <f>'FD Inputs Pre Conversion'!J2006*'FD Inputs final'!$H2009</f>
        <v>0</v>
      </c>
      <c r="K2009" s="85">
        <f>'FD Inputs Pre Conversion'!K2006*'FD Inputs final'!$H2009</f>
        <v>0</v>
      </c>
      <c r="L2009" s="85">
        <f>'FD Inputs Pre Conversion'!L2006*'FD Inputs final'!$H2009</f>
        <v>0</v>
      </c>
      <c r="M2009" s="85">
        <f>'FD Inputs Pre Conversion'!M2006*'FD Inputs final'!$H2009</f>
        <v>0</v>
      </c>
    </row>
    <row r="2010" spans="2:13" outlineLevel="1">
      <c r="F2010" s="94"/>
    </row>
    <row r="2011" spans="2:13" outlineLevel="1">
      <c r="B2011" s="86" t="s">
        <v>178</v>
      </c>
      <c r="C2011" s="86" t="s">
        <v>179</v>
      </c>
      <c r="D2011" s="85" t="s">
        <v>350</v>
      </c>
      <c r="E2011" s="85" t="s">
        <v>983</v>
      </c>
      <c r="F2011" s="94" t="str">
        <f xml:space="preserve"> 'FD Inputs Pre Conversion'!F2008</f>
        <v>No input</v>
      </c>
      <c r="H2011" s="87">
        <f>_xlfn.XLOOKUP(C2011,Lists!$C$3:$C$31,Lists!$S$3:$S$31)</f>
        <v>1</v>
      </c>
      <c r="I2011" s="85">
        <f>'FD Inputs Pre Conversion'!I2008*'FD Inputs final'!$H2011</f>
        <v>0</v>
      </c>
      <c r="J2011" s="85">
        <f>'FD Inputs Pre Conversion'!J2008*'FD Inputs final'!$H2011</f>
        <v>0</v>
      </c>
      <c r="K2011" s="85">
        <f>'FD Inputs Pre Conversion'!K2008*'FD Inputs final'!$H2011</f>
        <v>0</v>
      </c>
      <c r="L2011" s="85">
        <f>'FD Inputs Pre Conversion'!L2008*'FD Inputs final'!$H2011</f>
        <v>0</v>
      </c>
      <c r="M2011" s="85">
        <f>'FD Inputs Pre Conversion'!M2008*'FD Inputs final'!$H2011</f>
        <v>0</v>
      </c>
    </row>
    <row r="2012" spans="2:13" outlineLevel="1">
      <c r="B2012" s="86" t="s">
        <v>178</v>
      </c>
      <c r="C2012" s="86" t="s">
        <v>179</v>
      </c>
      <c r="D2012" s="85" t="s">
        <v>358</v>
      </c>
      <c r="E2012" s="85" t="s">
        <v>983</v>
      </c>
      <c r="F2012" s="94" t="str">
        <f xml:space="preserve"> 'FD Inputs Pre Conversion'!F2009</f>
        <v>No input</v>
      </c>
      <c r="H2012" s="87">
        <f>_xlfn.XLOOKUP(C2012,Lists!$C$3:$C$31,Lists!$S$3:$S$31)</f>
        <v>1</v>
      </c>
      <c r="I2012" s="85">
        <f>'FD Inputs Pre Conversion'!I2009*'FD Inputs final'!$H2012</f>
        <v>0</v>
      </c>
      <c r="J2012" s="85">
        <f>'FD Inputs Pre Conversion'!J2009*'FD Inputs final'!$H2012</f>
        <v>0</v>
      </c>
      <c r="K2012" s="85">
        <f>'FD Inputs Pre Conversion'!K2009*'FD Inputs final'!$H2012</f>
        <v>0</v>
      </c>
      <c r="L2012" s="85">
        <f>'FD Inputs Pre Conversion'!L2009*'FD Inputs final'!$H2012</f>
        <v>0</v>
      </c>
      <c r="M2012" s="85">
        <f>'FD Inputs Pre Conversion'!M2009*'FD Inputs final'!$H2012</f>
        <v>0</v>
      </c>
    </row>
    <row r="2013" spans="2:13" outlineLevel="1">
      <c r="B2013" s="86" t="s">
        <v>178</v>
      </c>
      <c r="C2013" s="86" t="s">
        <v>179</v>
      </c>
      <c r="D2013" s="85" t="s">
        <v>361</v>
      </c>
      <c r="E2013" s="85" t="s">
        <v>983</v>
      </c>
      <c r="F2013" s="94" t="str">
        <f xml:space="preserve"> 'FD Inputs Pre Conversion'!F2010</f>
        <v>No input</v>
      </c>
      <c r="H2013" s="87">
        <f>_xlfn.XLOOKUP(C2013,Lists!$C$3:$C$31,Lists!$S$3:$S$31)</f>
        <v>1</v>
      </c>
      <c r="I2013" s="85">
        <f>'FD Inputs Pre Conversion'!I2010*'FD Inputs final'!$H2013</f>
        <v>0</v>
      </c>
      <c r="J2013" s="85">
        <f>'FD Inputs Pre Conversion'!J2010*'FD Inputs final'!$H2013</f>
        <v>0</v>
      </c>
      <c r="K2013" s="85">
        <f>'FD Inputs Pre Conversion'!K2010*'FD Inputs final'!$H2013</f>
        <v>0</v>
      </c>
      <c r="L2013" s="85">
        <f>'FD Inputs Pre Conversion'!L2010*'FD Inputs final'!$H2013</f>
        <v>0</v>
      </c>
      <c r="M2013" s="85">
        <f>'FD Inputs Pre Conversion'!M2010*'FD Inputs final'!$H2013</f>
        <v>0</v>
      </c>
    </row>
    <row r="2014" spans="2:13" outlineLevel="1">
      <c r="B2014" s="86" t="s">
        <v>178</v>
      </c>
      <c r="C2014" s="86" t="s">
        <v>179</v>
      </c>
      <c r="D2014" s="85" t="s">
        <v>364</v>
      </c>
      <c r="E2014" s="85" t="s">
        <v>983</v>
      </c>
      <c r="F2014" s="94" t="str">
        <f xml:space="preserve"> 'FD Inputs Pre Conversion'!F2011</f>
        <v>No input</v>
      </c>
      <c r="H2014" s="87">
        <f>_xlfn.XLOOKUP(C2014,Lists!$C$3:$C$31,Lists!$S$3:$S$31)</f>
        <v>1</v>
      </c>
      <c r="I2014" s="85">
        <f>'FD Inputs Pre Conversion'!I2011*'FD Inputs final'!$H2014</f>
        <v>0</v>
      </c>
      <c r="J2014" s="85">
        <f>'FD Inputs Pre Conversion'!J2011*'FD Inputs final'!$H2014</f>
        <v>0</v>
      </c>
      <c r="K2014" s="85">
        <f>'FD Inputs Pre Conversion'!K2011*'FD Inputs final'!$H2014</f>
        <v>0</v>
      </c>
      <c r="L2014" s="85">
        <f>'FD Inputs Pre Conversion'!L2011*'FD Inputs final'!$H2014</f>
        <v>0</v>
      </c>
      <c r="M2014" s="85">
        <f>'FD Inputs Pre Conversion'!M2011*'FD Inputs final'!$H2014</f>
        <v>0</v>
      </c>
    </row>
    <row r="2015" spans="2:13" outlineLevel="1">
      <c r="B2015" s="86" t="s">
        <v>178</v>
      </c>
      <c r="C2015" s="86" t="s">
        <v>179</v>
      </c>
      <c r="D2015" s="85" t="s">
        <v>370</v>
      </c>
      <c r="E2015" s="85" t="s">
        <v>983</v>
      </c>
      <c r="F2015" s="94" t="str">
        <f xml:space="preserve"> 'FD Inputs Pre Conversion'!F2012</f>
        <v>No input</v>
      </c>
      <c r="H2015" s="87">
        <f>_xlfn.XLOOKUP(C2015,Lists!$C$3:$C$31,Lists!$S$3:$S$31)</f>
        <v>1</v>
      </c>
      <c r="I2015" s="85">
        <f>'FD Inputs Pre Conversion'!I2012*'FD Inputs final'!$H2015</f>
        <v>0</v>
      </c>
      <c r="J2015" s="85">
        <f>'FD Inputs Pre Conversion'!J2012*'FD Inputs final'!$H2015</f>
        <v>0</v>
      </c>
      <c r="K2015" s="85">
        <f>'FD Inputs Pre Conversion'!K2012*'FD Inputs final'!$H2015</f>
        <v>0</v>
      </c>
      <c r="L2015" s="85">
        <f>'FD Inputs Pre Conversion'!L2012*'FD Inputs final'!$H2015</f>
        <v>0</v>
      </c>
      <c r="M2015" s="85">
        <f>'FD Inputs Pre Conversion'!M2012*'FD Inputs final'!$H2015</f>
        <v>0</v>
      </c>
    </row>
    <row r="2016" spans="2:13" outlineLevel="1">
      <c r="B2016" s="86" t="s">
        <v>178</v>
      </c>
      <c r="C2016" s="86" t="s">
        <v>179</v>
      </c>
      <c r="D2016" s="85" t="s">
        <v>379</v>
      </c>
      <c r="E2016" s="85" t="s">
        <v>983</v>
      </c>
      <c r="F2016" s="94" t="str">
        <f xml:space="preserve"> 'FD Inputs Pre Conversion'!F2013</f>
        <v>No input</v>
      </c>
      <c r="H2016" s="87">
        <f>_xlfn.XLOOKUP(C2016,Lists!$C$3:$C$31,Lists!$S$3:$S$31)</f>
        <v>1</v>
      </c>
      <c r="I2016" s="85">
        <f>'FD Inputs Pre Conversion'!I2013*'FD Inputs final'!$H2016</f>
        <v>0</v>
      </c>
      <c r="J2016" s="85">
        <f>'FD Inputs Pre Conversion'!J2013*'FD Inputs final'!$H2016</f>
        <v>0</v>
      </c>
      <c r="K2016" s="85">
        <f>'FD Inputs Pre Conversion'!K2013*'FD Inputs final'!$H2016</f>
        <v>0</v>
      </c>
      <c r="L2016" s="85">
        <f>'FD Inputs Pre Conversion'!L2013*'FD Inputs final'!$H2016</f>
        <v>0</v>
      </c>
      <c r="M2016" s="85">
        <f>'FD Inputs Pre Conversion'!M2013*'FD Inputs final'!$H2016</f>
        <v>0</v>
      </c>
    </row>
    <row r="2017" spans="2:13" outlineLevel="1">
      <c r="B2017" s="86" t="s">
        <v>178</v>
      </c>
      <c r="C2017" s="86" t="s">
        <v>179</v>
      </c>
      <c r="D2017" s="85" t="s">
        <v>382</v>
      </c>
      <c r="E2017" s="85" t="s">
        <v>983</v>
      </c>
      <c r="F2017" s="94" t="str">
        <f xml:space="preserve"> 'FD Inputs Pre Conversion'!F2014</f>
        <v>No input</v>
      </c>
      <c r="H2017" s="87">
        <f>_xlfn.XLOOKUP(C2017,Lists!$C$3:$C$31,Lists!$S$3:$S$31)</f>
        <v>1</v>
      </c>
      <c r="I2017" s="85">
        <f>'FD Inputs Pre Conversion'!I2014*'FD Inputs final'!$H2017</f>
        <v>0</v>
      </c>
      <c r="J2017" s="85">
        <f>'FD Inputs Pre Conversion'!J2014*'FD Inputs final'!$H2017</f>
        <v>0</v>
      </c>
      <c r="K2017" s="85">
        <f>'FD Inputs Pre Conversion'!K2014*'FD Inputs final'!$H2017</f>
        <v>0</v>
      </c>
      <c r="L2017" s="85">
        <f>'FD Inputs Pre Conversion'!L2014*'FD Inputs final'!$H2017</f>
        <v>0</v>
      </c>
      <c r="M2017" s="85">
        <f>'FD Inputs Pre Conversion'!M2014*'FD Inputs final'!$H2017</f>
        <v>0</v>
      </c>
    </row>
    <row r="2018" spans="2:13" outlineLevel="1">
      <c r="B2018" s="86" t="s">
        <v>178</v>
      </c>
      <c r="C2018" s="86" t="s">
        <v>179</v>
      </c>
      <c r="D2018" s="85" t="s">
        <v>388</v>
      </c>
      <c r="E2018" s="85" t="s">
        <v>983</v>
      </c>
      <c r="F2018" s="94" t="str">
        <f xml:space="preserve"> 'FD Inputs Pre Conversion'!F2015</f>
        <v>No input</v>
      </c>
      <c r="H2018" s="87">
        <f>_xlfn.XLOOKUP(C2018,Lists!$C$3:$C$31,Lists!$S$3:$S$31)</f>
        <v>1</v>
      </c>
      <c r="I2018" s="85">
        <f>'FD Inputs Pre Conversion'!I2015*'FD Inputs final'!$H2018</f>
        <v>0</v>
      </c>
      <c r="J2018" s="85">
        <f>'FD Inputs Pre Conversion'!J2015*'FD Inputs final'!$H2018</f>
        <v>0</v>
      </c>
      <c r="K2018" s="85">
        <f>'FD Inputs Pre Conversion'!K2015*'FD Inputs final'!$H2018</f>
        <v>0</v>
      </c>
      <c r="L2018" s="85">
        <f>'FD Inputs Pre Conversion'!L2015*'FD Inputs final'!$H2018</f>
        <v>0</v>
      </c>
      <c r="M2018" s="85">
        <f>'FD Inputs Pre Conversion'!M2015*'FD Inputs final'!$H2018</f>
        <v>0</v>
      </c>
    </row>
    <row r="2019" spans="2:13" outlineLevel="1">
      <c r="B2019" s="86" t="s">
        <v>178</v>
      </c>
      <c r="C2019" s="86" t="s">
        <v>179</v>
      </c>
      <c r="D2019" s="85" t="s">
        <v>391</v>
      </c>
      <c r="E2019" s="85" t="s">
        <v>983</v>
      </c>
      <c r="F2019" s="94" t="str">
        <f xml:space="preserve"> 'FD Inputs Pre Conversion'!F2016</f>
        <v>No input</v>
      </c>
      <c r="H2019" s="87">
        <f>_xlfn.XLOOKUP(C2019,Lists!$C$3:$C$31,Lists!$S$3:$S$31)</f>
        <v>1</v>
      </c>
      <c r="I2019" s="85">
        <f>'FD Inputs Pre Conversion'!I2016*'FD Inputs final'!$H2019</f>
        <v>0</v>
      </c>
      <c r="J2019" s="85">
        <f>'FD Inputs Pre Conversion'!J2016*'FD Inputs final'!$H2019</f>
        <v>0</v>
      </c>
      <c r="K2019" s="85">
        <f>'FD Inputs Pre Conversion'!K2016*'FD Inputs final'!$H2019</f>
        <v>0</v>
      </c>
      <c r="L2019" s="85">
        <f>'FD Inputs Pre Conversion'!L2016*'FD Inputs final'!$H2019</f>
        <v>0</v>
      </c>
      <c r="M2019" s="85">
        <f>'FD Inputs Pre Conversion'!M2016*'FD Inputs final'!$H2019</f>
        <v>0</v>
      </c>
    </row>
    <row r="2020" spans="2:13" outlineLevel="1">
      <c r="B2020" s="86" t="s">
        <v>178</v>
      </c>
      <c r="C2020" s="86" t="s">
        <v>179</v>
      </c>
      <c r="D2020" s="85" t="s">
        <v>394</v>
      </c>
      <c r="E2020" s="85" t="s">
        <v>983</v>
      </c>
      <c r="F2020" s="94" t="str">
        <f xml:space="preserve"> 'FD Inputs Pre Conversion'!F2017</f>
        <v>No input</v>
      </c>
      <c r="H2020" s="87">
        <f>_xlfn.XLOOKUP(C2020,Lists!$C$3:$C$31,Lists!$S$3:$S$31)</f>
        <v>1</v>
      </c>
      <c r="I2020" s="85">
        <f>'FD Inputs Pre Conversion'!I2017*'FD Inputs final'!$H2020</f>
        <v>0</v>
      </c>
      <c r="J2020" s="85">
        <f>'FD Inputs Pre Conversion'!J2017*'FD Inputs final'!$H2020</f>
        <v>0</v>
      </c>
      <c r="K2020" s="85">
        <f>'FD Inputs Pre Conversion'!K2017*'FD Inputs final'!$H2020</f>
        <v>0</v>
      </c>
      <c r="L2020" s="85">
        <f>'FD Inputs Pre Conversion'!L2017*'FD Inputs final'!$H2020</f>
        <v>0</v>
      </c>
      <c r="M2020" s="85">
        <f>'FD Inputs Pre Conversion'!M2017*'FD Inputs final'!$H2020</f>
        <v>0</v>
      </c>
    </row>
    <row r="2021" spans="2:13" outlineLevel="1">
      <c r="B2021" s="86" t="s">
        <v>178</v>
      </c>
      <c r="C2021" s="86" t="s">
        <v>179</v>
      </c>
      <c r="D2021" s="85" t="s">
        <v>397</v>
      </c>
      <c r="E2021" s="85" t="s">
        <v>983</v>
      </c>
      <c r="F2021" s="94" t="str">
        <f xml:space="preserve"> 'FD Inputs Pre Conversion'!F2018</f>
        <v>No input</v>
      </c>
      <c r="H2021" s="87">
        <f>_xlfn.XLOOKUP(C2021,Lists!$C$3:$C$31,Lists!$S$3:$S$31)</f>
        <v>1</v>
      </c>
      <c r="I2021" s="85">
        <f>'FD Inputs Pre Conversion'!I2018*'FD Inputs final'!$H2021</f>
        <v>0</v>
      </c>
      <c r="J2021" s="85">
        <f>'FD Inputs Pre Conversion'!J2018*'FD Inputs final'!$H2021</f>
        <v>0</v>
      </c>
      <c r="K2021" s="85">
        <f>'FD Inputs Pre Conversion'!K2018*'FD Inputs final'!$H2021</f>
        <v>0</v>
      </c>
      <c r="L2021" s="85">
        <f>'FD Inputs Pre Conversion'!L2018*'FD Inputs final'!$H2021</f>
        <v>0</v>
      </c>
      <c r="M2021" s="85">
        <f>'FD Inputs Pre Conversion'!M2018*'FD Inputs final'!$H2021</f>
        <v>0</v>
      </c>
    </row>
    <row r="2022" spans="2:13" outlineLevel="1">
      <c r="B2022" s="86" t="s">
        <v>178</v>
      </c>
      <c r="C2022" s="86" t="s">
        <v>179</v>
      </c>
      <c r="D2022" s="85" t="s">
        <v>345</v>
      </c>
      <c r="E2022" s="85" t="s">
        <v>983</v>
      </c>
      <c r="F2022" s="94" t="str">
        <f xml:space="preserve"> 'FD Inputs Pre Conversion'!F2019</f>
        <v>No input</v>
      </c>
      <c r="H2022" s="87">
        <f>_xlfn.XLOOKUP(C2022,Lists!$C$3:$C$31,Lists!$S$3:$S$31)</f>
        <v>1</v>
      </c>
      <c r="I2022" s="85">
        <f>'FD Inputs Pre Conversion'!I2019*'FD Inputs final'!$H2022</f>
        <v>0</v>
      </c>
      <c r="J2022" s="85">
        <f>'FD Inputs Pre Conversion'!J2019*'FD Inputs final'!$H2022</f>
        <v>0</v>
      </c>
      <c r="K2022" s="85">
        <f>'FD Inputs Pre Conversion'!K2019*'FD Inputs final'!$H2022</f>
        <v>0</v>
      </c>
      <c r="L2022" s="85">
        <f>'FD Inputs Pre Conversion'!L2019*'FD Inputs final'!$H2022</f>
        <v>0</v>
      </c>
      <c r="M2022" s="85">
        <f>'FD Inputs Pre Conversion'!M2019*'FD Inputs final'!$H2022</f>
        <v>0</v>
      </c>
    </row>
    <row r="2023" spans="2:13" outlineLevel="1">
      <c r="B2023" s="86" t="s">
        <v>178</v>
      </c>
      <c r="C2023" s="86" t="s">
        <v>179</v>
      </c>
      <c r="D2023" s="85" t="s">
        <v>354</v>
      </c>
      <c r="E2023" s="85" t="s">
        <v>983</v>
      </c>
      <c r="F2023" s="94" t="str">
        <f xml:space="preserve"> 'FD Inputs Pre Conversion'!F2020</f>
        <v>No input</v>
      </c>
      <c r="H2023" s="87">
        <f>_xlfn.XLOOKUP(C2023,Lists!$C$3:$C$31,Lists!$S$3:$S$31)</f>
        <v>1</v>
      </c>
      <c r="I2023" s="85">
        <f>'FD Inputs Pre Conversion'!I2020*'FD Inputs final'!$H2023</f>
        <v>0</v>
      </c>
      <c r="J2023" s="85">
        <f>'FD Inputs Pre Conversion'!J2020*'FD Inputs final'!$H2023</f>
        <v>0</v>
      </c>
      <c r="K2023" s="85">
        <f>'FD Inputs Pre Conversion'!K2020*'FD Inputs final'!$H2023</f>
        <v>0</v>
      </c>
      <c r="L2023" s="85">
        <f>'FD Inputs Pre Conversion'!L2020*'FD Inputs final'!$H2023</f>
        <v>0</v>
      </c>
      <c r="M2023" s="85">
        <f>'FD Inputs Pre Conversion'!M2020*'FD Inputs final'!$H2023</f>
        <v>0</v>
      </c>
    </row>
    <row r="2024" spans="2:13" outlineLevel="1">
      <c r="B2024" s="86" t="s">
        <v>178</v>
      </c>
      <c r="C2024" s="86" t="s">
        <v>179</v>
      </c>
      <c r="D2024" s="85" t="s">
        <v>367</v>
      </c>
      <c r="E2024" s="85" t="s">
        <v>983</v>
      </c>
      <c r="F2024" s="94" t="str">
        <f xml:space="preserve"> 'FD Inputs Pre Conversion'!F2021</f>
        <v>No input</v>
      </c>
      <c r="H2024" s="87">
        <f>_xlfn.XLOOKUP(C2024,Lists!$C$3:$C$31,Lists!$S$3:$S$31)</f>
        <v>1</v>
      </c>
      <c r="I2024" s="85">
        <f>'FD Inputs Pre Conversion'!I2021*'FD Inputs final'!$H2024</f>
        <v>0</v>
      </c>
      <c r="J2024" s="85">
        <f>'FD Inputs Pre Conversion'!J2021*'FD Inputs final'!$H2024</f>
        <v>0</v>
      </c>
      <c r="K2024" s="85">
        <f>'FD Inputs Pre Conversion'!K2021*'FD Inputs final'!$H2024</f>
        <v>0</v>
      </c>
      <c r="L2024" s="85">
        <f>'FD Inputs Pre Conversion'!L2021*'FD Inputs final'!$H2024</f>
        <v>0</v>
      </c>
      <c r="M2024" s="85">
        <f>'FD Inputs Pre Conversion'!M2021*'FD Inputs final'!$H2024</f>
        <v>0</v>
      </c>
    </row>
    <row r="2025" spans="2:13" outlineLevel="1">
      <c r="B2025" s="86" t="s">
        <v>178</v>
      </c>
      <c r="C2025" s="86" t="s">
        <v>179</v>
      </c>
      <c r="D2025" s="85" t="s">
        <v>373</v>
      </c>
      <c r="E2025" s="85" t="s">
        <v>983</v>
      </c>
      <c r="F2025" s="94" t="str">
        <f xml:space="preserve"> 'FD Inputs Pre Conversion'!F2022</f>
        <v>No input</v>
      </c>
      <c r="H2025" s="87">
        <f>_xlfn.XLOOKUP(C2025,Lists!$C$3:$C$31,Lists!$S$3:$S$31)</f>
        <v>1</v>
      </c>
      <c r="I2025" s="85">
        <f>'FD Inputs Pre Conversion'!I2022*'FD Inputs final'!$H2025</f>
        <v>0</v>
      </c>
      <c r="J2025" s="85">
        <f>'FD Inputs Pre Conversion'!J2022*'FD Inputs final'!$H2025</f>
        <v>0</v>
      </c>
      <c r="K2025" s="85">
        <f>'FD Inputs Pre Conversion'!K2022*'FD Inputs final'!$H2025</f>
        <v>0</v>
      </c>
      <c r="L2025" s="85">
        <f>'FD Inputs Pre Conversion'!L2022*'FD Inputs final'!$H2025</f>
        <v>0</v>
      </c>
      <c r="M2025" s="85">
        <f>'FD Inputs Pre Conversion'!M2022*'FD Inputs final'!$H2025</f>
        <v>0</v>
      </c>
    </row>
    <row r="2026" spans="2:13" outlineLevel="1">
      <c r="B2026" s="86" t="s">
        <v>178</v>
      </c>
      <c r="C2026" s="86" t="s">
        <v>179</v>
      </c>
      <c r="D2026" s="85" t="s">
        <v>376</v>
      </c>
      <c r="E2026" s="85" t="s">
        <v>983</v>
      </c>
      <c r="F2026" s="94" t="str">
        <f xml:space="preserve"> 'FD Inputs Pre Conversion'!F2023</f>
        <v>No input</v>
      </c>
      <c r="H2026" s="87">
        <f>_xlfn.XLOOKUP(C2026,Lists!$C$3:$C$31,Lists!$S$3:$S$31)</f>
        <v>1</v>
      </c>
      <c r="I2026" s="85">
        <f>'FD Inputs Pre Conversion'!I2023*'FD Inputs final'!$H2026</f>
        <v>0</v>
      </c>
      <c r="J2026" s="85">
        <f>'FD Inputs Pre Conversion'!J2023*'FD Inputs final'!$H2026</f>
        <v>0</v>
      </c>
      <c r="K2026" s="85">
        <f>'FD Inputs Pre Conversion'!K2023*'FD Inputs final'!$H2026</f>
        <v>0</v>
      </c>
      <c r="L2026" s="85">
        <f>'FD Inputs Pre Conversion'!L2023*'FD Inputs final'!$H2026</f>
        <v>0</v>
      </c>
      <c r="M2026" s="85">
        <f>'FD Inputs Pre Conversion'!M2023*'FD Inputs final'!$H2026</f>
        <v>0</v>
      </c>
    </row>
    <row r="2027" spans="2:13" outlineLevel="1">
      <c r="B2027" s="86" t="s">
        <v>178</v>
      </c>
      <c r="C2027" s="86" t="s">
        <v>179</v>
      </c>
      <c r="D2027" s="85" t="s">
        <v>385</v>
      </c>
      <c r="E2027" s="85" t="s">
        <v>983</v>
      </c>
      <c r="F2027" s="94" t="str">
        <f xml:space="preserve"> 'FD Inputs Pre Conversion'!F2024</f>
        <v>No input</v>
      </c>
      <c r="H2027" s="87">
        <f>_xlfn.XLOOKUP(C2027,Lists!$C$3:$C$31,Lists!$S$3:$S$31)</f>
        <v>1</v>
      </c>
      <c r="I2027" s="85">
        <f>'FD Inputs Pre Conversion'!I2024*'FD Inputs final'!$H2027</f>
        <v>0</v>
      </c>
      <c r="J2027" s="85">
        <f>'FD Inputs Pre Conversion'!J2024*'FD Inputs final'!$H2027</f>
        <v>0</v>
      </c>
      <c r="K2027" s="85">
        <f>'FD Inputs Pre Conversion'!K2024*'FD Inputs final'!$H2027</f>
        <v>0</v>
      </c>
      <c r="L2027" s="85">
        <f>'FD Inputs Pre Conversion'!L2024*'FD Inputs final'!$H2027</f>
        <v>0</v>
      </c>
      <c r="M2027" s="85">
        <f>'FD Inputs Pre Conversion'!M2024*'FD Inputs final'!$H2027</f>
        <v>0</v>
      </c>
    </row>
    <row r="2028" spans="2:13" outlineLevel="1">
      <c r="F2028" s="94"/>
    </row>
    <row r="2029" spans="2:13" outlineLevel="1">
      <c r="B2029" s="86" t="s">
        <v>183</v>
      </c>
      <c r="C2029" s="86" t="s">
        <v>184</v>
      </c>
      <c r="D2029" s="85" t="s">
        <v>350</v>
      </c>
      <c r="E2029" s="85" t="s">
        <v>983</v>
      </c>
      <c r="F2029" s="94" t="str">
        <f xml:space="preserve"> 'FD Inputs Pre Conversion'!F2026</f>
        <v>No input</v>
      </c>
      <c r="H2029" s="87">
        <f>_xlfn.XLOOKUP(C2029,Lists!$C$3:$C$31,Lists!$S$3:$S$31)</f>
        <v>1</v>
      </c>
      <c r="I2029" s="85">
        <f>'FD Inputs Pre Conversion'!I2026*'FD Inputs final'!$H2029</f>
        <v>0</v>
      </c>
      <c r="J2029" s="85">
        <f>'FD Inputs Pre Conversion'!J2026*'FD Inputs final'!$H2029</f>
        <v>0</v>
      </c>
      <c r="K2029" s="85">
        <f>'FD Inputs Pre Conversion'!K2026*'FD Inputs final'!$H2029</f>
        <v>0</v>
      </c>
      <c r="L2029" s="85">
        <f>'FD Inputs Pre Conversion'!L2026*'FD Inputs final'!$H2029</f>
        <v>0</v>
      </c>
      <c r="M2029" s="85">
        <f>'FD Inputs Pre Conversion'!M2026*'FD Inputs final'!$H2029</f>
        <v>0</v>
      </c>
    </row>
    <row r="2030" spans="2:13" outlineLevel="1">
      <c r="B2030" s="86" t="s">
        <v>183</v>
      </c>
      <c r="C2030" s="86" t="s">
        <v>184</v>
      </c>
      <c r="D2030" s="85" t="s">
        <v>358</v>
      </c>
      <c r="E2030" s="85" t="s">
        <v>983</v>
      </c>
      <c r="F2030" s="94" t="str">
        <f xml:space="preserve"> 'FD Inputs Pre Conversion'!F2027</f>
        <v>No input</v>
      </c>
      <c r="H2030" s="87">
        <f>_xlfn.XLOOKUP(C2030,Lists!$C$3:$C$31,Lists!$S$3:$S$31)</f>
        <v>1</v>
      </c>
      <c r="I2030" s="85">
        <f>'FD Inputs Pre Conversion'!I2027*'FD Inputs final'!$H2030</f>
        <v>0</v>
      </c>
      <c r="J2030" s="85">
        <f>'FD Inputs Pre Conversion'!J2027*'FD Inputs final'!$H2030</f>
        <v>0</v>
      </c>
      <c r="K2030" s="85">
        <f>'FD Inputs Pre Conversion'!K2027*'FD Inputs final'!$H2030</f>
        <v>0</v>
      </c>
      <c r="L2030" s="85">
        <f>'FD Inputs Pre Conversion'!L2027*'FD Inputs final'!$H2030</f>
        <v>0</v>
      </c>
      <c r="M2030" s="85">
        <f>'FD Inputs Pre Conversion'!M2027*'FD Inputs final'!$H2030</f>
        <v>0</v>
      </c>
    </row>
    <row r="2031" spans="2:13" outlineLevel="1">
      <c r="B2031" s="86" t="s">
        <v>183</v>
      </c>
      <c r="C2031" s="86" t="s">
        <v>184</v>
      </c>
      <c r="D2031" s="85" t="s">
        <v>361</v>
      </c>
      <c r="E2031" s="85" t="s">
        <v>983</v>
      </c>
      <c r="F2031" s="94" t="str">
        <f xml:space="preserve"> 'FD Inputs Pre Conversion'!F2028</f>
        <v>No input</v>
      </c>
      <c r="H2031" s="87">
        <f>_xlfn.XLOOKUP(C2031,Lists!$C$3:$C$31,Lists!$S$3:$S$31)</f>
        <v>1</v>
      </c>
      <c r="I2031" s="85">
        <f>'FD Inputs Pre Conversion'!I2028*'FD Inputs final'!$H2031</f>
        <v>0</v>
      </c>
      <c r="J2031" s="85">
        <f>'FD Inputs Pre Conversion'!J2028*'FD Inputs final'!$H2031</f>
        <v>0</v>
      </c>
      <c r="K2031" s="85">
        <f>'FD Inputs Pre Conversion'!K2028*'FD Inputs final'!$H2031</f>
        <v>0</v>
      </c>
      <c r="L2031" s="85">
        <f>'FD Inputs Pre Conversion'!L2028*'FD Inputs final'!$H2031</f>
        <v>0</v>
      </c>
      <c r="M2031" s="85">
        <f>'FD Inputs Pre Conversion'!M2028*'FD Inputs final'!$H2031</f>
        <v>0</v>
      </c>
    </row>
    <row r="2032" spans="2:13" outlineLevel="1">
      <c r="B2032" s="86" t="s">
        <v>183</v>
      </c>
      <c r="C2032" s="86" t="s">
        <v>184</v>
      </c>
      <c r="D2032" s="85" t="s">
        <v>364</v>
      </c>
      <c r="E2032" s="85" t="s">
        <v>983</v>
      </c>
      <c r="F2032" s="94" t="str">
        <f xml:space="preserve"> 'FD Inputs Pre Conversion'!F2029</f>
        <v>No input</v>
      </c>
      <c r="H2032" s="87">
        <f>_xlfn.XLOOKUP(C2032,Lists!$C$3:$C$31,Lists!$S$3:$S$31)</f>
        <v>1</v>
      </c>
      <c r="I2032" s="85">
        <f>'FD Inputs Pre Conversion'!I2029*'FD Inputs final'!$H2032</f>
        <v>0</v>
      </c>
      <c r="J2032" s="85">
        <f>'FD Inputs Pre Conversion'!J2029*'FD Inputs final'!$H2032</f>
        <v>0</v>
      </c>
      <c r="K2032" s="85">
        <f>'FD Inputs Pre Conversion'!K2029*'FD Inputs final'!$H2032</f>
        <v>0</v>
      </c>
      <c r="L2032" s="85">
        <f>'FD Inputs Pre Conversion'!L2029*'FD Inputs final'!$H2032</f>
        <v>0</v>
      </c>
      <c r="M2032" s="85">
        <f>'FD Inputs Pre Conversion'!M2029*'FD Inputs final'!$H2032</f>
        <v>0</v>
      </c>
    </row>
    <row r="2033" spans="2:13" outlineLevel="1">
      <c r="B2033" s="86" t="s">
        <v>183</v>
      </c>
      <c r="C2033" s="86" t="s">
        <v>184</v>
      </c>
      <c r="D2033" s="85" t="s">
        <v>370</v>
      </c>
      <c r="E2033" s="85" t="s">
        <v>983</v>
      </c>
      <c r="F2033" s="94" t="str">
        <f xml:space="preserve"> 'FD Inputs Pre Conversion'!F2030</f>
        <v>No input</v>
      </c>
      <c r="H2033" s="87">
        <f>_xlfn.XLOOKUP(C2033,Lists!$C$3:$C$31,Lists!$S$3:$S$31)</f>
        <v>1</v>
      </c>
      <c r="I2033" s="85">
        <f>'FD Inputs Pre Conversion'!I2030*'FD Inputs final'!$H2033</f>
        <v>0</v>
      </c>
      <c r="J2033" s="85">
        <f>'FD Inputs Pre Conversion'!J2030*'FD Inputs final'!$H2033</f>
        <v>0</v>
      </c>
      <c r="K2033" s="85">
        <f>'FD Inputs Pre Conversion'!K2030*'FD Inputs final'!$H2033</f>
        <v>0</v>
      </c>
      <c r="L2033" s="85">
        <f>'FD Inputs Pre Conversion'!L2030*'FD Inputs final'!$H2033</f>
        <v>0</v>
      </c>
      <c r="M2033" s="85">
        <f>'FD Inputs Pre Conversion'!M2030*'FD Inputs final'!$H2033</f>
        <v>0</v>
      </c>
    </row>
    <row r="2034" spans="2:13" outlineLevel="1">
      <c r="B2034" s="86" t="s">
        <v>183</v>
      </c>
      <c r="C2034" s="86" t="s">
        <v>184</v>
      </c>
      <c r="D2034" s="85" t="s">
        <v>379</v>
      </c>
      <c r="E2034" s="85" t="s">
        <v>983</v>
      </c>
      <c r="F2034" s="94" t="str">
        <f xml:space="preserve"> 'FD Inputs Pre Conversion'!F2031</f>
        <v>No input</v>
      </c>
      <c r="H2034" s="87">
        <f>_xlfn.XLOOKUP(C2034,Lists!$C$3:$C$31,Lists!$S$3:$S$31)</f>
        <v>1</v>
      </c>
      <c r="I2034" s="85">
        <f>'FD Inputs Pre Conversion'!I2031*'FD Inputs final'!$H2034</f>
        <v>0</v>
      </c>
      <c r="J2034" s="85">
        <f>'FD Inputs Pre Conversion'!J2031*'FD Inputs final'!$H2034</f>
        <v>0</v>
      </c>
      <c r="K2034" s="85">
        <f>'FD Inputs Pre Conversion'!K2031*'FD Inputs final'!$H2034</f>
        <v>0</v>
      </c>
      <c r="L2034" s="85">
        <f>'FD Inputs Pre Conversion'!L2031*'FD Inputs final'!$H2034</f>
        <v>0</v>
      </c>
      <c r="M2034" s="85">
        <f>'FD Inputs Pre Conversion'!M2031*'FD Inputs final'!$H2034</f>
        <v>0</v>
      </c>
    </row>
    <row r="2035" spans="2:13" outlineLevel="1">
      <c r="B2035" s="86" t="s">
        <v>183</v>
      </c>
      <c r="C2035" s="86" t="s">
        <v>184</v>
      </c>
      <c r="D2035" s="85" t="s">
        <v>382</v>
      </c>
      <c r="E2035" s="85" t="s">
        <v>983</v>
      </c>
      <c r="F2035" s="94" t="str">
        <f xml:space="preserve"> 'FD Inputs Pre Conversion'!F2032</f>
        <v>No input</v>
      </c>
      <c r="H2035" s="87">
        <f>_xlfn.XLOOKUP(C2035,Lists!$C$3:$C$31,Lists!$S$3:$S$31)</f>
        <v>1</v>
      </c>
      <c r="I2035" s="85">
        <f>'FD Inputs Pre Conversion'!I2032*'FD Inputs final'!$H2035</f>
        <v>0</v>
      </c>
      <c r="J2035" s="85">
        <f>'FD Inputs Pre Conversion'!J2032*'FD Inputs final'!$H2035</f>
        <v>0</v>
      </c>
      <c r="K2035" s="85">
        <f>'FD Inputs Pre Conversion'!K2032*'FD Inputs final'!$H2035</f>
        <v>0</v>
      </c>
      <c r="L2035" s="85">
        <f>'FD Inputs Pre Conversion'!L2032*'FD Inputs final'!$H2035</f>
        <v>0</v>
      </c>
      <c r="M2035" s="85">
        <f>'FD Inputs Pre Conversion'!M2032*'FD Inputs final'!$H2035</f>
        <v>0</v>
      </c>
    </row>
    <row r="2036" spans="2:13" outlineLevel="1">
      <c r="B2036" s="86" t="s">
        <v>183</v>
      </c>
      <c r="C2036" s="86" t="s">
        <v>184</v>
      </c>
      <c r="D2036" s="85" t="s">
        <v>388</v>
      </c>
      <c r="E2036" s="85" t="s">
        <v>983</v>
      </c>
      <c r="F2036" s="94" t="str">
        <f xml:space="preserve"> 'FD Inputs Pre Conversion'!F2033</f>
        <v>No input</v>
      </c>
      <c r="H2036" s="87">
        <f>_xlfn.XLOOKUP(C2036,Lists!$C$3:$C$31,Lists!$S$3:$S$31)</f>
        <v>1</v>
      </c>
      <c r="I2036" s="85">
        <f>'FD Inputs Pre Conversion'!I2033*'FD Inputs final'!$H2036</f>
        <v>0</v>
      </c>
      <c r="J2036" s="85">
        <f>'FD Inputs Pre Conversion'!J2033*'FD Inputs final'!$H2036</f>
        <v>0</v>
      </c>
      <c r="K2036" s="85">
        <f>'FD Inputs Pre Conversion'!K2033*'FD Inputs final'!$H2036</f>
        <v>0</v>
      </c>
      <c r="L2036" s="85">
        <f>'FD Inputs Pre Conversion'!L2033*'FD Inputs final'!$H2036</f>
        <v>0</v>
      </c>
      <c r="M2036" s="85">
        <f>'FD Inputs Pre Conversion'!M2033*'FD Inputs final'!$H2036</f>
        <v>0</v>
      </c>
    </row>
    <row r="2037" spans="2:13" outlineLevel="1">
      <c r="B2037" s="86" t="s">
        <v>183</v>
      </c>
      <c r="C2037" s="86" t="s">
        <v>184</v>
      </c>
      <c r="D2037" s="85" t="s">
        <v>391</v>
      </c>
      <c r="E2037" s="85" t="s">
        <v>983</v>
      </c>
      <c r="F2037" s="94" t="str">
        <f xml:space="preserve"> 'FD Inputs Pre Conversion'!F2034</f>
        <v>No input</v>
      </c>
      <c r="H2037" s="87">
        <f>_xlfn.XLOOKUP(C2037,Lists!$C$3:$C$31,Lists!$S$3:$S$31)</f>
        <v>1</v>
      </c>
      <c r="I2037" s="85">
        <f>'FD Inputs Pre Conversion'!I2034*'FD Inputs final'!$H2037</f>
        <v>0</v>
      </c>
      <c r="J2037" s="85">
        <f>'FD Inputs Pre Conversion'!J2034*'FD Inputs final'!$H2037</f>
        <v>0</v>
      </c>
      <c r="K2037" s="85">
        <f>'FD Inputs Pre Conversion'!K2034*'FD Inputs final'!$H2037</f>
        <v>0</v>
      </c>
      <c r="L2037" s="85">
        <f>'FD Inputs Pre Conversion'!L2034*'FD Inputs final'!$H2037</f>
        <v>0</v>
      </c>
      <c r="M2037" s="85">
        <f>'FD Inputs Pre Conversion'!M2034*'FD Inputs final'!$H2037</f>
        <v>0</v>
      </c>
    </row>
    <row r="2038" spans="2:13" outlineLevel="1">
      <c r="B2038" s="86" t="s">
        <v>183</v>
      </c>
      <c r="C2038" s="86" t="s">
        <v>184</v>
      </c>
      <c r="D2038" s="85" t="s">
        <v>394</v>
      </c>
      <c r="E2038" s="85" t="s">
        <v>983</v>
      </c>
      <c r="F2038" s="94" t="str">
        <f xml:space="preserve"> 'FD Inputs Pre Conversion'!F2035</f>
        <v>No input</v>
      </c>
      <c r="H2038" s="87">
        <f>_xlfn.XLOOKUP(C2038,Lists!$C$3:$C$31,Lists!$S$3:$S$31)</f>
        <v>1</v>
      </c>
      <c r="I2038" s="85">
        <f>'FD Inputs Pre Conversion'!I2035*'FD Inputs final'!$H2038</f>
        <v>0</v>
      </c>
      <c r="J2038" s="85">
        <f>'FD Inputs Pre Conversion'!J2035*'FD Inputs final'!$H2038</f>
        <v>0</v>
      </c>
      <c r="K2038" s="85">
        <f>'FD Inputs Pre Conversion'!K2035*'FD Inputs final'!$H2038</f>
        <v>0</v>
      </c>
      <c r="L2038" s="85">
        <f>'FD Inputs Pre Conversion'!L2035*'FD Inputs final'!$H2038</f>
        <v>0</v>
      </c>
      <c r="M2038" s="85">
        <f>'FD Inputs Pre Conversion'!M2035*'FD Inputs final'!$H2038</f>
        <v>0</v>
      </c>
    </row>
    <row r="2039" spans="2:13" outlineLevel="1">
      <c r="B2039" s="86" t="s">
        <v>183</v>
      </c>
      <c r="C2039" s="86" t="s">
        <v>184</v>
      </c>
      <c r="D2039" s="85" t="s">
        <v>397</v>
      </c>
      <c r="E2039" s="85" t="s">
        <v>983</v>
      </c>
      <c r="F2039" s="94" t="str">
        <f xml:space="preserve"> 'FD Inputs Pre Conversion'!F2036</f>
        <v>No input</v>
      </c>
      <c r="H2039" s="87">
        <f>_xlfn.XLOOKUP(C2039,Lists!$C$3:$C$31,Lists!$S$3:$S$31)</f>
        <v>1</v>
      </c>
      <c r="I2039" s="85">
        <f>'FD Inputs Pre Conversion'!I2036*'FD Inputs final'!$H2039</f>
        <v>0</v>
      </c>
      <c r="J2039" s="85">
        <f>'FD Inputs Pre Conversion'!J2036*'FD Inputs final'!$H2039</f>
        <v>0</v>
      </c>
      <c r="K2039" s="85">
        <f>'FD Inputs Pre Conversion'!K2036*'FD Inputs final'!$H2039</f>
        <v>0</v>
      </c>
      <c r="L2039" s="85">
        <f>'FD Inputs Pre Conversion'!L2036*'FD Inputs final'!$H2039</f>
        <v>0</v>
      </c>
      <c r="M2039" s="85">
        <f>'FD Inputs Pre Conversion'!M2036*'FD Inputs final'!$H2039</f>
        <v>0</v>
      </c>
    </row>
    <row r="2040" spans="2:13" outlineLevel="1">
      <c r="B2040" s="86" t="s">
        <v>183</v>
      </c>
      <c r="C2040" s="86" t="s">
        <v>184</v>
      </c>
      <c r="D2040" s="85" t="s">
        <v>345</v>
      </c>
      <c r="E2040" s="85" t="s">
        <v>983</v>
      </c>
      <c r="F2040" s="94" t="str">
        <f xml:space="preserve"> 'FD Inputs Pre Conversion'!F2037</f>
        <v>No input</v>
      </c>
      <c r="H2040" s="87">
        <f>_xlfn.XLOOKUP(C2040,Lists!$C$3:$C$31,Lists!$S$3:$S$31)</f>
        <v>1</v>
      </c>
      <c r="I2040" s="85">
        <f>'FD Inputs Pre Conversion'!I2037*'FD Inputs final'!$H2040</f>
        <v>0</v>
      </c>
      <c r="J2040" s="85">
        <f>'FD Inputs Pre Conversion'!J2037*'FD Inputs final'!$H2040</f>
        <v>0</v>
      </c>
      <c r="K2040" s="85">
        <f>'FD Inputs Pre Conversion'!K2037*'FD Inputs final'!$H2040</f>
        <v>0</v>
      </c>
      <c r="L2040" s="85">
        <f>'FD Inputs Pre Conversion'!L2037*'FD Inputs final'!$H2040</f>
        <v>0</v>
      </c>
      <c r="M2040" s="85">
        <f>'FD Inputs Pre Conversion'!M2037*'FD Inputs final'!$H2040</f>
        <v>0</v>
      </c>
    </row>
    <row r="2041" spans="2:13" outlineLevel="1">
      <c r="B2041" s="86" t="s">
        <v>183</v>
      </c>
      <c r="C2041" s="86" t="s">
        <v>184</v>
      </c>
      <c r="D2041" s="85" t="s">
        <v>354</v>
      </c>
      <c r="E2041" s="85" t="s">
        <v>983</v>
      </c>
      <c r="F2041" s="94" t="str">
        <f xml:space="preserve"> 'FD Inputs Pre Conversion'!F2038</f>
        <v>No input</v>
      </c>
      <c r="H2041" s="87">
        <f>_xlfn.XLOOKUP(C2041,Lists!$C$3:$C$31,Lists!$S$3:$S$31)</f>
        <v>1</v>
      </c>
      <c r="I2041" s="85">
        <f>'FD Inputs Pre Conversion'!I2038*'FD Inputs final'!$H2041</f>
        <v>0</v>
      </c>
      <c r="J2041" s="85">
        <f>'FD Inputs Pre Conversion'!J2038*'FD Inputs final'!$H2041</f>
        <v>0</v>
      </c>
      <c r="K2041" s="85">
        <f>'FD Inputs Pre Conversion'!K2038*'FD Inputs final'!$H2041</f>
        <v>0</v>
      </c>
      <c r="L2041" s="85">
        <f>'FD Inputs Pre Conversion'!L2038*'FD Inputs final'!$H2041</f>
        <v>0</v>
      </c>
      <c r="M2041" s="85">
        <f>'FD Inputs Pre Conversion'!M2038*'FD Inputs final'!$H2041</f>
        <v>0</v>
      </c>
    </row>
    <row r="2042" spans="2:13" outlineLevel="1">
      <c r="B2042" s="86" t="s">
        <v>183</v>
      </c>
      <c r="C2042" s="86" t="s">
        <v>184</v>
      </c>
      <c r="D2042" s="85" t="s">
        <v>367</v>
      </c>
      <c r="E2042" s="85" t="s">
        <v>983</v>
      </c>
      <c r="F2042" s="94" t="str">
        <f xml:space="preserve"> 'FD Inputs Pre Conversion'!F2039</f>
        <v>No input</v>
      </c>
      <c r="H2042" s="87">
        <f>_xlfn.XLOOKUP(C2042,Lists!$C$3:$C$31,Lists!$S$3:$S$31)</f>
        <v>1</v>
      </c>
      <c r="I2042" s="85">
        <f>'FD Inputs Pre Conversion'!I2039*'FD Inputs final'!$H2042</f>
        <v>0</v>
      </c>
      <c r="J2042" s="85">
        <f>'FD Inputs Pre Conversion'!J2039*'FD Inputs final'!$H2042</f>
        <v>0</v>
      </c>
      <c r="K2042" s="85">
        <f>'FD Inputs Pre Conversion'!K2039*'FD Inputs final'!$H2042</f>
        <v>0</v>
      </c>
      <c r="L2042" s="85">
        <f>'FD Inputs Pre Conversion'!L2039*'FD Inputs final'!$H2042</f>
        <v>0</v>
      </c>
      <c r="M2042" s="85">
        <f>'FD Inputs Pre Conversion'!M2039*'FD Inputs final'!$H2042</f>
        <v>0</v>
      </c>
    </row>
    <row r="2043" spans="2:13" outlineLevel="1">
      <c r="B2043" s="86" t="s">
        <v>183</v>
      </c>
      <c r="C2043" s="86" t="s">
        <v>184</v>
      </c>
      <c r="D2043" s="85" t="s">
        <v>373</v>
      </c>
      <c r="E2043" s="85" t="s">
        <v>983</v>
      </c>
      <c r="F2043" s="94" t="str">
        <f xml:space="preserve"> 'FD Inputs Pre Conversion'!F2040</f>
        <v>No input</v>
      </c>
      <c r="H2043" s="87">
        <f>_xlfn.XLOOKUP(C2043,Lists!$C$3:$C$31,Lists!$S$3:$S$31)</f>
        <v>1</v>
      </c>
      <c r="I2043" s="85">
        <f>'FD Inputs Pre Conversion'!I2040*'FD Inputs final'!$H2043</f>
        <v>0</v>
      </c>
      <c r="J2043" s="85">
        <f>'FD Inputs Pre Conversion'!J2040*'FD Inputs final'!$H2043</f>
        <v>0</v>
      </c>
      <c r="K2043" s="85">
        <f>'FD Inputs Pre Conversion'!K2040*'FD Inputs final'!$H2043</f>
        <v>0</v>
      </c>
      <c r="L2043" s="85">
        <f>'FD Inputs Pre Conversion'!L2040*'FD Inputs final'!$H2043</f>
        <v>0</v>
      </c>
      <c r="M2043" s="85">
        <f>'FD Inputs Pre Conversion'!M2040*'FD Inputs final'!$H2043</f>
        <v>0</v>
      </c>
    </row>
    <row r="2044" spans="2:13" outlineLevel="1">
      <c r="B2044" s="86" t="s">
        <v>183</v>
      </c>
      <c r="C2044" s="86" t="s">
        <v>184</v>
      </c>
      <c r="D2044" s="85" t="s">
        <v>376</v>
      </c>
      <c r="E2044" s="85" t="s">
        <v>983</v>
      </c>
      <c r="F2044" s="94" t="str">
        <f xml:space="preserve"> 'FD Inputs Pre Conversion'!F2041</f>
        <v>No input</v>
      </c>
      <c r="H2044" s="87">
        <f>_xlfn.XLOOKUP(C2044,Lists!$C$3:$C$31,Lists!$S$3:$S$31)</f>
        <v>1</v>
      </c>
      <c r="I2044" s="85">
        <f>'FD Inputs Pre Conversion'!I2041*'FD Inputs final'!$H2044</f>
        <v>0</v>
      </c>
      <c r="J2044" s="85">
        <f>'FD Inputs Pre Conversion'!J2041*'FD Inputs final'!$H2044</f>
        <v>0</v>
      </c>
      <c r="K2044" s="85">
        <f>'FD Inputs Pre Conversion'!K2041*'FD Inputs final'!$H2044</f>
        <v>0</v>
      </c>
      <c r="L2044" s="85">
        <f>'FD Inputs Pre Conversion'!L2041*'FD Inputs final'!$H2044</f>
        <v>0</v>
      </c>
      <c r="M2044" s="85">
        <f>'FD Inputs Pre Conversion'!M2041*'FD Inputs final'!$H2044</f>
        <v>0</v>
      </c>
    </row>
    <row r="2045" spans="2:13" outlineLevel="1">
      <c r="B2045" s="86" t="s">
        <v>183</v>
      </c>
      <c r="C2045" s="86" t="s">
        <v>184</v>
      </c>
      <c r="D2045" s="85" t="s">
        <v>385</v>
      </c>
      <c r="E2045" s="85" t="s">
        <v>983</v>
      </c>
      <c r="F2045" s="94" t="str">
        <f xml:space="preserve"> 'FD Inputs Pre Conversion'!F2042</f>
        <v>No input</v>
      </c>
      <c r="H2045" s="87">
        <f>_xlfn.XLOOKUP(C2045,Lists!$C$3:$C$31,Lists!$S$3:$S$31)</f>
        <v>1</v>
      </c>
      <c r="I2045" s="85">
        <f>'FD Inputs Pre Conversion'!I2042*'FD Inputs final'!$H2045</f>
        <v>0</v>
      </c>
      <c r="J2045" s="85">
        <f>'FD Inputs Pre Conversion'!J2042*'FD Inputs final'!$H2045</f>
        <v>0</v>
      </c>
      <c r="K2045" s="85">
        <f>'FD Inputs Pre Conversion'!K2042*'FD Inputs final'!$H2045</f>
        <v>0</v>
      </c>
      <c r="L2045" s="85">
        <f>'FD Inputs Pre Conversion'!L2042*'FD Inputs final'!$H2045</f>
        <v>0</v>
      </c>
      <c r="M2045" s="85">
        <f>'FD Inputs Pre Conversion'!M2042*'FD Inputs final'!$H2045</f>
        <v>0</v>
      </c>
    </row>
    <row r="2046" spans="2:13" outlineLevel="1">
      <c r="F2046" s="94"/>
    </row>
    <row r="2047" spans="2:13" outlineLevel="1">
      <c r="B2047" s="86" t="s">
        <v>188</v>
      </c>
      <c r="C2047" s="86" t="s">
        <v>189</v>
      </c>
      <c r="D2047" s="85" t="s">
        <v>350</v>
      </c>
      <c r="E2047" s="85" t="s">
        <v>983</v>
      </c>
      <c r="F2047" s="94" t="str">
        <f xml:space="preserve"> 'FD Inputs Pre Conversion'!F2044</f>
        <v>No input</v>
      </c>
      <c r="H2047" s="87">
        <f>_xlfn.XLOOKUP(C2047,Lists!$C$3:$C$31,Lists!$S$3:$S$31)</f>
        <v>1</v>
      </c>
      <c r="I2047" s="85">
        <f>'FD Inputs Pre Conversion'!I2044*'FD Inputs final'!$H2047</f>
        <v>0</v>
      </c>
      <c r="J2047" s="85">
        <f>'FD Inputs Pre Conversion'!J2044*'FD Inputs final'!$H2047</f>
        <v>0</v>
      </c>
      <c r="K2047" s="85">
        <f>'FD Inputs Pre Conversion'!K2044*'FD Inputs final'!$H2047</f>
        <v>0</v>
      </c>
      <c r="L2047" s="85">
        <f>'FD Inputs Pre Conversion'!L2044*'FD Inputs final'!$H2047</f>
        <v>0</v>
      </c>
      <c r="M2047" s="85">
        <f>'FD Inputs Pre Conversion'!M2044*'FD Inputs final'!$H2047</f>
        <v>0</v>
      </c>
    </row>
    <row r="2048" spans="2:13" outlineLevel="1">
      <c r="B2048" s="86" t="s">
        <v>188</v>
      </c>
      <c r="C2048" s="86" t="s">
        <v>189</v>
      </c>
      <c r="D2048" s="85" t="s">
        <v>358</v>
      </c>
      <c r="E2048" s="85" t="s">
        <v>983</v>
      </c>
      <c r="F2048" s="94" t="str">
        <f xml:space="preserve"> 'FD Inputs Pre Conversion'!F2045</f>
        <v>No input</v>
      </c>
      <c r="H2048" s="87">
        <f>_xlfn.XLOOKUP(C2048,Lists!$C$3:$C$31,Lists!$S$3:$S$31)</f>
        <v>1</v>
      </c>
      <c r="I2048" s="85">
        <f>'FD Inputs Pre Conversion'!I2045*'FD Inputs final'!$H2048</f>
        <v>0</v>
      </c>
      <c r="J2048" s="85">
        <f>'FD Inputs Pre Conversion'!J2045*'FD Inputs final'!$H2048</f>
        <v>0</v>
      </c>
      <c r="K2048" s="85">
        <f>'FD Inputs Pre Conversion'!K2045*'FD Inputs final'!$H2048</f>
        <v>0</v>
      </c>
      <c r="L2048" s="85">
        <f>'FD Inputs Pre Conversion'!L2045*'FD Inputs final'!$H2048</f>
        <v>0</v>
      </c>
      <c r="M2048" s="85">
        <f>'FD Inputs Pre Conversion'!M2045*'FD Inputs final'!$H2048</f>
        <v>0</v>
      </c>
    </row>
    <row r="2049" spans="2:13" outlineLevel="1">
      <c r="B2049" s="86" t="s">
        <v>188</v>
      </c>
      <c r="C2049" s="86" t="s">
        <v>189</v>
      </c>
      <c r="D2049" s="85" t="s">
        <v>361</v>
      </c>
      <c r="E2049" s="85" t="s">
        <v>983</v>
      </c>
      <c r="F2049" s="94" t="str">
        <f xml:space="preserve"> 'FD Inputs Pre Conversion'!F2046</f>
        <v>No input</v>
      </c>
      <c r="H2049" s="87">
        <f>_xlfn.XLOOKUP(C2049,Lists!$C$3:$C$31,Lists!$S$3:$S$31)</f>
        <v>1</v>
      </c>
      <c r="I2049" s="85">
        <f>'FD Inputs Pre Conversion'!I2046*'FD Inputs final'!$H2049</f>
        <v>0</v>
      </c>
      <c r="J2049" s="85">
        <f>'FD Inputs Pre Conversion'!J2046*'FD Inputs final'!$H2049</f>
        <v>0</v>
      </c>
      <c r="K2049" s="85">
        <f>'FD Inputs Pre Conversion'!K2046*'FD Inputs final'!$H2049</f>
        <v>0</v>
      </c>
      <c r="L2049" s="85">
        <f>'FD Inputs Pre Conversion'!L2046*'FD Inputs final'!$H2049</f>
        <v>0</v>
      </c>
      <c r="M2049" s="85">
        <f>'FD Inputs Pre Conversion'!M2046*'FD Inputs final'!$H2049</f>
        <v>0</v>
      </c>
    </row>
    <row r="2050" spans="2:13" outlineLevel="1">
      <c r="B2050" s="86" t="s">
        <v>188</v>
      </c>
      <c r="C2050" s="86" t="s">
        <v>189</v>
      </c>
      <c r="D2050" s="85" t="s">
        <v>364</v>
      </c>
      <c r="E2050" s="85" t="s">
        <v>983</v>
      </c>
      <c r="F2050" s="94" t="str">
        <f xml:space="preserve"> 'FD Inputs Pre Conversion'!F2047</f>
        <v>No input</v>
      </c>
      <c r="H2050" s="87">
        <f>_xlfn.XLOOKUP(C2050,Lists!$C$3:$C$31,Lists!$S$3:$S$31)</f>
        <v>1</v>
      </c>
      <c r="I2050" s="85">
        <f>'FD Inputs Pre Conversion'!I2047*'FD Inputs final'!$H2050</f>
        <v>0</v>
      </c>
      <c r="J2050" s="85">
        <f>'FD Inputs Pre Conversion'!J2047*'FD Inputs final'!$H2050</f>
        <v>0</v>
      </c>
      <c r="K2050" s="85">
        <f>'FD Inputs Pre Conversion'!K2047*'FD Inputs final'!$H2050</f>
        <v>0</v>
      </c>
      <c r="L2050" s="85">
        <f>'FD Inputs Pre Conversion'!L2047*'FD Inputs final'!$H2050</f>
        <v>0</v>
      </c>
      <c r="M2050" s="85">
        <f>'FD Inputs Pre Conversion'!M2047*'FD Inputs final'!$H2050</f>
        <v>0</v>
      </c>
    </row>
    <row r="2051" spans="2:13" outlineLevel="1">
      <c r="B2051" s="86" t="s">
        <v>188</v>
      </c>
      <c r="C2051" s="86" t="s">
        <v>189</v>
      </c>
      <c r="D2051" s="85" t="s">
        <v>370</v>
      </c>
      <c r="E2051" s="85" t="s">
        <v>983</v>
      </c>
      <c r="F2051" s="94" t="str">
        <f xml:space="preserve"> 'FD Inputs Pre Conversion'!F2048</f>
        <v>No input</v>
      </c>
      <c r="H2051" s="87">
        <f>_xlfn.XLOOKUP(C2051,Lists!$C$3:$C$31,Lists!$S$3:$S$31)</f>
        <v>1</v>
      </c>
      <c r="I2051" s="85">
        <f>'FD Inputs Pre Conversion'!I2048*'FD Inputs final'!$H2051</f>
        <v>0</v>
      </c>
      <c r="J2051" s="85">
        <f>'FD Inputs Pre Conversion'!J2048*'FD Inputs final'!$H2051</f>
        <v>0</v>
      </c>
      <c r="K2051" s="85">
        <f>'FD Inputs Pre Conversion'!K2048*'FD Inputs final'!$H2051</f>
        <v>0</v>
      </c>
      <c r="L2051" s="85">
        <f>'FD Inputs Pre Conversion'!L2048*'FD Inputs final'!$H2051</f>
        <v>0</v>
      </c>
      <c r="M2051" s="85">
        <f>'FD Inputs Pre Conversion'!M2048*'FD Inputs final'!$H2051</f>
        <v>0</v>
      </c>
    </row>
    <row r="2052" spans="2:13" outlineLevel="1">
      <c r="B2052" s="86" t="s">
        <v>188</v>
      </c>
      <c r="C2052" s="86" t="s">
        <v>189</v>
      </c>
      <c r="D2052" s="85" t="s">
        <v>379</v>
      </c>
      <c r="E2052" s="85" t="s">
        <v>983</v>
      </c>
      <c r="F2052" s="94" t="str">
        <f xml:space="preserve"> 'FD Inputs Pre Conversion'!F2049</f>
        <v>No input</v>
      </c>
      <c r="H2052" s="87">
        <f>_xlfn.XLOOKUP(C2052,Lists!$C$3:$C$31,Lists!$S$3:$S$31)</f>
        <v>1</v>
      </c>
      <c r="I2052" s="85">
        <f>'FD Inputs Pre Conversion'!I2049*'FD Inputs final'!$H2052</f>
        <v>0</v>
      </c>
      <c r="J2052" s="85">
        <f>'FD Inputs Pre Conversion'!J2049*'FD Inputs final'!$H2052</f>
        <v>0</v>
      </c>
      <c r="K2052" s="85">
        <f>'FD Inputs Pre Conversion'!K2049*'FD Inputs final'!$H2052</f>
        <v>0</v>
      </c>
      <c r="L2052" s="85">
        <f>'FD Inputs Pre Conversion'!L2049*'FD Inputs final'!$H2052</f>
        <v>0</v>
      </c>
      <c r="M2052" s="85">
        <f>'FD Inputs Pre Conversion'!M2049*'FD Inputs final'!$H2052</f>
        <v>0</v>
      </c>
    </row>
    <row r="2053" spans="2:13" outlineLevel="1">
      <c r="B2053" s="86" t="s">
        <v>188</v>
      </c>
      <c r="C2053" s="86" t="s">
        <v>189</v>
      </c>
      <c r="D2053" s="85" t="s">
        <v>382</v>
      </c>
      <c r="E2053" s="85" t="s">
        <v>983</v>
      </c>
      <c r="F2053" s="94" t="str">
        <f xml:space="preserve"> 'FD Inputs Pre Conversion'!F2050</f>
        <v>No input</v>
      </c>
      <c r="H2053" s="87">
        <f>_xlfn.XLOOKUP(C2053,Lists!$C$3:$C$31,Lists!$S$3:$S$31)</f>
        <v>1</v>
      </c>
      <c r="I2053" s="85">
        <f>'FD Inputs Pre Conversion'!I2050*'FD Inputs final'!$H2053</f>
        <v>0</v>
      </c>
      <c r="J2053" s="85">
        <f>'FD Inputs Pre Conversion'!J2050*'FD Inputs final'!$H2053</f>
        <v>0</v>
      </c>
      <c r="K2053" s="85">
        <f>'FD Inputs Pre Conversion'!K2050*'FD Inputs final'!$H2053</f>
        <v>0</v>
      </c>
      <c r="L2053" s="85">
        <f>'FD Inputs Pre Conversion'!L2050*'FD Inputs final'!$H2053</f>
        <v>0</v>
      </c>
      <c r="M2053" s="85">
        <f>'FD Inputs Pre Conversion'!M2050*'FD Inputs final'!$H2053</f>
        <v>0</v>
      </c>
    </row>
    <row r="2054" spans="2:13" outlineLevel="1">
      <c r="B2054" s="86" t="s">
        <v>188</v>
      </c>
      <c r="C2054" s="86" t="s">
        <v>189</v>
      </c>
      <c r="D2054" s="85" t="s">
        <v>388</v>
      </c>
      <c r="E2054" s="85" t="s">
        <v>983</v>
      </c>
      <c r="F2054" s="94" t="str">
        <f xml:space="preserve"> 'FD Inputs Pre Conversion'!F2051</f>
        <v>No input</v>
      </c>
      <c r="H2054" s="87">
        <f>_xlfn.XLOOKUP(C2054,Lists!$C$3:$C$31,Lists!$S$3:$S$31)</f>
        <v>1</v>
      </c>
      <c r="I2054" s="85">
        <f>'FD Inputs Pre Conversion'!I2051*'FD Inputs final'!$H2054</f>
        <v>0</v>
      </c>
      <c r="J2054" s="85">
        <f>'FD Inputs Pre Conversion'!J2051*'FD Inputs final'!$H2054</f>
        <v>0</v>
      </c>
      <c r="K2054" s="85">
        <f>'FD Inputs Pre Conversion'!K2051*'FD Inputs final'!$H2054</f>
        <v>0</v>
      </c>
      <c r="L2054" s="85">
        <f>'FD Inputs Pre Conversion'!L2051*'FD Inputs final'!$H2054</f>
        <v>0</v>
      </c>
      <c r="M2054" s="85">
        <f>'FD Inputs Pre Conversion'!M2051*'FD Inputs final'!$H2054</f>
        <v>0</v>
      </c>
    </row>
    <row r="2055" spans="2:13" outlineLevel="1">
      <c r="B2055" s="86" t="s">
        <v>188</v>
      </c>
      <c r="C2055" s="86" t="s">
        <v>189</v>
      </c>
      <c r="D2055" s="85" t="s">
        <v>391</v>
      </c>
      <c r="E2055" s="85" t="s">
        <v>983</v>
      </c>
      <c r="F2055" s="94" t="str">
        <f xml:space="preserve"> 'FD Inputs Pre Conversion'!F2052</f>
        <v>No input</v>
      </c>
      <c r="H2055" s="87">
        <f>_xlfn.XLOOKUP(C2055,Lists!$C$3:$C$31,Lists!$S$3:$S$31)</f>
        <v>1</v>
      </c>
      <c r="I2055" s="85">
        <f>'FD Inputs Pre Conversion'!I2052*'FD Inputs final'!$H2055</f>
        <v>0</v>
      </c>
      <c r="J2055" s="85">
        <f>'FD Inputs Pre Conversion'!J2052*'FD Inputs final'!$H2055</f>
        <v>0</v>
      </c>
      <c r="K2055" s="85">
        <f>'FD Inputs Pre Conversion'!K2052*'FD Inputs final'!$H2055</f>
        <v>0</v>
      </c>
      <c r="L2055" s="85">
        <f>'FD Inputs Pre Conversion'!L2052*'FD Inputs final'!$H2055</f>
        <v>0</v>
      </c>
      <c r="M2055" s="85">
        <f>'FD Inputs Pre Conversion'!M2052*'FD Inputs final'!$H2055</f>
        <v>0</v>
      </c>
    </row>
    <row r="2056" spans="2:13" outlineLevel="1">
      <c r="B2056" s="86" t="s">
        <v>188</v>
      </c>
      <c r="C2056" s="86" t="s">
        <v>189</v>
      </c>
      <c r="D2056" s="85" t="s">
        <v>394</v>
      </c>
      <c r="E2056" s="85" t="s">
        <v>983</v>
      </c>
      <c r="F2056" s="94" t="str">
        <f xml:space="preserve"> 'FD Inputs Pre Conversion'!F2053</f>
        <v>No input</v>
      </c>
      <c r="H2056" s="87">
        <f>_xlfn.XLOOKUP(C2056,Lists!$C$3:$C$31,Lists!$S$3:$S$31)</f>
        <v>1</v>
      </c>
      <c r="I2056" s="85">
        <f>'FD Inputs Pre Conversion'!I2053*'FD Inputs final'!$H2056</f>
        <v>0</v>
      </c>
      <c r="J2056" s="85">
        <f>'FD Inputs Pre Conversion'!J2053*'FD Inputs final'!$H2056</f>
        <v>0</v>
      </c>
      <c r="K2056" s="85">
        <f>'FD Inputs Pre Conversion'!K2053*'FD Inputs final'!$H2056</f>
        <v>0</v>
      </c>
      <c r="L2056" s="85">
        <f>'FD Inputs Pre Conversion'!L2053*'FD Inputs final'!$H2056</f>
        <v>0</v>
      </c>
      <c r="M2056" s="85">
        <f>'FD Inputs Pre Conversion'!M2053*'FD Inputs final'!$H2056</f>
        <v>0</v>
      </c>
    </row>
    <row r="2057" spans="2:13" outlineLevel="1">
      <c r="B2057" s="86" t="s">
        <v>188</v>
      </c>
      <c r="C2057" s="86" t="s">
        <v>189</v>
      </c>
      <c r="D2057" s="85" t="s">
        <v>397</v>
      </c>
      <c r="E2057" s="85" t="s">
        <v>983</v>
      </c>
      <c r="F2057" s="94" t="str">
        <f xml:space="preserve"> 'FD Inputs Pre Conversion'!F2054</f>
        <v>No input</v>
      </c>
      <c r="H2057" s="87">
        <f>_xlfn.XLOOKUP(C2057,Lists!$C$3:$C$31,Lists!$S$3:$S$31)</f>
        <v>1</v>
      </c>
      <c r="I2057" s="85">
        <f>'FD Inputs Pre Conversion'!I2054*'FD Inputs final'!$H2057</f>
        <v>0</v>
      </c>
      <c r="J2057" s="85">
        <f>'FD Inputs Pre Conversion'!J2054*'FD Inputs final'!$H2057</f>
        <v>0</v>
      </c>
      <c r="K2057" s="85">
        <f>'FD Inputs Pre Conversion'!K2054*'FD Inputs final'!$H2057</f>
        <v>0</v>
      </c>
      <c r="L2057" s="85">
        <f>'FD Inputs Pre Conversion'!L2054*'FD Inputs final'!$H2057</f>
        <v>0</v>
      </c>
      <c r="M2057" s="85">
        <f>'FD Inputs Pre Conversion'!M2054*'FD Inputs final'!$H2057</f>
        <v>0</v>
      </c>
    </row>
    <row r="2058" spans="2:13" outlineLevel="1">
      <c r="B2058" s="86" t="s">
        <v>188</v>
      </c>
      <c r="C2058" s="86" t="s">
        <v>189</v>
      </c>
      <c r="D2058" s="85" t="s">
        <v>345</v>
      </c>
      <c r="E2058" s="85" t="s">
        <v>983</v>
      </c>
      <c r="F2058" s="94" t="str">
        <f xml:space="preserve"> 'FD Inputs Pre Conversion'!F2055</f>
        <v>No input</v>
      </c>
      <c r="H2058" s="87">
        <f>_xlfn.XLOOKUP(C2058,Lists!$C$3:$C$31,Lists!$S$3:$S$31)</f>
        <v>1</v>
      </c>
      <c r="I2058" s="85">
        <f>'FD Inputs Pre Conversion'!I2055*'FD Inputs final'!$H2058</f>
        <v>0</v>
      </c>
      <c r="J2058" s="85">
        <f>'FD Inputs Pre Conversion'!J2055*'FD Inputs final'!$H2058</f>
        <v>0</v>
      </c>
      <c r="K2058" s="85">
        <f>'FD Inputs Pre Conversion'!K2055*'FD Inputs final'!$H2058</f>
        <v>0</v>
      </c>
      <c r="L2058" s="85">
        <f>'FD Inputs Pre Conversion'!L2055*'FD Inputs final'!$H2058</f>
        <v>0</v>
      </c>
      <c r="M2058" s="85">
        <f>'FD Inputs Pre Conversion'!M2055*'FD Inputs final'!$H2058</f>
        <v>0</v>
      </c>
    </row>
    <row r="2059" spans="2:13" outlineLevel="1">
      <c r="B2059" s="86" t="s">
        <v>188</v>
      </c>
      <c r="C2059" s="86" t="s">
        <v>189</v>
      </c>
      <c r="D2059" s="85" t="s">
        <v>354</v>
      </c>
      <c r="E2059" s="85" t="s">
        <v>983</v>
      </c>
      <c r="F2059" s="94" t="str">
        <f xml:space="preserve"> 'FD Inputs Pre Conversion'!F2056</f>
        <v>No input</v>
      </c>
      <c r="H2059" s="87">
        <f>_xlfn.XLOOKUP(C2059,Lists!$C$3:$C$31,Lists!$S$3:$S$31)</f>
        <v>1</v>
      </c>
      <c r="I2059" s="85">
        <f>'FD Inputs Pre Conversion'!I2056*'FD Inputs final'!$H2059</f>
        <v>0</v>
      </c>
      <c r="J2059" s="85">
        <f>'FD Inputs Pre Conversion'!J2056*'FD Inputs final'!$H2059</f>
        <v>0</v>
      </c>
      <c r="K2059" s="85">
        <f>'FD Inputs Pre Conversion'!K2056*'FD Inputs final'!$H2059</f>
        <v>0</v>
      </c>
      <c r="L2059" s="85">
        <f>'FD Inputs Pre Conversion'!L2056*'FD Inputs final'!$H2059</f>
        <v>0</v>
      </c>
      <c r="M2059" s="85">
        <f>'FD Inputs Pre Conversion'!M2056*'FD Inputs final'!$H2059</f>
        <v>0</v>
      </c>
    </row>
    <row r="2060" spans="2:13" outlineLevel="1">
      <c r="B2060" s="86" t="s">
        <v>188</v>
      </c>
      <c r="C2060" s="86" t="s">
        <v>189</v>
      </c>
      <c r="D2060" s="85" t="s">
        <v>367</v>
      </c>
      <c r="E2060" s="85" t="s">
        <v>983</v>
      </c>
      <c r="F2060" s="94" t="str">
        <f xml:space="preserve"> 'FD Inputs Pre Conversion'!F2057</f>
        <v>No input</v>
      </c>
      <c r="H2060" s="87">
        <f>_xlfn.XLOOKUP(C2060,Lists!$C$3:$C$31,Lists!$S$3:$S$31)</f>
        <v>1</v>
      </c>
      <c r="I2060" s="85">
        <f>'FD Inputs Pre Conversion'!I2057*'FD Inputs final'!$H2060</f>
        <v>0</v>
      </c>
      <c r="J2060" s="85">
        <f>'FD Inputs Pre Conversion'!J2057*'FD Inputs final'!$H2060</f>
        <v>0</v>
      </c>
      <c r="K2060" s="85">
        <f>'FD Inputs Pre Conversion'!K2057*'FD Inputs final'!$H2060</f>
        <v>0</v>
      </c>
      <c r="L2060" s="85">
        <f>'FD Inputs Pre Conversion'!L2057*'FD Inputs final'!$H2060</f>
        <v>0</v>
      </c>
      <c r="M2060" s="85">
        <f>'FD Inputs Pre Conversion'!M2057*'FD Inputs final'!$H2060</f>
        <v>0</v>
      </c>
    </row>
    <row r="2061" spans="2:13" outlineLevel="1">
      <c r="B2061" s="86" t="s">
        <v>188</v>
      </c>
      <c r="C2061" s="86" t="s">
        <v>189</v>
      </c>
      <c r="D2061" s="85" t="s">
        <v>373</v>
      </c>
      <c r="E2061" s="85" t="s">
        <v>983</v>
      </c>
      <c r="F2061" s="94" t="str">
        <f xml:space="preserve"> 'FD Inputs Pre Conversion'!F2058</f>
        <v>No input</v>
      </c>
      <c r="H2061" s="87">
        <f>_xlfn.XLOOKUP(C2061,Lists!$C$3:$C$31,Lists!$S$3:$S$31)</f>
        <v>1</v>
      </c>
      <c r="I2061" s="85">
        <f>'FD Inputs Pre Conversion'!I2058*'FD Inputs final'!$H2061</f>
        <v>0</v>
      </c>
      <c r="J2061" s="85">
        <f>'FD Inputs Pre Conversion'!J2058*'FD Inputs final'!$H2061</f>
        <v>0</v>
      </c>
      <c r="K2061" s="85">
        <f>'FD Inputs Pre Conversion'!K2058*'FD Inputs final'!$H2061</f>
        <v>0</v>
      </c>
      <c r="L2061" s="85">
        <f>'FD Inputs Pre Conversion'!L2058*'FD Inputs final'!$H2061</f>
        <v>0</v>
      </c>
      <c r="M2061" s="85">
        <f>'FD Inputs Pre Conversion'!M2058*'FD Inputs final'!$H2061</f>
        <v>0</v>
      </c>
    </row>
    <row r="2062" spans="2:13" outlineLevel="1">
      <c r="B2062" s="86" t="s">
        <v>188</v>
      </c>
      <c r="C2062" s="86" t="s">
        <v>189</v>
      </c>
      <c r="D2062" s="85" t="s">
        <v>376</v>
      </c>
      <c r="E2062" s="85" t="s">
        <v>983</v>
      </c>
      <c r="F2062" s="94" t="str">
        <f xml:space="preserve"> 'FD Inputs Pre Conversion'!F2059</f>
        <v>No input</v>
      </c>
      <c r="H2062" s="87">
        <f>_xlfn.XLOOKUP(C2062,Lists!$C$3:$C$31,Lists!$S$3:$S$31)</f>
        <v>1</v>
      </c>
      <c r="I2062" s="85">
        <f>'FD Inputs Pre Conversion'!I2059*'FD Inputs final'!$H2062</f>
        <v>0</v>
      </c>
      <c r="J2062" s="85">
        <f>'FD Inputs Pre Conversion'!J2059*'FD Inputs final'!$H2062</f>
        <v>0</v>
      </c>
      <c r="K2062" s="85">
        <f>'FD Inputs Pre Conversion'!K2059*'FD Inputs final'!$H2062</f>
        <v>0</v>
      </c>
      <c r="L2062" s="85">
        <f>'FD Inputs Pre Conversion'!L2059*'FD Inputs final'!$H2062</f>
        <v>0</v>
      </c>
      <c r="M2062" s="85">
        <f>'FD Inputs Pre Conversion'!M2059*'FD Inputs final'!$H2062</f>
        <v>0</v>
      </c>
    </row>
    <row r="2063" spans="2:13" outlineLevel="1">
      <c r="B2063" s="86" t="s">
        <v>188</v>
      </c>
      <c r="C2063" s="86" t="s">
        <v>189</v>
      </c>
      <c r="D2063" s="85" t="s">
        <v>385</v>
      </c>
      <c r="E2063" s="85" t="s">
        <v>983</v>
      </c>
      <c r="F2063" s="94" t="str">
        <f xml:space="preserve"> 'FD Inputs Pre Conversion'!F2060</f>
        <v>No input</v>
      </c>
      <c r="H2063" s="87">
        <f>_xlfn.XLOOKUP(C2063,Lists!$C$3:$C$31,Lists!$S$3:$S$31)</f>
        <v>1</v>
      </c>
      <c r="I2063" s="85">
        <f>'FD Inputs Pre Conversion'!I2060*'FD Inputs final'!$H2063</f>
        <v>0</v>
      </c>
      <c r="J2063" s="85">
        <f>'FD Inputs Pre Conversion'!J2060*'FD Inputs final'!$H2063</f>
        <v>0</v>
      </c>
      <c r="K2063" s="85">
        <f>'FD Inputs Pre Conversion'!K2060*'FD Inputs final'!$H2063</f>
        <v>0</v>
      </c>
      <c r="L2063" s="85">
        <f>'FD Inputs Pre Conversion'!L2060*'FD Inputs final'!$H2063</f>
        <v>0</v>
      </c>
      <c r="M2063" s="85">
        <f>'FD Inputs Pre Conversion'!M2060*'FD Inputs final'!$H2063</f>
        <v>0</v>
      </c>
    </row>
    <row r="2064" spans="2:13" outlineLevel="1">
      <c r="F2064" s="94"/>
    </row>
    <row r="2065" spans="2:13" outlineLevel="1">
      <c r="F2065" s="94"/>
    </row>
    <row r="2066" spans="2:13" outlineLevel="1">
      <c r="B2066" s="86" t="s">
        <v>195</v>
      </c>
      <c r="C2066" s="86" t="s">
        <v>196</v>
      </c>
      <c r="D2066" s="85" t="s">
        <v>350</v>
      </c>
      <c r="E2066" s="85" t="s">
        <v>983</v>
      </c>
      <c r="F2066" s="94" t="str">
        <f xml:space="preserve"> 'FD Inputs Pre Conversion'!F2062</f>
        <v>No input</v>
      </c>
      <c r="H2066" s="87">
        <f>_xlfn.XLOOKUP(C2066,Lists!$C$3:$C$31,Lists!$S$3:$S$31)</f>
        <v>1</v>
      </c>
      <c r="I2066" s="85">
        <f>'FD Inputs Pre Conversion'!I2063*'FD Inputs final'!$H2066</f>
        <v>0</v>
      </c>
      <c r="J2066" s="85">
        <f>'FD Inputs Pre Conversion'!J2063*'FD Inputs final'!$H2066</f>
        <v>0</v>
      </c>
      <c r="K2066" s="85">
        <f>'FD Inputs Pre Conversion'!K2063*'FD Inputs final'!$H2066</f>
        <v>0</v>
      </c>
      <c r="L2066" s="85">
        <f>'FD Inputs Pre Conversion'!L2063*'FD Inputs final'!$H2066</f>
        <v>0</v>
      </c>
      <c r="M2066" s="85">
        <f>'FD Inputs Pre Conversion'!M2063*'FD Inputs final'!$H2066</f>
        <v>0</v>
      </c>
    </row>
    <row r="2067" spans="2:13" outlineLevel="1">
      <c r="B2067" s="86" t="s">
        <v>195</v>
      </c>
      <c r="C2067" s="86" t="s">
        <v>196</v>
      </c>
      <c r="D2067" s="85" t="s">
        <v>358</v>
      </c>
      <c r="E2067" s="85" t="s">
        <v>983</v>
      </c>
      <c r="F2067" s="94" t="str">
        <f xml:space="preserve"> 'FD Inputs Pre Conversion'!F2063</f>
        <v>No input</v>
      </c>
      <c r="H2067" s="87">
        <f>_xlfn.XLOOKUP(C2067,Lists!$C$3:$C$31,Lists!$S$3:$S$31)</f>
        <v>1</v>
      </c>
      <c r="I2067" s="85">
        <f>'FD Inputs Pre Conversion'!I2064*'FD Inputs final'!$H2067</f>
        <v>0</v>
      </c>
      <c r="J2067" s="85">
        <f>'FD Inputs Pre Conversion'!J2064*'FD Inputs final'!$H2067</f>
        <v>0</v>
      </c>
      <c r="K2067" s="85">
        <f>'FD Inputs Pre Conversion'!K2064*'FD Inputs final'!$H2067</f>
        <v>0</v>
      </c>
      <c r="L2067" s="85">
        <f>'FD Inputs Pre Conversion'!L2064*'FD Inputs final'!$H2067</f>
        <v>0</v>
      </c>
      <c r="M2067" s="85">
        <f>'FD Inputs Pre Conversion'!M2064*'FD Inputs final'!$H2067</f>
        <v>0</v>
      </c>
    </row>
    <row r="2068" spans="2:13" outlineLevel="1">
      <c r="B2068" s="86" t="s">
        <v>195</v>
      </c>
      <c r="C2068" s="86" t="s">
        <v>196</v>
      </c>
      <c r="D2068" s="85" t="s">
        <v>361</v>
      </c>
      <c r="E2068" s="85" t="s">
        <v>983</v>
      </c>
      <c r="F2068" s="94" t="str">
        <f xml:space="preserve"> 'FD Inputs Pre Conversion'!F2064</f>
        <v>No input</v>
      </c>
      <c r="H2068" s="87">
        <f>_xlfn.XLOOKUP(C2068,Lists!$C$3:$C$31,Lists!$S$3:$S$31)</f>
        <v>1</v>
      </c>
      <c r="I2068" s="85">
        <f>'FD Inputs Pre Conversion'!I2065*'FD Inputs final'!$H2068</f>
        <v>0</v>
      </c>
      <c r="J2068" s="85">
        <f>'FD Inputs Pre Conversion'!J2065*'FD Inputs final'!$H2068</f>
        <v>0</v>
      </c>
      <c r="K2068" s="85">
        <f>'FD Inputs Pre Conversion'!K2065*'FD Inputs final'!$H2068</f>
        <v>0</v>
      </c>
      <c r="L2068" s="85">
        <f>'FD Inputs Pre Conversion'!L2065*'FD Inputs final'!$H2068</f>
        <v>0</v>
      </c>
      <c r="M2068" s="85">
        <f>'FD Inputs Pre Conversion'!M2065*'FD Inputs final'!$H2068</f>
        <v>0</v>
      </c>
    </row>
    <row r="2069" spans="2:13" outlineLevel="1">
      <c r="B2069" s="86" t="s">
        <v>195</v>
      </c>
      <c r="C2069" s="86" t="s">
        <v>196</v>
      </c>
      <c r="D2069" s="85" t="s">
        <v>364</v>
      </c>
      <c r="E2069" s="85" t="s">
        <v>983</v>
      </c>
      <c r="F2069" s="94" t="str">
        <f xml:space="preserve"> 'FD Inputs Pre Conversion'!F2065</f>
        <v>No input</v>
      </c>
      <c r="H2069" s="87">
        <f>_xlfn.XLOOKUP(C2069,Lists!$C$3:$C$31,Lists!$S$3:$S$31)</f>
        <v>1</v>
      </c>
      <c r="I2069" s="85">
        <f>'FD Inputs Pre Conversion'!I2066*'FD Inputs final'!$H2069</f>
        <v>0</v>
      </c>
      <c r="J2069" s="85">
        <f>'FD Inputs Pre Conversion'!J2066*'FD Inputs final'!$H2069</f>
        <v>0</v>
      </c>
      <c r="K2069" s="85">
        <f>'FD Inputs Pre Conversion'!K2066*'FD Inputs final'!$H2069</f>
        <v>0</v>
      </c>
      <c r="L2069" s="85">
        <f>'FD Inputs Pre Conversion'!L2066*'FD Inputs final'!$H2069</f>
        <v>0</v>
      </c>
      <c r="M2069" s="85">
        <f>'FD Inputs Pre Conversion'!M2066*'FD Inputs final'!$H2069</f>
        <v>0</v>
      </c>
    </row>
    <row r="2070" spans="2:13" outlineLevel="1">
      <c r="B2070" s="86" t="s">
        <v>195</v>
      </c>
      <c r="C2070" s="86" t="s">
        <v>196</v>
      </c>
      <c r="D2070" s="85" t="s">
        <v>370</v>
      </c>
      <c r="E2070" s="85" t="s">
        <v>983</v>
      </c>
      <c r="F2070" s="94" t="str">
        <f xml:space="preserve"> 'FD Inputs Pre Conversion'!F2066</f>
        <v>No input</v>
      </c>
      <c r="H2070" s="87">
        <f>_xlfn.XLOOKUP(C2070,Lists!$C$3:$C$31,Lists!$S$3:$S$31)</f>
        <v>1</v>
      </c>
      <c r="I2070" s="85">
        <f>'FD Inputs Pre Conversion'!I2067*'FD Inputs final'!$H2070</f>
        <v>0</v>
      </c>
      <c r="J2070" s="85">
        <f>'FD Inputs Pre Conversion'!J2067*'FD Inputs final'!$H2070</f>
        <v>0</v>
      </c>
      <c r="K2070" s="85">
        <f>'FD Inputs Pre Conversion'!K2067*'FD Inputs final'!$H2070</f>
        <v>0</v>
      </c>
      <c r="L2070" s="85">
        <f>'FD Inputs Pre Conversion'!L2067*'FD Inputs final'!$H2070</f>
        <v>0</v>
      </c>
      <c r="M2070" s="85">
        <f>'FD Inputs Pre Conversion'!M2067*'FD Inputs final'!$H2070</f>
        <v>0</v>
      </c>
    </row>
    <row r="2071" spans="2:13" outlineLevel="1">
      <c r="B2071" s="86" t="s">
        <v>195</v>
      </c>
      <c r="C2071" s="86" t="s">
        <v>196</v>
      </c>
      <c r="D2071" s="85" t="s">
        <v>379</v>
      </c>
      <c r="E2071" s="85" t="s">
        <v>983</v>
      </c>
      <c r="F2071" s="94" t="str">
        <f xml:space="preserve"> 'FD Inputs Pre Conversion'!F2067</f>
        <v>No input</v>
      </c>
      <c r="H2071" s="87">
        <f>_xlfn.XLOOKUP(C2071,Lists!$C$3:$C$31,Lists!$S$3:$S$31)</f>
        <v>1</v>
      </c>
      <c r="I2071" s="85">
        <f>'FD Inputs Pre Conversion'!I2068*'FD Inputs final'!$H2071</f>
        <v>0</v>
      </c>
      <c r="J2071" s="85">
        <f>'FD Inputs Pre Conversion'!J2068*'FD Inputs final'!$H2071</f>
        <v>0</v>
      </c>
      <c r="K2071" s="85">
        <f>'FD Inputs Pre Conversion'!K2068*'FD Inputs final'!$H2071</f>
        <v>0</v>
      </c>
      <c r="L2071" s="85">
        <f>'FD Inputs Pre Conversion'!L2068*'FD Inputs final'!$H2071</f>
        <v>0</v>
      </c>
      <c r="M2071" s="85">
        <f>'FD Inputs Pre Conversion'!M2068*'FD Inputs final'!$H2071</f>
        <v>0</v>
      </c>
    </row>
    <row r="2072" spans="2:13" outlineLevel="1">
      <c r="B2072" s="86" t="s">
        <v>195</v>
      </c>
      <c r="C2072" s="86" t="s">
        <v>196</v>
      </c>
      <c r="D2072" s="85" t="s">
        <v>382</v>
      </c>
      <c r="E2072" s="85" t="s">
        <v>983</v>
      </c>
      <c r="F2072" s="94" t="str">
        <f xml:space="preserve"> 'FD Inputs Pre Conversion'!F2068</f>
        <v>No input</v>
      </c>
      <c r="H2072" s="87">
        <f>_xlfn.XLOOKUP(C2072,Lists!$C$3:$C$31,Lists!$S$3:$S$31)</f>
        <v>1</v>
      </c>
      <c r="I2072" s="85">
        <f>'FD Inputs Pre Conversion'!I2069*'FD Inputs final'!$H2072</f>
        <v>0</v>
      </c>
      <c r="J2072" s="85">
        <f>'FD Inputs Pre Conversion'!J2069*'FD Inputs final'!$H2072</f>
        <v>0</v>
      </c>
      <c r="K2072" s="85">
        <f>'FD Inputs Pre Conversion'!K2069*'FD Inputs final'!$H2072</f>
        <v>0</v>
      </c>
      <c r="L2072" s="85">
        <f>'FD Inputs Pre Conversion'!L2069*'FD Inputs final'!$H2072</f>
        <v>0</v>
      </c>
      <c r="M2072" s="85">
        <f>'FD Inputs Pre Conversion'!M2069*'FD Inputs final'!$H2072</f>
        <v>0</v>
      </c>
    </row>
    <row r="2073" spans="2:13" outlineLevel="1">
      <c r="B2073" s="86" t="s">
        <v>195</v>
      </c>
      <c r="C2073" s="86" t="s">
        <v>196</v>
      </c>
      <c r="D2073" s="85" t="s">
        <v>388</v>
      </c>
      <c r="E2073" s="85" t="s">
        <v>983</v>
      </c>
      <c r="F2073" s="94" t="str">
        <f xml:space="preserve"> 'FD Inputs Pre Conversion'!F2069</f>
        <v>No input</v>
      </c>
      <c r="H2073" s="87">
        <f>_xlfn.XLOOKUP(C2073,Lists!$C$3:$C$31,Lists!$S$3:$S$31)</f>
        <v>1</v>
      </c>
      <c r="I2073" s="85">
        <f>'FD Inputs Pre Conversion'!I2070*'FD Inputs final'!$H2073</f>
        <v>0</v>
      </c>
      <c r="J2073" s="85">
        <f>'FD Inputs Pre Conversion'!J2070*'FD Inputs final'!$H2073</f>
        <v>0</v>
      </c>
      <c r="K2073" s="85">
        <f>'FD Inputs Pre Conversion'!K2070*'FD Inputs final'!$H2073</f>
        <v>0</v>
      </c>
      <c r="L2073" s="85">
        <f>'FD Inputs Pre Conversion'!L2070*'FD Inputs final'!$H2073</f>
        <v>0</v>
      </c>
      <c r="M2073" s="85">
        <f>'FD Inputs Pre Conversion'!M2070*'FD Inputs final'!$H2073</f>
        <v>0</v>
      </c>
    </row>
    <row r="2074" spans="2:13" outlineLevel="1">
      <c r="B2074" s="86" t="s">
        <v>195</v>
      </c>
      <c r="C2074" s="86" t="s">
        <v>196</v>
      </c>
      <c r="D2074" s="85" t="s">
        <v>391</v>
      </c>
      <c r="E2074" s="85" t="s">
        <v>983</v>
      </c>
      <c r="F2074" s="94" t="str">
        <f xml:space="preserve"> 'FD Inputs Pre Conversion'!F2070</f>
        <v>No input</v>
      </c>
      <c r="H2074" s="87">
        <f>_xlfn.XLOOKUP(C2074,Lists!$C$3:$C$31,Lists!$S$3:$S$31)</f>
        <v>1</v>
      </c>
      <c r="I2074" s="85">
        <f>'FD Inputs Pre Conversion'!I2071*'FD Inputs final'!$H2074</f>
        <v>0</v>
      </c>
      <c r="J2074" s="85">
        <f>'FD Inputs Pre Conversion'!J2071*'FD Inputs final'!$H2074</f>
        <v>0</v>
      </c>
      <c r="K2074" s="85">
        <f>'FD Inputs Pre Conversion'!K2071*'FD Inputs final'!$H2074</f>
        <v>0</v>
      </c>
      <c r="L2074" s="85">
        <f>'FD Inputs Pre Conversion'!L2071*'FD Inputs final'!$H2074</f>
        <v>0</v>
      </c>
      <c r="M2074" s="85">
        <f>'FD Inputs Pre Conversion'!M2071*'FD Inputs final'!$H2074</f>
        <v>0</v>
      </c>
    </row>
    <row r="2075" spans="2:13" outlineLevel="1">
      <c r="B2075" s="86" t="s">
        <v>195</v>
      </c>
      <c r="C2075" s="86" t="s">
        <v>196</v>
      </c>
      <c r="D2075" s="85" t="s">
        <v>394</v>
      </c>
      <c r="E2075" s="85" t="s">
        <v>983</v>
      </c>
      <c r="F2075" s="94" t="str">
        <f xml:space="preserve"> 'FD Inputs Pre Conversion'!F2071</f>
        <v>No input</v>
      </c>
      <c r="H2075" s="87">
        <f>_xlfn.XLOOKUP(C2075,Lists!$C$3:$C$31,Lists!$S$3:$S$31)</f>
        <v>1</v>
      </c>
      <c r="I2075" s="85">
        <f>'FD Inputs Pre Conversion'!I2072*'FD Inputs final'!$H2075</f>
        <v>0</v>
      </c>
      <c r="J2075" s="85">
        <f>'FD Inputs Pre Conversion'!J2072*'FD Inputs final'!$H2075</f>
        <v>0</v>
      </c>
      <c r="K2075" s="85">
        <f>'FD Inputs Pre Conversion'!K2072*'FD Inputs final'!$H2075</f>
        <v>0</v>
      </c>
      <c r="L2075" s="85">
        <f>'FD Inputs Pre Conversion'!L2072*'FD Inputs final'!$H2075</f>
        <v>0</v>
      </c>
      <c r="M2075" s="85">
        <f>'FD Inputs Pre Conversion'!M2072*'FD Inputs final'!$H2075</f>
        <v>0</v>
      </c>
    </row>
    <row r="2076" spans="2:13" outlineLevel="1">
      <c r="B2076" s="86" t="s">
        <v>195</v>
      </c>
      <c r="C2076" s="86" t="s">
        <v>196</v>
      </c>
      <c r="D2076" s="85" t="s">
        <v>397</v>
      </c>
      <c r="E2076" s="85" t="s">
        <v>983</v>
      </c>
      <c r="F2076" s="94" t="str">
        <f xml:space="preserve"> 'FD Inputs Pre Conversion'!F2072</f>
        <v>No input</v>
      </c>
      <c r="H2076" s="87">
        <f>_xlfn.XLOOKUP(C2076,Lists!$C$3:$C$31,Lists!$S$3:$S$31)</f>
        <v>1</v>
      </c>
      <c r="I2076" s="85">
        <f>'FD Inputs Pre Conversion'!I2073*'FD Inputs final'!$H2076</f>
        <v>0</v>
      </c>
      <c r="J2076" s="85">
        <f>'FD Inputs Pre Conversion'!J2073*'FD Inputs final'!$H2076</f>
        <v>0</v>
      </c>
      <c r="K2076" s="85">
        <f>'FD Inputs Pre Conversion'!K2073*'FD Inputs final'!$H2076</f>
        <v>0</v>
      </c>
      <c r="L2076" s="85">
        <f>'FD Inputs Pre Conversion'!L2073*'FD Inputs final'!$H2076</f>
        <v>0</v>
      </c>
      <c r="M2076" s="85">
        <f>'FD Inputs Pre Conversion'!M2073*'FD Inputs final'!$H2076</f>
        <v>0</v>
      </c>
    </row>
    <row r="2077" spans="2:13" outlineLevel="1">
      <c r="B2077" s="86" t="s">
        <v>195</v>
      </c>
      <c r="C2077" s="86" t="s">
        <v>196</v>
      </c>
      <c r="D2077" s="85" t="s">
        <v>345</v>
      </c>
      <c r="E2077" s="85" t="s">
        <v>983</v>
      </c>
      <c r="F2077" s="94" t="str">
        <f xml:space="preserve"> 'FD Inputs Pre Conversion'!F2073</f>
        <v>No input</v>
      </c>
      <c r="H2077" s="87">
        <f>_xlfn.XLOOKUP(C2077,Lists!$C$3:$C$31,Lists!$S$3:$S$31)</f>
        <v>1</v>
      </c>
      <c r="I2077" s="85">
        <f>'FD Inputs Pre Conversion'!I2074*'FD Inputs final'!$H2077</f>
        <v>0</v>
      </c>
      <c r="J2077" s="85">
        <f>'FD Inputs Pre Conversion'!J2074*'FD Inputs final'!$H2077</f>
        <v>0</v>
      </c>
      <c r="K2077" s="85">
        <f>'FD Inputs Pre Conversion'!K2074*'FD Inputs final'!$H2077</f>
        <v>0</v>
      </c>
      <c r="L2077" s="85">
        <f>'FD Inputs Pre Conversion'!L2074*'FD Inputs final'!$H2077</f>
        <v>0</v>
      </c>
      <c r="M2077" s="85">
        <f>'FD Inputs Pre Conversion'!M2074*'FD Inputs final'!$H2077</f>
        <v>0</v>
      </c>
    </row>
    <row r="2078" spans="2:13" outlineLevel="1">
      <c r="B2078" s="86" t="s">
        <v>195</v>
      </c>
      <c r="C2078" s="86" t="s">
        <v>196</v>
      </c>
      <c r="D2078" s="85" t="s">
        <v>354</v>
      </c>
      <c r="E2078" s="85" t="s">
        <v>983</v>
      </c>
      <c r="F2078" s="94" t="str">
        <f xml:space="preserve"> 'FD Inputs Pre Conversion'!F2074</f>
        <v>No input</v>
      </c>
      <c r="H2078" s="87">
        <f>_xlfn.XLOOKUP(C2078,Lists!$C$3:$C$31,Lists!$S$3:$S$31)</f>
        <v>1</v>
      </c>
      <c r="I2078" s="85">
        <f>'FD Inputs Pre Conversion'!I2075*'FD Inputs final'!$H2078</f>
        <v>0</v>
      </c>
      <c r="J2078" s="85">
        <f>'FD Inputs Pre Conversion'!J2075*'FD Inputs final'!$H2078</f>
        <v>0</v>
      </c>
      <c r="K2078" s="85">
        <f>'FD Inputs Pre Conversion'!K2075*'FD Inputs final'!$H2078</f>
        <v>0</v>
      </c>
      <c r="L2078" s="85">
        <f>'FD Inputs Pre Conversion'!L2075*'FD Inputs final'!$H2078</f>
        <v>0</v>
      </c>
      <c r="M2078" s="85">
        <f>'FD Inputs Pre Conversion'!M2075*'FD Inputs final'!$H2078</f>
        <v>0</v>
      </c>
    </row>
    <row r="2079" spans="2:13" outlineLevel="1">
      <c r="B2079" s="86" t="s">
        <v>195</v>
      </c>
      <c r="C2079" s="86" t="s">
        <v>196</v>
      </c>
      <c r="D2079" s="85" t="s">
        <v>367</v>
      </c>
      <c r="E2079" s="85" t="s">
        <v>983</v>
      </c>
      <c r="F2079" s="94" t="str">
        <f xml:space="preserve"> 'FD Inputs Pre Conversion'!F2075</f>
        <v>No input</v>
      </c>
      <c r="H2079" s="87">
        <f>_xlfn.XLOOKUP(C2079,Lists!$C$3:$C$31,Lists!$S$3:$S$31)</f>
        <v>1</v>
      </c>
      <c r="I2079" s="85">
        <f>'FD Inputs Pre Conversion'!I2076*'FD Inputs final'!$H2079</f>
        <v>0</v>
      </c>
      <c r="J2079" s="85">
        <f>'FD Inputs Pre Conversion'!J2076*'FD Inputs final'!$H2079</f>
        <v>0</v>
      </c>
      <c r="K2079" s="85">
        <f>'FD Inputs Pre Conversion'!K2076*'FD Inputs final'!$H2079</f>
        <v>0</v>
      </c>
      <c r="L2079" s="85">
        <f>'FD Inputs Pre Conversion'!L2076*'FD Inputs final'!$H2079</f>
        <v>0</v>
      </c>
      <c r="M2079" s="85">
        <f>'FD Inputs Pre Conversion'!M2076*'FD Inputs final'!$H2079</f>
        <v>0</v>
      </c>
    </row>
    <row r="2080" spans="2:13" outlineLevel="1">
      <c r="B2080" s="86" t="s">
        <v>195</v>
      </c>
      <c r="C2080" s="86" t="s">
        <v>196</v>
      </c>
      <c r="D2080" s="85" t="s">
        <v>373</v>
      </c>
      <c r="E2080" s="85" t="s">
        <v>983</v>
      </c>
      <c r="F2080" s="94" t="str">
        <f xml:space="preserve"> 'FD Inputs Pre Conversion'!F2076</f>
        <v>No input</v>
      </c>
      <c r="H2080" s="87">
        <f>_xlfn.XLOOKUP(C2080,Lists!$C$3:$C$31,Lists!$S$3:$S$31)</f>
        <v>1</v>
      </c>
      <c r="I2080" s="85">
        <f>'FD Inputs Pre Conversion'!I2077*'FD Inputs final'!$H2080</f>
        <v>0</v>
      </c>
      <c r="J2080" s="85">
        <f>'FD Inputs Pre Conversion'!J2077*'FD Inputs final'!$H2080</f>
        <v>0</v>
      </c>
      <c r="K2080" s="85">
        <f>'FD Inputs Pre Conversion'!K2077*'FD Inputs final'!$H2080</f>
        <v>0</v>
      </c>
      <c r="L2080" s="85">
        <f>'FD Inputs Pre Conversion'!L2077*'FD Inputs final'!$H2080</f>
        <v>0</v>
      </c>
      <c r="M2080" s="85">
        <f>'FD Inputs Pre Conversion'!M2077*'FD Inputs final'!$H2080</f>
        <v>0</v>
      </c>
    </row>
    <row r="2081" spans="2:13" outlineLevel="1">
      <c r="B2081" s="86" t="s">
        <v>195</v>
      </c>
      <c r="C2081" s="86" t="s">
        <v>196</v>
      </c>
      <c r="D2081" s="85" t="s">
        <v>376</v>
      </c>
      <c r="E2081" s="85" t="s">
        <v>983</v>
      </c>
      <c r="F2081" s="94" t="str">
        <f xml:space="preserve"> 'FD Inputs Pre Conversion'!F2077</f>
        <v>No input</v>
      </c>
      <c r="H2081" s="87">
        <f>_xlfn.XLOOKUP(C2081,Lists!$C$3:$C$31,Lists!$S$3:$S$31)</f>
        <v>1</v>
      </c>
      <c r="I2081" s="85">
        <f>'FD Inputs Pre Conversion'!I2078*'FD Inputs final'!$H2081</f>
        <v>0</v>
      </c>
      <c r="J2081" s="85">
        <f>'FD Inputs Pre Conversion'!J2078*'FD Inputs final'!$H2081</f>
        <v>0</v>
      </c>
      <c r="K2081" s="85">
        <f>'FD Inputs Pre Conversion'!K2078*'FD Inputs final'!$H2081</f>
        <v>0</v>
      </c>
      <c r="L2081" s="85">
        <f>'FD Inputs Pre Conversion'!L2078*'FD Inputs final'!$H2081</f>
        <v>0</v>
      </c>
      <c r="M2081" s="85">
        <f>'FD Inputs Pre Conversion'!M2078*'FD Inputs final'!$H2081</f>
        <v>0</v>
      </c>
    </row>
    <row r="2082" spans="2:13" outlineLevel="1">
      <c r="B2082" s="86" t="s">
        <v>195</v>
      </c>
      <c r="C2082" s="86" t="s">
        <v>196</v>
      </c>
      <c r="D2082" s="85" t="s">
        <v>385</v>
      </c>
      <c r="E2082" s="85" t="s">
        <v>983</v>
      </c>
      <c r="F2082" s="94" t="str">
        <f xml:space="preserve"> 'FD Inputs Pre Conversion'!F2078</f>
        <v>No input</v>
      </c>
      <c r="H2082" s="87">
        <f>_xlfn.XLOOKUP(C2082,Lists!$C$3:$C$31,Lists!$S$3:$S$31)</f>
        <v>1</v>
      </c>
      <c r="I2082" s="85">
        <f>'FD Inputs Pre Conversion'!I2079*'FD Inputs final'!$H2082</f>
        <v>0</v>
      </c>
      <c r="J2082" s="85">
        <f>'FD Inputs Pre Conversion'!J2079*'FD Inputs final'!$H2082</f>
        <v>0</v>
      </c>
      <c r="K2082" s="85">
        <f>'FD Inputs Pre Conversion'!K2079*'FD Inputs final'!$H2082</f>
        <v>0</v>
      </c>
      <c r="L2082" s="85">
        <f>'FD Inputs Pre Conversion'!L2079*'FD Inputs final'!$H2082</f>
        <v>0</v>
      </c>
      <c r="M2082" s="85">
        <f>'FD Inputs Pre Conversion'!M2079*'FD Inputs final'!$H2082</f>
        <v>0</v>
      </c>
    </row>
    <row r="2083" spans="2:13" outlineLevel="1">
      <c r="F2083" s="94"/>
    </row>
    <row r="2084" spans="2:13" outlineLevel="1">
      <c r="B2084" s="86" t="s">
        <v>201</v>
      </c>
      <c r="C2084" s="86" t="s">
        <v>202</v>
      </c>
      <c r="D2084" s="85" t="s">
        <v>350</v>
      </c>
      <c r="E2084" s="85" t="s">
        <v>983</v>
      </c>
      <c r="F2084" s="94" t="str">
        <f xml:space="preserve"> 'FD Inputs Pre Conversion'!F2080</f>
        <v>No input</v>
      </c>
      <c r="H2084" s="87">
        <f>_xlfn.XLOOKUP(C2084,Lists!$C$3:$C$31,Lists!$S$3:$S$31)</f>
        <v>1</v>
      </c>
      <c r="I2084" s="85">
        <f>'FD Inputs Pre Conversion'!I2081*'FD Inputs final'!$H2084</f>
        <v>0</v>
      </c>
      <c r="J2084" s="85">
        <f>'FD Inputs Pre Conversion'!J2081*'FD Inputs final'!$H2084</f>
        <v>0</v>
      </c>
      <c r="K2084" s="85">
        <f>'FD Inputs Pre Conversion'!K2081*'FD Inputs final'!$H2084</f>
        <v>0</v>
      </c>
      <c r="L2084" s="85">
        <f>'FD Inputs Pre Conversion'!L2081*'FD Inputs final'!$H2084</f>
        <v>0</v>
      </c>
      <c r="M2084" s="85">
        <f>'FD Inputs Pre Conversion'!M2081*'FD Inputs final'!$H2084</f>
        <v>0</v>
      </c>
    </row>
    <row r="2085" spans="2:13" outlineLevel="1">
      <c r="B2085" s="86" t="s">
        <v>201</v>
      </c>
      <c r="C2085" s="86" t="s">
        <v>202</v>
      </c>
      <c r="D2085" s="85" t="s">
        <v>358</v>
      </c>
      <c r="E2085" s="85" t="s">
        <v>983</v>
      </c>
      <c r="F2085" s="94" t="str">
        <f xml:space="preserve"> 'FD Inputs Pre Conversion'!F2081</f>
        <v>No input</v>
      </c>
      <c r="H2085" s="87">
        <f>_xlfn.XLOOKUP(C2085,Lists!$C$3:$C$31,Lists!$S$3:$S$31)</f>
        <v>1</v>
      </c>
      <c r="I2085" s="85">
        <f>'FD Inputs Pre Conversion'!I2082*'FD Inputs final'!$H2085</f>
        <v>0</v>
      </c>
      <c r="J2085" s="85">
        <f>'FD Inputs Pre Conversion'!J2082*'FD Inputs final'!$H2085</f>
        <v>0</v>
      </c>
      <c r="K2085" s="85">
        <f>'FD Inputs Pre Conversion'!K2082*'FD Inputs final'!$H2085</f>
        <v>0</v>
      </c>
      <c r="L2085" s="85">
        <f>'FD Inputs Pre Conversion'!L2082*'FD Inputs final'!$H2085</f>
        <v>0</v>
      </c>
      <c r="M2085" s="85">
        <f>'FD Inputs Pre Conversion'!M2082*'FD Inputs final'!$H2085</f>
        <v>0</v>
      </c>
    </row>
    <row r="2086" spans="2:13" outlineLevel="1">
      <c r="B2086" s="86" t="s">
        <v>201</v>
      </c>
      <c r="C2086" s="86" t="s">
        <v>202</v>
      </c>
      <c r="D2086" s="85" t="s">
        <v>361</v>
      </c>
      <c r="E2086" s="85" t="s">
        <v>983</v>
      </c>
      <c r="F2086" s="94" t="str">
        <f xml:space="preserve"> 'FD Inputs Pre Conversion'!F2082</f>
        <v>No input</v>
      </c>
      <c r="H2086" s="87">
        <f>_xlfn.XLOOKUP(C2086,Lists!$C$3:$C$31,Lists!$S$3:$S$31)</f>
        <v>1</v>
      </c>
      <c r="I2086" s="85">
        <f>'FD Inputs Pre Conversion'!I2083*'FD Inputs final'!$H2086</f>
        <v>0</v>
      </c>
      <c r="J2086" s="85">
        <f>'FD Inputs Pre Conversion'!J2083*'FD Inputs final'!$H2086</f>
        <v>0</v>
      </c>
      <c r="K2086" s="85">
        <f>'FD Inputs Pre Conversion'!K2083*'FD Inputs final'!$H2086</f>
        <v>0</v>
      </c>
      <c r="L2086" s="85">
        <f>'FD Inputs Pre Conversion'!L2083*'FD Inputs final'!$H2086</f>
        <v>0</v>
      </c>
      <c r="M2086" s="85">
        <f>'FD Inputs Pre Conversion'!M2083*'FD Inputs final'!$H2086</f>
        <v>0</v>
      </c>
    </row>
    <row r="2087" spans="2:13" outlineLevel="1">
      <c r="B2087" s="86" t="s">
        <v>201</v>
      </c>
      <c r="C2087" s="86" t="s">
        <v>202</v>
      </c>
      <c r="D2087" s="85" t="s">
        <v>364</v>
      </c>
      <c r="E2087" s="85" t="s">
        <v>983</v>
      </c>
      <c r="F2087" s="94" t="str">
        <f xml:space="preserve"> 'FD Inputs Pre Conversion'!F2083</f>
        <v>No input</v>
      </c>
      <c r="H2087" s="87">
        <f>_xlfn.XLOOKUP(C2087,Lists!$C$3:$C$31,Lists!$S$3:$S$31)</f>
        <v>1</v>
      </c>
      <c r="I2087" s="85">
        <f>'FD Inputs Pre Conversion'!I2084*'FD Inputs final'!$H2087</f>
        <v>0</v>
      </c>
      <c r="J2087" s="85">
        <f>'FD Inputs Pre Conversion'!J2084*'FD Inputs final'!$H2087</f>
        <v>0</v>
      </c>
      <c r="K2087" s="85">
        <f>'FD Inputs Pre Conversion'!K2084*'FD Inputs final'!$H2087</f>
        <v>0</v>
      </c>
      <c r="L2087" s="85">
        <f>'FD Inputs Pre Conversion'!L2084*'FD Inputs final'!$H2087</f>
        <v>0</v>
      </c>
      <c r="M2087" s="85">
        <f>'FD Inputs Pre Conversion'!M2084*'FD Inputs final'!$H2087</f>
        <v>0</v>
      </c>
    </row>
    <row r="2088" spans="2:13" outlineLevel="1">
      <c r="B2088" s="86" t="s">
        <v>201</v>
      </c>
      <c r="C2088" s="86" t="s">
        <v>202</v>
      </c>
      <c r="D2088" s="85" t="s">
        <v>370</v>
      </c>
      <c r="E2088" s="85" t="s">
        <v>983</v>
      </c>
      <c r="F2088" s="94" t="str">
        <f xml:space="preserve"> 'FD Inputs Pre Conversion'!F2084</f>
        <v>No input</v>
      </c>
      <c r="H2088" s="87">
        <f>_xlfn.XLOOKUP(C2088,Lists!$C$3:$C$31,Lists!$S$3:$S$31)</f>
        <v>1</v>
      </c>
      <c r="I2088" s="85">
        <f>'FD Inputs Pre Conversion'!I2085*'FD Inputs final'!$H2088</f>
        <v>0</v>
      </c>
      <c r="J2088" s="85">
        <f>'FD Inputs Pre Conversion'!J2085*'FD Inputs final'!$H2088</f>
        <v>0</v>
      </c>
      <c r="K2088" s="85">
        <f>'FD Inputs Pre Conversion'!K2085*'FD Inputs final'!$H2088</f>
        <v>0</v>
      </c>
      <c r="L2088" s="85">
        <f>'FD Inputs Pre Conversion'!L2085*'FD Inputs final'!$H2088</f>
        <v>0</v>
      </c>
      <c r="M2088" s="85">
        <f>'FD Inputs Pre Conversion'!M2085*'FD Inputs final'!$H2088</f>
        <v>0</v>
      </c>
    </row>
    <row r="2089" spans="2:13" outlineLevel="1">
      <c r="B2089" s="86" t="s">
        <v>201</v>
      </c>
      <c r="C2089" s="86" t="s">
        <v>202</v>
      </c>
      <c r="D2089" s="85" t="s">
        <v>379</v>
      </c>
      <c r="E2089" s="85" t="s">
        <v>983</v>
      </c>
      <c r="F2089" s="94" t="str">
        <f xml:space="preserve"> 'FD Inputs Pre Conversion'!F2085</f>
        <v>No input</v>
      </c>
      <c r="H2089" s="87">
        <f>_xlfn.XLOOKUP(C2089,Lists!$C$3:$C$31,Lists!$S$3:$S$31)</f>
        <v>1</v>
      </c>
      <c r="I2089" s="85">
        <f>'FD Inputs Pre Conversion'!I2086*'FD Inputs final'!$H2089</f>
        <v>0</v>
      </c>
      <c r="J2089" s="85">
        <f>'FD Inputs Pre Conversion'!J2086*'FD Inputs final'!$H2089</f>
        <v>0</v>
      </c>
      <c r="K2089" s="85">
        <f>'FD Inputs Pre Conversion'!K2086*'FD Inputs final'!$H2089</f>
        <v>0</v>
      </c>
      <c r="L2089" s="85">
        <f>'FD Inputs Pre Conversion'!L2086*'FD Inputs final'!$H2089</f>
        <v>0</v>
      </c>
      <c r="M2089" s="85">
        <f>'FD Inputs Pre Conversion'!M2086*'FD Inputs final'!$H2089</f>
        <v>0</v>
      </c>
    </row>
    <row r="2090" spans="2:13" outlineLevel="1">
      <c r="B2090" s="86" t="s">
        <v>201</v>
      </c>
      <c r="C2090" s="86" t="s">
        <v>202</v>
      </c>
      <c r="D2090" s="85" t="s">
        <v>382</v>
      </c>
      <c r="E2090" s="85" t="s">
        <v>983</v>
      </c>
      <c r="F2090" s="94" t="str">
        <f xml:space="preserve"> 'FD Inputs Pre Conversion'!F2086</f>
        <v>No input</v>
      </c>
      <c r="H2090" s="87">
        <f>_xlfn.XLOOKUP(C2090,Lists!$C$3:$C$31,Lists!$S$3:$S$31)</f>
        <v>1</v>
      </c>
      <c r="I2090" s="85">
        <f>'FD Inputs Pre Conversion'!I2087*'FD Inputs final'!$H2090</f>
        <v>0</v>
      </c>
      <c r="J2090" s="85">
        <f>'FD Inputs Pre Conversion'!J2087*'FD Inputs final'!$H2090</f>
        <v>0</v>
      </c>
      <c r="K2090" s="85">
        <f>'FD Inputs Pre Conversion'!K2087*'FD Inputs final'!$H2090</f>
        <v>0</v>
      </c>
      <c r="L2090" s="85">
        <f>'FD Inputs Pre Conversion'!L2087*'FD Inputs final'!$H2090</f>
        <v>0</v>
      </c>
      <c r="M2090" s="85">
        <f>'FD Inputs Pre Conversion'!M2087*'FD Inputs final'!$H2090</f>
        <v>0</v>
      </c>
    </row>
    <row r="2091" spans="2:13" outlineLevel="1">
      <c r="B2091" s="86" t="s">
        <v>201</v>
      </c>
      <c r="C2091" s="86" t="s">
        <v>202</v>
      </c>
      <c r="D2091" s="85" t="s">
        <v>388</v>
      </c>
      <c r="E2091" s="85" t="s">
        <v>983</v>
      </c>
      <c r="F2091" s="94" t="str">
        <f xml:space="preserve"> 'FD Inputs Pre Conversion'!F2087</f>
        <v>No input</v>
      </c>
      <c r="H2091" s="87">
        <f>_xlfn.XLOOKUP(C2091,Lists!$C$3:$C$31,Lists!$S$3:$S$31)</f>
        <v>1</v>
      </c>
      <c r="I2091" s="85">
        <f>'FD Inputs Pre Conversion'!I2088*'FD Inputs final'!$H2091</f>
        <v>0</v>
      </c>
      <c r="J2091" s="85">
        <f>'FD Inputs Pre Conversion'!J2088*'FD Inputs final'!$H2091</f>
        <v>0</v>
      </c>
      <c r="K2091" s="85">
        <f>'FD Inputs Pre Conversion'!K2088*'FD Inputs final'!$H2091</f>
        <v>0</v>
      </c>
      <c r="L2091" s="85">
        <f>'FD Inputs Pre Conversion'!L2088*'FD Inputs final'!$H2091</f>
        <v>0</v>
      </c>
      <c r="M2091" s="85">
        <f>'FD Inputs Pre Conversion'!M2088*'FD Inputs final'!$H2091</f>
        <v>0</v>
      </c>
    </row>
    <row r="2092" spans="2:13" outlineLevel="1">
      <c r="B2092" s="86" t="s">
        <v>201</v>
      </c>
      <c r="C2092" s="86" t="s">
        <v>202</v>
      </c>
      <c r="D2092" s="85" t="s">
        <v>391</v>
      </c>
      <c r="E2092" s="85" t="s">
        <v>983</v>
      </c>
      <c r="F2092" s="94" t="str">
        <f xml:space="preserve"> 'FD Inputs Pre Conversion'!F2088</f>
        <v>No input</v>
      </c>
      <c r="H2092" s="87">
        <f>_xlfn.XLOOKUP(C2092,Lists!$C$3:$C$31,Lists!$S$3:$S$31)</f>
        <v>1</v>
      </c>
      <c r="I2092" s="85">
        <f>'FD Inputs Pre Conversion'!I2089*'FD Inputs final'!$H2092</f>
        <v>0</v>
      </c>
      <c r="J2092" s="85">
        <f>'FD Inputs Pre Conversion'!J2089*'FD Inputs final'!$H2092</f>
        <v>0</v>
      </c>
      <c r="K2092" s="85">
        <f>'FD Inputs Pre Conversion'!K2089*'FD Inputs final'!$H2092</f>
        <v>0</v>
      </c>
      <c r="L2092" s="85">
        <f>'FD Inputs Pre Conversion'!L2089*'FD Inputs final'!$H2092</f>
        <v>0</v>
      </c>
      <c r="M2092" s="85">
        <f>'FD Inputs Pre Conversion'!M2089*'FD Inputs final'!$H2092</f>
        <v>0</v>
      </c>
    </row>
    <row r="2093" spans="2:13" outlineLevel="1">
      <c r="B2093" s="86" t="s">
        <v>201</v>
      </c>
      <c r="C2093" s="86" t="s">
        <v>202</v>
      </c>
      <c r="D2093" s="85" t="s">
        <v>394</v>
      </c>
      <c r="E2093" s="85" t="s">
        <v>983</v>
      </c>
      <c r="F2093" s="94" t="str">
        <f xml:space="preserve"> 'FD Inputs Pre Conversion'!F2089</f>
        <v>No input</v>
      </c>
      <c r="H2093" s="87">
        <f>_xlfn.XLOOKUP(C2093,Lists!$C$3:$C$31,Lists!$S$3:$S$31)</f>
        <v>1</v>
      </c>
      <c r="I2093" s="85">
        <f>'FD Inputs Pre Conversion'!I2090*'FD Inputs final'!$H2093</f>
        <v>0</v>
      </c>
      <c r="J2093" s="85">
        <f>'FD Inputs Pre Conversion'!J2090*'FD Inputs final'!$H2093</f>
        <v>0</v>
      </c>
      <c r="K2093" s="85">
        <f>'FD Inputs Pre Conversion'!K2090*'FD Inputs final'!$H2093</f>
        <v>0</v>
      </c>
      <c r="L2093" s="85">
        <f>'FD Inputs Pre Conversion'!L2090*'FD Inputs final'!$H2093</f>
        <v>0</v>
      </c>
      <c r="M2093" s="85">
        <f>'FD Inputs Pre Conversion'!M2090*'FD Inputs final'!$H2093</f>
        <v>0</v>
      </c>
    </row>
    <row r="2094" spans="2:13" outlineLevel="1">
      <c r="B2094" s="86" t="s">
        <v>201</v>
      </c>
      <c r="C2094" s="86" t="s">
        <v>202</v>
      </c>
      <c r="D2094" s="85" t="s">
        <v>397</v>
      </c>
      <c r="E2094" s="85" t="s">
        <v>983</v>
      </c>
      <c r="F2094" s="94" t="str">
        <f xml:space="preserve"> 'FD Inputs Pre Conversion'!F2090</f>
        <v>No input</v>
      </c>
      <c r="H2094" s="87">
        <f>_xlfn.XLOOKUP(C2094,Lists!$C$3:$C$31,Lists!$S$3:$S$31)</f>
        <v>1</v>
      </c>
      <c r="I2094" s="85">
        <f>'FD Inputs Pre Conversion'!I2091*'FD Inputs final'!$H2094</f>
        <v>0</v>
      </c>
      <c r="J2094" s="85">
        <f>'FD Inputs Pre Conversion'!J2091*'FD Inputs final'!$H2094</f>
        <v>0</v>
      </c>
      <c r="K2094" s="85">
        <f>'FD Inputs Pre Conversion'!K2091*'FD Inputs final'!$H2094</f>
        <v>0</v>
      </c>
      <c r="L2094" s="85">
        <f>'FD Inputs Pre Conversion'!L2091*'FD Inputs final'!$H2094</f>
        <v>0</v>
      </c>
      <c r="M2094" s="85">
        <f>'FD Inputs Pre Conversion'!M2091*'FD Inputs final'!$H2094</f>
        <v>0</v>
      </c>
    </row>
    <row r="2095" spans="2:13" outlineLevel="1">
      <c r="B2095" s="86" t="s">
        <v>201</v>
      </c>
      <c r="C2095" s="86" t="s">
        <v>202</v>
      </c>
      <c r="D2095" s="85" t="s">
        <v>345</v>
      </c>
      <c r="E2095" s="85" t="s">
        <v>983</v>
      </c>
      <c r="F2095" s="94" t="str">
        <f xml:space="preserve"> 'FD Inputs Pre Conversion'!F2091</f>
        <v>No input</v>
      </c>
      <c r="H2095" s="87">
        <f>_xlfn.XLOOKUP(C2095,Lists!$C$3:$C$31,Lists!$S$3:$S$31)</f>
        <v>1</v>
      </c>
      <c r="I2095" s="85">
        <f>'FD Inputs Pre Conversion'!I2092*'FD Inputs final'!$H2095</f>
        <v>0</v>
      </c>
      <c r="J2095" s="85">
        <f>'FD Inputs Pre Conversion'!J2092*'FD Inputs final'!$H2095</f>
        <v>0</v>
      </c>
      <c r="K2095" s="85">
        <f>'FD Inputs Pre Conversion'!K2092*'FD Inputs final'!$H2095</f>
        <v>0</v>
      </c>
      <c r="L2095" s="85">
        <f>'FD Inputs Pre Conversion'!L2092*'FD Inputs final'!$H2095</f>
        <v>0</v>
      </c>
      <c r="M2095" s="85">
        <f>'FD Inputs Pre Conversion'!M2092*'FD Inputs final'!$H2095</f>
        <v>0</v>
      </c>
    </row>
    <row r="2096" spans="2:13" outlineLevel="1">
      <c r="B2096" s="86" t="s">
        <v>201</v>
      </c>
      <c r="C2096" s="86" t="s">
        <v>202</v>
      </c>
      <c r="D2096" s="85" t="s">
        <v>354</v>
      </c>
      <c r="E2096" s="85" t="s">
        <v>983</v>
      </c>
      <c r="F2096" s="94" t="str">
        <f xml:space="preserve"> 'FD Inputs Pre Conversion'!F2092</f>
        <v>No input</v>
      </c>
      <c r="H2096" s="87">
        <f>_xlfn.XLOOKUP(C2096,Lists!$C$3:$C$31,Lists!$S$3:$S$31)</f>
        <v>1</v>
      </c>
      <c r="I2096" s="85">
        <f>'FD Inputs Pre Conversion'!I2093*'FD Inputs final'!$H2096</f>
        <v>0</v>
      </c>
      <c r="J2096" s="85">
        <f>'FD Inputs Pre Conversion'!J2093*'FD Inputs final'!$H2096</f>
        <v>0</v>
      </c>
      <c r="K2096" s="85">
        <f>'FD Inputs Pre Conversion'!K2093*'FD Inputs final'!$H2096</f>
        <v>0</v>
      </c>
      <c r="L2096" s="85">
        <f>'FD Inputs Pre Conversion'!L2093*'FD Inputs final'!$H2096</f>
        <v>0</v>
      </c>
      <c r="M2096" s="85">
        <f>'FD Inputs Pre Conversion'!M2093*'FD Inputs final'!$H2096</f>
        <v>0</v>
      </c>
    </row>
    <row r="2097" spans="2:13" outlineLevel="1">
      <c r="B2097" s="86" t="s">
        <v>201</v>
      </c>
      <c r="C2097" s="86" t="s">
        <v>202</v>
      </c>
      <c r="D2097" s="85" t="s">
        <v>367</v>
      </c>
      <c r="E2097" s="85" t="s">
        <v>983</v>
      </c>
      <c r="F2097" s="94" t="str">
        <f xml:space="preserve"> 'FD Inputs Pre Conversion'!F2093</f>
        <v>No input</v>
      </c>
      <c r="H2097" s="87">
        <f>_xlfn.XLOOKUP(C2097,Lists!$C$3:$C$31,Lists!$S$3:$S$31)</f>
        <v>1</v>
      </c>
      <c r="I2097" s="85">
        <f>'FD Inputs Pre Conversion'!I2094*'FD Inputs final'!$H2097</f>
        <v>0</v>
      </c>
      <c r="J2097" s="85">
        <f>'FD Inputs Pre Conversion'!J2094*'FD Inputs final'!$H2097</f>
        <v>0</v>
      </c>
      <c r="K2097" s="85">
        <f>'FD Inputs Pre Conversion'!K2094*'FD Inputs final'!$H2097</f>
        <v>0</v>
      </c>
      <c r="L2097" s="85">
        <f>'FD Inputs Pre Conversion'!L2094*'FD Inputs final'!$H2097</f>
        <v>0</v>
      </c>
      <c r="M2097" s="85">
        <f>'FD Inputs Pre Conversion'!M2094*'FD Inputs final'!$H2097</f>
        <v>0</v>
      </c>
    </row>
    <row r="2098" spans="2:13" outlineLevel="1">
      <c r="B2098" s="86" t="s">
        <v>201</v>
      </c>
      <c r="C2098" s="86" t="s">
        <v>202</v>
      </c>
      <c r="D2098" s="85" t="s">
        <v>373</v>
      </c>
      <c r="E2098" s="85" t="s">
        <v>983</v>
      </c>
      <c r="F2098" s="94" t="str">
        <f xml:space="preserve"> 'FD Inputs Pre Conversion'!F2094</f>
        <v>No input</v>
      </c>
      <c r="H2098" s="87">
        <f>_xlfn.XLOOKUP(C2098,Lists!$C$3:$C$31,Lists!$S$3:$S$31)</f>
        <v>1</v>
      </c>
      <c r="I2098" s="85">
        <f>'FD Inputs Pre Conversion'!I2095*'FD Inputs final'!$H2098</f>
        <v>0</v>
      </c>
      <c r="J2098" s="85">
        <f>'FD Inputs Pre Conversion'!J2095*'FD Inputs final'!$H2098</f>
        <v>0</v>
      </c>
      <c r="K2098" s="85">
        <f>'FD Inputs Pre Conversion'!K2095*'FD Inputs final'!$H2098</f>
        <v>0</v>
      </c>
      <c r="L2098" s="85">
        <f>'FD Inputs Pre Conversion'!L2095*'FD Inputs final'!$H2098</f>
        <v>0</v>
      </c>
      <c r="M2098" s="85">
        <f>'FD Inputs Pre Conversion'!M2095*'FD Inputs final'!$H2098</f>
        <v>0</v>
      </c>
    </row>
    <row r="2099" spans="2:13" outlineLevel="1">
      <c r="B2099" s="86" t="s">
        <v>201</v>
      </c>
      <c r="C2099" s="86" t="s">
        <v>202</v>
      </c>
      <c r="D2099" s="85" t="s">
        <v>376</v>
      </c>
      <c r="E2099" s="85" t="s">
        <v>983</v>
      </c>
      <c r="F2099" s="94" t="str">
        <f xml:space="preserve"> 'FD Inputs Pre Conversion'!F2095</f>
        <v>No input</v>
      </c>
      <c r="H2099" s="87">
        <f>_xlfn.XLOOKUP(C2099,Lists!$C$3:$C$31,Lists!$S$3:$S$31)</f>
        <v>1</v>
      </c>
      <c r="I2099" s="85">
        <f>'FD Inputs Pre Conversion'!I2096*'FD Inputs final'!$H2099</f>
        <v>0</v>
      </c>
      <c r="J2099" s="85">
        <f>'FD Inputs Pre Conversion'!J2096*'FD Inputs final'!$H2099</f>
        <v>0</v>
      </c>
      <c r="K2099" s="85">
        <f>'FD Inputs Pre Conversion'!K2096*'FD Inputs final'!$H2099</f>
        <v>0</v>
      </c>
      <c r="L2099" s="85">
        <f>'FD Inputs Pre Conversion'!L2096*'FD Inputs final'!$H2099</f>
        <v>0</v>
      </c>
      <c r="M2099" s="85">
        <f>'FD Inputs Pre Conversion'!M2096*'FD Inputs final'!$H2099</f>
        <v>0</v>
      </c>
    </row>
    <row r="2100" spans="2:13" outlineLevel="1">
      <c r="B2100" s="86" t="s">
        <v>201</v>
      </c>
      <c r="C2100" s="86" t="s">
        <v>202</v>
      </c>
      <c r="D2100" s="85" t="s">
        <v>385</v>
      </c>
      <c r="E2100" s="85" t="s">
        <v>983</v>
      </c>
      <c r="F2100" s="94" t="str">
        <f xml:space="preserve"> 'FD Inputs Pre Conversion'!F2096</f>
        <v>No input</v>
      </c>
      <c r="H2100" s="87">
        <f>_xlfn.XLOOKUP(C2100,Lists!$C$3:$C$31,Lists!$S$3:$S$31)</f>
        <v>1</v>
      </c>
      <c r="I2100" s="85">
        <f>'FD Inputs Pre Conversion'!I2097*'FD Inputs final'!$H2100</f>
        <v>0</v>
      </c>
      <c r="J2100" s="85">
        <f>'FD Inputs Pre Conversion'!J2097*'FD Inputs final'!$H2100</f>
        <v>0</v>
      </c>
      <c r="K2100" s="85">
        <f>'FD Inputs Pre Conversion'!K2097*'FD Inputs final'!$H2100</f>
        <v>0</v>
      </c>
      <c r="L2100" s="85">
        <f>'FD Inputs Pre Conversion'!L2097*'FD Inputs final'!$H2100</f>
        <v>0</v>
      </c>
      <c r="M2100" s="85">
        <f>'FD Inputs Pre Conversion'!M2097*'FD Inputs final'!$H2100</f>
        <v>0</v>
      </c>
    </row>
    <row r="2101" spans="2:13" outlineLevel="1">
      <c r="F2101" s="94"/>
    </row>
    <row r="2102" spans="2:13" outlineLevel="1">
      <c r="B2102" s="86" t="s">
        <v>210</v>
      </c>
      <c r="C2102" s="86" t="s">
        <v>211</v>
      </c>
      <c r="D2102" s="85" t="s">
        <v>350</v>
      </c>
      <c r="E2102" s="85" t="s">
        <v>983</v>
      </c>
      <c r="F2102" s="94" t="str">
        <f xml:space="preserve"> 'FD Inputs Pre Conversion'!F2098</f>
        <v>No input</v>
      </c>
      <c r="H2102" s="87">
        <f>_xlfn.XLOOKUP(C2102,Lists!$C$3:$C$31,Lists!$S$3:$S$31)</f>
        <v>1</v>
      </c>
      <c r="I2102" s="85">
        <f>'FD Inputs Pre Conversion'!I2099*'FD Inputs final'!$H2102</f>
        <v>0</v>
      </c>
      <c r="J2102" s="85">
        <f>'FD Inputs Pre Conversion'!J2099*'FD Inputs final'!$H2102</f>
        <v>0</v>
      </c>
      <c r="K2102" s="85">
        <f>'FD Inputs Pre Conversion'!K2099*'FD Inputs final'!$H2102</f>
        <v>0</v>
      </c>
      <c r="L2102" s="85">
        <f>'FD Inputs Pre Conversion'!L2099*'FD Inputs final'!$H2102</f>
        <v>0</v>
      </c>
      <c r="M2102" s="85">
        <f>'FD Inputs Pre Conversion'!M2099*'FD Inputs final'!$H2102</f>
        <v>0</v>
      </c>
    </row>
    <row r="2103" spans="2:13" outlineLevel="1">
      <c r="B2103" s="86" t="s">
        <v>210</v>
      </c>
      <c r="C2103" s="86" t="s">
        <v>211</v>
      </c>
      <c r="D2103" s="85" t="s">
        <v>358</v>
      </c>
      <c r="E2103" s="85" t="s">
        <v>983</v>
      </c>
      <c r="F2103" s="94" t="str">
        <f xml:space="preserve"> 'FD Inputs Pre Conversion'!F2099</f>
        <v>No input</v>
      </c>
      <c r="H2103" s="87">
        <f>_xlfn.XLOOKUP(C2103,Lists!$C$3:$C$31,Lists!$S$3:$S$31)</f>
        <v>1</v>
      </c>
      <c r="I2103" s="85">
        <f>'FD Inputs Pre Conversion'!I2100*'FD Inputs final'!$H2103</f>
        <v>0</v>
      </c>
      <c r="J2103" s="85">
        <f>'FD Inputs Pre Conversion'!J2100*'FD Inputs final'!$H2103</f>
        <v>0</v>
      </c>
      <c r="K2103" s="85">
        <f>'FD Inputs Pre Conversion'!K2100*'FD Inputs final'!$H2103</f>
        <v>0</v>
      </c>
      <c r="L2103" s="85">
        <f>'FD Inputs Pre Conversion'!L2100*'FD Inputs final'!$H2103</f>
        <v>0</v>
      </c>
      <c r="M2103" s="85">
        <f>'FD Inputs Pre Conversion'!M2100*'FD Inputs final'!$H2103</f>
        <v>0</v>
      </c>
    </row>
    <row r="2104" spans="2:13" outlineLevel="1">
      <c r="B2104" s="86" t="s">
        <v>210</v>
      </c>
      <c r="C2104" s="86" t="s">
        <v>211</v>
      </c>
      <c r="D2104" s="85" t="s">
        <v>361</v>
      </c>
      <c r="E2104" s="85" t="s">
        <v>983</v>
      </c>
      <c r="F2104" s="94" t="str">
        <f xml:space="preserve"> 'FD Inputs Pre Conversion'!F2100</f>
        <v>No input</v>
      </c>
      <c r="H2104" s="87">
        <f>_xlfn.XLOOKUP(C2104,Lists!$C$3:$C$31,Lists!$S$3:$S$31)</f>
        <v>1</v>
      </c>
      <c r="I2104" s="85">
        <f>'FD Inputs Pre Conversion'!I2101*'FD Inputs final'!$H2104</f>
        <v>0</v>
      </c>
      <c r="J2104" s="85">
        <f>'FD Inputs Pre Conversion'!J2101*'FD Inputs final'!$H2104</f>
        <v>0</v>
      </c>
      <c r="K2104" s="85">
        <f>'FD Inputs Pre Conversion'!K2101*'FD Inputs final'!$H2104</f>
        <v>0</v>
      </c>
      <c r="L2104" s="85">
        <f>'FD Inputs Pre Conversion'!L2101*'FD Inputs final'!$H2104</f>
        <v>0</v>
      </c>
      <c r="M2104" s="85">
        <f>'FD Inputs Pre Conversion'!M2101*'FD Inputs final'!$H2104</f>
        <v>0</v>
      </c>
    </row>
    <row r="2105" spans="2:13" outlineLevel="1">
      <c r="B2105" s="86" t="s">
        <v>210</v>
      </c>
      <c r="C2105" s="86" t="s">
        <v>211</v>
      </c>
      <c r="D2105" s="85" t="s">
        <v>364</v>
      </c>
      <c r="E2105" s="85" t="s">
        <v>983</v>
      </c>
      <c r="F2105" s="94" t="str">
        <f xml:space="preserve"> 'FD Inputs Pre Conversion'!F2101</f>
        <v>No input</v>
      </c>
      <c r="H2105" s="87">
        <f>_xlfn.XLOOKUP(C2105,Lists!$C$3:$C$31,Lists!$S$3:$S$31)</f>
        <v>1</v>
      </c>
      <c r="I2105" s="85">
        <f>'FD Inputs Pre Conversion'!I2102*'FD Inputs final'!$H2105</f>
        <v>0</v>
      </c>
      <c r="J2105" s="85">
        <f>'FD Inputs Pre Conversion'!J2102*'FD Inputs final'!$H2105</f>
        <v>0</v>
      </c>
      <c r="K2105" s="85">
        <f>'FD Inputs Pre Conversion'!K2102*'FD Inputs final'!$H2105</f>
        <v>0</v>
      </c>
      <c r="L2105" s="85">
        <f>'FD Inputs Pre Conversion'!L2102*'FD Inputs final'!$H2105</f>
        <v>0</v>
      </c>
      <c r="M2105" s="85">
        <f>'FD Inputs Pre Conversion'!M2102*'FD Inputs final'!$H2105</f>
        <v>0</v>
      </c>
    </row>
    <row r="2106" spans="2:13" outlineLevel="1">
      <c r="B2106" s="86" t="s">
        <v>210</v>
      </c>
      <c r="C2106" s="86" t="s">
        <v>211</v>
      </c>
      <c r="D2106" s="85" t="s">
        <v>370</v>
      </c>
      <c r="E2106" s="85" t="s">
        <v>983</v>
      </c>
      <c r="F2106" s="94" t="str">
        <f xml:space="preserve"> 'FD Inputs Pre Conversion'!F2102</f>
        <v>No input</v>
      </c>
      <c r="H2106" s="87">
        <f>_xlfn.XLOOKUP(C2106,Lists!$C$3:$C$31,Lists!$S$3:$S$31)</f>
        <v>1</v>
      </c>
      <c r="I2106" s="85">
        <f>'FD Inputs Pre Conversion'!I2103*'FD Inputs final'!$H2106</f>
        <v>0</v>
      </c>
      <c r="J2106" s="85">
        <f>'FD Inputs Pre Conversion'!J2103*'FD Inputs final'!$H2106</f>
        <v>0</v>
      </c>
      <c r="K2106" s="85">
        <f>'FD Inputs Pre Conversion'!K2103*'FD Inputs final'!$H2106</f>
        <v>0</v>
      </c>
      <c r="L2106" s="85">
        <f>'FD Inputs Pre Conversion'!L2103*'FD Inputs final'!$H2106</f>
        <v>0</v>
      </c>
      <c r="M2106" s="85">
        <f>'FD Inputs Pre Conversion'!M2103*'FD Inputs final'!$H2106</f>
        <v>0</v>
      </c>
    </row>
    <row r="2107" spans="2:13" outlineLevel="1">
      <c r="B2107" s="86" t="s">
        <v>210</v>
      </c>
      <c r="C2107" s="86" t="s">
        <v>211</v>
      </c>
      <c r="D2107" s="85" t="s">
        <v>379</v>
      </c>
      <c r="E2107" s="85" t="s">
        <v>983</v>
      </c>
      <c r="F2107" s="94" t="str">
        <f xml:space="preserve"> 'FD Inputs Pre Conversion'!F2103</f>
        <v>No input</v>
      </c>
      <c r="H2107" s="87">
        <f>_xlfn.XLOOKUP(C2107,Lists!$C$3:$C$31,Lists!$S$3:$S$31)</f>
        <v>1</v>
      </c>
      <c r="I2107" s="85">
        <f>'FD Inputs Pre Conversion'!I2104*'FD Inputs final'!$H2107</f>
        <v>0</v>
      </c>
      <c r="J2107" s="85">
        <f>'FD Inputs Pre Conversion'!J2104*'FD Inputs final'!$H2107</f>
        <v>0</v>
      </c>
      <c r="K2107" s="85">
        <f>'FD Inputs Pre Conversion'!K2104*'FD Inputs final'!$H2107</f>
        <v>0</v>
      </c>
      <c r="L2107" s="85">
        <f>'FD Inputs Pre Conversion'!L2104*'FD Inputs final'!$H2107</f>
        <v>0</v>
      </c>
      <c r="M2107" s="85">
        <f>'FD Inputs Pre Conversion'!M2104*'FD Inputs final'!$H2107</f>
        <v>0</v>
      </c>
    </row>
    <row r="2108" spans="2:13" outlineLevel="1">
      <c r="B2108" s="86" t="s">
        <v>210</v>
      </c>
      <c r="C2108" s="86" t="s">
        <v>211</v>
      </c>
      <c r="D2108" s="85" t="s">
        <v>382</v>
      </c>
      <c r="E2108" s="85" t="s">
        <v>983</v>
      </c>
      <c r="F2108" s="94" t="str">
        <f xml:space="preserve"> 'FD Inputs Pre Conversion'!F2104</f>
        <v>No input</v>
      </c>
      <c r="H2108" s="87">
        <f>_xlfn.XLOOKUP(C2108,Lists!$C$3:$C$31,Lists!$S$3:$S$31)</f>
        <v>1</v>
      </c>
      <c r="I2108" s="85">
        <f>'FD Inputs Pre Conversion'!I2105*'FD Inputs final'!$H2108</f>
        <v>0</v>
      </c>
      <c r="J2108" s="85">
        <f>'FD Inputs Pre Conversion'!J2105*'FD Inputs final'!$H2108</f>
        <v>0</v>
      </c>
      <c r="K2108" s="85">
        <f>'FD Inputs Pre Conversion'!K2105*'FD Inputs final'!$H2108</f>
        <v>0</v>
      </c>
      <c r="L2108" s="85">
        <f>'FD Inputs Pre Conversion'!L2105*'FD Inputs final'!$H2108</f>
        <v>0</v>
      </c>
      <c r="M2108" s="85">
        <f>'FD Inputs Pre Conversion'!M2105*'FD Inputs final'!$H2108</f>
        <v>0</v>
      </c>
    </row>
    <row r="2109" spans="2:13" outlineLevel="1">
      <c r="B2109" s="86" t="s">
        <v>210</v>
      </c>
      <c r="C2109" s="86" t="s">
        <v>211</v>
      </c>
      <c r="D2109" s="85" t="s">
        <v>388</v>
      </c>
      <c r="E2109" s="85" t="s">
        <v>983</v>
      </c>
      <c r="F2109" s="94" t="str">
        <f xml:space="preserve"> 'FD Inputs Pre Conversion'!F2105</f>
        <v>No input</v>
      </c>
      <c r="H2109" s="87">
        <f>_xlfn.XLOOKUP(C2109,Lists!$C$3:$C$31,Lists!$S$3:$S$31)</f>
        <v>1</v>
      </c>
      <c r="I2109" s="85">
        <f>'FD Inputs Pre Conversion'!I2106*'FD Inputs final'!$H2109</f>
        <v>0</v>
      </c>
      <c r="J2109" s="85">
        <f>'FD Inputs Pre Conversion'!J2106*'FD Inputs final'!$H2109</f>
        <v>0</v>
      </c>
      <c r="K2109" s="85">
        <f>'FD Inputs Pre Conversion'!K2106*'FD Inputs final'!$H2109</f>
        <v>0</v>
      </c>
      <c r="L2109" s="85">
        <f>'FD Inputs Pre Conversion'!L2106*'FD Inputs final'!$H2109</f>
        <v>0</v>
      </c>
      <c r="M2109" s="85">
        <f>'FD Inputs Pre Conversion'!M2106*'FD Inputs final'!$H2109</f>
        <v>0</v>
      </c>
    </row>
    <row r="2110" spans="2:13" outlineLevel="1">
      <c r="B2110" s="86" t="s">
        <v>210</v>
      </c>
      <c r="C2110" s="86" t="s">
        <v>211</v>
      </c>
      <c r="D2110" s="85" t="s">
        <v>391</v>
      </c>
      <c r="E2110" s="85" t="s">
        <v>983</v>
      </c>
      <c r="F2110" s="94" t="str">
        <f xml:space="preserve"> 'FD Inputs Pre Conversion'!F2106</f>
        <v>No input</v>
      </c>
      <c r="H2110" s="87">
        <f>_xlfn.XLOOKUP(C2110,Lists!$C$3:$C$31,Lists!$S$3:$S$31)</f>
        <v>1</v>
      </c>
      <c r="I2110" s="85">
        <f>'FD Inputs Pre Conversion'!I2107*'FD Inputs final'!$H2110</f>
        <v>0</v>
      </c>
      <c r="J2110" s="85">
        <f>'FD Inputs Pre Conversion'!J2107*'FD Inputs final'!$H2110</f>
        <v>0</v>
      </c>
      <c r="K2110" s="85">
        <f>'FD Inputs Pre Conversion'!K2107*'FD Inputs final'!$H2110</f>
        <v>0</v>
      </c>
      <c r="L2110" s="85">
        <f>'FD Inputs Pre Conversion'!L2107*'FD Inputs final'!$H2110</f>
        <v>0</v>
      </c>
      <c r="M2110" s="85">
        <f>'FD Inputs Pre Conversion'!M2107*'FD Inputs final'!$H2110</f>
        <v>0</v>
      </c>
    </row>
    <row r="2111" spans="2:13" outlineLevel="1">
      <c r="B2111" s="86" t="s">
        <v>210</v>
      </c>
      <c r="C2111" s="86" t="s">
        <v>211</v>
      </c>
      <c r="D2111" s="85" t="s">
        <v>394</v>
      </c>
      <c r="E2111" s="85" t="s">
        <v>983</v>
      </c>
      <c r="F2111" s="94" t="str">
        <f xml:space="preserve"> 'FD Inputs Pre Conversion'!F2107</f>
        <v>No input</v>
      </c>
      <c r="H2111" s="87">
        <f>_xlfn.XLOOKUP(C2111,Lists!$C$3:$C$31,Lists!$S$3:$S$31)</f>
        <v>1</v>
      </c>
      <c r="I2111" s="85">
        <f>'FD Inputs Pre Conversion'!I2108*'FD Inputs final'!$H2111</f>
        <v>0</v>
      </c>
      <c r="J2111" s="85">
        <f>'FD Inputs Pre Conversion'!J2108*'FD Inputs final'!$H2111</f>
        <v>0</v>
      </c>
      <c r="K2111" s="85">
        <f>'FD Inputs Pre Conversion'!K2108*'FD Inputs final'!$H2111</f>
        <v>0</v>
      </c>
      <c r="L2111" s="85">
        <f>'FD Inputs Pre Conversion'!L2108*'FD Inputs final'!$H2111</f>
        <v>0</v>
      </c>
      <c r="M2111" s="85">
        <f>'FD Inputs Pre Conversion'!M2108*'FD Inputs final'!$H2111</f>
        <v>0</v>
      </c>
    </row>
    <row r="2112" spans="2:13" outlineLevel="1">
      <c r="B2112" s="86" t="s">
        <v>210</v>
      </c>
      <c r="C2112" s="86" t="s">
        <v>211</v>
      </c>
      <c r="D2112" s="85" t="s">
        <v>397</v>
      </c>
      <c r="E2112" s="85" t="s">
        <v>983</v>
      </c>
      <c r="F2112" s="94" t="str">
        <f xml:space="preserve"> 'FD Inputs Pre Conversion'!F2108</f>
        <v>No input</v>
      </c>
      <c r="H2112" s="87">
        <f>_xlfn.XLOOKUP(C2112,Lists!$C$3:$C$31,Lists!$S$3:$S$31)</f>
        <v>1</v>
      </c>
      <c r="I2112" s="85">
        <f>'FD Inputs Pre Conversion'!I2109*'FD Inputs final'!$H2112</f>
        <v>0</v>
      </c>
      <c r="J2112" s="85">
        <f>'FD Inputs Pre Conversion'!J2109*'FD Inputs final'!$H2112</f>
        <v>0</v>
      </c>
      <c r="K2112" s="85">
        <f>'FD Inputs Pre Conversion'!K2109*'FD Inputs final'!$H2112</f>
        <v>0</v>
      </c>
      <c r="L2112" s="85">
        <f>'FD Inputs Pre Conversion'!L2109*'FD Inputs final'!$H2112</f>
        <v>0</v>
      </c>
      <c r="M2112" s="85">
        <f>'FD Inputs Pre Conversion'!M2109*'FD Inputs final'!$H2112</f>
        <v>0</v>
      </c>
    </row>
    <row r="2113" spans="2:13" outlineLevel="1">
      <c r="B2113" s="86" t="s">
        <v>210</v>
      </c>
      <c r="C2113" s="86" t="s">
        <v>211</v>
      </c>
      <c r="D2113" s="85" t="s">
        <v>345</v>
      </c>
      <c r="E2113" s="85" t="s">
        <v>983</v>
      </c>
      <c r="F2113" s="94" t="str">
        <f xml:space="preserve"> 'FD Inputs Pre Conversion'!F2109</f>
        <v>No input</v>
      </c>
      <c r="H2113" s="87">
        <f>_xlfn.XLOOKUP(C2113,Lists!$C$3:$C$31,Lists!$S$3:$S$31)</f>
        <v>1</v>
      </c>
      <c r="I2113" s="85">
        <f>'FD Inputs Pre Conversion'!I2110*'FD Inputs final'!$H2113</f>
        <v>0</v>
      </c>
      <c r="J2113" s="85">
        <f>'FD Inputs Pre Conversion'!J2110*'FD Inputs final'!$H2113</f>
        <v>0</v>
      </c>
      <c r="K2113" s="85">
        <f>'FD Inputs Pre Conversion'!K2110*'FD Inputs final'!$H2113</f>
        <v>0</v>
      </c>
      <c r="L2113" s="85">
        <f>'FD Inputs Pre Conversion'!L2110*'FD Inputs final'!$H2113</f>
        <v>0</v>
      </c>
      <c r="M2113" s="85">
        <f>'FD Inputs Pre Conversion'!M2110*'FD Inputs final'!$H2113</f>
        <v>0</v>
      </c>
    </row>
    <row r="2114" spans="2:13" outlineLevel="1">
      <c r="B2114" s="86" t="s">
        <v>210</v>
      </c>
      <c r="C2114" s="86" t="s">
        <v>211</v>
      </c>
      <c r="D2114" s="85" t="s">
        <v>354</v>
      </c>
      <c r="E2114" s="85" t="s">
        <v>983</v>
      </c>
      <c r="F2114" s="94" t="str">
        <f xml:space="preserve"> 'FD Inputs Pre Conversion'!F2110</f>
        <v>No input</v>
      </c>
      <c r="H2114" s="87">
        <f>_xlfn.XLOOKUP(C2114,Lists!$C$3:$C$31,Lists!$S$3:$S$31)</f>
        <v>1</v>
      </c>
      <c r="I2114" s="85">
        <f>'FD Inputs Pre Conversion'!I2111*'FD Inputs final'!$H2114</f>
        <v>0</v>
      </c>
      <c r="J2114" s="85">
        <f>'FD Inputs Pre Conversion'!J2111*'FD Inputs final'!$H2114</f>
        <v>0</v>
      </c>
      <c r="K2114" s="85">
        <f>'FD Inputs Pre Conversion'!K2111*'FD Inputs final'!$H2114</f>
        <v>0</v>
      </c>
      <c r="L2114" s="85">
        <f>'FD Inputs Pre Conversion'!L2111*'FD Inputs final'!$H2114</f>
        <v>0</v>
      </c>
      <c r="M2114" s="85">
        <f>'FD Inputs Pre Conversion'!M2111*'FD Inputs final'!$H2114</f>
        <v>0</v>
      </c>
    </row>
    <row r="2115" spans="2:13" outlineLevel="1">
      <c r="B2115" s="86" t="s">
        <v>210</v>
      </c>
      <c r="C2115" s="86" t="s">
        <v>211</v>
      </c>
      <c r="D2115" s="85" t="s">
        <v>367</v>
      </c>
      <c r="E2115" s="85" t="s">
        <v>983</v>
      </c>
      <c r="F2115" s="94" t="str">
        <f xml:space="preserve"> 'FD Inputs Pre Conversion'!F2111</f>
        <v>No input</v>
      </c>
      <c r="H2115" s="87">
        <f>_xlfn.XLOOKUP(C2115,Lists!$C$3:$C$31,Lists!$S$3:$S$31)</f>
        <v>1</v>
      </c>
      <c r="I2115" s="85">
        <f>'FD Inputs Pre Conversion'!I2112*'FD Inputs final'!$H2115</f>
        <v>0</v>
      </c>
      <c r="J2115" s="85">
        <f>'FD Inputs Pre Conversion'!J2112*'FD Inputs final'!$H2115</f>
        <v>0</v>
      </c>
      <c r="K2115" s="85">
        <f>'FD Inputs Pre Conversion'!K2112*'FD Inputs final'!$H2115</f>
        <v>0</v>
      </c>
      <c r="L2115" s="85">
        <f>'FD Inputs Pre Conversion'!L2112*'FD Inputs final'!$H2115</f>
        <v>0</v>
      </c>
      <c r="M2115" s="85">
        <f>'FD Inputs Pre Conversion'!M2112*'FD Inputs final'!$H2115</f>
        <v>0</v>
      </c>
    </row>
    <row r="2116" spans="2:13" outlineLevel="1">
      <c r="B2116" s="86" t="s">
        <v>210</v>
      </c>
      <c r="C2116" s="86" t="s">
        <v>211</v>
      </c>
      <c r="D2116" s="85" t="s">
        <v>373</v>
      </c>
      <c r="E2116" s="85" t="s">
        <v>983</v>
      </c>
      <c r="F2116" s="94" t="str">
        <f xml:space="preserve"> 'FD Inputs Pre Conversion'!F2112</f>
        <v>No input</v>
      </c>
      <c r="H2116" s="87">
        <f>_xlfn.XLOOKUP(C2116,Lists!$C$3:$C$31,Lists!$S$3:$S$31)</f>
        <v>1</v>
      </c>
      <c r="I2116" s="85">
        <f>'FD Inputs Pre Conversion'!I2113*'FD Inputs final'!$H2116</f>
        <v>0</v>
      </c>
      <c r="J2116" s="85">
        <f>'FD Inputs Pre Conversion'!J2113*'FD Inputs final'!$H2116</f>
        <v>0</v>
      </c>
      <c r="K2116" s="85">
        <f>'FD Inputs Pre Conversion'!K2113*'FD Inputs final'!$H2116</f>
        <v>0</v>
      </c>
      <c r="L2116" s="85">
        <f>'FD Inputs Pre Conversion'!L2113*'FD Inputs final'!$H2116</f>
        <v>0</v>
      </c>
      <c r="M2116" s="85">
        <f>'FD Inputs Pre Conversion'!M2113*'FD Inputs final'!$H2116</f>
        <v>0</v>
      </c>
    </row>
    <row r="2117" spans="2:13" outlineLevel="1">
      <c r="B2117" s="86" t="s">
        <v>210</v>
      </c>
      <c r="C2117" s="86" t="s">
        <v>211</v>
      </c>
      <c r="D2117" s="85" t="s">
        <v>376</v>
      </c>
      <c r="E2117" s="85" t="s">
        <v>983</v>
      </c>
      <c r="F2117" s="94" t="str">
        <f xml:space="preserve"> 'FD Inputs Pre Conversion'!F2113</f>
        <v>No input</v>
      </c>
      <c r="H2117" s="87">
        <f>_xlfn.XLOOKUP(C2117,Lists!$C$3:$C$31,Lists!$S$3:$S$31)</f>
        <v>1</v>
      </c>
      <c r="I2117" s="85">
        <f>'FD Inputs Pre Conversion'!I2114*'FD Inputs final'!$H2117</f>
        <v>0</v>
      </c>
      <c r="J2117" s="85">
        <f>'FD Inputs Pre Conversion'!J2114*'FD Inputs final'!$H2117</f>
        <v>0</v>
      </c>
      <c r="K2117" s="85">
        <f>'FD Inputs Pre Conversion'!K2114*'FD Inputs final'!$H2117</f>
        <v>0</v>
      </c>
      <c r="L2117" s="85">
        <f>'FD Inputs Pre Conversion'!L2114*'FD Inputs final'!$H2117</f>
        <v>0</v>
      </c>
      <c r="M2117" s="85">
        <f>'FD Inputs Pre Conversion'!M2114*'FD Inputs final'!$H2117</f>
        <v>0</v>
      </c>
    </row>
    <row r="2118" spans="2:13" outlineLevel="1">
      <c r="B2118" s="86" t="s">
        <v>210</v>
      </c>
      <c r="C2118" s="86" t="s">
        <v>211</v>
      </c>
      <c r="D2118" s="85" t="s">
        <v>385</v>
      </c>
      <c r="E2118" s="85" t="s">
        <v>983</v>
      </c>
      <c r="F2118" s="94" t="str">
        <f xml:space="preserve"> 'FD Inputs Pre Conversion'!F2114</f>
        <v>No input</v>
      </c>
      <c r="H2118" s="87">
        <f>_xlfn.XLOOKUP(C2118,Lists!$C$3:$C$31,Lists!$S$3:$S$31)</f>
        <v>1</v>
      </c>
      <c r="I2118" s="85">
        <f>'FD Inputs Pre Conversion'!I2115*'FD Inputs final'!$H2118</f>
        <v>0</v>
      </c>
      <c r="J2118" s="85">
        <f>'FD Inputs Pre Conversion'!J2115*'FD Inputs final'!$H2118</f>
        <v>0</v>
      </c>
      <c r="K2118" s="85">
        <f>'FD Inputs Pre Conversion'!K2115*'FD Inputs final'!$H2118</f>
        <v>0</v>
      </c>
      <c r="L2118" s="85">
        <f>'FD Inputs Pre Conversion'!L2115*'FD Inputs final'!$H2118</f>
        <v>0</v>
      </c>
      <c r="M2118" s="85">
        <f>'FD Inputs Pre Conversion'!M2115*'FD Inputs final'!$H2118</f>
        <v>0</v>
      </c>
    </row>
    <row r="2119" spans="2:13" outlineLevel="1">
      <c r="F2119" s="94"/>
    </row>
    <row r="2120" spans="2:13" outlineLevel="1">
      <c r="B2120" s="86" t="s">
        <v>215</v>
      </c>
      <c r="C2120" s="86" t="s">
        <v>216</v>
      </c>
      <c r="D2120" s="85" t="s">
        <v>350</v>
      </c>
      <c r="E2120" s="85" t="s">
        <v>983</v>
      </c>
      <c r="F2120" s="94" t="str">
        <f xml:space="preserve"> 'FD Inputs Pre Conversion'!F2116</f>
        <v>No input</v>
      </c>
      <c r="H2120" s="87">
        <f>_xlfn.XLOOKUP(C2120,Lists!$C$3:$C$31,Lists!$S$3:$S$31)</f>
        <v>1</v>
      </c>
      <c r="I2120" s="85">
        <f>'FD Inputs Pre Conversion'!I2117*'FD Inputs final'!$H2120</f>
        <v>0</v>
      </c>
      <c r="J2120" s="85">
        <f>'FD Inputs Pre Conversion'!J2117*'FD Inputs final'!$H2120</f>
        <v>0</v>
      </c>
      <c r="K2120" s="85">
        <f>'FD Inputs Pre Conversion'!K2117*'FD Inputs final'!$H2120</f>
        <v>0</v>
      </c>
      <c r="L2120" s="85">
        <f>'FD Inputs Pre Conversion'!L2117*'FD Inputs final'!$H2120</f>
        <v>0</v>
      </c>
      <c r="M2120" s="85">
        <f>'FD Inputs Pre Conversion'!M2117*'FD Inputs final'!$H2120</f>
        <v>0</v>
      </c>
    </row>
    <row r="2121" spans="2:13" outlineLevel="1">
      <c r="B2121" s="86" t="s">
        <v>215</v>
      </c>
      <c r="C2121" s="86" t="s">
        <v>216</v>
      </c>
      <c r="D2121" s="85" t="s">
        <v>358</v>
      </c>
      <c r="E2121" s="85" t="s">
        <v>983</v>
      </c>
      <c r="F2121" s="94" t="str">
        <f xml:space="preserve"> 'FD Inputs Pre Conversion'!F2117</f>
        <v>No input</v>
      </c>
      <c r="H2121" s="87">
        <f>_xlfn.XLOOKUP(C2121,Lists!$C$3:$C$31,Lists!$S$3:$S$31)</f>
        <v>1</v>
      </c>
      <c r="I2121" s="85">
        <f>'FD Inputs Pre Conversion'!I2118*'FD Inputs final'!$H2121</f>
        <v>0</v>
      </c>
      <c r="J2121" s="85">
        <f>'FD Inputs Pre Conversion'!J2118*'FD Inputs final'!$H2121</f>
        <v>0</v>
      </c>
      <c r="K2121" s="85">
        <f>'FD Inputs Pre Conversion'!K2118*'FD Inputs final'!$H2121</f>
        <v>0</v>
      </c>
      <c r="L2121" s="85">
        <f>'FD Inputs Pre Conversion'!L2118*'FD Inputs final'!$H2121</f>
        <v>0</v>
      </c>
      <c r="M2121" s="85">
        <f>'FD Inputs Pre Conversion'!M2118*'FD Inputs final'!$H2121</f>
        <v>0</v>
      </c>
    </row>
    <row r="2122" spans="2:13" outlineLevel="1">
      <c r="B2122" s="86" t="s">
        <v>215</v>
      </c>
      <c r="C2122" s="86" t="s">
        <v>216</v>
      </c>
      <c r="D2122" s="85" t="s">
        <v>361</v>
      </c>
      <c r="E2122" s="85" t="s">
        <v>983</v>
      </c>
      <c r="F2122" s="94" t="str">
        <f xml:space="preserve"> 'FD Inputs Pre Conversion'!F2118</f>
        <v>No input</v>
      </c>
      <c r="H2122" s="87">
        <f>_xlfn.XLOOKUP(C2122,Lists!$C$3:$C$31,Lists!$S$3:$S$31)</f>
        <v>1</v>
      </c>
      <c r="I2122" s="85">
        <f>'FD Inputs Pre Conversion'!I2119*'FD Inputs final'!$H2122</f>
        <v>0</v>
      </c>
      <c r="J2122" s="85">
        <f>'FD Inputs Pre Conversion'!J2119*'FD Inputs final'!$H2122</f>
        <v>0</v>
      </c>
      <c r="K2122" s="85">
        <f>'FD Inputs Pre Conversion'!K2119*'FD Inputs final'!$H2122</f>
        <v>0</v>
      </c>
      <c r="L2122" s="85">
        <f>'FD Inputs Pre Conversion'!L2119*'FD Inputs final'!$H2122</f>
        <v>0</v>
      </c>
      <c r="M2122" s="85">
        <f>'FD Inputs Pre Conversion'!M2119*'FD Inputs final'!$H2122</f>
        <v>0</v>
      </c>
    </row>
    <row r="2123" spans="2:13" outlineLevel="1">
      <c r="B2123" s="86" t="s">
        <v>215</v>
      </c>
      <c r="C2123" s="86" t="s">
        <v>216</v>
      </c>
      <c r="D2123" s="85" t="s">
        <v>364</v>
      </c>
      <c r="E2123" s="85" t="s">
        <v>983</v>
      </c>
      <c r="F2123" s="94" t="str">
        <f xml:space="preserve"> 'FD Inputs Pre Conversion'!F2119</f>
        <v>No input</v>
      </c>
      <c r="H2123" s="87">
        <f>_xlfn.XLOOKUP(C2123,Lists!$C$3:$C$31,Lists!$S$3:$S$31)</f>
        <v>1</v>
      </c>
      <c r="I2123" s="85">
        <f>'FD Inputs Pre Conversion'!I2120*'FD Inputs final'!$H2123</f>
        <v>0</v>
      </c>
      <c r="J2123" s="85">
        <f>'FD Inputs Pre Conversion'!J2120*'FD Inputs final'!$H2123</f>
        <v>0</v>
      </c>
      <c r="K2123" s="85">
        <f>'FD Inputs Pre Conversion'!K2120*'FD Inputs final'!$H2123</f>
        <v>0</v>
      </c>
      <c r="L2123" s="85">
        <f>'FD Inputs Pre Conversion'!L2120*'FD Inputs final'!$H2123</f>
        <v>0</v>
      </c>
      <c r="M2123" s="85">
        <f>'FD Inputs Pre Conversion'!M2120*'FD Inputs final'!$H2123</f>
        <v>0</v>
      </c>
    </row>
    <row r="2124" spans="2:13" outlineLevel="1">
      <c r="B2124" s="86" t="s">
        <v>215</v>
      </c>
      <c r="C2124" s="86" t="s">
        <v>216</v>
      </c>
      <c r="D2124" s="85" t="s">
        <v>370</v>
      </c>
      <c r="E2124" s="85" t="s">
        <v>983</v>
      </c>
      <c r="F2124" s="94" t="str">
        <f xml:space="preserve"> 'FD Inputs Pre Conversion'!F2120</f>
        <v>No input</v>
      </c>
      <c r="H2124" s="87">
        <f>_xlfn.XLOOKUP(C2124,Lists!$C$3:$C$31,Lists!$S$3:$S$31)</f>
        <v>1</v>
      </c>
      <c r="I2124" s="85">
        <f>'FD Inputs Pre Conversion'!I2121*'FD Inputs final'!$H2124</f>
        <v>0</v>
      </c>
      <c r="J2124" s="85">
        <f>'FD Inputs Pre Conversion'!J2121*'FD Inputs final'!$H2124</f>
        <v>0</v>
      </c>
      <c r="K2124" s="85">
        <f>'FD Inputs Pre Conversion'!K2121*'FD Inputs final'!$H2124</f>
        <v>0</v>
      </c>
      <c r="L2124" s="85">
        <f>'FD Inputs Pre Conversion'!L2121*'FD Inputs final'!$H2124</f>
        <v>0</v>
      </c>
      <c r="M2124" s="85">
        <f>'FD Inputs Pre Conversion'!M2121*'FD Inputs final'!$H2124</f>
        <v>0</v>
      </c>
    </row>
    <row r="2125" spans="2:13" outlineLevel="1">
      <c r="B2125" s="86" t="s">
        <v>215</v>
      </c>
      <c r="C2125" s="86" t="s">
        <v>216</v>
      </c>
      <c r="D2125" s="85" t="s">
        <v>379</v>
      </c>
      <c r="E2125" s="85" t="s">
        <v>983</v>
      </c>
      <c r="F2125" s="94" t="str">
        <f xml:space="preserve"> 'FD Inputs Pre Conversion'!F2121</f>
        <v>No input</v>
      </c>
      <c r="H2125" s="87">
        <f>_xlfn.XLOOKUP(C2125,Lists!$C$3:$C$31,Lists!$S$3:$S$31)</f>
        <v>1</v>
      </c>
      <c r="I2125" s="85">
        <f>'FD Inputs Pre Conversion'!I2122*'FD Inputs final'!$H2125</f>
        <v>0</v>
      </c>
      <c r="J2125" s="85">
        <f>'FD Inputs Pre Conversion'!J2122*'FD Inputs final'!$H2125</f>
        <v>0</v>
      </c>
      <c r="K2125" s="85">
        <f>'FD Inputs Pre Conversion'!K2122*'FD Inputs final'!$H2125</f>
        <v>0</v>
      </c>
      <c r="L2125" s="85">
        <f>'FD Inputs Pre Conversion'!L2122*'FD Inputs final'!$H2125</f>
        <v>0</v>
      </c>
      <c r="M2125" s="85">
        <f>'FD Inputs Pre Conversion'!M2122*'FD Inputs final'!$H2125</f>
        <v>0</v>
      </c>
    </row>
    <row r="2126" spans="2:13" outlineLevel="1">
      <c r="B2126" s="86" t="s">
        <v>215</v>
      </c>
      <c r="C2126" s="86" t="s">
        <v>216</v>
      </c>
      <c r="D2126" s="85" t="s">
        <v>382</v>
      </c>
      <c r="E2126" s="85" t="s">
        <v>983</v>
      </c>
      <c r="F2126" s="94" t="str">
        <f xml:space="preserve"> 'FD Inputs Pre Conversion'!F2122</f>
        <v>No input</v>
      </c>
      <c r="H2126" s="87">
        <f>_xlfn.XLOOKUP(C2126,Lists!$C$3:$C$31,Lists!$S$3:$S$31)</f>
        <v>1</v>
      </c>
      <c r="I2126" s="85">
        <f>'FD Inputs Pre Conversion'!I2123*'FD Inputs final'!$H2126</f>
        <v>0</v>
      </c>
      <c r="J2126" s="85">
        <f>'FD Inputs Pre Conversion'!J2123*'FD Inputs final'!$H2126</f>
        <v>0</v>
      </c>
      <c r="K2126" s="85">
        <f>'FD Inputs Pre Conversion'!K2123*'FD Inputs final'!$H2126</f>
        <v>0</v>
      </c>
      <c r="L2126" s="85">
        <f>'FD Inputs Pre Conversion'!L2123*'FD Inputs final'!$H2126</f>
        <v>0</v>
      </c>
      <c r="M2126" s="85">
        <f>'FD Inputs Pre Conversion'!M2123*'FD Inputs final'!$H2126</f>
        <v>0</v>
      </c>
    </row>
    <row r="2127" spans="2:13" outlineLevel="1">
      <c r="B2127" s="86" t="s">
        <v>215</v>
      </c>
      <c r="C2127" s="86" t="s">
        <v>216</v>
      </c>
      <c r="D2127" s="85" t="s">
        <v>388</v>
      </c>
      <c r="E2127" s="85" t="s">
        <v>983</v>
      </c>
      <c r="F2127" s="94" t="str">
        <f xml:space="preserve"> 'FD Inputs Pre Conversion'!F2123</f>
        <v>No input</v>
      </c>
      <c r="H2127" s="87">
        <f>_xlfn.XLOOKUP(C2127,Lists!$C$3:$C$31,Lists!$S$3:$S$31)</f>
        <v>1</v>
      </c>
      <c r="I2127" s="85">
        <f>'FD Inputs Pre Conversion'!I2124*'FD Inputs final'!$H2127</f>
        <v>0</v>
      </c>
      <c r="J2127" s="85">
        <f>'FD Inputs Pre Conversion'!J2124*'FD Inputs final'!$H2127</f>
        <v>0</v>
      </c>
      <c r="K2127" s="85">
        <f>'FD Inputs Pre Conversion'!K2124*'FD Inputs final'!$H2127</f>
        <v>0</v>
      </c>
      <c r="L2127" s="85">
        <f>'FD Inputs Pre Conversion'!L2124*'FD Inputs final'!$H2127</f>
        <v>0</v>
      </c>
      <c r="M2127" s="85">
        <f>'FD Inputs Pre Conversion'!M2124*'FD Inputs final'!$H2127</f>
        <v>0</v>
      </c>
    </row>
    <row r="2128" spans="2:13" outlineLevel="1">
      <c r="B2128" s="86" t="s">
        <v>215</v>
      </c>
      <c r="C2128" s="86" t="s">
        <v>216</v>
      </c>
      <c r="D2128" s="85" t="s">
        <v>391</v>
      </c>
      <c r="E2128" s="85" t="s">
        <v>983</v>
      </c>
      <c r="F2128" s="94" t="str">
        <f xml:space="preserve"> 'FD Inputs Pre Conversion'!F2124</f>
        <v>No input</v>
      </c>
      <c r="H2128" s="87">
        <f>_xlfn.XLOOKUP(C2128,Lists!$C$3:$C$31,Lists!$S$3:$S$31)</f>
        <v>1</v>
      </c>
      <c r="I2128" s="85">
        <f>'FD Inputs Pre Conversion'!I2125*'FD Inputs final'!$H2128</f>
        <v>0</v>
      </c>
      <c r="J2128" s="85">
        <f>'FD Inputs Pre Conversion'!J2125*'FD Inputs final'!$H2128</f>
        <v>0</v>
      </c>
      <c r="K2128" s="85">
        <f>'FD Inputs Pre Conversion'!K2125*'FD Inputs final'!$H2128</f>
        <v>0</v>
      </c>
      <c r="L2128" s="85">
        <f>'FD Inputs Pre Conversion'!L2125*'FD Inputs final'!$H2128</f>
        <v>0</v>
      </c>
      <c r="M2128" s="85">
        <f>'FD Inputs Pre Conversion'!M2125*'FD Inputs final'!$H2128</f>
        <v>0</v>
      </c>
    </row>
    <row r="2129" spans="2:13" outlineLevel="1">
      <c r="B2129" s="86" t="s">
        <v>215</v>
      </c>
      <c r="C2129" s="86" t="s">
        <v>216</v>
      </c>
      <c r="D2129" s="85" t="s">
        <v>394</v>
      </c>
      <c r="E2129" s="85" t="s">
        <v>983</v>
      </c>
      <c r="F2129" s="94" t="str">
        <f xml:space="preserve"> 'FD Inputs Pre Conversion'!F2125</f>
        <v>No input</v>
      </c>
      <c r="H2129" s="87">
        <f>_xlfn.XLOOKUP(C2129,Lists!$C$3:$C$31,Lists!$S$3:$S$31)</f>
        <v>1</v>
      </c>
      <c r="I2129" s="85">
        <f>'FD Inputs Pre Conversion'!I2126*'FD Inputs final'!$H2129</f>
        <v>0</v>
      </c>
      <c r="J2129" s="85">
        <f>'FD Inputs Pre Conversion'!J2126*'FD Inputs final'!$H2129</f>
        <v>0</v>
      </c>
      <c r="K2129" s="85">
        <f>'FD Inputs Pre Conversion'!K2126*'FD Inputs final'!$H2129</f>
        <v>0</v>
      </c>
      <c r="L2129" s="85">
        <f>'FD Inputs Pre Conversion'!L2126*'FD Inputs final'!$H2129</f>
        <v>0</v>
      </c>
      <c r="M2129" s="85">
        <f>'FD Inputs Pre Conversion'!M2126*'FD Inputs final'!$H2129</f>
        <v>0</v>
      </c>
    </row>
    <row r="2130" spans="2:13" outlineLevel="1">
      <c r="B2130" s="86" t="s">
        <v>215</v>
      </c>
      <c r="C2130" s="86" t="s">
        <v>216</v>
      </c>
      <c r="D2130" s="85" t="s">
        <v>397</v>
      </c>
      <c r="E2130" s="85" t="s">
        <v>983</v>
      </c>
      <c r="F2130" s="94" t="str">
        <f xml:space="preserve"> 'FD Inputs Pre Conversion'!F2126</f>
        <v>No input</v>
      </c>
      <c r="H2130" s="87">
        <f>_xlfn.XLOOKUP(C2130,Lists!$C$3:$C$31,Lists!$S$3:$S$31)</f>
        <v>1</v>
      </c>
      <c r="I2130" s="85">
        <f>'FD Inputs Pre Conversion'!I2127*'FD Inputs final'!$H2130</f>
        <v>0</v>
      </c>
      <c r="J2130" s="85">
        <f>'FD Inputs Pre Conversion'!J2127*'FD Inputs final'!$H2130</f>
        <v>0</v>
      </c>
      <c r="K2130" s="85">
        <f>'FD Inputs Pre Conversion'!K2127*'FD Inputs final'!$H2130</f>
        <v>0</v>
      </c>
      <c r="L2130" s="85">
        <f>'FD Inputs Pre Conversion'!L2127*'FD Inputs final'!$H2130</f>
        <v>0</v>
      </c>
      <c r="M2130" s="85">
        <f>'FD Inputs Pre Conversion'!M2127*'FD Inputs final'!$H2130</f>
        <v>0</v>
      </c>
    </row>
    <row r="2131" spans="2:13" outlineLevel="1">
      <c r="B2131" s="86" t="s">
        <v>215</v>
      </c>
      <c r="C2131" s="86" t="s">
        <v>216</v>
      </c>
      <c r="D2131" s="85" t="s">
        <v>345</v>
      </c>
      <c r="E2131" s="85" t="s">
        <v>983</v>
      </c>
      <c r="F2131" s="94" t="str">
        <f xml:space="preserve"> 'FD Inputs Pre Conversion'!F2127</f>
        <v>No input</v>
      </c>
      <c r="H2131" s="87">
        <f>_xlfn.XLOOKUP(C2131,Lists!$C$3:$C$31,Lists!$S$3:$S$31)</f>
        <v>1</v>
      </c>
      <c r="I2131" s="85">
        <f>'FD Inputs Pre Conversion'!I2128*'FD Inputs final'!$H2131</f>
        <v>0</v>
      </c>
      <c r="J2131" s="85">
        <f>'FD Inputs Pre Conversion'!J2128*'FD Inputs final'!$H2131</f>
        <v>0</v>
      </c>
      <c r="K2131" s="85">
        <f>'FD Inputs Pre Conversion'!K2128*'FD Inputs final'!$H2131</f>
        <v>0</v>
      </c>
      <c r="L2131" s="85">
        <f>'FD Inputs Pre Conversion'!L2128*'FD Inputs final'!$H2131</f>
        <v>0</v>
      </c>
      <c r="M2131" s="85">
        <f>'FD Inputs Pre Conversion'!M2128*'FD Inputs final'!$H2131</f>
        <v>0</v>
      </c>
    </row>
    <row r="2132" spans="2:13" outlineLevel="1">
      <c r="B2132" s="86" t="s">
        <v>215</v>
      </c>
      <c r="C2132" s="86" t="s">
        <v>216</v>
      </c>
      <c r="D2132" s="85" t="s">
        <v>354</v>
      </c>
      <c r="E2132" s="85" t="s">
        <v>983</v>
      </c>
      <c r="F2132" s="94" t="str">
        <f xml:space="preserve"> 'FD Inputs Pre Conversion'!F2128</f>
        <v>No input</v>
      </c>
      <c r="H2132" s="87">
        <f>_xlfn.XLOOKUP(C2132,Lists!$C$3:$C$31,Lists!$S$3:$S$31)</f>
        <v>1</v>
      </c>
      <c r="I2132" s="85">
        <f>'FD Inputs Pre Conversion'!I2129*'FD Inputs final'!$H2132</f>
        <v>0</v>
      </c>
      <c r="J2132" s="85">
        <f>'FD Inputs Pre Conversion'!J2129*'FD Inputs final'!$H2132</f>
        <v>0</v>
      </c>
      <c r="K2132" s="85">
        <f>'FD Inputs Pre Conversion'!K2129*'FD Inputs final'!$H2132</f>
        <v>0</v>
      </c>
      <c r="L2132" s="85">
        <f>'FD Inputs Pre Conversion'!L2129*'FD Inputs final'!$H2132</f>
        <v>0</v>
      </c>
      <c r="M2132" s="85">
        <f>'FD Inputs Pre Conversion'!M2129*'FD Inputs final'!$H2132</f>
        <v>0</v>
      </c>
    </row>
    <row r="2133" spans="2:13" outlineLevel="1">
      <c r="B2133" s="86" t="s">
        <v>215</v>
      </c>
      <c r="C2133" s="86" t="s">
        <v>216</v>
      </c>
      <c r="D2133" s="85" t="s">
        <v>367</v>
      </c>
      <c r="E2133" s="85" t="s">
        <v>983</v>
      </c>
      <c r="F2133" s="94" t="str">
        <f xml:space="preserve"> 'FD Inputs Pre Conversion'!F2129</f>
        <v>No input</v>
      </c>
      <c r="H2133" s="87">
        <f>_xlfn.XLOOKUP(C2133,Lists!$C$3:$C$31,Lists!$S$3:$S$31)</f>
        <v>1</v>
      </c>
      <c r="I2133" s="85">
        <f>'FD Inputs Pre Conversion'!I2130*'FD Inputs final'!$H2133</f>
        <v>0</v>
      </c>
      <c r="J2133" s="85">
        <f>'FD Inputs Pre Conversion'!J2130*'FD Inputs final'!$H2133</f>
        <v>0</v>
      </c>
      <c r="K2133" s="85">
        <f>'FD Inputs Pre Conversion'!K2130*'FD Inputs final'!$H2133</f>
        <v>0</v>
      </c>
      <c r="L2133" s="85">
        <f>'FD Inputs Pre Conversion'!L2130*'FD Inputs final'!$H2133</f>
        <v>0</v>
      </c>
      <c r="M2133" s="85">
        <f>'FD Inputs Pre Conversion'!M2130*'FD Inputs final'!$H2133</f>
        <v>0</v>
      </c>
    </row>
    <row r="2134" spans="2:13" outlineLevel="1">
      <c r="B2134" s="86" t="s">
        <v>215</v>
      </c>
      <c r="C2134" s="86" t="s">
        <v>216</v>
      </c>
      <c r="D2134" s="85" t="s">
        <v>373</v>
      </c>
      <c r="E2134" s="85" t="s">
        <v>983</v>
      </c>
      <c r="F2134" s="94" t="str">
        <f xml:space="preserve"> 'FD Inputs Pre Conversion'!F2130</f>
        <v>No input</v>
      </c>
      <c r="H2134" s="87">
        <f>_xlfn.XLOOKUP(C2134,Lists!$C$3:$C$31,Lists!$S$3:$S$31)</f>
        <v>1</v>
      </c>
      <c r="I2134" s="85">
        <f>'FD Inputs Pre Conversion'!I2131*'FD Inputs final'!$H2134</f>
        <v>0</v>
      </c>
      <c r="J2134" s="85">
        <f>'FD Inputs Pre Conversion'!J2131*'FD Inputs final'!$H2134</f>
        <v>0</v>
      </c>
      <c r="K2134" s="85">
        <f>'FD Inputs Pre Conversion'!K2131*'FD Inputs final'!$H2134</f>
        <v>0</v>
      </c>
      <c r="L2134" s="85">
        <f>'FD Inputs Pre Conversion'!L2131*'FD Inputs final'!$H2134</f>
        <v>0</v>
      </c>
      <c r="M2134" s="85">
        <f>'FD Inputs Pre Conversion'!M2131*'FD Inputs final'!$H2134</f>
        <v>0</v>
      </c>
    </row>
    <row r="2135" spans="2:13" outlineLevel="1">
      <c r="B2135" s="86" t="s">
        <v>215</v>
      </c>
      <c r="C2135" s="86" t="s">
        <v>216</v>
      </c>
      <c r="D2135" s="85" t="s">
        <v>376</v>
      </c>
      <c r="E2135" s="85" t="s">
        <v>983</v>
      </c>
      <c r="F2135" s="94" t="str">
        <f xml:space="preserve"> 'FD Inputs Pre Conversion'!F2131</f>
        <v>No input</v>
      </c>
      <c r="H2135" s="87">
        <f>_xlfn.XLOOKUP(C2135,Lists!$C$3:$C$31,Lists!$S$3:$S$31)</f>
        <v>1</v>
      </c>
      <c r="I2135" s="85">
        <f>'FD Inputs Pre Conversion'!I2132*'FD Inputs final'!$H2135</f>
        <v>0</v>
      </c>
      <c r="J2135" s="85">
        <f>'FD Inputs Pre Conversion'!J2132*'FD Inputs final'!$H2135</f>
        <v>0</v>
      </c>
      <c r="K2135" s="85">
        <f>'FD Inputs Pre Conversion'!K2132*'FD Inputs final'!$H2135</f>
        <v>0</v>
      </c>
      <c r="L2135" s="85">
        <f>'FD Inputs Pre Conversion'!L2132*'FD Inputs final'!$H2135</f>
        <v>0</v>
      </c>
      <c r="M2135" s="85">
        <f>'FD Inputs Pre Conversion'!M2132*'FD Inputs final'!$H2135</f>
        <v>0</v>
      </c>
    </row>
    <row r="2136" spans="2:13" outlineLevel="1">
      <c r="B2136" s="86" t="s">
        <v>215</v>
      </c>
      <c r="C2136" s="86" t="s">
        <v>216</v>
      </c>
      <c r="D2136" s="85" t="s">
        <v>385</v>
      </c>
      <c r="E2136" s="85" t="s">
        <v>983</v>
      </c>
      <c r="F2136" s="94" t="str">
        <f xml:space="preserve"> 'FD Inputs Pre Conversion'!F2132</f>
        <v>No input</v>
      </c>
      <c r="H2136" s="87">
        <f>_xlfn.XLOOKUP(C2136,Lists!$C$3:$C$31,Lists!$S$3:$S$31)</f>
        <v>1</v>
      </c>
      <c r="I2136" s="85">
        <f>'FD Inputs Pre Conversion'!I2133*'FD Inputs final'!$H2136</f>
        <v>0</v>
      </c>
      <c r="J2136" s="85">
        <f>'FD Inputs Pre Conversion'!J2133*'FD Inputs final'!$H2136</f>
        <v>0</v>
      </c>
      <c r="K2136" s="85">
        <f>'FD Inputs Pre Conversion'!K2133*'FD Inputs final'!$H2136</f>
        <v>0</v>
      </c>
      <c r="L2136" s="85">
        <f>'FD Inputs Pre Conversion'!L2133*'FD Inputs final'!$H2136</f>
        <v>0</v>
      </c>
      <c r="M2136" s="85">
        <f>'FD Inputs Pre Conversion'!M2133*'FD Inputs final'!$H2136</f>
        <v>0</v>
      </c>
    </row>
    <row r="2137" spans="2:13" outlineLevel="1">
      <c r="F2137" s="94"/>
    </row>
    <row r="2138" spans="2:13" outlineLevel="1">
      <c r="B2138" s="86" t="s">
        <v>222</v>
      </c>
      <c r="C2138" s="86" t="s">
        <v>223</v>
      </c>
      <c r="D2138" s="85" t="s">
        <v>350</v>
      </c>
      <c r="E2138" s="85" t="s">
        <v>983</v>
      </c>
      <c r="F2138" s="94" t="str">
        <f xml:space="preserve"> 'FD Inputs Pre Conversion'!F2134</f>
        <v>No input</v>
      </c>
      <c r="H2138" s="87">
        <f>_xlfn.XLOOKUP(C2138,Lists!$C$3:$C$31,Lists!$S$3:$S$31)</f>
        <v>1</v>
      </c>
      <c r="I2138" s="85">
        <f>'FD Inputs Pre Conversion'!I2135*'FD Inputs final'!$H2138</f>
        <v>0</v>
      </c>
      <c r="J2138" s="85">
        <f>'FD Inputs Pre Conversion'!J2135*'FD Inputs final'!$H2138</f>
        <v>0</v>
      </c>
      <c r="K2138" s="85">
        <f>'FD Inputs Pre Conversion'!K2135*'FD Inputs final'!$H2138</f>
        <v>0</v>
      </c>
      <c r="L2138" s="85">
        <f>'FD Inputs Pre Conversion'!L2135*'FD Inputs final'!$H2138</f>
        <v>0</v>
      </c>
      <c r="M2138" s="85">
        <f>'FD Inputs Pre Conversion'!M2135*'FD Inputs final'!$H2138</f>
        <v>0</v>
      </c>
    </row>
    <row r="2139" spans="2:13" outlineLevel="1">
      <c r="B2139" s="86" t="s">
        <v>222</v>
      </c>
      <c r="C2139" s="86" t="s">
        <v>223</v>
      </c>
      <c r="D2139" s="85" t="s">
        <v>358</v>
      </c>
      <c r="E2139" s="85" t="s">
        <v>983</v>
      </c>
      <c r="F2139" s="94" t="str">
        <f xml:space="preserve"> 'FD Inputs Pre Conversion'!F2135</f>
        <v>No input</v>
      </c>
      <c r="H2139" s="87">
        <f>_xlfn.XLOOKUP(C2139,Lists!$C$3:$C$31,Lists!$S$3:$S$31)</f>
        <v>1</v>
      </c>
      <c r="I2139" s="85">
        <f>'FD Inputs Pre Conversion'!I2136*'FD Inputs final'!$H2139</f>
        <v>0</v>
      </c>
      <c r="J2139" s="85">
        <f>'FD Inputs Pre Conversion'!J2136*'FD Inputs final'!$H2139</f>
        <v>0</v>
      </c>
      <c r="K2139" s="85">
        <f>'FD Inputs Pre Conversion'!K2136*'FD Inputs final'!$H2139</f>
        <v>0</v>
      </c>
      <c r="L2139" s="85">
        <f>'FD Inputs Pre Conversion'!L2136*'FD Inputs final'!$H2139</f>
        <v>0</v>
      </c>
      <c r="M2139" s="85">
        <f>'FD Inputs Pre Conversion'!M2136*'FD Inputs final'!$H2139</f>
        <v>0</v>
      </c>
    </row>
    <row r="2140" spans="2:13" outlineLevel="1">
      <c r="B2140" s="86" t="s">
        <v>222</v>
      </c>
      <c r="C2140" s="86" t="s">
        <v>223</v>
      </c>
      <c r="D2140" s="85" t="s">
        <v>361</v>
      </c>
      <c r="E2140" s="85" t="s">
        <v>983</v>
      </c>
      <c r="F2140" s="94" t="str">
        <f xml:space="preserve"> 'FD Inputs Pre Conversion'!F2136</f>
        <v>No input</v>
      </c>
      <c r="H2140" s="87">
        <f>_xlfn.XLOOKUP(C2140,Lists!$C$3:$C$31,Lists!$S$3:$S$31)</f>
        <v>1</v>
      </c>
      <c r="I2140" s="85">
        <f>'FD Inputs Pre Conversion'!I2137*'FD Inputs final'!$H2140</f>
        <v>0</v>
      </c>
      <c r="J2140" s="85">
        <f>'FD Inputs Pre Conversion'!J2137*'FD Inputs final'!$H2140</f>
        <v>0</v>
      </c>
      <c r="K2140" s="85">
        <f>'FD Inputs Pre Conversion'!K2137*'FD Inputs final'!$H2140</f>
        <v>0</v>
      </c>
      <c r="L2140" s="85">
        <f>'FD Inputs Pre Conversion'!L2137*'FD Inputs final'!$H2140</f>
        <v>0</v>
      </c>
      <c r="M2140" s="85">
        <f>'FD Inputs Pre Conversion'!M2137*'FD Inputs final'!$H2140</f>
        <v>0</v>
      </c>
    </row>
    <row r="2141" spans="2:13" outlineLevel="1">
      <c r="B2141" s="86" t="s">
        <v>222</v>
      </c>
      <c r="C2141" s="86" t="s">
        <v>223</v>
      </c>
      <c r="D2141" s="85" t="s">
        <v>364</v>
      </c>
      <c r="E2141" s="85" t="s">
        <v>983</v>
      </c>
      <c r="F2141" s="94" t="str">
        <f xml:space="preserve"> 'FD Inputs Pre Conversion'!F2137</f>
        <v>No input</v>
      </c>
      <c r="H2141" s="87">
        <f>_xlfn.XLOOKUP(C2141,Lists!$C$3:$C$31,Lists!$S$3:$S$31)</f>
        <v>1</v>
      </c>
      <c r="I2141" s="85">
        <f>'FD Inputs Pre Conversion'!I2138*'FD Inputs final'!$H2141</f>
        <v>0</v>
      </c>
      <c r="J2141" s="85">
        <f>'FD Inputs Pre Conversion'!J2138*'FD Inputs final'!$H2141</f>
        <v>0</v>
      </c>
      <c r="K2141" s="85">
        <f>'FD Inputs Pre Conversion'!K2138*'FD Inputs final'!$H2141</f>
        <v>0</v>
      </c>
      <c r="L2141" s="85">
        <f>'FD Inputs Pre Conversion'!L2138*'FD Inputs final'!$H2141</f>
        <v>0</v>
      </c>
      <c r="M2141" s="85">
        <f>'FD Inputs Pre Conversion'!M2138*'FD Inputs final'!$H2141</f>
        <v>0</v>
      </c>
    </row>
    <row r="2142" spans="2:13" outlineLevel="1">
      <c r="B2142" s="86" t="s">
        <v>222</v>
      </c>
      <c r="C2142" s="86" t="s">
        <v>223</v>
      </c>
      <c r="D2142" s="85" t="s">
        <v>370</v>
      </c>
      <c r="E2142" s="85" t="s">
        <v>983</v>
      </c>
      <c r="F2142" s="94" t="str">
        <f xml:space="preserve"> 'FD Inputs Pre Conversion'!F2138</f>
        <v>No input</v>
      </c>
      <c r="H2142" s="87">
        <f>_xlfn.XLOOKUP(C2142,Lists!$C$3:$C$31,Lists!$S$3:$S$31)</f>
        <v>1</v>
      </c>
      <c r="I2142" s="85">
        <f>'FD Inputs Pre Conversion'!I2139*'FD Inputs final'!$H2142</f>
        <v>0</v>
      </c>
      <c r="J2142" s="85">
        <f>'FD Inputs Pre Conversion'!J2139*'FD Inputs final'!$H2142</f>
        <v>0</v>
      </c>
      <c r="K2142" s="85">
        <f>'FD Inputs Pre Conversion'!K2139*'FD Inputs final'!$H2142</f>
        <v>0</v>
      </c>
      <c r="L2142" s="85">
        <f>'FD Inputs Pre Conversion'!L2139*'FD Inputs final'!$H2142</f>
        <v>0</v>
      </c>
      <c r="M2142" s="85">
        <f>'FD Inputs Pre Conversion'!M2139*'FD Inputs final'!$H2142</f>
        <v>0</v>
      </c>
    </row>
    <row r="2143" spans="2:13" outlineLevel="1">
      <c r="B2143" s="86" t="s">
        <v>222</v>
      </c>
      <c r="C2143" s="86" t="s">
        <v>223</v>
      </c>
      <c r="D2143" s="85" t="s">
        <v>379</v>
      </c>
      <c r="E2143" s="85" t="s">
        <v>983</v>
      </c>
      <c r="F2143" s="94" t="str">
        <f xml:space="preserve"> 'FD Inputs Pre Conversion'!F2139</f>
        <v>No input</v>
      </c>
      <c r="H2143" s="87">
        <f>_xlfn.XLOOKUP(C2143,Lists!$C$3:$C$31,Lists!$S$3:$S$31)</f>
        <v>1</v>
      </c>
      <c r="I2143" s="85">
        <f>'FD Inputs Pre Conversion'!I2140*'FD Inputs final'!$H2143</f>
        <v>0</v>
      </c>
      <c r="J2143" s="85">
        <f>'FD Inputs Pre Conversion'!J2140*'FD Inputs final'!$H2143</f>
        <v>0</v>
      </c>
      <c r="K2143" s="85">
        <f>'FD Inputs Pre Conversion'!K2140*'FD Inputs final'!$H2143</f>
        <v>0</v>
      </c>
      <c r="L2143" s="85">
        <f>'FD Inputs Pre Conversion'!L2140*'FD Inputs final'!$H2143</f>
        <v>0</v>
      </c>
      <c r="M2143" s="85">
        <f>'FD Inputs Pre Conversion'!M2140*'FD Inputs final'!$H2143</f>
        <v>0</v>
      </c>
    </row>
    <row r="2144" spans="2:13" outlineLevel="1">
      <c r="B2144" s="86" t="s">
        <v>222</v>
      </c>
      <c r="C2144" s="86" t="s">
        <v>223</v>
      </c>
      <c r="D2144" s="85" t="s">
        <v>382</v>
      </c>
      <c r="E2144" s="85" t="s">
        <v>983</v>
      </c>
      <c r="F2144" s="94" t="str">
        <f xml:space="preserve"> 'FD Inputs Pre Conversion'!F2140</f>
        <v>No input</v>
      </c>
      <c r="H2144" s="87">
        <f>_xlfn.XLOOKUP(C2144,Lists!$C$3:$C$31,Lists!$S$3:$S$31)</f>
        <v>1</v>
      </c>
      <c r="I2144" s="85">
        <f>'FD Inputs Pre Conversion'!I2141*'FD Inputs final'!$H2144</f>
        <v>0</v>
      </c>
      <c r="J2144" s="85">
        <f>'FD Inputs Pre Conversion'!J2141*'FD Inputs final'!$H2144</f>
        <v>0</v>
      </c>
      <c r="K2144" s="85">
        <f>'FD Inputs Pre Conversion'!K2141*'FD Inputs final'!$H2144</f>
        <v>0</v>
      </c>
      <c r="L2144" s="85">
        <f>'FD Inputs Pre Conversion'!L2141*'FD Inputs final'!$H2144</f>
        <v>0</v>
      </c>
      <c r="M2144" s="85">
        <f>'FD Inputs Pre Conversion'!M2141*'FD Inputs final'!$H2144</f>
        <v>0</v>
      </c>
    </row>
    <row r="2145" spans="2:13" outlineLevel="1">
      <c r="B2145" s="86" t="s">
        <v>222</v>
      </c>
      <c r="C2145" s="86" t="s">
        <v>223</v>
      </c>
      <c r="D2145" s="85" t="s">
        <v>388</v>
      </c>
      <c r="E2145" s="85" t="s">
        <v>983</v>
      </c>
      <c r="F2145" s="94" t="str">
        <f xml:space="preserve"> 'FD Inputs Pre Conversion'!F2141</f>
        <v>No input</v>
      </c>
      <c r="H2145" s="87">
        <f>_xlfn.XLOOKUP(C2145,Lists!$C$3:$C$31,Lists!$S$3:$S$31)</f>
        <v>1</v>
      </c>
      <c r="I2145" s="85">
        <f>'FD Inputs Pre Conversion'!I2142*'FD Inputs final'!$H2145</f>
        <v>0</v>
      </c>
      <c r="J2145" s="85">
        <f>'FD Inputs Pre Conversion'!J2142*'FD Inputs final'!$H2145</f>
        <v>0</v>
      </c>
      <c r="K2145" s="85">
        <f>'FD Inputs Pre Conversion'!K2142*'FD Inputs final'!$H2145</f>
        <v>0</v>
      </c>
      <c r="L2145" s="85">
        <f>'FD Inputs Pre Conversion'!L2142*'FD Inputs final'!$H2145</f>
        <v>0</v>
      </c>
      <c r="M2145" s="85">
        <f>'FD Inputs Pre Conversion'!M2142*'FD Inputs final'!$H2145</f>
        <v>0</v>
      </c>
    </row>
    <row r="2146" spans="2:13" outlineLevel="1">
      <c r="B2146" s="86" t="s">
        <v>222</v>
      </c>
      <c r="C2146" s="86" t="s">
        <v>223</v>
      </c>
      <c r="D2146" s="85" t="s">
        <v>391</v>
      </c>
      <c r="E2146" s="85" t="s">
        <v>983</v>
      </c>
      <c r="F2146" s="94" t="str">
        <f xml:space="preserve"> 'FD Inputs Pre Conversion'!F2142</f>
        <v>No input</v>
      </c>
      <c r="H2146" s="87">
        <f>_xlfn.XLOOKUP(C2146,Lists!$C$3:$C$31,Lists!$S$3:$S$31)</f>
        <v>1</v>
      </c>
      <c r="I2146" s="85">
        <f>'FD Inputs Pre Conversion'!I2143*'FD Inputs final'!$H2146</f>
        <v>0</v>
      </c>
      <c r="J2146" s="85">
        <f>'FD Inputs Pre Conversion'!J2143*'FD Inputs final'!$H2146</f>
        <v>0</v>
      </c>
      <c r="K2146" s="85">
        <f>'FD Inputs Pre Conversion'!K2143*'FD Inputs final'!$H2146</f>
        <v>0</v>
      </c>
      <c r="L2146" s="85">
        <f>'FD Inputs Pre Conversion'!L2143*'FD Inputs final'!$H2146</f>
        <v>0</v>
      </c>
      <c r="M2146" s="85">
        <f>'FD Inputs Pre Conversion'!M2143*'FD Inputs final'!$H2146</f>
        <v>0</v>
      </c>
    </row>
    <row r="2147" spans="2:13" outlineLevel="1">
      <c r="B2147" s="86" t="s">
        <v>222</v>
      </c>
      <c r="C2147" s="86" t="s">
        <v>223</v>
      </c>
      <c r="D2147" s="85" t="s">
        <v>394</v>
      </c>
      <c r="E2147" s="85" t="s">
        <v>983</v>
      </c>
      <c r="F2147" s="94" t="str">
        <f xml:space="preserve"> 'FD Inputs Pre Conversion'!F2143</f>
        <v>No input</v>
      </c>
      <c r="H2147" s="87">
        <f>_xlfn.XLOOKUP(C2147,Lists!$C$3:$C$31,Lists!$S$3:$S$31)</f>
        <v>1</v>
      </c>
      <c r="I2147" s="85">
        <f>'FD Inputs Pre Conversion'!I2144*'FD Inputs final'!$H2147</f>
        <v>0</v>
      </c>
      <c r="J2147" s="85">
        <f>'FD Inputs Pre Conversion'!J2144*'FD Inputs final'!$H2147</f>
        <v>0</v>
      </c>
      <c r="K2147" s="85">
        <f>'FD Inputs Pre Conversion'!K2144*'FD Inputs final'!$H2147</f>
        <v>0</v>
      </c>
      <c r="L2147" s="85">
        <f>'FD Inputs Pre Conversion'!L2144*'FD Inputs final'!$H2147</f>
        <v>0</v>
      </c>
      <c r="M2147" s="85">
        <f>'FD Inputs Pre Conversion'!M2144*'FD Inputs final'!$H2147</f>
        <v>0</v>
      </c>
    </row>
    <row r="2148" spans="2:13" outlineLevel="1">
      <c r="B2148" s="86" t="s">
        <v>222</v>
      </c>
      <c r="C2148" s="86" t="s">
        <v>223</v>
      </c>
      <c r="D2148" s="85" t="s">
        <v>397</v>
      </c>
      <c r="E2148" s="85" t="s">
        <v>983</v>
      </c>
      <c r="F2148" s="94" t="str">
        <f xml:space="preserve"> 'FD Inputs Pre Conversion'!F2144</f>
        <v>No input</v>
      </c>
      <c r="H2148" s="87">
        <f>_xlfn.XLOOKUP(C2148,Lists!$C$3:$C$31,Lists!$S$3:$S$31)</f>
        <v>1</v>
      </c>
      <c r="I2148" s="85">
        <f>'FD Inputs Pre Conversion'!I2145*'FD Inputs final'!$H2148</f>
        <v>0</v>
      </c>
      <c r="J2148" s="85">
        <f>'FD Inputs Pre Conversion'!J2145*'FD Inputs final'!$H2148</f>
        <v>0</v>
      </c>
      <c r="K2148" s="85">
        <f>'FD Inputs Pre Conversion'!K2145*'FD Inputs final'!$H2148</f>
        <v>0</v>
      </c>
      <c r="L2148" s="85">
        <f>'FD Inputs Pre Conversion'!L2145*'FD Inputs final'!$H2148</f>
        <v>0</v>
      </c>
      <c r="M2148" s="85">
        <f>'FD Inputs Pre Conversion'!M2145*'FD Inputs final'!$H2148</f>
        <v>0</v>
      </c>
    </row>
    <row r="2149" spans="2:13" outlineLevel="1">
      <c r="B2149" s="86" t="s">
        <v>222</v>
      </c>
      <c r="C2149" s="86" t="s">
        <v>223</v>
      </c>
      <c r="D2149" s="85" t="s">
        <v>345</v>
      </c>
      <c r="E2149" s="85" t="s">
        <v>983</v>
      </c>
      <c r="F2149" s="94" t="str">
        <f xml:space="preserve"> 'FD Inputs Pre Conversion'!F2145</f>
        <v>No input</v>
      </c>
      <c r="H2149" s="87">
        <f>_xlfn.XLOOKUP(C2149,Lists!$C$3:$C$31,Lists!$S$3:$S$31)</f>
        <v>1</v>
      </c>
      <c r="I2149" s="85">
        <f>'FD Inputs Pre Conversion'!I2146*'FD Inputs final'!$H2149</f>
        <v>0</v>
      </c>
      <c r="J2149" s="85">
        <f>'FD Inputs Pre Conversion'!J2146*'FD Inputs final'!$H2149</f>
        <v>0</v>
      </c>
      <c r="K2149" s="85">
        <f>'FD Inputs Pre Conversion'!K2146*'FD Inputs final'!$H2149</f>
        <v>0</v>
      </c>
      <c r="L2149" s="85">
        <f>'FD Inputs Pre Conversion'!L2146*'FD Inputs final'!$H2149</f>
        <v>0</v>
      </c>
      <c r="M2149" s="85">
        <f>'FD Inputs Pre Conversion'!M2146*'FD Inputs final'!$H2149</f>
        <v>0</v>
      </c>
    </row>
    <row r="2150" spans="2:13" outlineLevel="1">
      <c r="B2150" s="86" t="s">
        <v>222</v>
      </c>
      <c r="C2150" s="86" t="s">
        <v>223</v>
      </c>
      <c r="D2150" s="85" t="s">
        <v>354</v>
      </c>
      <c r="E2150" s="85" t="s">
        <v>983</v>
      </c>
      <c r="F2150" s="94" t="str">
        <f xml:space="preserve"> 'FD Inputs Pre Conversion'!F2146</f>
        <v>No input</v>
      </c>
      <c r="H2150" s="87">
        <f>_xlfn.XLOOKUP(C2150,Lists!$C$3:$C$31,Lists!$S$3:$S$31)</f>
        <v>1</v>
      </c>
      <c r="I2150" s="85">
        <f>'FD Inputs Pre Conversion'!I2147*'FD Inputs final'!$H2150</f>
        <v>0</v>
      </c>
      <c r="J2150" s="85">
        <f>'FD Inputs Pre Conversion'!J2147*'FD Inputs final'!$H2150</f>
        <v>0</v>
      </c>
      <c r="K2150" s="85">
        <f>'FD Inputs Pre Conversion'!K2147*'FD Inputs final'!$H2150</f>
        <v>0</v>
      </c>
      <c r="L2150" s="85">
        <f>'FD Inputs Pre Conversion'!L2147*'FD Inputs final'!$H2150</f>
        <v>0</v>
      </c>
      <c r="M2150" s="85">
        <f>'FD Inputs Pre Conversion'!M2147*'FD Inputs final'!$H2150</f>
        <v>0</v>
      </c>
    </row>
    <row r="2151" spans="2:13" outlineLevel="1">
      <c r="B2151" s="86" t="s">
        <v>222</v>
      </c>
      <c r="C2151" s="86" t="s">
        <v>223</v>
      </c>
      <c r="D2151" s="85" t="s">
        <v>367</v>
      </c>
      <c r="E2151" s="85" t="s">
        <v>983</v>
      </c>
      <c r="F2151" s="94" t="str">
        <f xml:space="preserve"> 'FD Inputs Pre Conversion'!F2147</f>
        <v>No input</v>
      </c>
      <c r="H2151" s="87">
        <f>_xlfn.XLOOKUP(C2151,Lists!$C$3:$C$31,Lists!$S$3:$S$31)</f>
        <v>1</v>
      </c>
      <c r="I2151" s="85">
        <f>'FD Inputs Pre Conversion'!I2148*'FD Inputs final'!$H2151</f>
        <v>0</v>
      </c>
      <c r="J2151" s="85">
        <f>'FD Inputs Pre Conversion'!J2148*'FD Inputs final'!$H2151</f>
        <v>0</v>
      </c>
      <c r="K2151" s="85">
        <f>'FD Inputs Pre Conversion'!K2148*'FD Inputs final'!$H2151</f>
        <v>0</v>
      </c>
      <c r="L2151" s="85">
        <f>'FD Inputs Pre Conversion'!L2148*'FD Inputs final'!$H2151</f>
        <v>0</v>
      </c>
      <c r="M2151" s="85">
        <f>'FD Inputs Pre Conversion'!M2148*'FD Inputs final'!$H2151</f>
        <v>0</v>
      </c>
    </row>
    <row r="2152" spans="2:13" outlineLevel="1">
      <c r="B2152" s="86" t="s">
        <v>222</v>
      </c>
      <c r="C2152" s="86" t="s">
        <v>223</v>
      </c>
      <c r="D2152" s="85" t="s">
        <v>373</v>
      </c>
      <c r="E2152" s="85" t="s">
        <v>983</v>
      </c>
      <c r="F2152" s="94" t="str">
        <f xml:space="preserve"> 'FD Inputs Pre Conversion'!F2148</f>
        <v>No input</v>
      </c>
      <c r="H2152" s="87">
        <f>_xlfn.XLOOKUP(C2152,Lists!$C$3:$C$31,Lists!$S$3:$S$31)</f>
        <v>1</v>
      </c>
      <c r="I2152" s="85">
        <f>'FD Inputs Pre Conversion'!I2149*'FD Inputs final'!$H2152</f>
        <v>0</v>
      </c>
      <c r="J2152" s="85">
        <f>'FD Inputs Pre Conversion'!J2149*'FD Inputs final'!$H2152</f>
        <v>0</v>
      </c>
      <c r="K2152" s="85">
        <f>'FD Inputs Pre Conversion'!K2149*'FD Inputs final'!$H2152</f>
        <v>0</v>
      </c>
      <c r="L2152" s="85">
        <f>'FD Inputs Pre Conversion'!L2149*'FD Inputs final'!$H2152</f>
        <v>0</v>
      </c>
      <c r="M2152" s="85">
        <f>'FD Inputs Pre Conversion'!M2149*'FD Inputs final'!$H2152</f>
        <v>0</v>
      </c>
    </row>
    <row r="2153" spans="2:13" outlineLevel="1">
      <c r="B2153" s="86" t="s">
        <v>222</v>
      </c>
      <c r="C2153" s="86" t="s">
        <v>223</v>
      </c>
      <c r="D2153" s="85" t="s">
        <v>376</v>
      </c>
      <c r="E2153" s="85" t="s">
        <v>983</v>
      </c>
      <c r="F2153" s="94" t="str">
        <f xml:space="preserve"> 'FD Inputs Pre Conversion'!F2149</f>
        <v>No input</v>
      </c>
      <c r="H2153" s="87">
        <f>_xlfn.XLOOKUP(C2153,Lists!$C$3:$C$31,Lists!$S$3:$S$31)</f>
        <v>1</v>
      </c>
      <c r="I2153" s="85">
        <f>'FD Inputs Pre Conversion'!I2150*'FD Inputs final'!$H2153</f>
        <v>0</v>
      </c>
      <c r="J2153" s="85">
        <f>'FD Inputs Pre Conversion'!J2150*'FD Inputs final'!$H2153</f>
        <v>0</v>
      </c>
      <c r="K2153" s="85">
        <f>'FD Inputs Pre Conversion'!K2150*'FD Inputs final'!$H2153</f>
        <v>0</v>
      </c>
      <c r="L2153" s="85">
        <f>'FD Inputs Pre Conversion'!L2150*'FD Inputs final'!$H2153</f>
        <v>0</v>
      </c>
      <c r="M2153" s="85">
        <f>'FD Inputs Pre Conversion'!M2150*'FD Inputs final'!$H2153</f>
        <v>0</v>
      </c>
    </row>
    <row r="2154" spans="2:13" outlineLevel="1">
      <c r="B2154" s="86" t="s">
        <v>222</v>
      </c>
      <c r="C2154" s="86" t="s">
        <v>223</v>
      </c>
      <c r="D2154" s="85" t="s">
        <v>385</v>
      </c>
      <c r="E2154" s="85" t="s">
        <v>983</v>
      </c>
      <c r="F2154" s="94" t="str">
        <f xml:space="preserve"> 'FD Inputs Pre Conversion'!F2150</f>
        <v>No input</v>
      </c>
      <c r="H2154" s="87">
        <f>_xlfn.XLOOKUP(C2154,Lists!$C$3:$C$31,Lists!$S$3:$S$31)</f>
        <v>1</v>
      </c>
      <c r="I2154" s="85">
        <f>'FD Inputs Pre Conversion'!I2151*'FD Inputs final'!$H2154</f>
        <v>0</v>
      </c>
      <c r="J2154" s="85">
        <f>'FD Inputs Pre Conversion'!J2151*'FD Inputs final'!$H2154</f>
        <v>0</v>
      </c>
      <c r="K2154" s="85">
        <f>'FD Inputs Pre Conversion'!K2151*'FD Inputs final'!$H2154</f>
        <v>0</v>
      </c>
      <c r="L2154" s="85">
        <f>'FD Inputs Pre Conversion'!L2151*'FD Inputs final'!$H2154</f>
        <v>0</v>
      </c>
      <c r="M2154" s="85">
        <f>'FD Inputs Pre Conversion'!M2151*'FD Inputs final'!$H2154</f>
        <v>0</v>
      </c>
    </row>
    <row r="2155" spans="2:13" outlineLevel="1">
      <c r="F2155" s="94"/>
    </row>
    <row r="2156" spans="2:13" outlineLevel="1">
      <c r="B2156" s="86" t="s">
        <v>229</v>
      </c>
      <c r="C2156" s="86" t="s">
        <v>230</v>
      </c>
      <c r="D2156" s="85" t="s">
        <v>350</v>
      </c>
      <c r="E2156" s="85" t="s">
        <v>983</v>
      </c>
      <c r="F2156" s="94" t="str">
        <f xml:space="preserve"> 'FD Inputs Pre Conversion'!F2152</f>
        <v>No input</v>
      </c>
      <c r="H2156" s="87">
        <f>_xlfn.XLOOKUP(C2156,Lists!$C$3:$C$31,Lists!$S$3:$S$31)</f>
        <v>1</v>
      </c>
      <c r="I2156" s="85">
        <f>'FD Inputs Pre Conversion'!I2153*'FD Inputs final'!$H2156</f>
        <v>0</v>
      </c>
      <c r="J2156" s="85">
        <f>'FD Inputs Pre Conversion'!J2153*'FD Inputs final'!$H2156</f>
        <v>0</v>
      </c>
      <c r="K2156" s="85">
        <f>'FD Inputs Pre Conversion'!K2153*'FD Inputs final'!$H2156</f>
        <v>0</v>
      </c>
      <c r="L2156" s="85">
        <f>'FD Inputs Pre Conversion'!L2153*'FD Inputs final'!$H2156</f>
        <v>0</v>
      </c>
      <c r="M2156" s="85">
        <f>'FD Inputs Pre Conversion'!M2153*'FD Inputs final'!$H2156</f>
        <v>0</v>
      </c>
    </row>
    <row r="2157" spans="2:13" outlineLevel="1">
      <c r="B2157" s="86" t="s">
        <v>229</v>
      </c>
      <c r="C2157" s="86" t="s">
        <v>230</v>
      </c>
      <c r="D2157" s="85" t="s">
        <v>358</v>
      </c>
      <c r="E2157" s="85" t="s">
        <v>983</v>
      </c>
      <c r="F2157" s="94" t="str">
        <f xml:space="preserve"> 'FD Inputs Pre Conversion'!F2153</f>
        <v>No input</v>
      </c>
      <c r="H2157" s="87">
        <f>_xlfn.XLOOKUP(C2157,Lists!$C$3:$C$31,Lists!$S$3:$S$31)</f>
        <v>1</v>
      </c>
      <c r="I2157" s="85">
        <f>'FD Inputs Pre Conversion'!I2154*'FD Inputs final'!$H2157</f>
        <v>0</v>
      </c>
      <c r="J2157" s="85">
        <f>'FD Inputs Pre Conversion'!J2154*'FD Inputs final'!$H2157</f>
        <v>0</v>
      </c>
      <c r="K2157" s="85">
        <f>'FD Inputs Pre Conversion'!K2154*'FD Inputs final'!$H2157</f>
        <v>0</v>
      </c>
      <c r="L2157" s="85">
        <f>'FD Inputs Pre Conversion'!L2154*'FD Inputs final'!$H2157</f>
        <v>0</v>
      </c>
      <c r="M2157" s="85">
        <f>'FD Inputs Pre Conversion'!M2154*'FD Inputs final'!$H2157</f>
        <v>0</v>
      </c>
    </row>
    <row r="2158" spans="2:13" outlineLevel="1">
      <c r="B2158" s="86" t="s">
        <v>229</v>
      </c>
      <c r="C2158" s="86" t="s">
        <v>230</v>
      </c>
      <c r="D2158" s="85" t="s">
        <v>361</v>
      </c>
      <c r="E2158" s="85" t="s">
        <v>983</v>
      </c>
      <c r="F2158" s="94" t="str">
        <f xml:space="preserve"> 'FD Inputs Pre Conversion'!F2154</f>
        <v>No input</v>
      </c>
      <c r="H2158" s="87">
        <f>_xlfn.XLOOKUP(C2158,Lists!$C$3:$C$31,Lists!$S$3:$S$31)</f>
        <v>1</v>
      </c>
      <c r="I2158" s="85">
        <f>'FD Inputs Pre Conversion'!I2155*'FD Inputs final'!$H2158</f>
        <v>0</v>
      </c>
      <c r="J2158" s="85">
        <f>'FD Inputs Pre Conversion'!J2155*'FD Inputs final'!$H2158</f>
        <v>0</v>
      </c>
      <c r="K2158" s="85">
        <f>'FD Inputs Pre Conversion'!K2155*'FD Inputs final'!$H2158</f>
        <v>0</v>
      </c>
      <c r="L2158" s="85">
        <f>'FD Inputs Pre Conversion'!L2155*'FD Inputs final'!$H2158</f>
        <v>0</v>
      </c>
      <c r="M2158" s="85">
        <f>'FD Inputs Pre Conversion'!M2155*'FD Inputs final'!$H2158</f>
        <v>0</v>
      </c>
    </row>
    <row r="2159" spans="2:13" outlineLevel="1">
      <c r="B2159" s="86" t="s">
        <v>229</v>
      </c>
      <c r="C2159" s="86" t="s">
        <v>230</v>
      </c>
      <c r="D2159" s="85" t="s">
        <v>364</v>
      </c>
      <c r="E2159" s="85" t="s">
        <v>983</v>
      </c>
      <c r="F2159" s="94" t="str">
        <f xml:space="preserve"> 'FD Inputs Pre Conversion'!F2155</f>
        <v>No input</v>
      </c>
      <c r="H2159" s="87">
        <f>_xlfn.XLOOKUP(C2159,Lists!$C$3:$C$31,Lists!$S$3:$S$31)</f>
        <v>1</v>
      </c>
      <c r="I2159" s="85">
        <f>'FD Inputs Pre Conversion'!I2156*'FD Inputs final'!$H2159</f>
        <v>0</v>
      </c>
      <c r="J2159" s="85">
        <f>'FD Inputs Pre Conversion'!J2156*'FD Inputs final'!$H2159</f>
        <v>0</v>
      </c>
      <c r="K2159" s="85">
        <f>'FD Inputs Pre Conversion'!K2156*'FD Inputs final'!$H2159</f>
        <v>0</v>
      </c>
      <c r="L2159" s="85">
        <f>'FD Inputs Pre Conversion'!L2156*'FD Inputs final'!$H2159</f>
        <v>0</v>
      </c>
      <c r="M2159" s="85">
        <f>'FD Inputs Pre Conversion'!M2156*'FD Inputs final'!$H2159</f>
        <v>0</v>
      </c>
    </row>
    <row r="2160" spans="2:13" outlineLevel="1">
      <c r="B2160" s="86" t="s">
        <v>229</v>
      </c>
      <c r="C2160" s="86" t="s">
        <v>230</v>
      </c>
      <c r="D2160" s="85" t="s">
        <v>370</v>
      </c>
      <c r="E2160" s="85" t="s">
        <v>983</v>
      </c>
      <c r="F2160" s="94" t="str">
        <f xml:space="preserve"> 'FD Inputs Pre Conversion'!F2156</f>
        <v>No input</v>
      </c>
      <c r="H2160" s="87">
        <f>_xlfn.XLOOKUP(C2160,Lists!$C$3:$C$31,Lists!$S$3:$S$31)</f>
        <v>1</v>
      </c>
      <c r="I2160" s="85">
        <f>'FD Inputs Pre Conversion'!I2157*'FD Inputs final'!$H2160</f>
        <v>0</v>
      </c>
      <c r="J2160" s="85">
        <f>'FD Inputs Pre Conversion'!J2157*'FD Inputs final'!$H2160</f>
        <v>0</v>
      </c>
      <c r="K2160" s="85">
        <f>'FD Inputs Pre Conversion'!K2157*'FD Inputs final'!$H2160</f>
        <v>0</v>
      </c>
      <c r="L2160" s="85">
        <f>'FD Inputs Pre Conversion'!L2157*'FD Inputs final'!$H2160</f>
        <v>0</v>
      </c>
      <c r="M2160" s="85">
        <f>'FD Inputs Pre Conversion'!M2157*'FD Inputs final'!$H2160</f>
        <v>0</v>
      </c>
    </row>
    <row r="2161" spans="2:13" outlineLevel="1">
      <c r="B2161" s="86" t="s">
        <v>229</v>
      </c>
      <c r="C2161" s="86" t="s">
        <v>230</v>
      </c>
      <c r="D2161" s="85" t="s">
        <v>379</v>
      </c>
      <c r="E2161" s="85" t="s">
        <v>983</v>
      </c>
      <c r="F2161" s="94" t="str">
        <f xml:space="preserve"> 'FD Inputs Pre Conversion'!F2157</f>
        <v>No input</v>
      </c>
      <c r="H2161" s="87">
        <f>_xlfn.XLOOKUP(C2161,Lists!$C$3:$C$31,Lists!$S$3:$S$31)</f>
        <v>1</v>
      </c>
      <c r="I2161" s="85">
        <f>'FD Inputs Pre Conversion'!I2158*'FD Inputs final'!$H2161</f>
        <v>0</v>
      </c>
      <c r="J2161" s="85">
        <f>'FD Inputs Pre Conversion'!J2158*'FD Inputs final'!$H2161</f>
        <v>0</v>
      </c>
      <c r="K2161" s="85">
        <f>'FD Inputs Pre Conversion'!K2158*'FD Inputs final'!$H2161</f>
        <v>0</v>
      </c>
      <c r="L2161" s="85">
        <f>'FD Inputs Pre Conversion'!L2158*'FD Inputs final'!$H2161</f>
        <v>0</v>
      </c>
      <c r="M2161" s="85">
        <f>'FD Inputs Pre Conversion'!M2158*'FD Inputs final'!$H2161</f>
        <v>0</v>
      </c>
    </row>
    <row r="2162" spans="2:13" outlineLevel="1">
      <c r="B2162" s="86" t="s">
        <v>229</v>
      </c>
      <c r="C2162" s="86" t="s">
        <v>230</v>
      </c>
      <c r="D2162" s="85" t="s">
        <v>382</v>
      </c>
      <c r="E2162" s="85" t="s">
        <v>983</v>
      </c>
      <c r="F2162" s="94" t="str">
        <f xml:space="preserve"> 'FD Inputs Pre Conversion'!F2158</f>
        <v>No input</v>
      </c>
      <c r="H2162" s="87">
        <f>_xlfn.XLOOKUP(C2162,Lists!$C$3:$C$31,Lists!$S$3:$S$31)</f>
        <v>1</v>
      </c>
      <c r="I2162" s="85">
        <f>'FD Inputs Pre Conversion'!I2159*'FD Inputs final'!$H2162</f>
        <v>0</v>
      </c>
      <c r="J2162" s="85">
        <f>'FD Inputs Pre Conversion'!J2159*'FD Inputs final'!$H2162</f>
        <v>0</v>
      </c>
      <c r="K2162" s="85">
        <f>'FD Inputs Pre Conversion'!K2159*'FD Inputs final'!$H2162</f>
        <v>0</v>
      </c>
      <c r="L2162" s="85">
        <f>'FD Inputs Pre Conversion'!L2159*'FD Inputs final'!$H2162</f>
        <v>0</v>
      </c>
      <c r="M2162" s="85">
        <f>'FD Inputs Pre Conversion'!M2159*'FD Inputs final'!$H2162</f>
        <v>0</v>
      </c>
    </row>
    <row r="2163" spans="2:13" outlineLevel="1">
      <c r="B2163" s="86" t="s">
        <v>229</v>
      </c>
      <c r="C2163" s="86" t="s">
        <v>230</v>
      </c>
      <c r="D2163" s="85" t="s">
        <v>388</v>
      </c>
      <c r="E2163" s="85" t="s">
        <v>983</v>
      </c>
      <c r="F2163" s="94" t="str">
        <f xml:space="preserve"> 'FD Inputs Pre Conversion'!F2159</f>
        <v>No input</v>
      </c>
      <c r="H2163" s="87">
        <f>_xlfn.XLOOKUP(C2163,Lists!$C$3:$C$31,Lists!$S$3:$S$31)</f>
        <v>1</v>
      </c>
      <c r="I2163" s="85">
        <f>'FD Inputs Pre Conversion'!I2160*'FD Inputs final'!$H2163</f>
        <v>0</v>
      </c>
      <c r="J2163" s="85">
        <f>'FD Inputs Pre Conversion'!J2160*'FD Inputs final'!$H2163</f>
        <v>0</v>
      </c>
      <c r="K2163" s="85">
        <f>'FD Inputs Pre Conversion'!K2160*'FD Inputs final'!$H2163</f>
        <v>0</v>
      </c>
      <c r="L2163" s="85">
        <f>'FD Inputs Pre Conversion'!L2160*'FD Inputs final'!$H2163</f>
        <v>0</v>
      </c>
      <c r="M2163" s="85">
        <f>'FD Inputs Pre Conversion'!M2160*'FD Inputs final'!$H2163</f>
        <v>0</v>
      </c>
    </row>
    <row r="2164" spans="2:13" outlineLevel="1">
      <c r="B2164" s="86" t="s">
        <v>229</v>
      </c>
      <c r="C2164" s="86" t="s">
        <v>230</v>
      </c>
      <c r="D2164" s="85" t="s">
        <v>391</v>
      </c>
      <c r="E2164" s="85" t="s">
        <v>983</v>
      </c>
      <c r="F2164" s="94" t="str">
        <f xml:space="preserve"> 'FD Inputs Pre Conversion'!F2160</f>
        <v>No input</v>
      </c>
      <c r="H2164" s="87">
        <f>_xlfn.XLOOKUP(C2164,Lists!$C$3:$C$31,Lists!$S$3:$S$31)</f>
        <v>1</v>
      </c>
      <c r="I2164" s="85">
        <f>'FD Inputs Pre Conversion'!I2161*'FD Inputs final'!$H2164</f>
        <v>0</v>
      </c>
      <c r="J2164" s="85">
        <f>'FD Inputs Pre Conversion'!J2161*'FD Inputs final'!$H2164</f>
        <v>0</v>
      </c>
      <c r="K2164" s="85">
        <f>'FD Inputs Pre Conversion'!K2161*'FD Inputs final'!$H2164</f>
        <v>0</v>
      </c>
      <c r="L2164" s="85">
        <f>'FD Inputs Pre Conversion'!L2161*'FD Inputs final'!$H2164</f>
        <v>0</v>
      </c>
      <c r="M2164" s="85">
        <f>'FD Inputs Pre Conversion'!M2161*'FD Inputs final'!$H2164</f>
        <v>0</v>
      </c>
    </row>
    <row r="2165" spans="2:13" outlineLevel="1">
      <c r="B2165" s="86" t="s">
        <v>229</v>
      </c>
      <c r="C2165" s="86" t="s">
        <v>230</v>
      </c>
      <c r="D2165" s="85" t="s">
        <v>394</v>
      </c>
      <c r="E2165" s="85" t="s">
        <v>983</v>
      </c>
      <c r="F2165" s="94" t="str">
        <f xml:space="preserve"> 'FD Inputs Pre Conversion'!F2161</f>
        <v>No input</v>
      </c>
      <c r="H2165" s="87">
        <f>_xlfn.XLOOKUP(C2165,Lists!$C$3:$C$31,Lists!$S$3:$S$31)</f>
        <v>1</v>
      </c>
      <c r="I2165" s="85">
        <f>'FD Inputs Pre Conversion'!I2162*'FD Inputs final'!$H2165</f>
        <v>0</v>
      </c>
      <c r="J2165" s="85">
        <f>'FD Inputs Pre Conversion'!J2162*'FD Inputs final'!$H2165</f>
        <v>0</v>
      </c>
      <c r="K2165" s="85">
        <f>'FD Inputs Pre Conversion'!K2162*'FD Inputs final'!$H2165</f>
        <v>0</v>
      </c>
      <c r="L2165" s="85">
        <f>'FD Inputs Pre Conversion'!L2162*'FD Inputs final'!$H2165</f>
        <v>0</v>
      </c>
      <c r="M2165" s="85">
        <f>'FD Inputs Pre Conversion'!M2162*'FD Inputs final'!$H2165</f>
        <v>0</v>
      </c>
    </row>
    <row r="2166" spans="2:13" outlineLevel="1">
      <c r="B2166" s="86" t="s">
        <v>229</v>
      </c>
      <c r="C2166" s="86" t="s">
        <v>230</v>
      </c>
      <c r="D2166" s="85" t="s">
        <v>397</v>
      </c>
      <c r="E2166" s="85" t="s">
        <v>983</v>
      </c>
      <c r="F2166" s="94" t="str">
        <f xml:space="preserve"> 'FD Inputs Pre Conversion'!F2162</f>
        <v>No input</v>
      </c>
      <c r="H2166" s="87">
        <f>_xlfn.XLOOKUP(C2166,Lists!$C$3:$C$31,Lists!$S$3:$S$31)</f>
        <v>1</v>
      </c>
      <c r="I2166" s="85">
        <f>'FD Inputs Pre Conversion'!I2163*'FD Inputs final'!$H2166</f>
        <v>0</v>
      </c>
      <c r="J2166" s="85">
        <f>'FD Inputs Pre Conversion'!J2163*'FD Inputs final'!$H2166</f>
        <v>0</v>
      </c>
      <c r="K2166" s="85">
        <f>'FD Inputs Pre Conversion'!K2163*'FD Inputs final'!$H2166</f>
        <v>0</v>
      </c>
      <c r="L2166" s="85">
        <f>'FD Inputs Pre Conversion'!L2163*'FD Inputs final'!$H2166</f>
        <v>0</v>
      </c>
      <c r="M2166" s="85">
        <f>'FD Inputs Pre Conversion'!M2163*'FD Inputs final'!$H2166</f>
        <v>0</v>
      </c>
    </row>
    <row r="2167" spans="2:13" outlineLevel="1">
      <c r="B2167" s="86" t="s">
        <v>229</v>
      </c>
      <c r="C2167" s="86" t="s">
        <v>230</v>
      </c>
      <c r="D2167" s="85" t="s">
        <v>345</v>
      </c>
      <c r="E2167" s="85" t="s">
        <v>983</v>
      </c>
      <c r="F2167" s="94" t="str">
        <f xml:space="preserve"> 'FD Inputs Pre Conversion'!F2163</f>
        <v>No input</v>
      </c>
      <c r="H2167" s="87">
        <f>_xlfn.XLOOKUP(C2167,Lists!$C$3:$C$31,Lists!$S$3:$S$31)</f>
        <v>1</v>
      </c>
      <c r="I2167" s="85">
        <f>'FD Inputs Pre Conversion'!I2164*'FD Inputs final'!$H2167</f>
        <v>0</v>
      </c>
      <c r="J2167" s="85">
        <f>'FD Inputs Pre Conversion'!J2164*'FD Inputs final'!$H2167</f>
        <v>0</v>
      </c>
      <c r="K2167" s="85">
        <f>'FD Inputs Pre Conversion'!K2164*'FD Inputs final'!$H2167</f>
        <v>0</v>
      </c>
      <c r="L2167" s="85">
        <f>'FD Inputs Pre Conversion'!L2164*'FD Inputs final'!$H2167</f>
        <v>0</v>
      </c>
      <c r="M2167" s="85">
        <f>'FD Inputs Pre Conversion'!M2164*'FD Inputs final'!$H2167</f>
        <v>0</v>
      </c>
    </row>
    <row r="2168" spans="2:13" outlineLevel="1">
      <c r="B2168" s="86" t="s">
        <v>229</v>
      </c>
      <c r="C2168" s="86" t="s">
        <v>230</v>
      </c>
      <c r="D2168" s="85" t="s">
        <v>354</v>
      </c>
      <c r="E2168" s="85" t="s">
        <v>983</v>
      </c>
      <c r="F2168" s="94" t="str">
        <f xml:space="preserve"> 'FD Inputs Pre Conversion'!F2164</f>
        <v>No input</v>
      </c>
      <c r="H2168" s="87">
        <f>_xlfn.XLOOKUP(C2168,Lists!$C$3:$C$31,Lists!$S$3:$S$31)</f>
        <v>1</v>
      </c>
      <c r="I2168" s="85">
        <f>'FD Inputs Pre Conversion'!I2165*'FD Inputs final'!$H2168</f>
        <v>0</v>
      </c>
      <c r="J2168" s="85">
        <f>'FD Inputs Pre Conversion'!J2165*'FD Inputs final'!$H2168</f>
        <v>0</v>
      </c>
      <c r="K2168" s="85">
        <f>'FD Inputs Pre Conversion'!K2165*'FD Inputs final'!$H2168</f>
        <v>0</v>
      </c>
      <c r="L2168" s="85">
        <f>'FD Inputs Pre Conversion'!L2165*'FD Inputs final'!$H2168</f>
        <v>0</v>
      </c>
      <c r="M2168" s="85">
        <f>'FD Inputs Pre Conversion'!M2165*'FD Inputs final'!$H2168</f>
        <v>0</v>
      </c>
    </row>
    <row r="2169" spans="2:13" outlineLevel="1">
      <c r="B2169" s="86" t="s">
        <v>229</v>
      </c>
      <c r="C2169" s="86" t="s">
        <v>230</v>
      </c>
      <c r="D2169" s="85" t="s">
        <v>367</v>
      </c>
      <c r="E2169" s="85" t="s">
        <v>983</v>
      </c>
      <c r="F2169" s="94" t="str">
        <f xml:space="preserve"> 'FD Inputs Pre Conversion'!F2165</f>
        <v>No input</v>
      </c>
      <c r="H2169" s="87">
        <f>_xlfn.XLOOKUP(C2169,Lists!$C$3:$C$31,Lists!$S$3:$S$31)</f>
        <v>1</v>
      </c>
      <c r="I2169" s="85">
        <f>'FD Inputs Pre Conversion'!I2166*'FD Inputs final'!$H2169</f>
        <v>0</v>
      </c>
      <c r="J2169" s="85">
        <f>'FD Inputs Pre Conversion'!J2166*'FD Inputs final'!$H2169</f>
        <v>0</v>
      </c>
      <c r="K2169" s="85">
        <f>'FD Inputs Pre Conversion'!K2166*'FD Inputs final'!$H2169</f>
        <v>0</v>
      </c>
      <c r="L2169" s="85">
        <f>'FD Inputs Pre Conversion'!L2166*'FD Inputs final'!$H2169</f>
        <v>0</v>
      </c>
      <c r="M2169" s="85">
        <f>'FD Inputs Pre Conversion'!M2166*'FD Inputs final'!$H2169</f>
        <v>0</v>
      </c>
    </row>
    <row r="2170" spans="2:13" outlineLevel="1">
      <c r="B2170" s="86" t="s">
        <v>229</v>
      </c>
      <c r="C2170" s="86" t="s">
        <v>230</v>
      </c>
      <c r="D2170" s="85" t="s">
        <v>373</v>
      </c>
      <c r="E2170" s="85" t="s">
        <v>983</v>
      </c>
      <c r="F2170" s="94" t="str">
        <f xml:space="preserve"> 'FD Inputs Pre Conversion'!F2166</f>
        <v>No input</v>
      </c>
      <c r="H2170" s="87">
        <f>_xlfn.XLOOKUP(C2170,Lists!$C$3:$C$31,Lists!$S$3:$S$31)</f>
        <v>1</v>
      </c>
      <c r="I2170" s="85">
        <f>'FD Inputs Pre Conversion'!I2167*'FD Inputs final'!$H2170</f>
        <v>0</v>
      </c>
      <c r="J2170" s="85">
        <f>'FD Inputs Pre Conversion'!J2167*'FD Inputs final'!$H2170</f>
        <v>0</v>
      </c>
      <c r="K2170" s="85">
        <f>'FD Inputs Pre Conversion'!K2167*'FD Inputs final'!$H2170</f>
        <v>0</v>
      </c>
      <c r="L2170" s="85">
        <f>'FD Inputs Pre Conversion'!L2167*'FD Inputs final'!$H2170</f>
        <v>0</v>
      </c>
      <c r="M2170" s="85">
        <f>'FD Inputs Pre Conversion'!M2167*'FD Inputs final'!$H2170</f>
        <v>0</v>
      </c>
    </row>
    <row r="2171" spans="2:13" outlineLevel="1">
      <c r="B2171" s="86" t="s">
        <v>229</v>
      </c>
      <c r="C2171" s="86" t="s">
        <v>230</v>
      </c>
      <c r="D2171" s="85" t="s">
        <v>376</v>
      </c>
      <c r="E2171" s="85" t="s">
        <v>983</v>
      </c>
      <c r="F2171" s="94" t="str">
        <f xml:space="preserve"> 'FD Inputs Pre Conversion'!F2167</f>
        <v>No input</v>
      </c>
      <c r="H2171" s="87">
        <f>_xlfn.XLOOKUP(C2171,Lists!$C$3:$C$31,Lists!$S$3:$S$31)</f>
        <v>1</v>
      </c>
      <c r="I2171" s="85">
        <f>'FD Inputs Pre Conversion'!I2168*'FD Inputs final'!$H2171</f>
        <v>0</v>
      </c>
      <c r="J2171" s="85">
        <f>'FD Inputs Pre Conversion'!J2168*'FD Inputs final'!$H2171</f>
        <v>0</v>
      </c>
      <c r="K2171" s="85">
        <f>'FD Inputs Pre Conversion'!K2168*'FD Inputs final'!$H2171</f>
        <v>0</v>
      </c>
      <c r="L2171" s="85">
        <f>'FD Inputs Pre Conversion'!L2168*'FD Inputs final'!$H2171</f>
        <v>0</v>
      </c>
      <c r="M2171" s="85">
        <f>'FD Inputs Pre Conversion'!M2168*'FD Inputs final'!$H2171</f>
        <v>0</v>
      </c>
    </row>
    <row r="2172" spans="2:13" outlineLevel="1">
      <c r="B2172" s="86" t="s">
        <v>229</v>
      </c>
      <c r="C2172" s="86" t="s">
        <v>230</v>
      </c>
      <c r="D2172" s="85" t="s">
        <v>385</v>
      </c>
      <c r="E2172" s="85" t="s">
        <v>983</v>
      </c>
      <c r="F2172" s="94" t="str">
        <f xml:space="preserve"> 'FD Inputs Pre Conversion'!F2168</f>
        <v>No input</v>
      </c>
      <c r="H2172" s="87">
        <f>_xlfn.XLOOKUP(C2172,Lists!$C$3:$C$31,Lists!$S$3:$S$31)</f>
        <v>1</v>
      </c>
      <c r="I2172" s="85">
        <f>'FD Inputs Pre Conversion'!I2169*'FD Inputs final'!$H2172</f>
        <v>0</v>
      </c>
      <c r="J2172" s="85">
        <f>'FD Inputs Pre Conversion'!J2169*'FD Inputs final'!$H2172</f>
        <v>0</v>
      </c>
      <c r="K2172" s="85">
        <f>'FD Inputs Pre Conversion'!K2169*'FD Inputs final'!$H2172</f>
        <v>0</v>
      </c>
      <c r="L2172" s="85">
        <f>'FD Inputs Pre Conversion'!L2169*'FD Inputs final'!$H2172</f>
        <v>0</v>
      </c>
      <c r="M2172" s="85">
        <f>'FD Inputs Pre Conversion'!M2169*'FD Inputs final'!$H2172</f>
        <v>0</v>
      </c>
    </row>
    <row r="2173" spans="2:13" outlineLevel="1">
      <c r="F2173" s="94"/>
    </row>
    <row r="2174" spans="2:13" outlineLevel="1">
      <c r="B2174" s="86" t="s">
        <v>234</v>
      </c>
      <c r="C2174" s="86" t="s">
        <v>235</v>
      </c>
      <c r="D2174" s="85" t="s">
        <v>350</v>
      </c>
      <c r="E2174" s="85" t="s">
        <v>983</v>
      </c>
      <c r="F2174" s="94" t="str">
        <f xml:space="preserve"> 'FD Inputs Pre Conversion'!F2170</f>
        <v>No input</v>
      </c>
      <c r="H2174" s="87">
        <f>_xlfn.XLOOKUP(C2174,Lists!$C$3:$C$31,Lists!$S$3:$S$31)</f>
        <v>1</v>
      </c>
      <c r="I2174" s="85">
        <f>'FD Inputs Pre Conversion'!I2171*'FD Inputs final'!$H2174</f>
        <v>0</v>
      </c>
      <c r="J2174" s="85">
        <f>'FD Inputs Pre Conversion'!J2171*'FD Inputs final'!$H2174</f>
        <v>0</v>
      </c>
      <c r="K2174" s="85">
        <f>'FD Inputs Pre Conversion'!K2171*'FD Inputs final'!$H2174</f>
        <v>0</v>
      </c>
      <c r="L2174" s="85">
        <f>'FD Inputs Pre Conversion'!L2171*'FD Inputs final'!$H2174</f>
        <v>0</v>
      </c>
      <c r="M2174" s="85">
        <f>'FD Inputs Pre Conversion'!M2171*'FD Inputs final'!$H2174</f>
        <v>0</v>
      </c>
    </row>
    <row r="2175" spans="2:13" outlineLevel="1">
      <c r="B2175" s="86" t="s">
        <v>234</v>
      </c>
      <c r="C2175" s="86" t="s">
        <v>235</v>
      </c>
      <c r="D2175" s="85" t="s">
        <v>358</v>
      </c>
      <c r="E2175" s="85" t="s">
        <v>983</v>
      </c>
      <c r="F2175" s="94" t="str">
        <f xml:space="preserve"> 'FD Inputs Pre Conversion'!F2171</f>
        <v>No input</v>
      </c>
      <c r="H2175" s="87">
        <f>_xlfn.XLOOKUP(C2175,Lists!$C$3:$C$31,Lists!$S$3:$S$31)</f>
        <v>1</v>
      </c>
      <c r="I2175" s="85">
        <f>'FD Inputs Pre Conversion'!I2172*'FD Inputs final'!$H2175</f>
        <v>0</v>
      </c>
      <c r="J2175" s="85">
        <f>'FD Inputs Pre Conversion'!J2172*'FD Inputs final'!$H2175</f>
        <v>0</v>
      </c>
      <c r="K2175" s="85">
        <f>'FD Inputs Pre Conversion'!K2172*'FD Inputs final'!$H2175</f>
        <v>0</v>
      </c>
      <c r="L2175" s="85">
        <f>'FD Inputs Pre Conversion'!L2172*'FD Inputs final'!$H2175</f>
        <v>0</v>
      </c>
      <c r="M2175" s="85">
        <f>'FD Inputs Pre Conversion'!M2172*'FD Inputs final'!$H2175</f>
        <v>0</v>
      </c>
    </row>
    <row r="2176" spans="2:13" outlineLevel="1">
      <c r="B2176" s="86" t="s">
        <v>234</v>
      </c>
      <c r="C2176" s="86" t="s">
        <v>235</v>
      </c>
      <c r="D2176" s="85" t="s">
        <v>361</v>
      </c>
      <c r="E2176" s="85" t="s">
        <v>983</v>
      </c>
      <c r="F2176" s="94" t="str">
        <f xml:space="preserve"> 'FD Inputs Pre Conversion'!F2172</f>
        <v>No input</v>
      </c>
      <c r="H2176" s="87">
        <f>_xlfn.XLOOKUP(C2176,Lists!$C$3:$C$31,Lists!$S$3:$S$31)</f>
        <v>1</v>
      </c>
      <c r="I2176" s="85">
        <f>'FD Inputs Pre Conversion'!I2173*'FD Inputs final'!$H2176</f>
        <v>0</v>
      </c>
      <c r="J2176" s="85">
        <f>'FD Inputs Pre Conversion'!J2173*'FD Inputs final'!$H2176</f>
        <v>0</v>
      </c>
      <c r="K2176" s="85">
        <f>'FD Inputs Pre Conversion'!K2173*'FD Inputs final'!$H2176</f>
        <v>0</v>
      </c>
      <c r="L2176" s="85">
        <f>'FD Inputs Pre Conversion'!L2173*'FD Inputs final'!$H2176</f>
        <v>0</v>
      </c>
      <c r="M2176" s="85">
        <f>'FD Inputs Pre Conversion'!M2173*'FD Inputs final'!$H2176</f>
        <v>0</v>
      </c>
    </row>
    <row r="2177" spans="2:13" outlineLevel="1">
      <c r="B2177" s="86" t="s">
        <v>234</v>
      </c>
      <c r="C2177" s="86" t="s">
        <v>235</v>
      </c>
      <c r="D2177" s="85" t="s">
        <v>364</v>
      </c>
      <c r="E2177" s="85" t="s">
        <v>983</v>
      </c>
      <c r="F2177" s="94" t="str">
        <f xml:space="preserve"> 'FD Inputs Pre Conversion'!F2173</f>
        <v>No input</v>
      </c>
      <c r="H2177" s="87">
        <f>_xlfn.XLOOKUP(C2177,Lists!$C$3:$C$31,Lists!$S$3:$S$31)</f>
        <v>1</v>
      </c>
      <c r="I2177" s="85">
        <f>'FD Inputs Pre Conversion'!I2174*'FD Inputs final'!$H2177</f>
        <v>0</v>
      </c>
      <c r="J2177" s="85">
        <f>'FD Inputs Pre Conversion'!J2174*'FD Inputs final'!$H2177</f>
        <v>0</v>
      </c>
      <c r="K2177" s="85">
        <f>'FD Inputs Pre Conversion'!K2174*'FD Inputs final'!$H2177</f>
        <v>0</v>
      </c>
      <c r="L2177" s="85">
        <f>'FD Inputs Pre Conversion'!L2174*'FD Inputs final'!$H2177</f>
        <v>0</v>
      </c>
      <c r="M2177" s="85">
        <f>'FD Inputs Pre Conversion'!M2174*'FD Inputs final'!$H2177</f>
        <v>0</v>
      </c>
    </row>
    <row r="2178" spans="2:13" outlineLevel="1">
      <c r="B2178" s="86" t="s">
        <v>234</v>
      </c>
      <c r="C2178" s="86" t="s">
        <v>235</v>
      </c>
      <c r="D2178" s="85" t="s">
        <v>370</v>
      </c>
      <c r="E2178" s="85" t="s">
        <v>983</v>
      </c>
      <c r="F2178" s="94" t="str">
        <f xml:space="preserve"> 'FD Inputs Pre Conversion'!F2174</f>
        <v>No input</v>
      </c>
      <c r="H2178" s="87">
        <f>_xlfn.XLOOKUP(C2178,Lists!$C$3:$C$31,Lists!$S$3:$S$31)</f>
        <v>1</v>
      </c>
      <c r="I2178" s="85">
        <f>'FD Inputs Pre Conversion'!I2175*'FD Inputs final'!$H2178</f>
        <v>0</v>
      </c>
      <c r="J2178" s="85">
        <f>'FD Inputs Pre Conversion'!J2175*'FD Inputs final'!$H2178</f>
        <v>0</v>
      </c>
      <c r="K2178" s="85">
        <f>'FD Inputs Pre Conversion'!K2175*'FD Inputs final'!$H2178</f>
        <v>0</v>
      </c>
      <c r="L2178" s="85">
        <f>'FD Inputs Pre Conversion'!L2175*'FD Inputs final'!$H2178</f>
        <v>0</v>
      </c>
      <c r="M2178" s="85">
        <f>'FD Inputs Pre Conversion'!M2175*'FD Inputs final'!$H2178</f>
        <v>0</v>
      </c>
    </row>
    <row r="2179" spans="2:13" outlineLevel="1">
      <c r="B2179" s="86" t="s">
        <v>234</v>
      </c>
      <c r="C2179" s="86" t="s">
        <v>235</v>
      </c>
      <c r="D2179" s="85" t="s">
        <v>379</v>
      </c>
      <c r="E2179" s="85" t="s">
        <v>983</v>
      </c>
      <c r="F2179" s="94" t="str">
        <f xml:space="preserve"> 'FD Inputs Pre Conversion'!F2175</f>
        <v>No input</v>
      </c>
      <c r="H2179" s="87">
        <f>_xlfn.XLOOKUP(C2179,Lists!$C$3:$C$31,Lists!$S$3:$S$31)</f>
        <v>1</v>
      </c>
      <c r="I2179" s="85">
        <f>'FD Inputs Pre Conversion'!I2176*'FD Inputs final'!$H2179</f>
        <v>0</v>
      </c>
      <c r="J2179" s="85">
        <f>'FD Inputs Pre Conversion'!J2176*'FD Inputs final'!$H2179</f>
        <v>0</v>
      </c>
      <c r="K2179" s="85">
        <f>'FD Inputs Pre Conversion'!K2176*'FD Inputs final'!$H2179</f>
        <v>0</v>
      </c>
      <c r="L2179" s="85">
        <f>'FD Inputs Pre Conversion'!L2176*'FD Inputs final'!$H2179</f>
        <v>0</v>
      </c>
      <c r="M2179" s="85">
        <f>'FD Inputs Pre Conversion'!M2176*'FD Inputs final'!$H2179</f>
        <v>0</v>
      </c>
    </row>
    <row r="2180" spans="2:13" outlineLevel="1">
      <c r="B2180" s="86" t="s">
        <v>234</v>
      </c>
      <c r="C2180" s="86" t="s">
        <v>235</v>
      </c>
      <c r="D2180" s="85" t="s">
        <v>382</v>
      </c>
      <c r="E2180" s="85" t="s">
        <v>983</v>
      </c>
      <c r="F2180" s="94" t="str">
        <f xml:space="preserve"> 'FD Inputs Pre Conversion'!F2176</f>
        <v>No input</v>
      </c>
      <c r="H2180" s="87">
        <f>_xlfn.XLOOKUP(C2180,Lists!$C$3:$C$31,Lists!$S$3:$S$31)</f>
        <v>1</v>
      </c>
      <c r="I2180" s="85">
        <f>'FD Inputs Pre Conversion'!I2177*'FD Inputs final'!$H2180</f>
        <v>0</v>
      </c>
      <c r="J2180" s="85">
        <f>'FD Inputs Pre Conversion'!J2177*'FD Inputs final'!$H2180</f>
        <v>0</v>
      </c>
      <c r="K2180" s="85">
        <f>'FD Inputs Pre Conversion'!K2177*'FD Inputs final'!$H2180</f>
        <v>0</v>
      </c>
      <c r="L2180" s="85">
        <f>'FD Inputs Pre Conversion'!L2177*'FD Inputs final'!$H2180</f>
        <v>0</v>
      </c>
      <c r="M2180" s="85">
        <f>'FD Inputs Pre Conversion'!M2177*'FD Inputs final'!$H2180</f>
        <v>0</v>
      </c>
    </row>
    <row r="2181" spans="2:13" outlineLevel="1">
      <c r="B2181" s="86" t="s">
        <v>234</v>
      </c>
      <c r="C2181" s="86" t="s">
        <v>235</v>
      </c>
      <c r="D2181" s="85" t="s">
        <v>388</v>
      </c>
      <c r="E2181" s="85" t="s">
        <v>983</v>
      </c>
      <c r="F2181" s="94" t="str">
        <f xml:space="preserve"> 'FD Inputs Pre Conversion'!F2177</f>
        <v>No input</v>
      </c>
      <c r="H2181" s="87">
        <f>_xlfn.XLOOKUP(C2181,Lists!$C$3:$C$31,Lists!$S$3:$S$31)</f>
        <v>1</v>
      </c>
      <c r="I2181" s="85">
        <f>'FD Inputs Pre Conversion'!I2178*'FD Inputs final'!$H2181</f>
        <v>0</v>
      </c>
      <c r="J2181" s="85">
        <f>'FD Inputs Pre Conversion'!J2178*'FD Inputs final'!$H2181</f>
        <v>0</v>
      </c>
      <c r="K2181" s="85">
        <f>'FD Inputs Pre Conversion'!K2178*'FD Inputs final'!$H2181</f>
        <v>0</v>
      </c>
      <c r="L2181" s="85">
        <f>'FD Inputs Pre Conversion'!L2178*'FD Inputs final'!$H2181</f>
        <v>0</v>
      </c>
      <c r="M2181" s="85">
        <f>'FD Inputs Pre Conversion'!M2178*'FD Inputs final'!$H2181</f>
        <v>0</v>
      </c>
    </row>
    <row r="2182" spans="2:13" outlineLevel="1">
      <c r="B2182" s="86" t="s">
        <v>234</v>
      </c>
      <c r="C2182" s="86" t="s">
        <v>235</v>
      </c>
      <c r="D2182" s="85" t="s">
        <v>391</v>
      </c>
      <c r="E2182" s="85" t="s">
        <v>983</v>
      </c>
      <c r="F2182" s="94" t="str">
        <f xml:space="preserve"> 'FD Inputs Pre Conversion'!F2178</f>
        <v>No input</v>
      </c>
      <c r="H2182" s="87">
        <f>_xlfn.XLOOKUP(C2182,Lists!$C$3:$C$31,Lists!$S$3:$S$31)</f>
        <v>1</v>
      </c>
      <c r="I2182" s="85">
        <f>'FD Inputs Pre Conversion'!I2179*'FD Inputs final'!$H2182</f>
        <v>0</v>
      </c>
      <c r="J2182" s="85">
        <f>'FD Inputs Pre Conversion'!J2179*'FD Inputs final'!$H2182</f>
        <v>0</v>
      </c>
      <c r="K2182" s="85">
        <f>'FD Inputs Pre Conversion'!K2179*'FD Inputs final'!$H2182</f>
        <v>0</v>
      </c>
      <c r="L2182" s="85">
        <f>'FD Inputs Pre Conversion'!L2179*'FD Inputs final'!$H2182</f>
        <v>0</v>
      </c>
      <c r="M2182" s="85">
        <f>'FD Inputs Pre Conversion'!M2179*'FD Inputs final'!$H2182</f>
        <v>0</v>
      </c>
    </row>
    <row r="2183" spans="2:13" outlineLevel="1">
      <c r="B2183" s="86" t="s">
        <v>234</v>
      </c>
      <c r="C2183" s="86" t="s">
        <v>235</v>
      </c>
      <c r="D2183" s="85" t="s">
        <v>394</v>
      </c>
      <c r="E2183" s="85" t="s">
        <v>983</v>
      </c>
      <c r="F2183" s="94" t="str">
        <f xml:space="preserve"> 'FD Inputs Pre Conversion'!F2179</f>
        <v>No input</v>
      </c>
      <c r="H2183" s="87">
        <f>_xlfn.XLOOKUP(C2183,Lists!$C$3:$C$31,Lists!$S$3:$S$31)</f>
        <v>1</v>
      </c>
      <c r="I2183" s="85">
        <f>'FD Inputs Pre Conversion'!I2180*'FD Inputs final'!$H2183</f>
        <v>0</v>
      </c>
      <c r="J2183" s="85">
        <f>'FD Inputs Pre Conversion'!J2180*'FD Inputs final'!$H2183</f>
        <v>0</v>
      </c>
      <c r="K2183" s="85">
        <f>'FD Inputs Pre Conversion'!K2180*'FD Inputs final'!$H2183</f>
        <v>0</v>
      </c>
      <c r="L2183" s="85">
        <f>'FD Inputs Pre Conversion'!L2180*'FD Inputs final'!$H2183</f>
        <v>0</v>
      </c>
      <c r="M2183" s="85">
        <f>'FD Inputs Pre Conversion'!M2180*'FD Inputs final'!$H2183</f>
        <v>0</v>
      </c>
    </row>
    <row r="2184" spans="2:13" outlineLevel="1">
      <c r="B2184" s="86" t="s">
        <v>234</v>
      </c>
      <c r="C2184" s="86" t="s">
        <v>235</v>
      </c>
      <c r="D2184" s="85" t="s">
        <v>397</v>
      </c>
      <c r="E2184" s="85" t="s">
        <v>983</v>
      </c>
      <c r="F2184" s="94" t="str">
        <f xml:space="preserve"> 'FD Inputs Pre Conversion'!F2180</f>
        <v>No input</v>
      </c>
      <c r="H2184" s="87">
        <f>_xlfn.XLOOKUP(C2184,Lists!$C$3:$C$31,Lists!$S$3:$S$31)</f>
        <v>1</v>
      </c>
      <c r="I2184" s="85">
        <f>'FD Inputs Pre Conversion'!I2181*'FD Inputs final'!$H2184</f>
        <v>0</v>
      </c>
      <c r="J2184" s="85">
        <f>'FD Inputs Pre Conversion'!J2181*'FD Inputs final'!$H2184</f>
        <v>0</v>
      </c>
      <c r="K2184" s="85">
        <f>'FD Inputs Pre Conversion'!K2181*'FD Inputs final'!$H2184</f>
        <v>0</v>
      </c>
      <c r="L2184" s="85">
        <f>'FD Inputs Pre Conversion'!L2181*'FD Inputs final'!$H2184</f>
        <v>0</v>
      </c>
      <c r="M2184" s="85">
        <f>'FD Inputs Pre Conversion'!M2181*'FD Inputs final'!$H2184</f>
        <v>0</v>
      </c>
    </row>
    <row r="2185" spans="2:13" outlineLevel="1">
      <c r="B2185" s="86" t="s">
        <v>234</v>
      </c>
      <c r="C2185" s="86" t="s">
        <v>235</v>
      </c>
      <c r="D2185" s="85" t="s">
        <v>345</v>
      </c>
      <c r="E2185" s="85" t="s">
        <v>983</v>
      </c>
      <c r="F2185" s="94" t="str">
        <f xml:space="preserve"> 'FD Inputs Pre Conversion'!F2181</f>
        <v>No input</v>
      </c>
      <c r="H2185" s="87">
        <f>_xlfn.XLOOKUP(C2185,Lists!$C$3:$C$31,Lists!$S$3:$S$31)</f>
        <v>1</v>
      </c>
      <c r="I2185" s="85">
        <f>'FD Inputs Pre Conversion'!I2182*'FD Inputs final'!$H2185</f>
        <v>0</v>
      </c>
      <c r="J2185" s="85">
        <f>'FD Inputs Pre Conversion'!J2182*'FD Inputs final'!$H2185</f>
        <v>0</v>
      </c>
      <c r="K2185" s="85">
        <f>'FD Inputs Pre Conversion'!K2182*'FD Inputs final'!$H2185</f>
        <v>0</v>
      </c>
      <c r="L2185" s="85">
        <f>'FD Inputs Pre Conversion'!L2182*'FD Inputs final'!$H2185</f>
        <v>0</v>
      </c>
      <c r="M2185" s="85">
        <f>'FD Inputs Pre Conversion'!M2182*'FD Inputs final'!$H2185</f>
        <v>0</v>
      </c>
    </row>
    <row r="2186" spans="2:13" outlineLevel="1">
      <c r="B2186" s="86" t="s">
        <v>234</v>
      </c>
      <c r="C2186" s="86" t="s">
        <v>235</v>
      </c>
      <c r="D2186" s="85" t="s">
        <v>354</v>
      </c>
      <c r="E2186" s="85" t="s">
        <v>983</v>
      </c>
      <c r="F2186" s="94" t="str">
        <f xml:space="preserve"> 'FD Inputs Pre Conversion'!F2182</f>
        <v>No input</v>
      </c>
      <c r="H2186" s="87">
        <f>_xlfn.XLOOKUP(C2186,Lists!$C$3:$C$31,Lists!$S$3:$S$31)</f>
        <v>1</v>
      </c>
      <c r="I2186" s="85">
        <f>'FD Inputs Pre Conversion'!I2183*'FD Inputs final'!$H2186</f>
        <v>0</v>
      </c>
      <c r="J2186" s="85">
        <f>'FD Inputs Pre Conversion'!J2183*'FD Inputs final'!$H2186</f>
        <v>0</v>
      </c>
      <c r="K2186" s="85">
        <f>'FD Inputs Pre Conversion'!K2183*'FD Inputs final'!$H2186</f>
        <v>0</v>
      </c>
      <c r="L2186" s="85">
        <f>'FD Inputs Pre Conversion'!L2183*'FD Inputs final'!$H2186</f>
        <v>0</v>
      </c>
      <c r="M2186" s="85">
        <f>'FD Inputs Pre Conversion'!M2183*'FD Inputs final'!$H2186</f>
        <v>0</v>
      </c>
    </row>
    <row r="2187" spans="2:13" outlineLevel="1">
      <c r="B2187" s="86" t="s">
        <v>234</v>
      </c>
      <c r="C2187" s="86" t="s">
        <v>235</v>
      </c>
      <c r="D2187" s="85" t="s">
        <v>367</v>
      </c>
      <c r="E2187" s="85" t="s">
        <v>983</v>
      </c>
      <c r="F2187" s="94" t="str">
        <f xml:space="preserve"> 'FD Inputs Pre Conversion'!F2183</f>
        <v>No input</v>
      </c>
      <c r="H2187" s="87">
        <f>_xlfn.XLOOKUP(C2187,Lists!$C$3:$C$31,Lists!$S$3:$S$31)</f>
        <v>1</v>
      </c>
      <c r="I2187" s="85">
        <f>'FD Inputs Pre Conversion'!I2184*'FD Inputs final'!$H2187</f>
        <v>0</v>
      </c>
      <c r="J2187" s="85">
        <f>'FD Inputs Pre Conversion'!J2184*'FD Inputs final'!$H2187</f>
        <v>0</v>
      </c>
      <c r="K2187" s="85">
        <f>'FD Inputs Pre Conversion'!K2184*'FD Inputs final'!$H2187</f>
        <v>0</v>
      </c>
      <c r="L2187" s="85">
        <f>'FD Inputs Pre Conversion'!L2184*'FD Inputs final'!$H2187</f>
        <v>0</v>
      </c>
      <c r="M2187" s="85">
        <f>'FD Inputs Pre Conversion'!M2184*'FD Inputs final'!$H2187</f>
        <v>0</v>
      </c>
    </row>
    <row r="2188" spans="2:13" outlineLevel="1">
      <c r="B2188" s="86" t="s">
        <v>234</v>
      </c>
      <c r="C2188" s="86" t="s">
        <v>235</v>
      </c>
      <c r="D2188" s="85" t="s">
        <v>373</v>
      </c>
      <c r="E2188" s="85" t="s">
        <v>983</v>
      </c>
      <c r="F2188" s="94" t="str">
        <f xml:space="preserve"> 'FD Inputs Pre Conversion'!F2184</f>
        <v>No input</v>
      </c>
      <c r="H2188" s="87">
        <f>_xlfn.XLOOKUP(C2188,Lists!$C$3:$C$31,Lists!$S$3:$S$31)</f>
        <v>1</v>
      </c>
      <c r="I2188" s="85">
        <f>'FD Inputs Pre Conversion'!I2185*'FD Inputs final'!$H2188</f>
        <v>0</v>
      </c>
      <c r="J2188" s="85">
        <f>'FD Inputs Pre Conversion'!J2185*'FD Inputs final'!$H2188</f>
        <v>0</v>
      </c>
      <c r="K2188" s="85">
        <f>'FD Inputs Pre Conversion'!K2185*'FD Inputs final'!$H2188</f>
        <v>0</v>
      </c>
      <c r="L2188" s="85">
        <f>'FD Inputs Pre Conversion'!L2185*'FD Inputs final'!$H2188</f>
        <v>0</v>
      </c>
      <c r="M2188" s="85">
        <f>'FD Inputs Pre Conversion'!M2185*'FD Inputs final'!$H2188</f>
        <v>0</v>
      </c>
    </row>
    <row r="2189" spans="2:13" outlineLevel="1">
      <c r="B2189" s="86" t="s">
        <v>234</v>
      </c>
      <c r="C2189" s="86" t="s">
        <v>235</v>
      </c>
      <c r="D2189" s="85" t="s">
        <v>376</v>
      </c>
      <c r="E2189" s="85" t="s">
        <v>983</v>
      </c>
      <c r="F2189" s="94" t="str">
        <f xml:space="preserve"> 'FD Inputs Pre Conversion'!F2185</f>
        <v>No input</v>
      </c>
      <c r="H2189" s="87">
        <f>_xlfn.XLOOKUP(C2189,Lists!$C$3:$C$31,Lists!$S$3:$S$31)</f>
        <v>1</v>
      </c>
      <c r="I2189" s="85">
        <f>'FD Inputs Pre Conversion'!I2186*'FD Inputs final'!$H2189</f>
        <v>0</v>
      </c>
      <c r="J2189" s="85">
        <f>'FD Inputs Pre Conversion'!J2186*'FD Inputs final'!$H2189</f>
        <v>0</v>
      </c>
      <c r="K2189" s="85">
        <f>'FD Inputs Pre Conversion'!K2186*'FD Inputs final'!$H2189</f>
        <v>0</v>
      </c>
      <c r="L2189" s="85">
        <f>'FD Inputs Pre Conversion'!L2186*'FD Inputs final'!$H2189</f>
        <v>0</v>
      </c>
      <c r="M2189" s="85">
        <f>'FD Inputs Pre Conversion'!M2186*'FD Inputs final'!$H2189</f>
        <v>0</v>
      </c>
    </row>
    <row r="2190" spans="2:13" outlineLevel="1">
      <c r="B2190" s="86" t="s">
        <v>234</v>
      </c>
      <c r="C2190" s="86" t="s">
        <v>235</v>
      </c>
      <c r="D2190" s="85" t="s">
        <v>385</v>
      </c>
      <c r="E2190" s="85" t="s">
        <v>983</v>
      </c>
      <c r="F2190" s="94" t="str">
        <f xml:space="preserve"> 'FD Inputs Pre Conversion'!F2186</f>
        <v>No input</v>
      </c>
      <c r="H2190" s="87">
        <f>_xlfn.XLOOKUP(C2190,Lists!$C$3:$C$31,Lists!$S$3:$S$31)</f>
        <v>1</v>
      </c>
      <c r="I2190" s="85">
        <f>'FD Inputs Pre Conversion'!I2187*'FD Inputs final'!$H2190</f>
        <v>0</v>
      </c>
      <c r="J2190" s="85">
        <f>'FD Inputs Pre Conversion'!J2187*'FD Inputs final'!$H2190</f>
        <v>0</v>
      </c>
      <c r="K2190" s="85">
        <f>'FD Inputs Pre Conversion'!K2187*'FD Inputs final'!$H2190</f>
        <v>0</v>
      </c>
      <c r="L2190" s="85">
        <f>'FD Inputs Pre Conversion'!L2187*'FD Inputs final'!$H2190</f>
        <v>0</v>
      </c>
      <c r="M2190" s="85">
        <f>'FD Inputs Pre Conversion'!M2187*'FD Inputs final'!$H2190</f>
        <v>0</v>
      </c>
    </row>
    <row r="2191" spans="2:13" outlineLevel="1">
      <c r="F2191" s="94"/>
    </row>
    <row r="2192" spans="2:13" outlineLevel="1">
      <c r="B2192" s="86" t="s">
        <v>240</v>
      </c>
      <c r="C2192" s="86" t="s">
        <v>241</v>
      </c>
      <c r="D2192" s="85" t="s">
        <v>350</v>
      </c>
      <c r="E2192" s="85" t="s">
        <v>983</v>
      </c>
      <c r="F2192" s="94" t="str">
        <f xml:space="preserve"> 'FD Inputs Pre Conversion'!F2188</f>
        <v>nr</v>
      </c>
      <c r="H2192" s="87">
        <f>_xlfn.XLOOKUP(C2192,Lists!$C$3:$C$31,Lists!$S$3:$S$31)</f>
        <v>1</v>
      </c>
      <c r="I2192" s="95">
        <f>'FD Inputs Pre Conversion'!I2188*'FD Inputs final'!$H2192</f>
        <v>1.0383983051474184</v>
      </c>
      <c r="J2192" s="95">
        <f>'FD Inputs Pre Conversion'!J2188*'FD Inputs final'!$H2192</f>
        <v>0.98445553604885117</v>
      </c>
      <c r="K2192" s="95">
        <f>'FD Inputs Pre Conversion'!K2188*'FD Inputs final'!$H2192</f>
        <v>0.93725561308760486</v>
      </c>
      <c r="L2192" s="95">
        <f>'FD Inputs Pre Conversion'!L2188*'FD Inputs final'!$H2192</f>
        <v>0.88331284398903775</v>
      </c>
      <c r="M2192" s="95">
        <f>'FD Inputs Pre Conversion'!M2188*'FD Inputs final'!$H2192</f>
        <v>0.82937007489047054</v>
      </c>
    </row>
    <row r="2193" spans="2:13" outlineLevel="1">
      <c r="B2193" s="86" t="s">
        <v>240</v>
      </c>
      <c r="C2193" s="86" t="s">
        <v>241</v>
      </c>
      <c r="D2193" s="85" t="s">
        <v>358</v>
      </c>
      <c r="E2193" s="85" t="s">
        <v>983</v>
      </c>
      <c r="F2193" s="94" t="str">
        <f xml:space="preserve"> 'FD Inputs Pre Conversion'!F2189</f>
        <v>nr</v>
      </c>
      <c r="H2193" s="87">
        <f>_xlfn.XLOOKUP(C2193,Lists!$C$3:$C$31,Lists!$S$3:$S$31)</f>
        <v>1</v>
      </c>
      <c r="I2193" s="95">
        <f>'FD Inputs Pre Conversion'!I2189*'FD Inputs final'!$H2193</f>
        <v>1.0383983051474184</v>
      </c>
      <c r="J2193" s="95">
        <f>'FD Inputs Pre Conversion'!J2189*'FD Inputs final'!$H2193</f>
        <v>0.98445553604885117</v>
      </c>
      <c r="K2193" s="95">
        <f>'FD Inputs Pre Conversion'!K2189*'FD Inputs final'!$H2193</f>
        <v>0.93725561308760486</v>
      </c>
      <c r="L2193" s="95">
        <f>'FD Inputs Pre Conversion'!L2189*'FD Inputs final'!$H2193</f>
        <v>0.88331284398903775</v>
      </c>
      <c r="M2193" s="95">
        <f>'FD Inputs Pre Conversion'!M2189*'FD Inputs final'!$H2193</f>
        <v>0.82937007489047054</v>
      </c>
    </row>
    <row r="2194" spans="2:13" outlineLevel="1">
      <c r="B2194" s="86" t="s">
        <v>240</v>
      </c>
      <c r="C2194" s="86" t="s">
        <v>241</v>
      </c>
      <c r="D2194" s="85" t="s">
        <v>361</v>
      </c>
      <c r="E2194" s="85" t="s">
        <v>983</v>
      </c>
      <c r="F2194" s="94" t="str">
        <f xml:space="preserve"> 'FD Inputs Pre Conversion'!F2190</f>
        <v>nr</v>
      </c>
      <c r="H2194" s="87">
        <f>_xlfn.XLOOKUP(C2194,Lists!$C$3:$C$31,Lists!$S$3:$S$31)</f>
        <v>1</v>
      </c>
      <c r="I2194" s="95">
        <f>'FD Inputs Pre Conversion'!I2190*'FD Inputs final'!$H2194</f>
        <v>1.3792469311755777</v>
      </c>
      <c r="J2194" s="95">
        <f>'FD Inputs Pre Conversion'!J2190*'FD Inputs final'!$H2194</f>
        <v>1.3792469311755777</v>
      </c>
      <c r="K2194" s="95">
        <f>'FD Inputs Pre Conversion'!K2190*'FD Inputs final'!$H2194</f>
        <v>0.91949795411705182</v>
      </c>
      <c r="L2194" s="95">
        <f>'FD Inputs Pre Conversion'!L2190*'FD Inputs final'!$H2194</f>
        <v>0.91949795411705182</v>
      </c>
      <c r="M2194" s="95">
        <f>'FD Inputs Pre Conversion'!M2190*'FD Inputs final'!$H2194</f>
        <v>0.91949795411705182</v>
      </c>
    </row>
    <row r="2195" spans="2:13" outlineLevel="1">
      <c r="B2195" s="86" t="s">
        <v>240</v>
      </c>
      <c r="C2195" s="86" t="s">
        <v>241</v>
      </c>
      <c r="D2195" s="85" t="s">
        <v>364</v>
      </c>
      <c r="E2195" s="85" t="s">
        <v>983</v>
      </c>
      <c r="F2195" s="94" t="str">
        <f xml:space="preserve"> 'FD Inputs Pre Conversion'!F2191</f>
        <v>nr</v>
      </c>
      <c r="H2195" s="87">
        <f>_xlfn.XLOOKUP(C2195,Lists!$C$3:$C$31,Lists!$S$3:$S$31)</f>
        <v>1</v>
      </c>
      <c r="I2195" s="95">
        <f>'FD Inputs Pre Conversion'!I2191*'FD Inputs final'!$H2195</f>
        <v>1.0383983051474184</v>
      </c>
      <c r="J2195" s="95">
        <f>'FD Inputs Pre Conversion'!J2191*'FD Inputs final'!$H2195</f>
        <v>0.98445553604885117</v>
      </c>
      <c r="K2195" s="95">
        <f>'FD Inputs Pre Conversion'!K2191*'FD Inputs final'!$H2195</f>
        <v>0.93725561308760486</v>
      </c>
      <c r="L2195" s="95">
        <f>'FD Inputs Pre Conversion'!L2191*'FD Inputs final'!$H2195</f>
        <v>0.88331284398903775</v>
      </c>
      <c r="M2195" s="95">
        <f>'FD Inputs Pre Conversion'!M2191*'FD Inputs final'!$H2195</f>
        <v>0.82937007489047054</v>
      </c>
    </row>
    <row r="2196" spans="2:13" outlineLevel="1">
      <c r="B2196" s="86" t="s">
        <v>240</v>
      </c>
      <c r="C2196" s="86" t="s">
        <v>241</v>
      </c>
      <c r="D2196" s="85" t="s">
        <v>370</v>
      </c>
      <c r="E2196" s="85" t="s">
        <v>983</v>
      </c>
      <c r="F2196" s="94" t="str">
        <f xml:space="preserve"> 'FD Inputs Pre Conversion'!F2192</f>
        <v>nr</v>
      </c>
      <c r="H2196" s="87">
        <f>_xlfn.XLOOKUP(C2196,Lists!$C$3:$C$31,Lists!$S$3:$S$31)</f>
        <v>1</v>
      </c>
      <c r="I2196" s="95">
        <f>'FD Inputs Pre Conversion'!I2192*'FD Inputs final'!$H2196</f>
        <v>1.0383983051474184</v>
      </c>
      <c r="J2196" s="95">
        <f>'FD Inputs Pre Conversion'!J2192*'FD Inputs final'!$H2196</f>
        <v>0.98445553604885117</v>
      </c>
      <c r="K2196" s="95">
        <f>'FD Inputs Pre Conversion'!K2192*'FD Inputs final'!$H2196</f>
        <v>0.93725561308760486</v>
      </c>
      <c r="L2196" s="95">
        <f>'FD Inputs Pre Conversion'!L2192*'FD Inputs final'!$H2196</f>
        <v>0.88331284398903775</v>
      </c>
      <c r="M2196" s="95">
        <f>'FD Inputs Pre Conversion'!M2192*'FD Inputs final'!$H2196</f>
        <v>0.82937007489047054</v>
      </c>
    </row>
    <row r="2197" spans="2:13" outlineLevel="1">
      <c r="B2197" s="86" t="s">
        <v>240</v>
      </c>
      <c r="C2197" s="86" t="s">
        <v>241</v>
      </c>
      <c r="D2197" s="85" t="s">
        <v>379</v>
      </c>
      <c r="E2197" s="85" t="s">
        <v>983</v>
      </c>
      <c r="F2197" s="94" t="str">
        <f xml:space="preserve"> 'FD Inputs Pre Conversion'!F2193</f>
        <v>nr</v>
      </c>
      <c r="H2197" s="87">
        <f>_xlfn.XLOOKUP(C2197,Lists!$C$3:$C$31,Lists!$S$3:$S$31)</f>
        <v>1</v>
      </c>
      <c r="I2197" s="95">
        <f>'FD Inputs Pre Conversion'!I2193*'FD Inputs final'!$H2197</f>
        <v>0.82937007489047054</v>
      </c>
      <c r="J2197" s="95">
        <f>'FD Inputs Pre Conversion'!J2193*'FD Inputs final'!$H2197</f>
        <v>0.82937007489047054</v>
      </c>
      <c r="K2197" s="95">
        <f>'FD Inputs Pre Conversion'!K2193*'FD Inputs final'!$H2197</f>
        <v>0.82937007489047054</v>
      </c>
      <c r="L2197" s="95">
        <f>'FD Inputs Pre Conversion'!L2193*'FD Inputs final'!$H2197</f>
        <v>0.82937007489047054</v>
      </c>
      <c r="M2197" s="95">
        <f>'FD Inputs Pre Conversion'!M2193*'FD Inputs final'!$H2197</f>
        <v>0.82937007489047054</v>
      </c>
    </row>
    <row r="2198" spans="2:13" outlineLevel="1">
      <c r="B2198" s="86" t="s">
        <v>240</v>
      </c>
      <c r="C2198" s="86" t="s">
        <v>241</v>
      </c>
      <c r="D2198" s="85" t="s">
        <v>382</v>
      </c>
      <c r="E2198" s="85" t="s">
        <v>983</v>
      </c>
      <c r="F2198" s="94" t="str">
        <f xml:space="preserve"> 'FD Inputs Pre Conversion'!F2194</f>
        <v>nr</v>
      </c>
      <c r="H2198" s="87">
        <f>_xlfn.XLOOKUP(C2198,Lists!$C$3:$C$31,Lists!$S$3:$S$31)</f>
        <v>1</v>
      </c>
      <c r="I2198" s="95">
        <f>'FD Inputs Pre Conversion'!I2194*'FD Inputs final'!$H2198</f>
        <v>1.0383983051474184</v>
      </c>
      <c r="J2198" s="95">
        <f>'FD Inputs Pre Conversion'!J2194*'FD Inputs final'!$H2198</f>
        <v>0.98445553604885117</v>
      </c>
      <c r="K2198" s="95">
        <f>'FD Inputs Pre Conversion'!K2194*'FD Inputs final'!$H2198</f>
        <v>0.93725561308760486</v>
      </c>
      <c r="L2198" s="95">
        <f>'FD Inputs Pre Conversion'!L2194*'FD Inputs final'!$H2198</f>
        <v>0.88331284398903775</v>
      </c>
      <c r="M2198" s="95">
        <f>'FD Inputs Pre Conversion'!M2194*'FD Inputs final'!$H2198</f>
        <v>0.82937007489047054</v>
      </c>
    </row>
    <row r="2199" spans="2:13" outlineLevel="1">
      <c r="B2199" s="86" t="s">
        <v>240</v>
      </c>
      <c r="C2199" s="86" t="s">
        <v>241</v>
      </c>
      <c r="D2199" s="85" t="s">
        <v>388</v>
      </c>
      <c r="E2199" s="85" t="s">
        <v>983</v>
      </c>
      <c r="F2199" s="94" t="str">
        <f xml:space="preserve"> 'FD Inputs Pre Conversion'!F2195</f>
        <v>nr</v>
      </c>
      <c r="H2199" s="87">
        <f>_xlfn.XLOOKUP(C2199,Lists!$C$3:$C$31,Lists!$S$3:$S$31)</f>
        <v>1</v>
      </c>
      <c r="I2199" s="95">
        <f>'FD Inputs Pre Conversion'!I2195*'FD Inputs final'!$H2199</f>
        <v>1.0383983051474184</v>
      </c>
      <c r="J2199" s="95">
        <f>'FD Inputs Pre Conversion'!J2195*'FD Inputs final'!$H2199</f>
        <v>0.98445553604885117</v>
      </c>
      <c r="K2199" s="95">
        <f>'FD Inputs Pre Conversion'!K2195*'FD Inputs final'!$H2199</f>
        <v>0.93725561308760486</v>
      </c>
      <c r="L2199" s="95">
        <f>'FD Inputs Pre Conversion'!L2195*'FD Inputs final'!$H2199</f>
        <v>0.88331284398903775</v>
      </c>
      <c r="M2199" s="95">
        <f>'FD Inputs Pre Conversion'!M2195*'FD Inputs final'!$H2199</f>
        <v>0.82937007489047054</v>
      </c>
    </row>
    <row r="2200" spans="2:13" outlineLevel="1">
      <c r="B2200" s="86" t="s">
        <v>240</v>
      </c>
      <c r="C2200" s="86" t="s">
        <v>241</v>
      </c>
      <c r="D2200" s="85" t="s">
        <v>391</v>
      </c>
      <c r="E2200" s="85" t="s">
        <v>983</v>
      </c>
      <c r="F2200" s="94" t="str">
        <f xml:space="preserve"> 'FD Inputs Pre Conversion'!F2196</f>
        <v>nr</v>
      </c>
      <c r="H2200" s="87">
        <f>_xlfn.XLOOKUP(C2200,Lists!$C$3:$C$31,Lists!$S$3:$S$31)</f>
        <v>1</v>
      </c>
      <c r="I2200" s="95">
        <f>'FD Inputs Pre Conversion'!I2196*'FD Inputs final'!$H2200</f>
        <v>1.6439058882788349</v>
      </c>
      <c r="J2200" s="95">
        <f>'FD Inputs Pre Conversion'!J2196*'FD Inputs final'!$H2200</f>
        <v>1.5009575501676318</v>
      </c>
      <c r="K2200" s="95">
        <f>'FD Inputs Pre Conversion'!K2196*'FD Inputs final'!$H2200</f>
        <v>1.3580092120564284</v>
      </c>
      <c r="L2200" s="95">
        <f>'FD Inputs Pre Conversion'!L2196*'FD Inputs final'!$H2200</f>
        <v>1.2150608739452256</v>
      </c>
      <c r="M2200" s="95">
        <f>'FD Inputs Pre Conversion'!M2196*'FD Inputs final'!$H2200</f>
        <v>1.0721125358340231</v>
      </c>
    </row>
    <row r="2201" spans="2:13" outlineLevel="1">
      <c r="B2201" s="86" t="s">
        <v>240</v>
      </c>
      <c r="C2201" s="86" t="s">
        <v>241</v>
      </c>
      <c r="D2201" s="85" t="s">
        <v>394</v>
      </c>
      <c r="E2201" s="85" t="s">
        <v>983</v>
      </c>
      <c r="F2201" s="94" t="str">
        <f xml:space="preserve"> 'FD Inputs Pre Conversion'!F2197</f>
        <v>nr</v>
      </c>
      <c r="H2201" s="87">
        <f>_xlfn.XLOOKUP(C2201,Lists!$C$3:$C$31,Lists!$S$3:$S$31)</f>
        <v>1</v>
      </c>
      <c r="I2201" s="95">
        <f>'FD Inputs Pre Conversion'!I2197*'FD Inputs final'!$H2201</f>
        <v>1.0383983051474184</v>
      </c>
      <c r="J2201" s="95">
        <f>'FD Inputs Pre Conversion'!J2197*'FD Inputs final'!$H2201</f>
        <v>0.98445553604885117</v>
      </c>
      <c r="K2201" s="95">
        <f>'FD Inputs Pre Conversion'!K2197*'FD Inputs final'!$H2201</f>
        <v>0.93725561308760486</v>
      </c>
      <c r="L2201" s="95">
        <f>'FD Inputs Pre Conversion'!L2197*'FD Inputs final'!$H2201</f>
        <v>0.88331284398903775</v>
      </c>
      <c r="M2201" s="95">
        <f>'FD Inputs Pre Conversion'!M2197*'FD Inputs final'!$H2201</f>
        <v>0.82937007489047054</v>
      </c>
    </row>
    <row r="2202" spans="2:13" outlineLevel="1">
      <c r="B2202" s="86" t="s">
        <v>240</v>
      </c>
      <c r="C2202" s="86" t="s">
        <v>241</v>
      </c>
      <c r="D2202" s="85" t="s">
        <v>397</v>
      </c>
      <c r="E2202" s="85" t="s">
        <v>983</v>
      </c>
      <c r="F2202" s="94" t="str">
        <f xml:space="preserve"> 'FD Inputs Pre Conversion'!F2198</f>
        <v>nr</v>
      </c>
      <c r="H2202" s="87">
        <f>_xlfn.XLOOKUP(C2202,Lists!$C$3:$C$31,Lists!$S$3:$S$31)</f>
        <v>1</v>
      </c>
      <c r="I2202" s="95">
        <f>'FD Inputs Pre Conversion'!I2198*'FD Inputs final'!$H2202</f>
        <v>1.0383983051474184</v>
      </c>
      <c r="J2202" s="95">
        <f>'FD Inputs Pre Conversion'!J2198*'FD Inputs final'!$H2202</f>
        <v>0.98445553604885117</v>
      </c>
      <c r="K2202" s="95">
        <f>'FD Inputs Pre Conversion'!K2198*'FD Inputs final'!$H2202</f>
        <v>0.93725561308760486</v>
      </c>
      <c r="L2202" s="95">
        <f>'FD Inputs Pre Conversion'!L2198*'FD Inputs final'!$H2202</f>
        <v>0.88331284398903775</v>
      </c>
      <c r="M2202" s="95">
        <f>'FD Inputs Pre Conversion'!M2198*'FD Inputs final'!$H2202</f>
        <v>0.82937007489047054</v>
      </c>
    </row>
    <row r="2203" spans="2:13" outlineLevel="1">
      <c r="B2203" s="86" t="s">
        <v>240</v>
      </c>
      <c r="C2203" s="86" t="s">
        <v>241</v>
      </c>
      <c r="D2203" s="85" t="s">
        <v>345</v>
      </c>
      <c r="E2203" s="85" t="s">
        <v>983</v>
      </c>
      <c r="F2203" s="94" t="str">
        <f xml:space="preserve"> 'FD Inputs Pre Conversion'!F2199</f>
        <v>nr</v>
      </c>
      <c r="H2203" s="87">
        <f>_xlfn.XLOOKUP(C2203,Lists!$C$3:$C$31,Lists!$S$3:$S$31)</f>
        <v>1</v>
      </c>
    </row>
    <row r="2204" spans="2:13" outlineLevel="1">
      <c r="B2204" s="86" t="s">
        <v>240</v>
      </c>
      <c r="C2204" s="86" t="s">
        <v>241</v>
      </c>
      <c r="D2204" s="85" t="s">
        <v>354</v>
      </c>
      <c r="E2204" s="85" t="s">
        <v>983</v>
      </c>
      <c r="F2204" s="94" t="str">
        <f xml:space="preserve"> 'FD Inputs Pre Conversion'!F2200</f>
        <v>nr</v>
      </c>
      <c r="H2204" s="87">
        <f>_xlfn.XLOOKUP(C2204,Lists!$C$3:$C$31,Lists!$S$3:$S$31)</f>
        <v>1</v>
      </c>
    </row>
    <row r="2205" spans="2:13" outlineLevel="1">
      <c r="B2205" s="86" t="s">
        <v>240</v>
      </c>
      <c r="C2205" s="86" t="s">
        <v>241</v>
      </c>
      <c r="D2205" s="85" t="s">
        <v>367</v>
      </c>
      <c r="E2205" s="85" t="s">
        <v>983</v>
      </c>
      <c r="F2205" s="94" t="str">
        <f xml:space="preserve"> 'FD Inputs Pre Conversion'!F2201</f>
        <v>nr</v>
      </c>
      <c r="H2205" s="87">
        <f>_xlfn.XLOOKUP(C2205,Lists!$C$3:$C$31,Lists!$S$3:$S$31)</f>
        <v>1</v>
      </c>
    </row>
    <row r="2206" spans="2:13" outlineLevel="1">
      <c r="B2206" s="86" t="s">
        <v>240</v>
      </c>
      <c r="C2206" s="86" t="s">
        <v>241</v>
      </c>
      <c r="D2206" s="85" t="s">
        <v>373</v>
      </c>
      <c r="E2206" s="85" t="s">
        <v>983</v>
      </c>
      <c r="F2206" s="94" t="str">
        <f xml:space="preserve"> 'FD Inputs Pre Conversion'!F2202</f>
        <v>nr</v>
      </c>
      <c r="H2206" s="87">
        <f>_xlfn.XLOOKUP(C2206,Lists!$C$3:$C$31,Lists!$S$3:$S$31)</f>
        <v>1</v>
      </c>
    </row>
    <row r="2207" spans="2:13" outlineLevel="1">
      <c r="B2207" s="86" t="s">
        <v>240</v>
      </c>
      <c r="C2207" s="86" t="s">
        <v>241</v>
      </c>
      <c r="D2207" s="85" t="s">
        <v>376</v>
      </c>
      <c r="E2207" s="85" t="s">
        <v>983</v>
      </c>
      <c r="F2207" s="94" t="str">
        <f xml:space="preserve"> 'FD Inputs Pre Conversion'!F2203</f>
        <v>nr</v>
      </c>
      <c r="H2207" s="87">
        <f>_xlfn.XLOOKUP(C2207,Lists!$C$3:$C$31,Lists!$S$3:$S$31)</f>
        <v>1</v>
      </c>
    </row>
    <row r="2208" spans="2:13" outlineLevel="1">
      <c r="B2208" s="86" t="s">
        <v>240</v>
      </c>
      <c r="C2208" s="86" t="s">
        <v>241</v>
      </c>
      <c r="D2208" s="85" t="s">
        <v>385</v>
      </c>
      <c r="E2208" s="85" t="s">
        <v>983</v>
      </c>
      <c r="F2208" s="94" t="str">
        <f xml:space="preserve"> 'FD Inputs Pre Conversion'!F2204</f>
        <v>nr</v>
      </c>
      <c r="H2208" s="87">
        <f>_xlfn.XLOOKUP(C2208,Lists!$C$3:$C$31,Lists!$S$3:$S$31)</f>
        <v>1</v>
      </c>
    </row>
    <row r="2209" spans="2:13" outlineLevel="1">
      <c r="F2209" s="94"/>
    </row>
    <row r="2210" spans="2:13" outlineLevel="1">
      <c r="B2210" s="86" t="s">
        <v>246</v>
      </c>
      <c r="C2210" s="86" t="s">
        <v>247</v>
      </c>
      <c r="D2210" s="85" t="s">
        <v>350</v>
      </c>
      <c r="E2210" s="85" t="s">
        <v>983</v>
      </c>
      <c r="F2210" s="94" t="str">
        <f xml:space="preserve"> 'FD Inputs Pre Conversion'!F2206</f>
        <v>nr</v>
      </c>
      <c r="H2210" s="87">
        <f>_xlfn.XLOOKUP(C2210,Lists!$C$3:$C$31,Lists!$S$3:$S$31)</f>
        <v>1</v>
      </c>
      <c r="I2210" s="95">
        <f>'FD Inputs Pre Conversion'!I2206*'FD Inputs final'!$H2210</f>
        <v>13.075183439092779</v>
      </c>
      <c r="J2210" s="95">
        <f>'FD Inputs Pre Conversion'!J2206*'FD Inputs final'!$H2210</f>
        <v>12.95518343909278</v>
      </c>
      <c r="K2210" s="95">
        <f>'FD Inputs Pre Conversion'!K2206*'FD Inputs final'!$H2210</f>
        <v>12.835183439092779</v>
      </c>
      <c r="L2210" s="95">
        <f>'FD Inputs Pre Conversion'!L2206*'FD Inputs final'!$H2210</f>
        <v>12.71518343909278</v>
      </c>
      <c r="M2210" s="95">
        <f>'FD Inputs Pre Conversion'!M2206*'FD Inputs final'!$H2210</f>
        <v>12.575183439092779</v>
      </c>
    </row>
    <row r="2211" spans="2:13" outlineLevel="1">
      <c r="B2211" s="86" t="s">
        <v>246</v>
      </c>
      <c r="C2211" s="86" t="s">
        <v>247</v>
      </c>
      <c r="D2211" s="85" t="s">
        <v>358</v>
      </c>
      <c r="E2211" s="85" t="s">
        <v>983</v>
      </c>
      <c r="F2211" s="94" t="str">
        <f xml:space="preserve"> 'FD Inputs Pre Conversion'!F2207</f>
        <v>nr</v>
      </c>
      <c r="H2211" s="87">
        <f>_xlfn.XLOOKUP(C2211,Lists!$C$3:$C$31,Lists!$S$3:$S$31)</f>
        <v>1</v>
      </c>
      <c r="I2211" s="95">
        <f>'FD Inputs Pre Conversion'!I2207*'FD Inputs final'!$H2211</f>
        <v>18.845183439092779</v>
      </c>
      <c r="J2211" s="95">
        <f>'FD Inputs Pre Conversion'!J2207*'FD Inputs final'!$H2211</f>
        <v>17.895183439092779</v>
      </c>
      <c r="K2211" s="95">
        <f>'FD Inputs Pre Conversion'!K2207*'FD Inputs final'!$H2211</f>
        <v>16.94518343909278</v>
      </c>
      <c r="L2211" s="95">
        <f>'FD Inputs Pre Conversion'!L2207*'FD Inputs final'!$H2211</f>
        <v>15.995183439092781</v>
      </c>
      <c r="M2211" s="95">
        <f>'FD Inputs Pre Conversion'!M2207*'FD Inputs final'!$H2211</f>
        <v>15.055183439092779</v>
      </c>
    </row>
    <row r="2212" spans="2:13" outlineLevel="1">
      <c r="B2212" s="86" t="s">
        <v>246</v>
      </c>
      <c r="C2212" s="86" t="s">
        <v>247</v>
      </c>
      <c r="D2212" s="85" t="s">
        <v>361</v>
      </c>
      <c r="E2212" s="85" t="s">
        <v>983</v>
      </c>
      <c r="F2212" s="94" t="str">
        <f xml:space="preserve"> 'FD Inputs Pre Conversion'!F2208</f>
        <v>nr</v>
      </c>
      <c r="H2212" s="87">
        <f>_xlfn.XLOOKUP(C2212,Lists!$C$3:$C$31,Lists!$S$3:$S$31)</f>
        <v>1</v>
      </c>
      <c r="I2212" s="95">
        <f>'FD Inputs Pre Conversion'!I2208*'FD Inputs final'!$H2212</f>
        <v>15.685183439092778</v>
      </c>
      <c r="J2212" s="95">
        <f>'FD Inputs Pre Conversion'!J2208*'FD Inputs final'!$H2212</f>
        <v>15.185183439092778</v>
      </c>
      <c r="K2212" s="95">
        <f>'FD Inputs Pre Conversion'!K2208*'FD Inputs final'!$H2212</f>
        <v>14.68518343909278</v>
      </c>
      <c r="L2212" s="95">
        <f>'FD Inputs Pre Conversion'!L2208*'FD Inputs final'!$H2212</f>
        <v>14.18518343909278</v>
      </c>
      <c r="M2212" s="95">
        <f>'FD Inputs Pre Conversion'!M2208*'FD Inputs final'!$H2212</f>
        <v>13.69518343909278</v>
      </c>
    </row>
    <row r="2213" spans="2:13" outlineLevel="1">
      <c r="B2213" s="86" t="s">
        <v>246</v>
      </c>
      <c r="C2213" s="86" t="s">
        <v>247</v>
      </c>
      <c r="D2213" s="85" t="s">
        <v>364</v>
      </c>
      <c r="E2213" s="85" t="s">
        <v>983</v>
      </c>
      <c r="F2213" s="94" t="str">
        <f xml:space="preserve"> 'FD Inputs Pre Conversion'!F2209</f>
        <v>nr</v>
      </c>
      <c r="H2213" s="87">
        <f>_xlfn.XLOOKUP(C2213,Lists!$C$3:$C$31,Lists!$S$3:$S$31)</f>
        <v>1</v>
      </c>
      <c r="I2213" s="95">
        <f>'FD Inputs Pre Conversion'!I2209*'FD Inputs final'!$H2213</f>
        <v>18.71518343909278</v>
      </c>
      <c r="J2213" s="95">
        <f>'FD Inputs Pre Conversion'!J2209*'FD Inputs final'!$H2213</f>
        <v>17.775183439092778</v>
      </c>
      <c r="K2213" s="95">
        <f>'FD Inputs Pre Conversion'!K2209*'FD Inputs final'!$H2213</f>
        <v>16.835183439092781</v>
      </c>
      <c r="L2213" s="95">
        <f>'FD Inputs Pre Conversion'!L2209*'FD Inputs final'!$H2213</f>
        <v>15.895183439092779</v>
      </c>
      <c r="M2213" s="95">
        <f>'FD Inputs Pre Conversion'!M2209*'FD Inputs final'!$H2213</f>
        <v>14.96518343909278</v>
      </c>
    </row>
    <row r="2214" spans="2:13" outlineLevel="1">
      <c r="B2214" s="86" t="s">
        <v>246</v>
      </c>
      <c r="C2214" s="86" t="s">
        <v>247</v>
      </c>
      <c r="D2214" s="85" t="s">
        <v>370</v>
      </c>
      <c r="E2214" s="85" t="s">
        <v>983</v>
      </c>
      <c r="F2214" s="94" t="str">
        <f xml:space="preserve"> 'FD Inputs Pre Conversion'!F2210</f>
        <v>nr</v>
      </c>
      <c r="H2214" s="87">
        <f>_xlfn.XLOOKUP(C2214,Lists!$C$3:$C$31,Lists!$S$3:$S$31)</f>
        <v>1</v>
      </c>
      <c r="I2214" s="95">
        <f>'FD Inputs Pre Conversion'!I2210*'FD Inputs final'!$H2214</f>
        <v>9.8951834390927793</v>
      </c>
      <c r="J2214" s="95">
        <f>'FD Inputs Pre Conversion'!J2210*'FD Inputs final'!$H2214</f>
        <v>9.3851834390927795</v>
      </c>
      <c r="K2214" s="95">
        <f>'FD Inputs Pre Conversion'!K2210*'FD Inputs final'!$H2214</f>
        <v>8.8751834390927797</v>
      </c>
      <c r="L2214" s="95">
        <f>'FD Inputs Pre Conversion'!L2210*'FD Inputs final'!$H2214</f>
        <v>8.3651834390927799</v>
      </c>
      <c r="M2214" s="95">
        <f>'FD Inputs Pre Conversion'!M2210*'FD Inputs final'!$H2214</f>
        <v>7.8351834390927779</v>
      </c>
    </row>
    <row r="2215" spans="2:13" outlineLevel="1">
      <c r="B2215" s="86" t="s">
        <v>246</v>
      </c>
      <c r="C2215" s="86" t="s">
        <v>247</v>
      </c>
      <c r="D2215" s="85" t="s">
        <v>379</v>
      </c>
      <c r="E2215" s="85" t="s">
        <v>983</v>
      </c>
      <c r="F2215" s="94" t="str">
        <f xml:space="preserve"> 'FD Inputs Pre Conversion'!F2211</f>
        <v>nr</v>
      </c>
      <c r="H2215" s="87">
        <f>_xlfn.XLOOKUP(C2215,Lists!$C$3:$C$31,Lists!$S$3:$S$31)</f>
        <v>1</v>
      </c>
      <c r="I2215" s="95">
        <f>'FD Inputs Pre Conversion'!I2211*'FD Inputs final'!$H2215</f>
        <v>13.225183439092779</v>
      </c>
      <c r="J2215" s="95">
        <f>'FD Inputs Pre Conversion'!J2211*'FD Inputs final'!$H2215</f>
        <v>12.68518343909278</v>
      </c>
      <c r="K2215" s="95">
        <f>'FD Inputs Pre Conversion'!K2211*'FD Inputs final'!$H2215</f>
        <v>12.145183439092779</v>
      </c>
      <c r="L2215" s="95">
        <f>'FD Inputs Pre Conversion'!L2211*'FD Inputs final'!$H2215</f>
        <v>11.60518343909278</v>
      </c>
      <c r="M2215" s="95">
        <f>'FD Inputs Pre Conversion'!M2211*'FD Inputs final'!$H2215</f>
        <v>11.075183439092779</v>
      </c>
    </row>
    <row r="2216" spans="2:13" outlineLevel="1">
      <c r="B2216" s="86" t="s">
        <v>246</v>
      </c>
      <c r="C2216" s="86" t="s">
        <v>247</v>
      </c>
      <c r="D2216" s="85" t="s">
        <v>382</v>
      </c>
      <c r="E2216" s="85" t="s">
        <v>983</v>
      </c>
      <c r="F2216" s="94" t="str">
        <f xml:space="preserve"> 'FD Inputs Pre Conversion'!F2212</f>
        <v>nr</v>
      </c>
      <c r="H2216" s="87">
        <f>_xlfn.XLOOKUP(C2216,Lists!$C$3:$C$31,Lists!$S$3:$S$31)</f>
        <v>1</v>
      </c>
      <c r="I2216" s="95">
        <f>'FD Inputs Pre Conversion'!I2212*'FD Inputs final'!$H2216</f>
        <v>15.805183439092779</v>
      </c>
      <c r="J2216" s="95">
        <f>'FD Inputs Pre Conversion'!J2212*'FD Inputs final'!$H2216</f>
        <v>15.03518343909278</v>
      </c>
      <c r="K2216" s="95">
        <f>'FD Inputs Pre Conversion'!K2212*'FD Inputs final'!$H2216</f>
        <v>14.26518343909278</v>
      </c>
      <c r="L2216" s="95">
        <f>'FD Inputs Pre Conversion'!L2212*'FD Inputs final'!$H2216</f>
        <v>13.495183439092779</v>
      </c>
      <c r="M2216" s="95">
        <f>'FD Inputs Pre Conversion'!M2212*'FD Inputs final'!$H2216</f>
        <v>12.735183439092779</v>
      </c>
    </row>
    <row r="2217" spans="2:13" outlineLevel="1">
      <c r="B2217" s="86" t="s">
        <v>246</v>
      </c>
      <c r="C2217" s="86" t="s">
        <v>247</v>
      </c>
      <c r="D2217" s="85" t="s">
        <v>388</v>
      </c>
      <c r="E2217" s="85" t="s">
        <v>983</v>
      </c>
      <c r="F2217" s="94" t="str">
        <f xml:space="preserve"> 'FD Inputs Pre Conversion'!F2213</f>
        <v>nr</v>
      </c>
      <c r="H2217" s="87">
        <f>_xlfn.XLOOKUP(C2217,Lists!$C$3:$C$31,Lists!$S$3:$S$31)</f>
        <v>1</v>
      </c>
      <c r="I2217" s="95">
        <f>'FD Inputs Pre Conversion'!I2213*'FD Inputs final'!$H2217</f>
        <v>7.8751834390927788</v>
      </c>
      <c r="J2217" s="95">
        <f>'FD Inputs Pre Conversion'!J2213*'FD Inputs final'!$H2217</f>
        <v>7.8751834390927788</v>
      </c>
      <c r="K2217" s="95">
        <f>'FD Inputs Pre Conversion'!K2213*'FD Inputs final'!$H2217</f>
        <v>7.8751834390927788</v>
      </c>
      <c r="L2217" s="95">
        <f>'FD Inputs Pre Conversion'!L2213*'FD Inputs final'!$H2217</f>
        <v>7.8751834390927788</v>
      </c>
      <c r="M2217" s="95">
        <f>'FD Inputs Pre Conversion'!M2213*'FD Inputs final'!$H2217</f>
        <v>7.8751834390927788</v>
      </c>
    </row>
    <row r="2218" spans="2:13" outlineLevel="1">
      <c r="B2218" s="86" t="s">
        <v>246</v>
      </c>
      <c r="C2218" s="86" t="s">
        <v>247</v>
      </c>
      <c r="D2218" s="85" t="s">
        <v>391</v>
      </c>
      <c r="E2218" s="85" t="s">
        <v>983</v>
      </c>
      <c r="F2218" s="94" t="str">
        <f xml:space="preserve"> 'FD Inputs Pre Conversion'!F2214</f>
        <v>nr</v>
      </c>
      <c r="H2218" s="87">
        <f>_xlfn.XLOOKUP(C2218,Lists!$C$3:$C$31,Lists!$S$3:$S$31)</f>
        <v>1</v>
      </c>
      <c r="I2218" s="95">
        <f>'FD Inputs Pre Conversion'!I2214*'FD Inputs final'!$H2218</f>
        <v>15.585183439092781</v>
      </c>
      <c r="J2218" s="95">
        <f>'FD Inputs Pre Conversion'!J2214*'FD Inputs final'!$H2218</f>
        <v>14.78518343909278</v>
      </c>
      <c r="K2218" s="95">
        <f>'FD Inputs Pre Conversion'!K2214*'FD Inputs final'!$H2218</f>
        <v>13.985183439092779</v>
      </c>
      <c r="L2218" s="95">
        <f>'FD Inputs Pre Conversion'!L2214*'FD Inputs final'!$H2218</f>
        <v>13.18518343909278</v>
      </c>
      <c r="M2218" s="95">
        <f>'FD Inputs Pre Conversion'!M2214*'FD Inputs final'!$H2218</f>
        <v>12.36518343909278</v>
      </c>
    </row>
    <row r="2219" spans="2:13" outlineLevel="1">
      <c r="B2219" s="86" t="s">
        <v>246</v>
      </c>
      <c r="C2219" s="86" t="s">
        <v>247</v>
      </c>
      <c r="D2219" s="85" t="s">
        <v>394</v>
      </c>
      <c r="E2219" s="85" t="s">
        <v>983</v>
      </c>
      <c r="F2219" s="94" t="str">
        <f xml:space="preserve"> 'FD Inputs Pre Conversion'!F2215</f>
        <v>nr</v>
      </c>
      <c r="H2219" s="87">
        <f>_xlfn.XLOOKUP(C2219,Lists!$C$3:$C$31,Lists!$S$3:$S$31)</f>
        <v>1</v>
      </c>
      <c r="I2219" s="95">
        <f>'FD Inputs Pre Conversion'!I2215*'FD Inputs final'!$H2219</f>
        <v>13.87518343909278</v>
      </c>
      <c r="J2219" s="95">
        <f>'FD Inputs Pre Conversion'!J2215*'FD Inputs final'!$H2219</f>
        <v>13.35518343909278</v>
      </c>
      <c r="K2219" s="95">
        <f>'FD Inputs Pre Conversion'!K2215*'FD Inputs final'!$H2219</f>
        <v>12.835183439092779</v>
      </c>
      <c r="L2219" s="95">
        <f>'FD Inputs Pre Conversion'!L2215*'FD Inputs final'!$H2219</f>
        <v>12.315183439092779</v>
      </c>
      <c r="M2219" s="95">
        <f>'FD Inputs Pre Conversion'!M2215*'FD Inputs final'!$H2219</f>
        <v>11.78518343909278</v>
      </c>
    </row>
    <row r="2220" spans="2:13" outlineLevel="1">
      <c r="B2220" s="86" t="s">
        <v>246</v>
      </c>
      <c r="C2220" s="86" t="s">
        <v>247</v>
      </c>
      <c r="D2220" s="85" t="s">
        <v>397</v>
      </c>
      <c r="E2220" s="85" t="s">
        <v>983</v>
      </c>
      <c r="F2220" s="94" t="str">
        <f xml:space="preserve"> 'FD Inputs Pre Conversion'!F2216</f>
        <v>nr</v>
      </c>
      <c r="H2220" s="87">
        <f>_xlfn.XLOOKUP(C2220,Lists!$C$3:$C$31,Lists!$S$3:$S$31)</f>
        <v>1</v>
      </c>
      <c r="I2220" s="95">
        <f>'FD Inputs Pre Conversion'!I2216*'FD Inputs final'!$H2220</f>
        <v>17.455183439092778</v>
      </c>
      <c r="J2220" s="95">
        <f>'FD Inputs Pre Conversion'!J2216*'FD Inputs final'!$H2220</f>
        <v>17.455183439092778</v>
      </c>
      <c r="K2220" s="95">
        <f>'FD Inputs Pre Conversion'!K2216*'FD Inputs final'!$H2220</f>
        <v>17.455183439092778</v>
      </c>
      <c r="L2220" s="95">
        <f>'FD Inputs Pre Conversion'!L2216*'FD Inputs final'!$H2220</f>
        <v>16.365183439092778</v>
      </c>
      <c r="M2220" s="95">
        <f>'FD Inputs Pre Conversion'!M2216*'FD Inputs final'!$H2220</f>
        <v>14.575183439092779</v>
      </c>
    </row>
    <row r="2221" spans="2:13" outlineLevel="1">
      <c r="B2221" s="86" t="s">
        <v>246</v>
      </c>
      <c r="C2221" s="86" t="s">
        <v>247</v>
      </c>
      <c r="D2221" s="85" t="s">
        <v>345</v>
      </c>
      <c r="E2221" s="85" t="s">
        <v>983</v>
      </c>
      <c r="F2221" s="94" t="str">
        <f xml:space="preserve"> 'FD Inputs Pre Conversion'!F2217</f>
        <v>nr</v>
      </c>
      <c r="H2221" s="87">
        <f>_xlfn.XLOOKUP(C2221,Lists!$C$3:$C$31,Lists!$S$3:$S$31)</f>
        <v>1</v>
      </c>
    </row>
    <row r="2222" spans="2:13" outlineLevel="1">
      <c r="B2222" s="86" t="s">
        <v>246</v>
      </c>
      <c r="C2222" s="86" t="s">
        <v>247</v>
      </c>
      <c r="D2222" s="85" t="s">
        <v>354</v>
      </c>
      <c r="E2222" s="85" t="s">
        <v>983</v>
      </c>
      <c r="F2222" s="94" t="str">
        <f xml:space="preserve"> 'FD Inputs Pre Conversion'!F2218</f>
        <v>nr</v>
      </c>
      <c r="H2222" s="87">
        <f>_xlfn.XLOOKUP(C2222,Lists!$C$3:$C$31,Lists!$S$3:$S$31)</f>
        <v>1</v>
      </c>
    </row>
    <row r="2223" spans="2:13" outlineLevel="1">
      <c r="B2223" s="86" t="s">
        <v>246</v>
      </c>
      <c r="C2223" s="86" t="s">
        <v>247</v>
      </c>
      <c r="D2223" s="85" t="s">
        <v>367</v>
      </c>
      <c r="E2223" s="85" t="s">
        <v>983</v>
      </c>
      <c r="F2223" s="94" t="str">
        <f xml:space="preserve"> 'FD Inputs Pre Conversion'!F2219</f>
        <v>nr</v>
      </c>
      <c r="H2223" s="87">
        <f>_xlfn.XLOOKUP(C2223,Lists!$C$3:$C$31,Lists!$S$3:$S$31)</f>
        <v>1</v>
      </c>
    </row>
    <row r="2224" spans="2:13" outlineLevel="1">
      <c r="B2224" s="86" t="s">
        <v>246</v>
      </c>
      <c r="C2224" s="86" t="s">
        <v>247</v>
      </c>
      <c r="D2224" s="85" t="s">
        <v>373</v>
      </c>
      <c r="E2224" s="85" t="s">
        <v>983</v>
      </c>
      <c r="F2224" s="94" t="str">
        <f xml:space="preserve"> 'FD Inputs Pre Conversion'!F2220</f>
        <v>nr</v>
      </c>
      <c r="H2224" s="87">
        <f>_xlfn.XLOOKUP(C2224,Lists!$C$3:$C$31,Lists!$S$3:$S$31)</f>
        <v>1</v>
      </c>
    </row>
    <row r="2225" spans="2:13" outlineLevel="1">
      <c r="B2225" s="86" t="s">
        <v>246</v>
      </c>
      <c r="C2225" s="86" t="s">
        <v>247</v>
      </c>
      <c r="D2225" s="85" t="s">
        <v>376</v>
      </c>
      <c r="E2225" s="85" t="s">
        <v>983</v>
      </c>
      <c r="F2225" s="94" t="str">
        <f xml:space="preserve"> 'FD Inputs Pre Conversion'!F2221</f>
        <v>nr</v>
      </c>
      <c r="H2225" s="87">
        <f>_xlfn.XLOOKUP(C2225,Lists!$C$3:$C$31,Lists!$S$3:$S$31)</f>
        <v>1</v>
      </c>
    </row>
    <row r="2226" spans="2:13" outlineLevel="1">
      <c r="B2226" s="86" t="s">
        <v>246</v>
      </c>
      <c r="C2226" s="86" t="s">
        <v>247</v>
      </c>
      <c r="D2226" s="85" t="s">
        <v>385</v>
      </c>
      <c r="E2226" s="85" t="s">
        <v>983</v>
      </c>
      <c r="F2226" s="94" t="str">
        <f xml:space="preserve"> 'FD Inputs Pre Conversion'!F2222</f>
        <v>nr</v>
      </c>
      <c r="H2226" s="87">
        <f>_xlfn.XLOOKUP(C2226,Lists!$C$3:$C$31,Lists!$S$3:$S$31)</f>
        <v>1</v>
      </c>
    </row>
    <row r="2227" spans="2:13" outlineLevel="1">
      <c r="F2227" s="94"/>
    </row>
    <row r="2228" spans="2:13" outlineLevel="1">
      <c r="B2228" s="86" t="s">
        <v>253</v>
      </c>
      <c r="C2228" s="86" t="s">
        <v>254</v>
      </c>
      <c r="D2228" s="85" t="s">
        <v>350</v>
      </c>
      <c r="E2228" s="85" t="s">
        <v>983</v>
      </c>
      <c r="F2228" s="94" t="str">
        <f xml:space="preserve"> 'FD Inputs Pre Conversion'!F2224</f>
        <v>No input</v>
      </c>
      <c r="H2228" s="87">
        <f>_xlfn.XLOOKUP(C2228,Lists!$C$3:$C$31,Lists!$S$3:$S$31)</f>
        <v>1</v>
      </c>
      <c r="I2228" s="85">
        <f>'FD Inputs Pre Conversion'!I2225*'FD Inputs final'!$H2228</f>
        <v>0</v>
      </c>
      <c r="J2228" s="85">
        <f>'FD Inputs Pre Conversion'!J2225*'FD Inputs final'!$H2228</f>
        <v>0</v>
      </c>
      <c r="K2228" s="85">
        <f>'FD Inputs Pre Conversion'!K2225*'FD Inputs final'!$H2228</f>
        <v>0</v>
      </c>
      <c r="L2228" s="85">
        <f>'FD Inputs Pre Conversion'!L2225*'FD Inputs final'!$H2228</f>
        <v>0</v>
      </c>
      <c r="M2228" s="85">
        <f>'FD Inputs Pre Conversion'!M2225*'FD Inputs final'!$H2228</f>
        <v>0</v>
      </c>
    </row>
    <row r="2229" spans="2:13" outlineLevel="1">
      <c r="B2229" s="86" t="s">
        <v>253</v>
      </c>
      <c r="C2229" s="86" t="s">
        <v>254</v>
      </c>
      <c r="D2229" s="85" t="s">
        <v>358</v>
      </c>
      <c r="E2229" s="85" t="s">
        <v>983</v>
      </c>
      <c r="F2229" s="94" t="str">
        <f xml:space="preserve"> 'FD Inputs Pre Conversion'!F2225</f>
        <v>No input</v>
      </c>
      <c r="H2229" s="87">
        <f>_xlfn.XLOOKUP(C2229,Lists!$C$3:$C$31,Lists!$S$3:$S$31)</f>
        <v>1</v>
      </c>
      <c r="I2229" s="85">
        <f>'FD Inputs Pre Conversion'!I2226*'FD Inputs final'!$H2229</f>
        <v>0</v>
      </c>
      <c r="J2229" s="85">
        <f>'FD Inputs Pre Conversion'!J2226*'FD Inputs final'!$H2229</f>
        <v>0</v>
      </c>
      <c r="K2229" s="85">
        <f>'FD Inputs Pre Conversion'!K2226*'FD Inputs final'!$H2229</f>
        <v>0</v>
      </c>
      <c r="L2229" s="85">
        <f>'FD Inputs Pre Conversion'!L2226*'FD Inputs final'!$H2229</f>
        <v>0</v>
      </c>
      <c r="M2229" s="85">
        <f>'FD Inputs Pre Conversion'!M2226*'FD Inputs final'!$H2229</f>
        <v>0</v>
      </c>
    </row>
    <row r="2230" spans="2:13" outlineLevel="1">
      <c r="B2230" s="86" t="s">
        <v>253</v>
      </c>
      <c r="C2230" s="86" t="s">
        <v>254</v>
      </c>
      <c r="D2230" s="85" t="s">
        <v>361</v>
      </c>
      <c r="E2230" s="85" t="s">
        <v>983</v>
      </c>
      <c r="F2230" s="94" t="str">
        <f xml:space="preserve"> 'FD Inputs Pre Conversion'!F2226</f>
        <v>No input</v>
      </c>
      <c r="H2230" s="87">
        <f>_xlfn.XLOOKUP(C2230,Lists!$C$3:$C$31,Lists!$S$3:$S$31)</f>
        <v>1</v>
      </c>
      <c r="I2230" s="85">
        <f>'FD Inputs Pre Conversion'!I2227*'FD Inputs final'!$H2230</f>
        <v>0</v>
      </c>
      <c r="J2230" s="85">
        <f>'FD Inputs Pre Conversion'!J2227*'FD Inputs final'!$H2230</f>
        <v>0</v>
      </c>
      <c r="K2230" s="85">
        <f>'FD Inputs Pre Conversion'!K2227*'FD Inputs final'!$H2230</f>
        <v>0</v>
      </c>
      <c r="L2230" s="85">
        <f>'FD Inputs Pre Conversion'!L2227*'FD Inputs final'!$H2230</f>
        <v>0</v>
      </c>
      <c r="M2230" s="85">
        <f>'FD Inputs Pre Conversion'!M2227*'FD Inputs final'!$H2230</f>
        <v>0</v>
      </c>
    </row>
    <row r="2231" spans="2:13" outlineLevel="1">
      <c r="B2231" s="86" t="s">
        <v>253</v>
      </c>
      <c r="C2231" s="86" t="s">
        <v>254</v>
      </c>
      <c r="D2231" s="85" t="s">
        <v>364</v>
      </c>
      <c r="E2231" s="85" t="s">
        <v>983</v>
      </c>
      <c r="F2231" s="94" t="str">
        <f xml:space="preserve"> 'FD Inputs Pre Conversion'!F2227</f>
        <v>No input</v>
      </c>
      <c r="H2231" s="87">
        <f>_xlfn.XLOOKUP(C2231,Lists!$C$3:$C$31,Lists!$S$3:$S$31)</f>
        <v>1</v>
      </c>
      <c r="I2231" s="85">
        <f>'FD Inputs Pre Conversion'!I2228*'FD Inputs final'!$H2231</f>
        <v>0</v>
      </c>
      <c r="J2231" s="85">
        <f>'FD Inputs Pre Conversion'!J2228*'FD Inputs final'!$H2231</f>
        <v>0</v>
      </c>
      <c r="K2231" s="85">
        <f>'FD Inputs Pre Conversion'!K2228*'FD Inputs final'!$H2231</f>
        <v>0</v>
      </c>
      <c r="L2231" s="85">
        <f>'FD Inputs Pre Conversion'!L2228*'FD Inputs final'!$H2231</f>
        <v>0</v>
      </c>
      <c r="M2231" s="85">
        <f>'FD Inputs Pre Conversion'!M2228*'FD Inputs final'!$H2231</f>
        <v>0</v>
      </c>
    </row>
    <row r="2232" spans="2:13" outlineLevel="1">
      <c r="B2232" s="86" t="s">
        <v>253</v>
      </c>
      <c r="C2232" s="86" t="s">
        <v>254</v>
      </c>
      <c r="D2232" s="85" t="s">
        <v>370</v>
      </c>
      <c r="E2232" s="85" t="s">
        <v>983</v>
      </c>
      <c r="F2232" s="94" t="str">
        <f xml:space="preserve"> 'FD Inputs Pre Conversion'!F2228</f>
        <v>No input</v>
      </c>
      <c r="H2232" s="87">
        <f>_xlfn.XLOOKUP(C2232,Lists!$C$3:$C$31,Lists!$S$3:$S$31)</f>
        <v>1</v>
      </c>
      <c r="I2232" s="85">
        <f>'FD Inputs Pre Conversion'!I2229*'FD Inputs final'!$H2232</f>
        <v>0</v>
      </c>
      <c r="J2232" s="85">
        <f>'FD Inputs Pre Conversion'!J2229*'FD Inputs final'!$H2232</f>
        <v>0</v>
      </c>
      <c r="K2232" s="85">
        <f>'FD Inputs Pre Conversion'!K2229*'FD Inputs final'!$H2232</f>
        <v>0</v>
      </c>
      <c r="L2232" s="85">
        <f>'FD Inputs Pre Conversion'!L2229*'FD Inputs final'!$H2232</f>
        <v>0</v>
      </c>
      <c r="M2232" s="85">
        <f>'FD Inputs Pre Conversion'!M2229*'FD Inputs final'!$H2232</f>
        <v>0</v>
      </c>
    </row>
    <row r="2233" spans="2:13" outlineLevel="1">
      <c r="B2233" s="86" t="s">
        <v>253</v>
      </c>
      <c r="C2233" s="86" t="s">
        <v>254</v>
      </c>
      <c r="D2233" s="85" t="s">
        <v>379</v>
      </c>
      <c r="E2233" s="85" t="s">
        <v>983</v>
      </c>
      <c r="F2233" s="94" t="str">
        <f xml:space="preserve"> 'FD Inputs Pre Conversion'!F2229</f>
        <v>No input</v>
      </c>
      <c r="H2233" s="87">
        <f>_xlfn.XLOOKUP(C2233,Lists!$C$3:$C$31,Lists!$S$3:$S$31)</f>
        <v>1</v>
      </c>
      <c r="I2233" s="85">
        <f>'FD Inputs Pre Conversion'!I2230*'FD Inputs final'!$H2233</f>
        <v>0</v>
      </c>
      <c r="J2233" s="85">
        <f>'FD Inputs Pre Conversion'!J2230*'FD Inputs final'!$H2233</f>
        <v>0</v>
      </c>
      <c r="K2233" s="85">
        <f>'FD Inputs Pre Conversion'!K2230*'FD Inputs final'!$H2233</f>
        <v>0</v>
      </c>
      <c r="L2233" s="85">
        <f>'FD Inputs Pre Conversion'!L2230*'FD Inputs final'!$H2233</f>
        <v>0</v>
      </c>
      <c r="M2233" s="85">
        <f>'FD Inputs Pre Conversion'!M2230*'FD Inputs final'!$H2233</f>
        <v>0</v>
      </c>
    </row>
    <row r="2234" spans="2:13" outlineLevel="1">
      <c r="B2234" s="86" t="s">
        <v>253</v>
      </c>
      <c r="C2234" s="86" t="s">
        <v>254</v>
      </c>
      <c r="D2234" s="85" t="s">
        <v>382</v>
      </c>
      <c r="E2234" s="85" t="s">
        <v>983</v>
      </c>
      <c r="F2234" s="94" t="str">
        <f xml:space="preserve"> 'FD Inputs Pre Conversion'!F2230</f>
        <v>No input</v>
      </c>
      <c r="H2234" s="87">
        <f>_xlfn.XLOOKUP(C2234,Lists!$C$3:$C$31,Lists!$S$3:$S$31)</f>
        <v>1</v>
      </c>
      <c r="I2234" s="85">
        <f>'FD Inputs Pre Conversion'!I2231*'FD Inputs final'!$H2234</f>
        <v>0</v>
      </c>
      <c r="J2234" s="85">
        <f>'FD Inputs Pre Conversion'!J2231*'FD Inputs final'!$H2234</f>
        <v>0</v>
      </c>
      <c r="K2234" s="85">
        <f>'FD Inputs Pre Conversion'!K2231*'FD Inputs final'!$H2234</f>
        <v>0</v>
      </c>
      <c r="L2234" s="85">
        <f>'FD Inputs Pre Conversion'!L2231*'FD Inputs final'!$H2234</f>
        <v>0</v>
      </c>
      <c r="M2234" s="85">
        <f>'FD Inputs Pre Conversion'!M2231*'FD Inputs final'!$H2234</f>
        <v>0</v>
      </c>
    </row>
    <row r="2235" spans="2:13" outlineLevel="1">
      <c r="B2235" s="86" t="s">
        <v>253</v>
      </c>
      <c r="C2235" s="86" t="s">
        <v>254</v>
      </c>
      <c r="D2235" s="85" t="s">
        <v>388</v>
      </c>
      <c r="E2235" s="85" t="s">
        <v>983</v>
      </c>
      <c r="F2235" s="94" t="str">
        <f xml:space="preserve"> 'FD Inputs Pre Conversion'!F2231</f>
        <v>No input</v>
      </c>
      <c r="H2235" s="87">
        <f>_xlfn.XLOOKUP(C2235,Lists!$C$3:$C$31,Lists!$S$3:$S$31)</f>
        <v>1</v>
      </c>
      <c r="I2235" s="85">
        <f>'FD Inputs Pre Conversion'!I2232*'FD Inputs final'!$H2235</f>
        <v>0</v>
      </c>
      <c r="J2235" s="85">
        <f>'FD Inputs Pre Conversion'!J2232*'FD Inputs final'!$H2235</f>
        <v>0</v>
      </c>
      <c r="K2235" s="85">
        <f>'FD Inputs Pre Conversion'!K2232*'FD Inputs final'!$H2235</f>
        <v>0</v>
      </c>
      <c r="L2235" s="85">
        <f>'FD Inputs Pre Conversion'!L2232*'FD Inputs final'!$H2235</f>
        <v>0</v>
      </c>
      <c r="M2235" s="85">
        <f>'FD Inputs Pre Conversion'!M2232*'FD Inputs final'!$H2235</f>
        <v>0</v>
      </c>
    </row>
    <row r="2236" spans="2:13" outlineLevel="1">
      <c r="B2236" s="86" t="s">
        <v>253</v>
      </c>
      <c r="C2236" s="86" t="s">
        <v>254</v>
      </c>
      <c r="D2236" s="85" t="s">
        <v>391</v>
      </c>
      <c r="E2236" s="85" t="s">
        <v>983</v>
      </c>
      <c r="F2236" s="94" t="str">
        <f xml:space="preserve"> 'FD Inputs Pre Conversion'!F2232</f>
        <v>No input</v>
      </c>
      <c r="H2236" s="87">
        <f>_xlfn.XLOOKUP(C2236,Lists!$C$3:$C$31,Lists!$S$3:$S$31)</f>
        <v>1</v>
      </c>
      <c r="I2236" s="85">
        <f>'FD Inputs Pre Conversion'!I2233*'FD Inputs final'!$H2236</f>
        <v>0</v>
      </c>
      <c r="J2236" s="85">
        <f>'FD Inputs Pre Conversion'!J2233*'FD Inputs final'!$H2236</f>
        <v>0</v>
      </c>
      <c r="K2236" s="85">
        <f>'FD Inputs Pre Conversion'!K2233*'FD Inputs final'!$H2236</f>
        <v>0</v>
      </c>
      <c r="L2236" s="85">
        <f>'FD Inputs Pre Conversion'!L2233*'FD Inputs final'!$H2236</f>
        <v>0</v>
      </c>
      <c r="M2236" s="85">
        <f>'FD Inputs Pre Conversion'!M2233*'FD Inputs final'!$H2236</f>
        <v>0</v>
      </c>
    </row>
    <row r="2237" spans="2:13" outlineLevel="1">
      <c r="B2237" s="86" t="s">
        <v>253</v>
      </c>
      <c r="C2237" s="86" t="s">
        <v>254</v>
      </c>
      <c r="D2237" s="85" t="s">
        <v>394</v>
      </c>
      <c r="E2237" s="85" t="s">
        <v>983</v>
      </c>
      <c r="F2237" s="94" t="str">
        <f xml:space="preserve"> 'FD Inputs Pre Conversion'!F2233</f>
        <v>No input</v>
      </c>
      <c r="H2237" s="87">
        <f>_xlfn.XLOOKUP(C2237,Lists!$C$3:$C$31,Lists!$S$3:$S$31)</f>
        <v>1</v>
      </c>
      <c r="I2237" s="85">
        <f>'FD Inputs Pre Conversion'!I2234*'FD Inputs final'!$H2237</f>
        <v>0</v>
      </c>
      <c r="J2237" s="85">
        <f>'FD Inputs Pre Conversion'!J2234*'FD Inputs final'!$H2237</f>
        <v>0</v>
      </c>
      <c r="K2237" s="85">
        <f>'FD Inputs Pre Conversion'!K2234*'FD Inputs final'!$H2237</f>
        <v>0</v>
      </c>
      <c r="L2237" s="85">
        <f>'FD Inputs Pre Conversion'!L2234*'FD Inputs final'!$H2237</f>
        <v>0</v>
      </c>
      <c r="M2237" s="85">
        <f>'FD Inputs Pre Conversion'!M2234*'FD Inputs final'!$H2237</f>
        <v>0</v>
      </c>
    </row>
    <row r="2238" spans="2:13" outlineLevel="1">
      <c r="B2238" s="86" t="s">
        <v>253</v>
      </c>
      <c r="C2238" s="86" t="s">
        <v>254</v>
      </c>
      <c r="D2238" s="85" t="s">
        <v>397</v>
      </c>
      <c r="E2238" s="85" t="s">
        <v>983</v>
      </c>
      <c r="F2238" s="94" t="str">
        <f xml:space="preserve"> 'FD Inputs Pre Conversion'!F2234</f>
        <v>No input</v>
      </c>
      <c r="H2238" s="87">
        <f>_xlfn.XLOOKUP(C2238,Lists!$C$3:$C$31,Lists!$S$3:$S$31)</f>
        <v>1</v>
      </c>
      <c r="I2238" s="85">
        <f>'FD Inputs Pre Conversion'!I2235*'FD Inputs final'!$H2238</f>
        <v>0</v>
      </c>
      <c r="J2238" s="85">
        <f>'FD Inputs Pre Conversion'!J2235*'FD Inputs final'!$H2238</f>
        <v>0</v>
      </c>
      <c r="K2238" s="85">
        <f>'FD Inputs Pre Conversion'!K2235*'FD Inputs final'!$H2238</f>
        <v>0</v>
      </c>
      <c r="L2238" s="85">
        <f>'FD Inputs Pre Conversion'!L2235*'FD Inputs final'!$H2238</f>
        <v>0</v>
      </c>
      <c r="M2238" s="85">
        <f>'FD Inputs Pre Conversion'!M2235*'FD Inputs final'!$H2238</f>
        <v>0</v>
      </c>
    </row>
    <row r="2239" spans="2:13" outlineLevel="1">
      <c r="B2239" s="86" t="s">
        <v>253</v>
      </c>
      <c r="C2239" s="86" t="s">
        <v>254</v>
      </c>
      <c r="D2239" s="85" t="s">
        <v>345</v>
      </c>
      <c r="E2239" s="85" t="s">
        <v>983</v>
      </c>
      <c r="F2239" s="94" t="str">
        <f xml:space="preserve"> 'FD Inputs Pre Conversion'!F2235</f>
        <v>No input</v>
      </c>
      <c r="H2239" s="87">
        <f>_xlfn.XLOOKUP(C2239,Lists!$C$3:$C$31,Lists!$S$3:$S$31)</f>
        <v>1</v>
      </c>
      <c r="I2239" s="85">
        <f>'FD Inputs Pre Conversion'!I2236*'FD Inputs final'!$H2239</f>
        <v>0</v>
      </c>
      <c r="J2239" s="85">
        <f>'FD Inputs Pre Conversion'!J2236*'FD Inputs final'!$H2239</f>
        <v>0</v>
      </c>
      <c r="K2239" s="85">
        <f>'FD Inputs Pre Conversion'!K2236*'FD Inputs final'!$H2239</f>
        <v>0</v>
      </c>
      <c r="L2239" s="85">
        <f>'FD Inputs Pre Conversion'!L2236*'FD Inputs final'!$H2239</f>
        <v>0</v>
      </c>
      <c r="M2239" s="85">
        <f>'FD Inputs Pre Conversion'!M2236*'FD Inputs final'!$H2239</f>
        <v>0</v>
      </c>
    </row>
    <row r="2240" spans="2:13" outlineLevel="1">
      <c r="B2240" s="86" t="s">
        <v>253</v>
      </c>
      <c r="C2240" s="86" t="s">
        <v>254</v>
      </c>
      <c r="D2240" s="85" t="s">
        <v>354</v>
      </c>
      <c r="E2240" s="85" t="s">
        <v>983</v>
      </c>
      <c r="F2240" s="94" t="str">
        <f xml:space="preserve"> 'FD Inputs Pre Conversion'!F2236</f>
        <v>No input</v>
      </c>
      <c r="H2240" s="87">
        <f>_xlfn.XLOOKUP(C2240,Lists!$C$3:$C$31,Lists!$S$3:$S$31)</f>
        <v>1</v>
      </c>
      <c r="I2240" s="85">
        <f>'FD Inputs Pre Conversion'!I2237*'FD Inputs final'!$H2240</f>
        <v>0</v>
      </c>
      <c r="J2240" s="85">
        <f>'FD Inputs Pre Conversion'!J2237*'FD Inputs final'!$H2240</f>
        <v>0</v>
      </c>
      <c r="K2240" s="85">
        <f>'FD Inputs Pre Conversion'!K2237*'FD Inputs final'!$H2240</f>
        <v>0</v>
      </c>
      <c r="L2240" s="85">
        <f>'FD Inputs Pre Conversion'!L2237*'FD Inputs final'!$H2240</f>
        <v>0</v>
      </c>
      <c r="M2240" s="85">
        <f>'FD Inputs Pre Conversion'!M2237*'FD Inputs final'!$H2240</f>
        <v>0</v>
      </c>
    </row>
    <row r="2241" spans="2:25" outlineLevel="1">
      <c r="B2241" s="86" t="s">
        <v>253</v>
      </c>
      <c r="C2241" s="86" t="s">
        <v>254</v>
      </c>
      <c r="D2241" s="85" t="s">
        <v>367</v>
      </c>
      <c r="E2241" s="85" t="s">
        <v>983</v>
      </c>
      <c r="F2241" s="94" t="str">
        <f xml:space="preserve"> 'FD Inputs Pre Conversion'!F2237</f>
        <v>No input</v>
      </c>
      <c r="H2241" s="87">
        <f>_xlfn.XLOOKUP(C2241,Lists!$C$3:$C$31,Lists!$S$3:$S$31)</f>
        <v>1</v>
      </c>
      <c r="I2241" s="85">
        <f>'FD Inputs Pre Conversion'!I2238*'FD Inputs final'!$H2241</f>
        <v>0</v>
      </c>
      <c r="J2241" s="85">
        <f>'FD Inputs Pre Conversion'!J2238*'FD Inputs final'!$H2241</f>
        <v>0</v>
      </c>
      <c r="K2241" s="85">
        <f>'FD Inputs Pre Conversion'!K2238*'FD Inputs final'!$H2241</f>
        <v>0</v>
      </c>
      <c r="L2241" s="85">
        <f>'FD Inputs Pre Conversion'!L2238*'FD Inputs final'!$H2241</f>
        <v>0</v>
      </c>
      <c r="M2241" s="85">
        <f>'FD Inputs Pre Conversion'!M2238*'FD Inputs final'!$H2241</f>
        <v>0</v>
      </c>
    </row>
    <row r="2242" spans="2:25" outlineLevel="1">
      <c r="B2242" s="86" t="s">
        <v>253</v>
      </c>
      <c r="C2242" s="86" t="s">
        <v>254</v>
      </c>
      <c r="D2242" s="85" t="s">
        <v>373</v>
      </c>
      <c r="E2242" s="85" t="s">
        <v>983</v>
      </c>
      <c r="F2242" s="94" t="str">
        <f xml:space="preserve"> 'FD Inputs Pre Conversion'!F2238</f>
        <v>No input</v>
      </c>
      <c r="H2242" s="87">
        <f>_xlfn.XLOOKUP(C2242,Lists!$C$3:$C$31,Lists!$S$3:$S$31)</f>
        <v>1</v>
      </c>
      <c r="I2242" s="85">
        <f>'FD Inputs Pre Conversion'!I2239*'FD Inputs final'!$H2242</f>
        <v>0</v>
      </c>
      <c r="J2242" s="85">
        <f>'FD Inputs Pre Conversion'!J2239*'FD Inputs final'!$H2242</f>
        <v>0</v>
      </c>
      <c r="K2242" s="85">
        <f>'FD Inputs Pre Conversion'!K2239*'FD Inputs final'!$H2242</f>
        <v>0</v>
      </c>
      <c r="L2242" s="85">
        <f>'FD Inputs Pre Conversion'!L2239*'FD Inputs final'!$H2242</f>
        <v>0</v>
      </c>
      <c r="M2242" s="85">
        <f>'FD Inputs Pre Conversion'!M2239*'FD Inputs final'!$H2242</f>
        <v>0</v>
      </c>
    </row>
    <row r="2243" spans="2:25" outlineLevel="1">
      <c r="B2243" s="86" t="s">
        <v>253</v>
      </c>
      <c r="C2243" s="86" t="s">
        <v>254</v>
      </c>
      <c r="D2243" s="85" t="s">
        <v>376</v>
      </c>
      <c r="E2243" s="85" t="s">
        <v>983</v>
      </c>
      <c r="F2243" s="94" t="str">
        <f xml:space="preserve"> 'FD Inputs Pre Conversion'!F2239</f>
        <v>No input</v>
      </c>
      <c r="H2243" s="87">
        <f>_xlfn.XLOOKUP(C2243,Lists!$C$3:$C$31,Lists!$S$3:$S$31)</f>
        <v>1</v>
      </c>
      <c r="I2243" s="85">
        <f>'FD Inputs Pre Conversion'!I2240*'FD Inputs final'!$H2243</f>
        <v>0</v>
      </c>
      <c r="J2243" s="85">
        <f>'FD Inputs Pre Conversion'!J2240*'FD Inputs final'!$H2243</f>
        <v>0</v>
      </c>
      <c r="K2243" s="85">
        <f>'FD Inputs Pre Conversion'!K2240*'FD Inputs final'!$H2243</f>
        <v>0</v>
      </c>
      <c r="L2243" s="85">
        <f>'FD Inputs Pre Conversion'!L2240*'FD Inputs final'!$H2243</f>
        <v>0</v>
      </c>
      <c r="M2243" s="85">
        <f>'FD Inputs Pre Conversion'!M2240*'FD Inputs final'!$H2243</f>
        <v>0</v>
      </c>
    </row>
    <row r="2244" spans="2:25" outlineLevel="1">
      <c r="B2244" s="86" t="s">
        <v>253</v>
      </c>
      <c r="C2244" s="86" t="s">
        <v>254</v>
      </c>
      <c r="D2244" s="85" t="s">
        <v>385</v>
      </c>
      <c r="E2244" s="85" t="s">
        <v>983</v>
      </c>
      <c r="F2244" s="94" t="str">
        <f xml:space="preserve"> 'FD Inputs Pre Conversion'!F2240</f>
        <v>No input</v>
      </c>
      <c r="H2244" s="87">
        <f>_xlfn.XLOOKUP(C2244,Lists!$C$3:$C$31,Lists!$S$3:$S$31)</f>
        <v>1</v>
      </c>
      <c r="I2244" s="85">
        <f>'FD Inputs Pre Conversion'!I2241*'FD Inputs final'!$H2244</f>
        <v>0</v>
      </c>
      <c r="J2244" s="85">
        <f>'FD Inputs Pre Conversion'!J2241*'FD Inputs final'!$H2244</f>
        <v>0</v>
      </c>
      <c r="K2244" s="85">
        <f>'FD Inputs Pre Conversion'!K2241*'FD Inputs final'!$H2244</f>
        <v>0</v>
      </c>
      <c r="L2244" s="85">
        <f>'FD Inputs Pre Conversion'!L2241*'FD Inputs final'!$H2244</f>
        <v>0</v>
      </c>
      <c r="M2244" s="85">
        <f>'FD Inputs Pre Conversion'!M2241*'FD Inputs final'!$H2244</f>
        <v>0</v>
      </c>
    </row>
    <row r="2245" spans="2:25" outlineLevel="1">
      <c r="F2245" s="94"/>
    </row>
    <row r="2246" spans="2:25" outlineLevel="1">
      <c r="B2246" s="86" t="s">
        <v>265</v>
      </c>
      <c r="C2246" s="86" t="s">
        <v>266</v>
      </c>
      <c r="D2246" s="85" t="s">
        <v>350</v>
      </c>
      <c r="E2246" s="85" t="s">
        <v>983</v>
      </c>
      <c r="F2246" s="94" t="s">
        <v>267</v>
      </c>
      <c r="H2246" s="96">
        <f>'FD Inputs Pre Conversion'!G2242</f>
        <v>194.1</v>
      </c>
      <c r="I2246" s="308">
        <f>$H2246*(1-'FD Inputs Pre Conversion'!I2242)</f>
        <v>182.91162448743262</v>
      </c>
      <c r="J2246" s="308">
        <f>$H2246*(1-'FD Inputs Pre Conversion'!J2242)</f>
        <v>179.7073481726533</v>
      </c>
      <c r="K2246" s="308">
        <f>$H2246*(1-'FD Inputs Pre Conversion'!K2242)</f>
        <v>172.55774427858447</v>
      </c>
      <c r="L2246" s="308">
        <f>$H2246*(1-'FD Inputs Pre Conversion'!L2242)</f>
        <v>165.61990682081992</v>
      </c>
      <c r="M2246" s="308">
        <f>$H2246*(1-'FD Inputs Pre Conversion'!M2242)</f>
        <v>158.88827053545793</v>
      </c>
      <c r="O2246" s="309"/>
      <c r="P2246" s="309"/>
      <c r="Q2246" s="309"/>
      <c r="R2246" s="309"/>
      <c r="S2246" s="309"/>
      <c r="U2246" s="233"/>
      <c r="V2246" s="233"/>
      <c r="W2246" s="233"/>
      <c r="X2246" s="233"/>
      <c r="Y2246" s="233"/>
    </row>
    <row r="2247" spans="2:25" outlineLevel="1">
      <c r="B2247" s="86" t="s">
        <v>265</v>
      </c>
      <c r="C2247" s="86" t="s">
        <v>266</v>
      </c>
      <c r="D2247" s="85" t="s">
        <v>358</v>
      </c>
      <c r="E2247" s="85" t="s">
        <v>983</v>
      </c>
      <c r="F2247" s="94" t="s">
        <v>267</v>
      </c>
      <c r="H2247" s="96">
        <f>'FD Inputs Pre Conversion'!G2243</f>
        <v>217.1</v>
      </c>
      <c r="I2247" s="308">
        <f>$H2247*(1-'FD Inputs Pre Conversion'!I2243)</f>
        <v>234.37492178446723</v>
      </c>
      <c r="J2247" s="308">
        <f>$H2247*(1-'FD Inputs Pre Conversion'!J2243)</f>
        <v>213.19825949075198</v>
      </c>
      <c r="K2247" s="308">
        <f>$H2247*(1-'FD Inputs Pre Conversion'!K2243)</f>
        <v>198.2386772066977</v>
      </c>
      <c r="L2247" s="308">
        <f>$H2247*(1-'FD Inputs Pre Conversion'!L2243)</f>
        <v>183.78521008620282</v>
      </c>
      <c r="M2247" s="308">
        <f>$H2247*(1-'FD Inputs Pre Conversion'!M2243)</f>
        <v>169.88409529285266</v>
      </c>
      <c r="O2247" s="309"/>
      <c r="P2247" s="309"/>
      <c r="Q2247" s="309"/>
      <c r="R2247" s="309"/>
      <c r="S2247" s="309"/>
      <c r="U2247" s="310"/>
      <c r="V2247" s="310"/>
      <c r="W2247" s="310"/>
      <c r="X2247" s="310"/>
      <c r="Y2247" s="310"/>
    </row>
    <row r="2248" spans="2:25" outlineLevel="1">
      <c r="B2248" s="86" t="s">
        <v>265</v>
      </c>
      <c r="C2248" s="86" t="s">
        <v>266</v>
      </c>
      <c r="D2248" s="85" t="s">
        <v>361</v>
      </c>
      <c r="E2248" s="85" t="s">
        <v>983</v>
      </c>
      <c r="F2248" s="94" t="s">
        <v>267</v>
      </c>
      <c r="H2248" s="96">
        <f>'FD Inputs Pre Conversion'!G2244</f>
        <v>17.3</v>
      </c>
      <c r="I2248" s="308">
        <f>$H2248*(1-'FD Inputs Pre Conversion'!I2244)</f>
        <v>13.879323539053622</v>
      </c>
      <c r="J2248" s="308">
        <f>$H2248*(1-'FD Inputs Pre Conversion'!J2244)</f>
        <v>12.81316045884193</v>
      </c>
      <c r="K2248" s="308">
        <f>$H2248*(1-'FD Inputs Pre Conversion'!K2244)</f>
        <v>12.465193614616199</v>
      </c>
      <c r="L2248" s="308">
        <f>$H2248*(1-'FD Inputs Pre Conversion'!L2244)</f>
        <v>12.156668664509064</v>
      </c>
      <c r="M2248" s="308">
        <f>$H2248*(1-'FD Inputs Pre Conversion'!M2244)</f>
        <v>11.856062932055298</v>
      </c>
      <c r="O2248" s="309"/>
      <c r="P2248" s="309"/>
      <c r="Q2248" s="309"/>
      <c r="R2248" s="309"/>
      <c r="S2248" s="309"/>
      <c r="U2248" s="310"/>
      <c r="V2248" s="310"/>
      <c r="W2248" s="310"/>
      <c r="X2248" s="310"/>
      <c r="Y2248" s="310"/>
    </row>
    <row r="2249" spans="2:25" outlineLevel="1">
      <c r="B2249" s="86" t="s">
        <v>265</v>
      </c>
      <c r="C2249" s="86" t="s">
        <v>266</v>
      </c>
      <c r="D2249" s="85" t="s">
        <v>364</v>
      </c>
      <c r="E2249" s="85" t="s">
        <v>983</v>
      </c>
      <c r="F2249" s="94" t="s">
        <v>267</v>
      </c>
      <c r="H2249" s="96">
        <f>'FD Inputs Pre Conversion'!G2245</f>
        <v>200</v>
      </c>
      <c r="I2249" s="308">
        <f>$H2249*(1-'FD Inputs Pre Conversion'!I2245)</f>
        <v>167.25080038758585</v>
      </c>
      <c r="J2249" s="308">
        <f>$H2249*(1-'FD Inputs Pre Conversion'!J2245)</f>
        <v>162.72684816297212</v>
      </c>
      <c r="K2249" s="308">
        <f>$H2249*(1-'FD Inputs Pre Conversion'!K2245)</f>
        <v>157.21825028422168</v>
      </c>
      <c r="L2249" s="308">
        <f>$H2249*(1-'FD Inputs Pre Conversion'!L2245)</f>
        <v>151.86529828738622</v>
      </c>
      <c r="M2249" s="308">
        <f>$H2249*(1-'FD Inputs Pre Conversion'!M2245)</f>
        <v>146.63011718838973</v>
      </c>
      <c r="O2249" s="309"/>
      <c r="P2249" s="309"/>
      <c r="Q2249" s="309"/>
      <c r="R2249" s="309"/>
      <c r="S2249" s="309"/>
      <c r="U2249" s="310"/>
      <c r="V2249" s="310"/>
      <c r="W2249" s="310"/>
      <c r="X2249" s="310"/>
      <c r="Y2249" s="310"/>
    </row>
    <row r="2250" spans="2:25" outlineLevel="1">
      <c r="B2250" s="86" t="s">
        <v>265</v>
      </c>
      <c r="C2250" s="86" t="s">
        <v>266</v>
      </c>
      <c r="D2250" s="85" t="s">
        <v>370</v>
      </c>
      <c r="E2250" s="85" t="s">
        <v>983</v>
      </c>
      <c r="F2250" s="94" t="s">
        <v>267</v>
      </c>
      <c r="H2250" s="96">
        <f>'FD Inputs Pre Conversion'!G2246</f>
        <v>446.1</v>
      </c>
      <c r="I2250" s="308">
        <f>$H2250*(1-'FD Inputs Pre Conversion'!I2246)</f>
        <v>349.96846901823449</v>
      </c>
      <c r="J2250" s="308">
        <f>$H2250*(1-'FD Inputs Pre Conversion'!J2246)</f>
        <v>328.12718220308557</v>
      </c>
      <c r="K2250" s="308">
        <f>$H2250*(1-'FD Inputs Pre Conversion'!K2246)</f>
        <v>312.53909735400367</v>
      </c>
      <c r="L2250" s="308">
        <f>$H2250*(1-'FD Inputs Pre Conversion'!L2246)</f>
        <v>299.25768219643612</v>
      </c>
      <c r="M2250" s="308">
        <f>$H2250*(1-'FD Inputs Pre Conversion'!M2246)</f>
        <v>282.03563414178996</v>
      </c>
      <c r="O2250" s="309"/>
      <c r="P2250" s="309"/>
      <c r="Q2250" s="309"/>
      <c r="R2250" s="309"/>
      <c r="S2250" s="309"/>
      <c r="U2250" s="310"/>
      <c r="V2250" s="310"/>
      <c r="W2250" s="310"/>
      <c r="X2250" s="310"/>
      <c r="Y2250" s="310"/>
    </row>
    <row r="2251" spans="2:25" outlineLevel="1">
      <c r="B2251" s="86" t="s">
        <v>265</v>
      </c>
      <c r="C2251" s="86" t="s">
        <v>266</v>
      </c>
      <c r="D2251" s="85" t="s">
        <v>379</v>
      </c>
      <c r="E2251" s="85" t="s">
        <v>983</v>
      </c>
      <c r="F2251" s="94" t="s">
        <v>267</v>
      </c>
      <c r="H2251" s="96">
        <f>'FD Inputs Pre Conversion'!G2247</f>
        <v>124.2</v>
      </c>
      <c r="I2251" s="308">
        <f>$H2251*(1-'FD Inputs Pre Conversion'!I2247)</f>
        <v>103.80506599302942</v>
      </c>
      <c r="J2251" s="308">
        <f>$H2251*(1-'FD Inputs Pre Conversion'!J2247)</f>
        <v>93.96911777178714</v>
      </c>
      <c r="K2251" s="308">
        <f>$H2251*(1-'FD Inputs Pre Conversion'!K2247)</f>
        <v>89.044609530666321</v>
      </c>
      <c r="L2251" s="308">
        <f>$H2251*(1-'FD Inputs Pre Conversion'!L2247)</f>
        <v>84.277500670830975</v>
      </c>
      <c r="M2251" s="308">
        <f>$H2251*(1-'FD Inputs Pre Conversion'!M2247)</f>
        <v>79.452238386772237</v>
      </c>
      <c r="O2251" s="309"/>
      <c r="P2251" s="309"/>
      <c r="Q2251" s="309"/>
      <c r="R2251" s="309"/>
      <c r="S2251" s="309"/>
      <c r="U2251" s="310"/>
      <c r="V2251" s="310"/>
      <c r="W2251" s="310"/>
      <c r="X2251" s="310"/>
      <c r="Y2251" s="310"/>
    </row>
    <row r="2252" spans="2:25" outlineLevel="1">
      <c r="B2252" s="86" t="s">
        <v>265</v>
      </c>
      <c r="C2252" s="86" t="s">
        <v>266</v>
      </c>
      <c r="D2252" s="85" t="s">
        <v>382</v>
      </c>
      <c r="E2252" s="85" t="s">
        <v>983</v>
      </c>
      <c r="F2252" s="94" t="s">
        <v>267</v>
      </c>
      <c r="H2252" s="96">
        <f>'FD Inputs Pre Conversion'!G2248</f>
        <v>105.2</v>
      </c>
      <c r="I2252" s="308">
        <f>$H2252*(1-'FD Inputs Pre Conversion'!I2248)</f>
        <v>106.97482746689838</v>
      </c>
      <c r="J2252" s="308">
        <f>$H2252*(1-'FD Inputs Pre Conversion'!J2248)</f>
        <v>96.972483269508089</v>
      </c>
      <c r="K2252" s="308">
        <f>$H2252*(1-'FD Inputs Pre Conversion'!K2248)</f>
        <v>88.078394802864324</v>
      </c>
      <c r="L2252" s="308">
        <f>$H2252*(1-'FD Inputs Pre Conversion'!L2248)</f>
        <v>79.496740938176259</v>
      </c>
      <c r="M2252" s="308">
        <f>$H2252*(1-'FD Inputs Pre Conversion'!M2248)</f>
        <v>71.250463086570491</v>
      </c>
      <c r="O2252" s="309"/>
      <c r="P2252" s="309"/>
      <c r="Q2252" s="309"/>
      <c r="R2252" s="309"/>
      <c r="S2252" s="309"/>
      <c r="U2252" s="233"/>
      <c r="V2252" s="233"/>
      <c r="W2252" s="233"/>
      <c r="X2252" s="233"/>
      <c r="Y2252" s="233"/>
    </row>
    <row r="2253" spans="2:25" outlineLevel="1">
      <c r="B2253" s="86" t="s">
        <v>265</v>
      </c>
      <c r="C2253" s="86" t="s">
        <v>266</v>
      </c>
      <c r="D2253" s="85" t="s">
        <v>388</v>
      </c>
      <c r="E2253" s="85" t="s">
        <v>983</v>
      </c>
      <c r="F2253" s="94" t="s">
        <v>267</v>
      </c>
      <c r="H2253" s="96">
        <f>'FD Inputs Pre Conversion'!G2249</f>
        <v>672.9</v>
      </c>
      <c r="I2253" s="308">
        <f>$H2253*(1-'FD Inputs Pre Conversion'!I2249)</f>
        <v>526.24520792283045</v>
      </c>
      <c r="J2253" s="308">
        <f>$H2253*(1-'FD Inputs Pre Conversion'!J2249)</f>
        <v>486.93083330914226</v>
      </c>
      <c r="K2253" s="308">
        <f>$H2253*(1-'FD Inputs Pre Conversion'!K2249)</f>
        <v>452.8096804126435</v>
      </c>
      <c r="L2253" s="308">
        <f>$H2253*(1-'FD Inputs Pre Conversion'!L2249)</f>
        <v>421.750813669558</v>
      </c>
      <c r="M2253" s="308">
        <f>$H2253*(1-'FD Inputs Pre Conversion'!M2249)</f>
        <v>393.94875164540872</v>
      </c>
      <c r="O2253" s="309"/>
      <c r="P2253" s="309"/>
      <c r="Q2253" s="309"/>
      <c r="R2253" s="309"/>
      <c r="S2253" s="309"/>
      <c r="U2253" s="310"/>
      <c r="V2253" s="310"/>
      <c r="W2253" s="310"/>
      <c r="X2253" s="310"/>
      <c r="Y2253" s="310"/>
    </row>
    <row r="2254" spans="2:25" outlineLevel="1">
      <c r="B2254" s="86" t="s">
        <v>265</v>
      </c>
      <c r="C2254" s="86" t="s">
        <v>266</v>
      </c>
      <c r="D2254" s="85" t="s">
        <v>391</v>
      </c>
      <c r="E2254" s="85" t="s">
        <v>983</v>
      </c>
      <c r="F2254" s="94" t="s">
        <v>267</v>
      </c>
      <c r="H2254" s="96">
        <f>'FD Inputs Pre Conversion'!G2250</f>
        <v>447.1</v>
      </c>
      <c r="I2254" s="308">
        <f>$H2254*(1-'FD Inputs Pre Conversion'!I2250)</f>
        <v>382.71121196317199</v>
      </c>
      <c r="J2254" s="308">
        <f>$H2254*(1-'FD Inputs Pre Conversion'!J2250)</f>
        <v>361.54592982422344</v>
      </c>
      <c r="K2254" s="308">
        <f>$H2254*(1-'FD Inputs Pre Conversion'!K2250)</f>
        <v>345.30100413767133</v>
      </c>
      <c r="L2254" s="308">
        <f>$H2254*(1-'FD Inputs Pre Conversion'!L2250)</f>
        <v>329.55534780745711</v>
      </c>
      <c r="M2254" s="308">
        <f>$H2254*(1-'FD Inputs Pre Conversion'!M2250)</f>
        <v>314.29560332273201</v>
      </c>
      <c r="O2254" s="309"/>
      <c r="P2254" s="309"/>
      <c r="Q2254" s="309"/>
      <c r="R2254" s="309"/>
      <c r="S2254" s="309"/>
      <c r="U2254" s="310"/>
      <c r="V2254" s="310"/>
      <c r="W2254" s="310"/>
      <c r="X2254" s="310"/>
      <c r="Y2254" s="310"/>
    </row>
    <row r="2255" spans="2:25" outlineLevel="1">
      <c r="B2255" s="86" t="s">
        <v>265</v>
      </c>
      <c r="C2255" s="86" t="s">
        <v>266</v>
      </c>
      <c r="D2255" s="85" t="s">
        <v>394</v>
      </c>
      <c r="E2255" s="85" t="s">
        <v>983</v>
      </c>
      <c r="F2255" s="94" t="s">
        <v>267</v>
      </c>
      <c r="H2255" s="96">
        <f>'FD Inputs Pre Conversion'!G2251</f>
        <v>73.3</v>
      </c>
      <c r="I2255" s="308">
        <f>$H2255*(1-'FD Inputs Pre Conversion'!I2251)</f>
        <v>66.514076692173361</v>
      </c>
      <c r="J2255" s="308">
        <f>$H2255*(1-'FD Inputs Pre Conversion'!J2251)</f>
        <v>63.14243805285674</v>
      </c>
      <c r="K2255" s="308">
        <f>$H2255*(1-'FD Inputs Pre Conversion'!K2251)</f>
        <v>59.659087639765353</v>
      </c>
      <c r="L2255" s="308">
        <f>$H2255*(1-'FD Inputs Pre Conversion'!L2251)</f>
        <v>56.718558737459922</v>
      </c>
      <c r="M2255" s="308">
        <f>$H2255*(1-'FD Inputs Pre Conversion'!M2251)</f>
        <v>54.300840367624957</v>
      </c>
      <c r="O2255" s="309"/>
      <c r="P2255" s="309"/>
      <c r="Q2255" s="309"/>
      <c r="R2255" s="309"/>
      <c r="S2255" s="309"/>
      <c r="U2255" s="310"/>
      <c r="V2255" s="310"/>
      <c r="W2255" s="310"/>
      <c r="X2255" s="310"/>
      <c r="Y2255" s="310"/>
    </row>
    <row r="2256" spans="2:25" outlineLevel="1">
      <c r="B2256" s="86" t="s">
        <v>265</v>
      </c>
      <c r="C2256" s="86" t="s">
        <v>266</v>
      </c>
      <c r="D2256" s="85" t="s">
        <v>397</v>
      </c>
      <c r="E2256" s="85" t="s">
        <v>983</v>
      </c>
      <c r="F2256" s="94" t="s">
        <v>267</v>
      </c>
      <c r="H2256" s="96">
        <f>'FD Inputs Pre Conversion'!G2252</f>
        <v>315.3</v>
      </c>
      <c r="I2256" s="308">
        <f>$H2256*(1-'FD Inputs Pre Conversion'!I2252)</f>
        <v>255.61533351125408</v>
      </c>
      <c r="J2256" s="308">
        <f>$H2256*(1-'FD Inputs Pre Conversion'!J2252)</f>
        <v>246.92091525657042</v>
      </c>
      <c r="K2256" s="308">
        <f>$H2256*(1-'FD Inputs Pre Conversion'!K2252)</f>
        <v>234.30571343043744</v>
      </c>
      <c r="L2256" s="308">
        <f>$H2256*(1-'FD Inputs Pre Conversion'!L2252)</f>
        <v>222.55556915988052</v>
      </c>
      <c r="M2256" s="308">
        <f>$H2256*(1-'FD Inputs Pre Conversion'!M2252)</f>
        <v>212.12792693153818</v>
      </c>
      <c r="O2256" s="309"/>
      <c r="P2256" s="309"/>
      <c r="Q2256" s="309"/>
      <c r="R2256" s="309"/>
      <c r="S2256" s="309"/>
      <c r="U2256" s="310"/>
      <c r="V2256" s="310"/>
      <c r="W2256" s="310"/>
      <c r="X2256" s="310"/>
      <c r="Y2256" s="310"/>
    </row>
    <row r="2257" spans="2:25" outlineLevel="1">
      <c r="B2257" s="86" t="s">
        <v>265</v>
      </c>
      <c r="C2257" s="86" t="s">
        <v>266</v>
      </c>
      <c r="D2257" s="85" t="s">
        <v>345</v>
      </c>
      <c r="E2257" s="85" t="s">
        <v>983</v>
      </c>
      <c r="F2257" s="94" t="s">
        <v>267</v>
      </c>
      <c r="H2257" s="96">
        <f>'FD Inputs Pre Conversion'!G2253</f>
        <v>187.1</v>
      </c>
      <c r="I2257" s="308">
        <f>$H2257*(1-'FD Inputs Pre Conversion'!I2253)</f>
        <v>146.34187626270605</v>
      </c>
      <c r="J2257" s="308">
        <f>$H2257*(1-'FD Inputs Pre Conversion'!J2253)</f>
        <v>138.54924281257303</v>
      </c>
      <c r="K2257" s="308">
        <f>$H2257*(1-'FD Inputs Pre Conversion'!K2253)</f>
        <v>131.76507254822832</v>
      </c>
      <c r="L2257" s="308">
        <f>$H2257*(1-'FD Inputs Pre Conversion'!L2253)</f>
        <v>124.65010828579523</v>
      </c>
      <c r="M2257" s="308">
        <f>$H2257*(1-'FD Inputs Pre Conversion'!M2253)</f>
        <v>119.33264882500298</v>
      </c>
      <c r="O2257" s="309"/>
      <c r="P2257" s="309"/>
      <c r="Q2257" s="309"/>
      <c r="R2257" s="309"/>
      <c r="S2257" s="309"/>
      <c r="U2257" s="310"/>
      <c r="V2257" s="310"/>
      <c r="W2257" s="310"/>
      <c r="X2257" s="310"/>
      <c r="Y2257" s="310"/>
    </row>
    <row r="2258" spans="2:25" outlineLevel="1">
      <c r="B2258" s="86" t="s">
        <v>265</v>
      </c>
      <c r="C2258" s="86" t="s">
        <v>266</v>
      </c>
      <c r="D2258" s="85" t="s">
        <v>354</v>
      </c>
      <c r="E2258" s="85" t="s">
        <v>983</v>
      </c>
      <c r="F2258" s="94" t="s">
        <v>267</v>
      </c>
      <c r="H2258" s="96">
        <f>'FD Inputs Pre Conversion'!G2254</f>
        <v>40.700000000000003</v>
      </c>
      <c r="I2258" s="308">
        <f>$H2258*(1-'FD Inputs Pre Conversion'!I2254)</f>
        <v>34.853986556747316</v>
      </c>
      <c r="J2258" s="308">
        <f>$H2258*(1-'FD Inputs Pre Conversion'!J2254)</f>
        <v>32.047786300046056</v>
      </c>
      <c r="K2258" s="308">
        <f>$H2258*(1-'FD Inputs Pre Conversion'!K2254)</f>
        <v>29.892944855284806</v>
      </c>
      <c r="L2258" s="308">
        <f>$H2258*(1-'FD Inputs Pre Conversion'!L2254)</f>
        <v>28.738386289322705</v>
      </c>
      <c r="M2258" s="308">
        <f>$H2258*(1-'FD Inputs Pre Conversion'!M2254)</f>
        <v>27.678086020201903</v>
      </c>
      <c r="O2258" s="309"/>
      <c r="P2258" s="309"/>
      <c r="Q2258" s="309"/>
      <c r="R2258" s="309"/>
      <c r="S2258" s="309"/>
      <c r="U2258" s="310"/>
      <c r="V2258" s="310"/>
      <c r="W2258" s="310"/>
      <c r="X2258" s="310"/>
      <c r="Y2258" s="310"/>
    </row>
    <row r="2259" spans="2:25" outlineLevel="1">
      <c r="B2259" s="86" t="s">
        <v>265</v>
      </c>
      <c r="C2259" s="86" t="s">
        <v>266</v>
      </c>
      <c r="D2259" s="85" t="s">
        <v>367</v>
      </c>
      <c r="E2259" s="85" t="s">
        <v>983</v>
      </c>
      <c r="F2259" s="94" t="s">
        <v>267</v>
      </c>
      <c r="H2259" s="96">
        <f>'FD Inputs Pre Conversion'!G2255</f>
        <v>28.4</v>
      </c>
      <c r="I2259" s="308">
        <f>$H2259*(1-'FD Inputs Pre Conversion'!I2255)</f>
        <v>24.61794912743381</v>
      </c>
      <c r="J2259" s="308">
        <f>$H2259*(1-'FD Inputs Pre Conversion'!J2255)</f>
        <v>22.391088787638367</v>
      </c>
      <c r="K2259" s="308">
        <f>$H2259*(1-'FD Inputs Pre Conversion'!K2255)</f>
        <v>21.298764420312008</v>
      </c>
      <c r="L2259" s="308">
        <f>$H2259*(1-'FD Inputs Pre Conversion'!L2255)</f>
        <v>20.574022534080825</v>
      </c>
      <c r="M2259" s="308">
        <f>$H2259*(1-'FD Inputs Pre Conversion'!M2255)</f>
        <v>19.523736661565344</v>
      </c>
      <c r="O2259" s="309"/>
      <c r="P2259" s="309"/>
      <c r="Q2259" s="309"/>
      <c r="R2259" s="309"/>
      <c r="S2259" s="309"/>
      <c r="U2259" s="310"/>
      <c r="V2259" s="310"/>
      <c r="W2259" s="310"/>
      <c r="X2259" s="310"/>
      <c r="Y2259" s="310"/>
    </row>
    <row r="2260" spans="2:25" outlineLevel="1">
      <c r="B2260" s="86" t="s">
        <v>265</v>
      </c>
      <c r="C2260" s="86" t="s">
        <v>266</v>
      </c>
      <c r="D2260" s="85" t="s">
        <v>373</v>
      </c>
      <c r="E2260" s="85" t="s">
        <v>983</v>
      </c>
      <c r="F2260" s="94" t="s">
        <v>267</v>
      </c>
      <c r="H2260" s="96">
        <f>'FD Inputs Pre Conversion'!G2256</f>
        <v>95.1</v>
      </c>
      <c r="I2260" s="308">
        <f>$H2260*(1-'FD Inputs Pre Conversion'!I2256)</f>
        <v>100.73769829530934</v>
      </c>
      <c r="J2260" s="308">
        <f>$H2260*(1-'FD Inputs Pre Conversion'!J2256)</f>
        <v>96.114823954156577</v>
      </c>
      <c r="K2260" s="308">
        <f>$H2260*(1-'FD Inputs Pre Conversion'!K2256)</f>
        <v>87.630236884053701</v>
      </c>
      <c r="L2260" s="308">
        <f>$H2260*(1-'FD Inputs Pre Conversion'!L2256)</f>
        <v>79.442303056925638</v>
      </c>
      <c r="M2260" s="308">
        <f>$H2260*(1-'FD Inputs Pre Conversion'!M2256)</f>
        <v>71.542633769600641</v>
      </c>
      <c r="O2260" s="309"/>
      <c r="P2260" s="309"/>
      <c r="Q2260" s="309"/>
      <c r="R2260" s="309"/>
      <c r="S2260" s="309"/>
      <c r="U2260" s="310"/>
      <c r="V2260" s="310"/>
      <c r="W2260" s="310"/>
      <c r="X2260" s="310"/>
      <c r="Y2260" s="310"/>
    </row>
    <row r="2261" spans="2:25" outlineLevel="1">
      <c r="B2261" s="86" t="s">
        <v>265</v>
      </c>
      <c r="C2261" s="86" t="s">
        <v>266</v>
      </c>
      <c r="D2261" s="85" t="s">
        <v>376</v>
      </c>
      <c r="E2261" s="85" t="s">
        <v>983</v>
      </c>
      <c r="F2261" s="94" t="s">
        <v>267</v>
      </c>
      <c r="H2261" s="96">
        <f>'FD Inputs Pre Conversion'!G2257</f>
        <v>88.3</v>
      </c>
      <c r="I2261" s="308">
        <f>$H2261*(1-'FD Inputs Pre Conversion'!I2257)</f>
        <v>73.132583046146863</v>
      </c>
      <c r="J2261" s="308">
        <f>$H2261*(1-'FD Inputs Pre Conversion'!J2257)</f>
        <v>69.512155834459207</v>
      </c>
      <c r="K2261" s="308">
        <f>$H2261*(1-'FD Inputs Pre Conversion'!K2257)</f>
        <v>65.604220362378967</v>
      </c>
      <c r="L2261" s="308">
        <f>$H2261*(1-'FD Inputs Pre Conversion'!L2257)</f>
        <v>62.20895938568102</v>
      </c>
      <c r="M2261" s="308">
        <f>$H2261*(1-'FD Inputs Pre Conversion'!M2257)</f>
        <v>58.860913092388877</v>
      </c>
      <c r="O2261" s="309"/>
      <c r="P2261" s="309"/>
      <c r="Q2261" s="309"/>
      <c r="R2261" s="309"/>
      <c r="S2261" s="309"/>
      <c r="U2261" s="310"/>
      <c r="V2261" s="310"/>
      <c r="W2261" s="310"/>
      <c r="X2261" s="310"/>
      <c r="Y2261" s="310"/>
    </row>
    <row r="2262" spans="2:25" outlineLevel="1">
      <c r="B2262" s="86" t="s">
        <v>265</v>
      </c>
      <c r="C2262" s="86" t="s">
        <v>266</v>
      </c>
      <c r="D2262" s="85" t="s">
        <v>385</v>
      </c>
      <c r="E2262" s="85" t="s">
        <v>983</v>
      </c>
      <c r="F2262" s="94" t="s">
        <v>267</v>
      </c>
      <c r="H2262" s="96">
        <f>'FD Inputs Pre Conversion'!G2258</f>
        <v>25.2</v>
      </c>
      <c r="I2262" s="308">
        <f>$H2262*(1-'FD Inputs Pre Conversion'!I2258)</f>
        <v>20.731569514158725</v>
      </c>
      <c r="J2262" s="308">
        <f>$H2262*(1-'FD Inputs Pre Conversion'!J2258)</f>
        <v>20.20645753140796</v>
      </c>
      <c r="K2262" s="308">
        <f>$H2262*(1-'FD Inputs Pre Conversion'!K2258)</f>
        <v>19.13609334539543</v>
      </c>
      <c r="L2262" s="308">
        <f>$H2262*(1-'FD Inputs Pre Conversion'!L2258)</f>
        <v>18.100025072119418</v>
      </c>
      <c r="M2262" s="308">
        <f>$H2262*(1-'FD Inputs Pre Conversion'!M2258)</f>
        <v>17.097317528814809</v>
      </c>
      <c r="O2262" s="309"/>
      <c r="P2262" s="309"/>
      <c r="Q2262" s="309"/>
      <c r="R2262" s="309"/>
      <c r="S2262" s="309"/>
      <c r="U2262" s="310"/>
      <c r="V2262" s="310"/>
      <c r="W2262" s="310"/>
      <c r="X2262" s="310"/>
      <c r="Y2262" s="310"/>
    </row>
    <row r="2263" spans="2:25" outlineLevel="1">
      <c r="F2263" s="94"/>
      <c r="I2263" s="308"/>
      <c r="J2263" s="308"/>
      <c r="K2263" s="308"/>
      <c r="L2263" s="308"/>
      <c r="M2263" s="308"/>
    </row>
    <row r="2264" spans="2:25" outlineLevel="1">
      <c r="B2264" s="86" t="s">
        <v>272</v>
      </c>
      <c r="C2264" s="86" t="s">
        <v>273</v>
      </c>
      <c r="D2264" s="85" t="s">
        <v>350</v>
      </c>
      <c r="E2264" s="85" t="s">
        <v>983</v>
      </c>
      <c r="F2264" s="94" t="s">
        <v>267</v>
      </c>
      <c r="H2264" s="96">
        <f>'FD Inputs Pre Conversion'!G2260</f>
        <v>135</v>
      </c>
      <c r="I2264" s="308">
        <f>$H2264*(1-'FD Inputs Pre Conversion'!I2260)</f>
        <v>126.12366666666664</v>
      </c>
      <c r="J2264" s="308">
        <f>$H2264*(1-'FD Inputs Pre Conversion'!J2260)</f>
        <v>121.84899999999996</v>
      </c>
      <c r="K2264" s="308">
        <f>$H2264*(1-'FD Inputs Pre Conversion'!K2260)</f>
        <v>117.20833333333331</v>
      </c>
      <c r="L2264" s="308">
        <f>$H2264*(1-'FD Inputs Pre Conversion'!L2260)</f>
        <v>114.55699999999995</v>
      </c>
      <c r="M2264" s="308">
        <f>$H2264*(1-'FD Inputs Pre Conversion'!M2260)</f>
        <v>115.42999999999998</v>
      </c>
    </row>
    <row r="2265" spans="2:25" outlineLevel="1">
      <c r="B2265" s="86" t="s">
        <v>272</v>
      </c>
      <c r="C2265" s="86" t="s">
        <v>273</v>
      </c>
      <c r="D2265" s="85" t="s">
        <v>358</v>
      </c>
      <c r="E2265" s="85" t="s">
        <v>983</v>
      </c>
      <c r="F2265" s="94" t="s">
        <v>267</v>
      </c>
      <c r="H2265" s="96">
        <f>'FD Inputs Pre Conversion'!G2261</f>
        <v>145.69999999999999</v>
      </c>
      <c r="I2265" s="308">
        <f>$H2265*(1-'FD Inputs Pre Conversion'!I2261)</f>
        <v>143.11833333333334</v>
      </c>
      <c r="J2265" s="308">
        <f>$H2265*(1-'FD Inputs Pre Conversion'!J2261)</f>
        <v>138.69</v>
      </c>
      <c r="K2265" s="308">
        <f>$H2265*(1-'FD Inputs Pre Conversion'!K2261)</f>
        <v>135.34733333333332</v>
      </c>
      <c r="L2265" s="308">
        <f>$H2265*(1-'FD Inputs Pre Conversion'!L2261)</f>
        <v>133.40733333333333</v>
      </c>
      <c r="M2265" s="308">
        <f>$H2265*(1-'FD Inputs Pre Conversion'!M2261)</f>
        <v>131.53200000000001</v>
      </c>
    </row>
    <row r="2266" spans="2:25" outlineLevel="1">
      <c r="B2266" s="86" t="s">
        <v>272</v>
      </c>
      <c r="C2266" s="86" t="s">
        <v>273</v>
      </c>
      <c r="D2266" s="85" t="s">
        <v>361</v>
      </c>
      <c r="E2266" s="85" t="s">
        <v>983</v>
      </c>
      <c r="F2266" s="94" t="s">
        <v>267</v>
      </c>
      <c r="H2266" s="96">
        <f>'FD Inputs Pre Conversion'!G2262</f>
        <v>128.9</v>
      </c>
      <c r="I2266" s="308">
        <f>$H2266*(1-'FD Inputs Pre Conversion'!I2262)</f>
        <v>122.65428179937953</v>
      </c>
      <c r="J2266" s="308">
        <f>$H2266*(1-'FD Inputs Pre Conversion'!J2262)</f>
        <v>118.97123422957604</v>
      </c>
      <c r="K2266" s="308">
        <f>$H2266*(1-'FD Inputs Pre Conversion'!K2262)</f>
        <v>114.78598319544987</v>
      </c>
      <c r="L2266" s="308">
        <f>$H2266*(1-'FD Inputs Pre Conversion'!L2262)</f>
        <v>112.62020992761119</v>
      </c>
      <c r="M2266" s="308">
        <f>$H2266*(1-'FD Inputs Pre Conversion'!M2262)</f>
        <v>111.23023603929683</v>
      </c>
    </row>
    <row r="2267" spans="2:25" outlineLevel="1">
      <c r="B2267" s="86" t="s">
        <v>272</v>
      </c>
      <c r="C2267" s="86" t="s">
        <v>273</v>
      </c>
      <c r="D2267" s="85" t="s">
        <v>364</v>
      </c>
      <c r="E2267" s="85" t="s">
        <v>983</v>
      </c>
      <c r="F2267" s="94" t="s">
        <v>267</v>
      </c>
      <c r="H2267" s="96">
        <f>'FD Inputs Pre Conversion'!G2263</f>
        <v>150.69999999999999</v>
      </c>
      <c r="I2267" s="308">
        <f>$H2267*(1-'FD Inputs Pre Conversion'!I2263)</f>
        <v>147.51196150442476</v>
      </c>
      <c r="J2267" s="308">
        <f>$H2267*(1-'FD Inputs Pre Conversion'!J2263)</f>
        <v>142.5585325221239</v>
      </c>
      <c r="K2267" s="308">
        <f>$H2267*(1-'FD Inputs Pre Conversion'!K2263)</f>
        <v>137.67345199115044</v>
      </c>
      <c r="L2267" s="308">
        <f>$H2267*(1-'FD Inputs Pre Conversion'!L2263)</f>
        <v>134.63344623893803</v>
      </c>
      <c r="M2267" s="308">
        <f>$H2267*(1-'FD Inputs Pre Conversion'!M2263)</f>
        <v>131.98152632743361</v>
      </c>
    </row>
    <row r="2268" spans="2:25" outlineLevel="1">
      <c r="B2268" s="86" t="s">
        <v>272</v>
      </c>
      <c r="C2268" s="86" t="s">
        <v>273</v>
      </c>
      <c r="D2268" s="85" t="s">
        <v>370</v>
      </c>
      <c r="E2268" s="85" t="s">
        <v>983</v>
      </c>
      <c r="F2268" s="94" t="s">
        <v>267</v>
      </c>
      <c r="H2268" s="96">
        <f>'FD Inputs Pre Conversion'!G2264</f>
        <v>133.69999999999999</v>
      </c>
      <c r="I2268" s="308">
        <f>$H2268*(1-'FD Inputs Pre Conversion'!I2264)</f>
        <v>128.42399999999998</v>
      </c>
      <c r="J2268" s="308">
        <f>$H2268*(1-'FD Inputs Pre Conversion'!J2264)</f>
        <v>125.06899999999997</v>
      </c>
      <c r="K2268" s="308">
        <f>$H2268*(1-'FD Inputs Pre Conversion'!K2264)</f>
        <v>121.70266666666664</v>
      </c>
      <c r="L2268" s="308">
        <f>$H2268*(1-'FD Inputs Pre Conversion'!L2264)</f>
        <v>119.98899999999996</v>
      </c>
      <c r="M2268" s="308">
        <f>$H2268*(1-'FD Inputs Pre Conversion'!M2264)</f>
        <v>118.59866666666663</v>
      </c>
    </row>
    <row r="2269" spans="2:25" outlineLevel="1">
      <c r="B2269" s="86" t="s">
        <v>272</v>
      </c>
      <c r="C2269" s="86" t="s">
        <v>273</v>
      </c>
      <c r="D2269" s="85" t="s">
        <v>379</v>
      </c>
      <c r="E2269" s="85" t="s">
        <v>983</v>
      </c>
      <c r="F2269" s="94" t="s">
        <v>267</v>
      </c>
      <c r="H2269" s="96">
        <f>'FD Inputs Pre Conversion'!G2265</f>
        <v>146</v>
      </c>
      <c r="I2269" s="308">
        <f>$H2269*(1-'FD Inputs Pre Conversion'!I2265)</f>
        <v>142.33233333333334</v>
      </c>
      <c r="J2269" s="308">
        <f>$H2269*(1-'FD Inputs Pre Conversion'!J2265)</f>
        <v>137.33500000000001</v>
      </c>
      <c r="K2269" s="308">
        <f>$H2269*(1-'FD Inputs Pre Conversion'!K2265)</f>
        <v>132.30799999999999</v>
      </c>
      <c r="L2269" s="308">
        <f>$H2269*(1-'FD Inputs Pre Conversion'!L2265)</f>
        <v>129.30100000000002</v>
      </c>
      <c r="M2269" s="308">
        <f>$H2269*(1-'FD Inputs Pre Conversion'!M2265)</f>
        <v>126.87599999999999</v>
      </c>
    </row>
    <row r="2270" spans="2:25" outlineLevel="1">
      <c r="B2270" s="86" t="s">
        <v>272</v>
      </c>
      <c r="C2270" s="86" t="s">
        <v>273</v>
      </c>
      <c r="D2270" s="85" t="s">
        <v>382</v>
      </c>
      <c r="E2270" s="85" t="s">
        <v>983</v>
      </c>
      <c r="F2270" s="94" t="s">
        <v>267</v>
      </c>
      <c r="H2270" s="96">
        <f>'FD Inputs Pre Conversion'!G2266</f>
        <v>133.4</v>
      </c>
      <c r="I2270" s="308">
        <f>$H2270*(1-'FD Inputs Pre Conversion'!I2266)</f>
        <v>124.65900000000001</v>
      </c>
      <c r="J2270" s="308">
        <f>$H2270*(1-'FD Inputs Pre Conversion'!J2266)</f>
        <v>121.63</v>
      </c>
      <c r="K2270" s="308">
        <f>$H2270*(1-'FD Inputs Pre Conversion'!K2266)</f>
        <v>119.24533333333333</v>
      </c>
      <c r="L2270" s="308">
        <f>$H2270*(1-'FD Inputs Pre Conversion'!L2266)</f>
        <v>118.01666666666667</v>
      </c>
      <c r="M2270" s="308">
        <f>$H2270*(1-'FD Inputs Pre Conversion'!M2266)</f>
        <v>116.65866666666666</v>
      </c>
    </row>
    <row r="2271" spans="2:25" outlineLevel="1">
      <c r="B2271" s="86" t="s">
        <v>272</v>
      </c>
      <c r="C2271" s="86" t="s">
        <v>273</v>
      </c>
      <c r="D2271" s="85" t="s">
        <v>388</v>
      </c>
      <c r="E2271" s="85" t="s">
        <v>983</v>
      </c>
      <c r="F2271" s="94" t="s">
        <v>267</v>
      </c>
      <c r="H2271" s="96">
        <f>'FD Inputs Pre Conversion'!G2267</f>
        <v>145.19999999999999</v>
      </c>
      <c r="I2271" s="308">
        <f>$H2271*(1-'FD Inputs Pre Conversion'!I2267)</f>
        <v>136.17440532476473</v>
      </c>
      <c r="J2271" s="308">
        <f>$H2271*(1-'FD Inputs Pre Conversion'!J2267)</f>
        <v>133.35538581592837</v>
      </c>
      <c r="K2271" s="308">
        <f>$H2271*(1-'FD Inputs Pre Conversion'!K2267)</f>
        <v>131.24643663070921</v>
      </c>
      <c r="L2271" s="308">
        <f>$H2271*(1-'FD Inputs Pre Conversion'!L2267)</f>
        <v>130.53203396832683</v>
      </c>
      <c r="M2271" s="308">
        <f>$H2271*(1-'FD Inputs Pre Conversion'!M2267)</f>
        <v>129.88551572182692</v>
      </c>
    </row>
    <row r="2272" spans="2:25" outlineLevel="1">
      <c r="B2272" s="86" t="s">
        <v>272</v>
      </c>
      <c r="C2272" s="86" t="s">
        <v>273</v>
      </c>
      <c r="D2272" s="85" t="s">
        <v>391</v>
      </c>
      <c r="E2272" s="85" t="s">
        <v>983</v>
      </c>
      <c r="F2272" s="94" t="s">
        <v>267</v>
      </c>
      <c r="H2272" s="96">
        <f>'FD Inputs Pre Conversion'!G2268</f>
        <v>144</v>
      </c>
      <c r="I2272" s="308">
        <f>$H2272*(1-'FD Inputs Pre Conversion'!I2268)</f>
        <v>134.36299999999997</v>
      </c>
      <c r="J2272" s="308">
        <f>$H2272*(1-'FD Inputs Pre Conversion'!J2268)</f>
        <v>131.041</v>
      </c>
      <c r="K2272" s="308">
        <f>$H2272*(1-'FD Inputs Pre Conversion'!K2268)</f>
        <v>128.26633333333334</v>
      </c>
      <c r="L2272" s="308">
        <f>$H2272*(1-'FD Inputs Pre Conversion'!L2268)</f>
        <v>127.39333333333332</v>
      </c>
      <c r="M2272" s="308">
        <f>$H2272*(1-'FD Inputs Pre Conversion'!M2268)</f>
        <v>126.32633333333332</v>
      </c>
    </row>
    <row r="2273" spans="2:13" outlineLevel="1">
      <c r="B2273" s="86" t="s">
        <v>272</v>
      </c>
      <c r="C2273" s="86" t="s">
        <v>273</v>
      </c>
      <c r="D2273" s="85" t="s">
        <v>394</v>
      </c>
      <c r="E2273" s="85" t="s">
        <v>983</v>
      </c>
      <c r="F2273" s="94" t="s">
        <v>267</v>
      </c>
      <c r="H2273" s="96">
        <f>'FD Inputs Pre Conversion'!G2269</f>
        <v>137.80000000000001</v>
      </c>
      <c r="I2273" s="308">
        <f>$H2273*(1-'FD Inputs Pre Conversion'!I2269)</f>
        <v>137.15648899637242</v>
      </c>
      <c r="J2273" s="308">
        <f>$H2273*(1-'FD Inputs Pre Conversion'!J2269)</f>
        <v>134.9243622732769</v>
      </c>
      <c r="K2273" s="308">
        <f>$H2273*(1-'FD Inputs Pre Conversion'!K2269)</f>
        <v>132.47965363966142</v>
      </c>
      <c r="L2273" s="308">
        <f>$H2273*(1-'FD Inputs Pre Conversion'!L2269)</f>
        <v>131.0734937847642</v>
      </c>
      <c r="M2273" s="308">
        <f>$H2273*(1-'FD Inputs Pre Conversion'!M2269)</f>
        <v>129.32791603385732</v>
      </c>
    </row>
    <row r="2274" spans="2:13" outlineLevel="1">
      <c r="B2274" s="86" t="s">
        <v>272</v>
      </c>
      <c r="C2274" s="86" t="s">
        <v>273</v>
      </c>
      <c r="D2274" s="85" t="s">
        <v>397</v>
      </c>
      <c r="E2274" s="85" t="s">
        <v>983</v>
      </c>
      <c r="F2274" s="94" t="s">
        <v>267</v>
      </c>
      <c r="H2274" s="96">
        <f>'FD Inputs Pre Conversion'!G2270</f>
        <v>128.19999999999999</v>
      </c>
      <c r="I2274" s="308">
        <f>$H2274*(1-'FD Inputs Pre Conversion'!I2270)</f>
        <v>122.01233333333333</v>
      </c>
      <c r="J2274" s="308">
        <f>$H2274*(1-'FD Inputs Pre Conversion'!J2270)</f>
        <v>119.66000000000001</v>
      </c>
      <c r="K2274" s="308">
        <f>$H2274*(1-'FD Inputs Pre Conversion'!K2270)</f>
        <v>118.24300000000001</v>
      </c>
      <c r="L2274" s="308">
        <f>$H2274*(1-'FD Inputs Pre Conversion'!L2270)</f>
        <v>117.72566666666667</v>
      </c>
      <c r="M2274" s="308">
        <f>$H2274*(1-'FD Inputs Pre Conversion'!M2270)</f>
        <v>116.88499999999999</v>
      </c>
    </row>
    <row r="2275" spans="2:13" outlineLevel="1">
      <c r="B2275" s="86" t="s">
        <v>272</v>
      </c>
      <c r="C2275" s="86" t="s">
        <v>273</v>
      </c>
      <c r="D2275" s="85" t="s">
        <v>345</v>
      </c>
      <c r="E2275" s="85" t="s">
        <v>983</v>
      </c>
      <c r="F2275" s="94" t="s">
        <v>267</v>
      </c>
      <c r="H2275" s="96">
        <f>'FD Inputs Pre Conversion'!G2271</f>
        <v>154</v>
      </c>
      <c r="I2275" s="308">
        <f>$H2275*(1-'FD Inputs Pre Conversion'!I2271)</f>
        <v>146.99884873404025</v>
      </c>
      <c r="J2275" s="308">
        <f>$H2275*(1-'FD Inputs Pre Conversion'!J2271)</f>
        <v>140.73953689677558</v>
      </c>
      <c r="K2275" s="308">
        <f>$H2275*(1-'FD Inputs Pre Conversion'!K2271)</f>
        <v>135.17904046743126</v>
      </c>
      <c r="L2275" s="308">
        <f>$H2275*(1-'FD Inputs Pre Conversion'!L2271)</f>
        <v>132.07247954988097</v>
      </c>
      <c r="M2275" s="308">
        <f>$H2275*(1-'FD Inputs Pre Conversion'!M2271)</f>
        <v>129.93894135468514</v>
      </c>
    </row>
    <row r="2276" spans="2:13" outlineLevel="1">
      <c r="B2276" s="86" t="s">
        <v>272</v>
      </c>
      <c r="C2276" s="86" t="s">
        <v>273</v>
      </c>
      <c r="D2276" s="85" t="s">
        <v>354</v>
      </c>
      <c r="E2276" s="85" t="s">
        <v>983</v>
      </c>
      <c r="F2276" s="94" t="s">
        <v>267</v>
      </c>
      <c r="H2276" s="96">
        <f>'FD Inputs Pre Conversion'!G2272</f>
        <v>148.9</v>
      </c>
      <c r="I2276" s="308">
        <f>$H2276*(1-'FD Inputs Pre Conversion'!I2272)</f>
        <v>141.2499540976265</v>
      </c>
      <c r="J2276" s="308">
        <f>$H2276*(1-'FD Inputs Pre Conversion'!J2272)</f>
        <v>138.70305060456784</v>
      </c>
      <c r="K2276" s="308">
        <f>$H2276*(1-'FD Inputs Pre Conversion'!K2272)</f>
        <v>137.09168987908643</v>
      </c>
      <c r="L2276" s="308">
        <f>$H2276*(1-'FD Inputs Pre Conversion'!L2272)</f>
        <v>136.89764643976713</v>
      </c>
      <c r="M2276" s="308">
        <f>$H2276*(1-'FD Inputs Pre Conversion'!M2272)</f>
        <v>136.63892185400806</v>
      </c>
    </row>
    <row r="2277" spans="2:13" outlineLevel="1">
      <c r="B2277" s="86" t="s">
        <v>272</v>
      </c>
      <c r="C2277" s="86" t="s">
        <v>273</v>
      </c>
      <c r="D2277" s="85" t="s">
        <v>367</v>
      </c>
      <c r="E2277" s="85" t="s">
        <v>983</v>
      </c>
      <c r="F2277" s="94" t="s">
        <v>267</v>
      </c>
      <c r="H2277" s="96">
        <f>'FD Inputs Pre Conversion'!G2273</f>
        <v>149.30000000000001</v>
      </c>
      <c r="I2277" s="308">
        <f>$H2277*(1-'FD Inputs Pre Conversion'!I2273)</f>
        <v>150.78900000000002</v>
      </c>
      <c r="J2277" s="308">
        <f>$H2277*(1-'FD Inputs Pre Conversion'!J2273)</f>
        <v>148.08100000000002</v>
      </c>
      <c r="K2277" s="308">
        <f>$H2277*(1-'FD Inputs Pre Conversion'!K2273)</f>
        <v>146.30833333333334</v>
      </c>
      <c r="L2277" s="308">
        <f>$H2277*(1-'FD Inputs Pre Conversion'!L2273)</f>
        <v>144.75633333333337</v>
      </c>
      <c r="M2277" s="308">
        <f>$H2277*(1-'FD Inputs Pre Conversion'!M2273)</f>
        <v>141.58766666666671</v>
      </c>
    </row>
    <row r="2278" spans="2:13" outlineLevel="1">
      <c r="B2278" s="86" t="s">
        <v>272</v>
      </c>
      <c r="C2278" s="86" t="s">
        <v>273</v>
      </c>
      <c r="D2278" s="85" t="s">
        <v>373</v>
      </c>
      <c r="E2278" s="85" t="s">
        <v>983</v>
      </c>
      <c r="F2278" s="94" t="s">
        <v>267</v>
      </c>
      <c r="H2278" s="96">
        <f>'FD Inputs Pre Conversion'!G2274</f>
        <v>147</v>
      </c>
      <c r="I2278" s="308">
        <f>$H2278*(1-'FD Inputs Pre Conversion'!I2274)</f>
        <v>138.7681999546588</v>
      </c>
      <c r="J2278" s="308">
        <f>$H2278*(1-'FD Inputs Pre Conversion'!J2274)</f>
        <v>133.97262072092499</v>
      </c>
      <c r="K2278" s="308">
        <f>$H2278*(1-'FD Inputs Pre Conversion'!K2274)</f>
        <v>128.94519406030381</v>
      </c>
      <c r="L2278" s="308">
        <f>$H2278*(1-'FD Inputs Pre Conversion'!L2274)</f>
        <v>125.78371094989797</v>
      </c>
      <c r="M2278" s="308">
        <f>$H2278*(1-'FD Inputs Pre Conversion'!M2274)</f>
        <v>123.10065268646565</v>
      </c>
    </row>
    <row r="2279" spans="2:13" outlineLevel="1">
      <c r="B2279" s="86" t="s">
        <v>272</v>
      </c>
      <c r="C2279" s="86" t="s">
        <v>273</v>
      </c>
      <c r="D2279" s="85" t="s">
        <v>376</v>
      </c>
      <c r="E2279" s="85" t="s">
        <v>983</v>
      </c>
      <c r="F2279" s="94" t="s">
        <v>267</v>
      </c>
      <c r="H2279" s="96">
        <f>'FD Inputs Pre Conversion'!G2275</f>
        <v>129.69999999999999</v>
      </c>
      <c r="I2279" s="308">
        <f>$H2279*(1-'FD Inputs Pre Conversion'!I2275)</f>
        <v>131.6854897225077</v>
      </c>
      <c r="J2279" s="308">
        <f>$H2279*(1-'FD Inputs Pre Conversion'!J2275)</f>
        <v>128.78123612538539</v>
      </c>
      <c r="K2279" s="308">
        <f>$H2279*(1-'FD Inputs Pre Conversion'!K2275)</f>
        <v>126.48782553956832</v>
      </c>
      <c r="L2279" s="308">
        <f>$H2279*(1-'FD Inputs Pre Conversion'!L2275)</f>
        <v>125.0978494347379</v>
      </c>
      <c r="M2279" s="308">
        <f>$H2279*(1-'FD Inputs Pre Conversion'!M2275)</f>
        <v>123.31997302158273</v>
      </c>
    </row>
    <row r="2280" spans="2:13" outlineLevel="1">
      <c r="B2280" s="86" t="s">
        <v>272</v>
      </c>
      <c r="C2280" s="86" t="s">
        <v>273</v>
      </c>
      <c r="D2280" s="85" t="s">
        <v>385</v>
      </c>
      <c r="E2280" s="85" t="s">
        <v>983</v>
      </c>
      <c r="F2280" s="94" t="s">
        <v>267</v>
      </c>
      <c r="H2280" s="96">
        <f>'FD Inputs Pre Conversion'!G2276</f>
        <v>149</v>
      </c>
      <c r="I2280" s="308">
        <f>$H2280*(1-'FD Inputs Pre Conversion'!I2276)</f>
        <v>139.9613333333333</v>
      </c>
      <c r="J2280" s="308">
        <f>$H2280*(1-'FD Inputs Pre Conversion'!J2276)</f>
        <v>134.48799999999994</v>
      </c>
      <c r="K2280" s="308">
        <f>$H2280*(1-'FD Inputs Pre Conversion'!K2276)</f>
        <v>129.97999999999996</v>
      </c>
      <c r="L2280" s="308">
        <f>$H2280*(1-'FD Inputs Pre Conversion'!L2276)</f>
        <v>127.29633333333332</v>
      </c>
      <c r="M2280" s="308">
        <f>$H2280*(1-'FD Inputs Pre Conversion'!M2276)</f>
        <v>125.03299999999999</v>
      </c>
    </row>
    <row r="2281" spans="2:13" outlineLevel="1">
      <c r="F2281" s="94"/>
    </row>
    <row r="2282" spans="2:13" outlineLevel="1">
      <c r="B2282" s="86" t="s">
        <v>280</v>
      </c>
      <c r="C2282" s="86" t="s">
        <v>281</v>
      </c>
      <c r="D2282" s="85" t="s">
        <v>350</v>
      </c>
      <c r="E2282" s="85" t="s">
        <v>983</v>
      </c>
      <c r="F2282" s="94" t="str">
        <f xml:space="preserve"> 'FD Inputs Pre Conversion'!F2278</f>
        <v>No input</v>
      </c>
      <c r="H2282" s="87">
        <f>_xlfn.XLOOKUP(C2282,Lists!$C$3:$C$31,Lists!$S$3:$S$31)</f>
        <v>1</v>
      </c>
      <c r="I2282" s="85">
        <f>'FD Inputs Pre Conversion'!I2279*'FD Inputs final'!$H2282</f>
        <v>0</v>
      </c>
      <c r="J2282" s="85">
        <f>'FD Inputs Pre Conversion'!J2279*'FD Inputs final'!$H2282</f>
        <v>0</v>
      </c>
      <c r="K2282" s="85">
        <f>'FD Inputs Pre Conversion'!K2279*'FD Inputs final'!$H2282</f>
        <v>0</v>
      </c>
      <c r="L2282" s="85">
        <f>'FD Inputs Pre Conversion'!L2279*'FD Inputs final'!$H2282</f>
        <v>0</v>
      </c>
      <c r="M2282" s="85">
        <f>'FD Inputs Pre Conversion'!M2279*'FD Inputs final'!$H2282</f>
        <v>0</v>
      </c>
    </row>
    <row r="2283" spans="2:13" outlineLevel="1">
      <c r="B2283" s="86" t="s">
        <v>280</v>
      </c>
      <c r="C2283" s="86" t="s">
        <v>281</v>
      </c>
      <c r="D2283" s="85" t="s">
        <v>358</v>
      </c>
      <c r="E2283" s="85" t="s">
        <v>983</v>
      </c>
      <c r="F2283" s="94" t="str">
        <f xml:space="preserve"> 'FD Inputs Pre Conversion'!F2279</f>
        <v>No input</v>
      </c>
      <c r="H2283" s="87">
        <f>_xlfn.XLOOKUP(C2283,Lists!$C$3:$C$31,Lists!$S$3:$S$31)</f>
        <v>1</v>
      </c>
      <c r="I2283" s="85">
        <f>'FD Inputs Pre Conversion'!I2280*'FD Inputs final'!$H2283</f>
        <v>0</v>
      </c>
      <c r="J2283" s="85">
        <f>'FD Inputs Pre Conversion'!J2280*'FD Inputs final'!$H2283</f>
        <v>0</v>
      </c>
      <c r="K2283" s="85">
        <f>'FD Inputs Pre Conversion'!K2280*'FD Inputs final'!$H2283</f>
        <v>0</v>
      </c>
      <c r="L2283" s="85">
        <f>'FD Inputs Pre Conversion'!L2280*'FD Inputs final'!$H2283</f>
        <v>0</v>
      </c>
      <c r="M2283" s="85">
        <f>'FD Inputs Pre Conversion'!M2280*'FD Inputs final'!$H2283</f>
        <v>0</v>
      </c>
    </row>
    <row r="2284" spans="2:13" outlineLevel="1">
      <c r="B2284" s="86" t="s">
        <v>280</v>
      </c>
      <c r="C2284" s="86" t="s">
        <v>281</v>
      </c>
      <c r="D2284" s="85" t="s">
        <v>361</v>
      </c>
      <c r="E2284" s="85" t="s">
        <v>983</v>
      </c>
      <c r="F2284" s="94" t="str">
        <f xml:space="preserve"> 'FD Inputs Pre Conversion'!F2280</f>
        <v>No input</v>
      </c>
      <c r="H2284" s="87">
        <f>_xlfn.XLOOKUP(C2284,Lists!$C$3:$C$31,Lists!$S$3:$S$31)</f>
        <v>1</v>
      </c>
      <c r="I2284" s="85">
        <f>'FD Inputs Pre Conversion'!I2281*'FD Inputs final'!$H2284</f>
        <v>0</v>
      </c>
      <c r="J2284" s="85">
        <f>'FD Inputs Pre Conversion'!J2281*'FD Inputs final'!$H2284</f>
        <v>0</v>
      </c>
      <c r="K2284" s="85">
        <f>'FD Inputs Pre Conversion'!K2281*'FD Inputs final'!$H2284</f>
        <v>0</v>
      </c>
      <c r="L2284" s="85">
        <f>'FD Inputs Pre Conversion'!L2281*'FD Inputs final'!$H2284</f>
        <v>0</v>
      </c>
      <c r="M2284" s="85">
        <f>'FD Inputs Pre Conversion'!M2281*'FD Inputs final'!$H2284</f>
        <v>0</v>
      </c>
    </row>
    <row r="2285" spans="2:13" outlineLevel="1">
      <c r="B2285" s="86" t="s">
        <v>280</v>
      </c>
      <c r="C2285" s="86" t="s">
        <v>281</v>
      </c>
      <c r="D2285" s="85" t="s">
        <v>364</v>
      </c>
      <c r="E2285" s="85" t="s">
        <v>983</v>
      </c>
      <c r="F2285" s="94" t="str">
        <f xml:space="preserve"> 'FD Inputs Pre Conversion'!F2281</f>
        <v>No input</v>
      </c>
      <c r="H2285" s="87">
        <f>_xlfn.XLOOKUP(C2285,Lists!$C$3:$C$31,Lists!$S$3:$S$31)</f>
        <v>1</v>
      </c>
      <c r="I2285" s="85">
        <f>'FD Inputs Pre Conversion'!I2282*'FD Inputs final'!$H2285</f>
        <v>0</v>
      </c>
      <c r="J2285" s="85">
        <f>'FD Inputs Pre Conversion'!J2282*'FD Inputs final'!$H2285</f>
        <v>0</v>
      </c>
      <c r="K2285" s="85">
        <f>'FD Inputs Pre Conversion'!K2282*'FD Inputs final'!$H2285</f>
        <v>0</v>
      </c>
      <c r="L2285" s="85">
        <f>'FD Inputs Pre Conversion'!L2282*'FD Inputs final'!$H2285</f>
        <v>0</v>
      </c>
      <c r="M2285" s="85">
        <f>'FD Inputs Pre Conversion'!M2282*'FD Inputs final'!$H2285</f>
        <v>0</v>
      </c>
    </row>
    <row r="2286" spans="2:13" outlineLevel="1">
      <c r="B2286" s="86" t="s">
        <v>280</v>
      </c>
      <c r="C2286" s="86" t="s">
        <v>281</v>
      </c>
      <c r="D2286" s="85" t="s">
        <v>370</v>
      </c>
      <c r="E2286" s="85" t="s">
        <v>983</v>
      </c>
      <c r="F2286" s="94" t="str">
        <f xml:space="preserve"> 'FD Inputs Pre Conversion'!F2282</f>
        <v>No input</v>
      </c>
      <c r="H2286" s="87">
        <f>_xlfn.XLOOKUP(C2286,Lists!$C$3:$C$31,Lists!$S$3:$S$31)</f>
        <v>1</v>
      </c>
      <c r="I2286" s="85">
        <f>'FD Inputs Pre Conversion'!I2283*'FD Inputs final'!$H2286</f>
        <v>0</v>
      </c>
      <c r="J2286" s="85">
        <f>'FD Inputs Pre Conversion'!J2283*'FD Inputs final'!$H2286</f>
        <v>0</v>
      </c>
      <c r="K2286" s="85">
        <f>'FD Inputs Pre Conversion'!K2283*'FD Inputs final'!$H2286</f>
        <v>0</v>
      </c>
      <c r="L2286" s="85">
        <f>'FD Inputs Pre Conversion'!L2283*'FD Inputs final'!$H2286</f>
        <v>0</v>
      </c>
      <c r="M2286" s="85">
        <f>'FD Inputs Pre Conversion'!M2283*'FD Inputs final'!$H2286</f>
        <v>0</v>
      </c>
    </row>
    <row r="2287" spans="2:13" outlineLevel="1">
      <c r="B2287" s="86" t="s">
        <v>280</v>
      </c>
      <c r="C2287" s="86" t="s">
        <v>281</v>
      </c>
      <c r="D2287" s="85" t="s">
        <v>379</v>
      </c>
      <c r="E2287" s="85" t="s">
        <v>983</v>
      </c>
      <c r="F2287" s="94" t="str">
        <f xml:space="preserve"> 'FD Inputs Pre Conversion'!F2283</f>
        <v>No input</v>
      </c>
      <c r="H2287" s="87">
        <f>_xlfn.XLOOKUP(C2287,Lists!$C$3:$C$31,Lists!$S$3:$S$31)</f>
        <v>1</v>
      </c>
      <c r="I2287" s="85">
        <f>'FD Inputs Pre Conversion'!I2284*'FD Inputs final'!$H2287</f>
        <v>0</v>
      </c>
      <c r="J2287" s="85">
        <f>'FD Inputs Pre Conversion'!J2284*'FD Inputs final'!$H2287</f>
        <v>0</v>
      </c>
      <c r="K2287" s="85">
        <f>'FD Inputs Pre Conversion'!K2284*'FD Inputs final'!$H2287</f>
        <v>0</v>
      </c>
      <c r="L2287" s="85">
        <f>'FD Inputs Pre Conversion'!L2284*'FD Inputs final'!$H2287</f>
        <v>0</v>
      </c>
      <c r="M2287" s="85">
        <f>'FD Inputs Pre Conversion'!M2284*'FD Inputs final'!$H2287</f>
        <v>0</v>
      </c>
    </row>
    <row r="2288" spans="2:13" outlineLevel="1">
      <c r="B2288" s="86" t="s">
        <v>280</v>
      </c>
      <c r="C2288" s="86" t="s">
        <v>281</v>
      </c>
      <c r="D2288" s="85" t="s">
        <v>382</v>
      </c>
      <c r="E2288" s="85" t="s">
        <v>983</v>
      </c>
      <c r="F2288" s="94" t="str">
        <f xml:space="preserve"> 'FD Inputs Pre Conversion'!F2284</f>
        <v>No input</v>
      </c>
      <c r="H2288" s="87">
        <f>_xlfn.XLOOKUP(C2288,Lists!$C$3:$C$31,Lists!$S$3:$S$31)</f>
        <v>1</v>
      </c>
      <c r="I2288" s="85">
        <f>'FD Inputs Pre Conversion'!I2285*'FD Inputs final'!$H2288</f>
        <v>0</v>
      </c>
      <c r="J2288" s="85">
        <f>'FD Inputs Pre Conversion'!J2285*'FD Inputs final'!$H2288</f>
        <v>0</v>
      </c>
      <c r="K2288" s="85">
        <f>'FD Inputs Pre Conversion'!K2285*'FD Inputs final'!$H2288</f>
        <v>0</v>
      </c>
      <c r="L2288" s="85">
        <f>'FD Inputs Pre Conversion'!L2285*'FD Inputs final'!$H2288</f>
        <v>0</v>
      </c>
      <c r="M2288" s="85">
        <f>'FD Inputs Pre Conversion'!M2285*'FD Inputs final'!$H2288</f>
        <v>0</v>
      </c>
    </row>
    <row r="2289" spans="2:13" outlineLevel="1">
      <c r="B2289" s="86" t="s">
        <v>280</v>
      </c>
      <c r="C2289" s="86" t="s">
        <v>281</v>
      </c>
      <c r="D2289" s="85" t="s">
        <v>388</v>
      </c>
      <c r="E2289" s="85" t="s">
        <v>983</v>
      </c>
      <c r="F2289" s="94" t="str">
        <f xml:space="preserve"> 'FD Inputs Pre Conversion'!F2285</f>
        <v>No input</v>
      </c>
      <c r="H2289" s="87">
        <f>_xlfn.XLOOKUP(C2289,Lists!$C$3:$C$31,Lists!$S$3:$S$31)</f>
        <v>1</v>
      </c>
      <c r="I2289" s="85">
        <f>'FD Inputs Pre Conversion'!I2286*'FD Inputs final'!$H2289</f>
        <v>0</v>
      </c>
      <c r="J2289" s="85">
        <f>'FD Inputs Pre Conversion'!J2286*'FD Inputs final'!$H2289</f>
        <v>0</v>
      </c>
      <c r="K2289" s="85">
        <f>'FD Inputs Pre Conversion'!K2286*'FD Inputs final'!$H2289</f>
        <v>0</v>
      </c>
      <c r="L2289" s="85">
        <f>'FD Inputs Pre Conversion'!L2286*'FD Inputs final'!$H2289</f>
        <v>0</v>
      </c>
      <c r="M2289" s="85">
        <f>'FD Inputs Pre Conversion'!M2286*'FD Inputs final'!$H2289</f>
        <v>0</v>
      </c>
    </row>
    <row r="2290" spans="2:13" outlineLevel="1">
      <c r="B2290" s="86" t="s">
        <v>280</v>
      </c>
      <c r="C2290" s="86" t="s">
        <v>281</v>
      </c>
      <c r="D2290" s="85" t="s">
        <v>391</v>
      </c>
      <c r="E2290" s="85" t="s">
        <v>983</v>
      </c>
      <c r="F2290" s="94" t="str">
        <f xml:space="preserve"> 'FD Inputs Pre Conversion'!F2286</f>
        <v>No input</v>
      </c>
      <c r="H2290" s="87">
        <f>_xlfn.XLOOKUP(C2290,Lists!$C$3:$C$31,Lists!$S$3:$S$31)</f>
        <v>1</v>
      </c>
      <c r="I2290" s="85">
        <f>'FD Inputs Pre Conversion'!I2287*'FD Inputs final'!$H2290</f>
        <v>0</v>
      </c>
      <c r="J2290" s="85">
        <f>'FD Inputs Pre Conversion'!J2287*'FD Inputs final'!$H2290</f>
        <v>0</v>
      </c>
      <c r="K2290" s="85">
        <f>'FD Inputs Pre Conversion'!K2287*'FD Inputs final'!$H2290</f>
        <v>0</v>
      </c>
      <c r="L2290" s="85">
        <f>'FD Inputs Pre Conversion'!L2287*'FD Inputs final'!$H2290</f>
        <v>0</v>
      </c>
      <c r="M2290" s="85">
        <f>'FD Inputs Pre Conversion'!M2287*'FD Inputs final'!$H2290</f>
        <v>0</v>
      </c>
    </row>
    <row r="2291" spans="2:13" outlineLevel="1">
      <c r="B2291" s="86" t="s">
        <v>280</v>
      </c>
      <c r="C2291" s="86" t="s">
        <v>281</v>
      </c>
      <c r="D2291" s="85" t="s">
        <v>394</v>
      </c>
      <c r="E2291" s="85" t="s">
        <v>983</v>
      </c>
      <c r="F2291" s="94" t="str">
        <f xml:space="preserve"> 'FD Inputs Pre Conversion'!F2287</f>
        <v>No input</v>
      </c>
      <c r="H2291" s="87">
        <f>_xlfn.XLOOKUP(C2291,Lists!$C$3:$C$31,Lists!$S$3:$S$31)</f>
        <v>1</v>
      </c>
      <c r="I2291" s="85">
        <f>'FD Inputs Pre Conversion'!I2288*'FD Inputs final'!$H2291</f>
        <v>0</v>
      </c>
      <c r="J2291" s="85">
        <f>'FD Inputs Pre Conversion'!J2288*'FD Inputs final'!$H2291</f>
        <v>0</v>
      </c>
      <c r="K2291" s="85">
        <f>'FD Inputs Pre Conversion'!K2288*'FD Inputs final'!$H2291</f>
        <v>0</v>
      </c>
      <c r="L2291" s="85">
        <f>'FD Inputs Pre Conversion'!L2288*'FD Inputs final'!$H2291</f>
        <v>0</v>
      </c>
      <c r="M2291" s="85">
        <f>'FD Inputs Pre Conversion'!M2288*'FD Inputs final'!$H2291</f>
        <v>0</v>
      </c>
    </row>
    <row r="2292" spans="2:13" outlineLevel="1">
      <c r="B2292" s="86" t="s">
        <v>280</v>
      </c>
      <c r="C2292" s="86" t="s">
        <v>281</v>
      </c>
      <c r="D2292" s="85" t="s">
        <v>397</v>
      </c>
      <c r="E2292" s="85" t="s">
        <v>983</v>
      </c>
      <c r="F2292" s="94" t="str">
        <f xml:space="preserve"> 'FD Inputs Pre Conversion'!F2288</f>
        <v>No input</v>
      </c>
      <c r="H2292" s="87">
        <f>_xlfn.XLOOKUP(C2292,Lists!$C$3:$C$31,Lists!$S$3:$S$31)</f>
        <v>1</v>
      </c>
      <c r="I2292" s="85">
        <f>'FD Inputs Pre Conversion'!I2289*'FD Inputs final'!$H2292</f>
        <v>0</v>
      </c>
      <c r="J2292" s="85">
        <f>'FD Inputs Pre Conversion'!J2289*'FD Inputs final'!$H2292</f>
        <v>0</v>
      </c>
      <c r="K2292" s="85">
        <f>'FD Inputs Pre Conversion'!K2289*'FD Inputs final'!$H2292</f>
        <v>0</v>
      </c>
      <c r="L2292" s="85">
        <f>'FD Inputs Pre Conversion'!L2289*'FD Inputs final'!$H2292</f>
        <v>0</v>
      </c>
      <c r="M2292" s="85">
        <f>'FD Inputs Pre Conversion'!M2289*'FD Inputs final'!$H2292</f>
        <v>0</v>
      </c>
    </row>
    <row r="2293" spans="2:13" outlineLevel="1">
      <c r="B2293" s="86" t="s">
        <v>280</v>
      </c>
      <c r="C2293" s="86" t="s">
        <v>281</v>
      </c>
      <c r="D2293" s="85" t="s">
        <v>345</v>
      </c>
      <c r="E2293" s="85" t="s">
        <v>983</v>
      </c>
      <c r="F2293" s="94" t="str">
        <f xml:space="preserve"> 'FD Inputs Pre Conversion'!F2289</f>
        <v>No input</v>
      </c>
      <c r="H2293" s="87">
        <f>_xlfn.XLOOKUP(C2293,Lists!$C$3:$C$31,Lists!$S$3:$S$31)</f>
        <v>1</v>
      </c>
      <c r="I2293" s="85">
        <f>'FD Inputs Pre Conversion'!I2290*'FD Inputs final'!$H2293</f>
        <v>0</v>
      </c>
      <c r="J2293" s="85">
        <f>'FD Inputs Pre Conversion'!J2290*'FD Inputs final'!$H2293</f>
        <v>0</v>
      </c>
      <c r="K2293" s="85">
        <f>'FD Inputs Pre Conversion'!K2290*'FD Inputs final'!$H2293</f>
        <v>0</v>
      </c>
      <c r="L2293" s="85">
        <f>'FD Inputs Pre Conversion'!L2290*'FD Inputs final'!$H2293</f>
        <v>0</v>
      </c>
      <c r="M2293" s="85">
        <f>'FD Inputs Pre Conversion'!M2290*'FD Inputs final'!$H2293</f>
        <v>0</v>
      </c>
    </row>
    <row r="2294" spans="2:13" outlineLevel="1">
      <c r="B2294" s="86" t="s">
        <v>280</v>
      </c>
      <c r="C2294" s="86" t="s">
        <v>281</v>
      </c>
      <c r="D2294" s="85" t="s">
        <v>354</v>
      </c>
      <c r="E2294" s="85" t="s">
        <v>983</v>
      </c>
      <c r="F2294" s="94" t="str">
        <f xml:space="preserve"> 'FD Inputs Pre Conversion'!F2290</f>
        <v>No input</v>
      </c>
      <c r="H2294" s="87">
        <f>_xlfn.XLOOKUP(C2294,Lists!$C$3:$C$31,Lists!$S$3:$S$31)</f>
        <v>1</v>
      </c>
      <c r="I2294" s="85">
        <f>'FD Inputs Pre Conversion'!I2291*'FD Inputs final'!$H2294</f>
        <v>0</v>
      </c>
      <c r="J2294" s="85">
        <f>'FD Inputs Pre Conversion'!J2291*'FD Inputs final'!$H2294</f>
        <v>0</v>
      </c>
      <c r="K2294" s="85">
        <f>'FD Inputs Pre Conversion'!K2291*'FD Inputs final'!$H2294</f>
        <v>0</v>
      </c>
      <c r="L2294" s="85">
        <f>'FD Inputs Pre Conversion'!L2291*'FD Inputs final'!$H2294</f>
        <v>0</v>
      </c>
      <c r="M2294" s="85">
        <f>'FD Inputs Pre Conversion'!M2291*'FD Inputs final'!$H2294</f>
        <v>0</v>
      </c>
    </row>
    <row r="2295" spans="2:13" outlineLevel="1">
      <c r="B2295" s="86" t="s">
        <v>280</v>
      </c>
      <c r="C2295" s="86" t="s">
        <v>281</v>
      </c>
      <c r="D2295" s="85" t="s">
        <v>367</v>
      </c>
      <c r="E2295" s="85" t="s">
        <v>983</v>
      </c>
      <c r="F2295" s="94" t="str">
        <f xml:space="preserve"> 'FD Inputs Pre Conversion'!F2291</f>
        <v>No input</v>
      </c>
      <c r="H2295" s="87">
        <f>_xlfn.XLOOKUP(C2295,Lists!$C$3:$C$31,Lists!$S$3:$S$31)</f>
        <v>1</v>
      </c>
      <c r="I2295" s="85">
        <f>'FD Inputs Pre Conversion'!I2292*'FD Inputs final'!$H2295</f>
        <v>0</v>
      </c>
      <c r="J2295" s="85">
        <f>'FD Inputs Pre Conversion'!J2292*'FD Inputs final'!$H2295</f>
        <v>0</v>
      </c>
      <c r="K2295" s="85">
        <f>'FD Inputs Pre Conversion'!K2292*'FD Inputs final'!$H2295</f>
        <v>0</v>
      </c>
      <c r="L2295" s="85">
        <f>'FD Inputs Pre Conversion'!L2292*'FD Inputs final'!$H2295</f>
        <v>0</v>
      </c>
      <c r="M2295" s="85">
        <f>'FD Inputs Pre Conversion'!M2292*'FD Inputs final'!$H2295</f>
        <v>0</v>
      </c>
    </row>
    <row r="2296" spans="2:13" outlineLevel="1">
      <c r="B2296" s="86" t="s">
        <v>280</v>
      </c>
      <c r="C2296" s="86" t="s">
        <v>281</v>
      </c>
      <c r="D2296" s="85" t="s">
        <v>373</v>
      </c>
      <c r="E2296" s="85" t="s">
        <v>983</v>
      </c>
      <c r="F2296" s="94" t="str">
        <f xml:space="preserve"> 'FD Inputs Pre Conversion'!F2292</f>
        <v>No input</v>
      </c>
      <c r="H2296" s="87">
        <f>_xlfn.XLOOKUP(C2296,Lists!$C$3:$C$31,Lists!$S$3:$S$31)</f>
        <v>1</v>
      </c>
      <c r="I2296" s="85">
        <f>'FD Inputs Pre Conversion'!I2293*'FD Inputs final'!$H2296</f>
        <v>0</v>
      </c>
      <c r="J2296" s="85">
        <f>'FD Inputs Pre Conversion'!J2293*'FD Inputs final'!$H2296</f>
        <v>0</v>
      </c>
      <c r="K2296" s="85">
        <f>'FD Inputs Pre Conversion'!K2293*'FD Inputs final'!$H2296</f>
        <v>0</v>
      </c>
      <c r="L2296" s="85">
        <f>'FD Inputs Pre Conversion'!L2293*'FD Inputs final'!$H2296</f>
        <v>0</v>
      </c>
      <c r="M2296" s="85">
        <f>'FD Inputs Pre Conversion'!M2293*'FD Inputs final'!$H2296</f>
        <v>0</v>
      </c>
    </row>
    <row r="2297" spans="2:13" outlineLevel="1">
      <c r="B2297" s="86" t="s">
        <v>280</v>
      </c>
      <c r="C2297" s="86" t="s">
        <v>281</v>
      </c>
      <c r="D2297" s="85" t="s">
        <v>376</v>
      </c>
      <c r="E2297" s="85" t="s">
        <v>983</v>
      </c>
      <c r="F2297" s="94" t="str">
        <f xml:space="preserve"> 'FD Inputs Pre Conversion'!F2293</f>
        <v>No input</v>
      </c>
      <c r="H2297" s="87">
        <f>_xlfn.XLOOKUP(C2297,Lists!$C$3:$C$31,Lists!$S$3:$S$31)</f>
        <v>1</v>
      </c>
      <c r="I2297" s="85">
        <f>'FD Inputs Pre Conversion'!I2294*'FD Inputs final'!$H2297</f>
        <v>0</v>
      </c>
      <c r="J2297" s="85">
        <f>'FD Inputs Pre Conversion'!J2294*'FD Inputs final'!$H2297</f>
        <v>0</v>
      </c>
      <c r="K2297" s="85">
        <f>'FD Inputs Pre Conversion'!K2294*'FD Inputs final'!$H2297</f>
        <v>0</v>
      </c>
      <c r="L2297" s="85">
        <f>'FD Inputs Pre Conversion'!L2294*'FD Inputs final'!$H2297</f>
        <v>0</v>
      </c>
      <c r="M2297" s="85">
        <f>'FD Inputs Pre Conversion'!M2294*'FD Inputs final'!$H2297</f>
        <v>0</v>
      </c>
    </row>
    <row r="2298" spans="2:13" outlineLevel="1">
      <c r="B2298" s="86" t="s">
        <v>280</v>
      </c>
      <c r="C2298" s="86" t="s">
        <v>281</v>
      </c>
      <c r="D2298" s="85" t="s">
        <v>385</v>
      </c>
      <c r="E2298" s="85" t="s">
        <v>983</v>
      </c>
      <c r="F2298" s="94" t="str">
        <f xml:space="preserve"> 'FD Inputs Pre Conversion'!F2294</f>
        <v>No input</v>
      </c>
      <c r="H2298" s="87">
        <f>_xlfn.XLOOKUP(C2298,Lists!$C$3:$C$31,Lists!$S$3:$S$31)</f>
        <v>1</v>
      </c>
      <c r="I2298" s="85">
        <f>'FD Inputs Pre Conversion'!I2295*'FD Inputs final'!$H2298</f>
        <v>0</v>
      </c>
      <c r="J2298" s="85">
        <f>'FD Inputs Pre Conversion'!J2295*'FD Inputs final'!$H2298</f>
        <v>0</v>
      </c>
      <c r="K2298" s="85">
        <f>'FD Inputs Pre Conversion'!K2295*'FD Inputs final'!$H2298</f>
        <v>0</v>
      </c>
      <c r="L2298" s="85">
        <f>'FD Inputs Pre Conversion'!L2295*'FD Inputs final'!$H2298</f>
        <v>0</v>
      </c>
      <c r="M2298" s="85">
        <f>'FD Inputs Pre Conversion'!M2295*'FD Inputs final'!$H2298</f>
        <v>0</v>
      </c>
    </row>
    <row r="2299" spans="2:13" outlineLevel="1">
      <c r="F2299" s="94"/>
    </row>
    <row r="2300" spans="2:13" outlineLevel="1">
      <c r="B2300" s="86" t="s">
        <v>287</v>
      </c>
      <c r="C2300" s="86" t="s">
        <v>288</v>
      </c>
      <c r="D2300" s="85" t="s">
        <v>350</v>
      </c>
      <c r="E2300" s="85" t="s">
        <v>983</v>
      </c>
      <c r="F2300" s="94" t="str">
        <f xml:space="preserve"> 'FD Inputs Pre Conversion'!F2296</f>
        <v>No input</v>
      </c>
      <c r="H2300" s="87">
        <f>_xlfn.XLOOKUP(C2300,Lists!$C$3:$C$31,Lists!$S$3:$S$31)</f>
        <v>1</v>
      </c>
      <c r="I2300" s="85">
        <f>'FD Inputs Pre Conversion'!I2297*'FD Inputs final'!$H2300</f>
        <v>0</v>
      </c>
      <c r="J2300" s="85">
        <f>'FD Inputs Pre Conversion'!J2297*'FD Inputs final'!$H2300</f>
        <v>0</v>
      </c>
      <c r="K2300" s="85">
        <f>'FD Inputs Pre Conversion'!K2297*'FD Inputs final'!$H2300</f>
        <v>0</v>
      </c>
      <c r="L2300" s="85">
        <f>'FD Inputs Pre Conversion'!L2297*'FD Inputs final'!$H2300</f>
        <v>0</v>
      </c>
      <c r="M2300" s="85">
        <f>'FD Inputs Pre Conversion'!M2297*'FD Inputs final'!$H2300</f>
        <v>0</v>
      </c>
    </row>
    <row r="2301" spans="2:13" outlineLevel="1">
      <c r="B2301" s="86" t="s">
        <v>287</v>
      </c>
      <c r="C2301" s="86" t="s">
        <v>288</v>
      </c>
      <c r="D2301" s="85" t="s">
        <v>358</v>
      </c>
      <c r="E2301" s="85" t="s">
        <v>983</v>
      </c>
      <c r="F2301" s="94" t="str">
        <f xml:space="preserve"> 'FD Inputs Pre Conversion'!F2297</f>
        <v>No input</v>
      </c>
      <c r="H2301" s="87">
        <f>_xlfn.XLOOKUP(C2301,Lists!$C$3:$C$31,Lists!$S$3:$S$31)</f>
        <v>1</v>
      </c>
      <c r="I2301" s="85">
        <f>'FD Inputs Pre Conversion'!I2298*'FD Inputs final'!$H2301</f>
        <v>0</v>
      </c>
      <c r="J2301" s="85">
        <f>'FD Inputs Pre Conversion'!J2298*'FD Inputs final'!$H2301</f>
        <v>0</v>
      </c>
      <c r="K2301" s="85">
        <f>'FD Inputs Pre Conversion'!K2298*'FD Inputs final'!$H2301</f>
        <v>0</v>
      </c>
      <c r="L2301" s="85">
        <f>'FD Inputs Pre Conversion'!L2298*'FD Inputs final'!$H2301</f>
        <v>0</v>
      </c>
      <c r="M2301" s="85">
        <f>'FD Inputs Pre Conversion'!M2298*'FD Inputs final'!$H2301</f>
        <v>0</v>
      </c>
    </row>
    <row r="2302" spans="2:13" outlineLevel="1">
      <c r="B2302" s="86" t="s">
        <v>287</v>
      </c>
      <c r="C2302" s="86" t="s">
        <v>288</v>
      </c>
      <c r="D2302" s="85" t="s">
        <v>361</v>
      </c>
      <c r="E2302" s="85" t="s">
        <v>983</v>
      </c>
      <c r="F2302" s="94" t="str">
        <f xml:space="preserve"> 'FD Inputs Pre Conversion'!F2298</f>
        <v>No input</v>
      </c>
      <c r="H2302" s="87">
        <f>_xlfn.XLOOKUP(C2302,Lists!$C$3:$C$31,Lists!$S$3:$S$31)</f>
        <v>1</v>
      </c>
      <c r="I2302" s="85">
        <f>'FD Inputs Pre Conversion'!I2299*'FD Inputs final'!$H2302</f>
        <v>0</v>
      </c>
      <c r="J2302" s="85">
        <f>'FD Inputs Pre Conversion'!J2299*'FD Inputs final'!$H2302</f>
        <v>0</v>
      </c>
      <c r="K2302" s="85">
        <f>'FD Inputs Pre Conversion'!K2299*'FD Inputs final'!$H2302</f>
        <v>0</v>
      </c>
      <c r="L2302" s="85">
        <f>'FD Inputs Pre Conversion'!L2299*'FD Inputs final'!$H2302</f>
        <v>0</v>
      </c>
      <c r="M2302" s="85">
        <f>'FD Inputs Pre Conversion'!M2299*'FD Inputs final'!$H2302</f>
        <v>0</v>
      </c>
    </row>
    <row r="2303" spans="2:13" outlineLevel="1">
      <c r="B2303" s="86" t="s">
        <v>287</v>
      </c>
      <c r="C2303" s="86" t="s">
        <v>288</v>
      </c>
      <c r="D2303" s="85" t="s">
        <v>364</v>
      </c>
      <c r="E2303" s="85" t="s">
        <v>983</v>
      </c>
      <c r="F2303" s="94" t="str">
        <f xml:space="preserve"> 'FD Inputs Pre Conversion'!F2299</f>
        <v>No input</v>
      </c>
      <c r="H2303" s="87">
        <f>_xlfn.XLOOKUP(C2303,Lists!$C$3:$C$31,Lists!$S$3:$S$31)</f>
        <v>1</v>
      </c>
      <c r="I2303" s="85">
        <f>'FD Inputs Pre Conversion'!I2300*'FD Inputs final'!$H2303</f>
        <v>0</v>
      </c>
      <c r="J2303" s="85">
        <f>'FD Inputs Pre Conversion'!J2300*'FD Inputs final'!$H2303</f>
        <v>0</v>
      </c>
      <c r="K2303" s="85">
        <f>'FD Inputs Pre Conversion'!K2300*'FD Inputs final'!$H2303</f>
        <v>0</v>
      </c>
      <c r="L2303" s="85">
        <f>'FD Inputs Pre Conversion'!L2300*'FD Inputs final'!$H2303</f>
        <v>0</v>
      </c>
      <c r="M2303" s="85">
        <f>'FD Inputs Pre Conversion'!M2300*'FD Inputs final'!$H2303</f>
        <v>0</v>
      </c>
    </row>
    <row r="2304" spans="2:13" outlineLevel="1">
      <c r="B2304" s="86" t="s">
        <v>287</v>
      </c>
      <c r="C2304" s="86" t="s">
        <v>288</v>
      </c>
      <c r="D2304" s="85" t="s">
        <v>370</v>
      </c>
      <c r="E2304" s="85" t="s">
        <v>983</v>
      </c>
      <c r="F2304" s="94" t="str">
        <f xml:space="preserve"> 'FD Inputs Pre Conversion'!F2300</f>
        <v>No input</v>
      </c>
      <c r="H2304" s="87">
        <f>_xlfn.XLOOKUP(C2304,Lists!$C$3:$C$31,Lists!$S$3:$S$31)</f>
        <v>1</v>
      </c>
      <c r="I2304" s="85">
        <f>'FD Inputs Pre Conversion'!I2301*'FD Inputs final'!$H2304</f>
        <v>0</v>
      </c>
      <c r="J2304" s="85">
        <f>'FD Inputs Pre Conversion'!J2301*'FD Inputs final'!$H2304</f>
        <v>0</v>
      </c>
      <c r="K2304" s="85">
        <f>'FD Inputs Pre Conversion'!K2301*'FD Inputs final'!$H2304</f>
        <v>0</v>
      </c>
      <c r="L2304" s="85">
        <f>'FD Inputs Pre Conversion'!L2301*'FD Inputs final'!$H2304</f>
        <v>0</v>
      </c>
      <c r="M2304" s="85">
        <f>'FD Inputs Pre Conversion'!M2301*'FD Inputs final'!$H2304</f>
        <v>0</v>
      </c>
    </row>
    <row r="2305" spans="1:14" outlineLevel="1">
      <c r="B2305" s="86" t="s">
        <v>287</v>
      </c>
      <c r="C2305" s="86" t="s">
        <v>288</v>
      </c>
      <c r="D2305" s="85" t="s">
        <v>379</v>
      </c>
      <c r="E2305" s="85" t="s">
        <v>983</v>
      </c>
      <c r="F2305" s="94" t="str">
        <f xml:space="preserve"> 'FD Inputs Pre Conversion'!F2301</f>
        <v>No input</v>
      </c>
      <c r="H2305" s="87">
        <f>_xlfn.XLOOKUP(C2305,Lists!$C$3:$C$31,Lists!$S$3:$S$31)</f>
        <v>1</v>
      </c>
      <c r="I2305" s="85">
        <f>'FD Inputs Pre Conversion'!I2302*'FD Inputs final'!$H2305</f>
        <v>0</v>
      </c>
      <c r="J2305" s="85">
        <f>'FD Inputs Pre Conversion'!J2302*'FD Inputs final'!$H2305</f>
        <v>0</v>
      </c>
      <c r="K2305" s="85">
        <f>'FD Inputs Pre Conversion'!K2302*'FD Inputs final'!$H2305</f>
        <v>0</v>
      </c>
      <c r="L2305" s="85">
        <f>'FD Inputs Pre Conversion'!L2302*'FD Inputs final'!$H2305</f>
        <v>0</v>
      </c>
      <c r="M2305" s="85">
        <f>'FD Inputs Pre Conversion'!M2302*'FD Inputs final'!$H2305</f>
        <v>0</v>
      </c>
    </row>
    <row r="2306" spans="1:14" outlineLevel="1">
      <c r="B2306" s="86" t="s">
        <v>287</v>
      </c>
      <c r="C2306" s="86" t="s">
        <v>288</v>
      </c>
      <c r="D2306" s="85" t="s">
        <v>382</v>
      </c>
      <c r="E2306" s="85" t="s">
        <v>983</v>
      </c>
      <c r="F2306" s="94" t="str">
        <f xml:space="preserve"> 'FD Inputs Pre Conversion'!F2302</f>
        <v>No input</v>
      </c>
      <c r="H2306" s="87">
        <f>_xlfn.XLOOKUP(C2306,Lists!$C$3:$C$31,Lists!$S$3:$S$31)</f>
        <v>1</v>
      </c>
      <c r="I2306" s="85">
        <f>'FD Inputs Pre Conversion'!I2303*'FD Inputs final'!$H2306</f>
        <v>0</v>
      </c>
      <c r="J2306" s="85">
        <f>'FD Inputs Pre Conversion'!J2303*'FD Inputs final'!$H2306</f>
        <v>0</v>
      </c>
      <c r="K2306" s="85">
        <f>'FD Inputs Pre Conversion'!K2303*'FD Inputs final'!$H2306</f>
        <v>0</v>
      </c>
      <c r="L2306" s="85">
        <f>'FD Inputs Pre Conversion'!L2303*'FD Inputs final'!$H2306</f>
        <v>0</v>
      </c>
      <c r="M2306" s="85">
        <f>'FD Inputs Pre Conversion'!M2303*'FD Inputs final'!$H2306</f>
        <v>0</v>
      </c>
    </row>
    <row r="2307" spans="1:14" outlineLevel="1">
      <c r="B2307" s="86" t="s">
        <v>287</v>
      </c>
      <c r="C2307" s="86" t="s">
        <v>288</v>
      </c>
      <c r="D2307" s="85" t="s">
        <v>388</v>
      </c>
      <c r="E2307" s="85" t="s">
        <v>983</v>
      </c>
      <c r="F2307" s="94" t="str">
        <f xml:space="preserve"> 'FD Inputs Pre Conversion'!F2303</f>
        <v>No input</v>
      </c>
      <c r="H2307" s="87">
        <f>_xlfn.XLOOKUP(C2307,Lists!$C$3:$C$31,Lists!$S$3:$S$31)</f>
        <v>1</v>
      </c>
      <c r="I2307" s="85">
        <f>'FD Inputs Pre Conversion'!I2304*'FD Inputs final'!$H2307</f>
        <v>0</v>
      </c>
      <c r="J2307" s="85">
        <f>'FD Inputs Pre Conversion'!J2304*'FD Inputs final'!$H2307</f>
        <v>0</v>
      </c>
      <c r="K2307" s="85">
        <f>'FD Inputs Pre Conversion'!K2304*'FD Inputs final'!$H2307</f>
        <v>0</v>
      </c>
      <c r="L2307" s="85">
        <f>'FD Inputs Pre Conversion'!L2304*'FD Inputs final'!$H2307</f>
        <v>0</v>
      </c>
      <c r="M2307" s="85">
        <f>'FD Inputs Pre Conversion'!M2304*'FD Inputs final'!$H2307</f>
        <v>0</v>
      </c>
    </row>
    <row r="2308" spans="1:14" outlineLevel="1">
      <c r="B2308" s="86" t="s">
        <v>287</v>
      </c>
      <c r="C2308" s="86" t="s">
        <v>288</v>
      </c>
      <c r="D2308" s="85" t="s">
        <v>391</v>
      </c>
      <c r="E2308" s="85" t="s">
        <v>983</v>
      </c>
      <c r="F2308" s="94" t="str">
        <f xml:space="preserve"> 'FD Inputs Pre Conversion'!F2304</f>
        <v>No input</v>
      </c>
      <c r="H2308" s="87">
        <f>_xlfn.XLOOKUP(C2308,Lists!$C$3:$C$31,Lists!$S$3:$S$31)</f>
        <v>1</v>
      </c>
      <c r="I2308" s="85">
        <f>'FD Inputs Pre Conversion'!I2305*'FD Inputs final'!$H2308</f>
        <v>0</v>
      </c>
      <c r="J2308" s="85">
        <f>'FD Inputs Pre Conversion'!J2305*'FD Inputs final'!$H2308</f>
        <v>0</v>
      </c>
      <c r="K2308" s="85">
        <f>'FD Inputs Pre Conversion'!K2305*'FD Inputs final'!$H2308</f>
        <v>0</v>
      </c>
      <c r="L2308" s="85">
        <f>'FD Inputs Pre Conversion'!L2305*'FD Inputs final'!$H2308</f>
        <v>0</v>
      </c>
      <c r="M2308" s="85">
        <f>'FD Inputs Pre Conversion'!M2305*'FD Inputs final'!$H2308</f>
        <v>0</v>
      </c>
    </row>
    <row r="2309" spans="1:14" outlineLevel="1">
      <c r="B2309" s="86" t="s">
        <v>287</v>
      </c>
      <c r="C2309" s="86" t="s">
        <v>288</v>
      </c>
      <c r="D2309" s="85" t="s">
        <v>394</v>
      </c>
      <c r="E2309" s="85" t="s">
        <v>983</v>
      </c>
      <c r="F2309" s="94" t="str">
        <f xml:space="preserve"> 'FD Inputs Pre Conversion'!F2305</f>
        <v>No input</v>
      </c>
      <c r="H2309" s="87">
        <f>_xlfn.XLOOKUP(C2309,Lists!$C$3:$C$31,Lists!$S$3:$S$31)</f>
        <v>1</v>
      </c>
      <c r="I2309" s="85">
        <f>'FD Inputs Pre Conversion'!I2306*'FD Inputs final'!$H2309</f>
        <v>0</v>
      </c>
      <c r="J2309" s="85">
        <f>'FD Inputs Pre Conversion'!J2306*'FD Inputs final'!$H2309</f>
        <v>0</v>
      </c>
      <c r="K2309" s="85">
        <f>'FD Inputs Pre Conversion'!K2306*'FD Inputs final'!$H2309</f>
        <v>0</v>
      </c>
      <c r="L2309" s="85">
        <f>'FD Inputs Pre Conversion'!L2306*'FD Inputs final'!$H2309</f>
        <v>0</v>
      </c>
      <c r="M2309" s="85">
        <f>'FD Inputs Pre Conversion'!M2306*'FD Inputs final'!$H2309</f>
        <v>0</v>
      </c>
    </row>
    <row r="2310" spans="1:14" outlineLevel="1">
      <c r="B2310" s="86" t="s">
        <v>287</v>
      </c>
      <c r="C2310" s="86" t="s">
        <v>288</v>
      </c>
      <c r="D2310" s="85" t="s">
        <v>397</v>
      </c>
      <c r="E2310" s="85" t="s">
        <v>983</v>
      </c>
      <c r="F2310" s="94" t="str">
        <f xml:space="preserve"> 'FD Inputs Pre Conversion'!F2306</f>
        <v>No input</v>
      </c>
      <c r="H2310" s="87">
        <f>_xlfn.XLOOKUP(C2310,Lists!$C$3:$C$31,Lists!$S$3:$S$31)</f>
        <v>1</v>
      </c>
      <c r="I2310" s="85">
        <f>'FD Inputs Pre Conversion'!I2307*'FD Inputs final'!$H2310</f>
        <v>0</v>
      </c>
      <c r="J2310" s="85">
        <f>'FD Inputs Pre Conversion'!J2307*'FD Inputs final'!$H2310</f>
        <v>0</v>
      </c>
      <c r="K2310" s="85">
        <f>'FD Inputs Pre Conversion'!K2307*'FD Inputs final'!$H2310</f>
        <v>0</v>
      </c>
      <c r="L2310" s="85">
        <f>'FD Inputs Pre Conversion'!L2307*'FD Inputs final'!$H2310</f>
        <v>0</v>
      </c>
      <c r="M2310" s="85">
        <f>'FD Inputs Pre Conversion'!M2307*'FD Inputs final'!$H2310</f>
        <v>0</v>
      </c>
    </row>
    <row r="2311" spans="1:14" outlineLevel="1">
      <c r="B2311" s="86" t="s">
        <v>287</v>
      </c>
      <c r="C2311" s="86" t="s">
        <v>288</v>
      </c>
      <c r="D2311" s="85" t="s">
        <v>345</v>
      </c>
      <c r="E2311" s="85" t="s">
        <v>983</v>
      </c>
      <c r="F2311" s="94" t="str">
        <f xml:space="preserve"> 'FD Inputs Pre Conversion'!F2307</f>
        <v>No input</v>
      </c>
      <c r="H2311" s="87">
        <f>_xlfn.XLOOKUP(C2311,Lists!$C$3:$C$31,Lists!$S$3:$S$31)</f>
        <v>1</v>
      </c>
      <c r="I2311" s="85">
        <f>'FD Inputs Pre Conversion'!I2308*'FD Inputs final'!$H2311</f>
        <v>0</v>
      </c>
      <c r="J2311" s="85">
        <f>'FD Inputs Pre Conversion'!J2308*'FD Inputs final'!$H2311</f>
        <v>0</v>
      </c>
      <c r="K2311" s="85">
        <f>'FD Inputs Pre Conversion'!K2308*'FD Inputs final'!$H2311</f>
        <v>0</v>
      </c>
      <c r="L2311" s="85">
        <f>'FD Inputs Pre Conversion'!L2308*'FD Inputs final'!$H2311</f>
        <v>0</v>
      </c>
      <c r="M2311" s="85">
        <f>'FD Inputs Pre Conversion'!M2308*'FD Inputs final'!$H2311</f>
        <v>0</v>
      </c>
    </row>
    <row r="2312" spans="1:14" outlineLevel="1">
      <c r="B2312" s="86" t="s">
        <v>287</v>
      </c>
      <c r="C2312" s="86" t="s">
        <v>288</v>
      </c>
      <c r="D2312" s="85" t="s">
        <v>354</v>
      </c>
      <c r="E2312" s="85" t="s">
        <v>983</v>
      </c>
      <c r="F2312" s="94" t="str">
        <f xml:space="preserve"> 'FD Inputs Pre Conversion'!F2308</f>
        <v>No input</v>
      </c>
      <c r="H2312" s="87">
        <f>_xlfn.XLOOKUP(C2312,Lists!$C$3:$C$31,Lists!$S$3:$S$31)</f>
        <v>1</v>
      </c>
      <c r="I2312" s="85">
        <f>'FD Inputs Pre Conversion'!I2309*'FD Inputs final'!$H2312</f>
        <v>0</v>
      </c>
      <c r="J2312" s="85">
        <f>'FD Inputs Pre Conversion'!J2309*'FD Inputs final'!$H2312</f>
        <v>0</v>
      </c>
      <c r="K2312" s="85">
        <f>'FD Inputs Pre Conversion'!K2309*'FD Inputs final'!$H2312</f>
        <v>0</v>
      </c>
      <c r="L2312" s="85">
        <f>'FD Inputs Pre Conversion'!L2309*'FD Inputs final'!$H2312</f>
        <v>0</v>
      </c>
      <c r="M2312" s="85">
        <f>'FD Inputs Pre Conversion'!M2309*'FD Inputs final'!$H2312</f>
        <v>0</v>
      </c>
    </row>
    <row r="2313" spans="1:14" outlineLevel="1">
      <c r="B2313" s="86" t="s">
        <v>287</v>
      </c>
      <c r="C2313" s="86" t="s">
        <v>288</v>
      </c>
      <c r="D2313" s="85" t="s">
        <v>367</v>
      </c>
      <c r="E2313" s="85" t="s">
        <v>983</v>
      </c>
      <c r="F2313" s="94" t="str">
        <f xml:space="preserve"> 'FD Inputs Pre Conversion'!F2309</f>
        <v>No input</v>
      </c>
      <c r="H2313" s="87">
        <f>_xlfn.XLOOKUP(C2313,Lists!$C$3:$C$31,Lists!$S$3:$S$31)</f>
        <v>1</v>
      </c>
      <c r="I2313" s="85">
        <f>'FD Inputs Pre Conversion'!I2310*'FD Inputs final'!$H2313</f>
        <v>0</v>
      </c>
      <c r="J2313" s="85">
        <f>'FD Inputs Pre Conversion'!J2310*'FD Inputs final'!$H2313</f>
        <v>0</v>
      </c>
      <c r="K2313" s="85">
        <f>'FD Inputs Pre Conversion'!K2310*'FD Inputs final'!$H2313</f>
        <v>0</v>
      </c>
      <c r="L2313" s="85">
        <f>'FD Inputs Pre Conversion'!L2310*'FD Inputs final'!$H2313</f>
        <v>0</v>
      </c>
      <c r="M2313" s="85">
        <f>'FD Inputs Pre Conversion'!M2310*'FD Inputs final'!$H2313</f>
        <v>0</v>
      </c>
    </row>
    <row r="2314" spans="1:14" outlineLevel="1">
      <c r="B2314" s="86" t="s">
        <v>287</v>
      </c>
      <c r="C2314" s="86" t="s">
        <v>288</v>
      </c>
      <c r="D2314" s="85" t="s">
        <v>373</v>
      </c>
      <c r="E2314" s="85" t="s">
        <v>983</v>
      </c>
      <c r="F2314" s="94" t="str">
        <f xml:space="preserve"> 'FD Inputs Pre Conversion'!F2310</f>
        <v>No input</v>
      </c>
      <c r="H2314" s="87">
        <f>_xlfn.XLOOKUP(C2314,Lists!$C$3:$C$31,Lists!$S$3:$S$31)</f>
        <v>1</v>
      </c>
      <c r="I2314" s="85">
        <f>'FD Inputs Pre Conversion'!I2311*'FD Inputs final'!$H2314</f>
        <v>0</v>
      </c>
      <c r="J2314" s="85">
        <f>'FD Inputs Pre Conversion'!J2311*'FD Inputs final'!$H2314</f>
        <v>0</v>
      </c>
      <c r="K2314" s="85">
        <f>'FD Inputs Pre Conversion'!K2311*'FD Inputs final'!$H2314</f>
        <v>0</v>
      </c>
      <c r="L2314" s="85">
        <f>'FD Inputs Pre Conversion'!L2311*'FD Inputs final'!$H2314</f>
        <v>0</v>
      </c>
      <c r="M2314" s="85">
        <f>'FD Inputs Pre Conversion'!M2311*'FD Inputs final'!$H2314</f>
        <v>0</v>
      </c>
    </row>
    <row r="2315" spans="1:14" outlineLevel="1">
      <c r="B2315" s="86" t="s">
        <v>287</v>
      </c>
      <c r="C2315" s="86" t="s">
        <v>288</v>
      </c>
      <c r="D2315" s="85" t="s">
        <v>376</v>
      </c>
      <c r="E2315" s="85" t="s">
        <v>983</v>
      </c>
      <c r="F2315" s="94" t="str">
        <f xml:space="preserve"> 'FD Inputs Pre Conversion'!F2311</f>
        <v>No input</v>
      </c>
      <c r="H2315" s="87">
        <f>_xlfn.XLOOKUP(C2315,Lists!$C$3:$C$31,Lists!$S$3:$S$31)</f>
        <v>1</v>
      </c>
      <c r="I2315" s="85">
        <f>'FD Inputs Pre Conversion'!I2312*'FD Inputs final'!$H2315</f>
        <v>0</v>
      </c>
      <c r="J2315" s="85">
        <f>'FD Inputs Pre Conversion'!J2312*'FD Inputs final'!$H2315</f>
        <v>0</v>
      </c>
      <c r="K2315" s="85">
        <f>'FD Inputs Pre Conversion'!K2312*'FD Inputs final'!$H2315</f>
        <v>0</v>
      </c>
      <c r="L2315" s="85">
        <f>'FD Inputs Pre Conversion'!L2312*'FD Inputs final'!$H2315</f>
        <v>0</v>
      </c>
      <c r="M2315" s="85">
        <f>'FD Inputs Pre Conversion'!M2312*'FD Inputs final'!$H2315</f>
        <v>0</v>
      </c>
    </row>
    <row r="2316" spans="1:14" outlineLevel="1">
      <c r="B2316" s="86" t="s">
        <v>287</v>
      </c>
      <c r="C2316" s="86" t="s">
        <v>288</v>
      </c>
      <c r="D2316" s="85" t="s">
        <v>385</v>
      </c>
      <c r="E2316" s="85" t="s">
        <v>983</v>
      </c>
      <c r="F2316" s="94" t="str">
        <f xml:space="preserve"> 'FD Inputs Pre Conversion'!F2312</f>
        <v>No input</v>
      </c>
      <c r="H2316" s="87">
        <f>_xlfn.XLOOKUP(C2316,Lists!$C$3:$C$31,Lists!$S$3:$S$31)</f>
        <v>1</v>
      </c>
      <c r="I2316" s="85">
        <f>'FD Inputs Pre Conversion'!I2313*'FD Inputs final'!$H2316</f>
        <v>0</v>
      </c>
      <c r="J2316" s="85">
        <f>'FD Inputs Pre Conversion'!J2313*'FD Inputs final'!$H2316</f>
        <v>0</v>
      </c>
      <c r="K2316" s="85">
        <f>'FD Inputs Pre Conversion'!K2313*'FD Inputs final'!$H2316</f>
        <v>0</v>
      </c>
      <c r="L2316" s="85">
        <f>'FD Inputs Pre Conversion'!L2313*'FD Inputs final'!$H2316</f>
        <v>0</v>
      </c>
      <c r="M2316" s="85">
        <f>'FD Inputs Pre Conversion'!M2313*'FD Inputs final'!$H2316</f>
        <v>0</v>
      </c>
    </row>
    <row r="2317" spans="1:14">
      <c r="F2317" s="94"/>
    </row>
    <row r="2318" spans="1:14" s="88" customFormat="1">
      <c r="A2318" s="97"/>
      <c r="B2318" s="97"/>
      <c r="C2318" s="86"/>
      <c r="D2318" s="85"/>
      <c r="E2318" s="85"/>
      <c r="F2318" s="85"/>
      <c r="G2318" s="85"/>
      <c r="H2318" s="87"/>
      <c r="I2318" s="85"/>
      <c r="J2318" s="85"/>
      <c r="K2318" s="85"/>
      <c r="L2318" s="85"/>
      <c r="M2318" s="85"/>
      <c r="N2318" s="85"/>
    </row>
    <row r="2319" spans="1:14"/>
    <row r="2320" spans="1:14" s="92" customFormat="1" ht="15">
      <c r="A2320" s="90"/>
      <c r="B2320" s="90"/>
      <c r="C2320" s="91" t="s">
        <v>984</v>
      </c>
      <c r="H2320" s="110"/>
    </row>
    <row r="2321" spans="2:13" ht="15">
      <c r="H2321" s="107" t="s">
        <v>1004</v>
      </c>
    </row>
    <row r="2322" spans="2:13">
      <c r="B2322" s="86" t="s">
        <v>293</v>
      </c>
      <c r="C2322" s="86" t="s">
        <v>294</v>
      </c>
      <c r="D2322" s="85" t="s">
        <v>350</v>
      </c>
      <c r="E2322" s="85" t="s">
        <v>985</v>
      </c>
      <c r="F2322" s="85" t="s">
        <v>296</v>
      </c>
      <c r="H2322" s="87">
        <v>1440</v>
      </c>
    </row>
    <row r="2323" spans="2:13" outlineLevel="1">
      <c r="B2323" s="86" t="s">
        <v>293</v>
      </c>
      <c r="C2323" s="86" t="s">
        <v>294</v>
      </c>
      <c r="D2323" s="85" t="s">
        <v>358</v>
      </c>
      <c r="E2323" s="85" t="s">
        <v>985</v>
      </c>
      <c r="F2323" s="85" t="s">
        <v>296</v>
      </c>
      <c r="H2323" s="87">
        <v>1440</v>
      </c>
    </row>
    <row r="2324" spans="2:13" outlineLevel="1">
      <c r="B2324" s="86" t="s">
        <v>293</v>
      </c>
      <c r="C2324" s="86" t="s">
        <v>294</v>
      </c>
      <c r="D2324" s="85" t="s">
        <v>361</v>
      </c>
      <c r="E2324" s="85" t="s">
        <v>985</v>
      </c>
      <c r="F2324" s="85" t="s">
        <v>296</v>
      </c>
      <c r="H2324" s="87">
        <v>1440</v>
      </c>
    </row>
    <row r="2325" spans="2:13" outlineLevel="1">
      <c r="B2325" s="86" t="s">
        <v>293</v>
      </c>
      <c r="C2325" s="86" t="s">
        <v>294</v>
      </c>
      <c r="D2325" s="85" t="s">
        <v>364</v>
      </c>
      <c r="E2325" s="85" t="s">
        <v>985</v>
      </c>
      <c r="F2325" s="85" t="s">
        <v>296</v>
      </c>
      <c r="H2325" s="87">
        <v>1440</v>
      </c>
    </row>
    <row r="2326" spans="2:13" outlineLevel="1">
      <c r="B2326" s="86" t="s">
        <v>293</v>
      </c>
      <c r="C2326" s="86" t="s">
        <v>294</v>
      </c>
      <c r="D2326" s="85" t="s">
        <v>370</v>
      </c>
      <c r="E2326" s="85" t="s">
        <v>985</v>
      </c>
      <c r="F2326" s="85" t="s">
        <v>296</v>
      </c>
      <c r="H2326" s="87">
        <v>1440</v>
      </c>
    </row>
    <row r="2327" spans="2:13" outlineLevel="1">
      <c r="B2327" s="86" t="s">
        <v>293</v>
      </c>
      <c r="C2327" s="86" t="s">
        <v>294</v>
      </c>
      <c r="D2327" s="85" t="s">
        <v>379</v>
      </c>
      <c r="E2327" s="85" t="s">
        <v>985</v>
      </c>
      <c r="F2327" s="85" t="s">
        <v>296</v>
      </c>
      <c r="H2327" s="87">
        <v>1440</v>
      </c>
    </row>
    <row r="2328" spans="2:13" outlineLevel="1">
      <c r="B2328" s="86" t="s">
        <v>293</v>
      </c>
      <c r="C2328" s="86" t="s">
        <v>294</v>
      </c>
      <c r="D2328" s="85" t="s">
        <v>382</v>
      </c>
      <c r="E2328" s="85" t="s">
        <v>985</v>
      </c>
      <c r="F2328" s="85" t="s">
        <v>296</v>
      </c>
      <c r="H2328" s="87">
        <v>1440</v>
      </c>
    </row>
    <row r="2329" spans="2:13" outlineLevel="1">
      <c r="B2329" s="86" t="s">
        <v>293</v>
      </c>
      <c r="C2329" s="86" t="s">
        <v>294</v>
      </c>
      <c r="D2329" s="85" t="s">
        <v>388</v>
      </c>
      <c r="E2329" s="85" t="s">
        <v>985</v>
      </c>
      <c r="F2329" s="85" t="s">
        <v>296</v>
      </c>
      <c r="H2329" s="87">
        <v>1440</v>
      </c>
    </row>
    <row r="2330" spans="2:13" outlineLevel="1">
      <c r="B2330" s="86" t="s">
        <v>293</v>
      </c>
      <c r="C2330" s="86" t="s">
        <v>294</v>
      </c>
      <c r="D2330" s="85" t="s">
        <v>391</v>
      </c>
      <c r="E2330" s="85" t="s">
        <v>985</v>
      </c>
      <c r="F2330" s="85" t="s">
        <v>296</v>
      </c>
      <c r="H2330" s="87">
        <v>1440</v>
      </c>
    </row>
    <row r="2331" spans="2:13" outlineLevel="1">
      <c r="B2331" s="86" t="s">
        <v>293</v>
      </c>
      <c r="C2331" s="86" t="s">
        <v>294</v>
      </c>
      <c r="D2331" s="85" t="s">
        <v>394</v>
      </c>
      <c r="E2331" s="85" t="s">
        <v>985</v>
      </c>
      <c r="F2331" s="85" t="s">
        <v>296</v>
      </c>
      <c r="H2331" s="87">
        <v>1440</v>
      </c>
    </row>
    <row r="2332" spans="2:13" outlineLevel="1">
      <c r="B2332" s="86" t="s">
        <v>293</v>
      </c>
      <c r="C2332" s="86" t="s">
        <v>294</v>
      </c>
      <c r="D2332" s="85" t="s">
        <v>397</v>
      </c>
      <c r="E2332" s="85" t="s">
        <v>985</v>
      </c>
      <c r="F2332" s="85" t="s">
        <v>296</v>
      </c>
      <c r="H2332" s="87">
        <v>1440</v>
      </c>
    </row>
    <row r="2333" spans="2:13" outlineLevel="1">
      <c r="B2333" s="86" t="s">
        <v>293</v>
      </c>
      <c r="C2333" s="86" t="s">
        <v>294</v>
      </c>
      <c r="D2333" s="85" t="s">
        <v>345</v>
      </c>
      <c r="E2333" s="85" t="s">
        <v>985</v>
      </c>
      <c r="F2333" s="85" t="s">
        <v>296</v>
      </c>
      <c r="H2333" s="87">
        <v>1440</v>
      </c>
      <c r="I2333" s="85">
        <f>'FD Inputs Pre Conversion'!I2327*$H2333</f>
        <v>111.21635767812388</v>
      </c>
      <c r="J2333" s="85">
        <f>'FD Inputs Pre Conversion'!J2327*$H2333</f>
        <v>109.36117953195219</v>
      </c>
      <c r="K2333" s="85">
        <f>'FD Inputs Pre Conversion'!K2327*$H2333</f>
        <v>103.6180886295537</v>
      </c>
      <c r="L2333" s="85">
        <f>'FD Inputs Pre Conversion'!L2327*$H2333</f>
        <v>101.75904431477687</v>
      </c>
      <c r="M2333" s="85">
        <f>'FD Inputs Pre Conversion'!M2327*$H2333</f>
        <v>99.9</v>
      </c>
    </row>
    <row r="2334" spans="2:13" outlineLevel="1">
      <c r="B2334" s="86" t="s">
        <v>293</v>
      </c>
      <c r="C2334" s="86" t="s">
        <v>294</v>
      </c>
      <c r="D2334" s="85" t="s">
        <v>354</v>
      </c>
      <c r="E2334" s="85" t="s">
        <v>985</v>
      </c>
      <c r="F2334" s="85" t="s">
        <v>296</v>
      </c>
      <c r="H2334" s="87">
        <v>1440</v>
      </c>
    </row>
    <row r="2335" spans="2:13" outlineLevel="1">
      <c r="B2335" s="86" t="s">
        <v>293</v>
      </c>
      <c r="C2335" s="86" t="s">
        <v>294</v>
      </c>
      <c r="D2335" s="85" t="s">
        <v>367</v>
      </c>
      <c r="E2335" s="85" t="s">
        <v>985</v>
      </c>
      <c r="F2335" s="85" t="s">
        <v>296</v>
      </c>
      <c r="H2335" s="87">
        <v>1440</v>
      </c>
    </row>
    <row r="2336" spans="2:13" outlineLevel="1">
      <c r="B2336" s="86" t="s">
        <v>293</v>
      </c>
      <c r="C2336" s="86" t="s">
        <v>294</v>
      </c>
      <c r="D2336" s="85" t="s">
        <v>373</v>
      </c>
      <c r="E2336" s="85" t="s">
        <v>985</v>
      </c>
      <c r="F2336" s="85" t="s">
        <v>296</v>
      </c>
      <c r="H2336" s="87">
        <v>1440</v>
      </c>
    </row>
    <row r="2337" spans="2:13" outlineLevel="1">
      <c r="B2337" s="86" t="s">
        <v>293</v>
      </c>
      <c r="C2337" s="86" t="s">
        <v>294</v>
      </c>
      <c r="D2337" s="85" t="s">
        <v>376</v>
      </c>
      <c r="E2337" s="85" t="s">
        <v>985</v>
      </c>
      <c r="F2337" s="85" t="s">
        <v>296</v>
      </c>
      <c r="H2337" s="87">
        <v>1440</v>
      </c>
    </row>
    <row r="2338" spans="2:13" outlineLevel="1">
      <c r="B2338" s="86" t="s">
        <v>293</v>
      </c>
      <c r="C2338" s="86" t="s">
        <v>294</v>
      </c>
      <c r="D2338" s="85" t="s">
        <v>385</v>
      </c>
      <c r="E2338" s="85" t="s">
        <v>985</v>
      </c>
      <c r="F2338" s="85" t="s">
        <v>296</v>
      </c>
      <c r="H2338" s="87">
        <v>1440</v>
      </c>
    </row>
    <row r="2339" spans="2:13" ht="15" outlineLevel="1">
      <c r="E2339" s="89"/>
      <c r="M2339" s="167"/>
    </row>
    <row r="2340" spans="2:13" outlineLevel="1">
      <c r="B2340" s="86" t="s">
        <v>300</v>
      </c>
      <c r="C2340" s="86" t="s">
        <v>301</v>
      </c>
      <c r="D2340" s="85" t="s">
        <v>350</v>
      </c>
      <c r="E2340" s="85" t="s">
        <v>985</v>
      </c>
      <c r="F2340" s="85" t="s">
        <v>302</v>
      </c>
      <c r="I2340" s="172">
        <f>'FD Inputs Pre Conversion'!I2334</f>
        <v>0</v>
      </c>
      <c r="J2340" s="172">
        <f>'FD Inputs Pre Conversion'!J2334</f>
        <v>0</v>
      </c>
      <c r="K2340" s="172">
        <f>'FD Inputs Pre Conversion'!K2334</f>
        <v>0</v>
      </c>
      <c r="L2340" s="172">
        <f>'FD Inputs Pre Conversion'!L2334</f>
        <v>0</v>
      </c>
      <c r="M2340" s="172">
        <f>'FD Inputs Pre Conversion'!M2334</f>
        <v>0.05</v>
      </c>
    </row>
    <row r="2341" spans="2:13" outlineLevel="1">
      <c r="B2341" s="86" t="s">
        <v>300</v>
      </c>
      <c r="C2341" s="86" t="s">
        <v>301</v>
      </c>
      <c r="D2341" s="85" t="s">
        <v>358</v>
      </c>
      <c r="E2341" s="85" t="s">
        <v>985</v>
      </c>
      <c r="F2341" s="85" t="s">
        <v>302</v>
      </c>
      <c r="I2341" s="172" t="str">
        <f>'FD Inputs Pre Conversion'!I2335</f>
        <v/>
      </c>
      <c r="J2341" s="172" t="str">
        <f>'FD Inputs Pre Conversion'!J2335</f>
        <v/>
      </c>
      <c r="K2341" s="172" t="str">
        <f>'FD Inputs Pre Conversion'!K2335</f>
        <v/>
      </c>
      <c r="L2341" s="172" t="str">
        <f>'FD Inputs Pre Conversion'!L2335</f>
        <v/>
      </c>
      <c r="M2341" s="172" t="str">
        <f>'FD Inputs Pre Conversion'!M2335</f>
        <v/>
      </c>
    </row>
    <row r="2342" spans="2:13" outlineLevel="1">
      <c r="B2342" s="86" t="s">
        <v>300</v>
      </c>
      <c r="C2342" s="86" t="s">
        <v>301</v>
      </c>
      <c r="D2342" s="85" t="s">
        <v>361</v>
      </c>
      <c r="E2342" s="85" t="s">
        <v>985</v>
      </c>
      <c r="F2342" s="85" t="s">
        <v>302</v>
      </c>
      <c r="I2342" s="172" t="str">
        <f>'FD Inputs Pre Conversion'!I2336</f>
        <v/>
      </c>
      <c r="J2342" s="172" t="str">
        <f>'FD Inputs Pre Conversion'!J2336</f>
        <v/>
      </c>
      <c r="K2342" s="172" t="str">
        <f>'FD Inputs Pre Conversion'!K2336</f>
        <v/>
      </c>
      <c r="L2342" s="172" t="str">
        <f>'FD Inputs Pre Conversion'!L2336</f>
        <v/>
      </c>
      <c r="M2342" s="172" t="str">
        <f>'FD Inputs Pre Conversion'!M2336</f>
        <v/>
      </c>
    </row>
    <row r="2343" spans="2:13" outlineLevel="1">
      <c r="B2343" s="86" t="s">
        <v>300</v>
      </c>
      <c r="C2343" s="86" t="s">
        <v>301</v>
      </c>
      <c r="D2343" s="85" t="s">
        <v>364</v>
      </c>
      <c r="E2343" s="85" t="s">
        <v>985</v>
      </c>
      <c r="F2343" s="85" t="s">
        <v>302</v>
      </c>
      <c r="I2343" s="172" t="str">
        <f>'FD Inputs Pre Conversion'!I2337</f>
        <v/>
      </c>
      <c r="J2343" s="172" t="str">
        <f>'FD Inputs Pre Conversion'!J2337</f>
        <v/>
      </c>
      <c r="K2343" s="172" t="str">
        <f>'FD Inputs Pre Conversion'!K2337</f>
        <v/>
      </c>
      <c r="L2343" s="172" t="str">
        <f>'FD Inputs Pre Conversion'!L2337</f>
        <v/>
      </c>
      <c r="M2343" s="172" t="str">
        <f>'FD Inputs Pre Conversion'!M2337</f>
        <v/>
      </c>
    </row>
    <row r="2344" spans="2:13" outlineLevel="1">
      <c r="B2344" s="86" t="s">
        <v>300</v>
      </c>
      <c r="C2344" s="86" t="s">
        <v>301</v>
      </c>
      <c r="D2344" s="85" t="s">
        <v>370</v>
      </c>
      <c r="E2344" s="85" t="s">
        <v>985</v>
      </c>
      <c r="F2344" s="85" t="s">
        <v>302</v>
      </c>
      <c r="I2344" s="172" t="str">
        <f>'FD Inputs Pre Conversion'!I2338</f>
        <v/>
      </c>
      <c r="J2344" s="172" t="str">
        <f>'FD Inputs Pre Conversion'!J2338</f>
        <v/>
      </c>
      <c r="K2344" s="172" t="str">
        <f>'FD Inputs Pre Conversion'!K2338</f>
        <v/>
      </c>
      <c r="L2344" s="172" t="str">
        <f>'FD Inputs Pre Conversion'!L2338</f>
        <v/>
      </c>
      <c r="M2344" s="172" t="str">
        <f>'FD Inputs Pre Conversion'!M2338</f>
        <v/>
      </c>
    </row>
    <row r="2345" spans="2:13" outlineLevel="1">
      <c r="B2345" s="86" t="s">
        <v>300</v>
      </c>
      <c r="C2345" s="86" t="s">
        <v>301</v>
      </c>
      <c r="D2345" s="85" t="s">
        <v>379</v>
      </c>
      <c r="E2345" s="85" t="s">
        <v>985</v>
      </c>
      <c r="F2345" s="85" t="s">
        <v>302</v>
      </c>
      <c r="I2345" s="172" t="str">
        <f>'FD Inputs Pre Conversion'!I2339</f>
        <v/>
      </c>
      <c r="J2345" s="172" t="str">
        <f>'FD Inputs Pre Conversion'!J2339</f>
        <v/>
      </c>
      <c r="K2345" s="172" t="str">
        <f>'FD Inputs Pre Conversion'!K2339</f>
        <v/>
      </c>
      <c r="L2345" s="172" t="str">
        <f>'FD Inputs Pre Conversion'!L2339</f>
        <v/>
      </c>
      <c r="M2345" s="172" t="str">
        <f>'FD Inputs Pre Conversion'!M2339</f>
        <v/>
      </c>
    </row>
    <row r="2346" spans="2:13" outlineLevel="1">
      <c r="B2346" s="86" t="s">
        <v>300</v>
      </c>
      <c r="C2346" s="86" t="s">
        <v>301</v>
      </c>
      <c r="D2346" s="85" t="s">
        <v>382</v>
      </c>
      <c r="E2346" s="85" t="s">
        <v>985</v>
      </c>
      <c r="F2346" s="85" t="s">
        <v>302</v>
      </c>
      <c r="I2346" s="172" t="str">
        <f>'FD Inputs Pre Conversion'!I2340</f>
        <v/>
      </c>
      <c r="J2346" s="172" t="str">
        <f>'FD Inputs Pre Conversion'!J2340</f>
        <v/>
      </c>
      <c r="K2346" s="172" t="str">
        <f>'FD Inputs Pre Conversion'!K2340</f>
        <v/>
      </c>
      <c r="L2346" s="172" t="str">
        <f>'FD Inputs Pre Conversion'!L2340</f>
        <v/>
      </c>
      <c r="M2346" s="172" t="str">
        <f>'FD Inputs Pre Conversion'!M2340</f>
        <v/>
      </c>
    </row>
    <row r="2347" spans="2:13" outlineLevel="1">
      <c r="B2347" s="86" t="s">
        <v>300</v>
      </c>
      <c r="C2347" s="86" t="s">
        <v>301</v>
      </c>
      <c r="D2347" s="85" t="s">
        <v>388</v>
      </c>
      <c r="E2347" s="85" t="s">
        <v>985</v>
      </c>
      <c r="F2347" s="85" t="s">
        <v>302</v>
      </c>
      <c r="I2347" s="172" t="str">
        <f>'FD Inputs Pre Conversion'!I2341</f>
        <v/>
      </c>
      <c r="J2347" s="172" t="str">
        <f>'FD Inputs Pre Conversion'!J2341</f>
        <v/>
      </c>
      <c r="K2347" s="172" t="str">
        <f>'FD Inputs Pre Conversion'!K2341</f>
        <v/>
      </c>
      <c r="L2347" s="172" t="str">
        <f>'FD Inputs Pre Conversion'!L2341</f>
        <v/>
      </c>
      <c r="M2347" s="172" t="str">
        <f>'FD Inputs Pre Conversion'!M2341</f>
        <v/>
      </c>
    </row>
    <row r="2348" spans="2:13" outlineLevel="1">
      <c r="B2348" s="86" t="s">
        <v>300</v>
      </c>
      <c r="C2348" s="86" t="s">
        <v>301</v>
      </c>
      <c r="D2348" s="85" t="s">
        <v>391</v>
      </c>
      <c r="E2348" s="85" t="s">
        <v>985</v>
      </c>
      <c r="F2348" s="85" t="s">
        <v>302</v>
      </c>
      <c r="I2348" s="172" t="str">
        <f>'FD Inputs Pre Conversion'!I2342</f>
        <v/>
      </c>
      <c r="J2348" s="172" t="str">
        <f>'FD Inputs Pre Conversion'!J2342</f>
        <v/>
      </c>
      <c r="K2348" s="172" t="str">
        <f>'FD Inputs Pre Conversion'!K2342</f>
        <v/>
      </c>
      <c r="L2348" s="172" t="str">
        <f>'FD Inputs Pre Conversion'!L2342</f>
        <v/>
      </c>
      <c r="M2348" s="172" t="str">
        <f>'FD Inputs Pre Conversion'!M2342</f>
        <v/>
      </c>
    </row>
    <row r="2349" spans="2:13" outlineLevel="1">
      <c r="B2349" s="86" t="s">
        <v>300</v>
      </c>
      <c r="C2349" s="86" t="s">
        <v>301</v>
      </c>
      <c r="D2349" s="85" t="s">
        <v>394</v>
      </c>
      <c r="E2349" s="85" t="s">
        <v>985</v>
      </c>
      <c r="F2349" s="85" t="s">
        <v>302</v>
      </c>
      <c r="I2349" s="172" t="str">
        <f>'FD Inputs Pre Conversion'!I2343</f>
        <v/>
      </c>
      <c r="J2349" s="172" t="str">
        <f>'FD Inputs Pre Conversion'!J2343</f>
        <v/>
      </c>
      <c r="K2349" s="172" t="str">
        <f>'FD Inputs Pre Conversion'!K2343</f>
        <v/>
      </c>
      <c r="L2349" s="172" t="str">
        <f>'FD Inputs Pre Conversion'!L2343</f>
        <v/>
      </c>
      <c r="M2349" s="172" t="str">
        <f>'FD Inputs Pre Conversion'!M2343</f>
        <v/>
      </c>
    </row>
    <row r="2350" spans="2:13" outlineLevel="1">
      <c r="B2350" s="86" t="s">
        <v>300</v>
      </c>
      <c r="C2350" s="86" t="s">
        <v>301</v>
      </c>
      <c r="D2350" s="85" t="s">
        <v>397</v>
      </c>
      <c r="E2350" s="85" t="s">
        <v>985</v>
      </c>
      <c r="F2350" s="85" t="s">
        <v>302</v>
      </c>
      <c r="I2350" s="172" t="str">
        <f>'FD Inputs Pre Conversion'!I2344</f>
        <v/>
      </c>
      <c r="J2350" s="172" t="str">
        <f>'FD Inputs Pre Conversion'!J2344</f>
        <v/>
      </c>
      <c r="K2350" s="172" t="str">
        <f>'FD Inputs Pre Conversion'!K2344</f>
        <v/>
      </c>
      <c r="L2350" s="172" t="str">
        <f>'FD Inputs Pre Conversion'!L2344</f>
        <v/>
      </c>
      <c r="M2350" s="172" t="str">
        <f>'FD Inputs Pre Conversion'!M2344</f>
        <v/>
      </c>
    </row>
    <row r="2351" spans="2:13" outlineLevel="1">
      <c r="B2351" s="86" t="s">
        <v>300</v>
      </c>
      <c r="C2351" s="86" t="s">
        <v>301</v>
      </c>
      <c r="D2351" s="85" t="s">
        <v>345</v>
      </c>
      <c r="E2351" s="85" t="s">
        <v>985</v>
      </c>
      <c r="F2351" s="85" t="s">
        <v>302</v>
      </c>
      <c r="I2351" s="172" t="str">
        <f>'FD Inputs Pre Conversion'!I2345</f>
        <v/>
      </c>
      <c r="J2351" s="172" t="str">
        <f>'FD Inputs Pre Conversion'!J2345</f>
        <v/>
      </c>
      <c r="K2351" s="172" t="str">
        <f>'FD Inputs Pre Conversion'!K2345</f>
        <v/>
      </c>
      <c r="L2351" s="172" t="str">
        <f>'FD Inputs Pre Conversion'!L2345</f>
        <v/>
      </c>
      <c r="M2351" s="172" t="str">
        <f>'FD Inputs Pre Conversion'!M2345</f>
        <v/>
      </c>
    </row>
    <row r="2352" spans="2:13" outlineLevel="1">
      <c r="B2352" s="86" t="s">
        <v>300</v>
      </c>
      <c r="C2352" s="86" t="s">
        <v>301</v>
      </c>
      <c r="D2352" s="85" t="s">
        <v>354</v>
      </c>
      <c r="E2352" s="85" t="s">
        <v>985</v>
      </c>
      <c r="F2352" s="85" t="s">
        <v>302</v>
      </c>
      <c r="I2352" s="172" t="str">
        <f>'FD Inputs Pre Conversion'!I2346</f>
        <v/>
      </c>
      <c r="J2352" s="172" t="str">
        <f>'FD Inputs Pre Conversion'!J2346</f>
        <v/>
      </c>
      <c r="K2352" s="172" t="str">
        <f>'FD Inputs Pre Conversion'!K2346</f>
        <v/>
      </c>
      <c r="L2352" s="172" t="str">
        <f>'FD Inputs Pre Conversion'!L2346</f>
        <v/>
      </c>
      <c r="M2352" s="172" t="str">
        <f>'FD Inputs Pre Conversion'!M2346</f>
        <v/>
      </c>
    </row>
    <row r="2353" spans="2:13" outlineLevel="1">
      <c r="B2353" s="86" t="s">
        <v>300</v>
      </c>
      <c r="C2353" s="86" t="s">
        <v>301</v>
      </c>
      <c r="D2353" s="85" t="s">
        <v>367</v>
      </c>
      <c r="E2353" s="85" t="s">
        <v>985</v>
      </c>
      <c r="F2353" s="85" t="s">
        <v>302</v>
      </c>
      <c r="I2353" s="172" t="str">
        <f>'FD Inputs Pre Conversion'!I2347</f>
        <v/>
      </c>
      <c r="J2353" s="172" t="str">
        <f>'FD Inputs Pre Conversion'!J2347</f>
        <v/>
      </c>
      <c r="K2353" s="172" t="str">
        <f>'FD Inputs Pre Conversion'!K2347</f>
        <v/>
      </c>
      <c r="L2353" s="172" t="str">
        <f>'FD Inputs Pre Conversion'!L2347</f>
        <v/>
      </c>
      <c r="M2353" s="172" t="str">
        <f>'FD Inputs Pre Conversion'!M2347</f>
        <v/>
      </c>
    </row>
    <row r="2354" spans="2:13" outlineLevel="1">
      <c r="B2354" s="86" t="s">
        <v>300</v>
      </c>
      <c r="C2354" s="86" t="s">
        <v>301</v>
      </c>
      <c r="D2354" s="85" t="s">
        <v>373</v>
      </c>
      <c r="E2354" s="85" t="s">
        <v>985</v>
      </c>
      <c r="F2354" s="85" t="s">
        <v>302</v>
      </c>
      <c r="I2354" s="172" t="str">
        <f>'FD Inputs Pre Conversion'!I2348</f>
        <v/>
      </c>
      <c r="J2354" s="172" t="str">
        <f>'FD Inputs Pre Conversion'!J2348</f>
        <v/>
      </c>
      <c r="K2354" s="172" t="str">
        <f>'FD Inputs Pre Conversion'!K2348</f>
        <v/>
      </c>
      <c r="L2354" s="172" t="str">
        <f>'FD Inputs Pre Conversion'!L2348</f>
        <v/>
      </c>
      <c r="M2354" s="172" t="str">
        <f>'FD Inputs Pre Conversion'!M2348</f>
        <v/>
      </c>
    </row>
    <row r="2355" spans="2:13" outlineLevel="1">
      <c r="B2355" s="86" t="s">
        <v>300</v>
      </c>
      <c r="C2355" s="86" t="s">
        <v>301</v>
      </c>
      <c r="D2355" s="85" t="s">
        <v>376</v>
      </c>
      <c r="E2355" s="85" t="s">
        <v>985</v>
      </c>
      <c r="F2355" s="85" t="s">
        <v>302</v>
      </c>
      <c r="I2355" s="172" t="str">
        <f>'FD Inputs Pre Conversion'!I2349</f>
        <v/>
      </c>
      <c r="J2355" s="172" t="str">
        <f>'FD Inputs Pre Conversion'!J2349</f>
        <v/>
      </c>
      <c r="K2355" s="172" t="str">
        <f>'FD Inputs Pre Conversion'!K2349</f>
        <v/>
      </c>
      <c r="L2355" s="172" t="str">
        <f>'FD Inputs Pre Conversion'!L2349</f>
        <v/>
      </c>
      <c r="M2355" s="172" t="str">
        <f>'FD Inputs Pre Conversion'!M2349</f>
        <v/>
      </c>
    </row>
    <row r="2356" spans="2:13" outlineLevel="1">
      <c r="B2356" s="86" t="s">
        <v>300</v>
      </c>
      <c r="C2356" s="86" t="s">
        <v>301</v>
      </c>
      <c r="D2356" s="85" t="s">
        <v>385</v>
      </c>
      <c r="E2356" s="85" t="s">
        <v>985</v>
      </c>
      <c r="F2356" s="85" t="s">
        <v>302</v>
      </c>
      <c r="I2356" s="172" t="str">
        <f>'FD Inputs Pre Conversion'!I2350</f>
        <v/>
      </c>
      <c r="J2356" s="172" t="str">
        <f>'FD Inputs Pre Conversion'!J2350</f>
        <v/>
      </c>
      <c r="K2356" s="172" t="str">
        <f>'FD Inputs Pre Conversion'!K2350</f>
        <v/>
      </c>
      <c r="L2356" s="172" t="str">
        <f>'FD Inputs Pre Conversion'!L2350</f>
        <v/>
      </c>
      <c r="M2356" s="172" t="str">
        <f>'FD Inputs Pre Conversion'!M2350</f>
        <v/>
      </c>
    </row>
    <row r="2357" spans="2:13" outlineLevel="1">
      <c r="I2357" s="172"/>
      <c r="J2357" s="172"/>
      <c r="K2357" s="172"/>
      <c r="L2357" s="172"/>
      <c r="M2357" s="172"/>
    </row>
    <row r="2358" spans="2:13" outlineLevel="1">
      <c r="B2358" s="86" t="s">
        <v>209</v>
      </c>
      <c r="C2358" s="86" t="s">
        <v>309</v>
      </c>
      <c r="D2358" s="85" t="s">
        <v>350</v>
      </c>
      <c r="E2358" s="85" t="s">
        <v>985</v>
      </c>
      <c r="F2358" s="85" t="s">
        <v>310</v>
      </c>
      <c r="I2358" s="172" t="str">
        <f>'FD Inputs Pre Conversion'!I2352</f>
        <v/>
      </c>
      <c r="J2358" s="172" t="str">
        <f>'FD Inputs Pre Conversion'!J2352</f>
        <v/>
      </c>
      <c r="K2358" s="172" t="str">
        <f>'FD Inputs Pre Conversion'!K2352</f>
        <v/>
      </c>
      <c r="L2358" s="172" t="str">
        <f>'FD Inputs Pre Conversion'!L2352</f>
        <v/>
      </c>
      <c r="M2358" s="172" t="str">
        <f>'FD Inputs Pre Conversion'!M2352</f>
        <v/>
      </c>
    </row>
    <row r="2359" spans="2:13" outlineLevel="1">
      <c r="B2359" s="86" t="s">
        <v>209</v>
      </c>
      <c r="C2359" s="86" t="s">
        <v>309</v>
      </c>
      <c r="D2359" s="85" t="s">
        <v>358</v>
      </c>
      <c r="E2359" s="85" t="s">
        <v>985</v>
      </c>
      <c r="F2359" s="85" t="s">
        <v>310</v>
      </c>
      <c r="I2359" s="172" t="str">
        <f>'FD Inputs Pre Conversion'!I2353</f>
        <v/>
      </c>
      <c r="J2359" s="172" t="str">
        <f>'FD Inputs Pre Conversion'!J2353</f>
        <v/>
      </c>
      <c r="K2359" s="172" t="str">
        <f>'FD Inputs Pre Conversion'!K2353</f>
        <v/>
      </c>
      <c r="L2359" s="172" t="str">
        <f>'FD Inputs Pre Conversion'!L2353</f>
        <v/>
      </c>
      <c r="M2359" s="172" t="str">
        <f>'FD Inputs Pre Conversion'!M2353</f>
        <v/>
      </c>
    </row>
    <row r="2360" spans="2:13" outlineLevel="1">
      <c r="B2360" s="86" t="s">
        <v>209</v>
      </c>
      <c r="C2360" s="86" t="s">
        <v>309</v>
      </c>
      <c r="D2360" s="85" t="s">
        <v>361</v>
      </c>
      <c r="E2360" s="85" t="s">
        <v>985</v>
      </c>
      <c r="F2360" s="85" t="s">
        <v>310</v>
      </c>
      <c r="I2360" s="172" t="str">
        <f>'FD Inputs Pre Conversion'!I2354</f>
        <v/>
      </c>
      <c r="J2360" s="172" t="str">
        <f>'FD Inputs Pre Conversion'!J2354</f>
        <v/>
      </c>
      <c r="K2360" s="172" t="str">
        <f>'FD Inputs Pre Conversion'!K2354</f>
        <v/>
      </c>
      <c r="L2360" s="172" t="str">
        <f>'FD Inputs Pre Conversion'!L2354</f>
        <v/>
      </c>
      <c r="M2360" s="172" t="str">
        <f>'FD Inputs Pre Conversion'!M2354</f>
        <v/>
      </c>
    </row>
    <row r="2361" spans="2:13" outlineLevel="1">
      <c r="B2361" s="86" t="s">
        <v>209</v>
      </c>
      <c r="C2361" s="86" t="s">
        <v>309</v>
      </c>
      <c r="D2361" s="85" t="s">
        <v>364</v>
      </c>
      <c r="E2361" s="85" t="s">
        <v>985</v>
      </c>
      <c r="F2361" s="85" t="s">
        <v>310</v>
      </c>
      <c r="I2361" s="172" t="str">
        <f>'FD Inputs Pre Conversion'!I2355</f>
        <v/>
      </c>
      <c r="J2361" s="172" t="str">
        <f>'FD Inputs Pre Conversion'!J2355</f>
        <v/>
      </c>
      <c r="K2361" s="172" t="str">
        <f>'FD Inputs Pre Conversion'!K2355</f>
        <v/>
      </c>
      <c r="L2361" s="172" t="str">
        <f>'FD Inputs Pre Conversion'!L2355</f>
        <v/>
      </c>
      <c r="M2361" s="172" t="str">
        <f>'FD Inputs Pre Conversion'!M2355</f>
        <v/>
      </c>
    </row>
    <row r="2362" spans="2:13" outlineLevel="1">
      <c r="B2362" s="86" t="s">
        <v>209</v>
      </c>
      <c r="C2362" s="86" t="s">
        <v>309</v>
      </c>
      <c r="D2362" s="85" t="s">
        <v>370</v>
      </c>
      <c r="E2362" s="85" t="s">
        <v>985</v>
      </c>
      <c r="F2362" s="85" t="s">
        <v>310</v>
      </c>
      <c r="I2362" s="172" t="str">
        <f>'FD Inputs Pre Conversion'!I2356</f>
        <v/>
      </c>
      <c r="J2362" s="172" t="str">
        <f>'FD Inputs Pre Conversion'!J2356</f>
        <v/>
      </c>
      <c r="K2362" s="172" t="str">
        <f>'FD Inputs Pre Conversion'!K2356</f>
        <v/>
      </c>
      <c r="L2362" s="172" t="str">
        <f>'FD Inputs Pre Conversion'!L2356</f>
        <v/>
      </c>
      <c r="M2362" s="172" t="str">
        <f>'FD Inputs Pre Conversion'!M2356</f>
        <v/>
      </c>
    </row>
    <row r="2363" spans="2:13" outlineLevel="1">
      <c r="B2363" s="86" t="s">
        <v>209</v>
      </c>
      <c r="C2363" s="86" t="s">
        <v>309</v>
      </c>
      <c r="D2363" s="85" t="s">
        <v>379</v>
      </c>
      <c r="E2363" s="85" t="s">
        <v>985</v>
      </c>
      <c r="F2363" s="85" t="s">
        <v>310</v>
      </c>
      <c r="I2363" s="172" t="str">
        <f>'FD Inputs Pre Conversion'!I2357</f>
        <v/>
      </c>
      <c r="J2363" s="172" t="str">
        <f>'FD Inputs Pre Conversion'!J2357</f>
        <v/>
      </c>
      <c r="K2363" s="172" t="str">
        <f>'FD Inputs Pre Conversion'!K2357</f>
        <v/>
      </c>
      <c r="L2363" s="172" t="str">
        <f>'FD Inputs Pre Conversion'!L2357</f>
        <v/>
      </c>
      <c r="M2363" s="172" t="str">
        <f>'FD Inputs Pre Conversion'!M2357</f>
        <v/>
      </c>
    </row>
    <row r="2364" spans="2:13" outlineLevel="1">
      <c r="B2364" s="86" t="s">
        <v>209</v>
      </c>
      <c r="C2364" s="86" t="s">
        <v>309</v>
      </c>
      <c r="D2364" s="85" t="s">
        <v>382</v>
      </c>
      <c r="E2364" s="85" t="s">
        <v>985</v>
      </c>
      <c r="F2364" s="85" t="s">
        <v>310</v>
      </c>
      <c r="I2364" s="95" t="str">
        <f>'FD Inputs Pre Conversion'!I2358</f>
        <v/>
      </c>
      <c r="J2364" s="95" t="str">
        <f>'FD Inputs Pre Conversion'!J2358</f>
        <v/>
      </c>
      <c r="K2364" s="95" t="str">
        <f>'FD Inputs Pre Conversion'!K2358</f>
        <v/>
      </c>
      <c r="L2364" s="95" t="str">
        <f>'FD Inputs Pre Conversion'!L2358</f>
        <v/>
      </c>
      <c r="M2364" s="95" t="str">
        <f>'FD Inputs Pre Conversion'!M2358</f>
        <v/>
      </c>
    </row>
    <row r="2365" spans="2:13" outlineLevel="1">
      <c r="B2365" s="86" t="s">
        <v>209</v>
      </c>
      <c r="C2365" s="86" t="s">
        <v>309</v>
      </c>
      <c r="D2365" s="85" t="s">
        <v>388</v>
      </c>
      <c r="E2365" s="85" t="s">
        <v>985</v>
      </c>
      <c r="F2365" s="85" t="s">
        <v>310</v>
      </c>
      <c r="I2365" s="95" t="str">
        <f>'FD Inputs Pre Conversion'!I2359</f>
        <v/>
      </c>
      <c r="J2365" s="95" t="str">
        <f>'FD Inputs Pre Conversion'!J2359</f>
        <v/>
      </c>
      <c r="K2365" s="95" t="str">
        <f>'FD Inputs Pre Conversion'!K2359</f>
        <v/>
      </c>
      <c r="L2365" s="95" t="str">
        <f>'FD Inputs Pre Conversion'!L2359</f>
        <v/>
      </c>
      <c r="M2365" s="95" t="str">
        <f>'FD Inputs Pre Conversion'!M2359</f>
        <v/>
      </c>
    </row>
    <row r="2366" spans="2:13" outlineLevel="1">
      <c r="B2366" s="86" t="s">
        <v>209</v>
      </c>
      <c r="C2366" s="86" t="s">
        <v>309</v>
      </c>
      <c r="D2366" s="85" t="s">
        <v>391</v>
      </c>
      <c r="E2366" s="85" t="s">
        <v>985</v>
      </c>
      <c r="F2366" s="85" t="s">
        <v>310</v>
      </c>
      <c r="I2366" s="95">
        <f>'FD Inputs Pre Conversion'!I2360</f>
        <v>9.5</v>
      </c>
      <c r="J2366" s="95">
        <f>'FD Inputs Pre Conversion'!J2360</f>
        <v>38</v>
      </c>
      <c r="K2366" s="95">
        <f>'FD Inputs Pre Conversion'!K2360</f>
        <v>38</v>
      </c>
      <c r="L2366" s="95">
        <f>'FD Inputs Pre Conversion'!L2360</f>
        <v>57.7</v>
      </c>
      <c r="M2366" s="95">
        <f>'FD Inputs Pre Conversion'!M2360</f>
        <v>77.400000000000006</v>
      </c>
    </row>
    <row r="2367" spans="2:13" outlineLevel="1">
      <c r="B2367" s="86" t="s">
        <v>209</v>
      </c>
      <c r="C2367" s="86" t="s">
        <v>309</v>
      </c>
      <c r="D2367" s="85" t="s">
        <v>394</v>
      </c>
      <c r="E2367" s="85" t="s">
        <v>985</v>
      </c>
      <c r="F2367" s="85" t="s">
        <v>310</v>
      </c>
      <c r="I2367" s="172" t="str">
        <f>'FD Inputs Pre Conversion'!I2361</f>
        <v/>
      </c>
      <c r="J2367" s="172" t="str">
        <f>'FD Inputs Pre Conversion'!J2361</f>
        <v/>
      </c>
      <c r="K2367" s="172" t="str">
        <f>'FD Inputs Pre Conversion'!K2361</f>
        <v/>
      </c>
      <c r="L2367" s="172" t="str">
        <f>'FD Inputs Pre Conversion'!L2361</f>
        <v/>
      </c>
      <c r="M2367" s="172" t="str">
        <f>'FD Inputs Pre Conversion'!M2361</f>
        <v/>
      </c>
    </row>
    <row r="2368" spans="2:13" outlineLevel="1">
      <c r="B2368" s="86" t="s">
        <v>209</v>
      </c>
      <c r="C2368" s="86" t="s">
        <v>309</v>
      </c>
      <c r="D2368" s="85" t="s">
        <v>397</v>
      </c>
      <c r="E2368" s="85" t="s">
        <v>985</v>
      </c>
      <c r="F2368" s="85" t="s">
        <v>310</v>
      </c>
      <c r="I2368" s="172" t="str">
        <f>'FD Inputs Pre Conversion'!I2362</f>
        <v/>
      </c>
      <c r="J2368" s="172" t="str">
        <f>'FD Inputs Pre Conversion'!J2362</f>
        <v/>
      </c>
      <c r="K2368" s="172" t="str">
        <f>'FD Inputs Pre Conversion'!K2362</f>
        <v/>
      </c>
      <c r="L2368" s="172" t="str">
        <f>'FD Inputs Pre Conversion'!L2362</f>
        <v/>
      </c>
      <c r="M2368" s="172" t="str">
        <f>'FD Inputs Pre Conversion'!M2362</f>
        <v/>
      </c>
    </row>
    <row r="2369" spans="2:13" outlineLevel="1">
      <c r="B2369" s="86" t="s">
        <v>209</v>
      </c>
      <c r="C2369" s="86" t="s">
        <v>309</v>
      </c>
      <c r="D2369" s="85" t="s">
        <v>345</v>
      </c>
      <c r="E2369" s="85" t="s">
        <v>985</v>
      </c>
      <c r="F2369" s="85" t="s">
        <v>310</v>
      </c>
      <c r="I2369" s="172" t="str">
        <f>'FD Inputs Pre Conversion'!I2363</f>
        <v/>
      </c>
      <c r="J2369" s="172" t="str">
        <f>'FD Inputs Pre Conversion'!J2363</f>
        <v/>
      </c>
      <c r="K2369" s="172" t="str">
        <f>'FD Inputs Pre Conversion'!K2363</f>
        <v/>
      </c>
      <c r="L2369" s="172" t="str">
        <f>'FD Inputs Pre Conversion'!L2363</f>
        <v/>
      </c>
      <c r="M2369" s="172" t="str">
        <f>'FD Inputs Pre Conversion'!M2363</f>
        <v/>
      </c>
    </row>
    <row r="2370" spans="2:13" outlineLevel="1">
      <c r="B2370" s="86" t="s">
        <v>209</v>
      </c>
      <c r="C2370" s="86" t="s">
        <v>309</v>
      </c>
      <c r="D2370" s="85" t="s">
        <v>354</v>
      </c>
      <c r="E2370" s="85" t="s">
        <v>985</v>
      </c>
      <c r="F2370" s="85" t="s">
        <v>310</v>
      </c>
      <c r="I2370" s="172" t="str">
        <f>'FD Inputs Pre Conversion'!I2364</f>
        <v/>
      </c>
      <c r="J2370" s="172" t="str">
        <f>'FD Inputs Pre Conversion'!J2364</f>
        <v/>
      </c>
      <c r="K2370" s="172" t="str">
        <f>'FD Inputs Pre Conversion'!K2364</f>
        <v/>
      </c>
      <c r="L2370" s="172" t="str">
        <f>'FD Inputs Pre Conversion'!L2364</f>
        <v/>
      </c>
      <c r="M2370" s="172" t="str">
        <f>'FD Inputs Pre Conversion'!M2364</f>
        <v/>
      </c>
    </row>
    <row r="2371" spans="2:13" outlineLevel="1">
      <c r="B2371" s="86" t="s">
        <v>209</v>
      </c>
      <c r="C2371" s="86" t="s">
        <v>309</v>
      </c>
      <c r="D2371" s="85" t="s">
        <v>367</v>
      </c>
      <c r="E2371" s="85" t="s">
        <v>985</v>
      </c>
      <c r="F2371" s="85" t="s">
        <v>310</v>
      </c>
      <c r="I2371" s="172" t="str">
        <f>'FD Inputs Pre Conversion'!I2365</f>
        <v/>
      </c>
      <c r="J2371" s="172" t="str">
        <f>'FD Inputs Pre Conversion'!J2365</f>
        <v/>
      </c>
      <c r="K2371" s="172" t="str">
        <f>'FD Inputs Pre Conversion'!K2365</f>
        <v/>
      </c>
      <c r="L2371" s="172" t="str">
        <f>'FD Inputs Pre Conversion'!L2365</f>
        <v/>
      </c>
      <c r="M2371" s="172" t="str">
        <f>'FD Inputs Pre Conversion'!M2365</f>
        <v/>
      </c>
    </row>
    <row r="2372" spans="2:13" outlineLevel="1">
      <c r="B2372" s="86" t="s">
        <v>209</v>
      </c>
      <c r="C2372" s="86" t="s">
        <v>309</v>
      </c>
      <c r="D2372" s="85" t="s">
        <v>373</v>
      </c>
      <c r="E2372" s="85" t="s">
        <v>985</v>
      </c>
      <c r="F2372" s="85" t="s">
        <v>310</v>
      </c>
      <c r="I2372" s="172" t="str">
        <f>'FD Inputs Pre Conversion'!I2366</f>
        <v/>
      </c>
      <c r="J2372" s="172" t="str">
        <f>'FD Inputs Pre Conversion'!J2366</f>
        <v/>
      </c>
      <c r="K2372" s="172" t="str">
        <f>'FD Inputs Pre Conversion'!K2366</f>
        <v/>
      </c>
      <c r="L2372" s="172" t="str">
        <f>'FD Inputs Pre Conversion'!L2366</f>
        <v/>
      </c>
      <c r="M2372" s="172" t="str">
        <f>'FD Inputs Pre Conversion'!M2366</f>
        <v/>
      </c>
    </row>
    <row r="2373" spans="2:13" outlineLevel="1">
      <c r="B2373" s="86" t="s">
        <v>209</v>
      </c>
      <c r="C2373" s="86" t="s">
        <v>309</v>
      </c>
      <c r="D2373" s="85" t="s">
        <v>376</v>
      </c>
      <c r="E2373" s="85" t="s">
        <v>985</v>
      </c>
      <c r="F2373" s="85" t="s">
        <v>310</v>
      </c>
      <c r="I2373" s="172" t="str">
        <f>'FD Inputs Pre Conversion'!I2367</f>
        <v/>
      </c>
      <c r="J2373" s="172" t="str">
        <f>'FD Inputs Pre Conversion'!J2367</f>
        <v/>
      </c>
      <c r="K2373" s="172" t="str">
        <f>'FD Inputs Pre Conversion'!K2367</f>
        <v/>
      </c>
      <c r="L2373" s="172" t="str">
        <f>'FD Inputs Pre Conversion'!L2367</f>
        <v/>
      </c>
      <c r="M2373" s="172" t="str">
        <f>'FD Inputs Pre Conversion'!M2367</f>
        <v/>
      </c>
    </row>
    <row r="2374" spans="2:13" outlineLevel="1">
      <c r="B2374" s="86" t="s">
        <v>209</v>
      </c>
      <c r="C2374" s="86" t="s">
        <v>309</v>
      </c>
      <c r="D2374" s="85" t="s">
        <v>385</v>
      </c>
      <c r="E2374" s="85" t="s">
        <v>985</v>
      </c>
      <c r="F2374" s="85" t="s">
        <v>310</v>
      </c>
      <c r="I2374" s="172"/>
      <c r="J2374" s="172"/>
      <c r="K2374" s="172"/>
      <c r="L2374" s="172"/>
      <c r="M2374" s="172"/>
    </row>
    <row r="2375" spans="2:13" ht="15" outlineLevel="1">
      <c r="E2375" s="89"/>
      <c r="I2375" s="172"/>
      <c r="J2375" s="172"/>
      <c r="K2375" s="172"/>
      <c r="L2375" s="172"/>
      <c r="M2375" s="172"/>
    </row>
    <row r="2376" spans="2:13" outlineLevel="1">
      <c r="B2376" s="86" t="s">
        <v>315</v>
      </c>
      <c r="C2376" s="86" t="s">
        <v>316</v>
      </c>
      <c r="D2376" s="85" t="s">
        <v>350</v>
      </c>
      <c r="E2376" s="85" t="s">
        <v>985</v>
      </c>
      <c r="F2376" s="85" t="s">
        <v>302</v>
      </c>
      <c r="I2376" s="172" t="str">
        <f>'FD Inputs Pre Conversion'!I2370</f>
        <v/>
      </c>
      <c r="J2376" s="172" t="str">
        <f>'FD Inputs Pre Conversion'!J2370</f>
        <v/>
      </c>
      <c r="K2376" s="172" t="str">
        <f>'FD Inputs Pre Conversion'!K2370</f>
        <v/>
      </c>
      <c r="L2376" s="172" t="str">
        <f>'FD Inputs Pre Conversion'!L2370</f>
        <v/>
      </c>
      <c r="M2376" s="172" t="str">
        <f>'FD Inputs Pre Conversion'!M2370</f>
        <v/>
      </c>
    </row>
    <row r="2377" spans="2:13" outlineLevel="1">
      <c r="B2377" s="86" t="s">
        <v>315</v>
      </c>
      <c r="C2377" s="86" t="s">
        <v>316</v>
      </c>
      <c r="D2377" s="85" t="s">
        <v>358</v>
      </c>
      <c r="E2377" s="85" t="s">
        <v>985</v>
      </c>
      <c r="F2377" s="85" t="s">
        <v>302</v>
      </c>
      <c r="I2377" s="172" t="str">
        <f>'FD Inputs Pre Conversion'!I2371</f>
        <v/>
      </c>
      <c r="J2377" s="172" t="str">
        <f>'FD Inputs Pre Conversion'!J2371</f>
        <v/>
      </c>
      <c r="K2377" s="172" t="str">
        <f>'FD Inputs Pre Conversion'!K2371</f>
        <v/>
      </c>
      <c r="L2377" s="172" t="str">
        <f>'FD Inputs Pre Conversion'!L2371</f>
        <v/>
      </c>
      <c r="M2377" s="172" t="str">
        <f>'FD Inputs Pre Conversion'!M2371</f>
        <v/>
      </c>
    </row>
    <row r="2378" spans="2:13" outlineLevel="1">
      <c r="B2378" s="86" t="s">
        <v>315</v>
      </c>
      <c r="C2378" s="86" t="s">
        <v>316</v>
      </c>
      <c r="D2378" s="85" t="s">
        <v>361</v>
      </c>
      <c r="E2378" s="85" t="s">
        <v>985</v>
      </c>
      <c r="F2378" s="85" t="s">
        <v>302</v>
      </c>
      <c r="I2378" s="172" t="str">
        <f>'FD Inputs Pre Conversion'!I2372</f>
        <v/>
      </c>
      <c r="J2378" s="172" t="str">
        <f>'FD Inputs Pre Conversion'!J2372</f>
        <v/>
      </c>
      <c r="K2378" s="172" t="str">
        <f>'FD Inputs Pre Conversion'!K2372</f>
        <v/>
      </c>
      <c r="L2378" s="172" t="str">
        <f>'FD Inputs Pre Conversion'!L2372</f>
        <v/>
      </c>
      <c r="M2378" s="172" t="str">
        <f>'FD Inputs Pre Conversion'!M2372</f>
        <v/>
      </c>
    </row>
    <row r="2379" spans="2:13" outlineLevel="1">
      <c r="B2379" s="86" t="s">
        <v>315</v>
      </c>
      <c r="C2379" s="86" t="s">
        <v>316</v>
      </c>
      <c r="D2379" s="85" t="s">
        <v>364</v>
      </c>
      <c r="E2379" s="85" t="s">
        <v>985</v>
      </c>
      <c r="F2379" s="85" t="s">
        <v>302</v>
      </c>
      <c r="I2379" s="172" t="str">
        <f>'FD Inputs Pre Conversion'!I2373</f>
        <v/>
      </c>
      <c r="J2379" s="172" t="str">
        <f>'FD Inputs Pre Conversion'!J2373</f>
        <v/>
      </c>
      <c r="K2379" s="172" t="str">
        <f>'FD Inputs Pre Conversion'!K2373</f>
        <v/>
      </c>
      <c r="L2379" s="172" t="str">
        <f>'FD Inputs Pre Conversion'!L2373</f>
        <v/>
      </c>
      <c r="M2379" s="172" t="str">
        <f>'FD Inputs Pre Conversion'!M2373</f>
        <v/>
      </c>
    </row>
    <row r="2380" spans="2:13" outlineLevel="1">
      <c r="B2380" s="86" t="s">
        <v>315</v>
      </c>
      <c r="C2380" s="86" t="s">
        <v>316</v>
      </c>
      <c r="D2380" s="85" t="s">
        <v>370</v>
      </c>
      <c r="E2380" s="85" t="s">
        <v>985</v>
      </c>
      <c r="F2380" s="85" t="s">
        <v>302</v>
      </c>
      <c r="I2380" s="172">
        <f>'FD Inputs Pre Conversion'!I2374</f>
        <v>0</v>
      </c>
      <c r="J2380" s="172">
        <f>'FD Inputs Pre Conversion'!J2374</f>
        <v>0</v>
      </c>
      <c r="K2380" s="172">
        <f>'FD Inputs Pre Conversion'!K2374</f>
        <v>0</v>
      </c>
      <c r="L2380" s="172">
        <f>'FD Inputs Pre Conversion'!L2374</f>
        <v>0</v>
      </c>
      <c r="M2380" s="172">
        <f>'FD Inputs Pre Conversion'!M2374</f>
        <v>0.05</v>
      </c>
    </row>
    <row r="2381" spans="2:13" outlineLevel="1">
      <c r="B2381" s="86" t="s">
        <v>315</v>
      </c>
      <c r="C2381" s="86" t="s">
        <v>316</v>
      </c>
      <c r="D2381" s="85" t="s">
        <v>379</v>
      </c>
      <c r="E2381" s="85" t="s">
        <v>985</v>
      </c>
      <c r="F2381" s="85" t="s">
        <v>302</v>
      </c>
      <c r="I2381" s="172" t="str">
        <f>'FD Inputs Pre Conversion'!I2375</f>
        <v/>
      </c>
      <c r="J2381" s="172" t="str">
        <f>'FD Inputs Pre Conversion'!J2375</f>
        <v/>
      </c>
      <c r="K2381" s="172" t="str">
        <f>'FD Inputs Pre Conversion'!K2375</f>
        <v/>
      </c>
      <c r="L2381" s="172" t="str">
        <f>'FD Inputs Pre Conversion'!L2375</f>
        <v/>
      </c>
      <c r="M2381" s="172" t="str">
        <f>'FD Inputs Pre Conversion'!M2375</f>
        <v/>
      </c>
    </row>
    <row r="2382" spans="2:13" outlineLevel="1">
      <c r="B2382" s="86" t="s">
        <v>315</v>
      </c>
      <c r="C2382" s="86" t="s">
        <v>316</v>
      </c>
      <c r="D2382" s="85" t="s">
        <v>382</v>
      </c>
      <c r="E2382" s="85" t="s">
        <v>985</v>
      </c>
      <c r="F2382" s="85" t="s">
        <v>302</v>
      </c>
      <c r="I2382" s="172" t="str">
        <f>'FD Inputs Pre Conversion'!I2376</f>
        <v/>
      </c>
      <c r="J2382" s="172" t="str">
        <f>'FD Inputs Pre Conversion'!J2376</f>
        <v/>
      </c>
      <c r="K2382" s="172" t="str">
        <f>'FD Inputs Pre Conversion'!K2376</f>
        <v/>
      </c>
      <c r="L2382" s="172" t="str">
        <f>'FD Inputs Pre Conversion'!L2376</f>
        <v/>
      </c>
      <c r="M2382" s="172" t="str">
        <f>'FD Inputs Pre Conversion'!M2376</f>
        <v/>
      </c>
    </row>
    <row r="2383" spans="2:13" outlineLevel="1">
      <c r="B2383" s="86" t="s">
        <v>315</v>
      </c>
      <c r="C2383" s="86" t="s">
        <v>316</v>
      </c>
      <c r="D2383" s="85" t="s">
        <v>388</v>
      </c>
      <c r="E2383" s="85" t="s">
        <v>985</v>
      </c>
      <c r="F2383" s="85" t="s">
        <v>302</v>
      </c>
      <c r="I2383" s="172" t="str">
        <f>'FD Inputs Pre Conversion'!I2377</f>
        <v/>
      </c>
      <c r="J2383" s="172" t="str">
        <f>'FD Inputs Pre Conversion'!J2377</f>
        <v/>
      </c>
      <c r="K2383" s="172" t="str">
        <f>'FD Inputs Pre Conversion'!K2377</f>
        <v/>
      </c>
      <c r="L2383" s="172" t="str">
        <f>'FD Inputs Pre Conversion'!L2377</f>
        <v/>
      </c>
      <c r="M2383" s="172" t="str">
        <f>'FD Inputs Pre Conversion'!M2377</f>
        <v/>
      </c>
    </row>
    <row r="2384" spans="2:13" outlineLevel="1">
      <c r="B2384" s="86" t="s">
        <v>315</v>
      </c>
      <c r="C2384" s="86" t="s">
        <v>316</v>
      </c>
      <c r="D2384" s="85" t="s">
        <v>391</v>
      </c>
      <c r="E2384" s="85" t="s">
        <v>985</v>
      </c>
      <c r="F2384" s="85" t="s">
        <v>302</v>
      </c>
      <c r="I2384" s="172" t="str">
        <f>'FD Inputs Pre Conversion'!I2378</f>
        <v/>
      </c>
      <c r="J2384" s="172" t="str">
        <f>'FD Inputs Pre Conversion'!J2378</f>
        <v/>
      </c>
      <c r="K2384" s="172" t="str">
        <f>'FD Inputs Pre Conversion'!K2378</f>
        <v/>
      </c>
      <c r="L2384" s="172" t="str">
        <f>'FD Inputs Pre Conversion'!L2378</f>
        <v/>
      </c>
      <c r="M2384" s="172" t="str">
        <f>'FD Inputs Pre Conversion'!M2378</f>
        <v/>
      </c>
    </row>
    <row r="2385" spans="2:13" outlineLevel="1">
      <c r="B2385" s="86" t="s">
        <v>315</v>
      </c>
      <c r="C2385" s="86" t="s">
        <v>316</v>
      </c>
      <c r="D2385" s="85" t="s">
        <v>394</v>
      </c>
      <c r="E2385" s="85" t="s">
        <v>985</v>
      </c>
      <c r="F2385" s="85" t="s">
        <v>302</v>
      </c>
      <c r="I2385" s="172" t="str">
        <f>'FD Inputs Pre Conversion'!I2379</f>
        <v/>
      </c>
      <c r="J2385" s="172" t="str">
        <f>'FD Inputs Pre Conversion'!J2379</f>
        <v/>
      </c>
      <c r="K2385" s="172" t="str">
        <f>'FD Inputs Pre Conversion'!K2379</f>
        <v/>
      </c>
      <c r="L2385" s="172" t="str">
        <f>'FD Inputs Pre Conversion'!L2379</f>
        <v/>
      </c>
      <c r="M2385" s="172" t="str">
        <f>'FD Inputs Pre Conversion'!M2379</f>
        <v/>
      </c>
    </row>
    <row r="2386" spans="2:13" outlineLevel="1">
      <c r="B2386" s="86" t="s">
        <v>315</v>
      </c>
      <c r="C2386" s="86" t="s">
        <v>316</v>
      </c>
      <c r="D2386" s="85" t="s">
        <v>397</v>
      </c>
      <c r="E2386" s="85" t="s">
        <v>985</v>
      </c>
      <c r="F2386" s="85" t="s">
        <v>302</v>
      </c>
      <c r="I2386" s="172" t="str">
        <f>'FD Inputs Pre Conversion'!I2380</f>
        <v/>
      </c>
      <c r="J2386" s="172" t="str">
        <f>'FD Inputs Pre Conversion'!J2380</f>
        <v/>
      </c>
      <c r="K2386" s="172" t="str">
        <f>'FD Inputs Pre Conversion'!K2380</f>
        <v/>
      </c>
      <c r="L2386" s="172" t="str">
        <f>'FD Inputs Pre Conversion'!L2380</f>
        <v/>
      </c>
      <c r="M2386" s="172" t="str">
        <f>'FD Inputs Pre Conversion'!M2380</f>
        <v/>
      </c>
    </row>
    <row r="2387" spans="2:13" outlineLevel="1">
      <c r="B2387" s="86" t="s">
        <v>315</v>
      </c>
      <c r="C2387" s="86" t="s">
        <v>316</v>
      </c>
      <c r="D2387" s="85" t="s">
        <v>345</v>
      </c>
      <c r="E2387" s="85" t="s">
        <v>985</v>
      </c>
      <c r="F2387" s="85" t="s">
        <v>302</v>
      </c>
      <c r="I2387" s="172" t="str">
        <f>'FD Inputs Pre Conversion'!I2381</f>
        <v/>
      </c>
      <c r="J2387" s="172" t="str">
        <f>'FD Inputs Pre Conversion'!J2381</f>
        <v/>
      </c>
      <c r="K2387" s="172" t="str">
        <f>'FD Inputs Pre Conversion'!K2381</f>
        <v/>
      </c>
      <c r="L2387" s="172" t="str">
        <f>'FD Inputs Pre Conversion'!L2381</f>
        <v/>
      </c>
      <c r="M2387" s="172" t="str">
        <f>'FD Inputs Pre Conversion'!M2381</f>
        <v/>
      </c>
    </row>
    <row r="2388" spans="2:13" outlineLevel="1">
      <c r="B2388" s="86" t="s">
        <v>315</v>
      </c>
      <c r="C2388" s="86" t="s">
        <v>316</v>
      </c>
      <c r="D2388" s="85" t="s">
        <v>354</v>
      </c>
      <c r="E2388" s="85" t="s">
        <v>985</v>
      </c>
      <c r="F2388" s="85" t="s">
        <v>302</v>
      </c>
      <c r="I2388" s="172" t="str">
        <f>'FD Inputs Pre Conversion'!I2382</f>
        <v/>
      </c>
      <c r="J2388" s="172" t="str">
        <f>'FD Inputs Pre Conversion'!J2382</f>
        <v/>
      </c>
      <c r="K2388" s="172" t="str">
        <f>'FD Inputs Pre Conversion'!K2382</f>
        <v/>
      </c>
      <c r="L2388" s="172" t="str">
        <f>'FD Inputs Pre Conversion'!L2382</f>
        <v/>
      </c>
      <c r="M2388" s="172" t="str">
        <f>'FD Inputs Pre Conversion'!M2382</f>
        <v/>
      </c>
    </row>
    <row r="2389" spans="2:13" outlineLevel="1">
      <c r="B2389" s="86" t="s">
        <v>315</v>
      </c>
      <c r="C2389" s="86" t="s">
        <v>316</v>
      </c>
      <c r="D2389" s="85" t="s">
        <v>367</v>
      </c>
      <c r="E2389" s="85" t="s">
        <v>985</v>
      </c>
      <c r="F2389" s="85" t="s">
        <v>302</v>
      </c>
      <c r="I2389" s="172" t="str">
        <f>'FD Inputs Pre Conversion'!I2383</f>
        <v/>
      </c>
      <c r="J2389" s="172" t="str">
        <f>'FD Inputs Pre Conversion'!J2383</f>
        <v/>
      </c>
      <c r="K2389" s="172" t="str">
        <f>'FD Inputs Pre Conversion'!K2383</f>
        <v/>
      </c>
      <c r="L2389" s="172" t="str">
        <f>'FD Inputs Pre Conversion'!L2383</f>
        <v/>
      </c>
      <c r="M2389" s="172" t="str">
        <f>'FD Inputs Pre Conversion'!M2383</f>
        <v/>
      </c>
    </row>
    <row r="2390" spans="2:13" outlineLevel="1">
      <c r="B2390" s="86" t="s">
        <v>315</v>
      </c>
      <c r="C2390" s="86" t="s">
        <v>316</v>
      </c>
      <c r="D2390" s="85" t="s">
        <v>373</v>
      </c>
      <c r="E2390" s="85" t="s">
        <v>985</v>
      </c>
      <c r="F2390" s="85" t="s">
        <v>302</v>
      </c>
      <c r="I2390" s="172" t="str">
        <f>'FD Inputs Pre Conversion'!I2384</f>
        <v/>
      </c>
      <c r="J2390" s="172" t="str">
        <f>'FD Inputs Pre Conversion'!J2384</f>
        <v/>
      </c>
      <c r="K2390" s="172" t="str">
        <f>'FD Inputs Pre Conversion'!K2384</f>
        <v/>
      </c>
      <c r="L2390" s="172" t="str">
        <f>'FD Inputs Pre Conversion'!L2384</f>
        <v/>
      </c>
      <c r="M2390" s="172" t="str">
        <f>'FD Inputs Pre Conversion'!M2384</f>
        <v/>
      </c>
    </row>
    <row r="2391" spans="2:13" outlineLevel="1">
      <c r="B2391" s="86" t="s">
        <v>315</v>
      </c>
      <c r="C2391" s="86" t="s">
        <v>316</v>
      </c>
      <c r="D2391" s="85" t="s">
        <v>376</v>
      </c>
      <c r="E2391" s="85" t="s">
        <v>985</v>
      </c>
      <c r="F2391" s="85" t="s">
        <v>302</v>
      </c>
      <c r="I2391" s="172" t="str">
        <f>'FD Inputs Pre Conversion'!I2385</f>
        <v/>
      </c>
      <c r="J2391" s="172" t="str">
        <f>'FD Inputs Pre Conversion'!J2385</f>
        <v/>
      </c>
      <c r="K2391" s="172" t="str">
        <f>'FD Inputs Pre Conversion'!K2385</f>
        <v/>
      </c>
      <c r="L2391" s="172" t="str">
        <f>'FD Inputs Pre Conversion'!L2385</f>
        <v/>
      </c>
      <c r="M2391" s="172" t="str">
        <f>'FD Inputs Pre Conversion'!M2385</f>
        <v/>
      </c>
    </row>
    <row r="2392" spans="2:13" outlineLevel="1">
      <c r="B2392" s="86" t="s">
        <v>315</v>
      </c>
      <c r="C2392" s="86" t="s">
        <v>316</v>
      </c>
      <c r="D2392" s="85" t="s">
        <v>385</v>
      </c>
      <c r="E2392" s="85" t="s">
        <v>985</v>
      </c>
      <c r="F2392" s="85" t="s">
        <v>302</v>
      </c>
      <c r="I2392" s="172" t="str">
        <f>'FD Inputs Pre Conversion'!I2386</f>
        <v/>
      </c>
      <c r="J2392" s="172" t="str">
        <f>'FD Inputs Pre Conversion'!J2386</f>
        <v/>
      </c>
      <c r="K2392" s="172" t="str">
        <f>'FD Inputs Pre Conversion'!K2386</f>
        <v/>
      </c>
      <c r="L2392" s="172" t="str">
        <f>'FD Inputs Pre Conversion'!L2386</f>
        <v/>
      </c>
      <c r="M2392" s="172" t="str">
        <f>'FD Inputs Pre Conversion'!M2386</f>
        <v/>
      </c>
    </row>
    <row r="2393" spans="2:13" outlineLevel="1">
      <c r="I2393" s="172"/>
      <c r="J2393" s="172"/>
      <c r="K2393" s="172"/>
      <c r="L2393" s="172"/>
      <c r="M2393" s="172"/>
    </row>
    <row r="2394" spans="2:13" outlineLevel="1">
      <c r="B2394" s="86" t="s">
        <v>323</v>
      </c>
      <c r="C2394" s="86" t="s">
        <v>324</v>
      </c>
      <c r="D2394" s="85" t="s">
        <v>350</v>
      </c>
      <c r="E2394" s="85" t="s">
        <v>985</v>
      </c>
      <c r="F2394" s="85" t="s">
        <v>325</v>
      </c>
      <c r="I2394" s="95" t="str">
        <f>'FD Inputs Pre Conversion'!I2388</f>
        <v/>
      </c>
      <c r="J2394" s="95" t="str">
        <f>'FD Inputs Pre Conversion'!J2388</f>
        <v/>
      </c>
      <c r="K2394" s="95" t="str">
        <f>'FD Inputs Pre Conversion'!K2388</f>
        <v/>
      </c>
      <c r="L2394" s="95" t="str">
        <f>'FD Inputs Pre Conversion'!L2388</f>
        <v/>
      </c>
      <c r="M2394" s="95" t="str">
        <f>'FD Inputs Pre Conversion'!M2388</f>
        <v/>
      </c>
    </row>
    <row r="2395" spans="2:13" outlineLevel="1">
      <c r="B2395" s="86" t="s">
        <v>323</v>
      </c>
      <c r="C2395" s="86" t="s">
        <v>324</v>
      </c>
      <c r="D2395" s="85" t="s">
        <v>358</v>
      </c>
      <c r="E2395" s="85" t="s">
        <v>985</v>
      </c>
      <c r="F2395" s="85" t="s">
        <v>325</v>
      </c>
      <c r="I2395" s="95" t="str">
        <f>'FD Inputs Pre Conversion'!I2389</f>
        <v/>
      </c>
      <c r="J2395" s="95" t="str">
        <f>'FD Inputs Pre Conversion'!J2389</f>
        <v/>
      </c>
      <c r="K2395" s="95" t="str">
        <f>'FD Inputs Pre Conversion'!K2389</f>
        <v/>
      </c>
      <c r="L2395" s="95" t="str">
        <f>'FD Inputs Pre Conversion'!L2389</f>
        <v/>
      </c>
      <c r="M2395" s="95" t="str">
        <f>'FD Inputs Pre Conversion'!M2389</f>
        <v/>
      </c>
    </row>
    <row r="2396" spans="2:13" outlineLevel="1">
      <c r="B2396" s="86" t="s">
        <v>323</v>
      </c>
      <c r="C2396" s="86" t="s">
        <v>324</v>
      </c>
      <c r="D2396" s="85" t="s">
        <v>361</v>
      </c>
      <c r="E2396" s="85" t="s">
        <v>985</v>
      </c>
      <c r="F2396" s="85" t="s">
        <v>325</v>
      </c>
      <c r="I2396" s="95" t="str">
        <f>'FD Inputs Pre Conversion'!I2390</f>
        <v/>
      </c>
      <c r="J2396" s="95" t="str">
        <f>'FD Inputs Pre Conversion'!J2390</f>
        <v/>
      </c>
      <c r="K2396" s="95" t="str">
        <f>'FD Inputs Pre Conversion'!K2390</f>
        <v/>
      </c>
      <c r="L2396" s="95" t="str">
        <f>'FD Inputs Pre Conversion'!L2390</f>
        <v/>
      </c>
      <c r="M2396" s="95" t="str">
        <f>'FD Inputs Pre Conversion'!M2390</f>
        <v/>
      </c>
    </row>
    <row r="2397" spans="2:13" outlineLevel="1">
      <c r="B2397" s="86" t="s">
        <v>323</v>
      </c>
      <c r="C2397" s="86" t="s">
        <v>324</v>
      </c>
      <c r="D2397" s="85" t="s">
        <v>364</v>
      </c>
      <c r="E2397" s="85" t="s">
        <v>985</v>
      </c>
      <c r="F2397" s="85" t="s">
        <v>325</v>
      </c>
      <c r="I2397" s="95" t="str">
        <f>'FD Inputs Pre Conversion'!I2391</f>
        <v/>
      </c>
      <c r="J2397" s="95" t="str">
        <f>'FD Inputs Pre Conversion'!J2391</f>
        <v/>
      </c>
      <c r="K2397" s="95" t="str">
        <f>'FD Inputs Pre Conversion'!K2391</f>
        <v/>
      </c>
      <c r="L2397" s="95" t="str">
        <f>'FD Inputs Pre Conversion'!L2391</f>
        <v/>
      </c>
      <c r="M2397" s="95" t="str">
        <f>'FD Inputs Pre Conversion'!M2391</f>
        <v/>
      </c>
    </row>
    <row r="2398" spans="2:13" outlineLevel="1">
      <c r="B2398" s="86" t="s">
        <v>323</v>
      </c>
      <c r="C2398" s="86" t="s">
        <v>324</v>
      </c>
      <c r="D2398" s="85" t="s">
        <v>370</v>
      </c>
      <c r="E2398" s="85" t="s">
        <v>985</v>
      </c>
      <c r="F2398" s="85" t="s">
        <v>325</v>
      </c>
      <c r="I2398" s="95" t="str">
        <f>'FD Inputs Pre Conversion'!I2392</f>
        <v/>
      </c>
      <c r="J2398" s="95" t="str">
        <f>'FD Inputs Pre Conversion'!J2392</f>
        <v/>
      </c>
      <c r="K2398" s="95" t="str">
        <f>'FD Inputs Pre Conversion'!K2392</f>
        <v/>
      </c>
      <c r="L2398" s="95" t="str">
        <f>'FD Inputs Pre Conversion'!L2392</f>
        <v/>
      </c>
      <c r="M2398" s="95" t="str">
        <f>'FD Inputs Pre Conversion'!M2392</f>
        <v/>
      </c>
    </row>
    <row r="2399" spans="2:13" outlineLevel="1">
      <c r="B2399" s="86" t="s">
        <v>323</v>
      </c>
      <c r="C2399" s="86" t="s">
        <v>324</v>
      </c>
      <c r="D2399" s="85" t="s">
        <v>379</v>
      </c>
      <c r="E2399" s="85" t="s">
        <v>985</v>
      </c>
      <c r="F2399" s="85" t="s">
        <v>325</v>
      </c>
      <c r="I2399" s="95" t="str">
        <f>'FD Inputs Pre Conversion'!I2393</f>
        <v/>
      </c>
      <c r="J2399" s="95" t="str">
        <f>'FD Inputs Pre Conversion'!J2393</f>
        <v/>
      </c>
      <c r="K2399" s="95" t="str">
        <f>'FD Inputs Pre Conversion'!K2393</f>
        <v/>
      </c>
      <c r="L2399" s="95" t="str">
        <f>'FD Inputs Pre Conversion'!L2393</f>
        <v/>
      </c>
      <c r="M2399" s="95" t="str">
        <f>'FD Inputs Pre Conversion'!M2393</f>
        <v/>
      </c>
    </row>
    <row r="2400" spans="2:13" outlineLevel="1">
      <c r="B2400" s="86" t="s">
        <v>323</v>
      </c>
      <c r="C2400" s="86" t="s">
        <v>324</v>
      </c>
      <c r="D2400" s="85" t="s">
        <v>382</v>
      </c>
      <c r="E2400" s="85" t="s">
        <v>985</v>
      </c>
      <c r="F2400" s="85" t="s">
        <v>325</v>
      </c>
      <c r="I2400" s="95" t="str">
        <f>'FD Inputs Pre Conversion'!I2394</f>
        <v/>
      </c>
      <c r="J2400" s="95" t="str">
        <f>'FD Inputs Pre Conversion'!J2394</f>
        <v/>
      </c>
      <c r="K2400" s="95" t="str">
        <f>'FD Inputs Pre Conversion'!K2394</f>
        <v/>
      </c>
      <c r="L2400" s="95" t="str">
        <f>'FD Inputs Pre Conversion'!L2394</f>
        <v/>
      </c>
      <c r="M2400" s="95" t="str">
        <f>'FD Inputs Pre Conversion'!M2394</f>
        <v/>
      </c>
    </row>
    <row r="2401" spans="2:13" outlineLevel="1">
      <c r="B2401" s="86" t="s">
        <v>323</v>
      </c>
      <c r="C2401" s="86" t="s">
        <v>324</v>
      </c>
      <c r="D2401" s="85" t="s">
        <v>388</v>
      </c>
      <c r="E2401" s="85" t="s">
        <v>985</v>
      </c>
      <c r="F2401" s="85" t="s">
        <v>325</v>
      </c>
      <c r="I2401" s="95" t="str">
        <f>'FD Inputs Pre Conversion'!I2395</f>
        <v/>
      </c>
      <c r="J2401" s="95" t="str">
        <f>'FD Inputs Pre Conversion'!J2395</f>
        <v/>
      </c>
      <c r="K2401" s="95" t="str">
        <f>'FD Inputs Pre Conversion'!K2395</f>
        <v/>
      </c>
      <c r="L2401" s="95" t="str">
        <f>'FD Inputs Pre Conversion'!L2395</f>
        <v/>
      </c>
      <c r="M2401" s="95">
        <f>'FD Inputs Pre Conversion'!M2395</f>
        <v>22</v>
      </c>
    </row>
    <row r="2402" spans="2:13" outlineLevel="1">
      <c r="B2402" s="86" t="s">
        <v>323</v>
      </c>
      <c r="C2402" s="86" t="s">
        <v>324</v>
      </c>
      <c r="D2402" s="85" t="s">
        <v>391</v>
      </c>
      <c r="E2402" s="85" t="s">
        <v>985</v>
      </c>
      <c r="F2402" s="85" t="s">
        <v>325</v>
      </c>
      <c r="I2402" s="95" t="str">
        <f>'FD Inputs Pre Conversion'!I2396</f>
        <v/>
      </c>
      <c r="J2402" s="95" t="str">
        <f>'FD Inputs Pre Conversion'!J2396</f>
        <v/>
      </c>
      <c r="K2402" s="95" t="str">
        <f>'FD Inputs Pre Conversion'!K2396</f>
        <v/>
      </c>
      <c r="L2402" s="95" t="str">
        <f>'FD Inputs Pre Conversion'!L2396</f>
        <v/>
      </c>
      <c r="M2402" s="95" t="str">
        <f>'FD Inputs Pre Conversion'!M2396</f>
        <v/>
      </c>
    </row>
    <row r="2403" spans="2:13" outlineLevel="1">
      <c r="B2403" s="86" t="s">
        <v>323</v>
      </c>
      <c r="C2403" s="86" t="s">
        <v>324</v>
      </c>
      <c r="D2403" s="85" t="s">
        <v>394</v>
      </c>
      <c r="E2403" s="85" t="s">
        <v>985</v>
      </c>
      <c r="F2403" s="85" t="s">
        <v>325</v>
      </c>
      <c r="I2403" s="95" t="str">
        <f>'FD Inputs Pre Conversion'!I2397</f>
        <v/>
      </c>
      <c r="J2403" s="95" t="str">
        <f>'FD Inputs Pre Conversion'!J2397</f>
        <v/>
      </c>
      <c r="K2403" s="95" t="str">
        <f>'FD Inputs Pre Conversion'!K2397</f>
        <v/>
      </c>
      <c r="L2403" s="95" t="str">
        <f>'FD Inputs Pre Conversion'!L2397</f>
        <v/>
      </c>
      <c r="M2403" s="95" t="str">
        <f>'FD Inputs Pre Conversion'!M2397</f>
        <v/>
      </c>
    </row>
    <row r="2404" spans="2:13" outlineLevel="1">
      <c r="B2404" s="86" t="s">
        <v>323</v>
      </c>
      <c r="C2404" s="86" t="s">
        <v>324</v>
      </c>
      <c r="D2404" s="85" t="s">
        <v>397</v>
      </c>
      <c r="E2404" s="85" t="s">
        <v>985</v>
      </c>
      <c r="F2404" s="85" t="s">
        <v>325</v>
      </c>
      <c r="I2404" s="95" t="str">
        <f>'FD Inputs Pre Conversion'!I2398</f>
        <v/>
      </c>
      <c r="J2404" s="95" t="str">
        <f>'FD Inputs Pre Conversion'!J2398</f>
        <v/>
      </c>
      <c r="K2404" s="95" t="str">
        <f>'FD Inputs Pre Conversion'!K2398</f>
        <v/>
      </c>
      <c r="L2404" s="95" t="str">
        <f>'FD Inputs Pre Conversion'!L2398</f>
        <v/>
      </c>
      <c r="M2404" s="95" t="str">
        <f>'FD Inputs Pre Conversion'!M2398</f>
        <v/>
      </c>
    </row>
    <row r="2405" spans="2:13" outlineLevel="1">
      <c r="B2405" s="86" t="s">
        <v>323</v>
      </c>
      <c r="C2405" s="86" t="s">
        <v>324</v>
      </c>
      <c r="D2405" s="85" t="s">
        <v>345</v>
      </c>
      <c r="E2405" s="85" t="s">
        <v>985</v>
      </c>
      <c r="F2405" s="85" t="s">
        <v>325</v>
      </c>
      <c r="I2405" s="95" t="str">
        <f>'FD Inputs Pre Conversion'!I2399</f>
        <v/>
      </c>
      <c r="J2405" s="95" t="str">
        <f>'FD Inputs Pre Conversion'!J2399</f>
        <v/>
      </c>
      <c r="K2405" s="95" t="str">
        <f>'FD Inputs Pre Conversion'!K2399</f>
        <v/>
      </c>
      <c r="L2405" s="95" t="str">
        <f>'FD Inputs Pre Conversion'!L2399</f>
        <v/>
      </c>
      <c r="M2405" s="95" t="str">
        <f>'FD Inputs Pre Conversion'!M2399</f>
        <v/>
      </c>
    </row>
    <row r="2406" spans="2:13" outlineLevel="1">
      <c r="B2406" s="86" t="s">
        <v>323</v>
      </c>
      <c r="C2406" s="86" t="s">
        <v>324</v>
      </c>
      <c r="D2406" s="85" t="s">
        <v>354</v>
      </c>
      <c r="E2406" s="85" t="s">
        <v>985</v>
      </c>
      <c r="F2406" s="85" t="s">
        <v>325</v>
      </c>
      <c r="I2406" s="95" t="str">
        <f>'FD Inputs Pre Conversion'!I2400</f>
        <v/>
      </c>
      <c r="J2406" s="95" t="str">
        <f>'FD Inputs Pre Conversion'!J2400</f>
        <v/>
      </c>
      <c r="K2406" s="95" t="str">
        <f>'FD Inputs Pre Conversion'!K2400</f>
        <v/>
      </c>
      <c r="L2406" s="95" t="str">
        <f>'FD Inputs Pre Conversion'!L2400</f>
        <v/>
      </c>
      <c r="M2406" s="95" t="str">
        <f>'FD Inputs Pre Conversion'!M2400</f>
        <v/>
      </c>
    </row>
    <row r="2407" spans="2:13" outlineLevel="1">
      <c r="B2407" s="86" t="s">
        <v>323</v>
      </c>
      <c r="C2407" s="86" t="s">
        <v>324</v>
      </c>
      <c r="D2407" s="85" t="s">
        <v>367</v>
      </c>
      <c r="E2407" s="85" t="s">
        <v>985</v>
      </c>
      <c r="F2407" s="85" t="s">
        <v>325</v>
      </c>
      <c r="I2407" s="95" t="str">
        <f>'FD Inputs Pre Conversion'!I2401</f>
        <v/>
      </c>
      <c r="J2407" s="95" t="str">
        <f>'FD Inputs Pre Conversion'!J2401</f>
        <v/>
      </c>
      <c r="K2407" s="95" t="str">
        <f>'FD Inputs Pre Conversion'!K2401</f>
        <v/>
      </c>
      <c r="L2407" s="95" t="str">
        <f>'FD Inputs Pre Conversion'!L2401</f>
        <v/>
      </c>
      <c r="M2407" s="95" t="str">
        <f>'FD Inputs Pre Conversion'!M2401</f>
        <v/>
      </c>
    </row>
    <row r="2408" spans="2:13" outlineLevel="1">
      <c r="B2408" s="86" t="s">
        <v>323</v>
      </c>
      <c r="C2408" s="86" t="s">
        <v>324</v>
      </c>
      <c r="D2408" s="85" t="s">
        <v>373</v>
      </c>
      <c r="E2408" s="85" t="s">
        <v>985</v>
      </c>
      <c r="F2408" s="85" t="s">
        <v>325</v>
      </c>
      <c r="I2408" s="95" t="str">
        <f>'FD Inputs Pre Conversion'!I2402</f>
        <v/>
      </c>
      <c r="J2408" s="95" t="str">
        <f>'FD Inputs Pre Conversion'!J2402</f>
        <v/>
      </c>
      <c r="K2408" s="95" t="str">
        <f>'FD Inputs Pre Conversion'!K2402</f>
        <v/>
      </c>
      <c r="L2408" s="95" t="str">
        <f>'FD Inputs Pre Conversion'!L2402</f>
        <v/>
      </c>
      <c r="M2408" s="95" t="str">
        <f>'FD Inputs Pre Conversion'!M2402</f>
        <v/>
      </c>
    </row>
    <row r="2409" spans="2:13" outlineLevel="1">
      <c r="B2409" s="86" t="s">
        <v>323</v>
      </c>
      <c r="C2409" s="86" t="s">
        <v>324</v>
      </c>
      <c r="D2409" s="85" t="s">
        <v>376</v>
      </c>
      <c r="E2409" s="85" t="s">
        <v>985</v>
      </c>
      <c r="F2409" s="85" t="s">
        <v>325</v>
      </c>
      <c r="I2409" s="95" t="str">
        <f>'FD Inputs Pre Conversion'!I2403</f>
        <v/>
      </c>
      <c r="J2409" s="95" t="str">
        <f>'FD Inputs Pre Conversion'!J2403</f>
        <v/>
      </c>
      <c r="K2409" s="95" t="str">
        <f>'FD Inputs Pre Conversion'!K2403</f>
        <v/>
      </c>
      <c r="L2409" s="95" t="str">
        <f>'FD Inputs Pre Conversion'!L2403</f>
        <v/>
      </c>
      <c r="M2409" s="95" t="str">
        <f>'FD Inputs Pre Conversion'!M2403</f>
        <v/>
      </c>
    </row>
    <row r="2410" spans="2:13" outlineLevel="1">
      <c r="B2410" s="86" t="s">
        <v>323</v>
      </c>
      <c r="C2410" s="86" t="s">
        <v>324</v>
      </c>
      <c r="D2410" s="85" t="s">
        <v>385</v>
      </c>
      <c r="E2410" s="85" t="s">
        <v>985</v>
      </c>
      <c r="F2410" s="85" t="s">
        <v>325</v>
      </c>
      <c r="I2410" s="95" t="str">
        <f>'FD Inputs Pre Conversion'!I2404</f>
        <v/>
      </c>
      <c r="J2410" s="95" t="str">
        <f>'FD Inputs Pre Conversion'!J2404</f>
        <v/>
      </c>
      <c r="K2410" s="95" t="str">
        <f>'FD Inputs Pre Conversion'!K2404</f>
        <v/>
      </c>
      <c r="L2410" s="95" t="str">
        <f>'FD Inputs Pre Conversion'!L2404</f>
        <v/>
      </c>
      <c r="M2410" s="95" t="str">
        <f>'FD Inputs Pre Conversion'!M2404</f>
        <v/>
      </c>
    </row>
    <row r="2411" spans="2:13" ht="15" outlineLevel="1">
      <c r="E2411" s="89"/>
      <c r="I2411" s="95"/>
      <c r="J2411" s="95"/>
      <c r="K2411" s="95"/>
      <c r="L2411" s="95"/>
      <c r="M2411" s="95"/>
    </row>
    <row r="2412" spans="2:13" outlineLevel="1">
      <c r="B2412" s="86" t="s">
        <v>329</v>
      </c>
      <c r="C2412" s="86" t="s">
        <v>330</v>
      </c>
      <c r="D2412" s="85" t="s">
        <v>350</v>
      </c>
      <c r="E2412" s="85" t="s">
        <v>985</v>
      </c>
      <c r="F2412" s="85" t="s">
        <v>302</v>
      </c>
      <c r="I2412" s="172" t="str">
        <f>'FD Inputs Pre Conversion'!I2406</f>
        <v/>
      </c>
      <c r="J2412" s="172" t="str">
        <f>'FD Inputs Pre Conversion'!J2406</f>
        <v/>
      </c>
      <c r="K2412" s="172" t="str">
        <f>'FD Inputs Pre Conversion'!K2406</f>
        <v/>
      </c>
      <c r="L2412" s="172" t="str">
        <f>'FD Inputs Pre Conversion'!L2406</f>
        <v/>
      </c>
      <c r="M2412" s="172" t="str">
        <f>'FD Inputs Pre Conversion'!M2406</f>
        <v/>
      </c>
    </row>
    <row r="2413" spans="2:13" outlineLevel="1">
      <c r="B2413" s="86" t="s">
        <v>329</v>
      </c>
      <c r="C2413" s="86" t="s">
        <v>330</v>
      </c>
      <c r="D2413" s="85" t="s">
        <v>358</v>
      </c>
      <c r="E2413" s="85" t="s">
        <v>985</v>
      </c>
      <c r="F2413" s="85" t="s">
        <v>302</v>
      </c>
      <c r="I2413" s="172" t="str">
        <f>'FD Inputs Pre Conversion'!I2407</f>
        <v/>
      </c>
      <c r="J2413" s="172" t="str">
        <f>'FD Inputs Pre Conversion'!J2407</f>
        <v/>
      </c>
      <c r="K2413" s="172" t="str">
        <f>'FD Inputs Pre Conversion'!K2407</f>
        <v/>
      </c>
      <c r="L2413" s="172" t="str">
        <f>'FD Inputs Pre Conversion'!L2407</f>
        <v/>
      </c>
      <c r="M2413" s="172" t="str">
        <f>'FD Inputs Pre Conversion'!M2407</f>
        <v/>
      </c>
    </row>
    <row r="2414" spans="2:13" outlineLevel="1">
      <c r="B2414" s="86" t="s">
        <v>329</v>
      </c>
      <c r="C2414" s="86" t="s">
        <v>330</v>
      </c>
      <c r="D2414" s="85" t="s">
        <v>361</v>
      </c>
      <c r="E2414" s="85" t="s">
        <v>985</v>
      </c>
      <c r="F2414" s="85" t="s">
        <v>302</v>
      </c>
      <c r="I2414" s="172" t="str">
        <f>'FD Inputs Pre Conversion'!I2408</f>
        <v/>
      </c>
      <c r="J2414" s="172" t="str">
        <f>'FD Inputs Pre Conversion'!J2408</f>
        <v/>
      </c>
      <c r="K2414" s="172" t="str">
        <f>'FD Inputs Pre Conversion'!K2408</f>
        <v/>
      </c>
      <c r="L2414" s="172" t="str">
        <f>'FD Inputs Pre Conversion'!L2408</f>
        <v/>
      </c>
      <c r="M2414" s="172" t="str">
        <f>'FD Inputs Pre Conversion'!M2408</f>
        <v/>
      </c>
    </row>
    <row r="2415" spans="2:13" outlineLevel="1">
      <c r="B2415" s="86" t="s">
        <v>329</v>
      </c>
      <c r="C2415" s="86" t="s">
        <v>330</v>
      </c>
      <c r="D2415" s="85" t="s">
        <v>364</v>
      </c>
      <c r="E2415" s="85" t="s">
        <v>985</v>
      </c>
      <c r="F2415" s="85" t="s">
        <v>302</v>
      </c>
      <c r="I2415" s="172" t="str">
        <f>'FD Inputs Pre Conversion'!I2409</f>
        <v/>
      </c>
      <c r="J2415" s="172" t="str">
        <f>'FD Inputs Pre Conversion'!J2409</f>
        <v/>
      </c>
      <c r="K2415" s="172" t="str">
        <f>'FD Inputs Pre Conversion'!K2409</f>
        <v/>
      </c>
      <c r="L2415" s="172" t="str">
        <f>'FD Inputs Pre Conversion'!L2409</f>
        <v/>
      </c>
      <c r="M2415" s="172" t="str">
        <f>'FD Inputs Pre Conversion'!M2409</f>
        <v/>
      </c>
    </row>
    <row r="2416" spans="2:13" outlineLevel="1">
      <c r="B2416" s="86" t="s">
        <v>329</v>
      </c>
      <c r="C2416" s="86" t="s">
        <v>330</v>
      </c>
      <c r="D2416" s="85" t="s">
        <v>370</v>
      </c>
      <c r="E2416" s="85" t="s">
        <v>985</v>
      </c>
      <c r="F2416" s="85" t="s">
        <v>302</v>
      </c>
      <c r="I2416" s="172" t="str">
        <f>'FD Inputs Pre Conversion'!I2410</f>
        <v/>
      </c>
      <c r="J2416" s="172" t="str">
        <f>'FD Inputs Pre Conversion'!J2410</f>
        <v/>
      </c>
      <c r="K2416" s="172" t="str">
        <f>'FD Inputs Pre Conversion'!K2410</f>
        <v/>
      </c>
      <c r="L2416" s="172" t="str">
        <f>'FD Inputs Pre Conversion'!L2410</f>
        <v/>
      </c>
      <c r="M2416" s="172" t="str">
        <f>'FD Inputs Pre Conversion'!M2410</f>
        <v/>
      </c>
    </row>
    <row r="2417" spans="1:13" outlineLevel="1">
      <c r="B2417" s="86" t="s">
        <v>329</v>
      </c>
      <c r="C2417" s="86" t="s">
        <v>330</v>
      </c>
      <c r="D2417" s="85" t="s">
        <v>379</v>
      </c>
      <c r="E2417" s="85" t="s">
        <v>985</v>
      </c>
      <c r="F2417" s="85" t="s">
        <v>302</v>
      </c>
      <c r="I2417" s="172">
        <f>'FD Inputs Pre Conversion'!I2411</f>
        <v>0</v>
      </c>
      <c r="J2417" s="172">
        <f>'FD Inputs Pre Conversion'!J2411</f>
        <v>0</v>
      </c>
      <c r="K2417" s="172">
        <f>'FD Inputs Pre Conversion'!K2411</f>
        <v>0</v>
      </c>
      <c r="L2417" s="172">
        <f>'FD Inputs Pre Conversion'!L2411</f>
        <v>0</v>
      </c>
      <c r="M2417" s="172">
        <f>'FD Inputs Pre Conversion'!M2411</f>
        <v>0.05</v>
      </c>
    </row>
    <row r="2418" spans="1:13" outlineLevel="1">
      <c r="B2418" s="86" t="s">
        <v>329</v>
      </c>
      <c r="C2418" s="86" t="s">
        <v>330</v>
      </c>
      <c r="D2418" s="85" t="s">
        <v>382</v>
      </c>
      <c r="E2418" s="85" t="s">
        <v>985</v>
      </c>
      <c r="F2418" s="85" t="s">
        <v>302</v>
      </c>
      <c r="I2418" s="172" t="str">
        <f>'FD Inputs Pre Conversion'!I2412</f>
        <v/>
      </c>
      <c r="J2418" s="172" t="str">
        <f>'FD Inputs Pre Conversion'!J2412</f>
        <v/>
      </c>
      <c r="K2418" s="172" t="str">
        <f>'FD Inputs Pre Conversion'!K2412</f>
        <v/>
      </c>
      <c r="L2418" s="172" t="str">
        <f>'FD Inputs Pre Conversion'!L2412</f>
        <v/>
      </c>
      <c r="M2418" s="172" t="str">
        <f>'FD Inputs Pre Conversion'!M2412</f>
        <v/>
      </c>
    </row>
    <row r="2419" spans="1:13" outlineLevel="1">
      <c r="B2419" s="86" t="s">
        <v>329</v>
      </c>
      <c r="C2419" s="86" t="s">
        <v>330</v>
      </c>
      <c r="D2419" s="85" t="s">
        <v>388</v>
      </c>
      <c r="E2419" s="85" t="s">
        <v>985</v>
      </c>
      <c r="F2419" s="85" t="s">
        <v>302</v>
      </c>
      <c r="I2419" s="172" t="str">
        <f>'FD Inputs Pre Conversion'!I2413</f>
        <v/>
      </c>
      <c r="J2419" s="172" t="str">
        <f>'FD Inputs Pre Conversion'!J2413</f>
        <v/>
      </c>
      <c r="K2419" s="172" t="str">
        <f>'FD Inputs Pre Conversion'!K2413</f>
        <v/>
      </c>
      <c r="L2419" s="172" t="str">
        <f>'FD Inputs Pre Conversion'!L2413</f>
        <v/>
      </c>
      <c r="M2419" s="172" t="str">
        <f>'FD Inputs Pre Conversion'!M2413</f>
        <v/>
      </c>
    </row>
    <row r="2420" spans="1:13" outlineLevel="1">
      <c r="B2420" s="86" t="s">
        <v>329</v>
      </c>
      <c r="C2420" s="86" t="s">
        <v>330</v>
      </c>
      <c r="D2420" s="85" t="s">
        <v>391</v>
      </c>
      <c r="E2420" s="85" t="s">
        <v>985</v>
      </c>
      <c r="F2420" s="85" t="s">
        <v>302</v>
      </c>
      <c r="I2420" s="172">
        <f>'FD Inputs Pre Conversion'!I2414</f>
        <v>0</v>
      </c>
      <c r="J2420" s="172">
        <f>'FD Inputs Pre Conversion'!J2414</f>
        <v>0</v>
      </c>
      <c r="K2420" s="172">
        <f>'FD Inputs Pre Conversion'!K2414</f>
        <v>0</v>
      </c>
      <c r="L2420" s="172">
        <f>'FD Inputs Pre Conversion'!L2414</f>
        <v>0</v>
      </c>
      <c r="M2420" s="172">
        <f>'FD Inputs Pre Conversion'!M2414</f>
        <v>0.05</v>
      </c>
    </row>
    <row r="2421" spans="1:13" outlineLevel="1">
      <c r="B2421" s="86" t="s">
        <v>329</v>
      </c>
      <c r="C2421" s="86" t="s">
        <v>330</v>
      </c>
      <c r="D2421" s="85" t="s">
        <v>394</v>
      </c>
      <c r="E2421" s="85" t="s">
        <v>985</v>
      </c>
      <c r="F2421" s="85" t="s">
        <v>302</v>
      </c>
      <c r="I2421" s="172" t="str">
        <f>'FD Inputs Pre Conversion'!I2415</f>
        <v/>
      </c>
      <c r="J2421" s="172" t="str">
        <f>'FD Inputs Pre Conversion'!J2415</f>
        <v/>
      </c>
      <c r="K2421" s="172" t="str">
        <f>'FD Inputs Pre Conversion'!K2415</f>
        <v/>
      </c>
      <c r="L2421" s="172" t="str">
        <f>'FD Inputs Pre Conversion'!L2415</f>
        <v/>
      </c>
      <c r="M2421" s="172" t="str">
        <f>'FD Inputs Pre Conversion'!M2415</f>
        <v/>
      </c>
    </row>
    <row r="2422" spans="1:13" outlineLevel="1">
      <c r="B2422" s="86" t="s">
        <v>329</v>
      </c>
      <c r="C2422" s="86" t="s">
        <v>330</v>
      </c>
      <c r="D2422" s="85" t="s">
        <v>397</v>
      </c>
      <c r="E2422" s="85" t="s">
        <v>985</v>
      </c>
      <c r="F2422" s="85" t="s">
        <v>302</v>
      </c>
      <c r="I2422" s="172" t="str">
        <f>'FD Inputs Pre Conversion'!I2416</f>
        <v/>
      </c>
      <c r="J2422" s="172" t="str">
        <f>'FD Inputs Pre Conversion'!J2416</f>
        <v/>
      </c>
      <c r="K2422" s="172" t="str">
        <f>'FD Inputs Pre Conversion'!K2416</f>
        <v/>
      </c>
      <c r="L2422" s="172" t="str">
        <f>'FD Inputs Pre Conversion'!L2416</f>
        <v/>
      </c>
      <c r="M2422" s="172" t="str">
        <f>'FD Inputs Pre Conversion'!M2416</f>
        <v/>
      </c>
    </row>
    <row r="2423" spans="1:13" outlineLevel="1">
      <c r="B2423" s="86" t="s">
        <v>329</v>
      </c>
      <c r="C2423" s="86" t="s">
        <v>330</v>
      </c>
      <c r="D2423" s="85" t="s">
        <v>345</v>
      </c>
      <c r="E2423" s="85" t="s">
        <v>985</v>
      </c>
      <c r="F2423" s="85" t="s">
        <v>302</v>
      </c>
      <c r="I2423" s="172" t="str">
        <f>'FD Inputs Pre Conversion'!I2417</f>
        <v/>
      </c>
      <c r="J2423" s="172" t="str">
        <f>'FD Inputs Pre Conversion'!J2417</f>
        <v/>
      </c>
      <c r="K2423" s="172" t="str">
        <f>'FD Inputs Pre Conversion'!K2417</f>
        <v/>
      </c>
      <c r="L2423" s="172" t="str">
        <f>'FD Inputs Pre Conversion'!L2417</f>
        <v/>
      </c>
      <c r="M2423" s="172" t="str">
        <f>'FD Inputs Pre Conversion'!M2417</f>
        <v/>
      </c>
    </row>
    <row r="2424" spans="1:13" outlineLevel="1">
      <c r="B2424" s="86" t="s">
        <v>329</v>
      </c>
      <c r="C2424" s="86" t="s">
        <v>330</v>
      </c>
      <c r="D2424" s="85" t="s">
        <v>354</v>
      </c>
      <c r="E2424" s="85" t="s">
        <v>985</v>
      </c>
      <c r="F2424" s="85" t="s">
        <v>302</v>
      </c>
      <c r="I2424" s="172" t="str">
        <f>'FD Inputs Pre Conversion'!I2418</f>
        <v/>
      </c>
      <c r="J2424" s="172" t="str">
        <f>'FD Inputs Pre Conversion'!J2418</f>
        <v/>
      </c>
      <c r="K2424" s="172" t="str">
        <f>'FD Inputs Pre Conversion'!K2418</f>
        <v/>
      </c>
      <c r="L2424" s="172" t="str">
        <f>'FD Inputs Pre Conversion'!L2418</f>
        <v/>
      </c>
      <c r="M2424" s="172" t="str">
        <f>'FD Inputs Pre Conversion'!M2418</f>
        <v/>
      </c>
    </row>
    <row r="2425" spans="1:13" outlineLevel="1">
      <c r="B2425" s="86" t="s">
        <v>329</v>
      </c>
      <c r="C2425" s="86" t="s">
        <v>330</v>
      </c>
      <c r="D2425" s="85" t="s">
        <v>367</v>
      </c>
      <c r="E2425" s="85" t="s">
        <v>985</v>
      </c>
      <c r="F2425" s="85" t="s">
        <v>302</v>
      </c>
      <c r="I2425" s="172" t="str">
        <f>'FD Inputs Pre Conversion'!I2419</f>
        <v/>
      </c>
      <c r="J2425" s="172" t="str">
        <f>'FD Inputs Pre Conversion'!J2419</f>
        <v/>
      </c>
      <c r="K2425" s="172" t="str">
        <f>'FD Inputs Pre Conversion'!K2419</f>
        <v/>
      </c>
      <c r="L2425" s="172" t="str">
        <f>'FD Inputs Pre Conversion'!L2419</f>
        <v/>
      </c>
      <c r="M2425" s="172" t="str">
        <f>'FD Inputs Pre Conversion'!M2419</f>
        <v/>
      </c>
    </row>
    <row r="2426" spans="1:13" outlineLevel="1">
      <c r="B2426" s="86" t="s">
        <v>329</v>
      </c>
      <c r="C2426" s="86" t="s">
        <v>330</v>
      </c>
      <c r="D2426" s="85" t="s">
        <v>373</v>
      </c>
      <c r="E2426" s="85" t="s">
        <v>985</v>
      </c>
      <c r="F2426" s="85" t="s">
        <v>302</v>
      </c>
      <c r="I2426" s="172" t="str">
        <f>'FD Inputs Pre Conversion'!I2420</f>
        <v/>
      </c>
      <c r="J2426" s="172" t="str">
        <f>'FD Inputs Pre Conversion'!J2420</f>
        <v/>
      </c>
      <c r="K2426" s="172" t="str">
        <f>'FD Inputs Pre Conversion'!K2420</f>
        <v/>
      </c>
      <c r="L2426" s="172" t="str">
        <f>'FD Inputs Pre Conversion'!L2420</f>
        <v/>
      </c>
      <c r="M2426" s="172" t="str">
        <f>'FD Inputs Pre Conversion'!M2420</f>
        <v/>
      </c>
    </row>
    <row r="2427" spans="1:13" outlineLevel="1">
      <c r="B2427" s="86" t="s">
        <v>329</v>
      </c>
      <c r="C2427" s="86" t="s">
        <v>330</v>
      </c>
      <c r="D2427" s="85" t="s">
        <v>376</v>
      </c>
      <c r="E2427" s="85" t="s">
        <v>985</v>
      </c>
      <c r="F2427" s="85" t="s">
        <v>302</v>
      </c>
      <c r="I2427" s="172" t="str">
        <f>'FD Inputs Pre Conversion'!I2421</f>
        <v/>
      </c>
      <c r="J2427" s="172" t="str">
        <f>'FD Inputs Pre Conversion'!J2421</f>
        <v/>
      </c>
      <c r="K2427" s="172" t="str">
        <f>'FD Inputs Pre Conversion'!K2421</f>
        <v/>
      </c>
      <c r="L2427" s="172" t="str">
        <f>'FD Inputs Pre Conversion'!L2421</f>
        <v/>
      </c>
      <c r="M2427" s="172" t="str">
        <f>'FD Inputs Pre Conversion'!M2421</f>
        <v/>
      </c>
    </row>
    <row r="2428" spans="1:13" outlineLevel="1">
      <c r="B2428" s="86" t="s">
        <v>329</v>
      </c>
      <c r="C2428" s="86" t="s">
        <v>330</v>
      </c>
      <c r="D2428" s="85" t="s">
        <v>385</v>
      </c>
      <c r="E2428" s="85" t="s">
        <v>985</v>
      </c>
      <c r="F2428" s="85" t="s">
        <v>302</v>
      </c>
      <c r="I2428" s="172" t="str">
        <f>'FD Inputs Pre Conversion'!I2422</f>
        <v/>
      </c>
      <c r="J2428" s="172" t="str">
        <f>'FD Inputs Pre Conversion'!J2422</f>
        <v/>
      </c>
      <c r="K2428" s="172" t="str">
        <f>'FD Inputs Pre Conversion'!K2422</f>
        <v/>
      </c>
      <c r="L2428" s="172" t="str">
        <f>'FD Inputs Pre Conversion'!L2422</f>
        <v/>
      </c>
      <c r="M2428" s="172" t="str">
        <f>'FD Inputs Pre Conversion'!M2422</f>
        <v/>
      </c>
    </row>
    <row r="2429" spans="1:13"/>
    <row r="2430" spans="1:13" s="92" customFormat="1" ht="15">
      <c r="A2430" s="90"/>
      <c r="B2430" s="90"/>
      <c r="C2430" s="91" t="s">
        <v>1005</v>
      </c>
    </row>
    <row r="2431" spans="1:13"/>
    <row r="2432" spans="1:13">
      <c r="B2432" s="86" t="s">
        <v>293</v>
      </c>
      <c r="C2432" s="86" t="s">
        <v>294</v>
      </c>
      <c r="D2432" s="85" t="s">
        <v>350</v>
      </c>
      <c r="E2432" s="85" t="s">
        <v>987</v>
      </c>
      <c r="I2432" s="103"/>
      <c r="J2432" s="103"/>
      <c r="K2432" s="103"/>
      <c r="L2432" s="103"/>
      <c r="M2432" s="103"/>
    </row>
    <row r="2433" spans="2:13" outlineLevel="1">
      <c r="B2433" s="86" t="s">
        <v>293</v>
      </c>
      <c r="C2433" s="86" t="s">
        <v>294</v>
      </c>
      <c r="D2433" s="85" t="s">
        <v>358</v>
      </c>
      <c r="E2433" s="85" t="s">
        <v>987</v>
      </c>
      <c r="I2433" s="103"/>
      <c r="J2433" s="103"/>
      <c r="K2433" s="103"/>
      <c r="L2433" s="103"/>
      <c r="M2433" s="103"/>
    </row>
    <row r="2434" spans="2:13" outlineLevel="1">
      <c r="B2434" s="86" t="s">
        <v>293</v>
      </c>
      <c r="C2434" s="86" t="s">
        <v>294</v>
      </c>
      <c r="D2434" s="85" t="s">
        <v>361</v>
      </c>
      <c r="E2434" s="85" t="s">
        <v>987</v>
      </c>
      <c r="I2434" s="103"/>
      <c r="J2434" s="103"/>
      <c r="K2434" s="103"/>
      <c r="L2434" s="103"/>
      <c r="M2434" s="103"/>
    </row>
    <row r="2435" spans="2:13" outlineLevel="1">
      <c r="B2435" s="86" t="s">
        <v>293</v>
      </c>
      <c r="C2435" s="86" t="s">
        <v>294</v>
      </c>
      <c r="D2435" s="85" t="s">
        <v>364</v>
      </c>
      <c r="E2435" s="85" t="s">
        <v>987</v>
      </c>
      <c r="I2435" s="103"/>
      <c r="J2435" s="103"/>
      <c r="K2435" s="103"/>
      <c r="L2435" s="103"/>
      <c r="M2435" s="103"/>
    </row>
    <row r="2436" spans="2:13" outlineLevel="1">
      <c r="B2436" s="86" t="s">
        <v>293</v>
      </c>
      <c r="C2436" s="86" t="s">
        <v>294</v>
      </c>
      <c r="D2436" s="85" t="s">
        <v>370</v>
      </c>
      <c r="E2436" s="85" t="s">
        <v>987</v>
      </c>
      <c r="I2436" s="103"/>
      <c r="J2436" s="103"/>
      <c r="K2436" s="103"/>
      <c r="L2436" s="103"/>
      <c r="M2436" s="103"/>
    </row>
    <row r="2437" spans="2:13" outlineLevel="1">
      <c r="B2437" s="86" t="s">
        <v>293</v>
      </c>
      <c r="C2437" s="86" t="s">
        <v>294</v>
      </c>
      <c r="D2437" s="85" t="s">
        <v>379</v>
      </c>
      <c r="E2437" s="85" t="s">
        <v>987</v>
      </c>
      <c r="I2437" s="103"/>
      <c r="J2437" s="103"/>
      <c r="K2437" s="103"/>
      <c r="L2437" s="103"/>
      <c r="M2437" s="103"/>
    </row>
    <row r="2438" spans="2:13" outlineLevel="1">
      <c r="B2438" s="86" t="s">
        <v>293</v>
      </c>
      <c r="C2438" s="86" t="s">
        <v>294</v>
      </c>
      <c r="D2438" s="85" t="s">
        <v>382</v>
      </c>
      <c r="E2438" s="85" t="s">
        <v>987</v>
      </c>
      <c r="I2438" s="103"/>
      <c r="J2438" s="103"/>
      <c r="K2438" s="103"/>
      <c r="L2438" s="103"/>
      <c r="M2438" s="103"/>
    </row>
    <row r="2439" spans="2:13" outlineLevel="1">
      <c r="B2439" s="86" t="s">
        <v>293</v>
      </c>
      <c r="C2439" s="86" t="s">
        <v>294</v>
      </c>
      <c r="D2439" s="85" t="s">
        <v>388</v>
      </c>
      <c r="E2439" s="85" t="s">
        <v>987</v>
      </c>
      <c r="I2439" s="103"/>
      <c r="J2439" s="103"/>
      <c r="K2439" s="103"/>
      <c r="L2439" s="103"/>
      <c r="M2439" s="103"/>
    </row>
    <row r="2440" spans="2:13" outlineLevel="1">
      <c r="B2440" s="86" t="s">
        <v>293</v>
      </c>
      <c r="C2440" s="86" t="s">
        <v>294</v>
      </c>
      <c r="D2440" s="85" t="s">
        <v>391</v>
      </c>
      <c r="E2440" s="85" t="s">
        <v>987</v>
      </c>
      <c r="I2440" s="103"/>
      <c r="J2440" s="103"/>
      <c r="K2440" s="103"/>
      <c r="L2440" s="103"/>
      <c r="M2440" s="103"/>
    </row>
    <row r="2441" spans="2:13" outlineLevel="1">
      <c r="B2441" s="86" t="s">
        <v>293</v>
      </c>
      <c r="C2441" s="86" t="s">
        <v>294</v>
      </c>
      <c r="D2441" s="85" t="s">
        <v>394</v>
      </c>
      <c r="E2441" s="85" t="s">
        <v>987</v>
      </c>
      <c r="I2441" s="103"/>
      <c r="J2441" s="103"/>
      <c r="K2441" s="103"/>
      <c r="L2441" s="103"/>
      <c r="M2441" s="103"/>
    </row>
    <row r="2442" spans="2:13" outlineLevel="1">
      <c r="B2442" s="86" t="s">
        <v>293</v>
      </c>
      <c r="C2442" s="86" t="s">
        <v>294</v>
      </c>
      <c r="D2442" s="85" t="s">
        <v>397</v>
      </c>
      <c r="E2442" s="85" t="s">
        <v>987</v>
      </c>
      <c r="I2442" s="103"/>
      <c r="J2442" s="103"/>
      <c r="K2442" s="103"/>
      <c r="L2442" s="103"/>
      <c r="M2442" s="103"/>
    </row>
    <row r="2443" spans="2:13" outlineLevel="1">
      <c r="B2443" s="86" t="s">
        <v>293</v>
      </c>
      <c r="C2443" s="86" t="s">
        <v>294</v>
      </c>
      <c r="D2443" s="85" t="s">
        <v>345</v>
      </c>
      <c r="E2443" s="85" t="s">
        <v>987</v>
      </c>
      <c r="I2443" s="103"/>
      <c r="J2443" s="103"/>
      <c r="K2443" s="103"/>
      <c r="L2443" s="103"/>
      <c r="M2443" s="103"/>
    </row>
    <row r="2444" spans="2:13" outlineLevel="1">
      <c r="B2444" s="86" t="s">
        <v>293</v>
      </c>
      <c r="C2444" s="86" t="s">
        <v>294</v>
      </c>
      <c r="D2444" s="85" t="s">
        <v>354</v>
      </c>
      <c r="E2444" s="85" t="s">
        <v>987</v>
      </c>
      <c r="I2444" s="103"/>
      <c r="J2444" s="103"/>
      <c r="K2444" s="103"/>
      <c r="L2444" s="103"/>
      <c r="M2444" s="103"/>
    </row>
    <row r="2445" spans="2:13" outlineLevel="1">
      <c r="B2445" s="86" t="s">
        <v>293</v>
      </c>
      <c r="C2445" s="86" t="s">
        <v>294</v>
      </c>
      <c r="D2445" s="85" t="s">
        <v>367</v>
      </c>
      <c r="E2445" s="85" t="s">
        <v>987</v>
      </c>
      <c r="I2445" s="103"/>
      <c r="J2445" s="103"/>
      <c r="K2445" s="103"/>
      <c r="L2445" s="103"/>
      <c r="M2445" s="103"/>
    </row>
    <row r="2446" spans="2:13" outlineLevel="1">
      <c r="B2446" s="86" t="s">
        <v>293</v>
      </c>
      <c r="C2446" s="86" t="s">
        <v>294</v>
      </c>
      <c r="D2446" s="85" t="s">
        <v>373</v>
      </c>
      <c r="E2446" s="85" t="s">
        <v>987</v>
      </c>
      <c r="I2446" s="103"/>
      <c r="J2446" s="103"/>
      <c r="K2446" s="103"/>
      <c r="L2446" s="103"/>
      <c r="M2446" s="103"/>
    </row>
    <row r="2447" spans="2:13" outlineLevel="1">
      <c r="B2447" s="86" t="s">
        <v>293</v>
      </c>
      <c r="C2447" s="86" t="s">
        <v>294</v>
      </c>
      <c r="D2447" s="85" t="s">
        <v>376</v>
      </c>
      <c r="E2447" s="85" t="s">
        <v>987</v>
      </c>
      <c r="I2447" s="103"/>
      <c r="J2447" s="103"/>
      <c r="K2447" s="103"/>
      <c r="L2447" s="103"/>
      <c r="M2447" s="103"/>
    </row>
    <row r="2448" spans="2:13" outlineLevel="1">
      <c r="B2448" s="86" t="s">
        <v>293</v>
      </c>
      <c r="C2448" s="86" t="s">
        <v>294</v>
      </c>
      <c r="D2448" s="85" t="s">
        <v>385</v>
      </c>
      <c r="E2448" s="85" t="s">
        <v>987</v>
      </c>
      <c r="I2448" s="103"/>
      <c r="J2448" s="103"/>
      <c r="K2448" s="103"/>
      <c r="L2448" s="103"/>
      <c r="M2448" s="103"/>
    </row>
    <row r="2449" spans="2:13" ht="15" outlineLevel="1">
      <c r="E2449" s="89"/>
    </row>
    <row r="2450" spans="2:13" outlineLevel="1">
      <c r="B2450" s="86" t="s">
        <v>300</v>
      </c>
      <c r="C2450" s="86" t="s">
        <v>301</v>
      </c>
      <c r="D2450" s="85" t="s">
        <v>350</v>
      </c>
      <c r="E2450" s="85" t="s">
        <v>987</v>
      </c>
      <c r="F2450" s="85" t="s">
        <v>302</v>
      </c>
      <c r="I2450" s="172">
        <f>'FD Inputs Pre Conversion'!I2444</f>
        <v>0</v>
      </c>
      <c r="J2450" s="172">
        <f>'FD Inputs Pre Conversion'!J2444</f>
        <v>0</v>
      </c>
      <c r="K2450" s="172">
        <f>'FD Inputs Pre Conversion'!K2444</f>
        <v>0</v>
      </c>
      <c r="L2450" s="172">
        <f>'FD Inputs Pre Conversion'!L2444</f>
        <v>0</v>
      </c>
      <c r="M2450" s="172">
        <f>'FD Inputs Pre Conversion'!M2444</f>
        <v>0</v>
      </c>
    </row>
    <row r="2451" spans="2:13" outlineLevel="1">
      <c r="B2451" s="86" t="s">
        <v>300</v>
      </c>
      <c r="C2451" s="86" t="s">
        <v>301</v>
      </c>
      <c r="D2451" s="85" t="s">
        <v>358</v>
      </c>
      <c r="E2451" s="85" t="s">
        <v>987</v>
      </c>
      <c r="F2451" s="85" t="s">
        <v>302</v>
      </c>
      <c r="I2451" s="172" t="str">
        <f>'FD Inputs Pre Conversion'!I2445</f>
        <v/>
      </c>
      <c r="J2451" s="172" t="str">
        <f>'FD Inputs Pre Conversion'!J2445</f>
        <v/>
      </c>
      <c r="K2451" s="172" t="str">
        <f>'FD Inputs Pre Conversion'!K2445</f>
        <v/>
      </c>
      <c r="L2451" s="172" t="str">
        <f>'FD Inputs Pre Conversion'!L2445</f>
        <v/>
      </c>
      <c r="M2451" s="172" t="str">
        <f>'FD Inputs Pre Conversion'!M2445</f>
        <v/>
      </c>
    </row>
    <row r="2452" spans="2:13" outlineLevel="1">
      <c r="B2452" s="86" t="s">
        <v>300</v>
      </c>
      <c r="C2452" s="86" t="s">
        <v>301</v>
      </c>
      <c r="D2452" s="85" t="s">
        <v>361</v>
      </c>
      <c r="E2452" s="85" t="s">
        <v>987</v>
      </c>
      <c r="F2452" s="85" t="s">
        <v>302</v>
      </c>
      <c r="I2452" s="172" t="str">
        <f>'FD Inputs Pre Conversion'!I2446</f>
        <v/>
      </c>
      <c r="J2452" s="172" t="str">
        <f>'FD Inputs Pre Conversion'!J2446</f>
        <v/>
      </c>
      <c r="K2452" s="172" t="str">
        <f>'FD Inputs Pre Conversion'!K2446</f>
        <v/>
      </c>
      <c r="L2452" s="172" t="str">
        <f>'FD Inputs Pre Conversion'!L2446</f>
        <v/>
      </c>
      <c r="M2452" s="172" t="str">
        <f>'FD Inputs Pre Conversion'!M2446</f>
        <v/>
      </c>
    </row>
    <row r="2453" spans="2:13" outlineLevel="1">
      <c r="B2453" s="86" t="s">
        <v>300</v>
      </c>
      <c r="C2453" s="86" t="s">
        <v>301</v>
      </c>
      <c r="D2453" s="85" t="s">
        <v>364</v>
      </c>
      <c r="E2453" s="85" t="s">
        <v>987</v>
      </c>
      <c r="F2453" s="85" t="s">
        <v>302</v>
      </c>
      <c r="I2453" s="172" t="str">
        <f>'FD Inputs Pre Conversion'!I2447</f>
        <v/>
      </c>
      <c r="J2453" s="172" t="str">
        <f>'FD Inputs Pre Conversion'!J2447</f>
        <v/>
      </c>
      <c r="K2453" s="172" t="str">
        <f>'FD Inputs Pre Conversion'!K2447</f>
        <v/>
      </c>
      <c r="L2453" s="172" t="str">
        <f>'FD Inputs Pre Conversion'!L2447</f>
        <v/>
      </c>
      <c r="M2453" s="172" t="str">
        <f>'FD Inputs Pre Conversion'!M2447</f>
        <v/>
      </c>
    </row>
    <row r="2454" spans="2:13" outlineLevel="1">
      <c r="B2454" s="86" t="s">
        <v>300</v>
      </c>
      <c r="C2454" s="86" t="s">
        <v>301</v>
      </c>
      <c r="D2454" s="85" t="s">
        <v>370</v>
      </c>
      <c r="E2454" s="85" t="s">
        <v>987</v>
      </c>
      <c r="F2454" s="85" t="s">
        <v>302</v>
      </c>
      <c r="I2454" s="172" t="str">
        <f>'FD Inputs Pre Conversion'!I2448</f>
        <v/>
      </c>
      <c r="J2454" s="172" t="str">
        <f>'FD Inputs Pre Conversion'!J2448</f>
        <v/>
      </c>
      <c r="K2454" s="172" t="str">
        <f>'FD Inputs Pre Conversion'!K2448</f>
        <v/>
      </c>
      <c r="L2454" s="172" t="str">
        <f>'FD Inputs Pre Conversion'!L2448</f>
        <v/>
      </c>
      <c r="M2454" s="172" t="str">
        <f>'FD Inputs Pre Conversion'!M2448</f>
        <v/>
      </c>
    </row>
    <row r="2455" spans="2:13" outlineLevel="1">
      <c r="B2455" s="86" t="s">
        <v>300</v>
      </c>
      <c r="C2455" s="86" t="s">
        <v>301</v>
      </c>
      <c r="D2455" s="85" t="s">
        <v>379</v>
      </c>
      <c r="E2455" s="85" t="s">
        <v>987</v>
      </c>
      <c r="F2455" s="85" t="s">
        <v>302</v>
      </c>
      <c r="I2455" s="172" t="str">
        <f>'FD Inputs Pre Conversion'!I2449</f>
        <v/>
      </c>
      <c r="J2455" s="172" t="str">
        <f>'FD Inputs Pre Conversion'!J2449</f>
        <v/>
      </c>
      <c r="K2455" s="172" t="str">
        <f>'FD Inputs Pre Conversion'!K2449</f>
        <v/>
      </c>
      <c r="L2455" s="172" t="str">
        <f>'FD Inputs Pre Conversion'!L2449</f>
        <v/>
      </c>
      <c r="M2455" s="172" t="str">
        <f>'FD Inputs Pre Conversion'!M2449</f>
        <v/>
      </c>
    </row>
    <row r="2456" spans="2:13" outlineLevel="1">
      <c r="B2456" s="86" t="s">
        <v>300</v>
      </c>
      <c r="C2456" s="86" t="s">
        <v>301</v>
      </c>
      <c r="D2456" s="85" t="s">
        <v>382</v>
      </c>
      <c r="E2456" s="85" t="s">
        <v>987</v>
      </c>
      <c r="F2456" s="85" t="s">
        <v>302</v>
      </c>
      <c r="I2456" s="172" t="str">
        <f>'FD Inputs Pre Conversion'!I2450</f>
        <v/>
      </c>
      <c r="J2456" s="172" t="str">
        <f>'FD Inputs Pre Conversion'!J2450</f>
        <v/>
      </c>
      <c r="K2456" s="172" t="str">
        <f>'FD Inputs Pre Conversion'!K2450</f>
        <v/>
      </c>
      <c r="L2456" s="172" t="str">
        <f>'FD Inputs Pre Conversion'!L2450</f>
        <v/>
      </c>
      <c r="M2456" s="172" t="str">
        <f>'FD Inputs Pre Conversion'!M2450</f>
        <v/>
      </c>
    </row>
    <row r="2457" spans="2:13" outlineLevel="1">
      <c r="B2457" s="86" t="s">
        <v>300</v>
      </c>
      <c r="C2457" s="86" t="s">
        <v>301</v>
      </c>
      <c r="D2457" s="85" t="s">
        <v>388</v>
      </c>
      <c r="E2457" s="85" t="s">
        <v>987</v>
      </c>
      <c r="F2457" s="85" t="s">
        <v>302</v>
      </c>
      <c r="I2457" s="172" t="str">
        <f>'FD Inputs Pre Conversion'!I2451</f>
        <v/>
      </c>
      <c r="J2457" s="172" t="str">
        <f>'FD Inputs Pre Conversion'!J2451</f>
        <v/>
      </c>
      <c r="K2457" s="172" t="str">
        <f>'FD Inputs Pre Conversion'!K2451</f>
        <v/>
      </c>
      <c r="L2457" s="172" t="str">
        <f>'FD Inputs Pre Conversion'!L2451</f>
        <v/>
      </c>
      <c r="M2457" s="172" t="str">
        <f>'FD Inputs Pre Conversion'!M2451</f>
        <v/>
      </c>
    </row>
    <row r="2458" spans="2:13" outlineLevel="1">
      <c r="B2458" s="86" t="s">
        <v>300</v>
      </c>
      <c r="C2458" s="86" t="s">
        <v>301</v>
      </c>
      <c r="D2458" s="85" t="s">
        <v>391</v>
      </c>
      <c r="E2458" s="85" t="s">
        <v>987</v>
      </c>
      <c r="F2458" s="85" t="s">
        <v>302</v>
      </c>
      <c r="I2458" s="172" t="str">
        <f>'FD Inputs Pre Conversion'!I2452</f>
        <v/>
      </c>
      <c r="J2458" s="172" t="str">
        <f>'FD Inputs Pre Conversion'!J2452</f>
        <v/>
      </c>
      <c r="K2458" s="172" t="str">
        <f>'FD Inputs Pre Conversion'!K2452</f>
        <v/>
      </c>
      <c r="L2458" s="172" t="str">
        <f>'FD Inputs Pre Conversion'!L2452</f>
        <v/>
      </c>
      <c r="M2458" s="172" t="str">
        <f>'FD Inputs Pre Conversion'!M2452</f>
        <v/>
      </c>
    </row>
    <row r="2459" spans="2:13" outlineLevel="1">
      <c r="B2459" s="86" t="s">
        <v>300</v>
      </c>
      <c r="C2459" s="86" t="s">
        <v>301</v>
      </c>
      <c r="D2459" s="85" t="s">
        <v>394</v>
      </c>
      <c r="E2459" s="85" t="s">
        <v>987</v>
      </c>
      <c r="F2459" s="85" t="s">
        <v>302</v>
      </c>
      <c r="I2459" s="172" t="str">
        <f>'FD Inputs Pre Conversion'!I2453</f>
        <v/>
      </c>
      <c r="J2459" s="172" t="str">
        <f>'FD Inputs Pre Conversion'!J2453</f>
        <v/>
      </c>
      <c r="K2459" s="172" t="str">
        <f>'FD Inputs Pre Conversion'!K2453</f>
        <v/>
      </c>
      <c r="L2459" s="172" t="str">
        <f>'FD Inputs Pre Conversion'!L2453</f>
        <v/>
      </c>
      <c r="M2459" s="172" t="str">
        <f>'FD Inputs Pre Conversion'!M2453</f>
        <v/>
      </c>
    </row>
    <row r="2460" spans="2:13" outlineLevel="1">
      <c r="B2460" s="86" t="s">
        <v>300</v>
      </c>
      <c r="C2460" s="86" t="s">
        <v>301</v>
      </c>
      <c r="D2460" s="85" t="s">
        <v>397</v>
      </c>
      <c r="E2460" s="85" t="s">
        <v>987</v>
      </c>
      <c r="F2460" s="85" t="s">
        <v>302</v>
      </c>
      <c r="I2460" s="172" t="str">
        <f>'FD Inputs Pre Conversion'!I2454</f>
        <v/>
      </c>
      <c r="J2460" s="172" t="str">
        <f>'FD Inputs Pre Conversion'!J2454</f>
        <v/>
      </c>
      <c r="K2460" s="172" t="str">
        <f>'FD Inputs Pre Conversion'!K2454</f>
        <v/>
      </c>
      <c r="L2460" s="172" t="str">
        <f>'FD Inputs Pre Conversion'!L2454</f>
        <v/>
      </c>
      <c r="M2460" s="172" t="str">
        <f>'FD Inputs Pre Conversion'!M2454</f>
        <v/>
      </c>
    </row>
    <row r="2461" spans="2:13" outlineLevel="1">
      <c r="B2461" s="86" t="s">
        <v>300</v>
      </c>
      <c r="C2461" s="86" t="s">
        <v>301</v>
      </c>
      <c r="D2461" s="85" t="s">
        <v>345</v>
      </c>
      <c r="E2461" s="85" t="s">
        <v>987</v>
      </c>
      <c r="F2461" s="85" t="s">
        <v>302</v>
      </c>
      <c r="I2461" s="172" t="str">
        <f>'FD Inputs Pre Conversion'!I2455</f>
        <v/>
      </c>
      <c r="J2461" s="172" t="str">
        <f>'FD Inputs Pre Conversion'!J2455</f>
        <v/>
      </c>
      <c r="K2461" s="172" t="str">
        <f>'FD Inputs Pre Conversion'!K2455</f>
        <v/>
      </c>
      <c r="L2461" s="172" t="str">
        <f>'FD Inputs Pre Conversion'!L2455</f>
        <v/>
      </c>
      <c r="M2461" s="172" t="str">
        <f>'FD Inputs Pre Conversion'!M2455</f>
        <v/>
      </c>
    </row>
    <row r="2462" spans="2:13" outlineLevel="1">
      <c r="B2462" s="86" t="s">
        <v>300</v>
      </c>
      <c r="C2462" s="86" t="s">
        <v>301</v>
      </c>
      <c r="D2462" s="85" t="s">
        <v>354</v>
      </c>
      <c r="E2462" s="85" t="s">
        <v>987</v>
      </c>
      <c r="F2462" s="85" t="s">
        <v>302</v>
      </c>
      <c r="I2462" s="172" t="str">
        <f>'FD Inputs Pre Conversion'!I2456</f>
        <v/>
      </c>
      <c r="J2462" s="172" t="str">
        <f>'FD Inputs Pre Conversion'!J2456</f>
        <v/>
      </c>
      <c r="K2462" s="172" t="str">
        <f>'FD Inputs Pre Conversion'!K2456</f>
        <v/>
      </c>
      <c r="L2462" s="172" t="str">
        <f>'FD Inputs Pre Conversion'!L2456</f>
        <v/>
      </c>
      <c r="M2462" s="172" t="str">
        <f>'FD Inputs Pre Conversion'!M2456</f>
        <v/>
      </c>
    </row>
    <row r="2463" spans="2:13" outlineLevel="1">
      <c r="B2463" s="86" t="s">
        <v>300</v>
      </c>
      <c r="C2463" s="86" t="s">
        <v>301</v>
      </c>
      <c r="D2463" s="85" t="s">
        <v>367</v>
      </c>
      <c r="E2463" s="85" t="s">
        <v>987</v>
      </c>
      <c r="F2463" s="85" t="s">
        <v>302</v>
      </c>
      <c r="I2463" s="172" t="str">
        <f>'FD Inputs Pre Conversion'!I2457</f>
        <v/>
      </c>
      <c r="J2463" s="172" t="str">
        <f>'FD Inputs Pre Conversion'!J2457</f>
        <v/>
      </c>
      <c r="K2463" s="172" t="str">
        <f>'FD Inputs Pre Conversion'!K2457</f>
        <v/>
      </c>
      <c r="L2463" s="172" t="str">
        <f>'FD Inputs Pre Conversion'!L2457</f>
        <v/>
      </c>
      <c r="M2463" s="172" t="str">
        <f>'FD Inputs Pre Conversion'!M2457</f>
        <v/>
      </c>
    </row>
    <row r="2464" spans="2:13" outlineLevel="1">
      <c r="B2464" s="86" t="s">
        <v>300</v>
      </c>
      <c r="C2464" s="86" t="s">
        <v>301</v>
      </c>
      <c r="D2464" s="85" t="s">
        <v>373</v>
      </c>
      <c r="E2464" s="85" t="s">
        <v>987</v>
      </c>
      <c r="F2464" s="85" t="s">
        <v>302</v>
      </c>
      <c r="I2464" s="172" t="str">
        <f>'FD Inputs Pre Conversion'!I2458</f>
        <v/>
      </c>
      <c r="J2464" s="172" t="str">
        <f>'FD Inputs Pre Conversion'!J2458</f>
        <v/>
      </c>
      <c r="K2464" s="172" t="str">
        <f>'FD Inputs Pre Conversion'!K2458</f>
        <v/>
      </c>
      <c r="L2464" s="172" t="str">
        <f>'FD Inputs Pre Conversion'!L2458</f>
        <v/>
      </c>
      <c r="M2464" s="172" t="str">
        <f>'FD Inputs Pre Conversion'!M2458</f>
        <v/>
      </c>
    </row>
    <row r="2465" spans="2:13" outlineLevel="1">
      <c r="B2465" s="86" t="s">
        <v>300</v>
      </c>
      <c r="C2465" s="86" t="s">
        <v>301</v>
      </c>
      <c r="D2465" s="85" t="s">
        <v>376</v>
      </c>
      <c r="E2465" s="85" t="s">
        <v>987</v>
      </c>
      <c r="F2465" s="85" t="s">
        <v>302</v>
      </c>
      <c r="I2465" s="172" t="str">
        <f>'FD Inputs Pre Conversion'!I2459</f>
        <v/>
      </c>
      <c r="J2465" s="172" t="str">
        <f>'FD Inputs Pre Conversion'!J2459</f>
        <v/>
      </c>
      <c r="K2465" s="172" t="str">
        <f>'FD Inputs Pre Conversion'!K2459</f>
        <v/>
      </c>
      <c r="L2465" s="172" t="str">
        <f>'FD Inputs Pre Conversion'!L2459</f>
        <v/>
      </c>
      <c r="M2465" s="172" t="str">
        <f>'FD Inputs Pre Conversion'!M2459</f>
        <v/>
      </c>
    </row>
    <row r="2466" spans="2:13" outlineLevel="1">
      <c r="B2466" s="86" t="s">
        <v>300</v>
      </c>
      <c r="C2466" s="86" t="s">
        <v>301</v>
      </c>
      <c r="D2466" s="85" t="s">
        <v>385</v>
      </c>
      <c r="E2466" s="85" t="s">
        <v>987</v>
      </c>
      <c r="F2466" s="85" t="s">
        <v>302</v>
      </c>
      <c r="I2466" s="172" t="str">
        <f>'FD Inputs Pre Conversion'!I2460</f>
        <v/>
      </c>
      <c r="J2466" s="172" t="str">
        <f>'FD Inputs Pre Conversion'!J2460</f>
        <v/>
      </c>
      <c r="K2466" s="172" t="str">
        <f>'FD Inputs Pre Conversion'!K2460</f>
        <v/>
      </c>
      <c r="L2466" s="172" t="str">
        <f>'FD Inputs Pre Conversion'!L2460</f>
        <v/>
      </c>
      <c r="M2466" s="172" t="str">
        <f>'FD Inputs Pre Conversion'!M2460</f>
        <v/>
      </c>
    </row>
    <row r="2467" spans="2:13" outlineLevel="1"/>
    <row r="2468" spans="2:13" outlineLevel="1">
      <c r="B2468" s="86" t="s">
        <v>209</v>
      </c>
      <c r="C2468" s="86" t="s">
        <v>309</v>
      </c>
      <c r="D2468" s="85" t="s">
        <v>350</v>
      </c>
      <c r="E2468" s="85" t="s">
        <v>987</v>
      </c>
      <c r="I2468" s="103"/>
      <c r="J2468" s="103"/>
      <c r="K2468" s="103"/>
      <c r="L2468" s="103"/>
      <c r="M2468" s="103"/>
    </row>
    <row r="2469" spans="2:13" outlineLevel="1">
      <c r="B2469" s="86" t="s">
        <v>209</v>
      </c>
      <c r="C2469" s="86" t="s">
        <v>309</v>
      </c>
      <c r="D2469" s="85" t="s">
        <v>358</v>
      </c>
      <c r="E2469" s="85" t="s">
        <v>987</v>
      </c>
      <c r="I2469" s="103"/>
      <c r="J2469" s="103"/>
      <c r="K2469" s="103"/>
      <c r="L2469" s="103"/>
      <c r="M2469" s="103"/>
    </row>
    <row r="2470" spans="2:13" outlineLevel="1">
      <c r="B2470" s="86" t="s">
        <v>209</v>
      </c>
      <c r="C2470" s="86" t="s">
        <v>309</v>
      </c>
      <c r="D2470" s="85" t="s">
        <v>361</v>
      </c>
      <c r="E2470" s="85" t="s">
        <v>987</v>
      </c>
      <c r="I2470" s="103"/>
      <c r="J2470" s="103"/>
      <c r="K2470" s="103"/>
      <c r="L2470" s="103"/>
      <c r="M2470" s="103"/>
    </row>
    <row r="2471" spans="2:13" outlineLevel="1">
      <c r="B2471" s="86" t="s">
        <v>209</v>
      </c>
      <c r="C2471" s="86" t="s">
        <v>309</v>
      </c>
      <c r="D2471" s="85" t="s">
        <v>364</v>
      </c>
      <c r="E2471" s="85" t="s">
        <v>987</v>
      </c>
      <c r="I2471" s="103"/>
      <c r="J2471" s="103"/>
      <c r="K2471" s="103"/>
      <c r="L2471" s="103"/>
      <c r="M2471" s="103"/>
    </row>
    <row r="2472" spans="2:13" outlineLevel="1">
      <c r="B2472" s="86" t="s">
        <v>209</v>
      </c>
      <c r="C2472" s="86" t="s">
        <v>309</v>
      </c>
      <c r="D2472" s="85" t="s">
        <v>370</v>
      </c>
      <c r="E2472" s="85" t="s">
        <v>987</v>
      </c>
      <c r="I2472" s="103"/>
      <c r="J2472" s="103"/>
      <c r="K2472" s="103"/>
      <c r="L2472" s="103"/>
      <c r="M2472" s="103"/>
    </row>
    <row r="2473" spans="2:13" outlineLevel="1">
      <c r="B2473" s="86" t="s">
        <v>209</v>
      </c>
      <c r="C2473" s="86" t="s">
        <v>309</v>
      </c>
      <c r="D2473" s="85" t="s">
        <v>379</v>
      </c>
      <c r="E2473" s="85" t="s">
        <v>987</v>
      </c>
      <c r="I2473" s="103"/>
      <c r="J2473" s="103"/>
      <c r="K2473" s="103"/>
      <c r="L2473" s="103"/>
      <c r="M2473" s="103"/>
    </row>
    <row r="2474" spans="2:13" outlineLevel="1">
      <c r="B2474" s="86" t="s">
        <v>209</v>
      </c>
      <c r="C2474" s="86" t="s">
        <v>309</v>
      </c>
      <c r="D2474" s="85" t="s">
        <v>382</v>
      </c>
      <c r="E2474" s="85" t="s">
        <v>987</v>
      </c>
      <c r="I2474" s="103"/>
      <c r="J2474" s="103"/>
      <c r="K2474" s="103"/>
      <c r="L2474" s="103"/>
      <c r="M2474" s="103"/>
    </row>
    <row r="2475" spans="2:13" outlineLevel="1">
      <c r="B2475" s="86" t="s">
        <v>209</v>
      </c>
      <c r="C2475" s="86" t="s">
        <v>309</v>
      </c>
      <c r="D2475" s="85" t="s">
        <v>388</v>
      </c>
      <c r="E2475" s="85" t="s">
        <v>987</v>
      </c>
      <c r="I2475" s="103"/>
      <c r="J2475" s="103"/>
      <c r="K2475" s="103"/>
      <c r="L2475" s="103"/>
      <c r="M2475" s="103"/>
    </row>
    <row r="2476" spans="2:13" outlineLevel="1">
      <c r="B2476" s="86" t="s">
        <v>209</v>
      </c>
      <c r="C2476" s="86" t="s">
        <v>309</v>
      </c>
      <c r="D2476" s="85" t="s">
        <v>391</v>
      </c>
      <c r="E2476" s="85" t="s">
        <v>987</v>
      </c>
      <c r="I2476" s="103"/>
      <c r="J2476" s="103"/>
      <c r="K2476" s="103"/>
      <c r="L2476" s="103"/>
      <c r="M2476" s="103"/>
    </row>
    <row r="2477" spans="2:13" outlineLevel="1">
      <c r="B2477" s="86" t="s">
        <v>209</v>
      </c>
      <c r="C2477" s="86" t="s">
        <v>309</v>
      </c>
      <c r="D2477" s="85" t="s">
        <v>394</v>
      </c>
      <c r="E2477" s="85" t="s">
        <v>987</v>
      </c>
      <c r="I2477" s="103"/>
      <c r="J2477" s="103"/>
      <c r="K2477" s="103"/>
      <c r="L2477" s="103"/>
      <c r="M2477" s="103"/>
    </row>
    <row r="2478" spans="2:13" outlineLevel="1">
      <c r="B2478" s="86" t="s">
        <v>209</v>
      </c>
      <c r="C2478" s="86" t="s">
        <v>309</v>
      </c>
      <c r="D2478" s="85" t="s">
        <v>397</v>
      </c>
      <c r="E2478" s="85" t="s">
        <v>987</v>
      </c>
      <c r="I2478" s="103"/>
      <c r="J2478" s="103"/>
      <c r="K2478" s="103"/>
      <c r="L2478" s="103"/>
      <c r="M2478" s="103"/>
    </row>
    <row r="2479" spans="2:13" outlineLevel="1">
      <c r="B2479" s="86" t="s">
        <v>209</v>
      </c>
      <c r="C2479" s="86" t="s">
        <v>309</v>
      </c>
      <c r="D2479" s="85" t="s">
        <v>345</v>
      </c>
      <c r="E2479" s="85" t="s">
        <v>987</v>
      </c>
      <c r="I2479" s="103"/>
      <c r="J2479" s="103"/>
      <c r="K2479" s="103"/>
      <c r="L2479" s="103"/>
      <c r="M2479" s="103"/>
    </row>
    <row r="2480" spans="2:13" outlineLevel="1">
      <c r="B2480" s="86" t="s">
        <v>209</v>
      </c>
      <c r="C2480" s="86" t="s">
        <v>309</v>
      </c>
      <c r="D2480" s="85" t="s">
        <v>354</v>
      </c>
      <c r="E2480" s="85" t="s">
        <v>987</v>
      </c>
      <c r="I2480" s="103"/>
      <c r="J2480" s="103"/>
      <c r="K2480" s="103"/>
      <c r="L2480" s="103"/>
      <c r="M2480" s="103"/>
    </row>
    <row r="2481" spans="1:13" outlineLevel="1">
      <c r="B2481" s="86" t="s">
        <v>209</v>
      </c>
      <c r="C2481" s="86" t="s">
        <v>309</v>
      </c>
      <c r="D2481" s="85" t="s">
        <v>367</v>
      </c>
      <c r="E2481" s="85" t="s">
        <v>987</v>
      </c>
      <c r="I2481" s="103"/>
      <c r="J2481" s="103"/>
      <c r="K2481" s="103"/>
      <c r="L2481" s="103"/>
      <c r="M2481" s="103"/>
    </row>
    <row r="2482" spans="1:13" outlineLevel="1">
      <c r="B2482" s="86" t="s">
        <v>209</v>
      </c>
      <c r="C2482" s="86" t="s">
        <v>309</v>
      </c>
      <c r="D2482" s="85" t="s">
        <v>373</v>
      </c>
      <c r="E2482" s="85" t="s">
        <v>987</v>
      </c>
      <c r="I2482" s="103"/>
      <c r="J2482" s="103"/>
      <c r="K2482" s="103"/>
      <c r="L2482" s="103"/>
      <c r="M2482" s="103"/>
    </row>
    <row r="2483" spans="1:13" outlineLevel="1">
      <c r="B2483" s="86" t="s">
        <v>209</v>
      </c>
      <c r="C2483" s="86" t="s">
        <v>309</v>
      </c>
      <c r="D2483" s="85" t="s">
        <v>376</v>
      </c>
      <c r="E2483" s="85" t="s">
        <v>987</v>
      </c>
      <c r="I2483" s="103"/>
      <c r="J2483" s="103"/>
      <c r="K2483" s="103"/>
      <c r="L2483" s="103"/>
      <c r="M2483" s="103"/>
    </row>
    <row r="2484" spans="1:13" outlineLevel="1">
      <c r="B2484" s="86" t="s">
        <v>209</v>
      </c>
      <c r="C2484" s="86" t="s">
        <v>309</v>
      </c>
      <c r="D2484" s="85" t="s">
        <v>385</v>
      </c>
      <c r="E2484" s="85" t="s">
        <v>987</v>
      </c>
      <c r="I2484" s="103"/>
      <c r="J2484" s="103"/>
      <c r="K2484" s="103"/>
      <c r="L2484" s="103"/>
      <c r="M2484" s="103"/>
    </row>
    <row r="2485" spans="1:13" s="88" customFormat="1" outlineLevel="1">
      <c r="A2485" s="97"/>
      <c r="B2485" s="97"/>
      <c r="C2485" s="97"/>
      <c r="H2485" s="114"/>
    </row>
    <row r="2486" spans="1:13" outlineLevel="1">
      <c r="B2486" s="86" t="s">
        <v>315</v>
      </c>
      <c r="C2486" s="86" t="s">
        <v>316</v>
      </c>
      <c r="D2486" s="85" t="s">
        <v>350</v>
      </c>
      <c r="E2486" s="85" t="s">
        <v>987</v>
      </c>
      <c r="F2486" s="85" t="s">
        <v>302</v>
      </c>
      <c r="I2486" s="172" t="str">
        <f>'FD Inputs Pre Conversion'!I2480</f>
        <v/>
      </c>
      <c r="J2486" s="172" t="str">
        <f>'FD Inputs Pre Conversion'!J2480</f>
        <v/>
      </c>
      <c r="K2486" s="172" t="str">
        <f>'FD Inputs Pre Conversion'!K2480</f>
        <v/>
      </c>
      <c r="L2486" s="172" t="str">
        <f>'FD Inputs Pre Conversion'!L2480</f>
        <v/>
      </c>
      <c r="M2486" s="172" t="str">
        <f>'FD Inputs Pre Conversion'!M2480</f>
        <v/>
      </c>
    </row>
    <row r="2487" spans="1:13" outlineLevel="1">
      <c r="B2487" s="86" t="s">
        <v>315</v>
      </c>
      <c r="C2487" s="86" t="s">
        <v>316</v>
      </c>
      <c r="D2487" s="85" t="s">
        <v>358</v>
      </c>
      <c r="E2487" s="85" t="s">
        <v>987</v>
      </c>
      <c r="F2487" s="85" t="s">
        <v>302</v>
      </c>
      <c r="I2487" s="172" t="str">
        <f>'FD Inputs Pre Conversion'!I2481</f>
        <v/>
      </c>
      <c r="J2487" s="172" t="str">
        <f>'FD Inputs Pre Conversion'!J2481</f>
        <v/>
      </c>
      <c r="K2487" s="172" t="str">
        <f>'FD Inputs Pre Conversion'!K2481</f>
        <v/>
      </c>
      <c r="L2487" s="172" t="str">
        <f>'FD Inputs Pre Conversion'!L2481</f>
        <v/>
      </c>
      <c r="M2487" s="172" t="str">
        <f>'FD Inputs Pre Conversion'!M2481</f>
        <v/>
      </c>
    </row>
    <row r="2488" spans="1:13" outlineLevel="1">
      <c r="B2488" s="86" t="s">
        <v>315</v>
      </c>
      <c r="C2488" s="86" t="s">
        <v>316</v>
      </c>
      <c r="D2488" s="85" t="s">
        <v>361</v>
      </c>
      <c r="E2488" s="85" t="s">
        <v>987</v>
      </c>
      <c r="F2488" s="85" t="s">
        <v>302</v>
      </c>
      <c r="I2488" s="172" t="str">
        <f>'FD Inputs Pre Conversion'!I2482</f>
        <v/>
      </c>
      <c r="J2488" s="172" t="str">
        <f>'FD Inputs Pre Conversion'!J2482</f>
        <v/>
      </c>
      <c r="K2488" s="172" t="str">
        <f>'FD Inputs Pre Conversion'!K2482</f>
        <v/>
      </c>
      <c r="L2488" s="172" t="str">
        <f>'FD Inputs Pre Conversion'!L2482</f>
        <v/>
      </c>
      <c r="M2488" s="172" t="str">
        <f>'FD Inputs Pre Conversion'!M2482</f>
        <v/>
      </c>
    </row>
    <row r="2489" spans="1:13" outlineLevel="1">
      <c r="B2489" s="86" t="s">
        <v>315</v>
      </c>
      <c r="C2489" s="86" t="s">
        <v>316</v>
      </c>
      <c r="D2489" s="85" t="s">
        <v>364</v>
      </c>
      <c r="E2489" s="85" t="s">
        <v>987</v>
      </c>
      <c r="F2489" s="85" t="s">
        <v>302</v>
      </c>
      <c r="I2489" s="172" t="str">
        <f>'FD Inputs Pre Conversion'!I2483</f>
        <v/>
      </c>
      <c r="J2489" s="172" t="str">
        <f>'FD Inputs Pre Conversion'!J2483</f>
        <v/>
      </c>
      <c r="K2489" s="172" t="str">
        <f>'FD Inputs Pre Conversion'!K2483</f>
        <v/>
      </c>
      <c r="L2489" s="172" t="str">
        <f>'FD Inputs Pre Conversion'!L2483</f>
        <v/>
      </c>
      <c r="M2489" s="172" t="str">
        <f>'FD Inputs Pre Conversion'!M2483</f>
        <v/>
      </c>
    </row>
    <row r="2490" spans="1:13" outlineLevel="1">
      <c r="B2490" s="86" t="s">
        <v>315</v>
      </c>
      <c r="C2490" s="86" t="s">
        <v>316</v>
      </c>
      <c r="D2490" s="85" t="s">
        <v>370</v>
      </c>
      <c r="E2490" s="85" t="s">
        <v>987</v>
      </c>
      <c r="F2490" s="85" t="s">
        <v>302</v>
      </c>
      <c r="I2490" s="172">
        <f>'FD Inputs Pre Conversion'!I2484</f>
        <v>0</v>
      </c>
      <c r="J2490" s="172">
        <f>'FD Inputs Pre Conversion'!J2484</f>
        <v>0</v>
      </c>
      <c r="K2490" s="172">
        <f>'FD Inputs Pre Conversion'!K2484</f>
        <v>0</v>
      </c>
      <c r="L2490" s="172">
        <f>'FD Inputs Pre Conversion'!L2484</f>
        <v>0</v>
      </c>
      <c r="M2490" s="172">
        <f>'FD Inputs Pre Conversion'!M2484</f>
        <v>0</v>
      </c>
    </row>
    <row r="2491" spans="1:13" outlineLevel="1">
      <c r="B2491" s="86" t="s">
        <v>315</v>
      </c>
      <c r="C2491" s="86" t="s">
        <v>316</v>
      </c>
      <c r="D2491" s="85" t="s">
        <v>379</v>
      </c>
      <c r="E2491" s="85" t="s">
        <v>987</v>
      </c>
      <c r="F2491" s="85" t="s">
        <v>302</v>
      </c>
      <c r="I2491" s="172" t="str">
        <f>'FD Inputs Pre Conversion'!I2485</f>
        <v/>
      </c>
      <c r="J2491" s="172" t="str">
        <f>'FD Inputs Pre Conversion'!J2485</f>
        <v/>
      </c>
      <c r="K2491" s="172" t="str">
        <f>'FD Inputs Pre Conversion'!K2485</f>
        <v/>
      </c>
      <c r="L2491" s="172" t="str">
        <f>'FD Inputs Pre Conversion'!L2485</f>
        <v/>
      </c>
      <c r="M2491" s="172" t="str">
        <f>'FD Inputs Pre Conversion'!M2485</f>
        <v/>
      </c>
    </row>
    <row r="2492" spans="1:13" outlineLevel="1">
      <c r="B2492" s="86" t="s">
        <v>315</v>
      </c>
      <c r="C2492" s="86" t="s">
        <v>316</v>
      </c>
      <c r="D2492" s="85" t="s">
        <v>382</v>
      </c>
      <c r="E2492" s="85" t="s">
        <v>987</v>
      </c>
      <c r="F2492" s="85" t="s">
        <v>302</v>
      </c>
      <c r="I2492" s="172" t="str">
        <f>'FD Inputs Pre Conversion'!I2486</f>
        <v/>
      </c>
      <c r="J2492" s="172" t="str">
        <f>'FD Inputs Pre Conversion'!J2486</f>
        <v/>
      </c>
      <c r="K2492" s="172" t="str">
        <f>'FD Inputs Pre Conversion'!K2486</f>
        <v/>
      </c>
      <c r="L2492" s="172" t="str">
        <f>'FD Inputs Pre Conversion'!L2486</f>
        <v/>
      </c>
      <c r="M2492" s="172" t="str">
        <f>'FD Inputs Pre Conversion'!M2486</f>
        <v/>
      </c>
    </row>
    <row r="2493" spans="1:13" outlineLevel="1">
      <c r="B2493" s="86" t="s">
        <v>315</v>
      </c>
      <c r="C2493" s="86" t="s">
        <v>316</v>
      </c>
      <c r="D2493" s="85" t="s">
        <v>388</v>
      </c>
      <c r="E2493" s="85" t="s">
        <v>987</v>
      </c>
      <c r="F2493" s="85" t="s">
        <v>302</v>
      </c>
      <c r="I2493" s="172" t="str">
        <f>'FD Inputs Pre Conversion'!I2487</f>
        <v/>
      </c>
      <c r="J2493" s="172" t="str">
        <f>'FD Inputs Pre Conversion'!J2487</f>
        <v/>
      </c>
      <c r="K2493" s="172" t="str">
        <f>'FD Inputs Pre Conversion'!K2487</f>
        <v/>
      </c>
      <c r="L2493" s="172" t="str">
        <f>'FD Inputs Pre Conversion'!L2487</f>
        <v/>
      </c>
      <c r="M2493" s="172" t="str">
        <f>'FD Inputs Pre Conversion'!M2487</f>
        <v/>
      </c>
    </row>
    <row r="2494" spans="1:13" outlineLevel="1">
      <c r="B2494" s="86" t="s">
        <v>315</v>
      </c>
      <c r="C2494" s="86" t="s">
        <v>316</v>
      </c>
      <c r="D2494" s="85" t="s">
        <v>391</v>
      </c>
      <c r="E2494" s="85" t="s">
        <v>987</v>
      </c>
      <c r="F2494" s="85" t="s">
        <v>302</v>
      </c>
      <c r="I2494" s="172" t="str">
        <f>'FD Inputs Pre Conversion'!I2488</f>
        <v/>
      </c>
      <c r="J2494" s="172" t="str">
        <f>'FD Inputs Pre Conversion'!J2488</f>
        <v/>
      </c>
      <c r="K2494" s="172" t="str">
        <f>'FD Inputs Pre Conversion'!K2488</f>
        <v/>
      </c>
      <c r="L2494" s="172" t="str">
        <f>'FD Inputs Pre Conversion'!L2488</f>
        <v/>
      </c>
      <c r="M2494" s="172" t="str">
        <f>'FD Inputs Pre Conversion'!M2488</f>
        <v/>
      </c>
    </row>
    <row r="2495" spans="1:13" outlineLevel="1">
      <c r="B2495" s="86" t="s">
        <v>315</v>
      </c>
      <c r="C2495" s="86" t="s">
        <v>316</v>
      </c>
      <c r="D2495" s="85" t="s">
        <v>394</v>
      </c>
      <c r="E2495" s="85" t="s">
        <v>987</v>
      </c>
      <c r="F2495" s="85" t="s">
        <v>302</v>
      </c>
      <c r="I2495" s="172" t="str">
        <f>'FD Inputs Pre Conversion'!I2489</f>
        <v/>
      </c>
      <c r="J2495" s="172" t="str">
        <f>'FD Inputs Pre Conversion'!J2489</f>
        <v/>
      </c>
      <c r="K2495" s="172" t="str">
        <f>'FD Inputs Pre Conversion'!K2489</f>
        <v/>
      </c>
      <c r="L2495" s="172" t="str">
        <f>'FD Inputs Pre Conversion'!L2489</f>
        <v/>
      </c>
      <c r="M2495" s="172" t="str">
        <f>'FD Inputs Pre Conversion'!M2489</f>
        <v/>
      </c>
    </row>
    <row r="2496" spans="1:13" outlineLevel="1">
      <c r="B2496" s="86" t="s">
        <v>315</v>
      </c>
      <c r="C2496" s="86" t="s">
        <v>316</v>
      </c>
      <c r="D2496" s="85" t="s">
        <v>397</v>
      </c>
      <c r="E2496" s="85" t="s">
        <v>987</v>
      </c>
      <c r="F2496" s="85" t="s">
        <v>302</v>
      </c>
      <c r="I2496" s="172" t="str">
        <f>'FD Inputs Pre Conversion'!I2490</f>
        <v/>
      </c>
      <c r="J2496" s="172" t="str">
        <f>'FD Inputs Pre Conversion'!J2490</f>
        <v/>
      </c>
      <c r="K2496" s="172" t="str">
        <f>'FD Inputs Pre Conversion'!K2490</f>
        <v/>
      </c>
      <c r="L2496" s="172" t="str">
        <f>'FD Inputs Pre Conversion'!L2490</f>
        <v/>
      </c>
      <c r="M2496" s="172" t="str">
        <f>'FD Inputs Pre Conversion'!M2490</f>
        <v/>
      </c>
    </row>
    <row r="2497" spans="1:13" outlineLevel="1">
      <c r="B2497" s="86" t="s">
        <v>315</v>
      </c>
      <c r="C2497" s="86" t="s">
        <v>316</v>
      </c>
      <c r="D2497" s="85" t="s">
        <v>345</v>
      </c>
      <c r="E2497" s="85" t="s">
        <v>987</v>
      </c>
      <c r="F2497" s="85" t="s">
        <v>302</v>
      </c>
      <c r="I2497" s="172" t="str">
        <f>'FD Inputs Pre Conversion'!I2491</f>
        <v/>
      </c>
      <c r="J2497" s="172" t="str">
        <f>'FD Inputs Pre Conversion'!J2491</f>
        <v/>
      </c>
      <c r="K2497" s="172" t="str">
        <f>'FD Inputs Pre Conversion'!K2491</f>
        <v/>
      </c>
      <c r="L2497" s="172" t="str">
        <f>'FD Inputs Pre Conversion'!L2491</f>
        <v/>
      </c>
      <c r="M2497" s="172" t="str">
        <f>'FD Inputs Pre Conversion'!M2491</f>
        <v/>
      </c>
    </row>
    <row r="2498" spans="1:13" outlineLevel="1">
      <c r="B2498" s="86" t="s">
        <v>315</v>
      </c>
      <c r="C2498" s="86" t="s">
        <v>316</v>
      </c>
      <c r="D2498" s="85" t="s">
        <v>354</v>
      </c>
      <c r="E2498" s="85" t="s">
        <v>987</v>
      </c>
      <c r="F2498" s="85" t="s">
        <v>302</v>
      </c>
      <c r="I2498" s="172" t="str">
        <f>'FD Inputs Pre Conversion'!I2492</f>
        <v/>
      </c>
      <c r="J2498" s="172" t="str">
        <f>'FD Inputs Pre Conversion'!J2492</f>
        <v/>
      </c>
      <c r="K2498" s="172" t="str">
        <f>'FD Inputs Pre Conversion'!K2492</f>
        <v/>
      </c>
      <c r="L2498" s="172" t="str">
        <f>'FD Inputs Pre Conversion'!L2492</f>
        <v/>
      </c>
      <c r="M2498" s="172" t="str">
        <f>'FD Inputs Pre Conversion'!M2492</f>
        <v/>
      </c>
    </row>
    <row r="2499" spans="1:13" outlineLevel="1">
      <c r="B2499" s="86" t="s">
        <v>315</v>
      </c>
      <c r="C2499" s="86" t="s">
        <v>316</v>
      </c>
      <c r="D2499" s="85" t="s">
        <v>367</v>
      </c>
      <c r="E2499" s="85" t="s">
        <v>987</v>
      </c>
      <c r="F2499" s="85" t="s">
        <v>302</v>
      </c>
      <c r="I2499" s="172" t="str">
        <f>'FD Inputs Pre Conversion'!I2493</f>
        <v/>
      </c>
      <c r="J2499" s="172" t="str">
        <f>'FD Inputs Pre Conversion'!J2493</f>
        <v/>
      </c>
      <c r="K2499" s="172" t="str">
        <f>'FD Inputs Pre Conversion'!K2493</f>
        <v/>
      </c>
      <c r="L2499" s="172" t="str">
        <f>'FD Inputs Pre Conversion'!L2493</f>
        <v/>
      </c>
      <c r="M2499" s="172" t="str">
        <f>'FD Inputs Pre Conversion'!M2493</f>
        <v/>
      </c>
    </row>
    <row r="2500" spans="1:13" outlineLevel="1">
      <c r="B2500" s="86" t="s">
        <v>315</v>
      </c>
      <c r="C2500" s="86" t="s">
        <v>316</v>
      </c>
      <c r="D2500" s="85" t="s">
        <v>373</v>
      </c>
      <c r="E2500" s="85" t="s">
        <v>987</v>
      </c>
      <c r="F2500" s="85" t="s">
        <v>302</v>
      </c>
      <c r="I2500" s="172" t="str">
        <f>'FD Inputs Pre Conversion'!I2494</f>
        <v/>
      </c>
      <c r="J2500" s="172" t="str">
        <f>'FD Inputs Pre Conversion'!J2494</f>
        <v/>
      </c>
      <c r="K2500" s="172" t="str">
        <f>'FD Inputs Pre Conversion'!K2494</f>
        <v/>
      </c>
      <c r="L2500" s="172" t="str">
        <f>'FD Inputs Pre Conversion'!L2494</f>
        <v/>
      </c>
      <c r="M2500" s="172" t="str">
        <f>'FD Inputs Pre Conversion'!M2494</f>
        <v/>
      </c>
    </row>
    <row r="2501" spans="1:13" outlineLevel="1">
      <c r="B2501" s="86" t="s">
        <v>315</v>
      </c>
      <c r="C2501" s="86" t="s">
        <v>316</v>
      </c>
      <c r="D2501" s="85" t="s">
        <v>376</v>
      </c>
      <c r="E2501" s="85" t="s">
        <v>987</v>
      </c>
      <c r="F2501" s="85" t="s">
        <v>302</v>
      </c>
      <c r="I2501" s="172" t="str">
        <f>'FD Inputs Pre Conversion'!I2495</f>
        <v/>
      </c>
      <c r="J2501" s="172" t="str">
        <f>'FD Inputs Pre Conversion'!J2495</f>
        <v/>
      </c>
      <c r="K2501" s="172" t="str">
        <f>'FD Inputs Pre Conversion'!K2495</f>
        <v/>
      </c>
      <c r="L2501" s="172" t="str">
        <f>'FD Inputs Pre Conversion'!L2495</f>
        <v/>
      </c>
      <c r="M2501" s="172" t="str">
        <f>'FD Inputs Pre Conversion'!M2495</f>
        <v/>
      </c>
    </row>
    <row r="2502" spans="1:13" outlineLevel="1">
      <c r="B2502" s="86" t="s">
        <v>315</v>
      </c>
      <c r="C2502" s="86" t="s">
        <v>316</v>
      </c>
      <c r="D2502" s="85" t="s">
        <v>385</v>
      </c>
      <c r="E2502" s="85" t="s">
        <v>987</v>
      </c>
      <c r="F2502" s="85" t="s">
        <v>302</v>
      </c>
      <c r="I2502" s="172" t="str">
        <f>'FD Inputs Pre Conversion'!I2496</f>
        <v/>
      </c>
      <c r="J2502" s="172" t="str">
        <f>'FD Inputs Pre Conversion'!J2496</f>
        <v/>
      </c>
      <c r="K2502" s="172" t="str">
        <f>'FD Inputs Pre Conversion'!K2496</f>
        <v/>
      </c>
      <c r="L2502" s="172" t="str">
        <f>'FD Inputs Pre Conversion'!L2496</f>
        <v/>
      </c>
      <c r="M2502" s="172" t="str">
        <f>'FD Inputs Pre Conversion'!M2496</f>
        <v/>
      </c>
    </row>
    <row r="2503" spans="1:13" s="88" customFormat="1" outlineLevel="1">
      <c r="A2503" s="97"/>
      <c r="B2503" s="97"/>
      <c r="C2503" s="97"/>
      <c r="H2503" s="114"/>
    </row>
    <row r="2504" spans="1:13" outlineLevel="1">
      <c r="B2504" s="86" t="s">
        <v>323</v>
      </c>
      <c r="C2504" s="86" t="s">
        <v>324</v>
      </c>
      <c r="D2504" s="85" t="s">
        <v>350</v>
      </c>
      <c r="E2504" s="85" t="s">
        <v>987</v>
      </c>
      <c r="I2504" s="103"/>
      <c r="J2504" s="103"/>
      <c r="K2504" s="103"/>
      <c r="L2504" s="103"/>
      <c r="M2504" s="103"/>
    </row>
    <row r="2505" spans="1:13" outlineLevel="1">
      <c r="B2505" s="86" t="s">
        <v>323</v>
      </c>
      <c r="C2505" s="86" t="s">
        <v>324</v>
      </c>
      <c r="D2505" s="85" t="s">
        <v>358</v>
      </c>
      <c r="E2505" s="85" t="s">
        <v>987</v>
      </c>
      <c r="I2505" s="103"/>
      <c r="J2505" s="103"/>
      <c r="K2505" s="103"/>
      <c r="L2505" s="103"/>
      <c r="M2505" s="103"/>
    </row>
    <row r="2506" spans="1:13" outlineLevel="1">
      <c r="B2506" s="86" t="s">
        <v>323</v>
      </c>
      <c r="C2506" s="86" t="s">
        <v>324</v>
      </c>
      <c r="D2506" s="85" t="s">
        <v>361</v>
      </c>
      <c r="E2506" s="85" t="s">
        <v>987</v>
      </c>
      <c r="I2506" s="103"/>
      <c r="J2506" s="103"/>
      <c r="K2506" s="103"/>
      <c r="L2506" s="103"/>
      <c r="M2506" s="103"/>
    </row>
    <row r="2507" spans="1:13" outlineLevel="1">
      <c r="B2507" s="86" t="s">
        <v>323</v>
      </c>
      <c r="C2507" s="86" t="s">
        <v>324</v>
      </c>
      <c r="D2507" s="85" t="s">
        <v>364</v>
      </c>
      <c r="E2507" s="85" t="s">
        <v>987</v>
      </c>
      <c r="I2507" s="103"/>
      <c r="J2507" s="103"/>
      <c r="K2507" s="103"/>
      <c r="L2507" s="103"/>
      <c r="M2507" s="103"/>
    </row>
    <row r="2508" spans="1:13" outlineLevel="1">
      <c r="B2508" s="86" t="s">
        <v>323</v>
      </c>
      <c r="C2508" s="86" t="s">
        <v>324</v>
      </c>
      <c r="D2508" s="85" t="s">
        <v>370</v>
      </c>
      <c r="E2508" s="85" t="s">
        <v>987</v>
      </c>
      <c r="I2508" s="103"/>
      <c r="J2508" s="103"/>
      <c r="K2508" s="103"/>
      <c r="L2508" s="103"/>
      <c r="M2508" s="103"/>
    </row>
    <row r="2509" spans="1:13" outlineLevel="1">
      <c r="B2509" s="86" t="s">
        <v>323</v>
      </c>
      <c r="C2509" s="86" t="s">
        <v>324</v>
      </c>
      <c r="D2509" s="85" t="s">
        <v>379</v>
      </c>
      <c r="E2509" s="85" t="s">
        <v>987</v>
      </c>
      <c r="I2509" s="103"/>
      <c r="J2509" s="103"/>
      <c r="K2509" s="103"/>
      <c r="L2509" s="103"/>
      <c r="M2509" s="103"/>
    </row>
    <row r="2510" spans="1:13" outlineLevel="1">
      <c r="B2510" s="86" t="s">
        <v>323</v>
      </c>
      <c r="C2510" s="86" t="s">
        <v>324</v>
      </c>
      <c r="D2510" s="85" t="s">
        <v>382</v>
      </c>
      <c r="E2510" s="85" t="s">
        <v>987</v>
      </c>
      <c r="I2510" s="103"/>
      <c r="J2510" s="103"/>
      <c r="K2510" s="103"/>
      <c r="L2510" s="103"/>
      <c r="M2510" s="103"/>
    </row>
    <row r="2511" spans="1:13" outlineLevel="1">
      <c r="B2511" s="86" t="s">
        <v>323</v>
      </c>
      <c r="C2511" s="86" t="s">
        <v>324</v>
      </c>
      <c r="D2511" s="85" t="s">
        <v>388</v>
      </c>
      <c r="E2511" s="85" t="s">
        <v>987</v>
      </c>
      <c r="I2511" s="103"/>
      <c r="J2511" s="103"/>
      <c r="K2511" s="103"/>
      <c r="L2511" s="103"/>
      <c r="M2511" s="103"/>
    </row>
    <row r="2512" spans="1:13" outlineLevel="1">
      <c r="B2512" s="86" t="s">
        <v>323</v>
      </c>
      <c r="C2512" s="86" t="s">
        <v>324</v>
      </c>
      <c r="D2512" s="85" t="s">
        <v>391</v>
      </c>
      <c r="E2512" s="85" t="s">
        <v>987</v>
      </c>
      <c r="I2512" s="103"/>
      <c r="J2512" s="103"/>
      <c r="K2512" s="103"/>
      <c r="L2512" s="103"/>
      <c r="M2512" s="103"/>
    </row>
    <row r="2513" spans="1:13" outlineLevel="1">
      <c r="B2513" s="86" t="s">
        <v>323</v>
      </c>
      <c r="C2513" s="86" t="s">
        <v>324</v>
      </c>
      <c r="D2513" s="85" t="s">
        <v>394</v>
      </c>
      <c r="E2513" s="85" t="s">
        <v>987</v>
      </c>
      <c r="I2513" s="103"/>
      <c r="J2513" s="103"/>
      <c r="K2513" s="103"/>
      <c r="L2513" s="103"/>
      <c r="M2513" s="103"/>
    </row>
    <row r="2514" spans="1:13" outlineLevel="1">
      <c r="B2514" s="86" t="s">
        <v>323</v>
      </c>
      <c r="C2514" s="86" t="s">
        <v>324</v>
      </c>
      <c r="D2514" s="85" t="s">
        <v>397</v>
      </c>
      <c r="E2514" s="85" t="s">
        <v>987</v>
      </c>
      <c r="I2514" s="103"/>
      <c r="J2514" s="103"/>
      <c r="K2514" s="103"/>
      <c r="L2514" s="103"/>
      <c r="M2514" s="103"/>
    </row>
    <row r="2515" spans="1:13" outlineLevel="1">
      <c r="B2515" s="86" t="s">
        <v>323</v>
      </c>
      <c r="C2515" s="86" t="s">
        <v>324</v>
      </c>
      <c r="D2515" s="85" t="s">
        <v>345</v>
      </c>
      <c r="E2515" s="85" t="s">
        <v>987</v>
      </c>
      <c r="I2515" s="103"/>
      <c r="J2515" s="103"/>
      <c r="K2515" s="103"/>
      <c r="L2515" s="103"/>
      <c r="M2515" s="103"/>
    </row>
    <row r="2516" spans="1:13" outlineLevel="1">
      <c r="B2516" s="86" t="s">
        <v>323</v>
      </c>
      <c r="C2516" s="86" t="s">
        <v>324</v>
      </c>
      <c r="D2516" s="85" t="s">
        <v>354</v>
      </c>
      <c r="E2516" s="85" t="s">
        <v>987</v>
      </c>
      <c r="I2516" s="103"/>
      <c r="J2516" s="103"/>
      <c r="K2516" s="103"/>
      <c r="L2516" s="103"/>
      <c r="M2516" s="103"/>
    </row>
    <row r="2517" spans="1:13" outlineLevel="1">
      <c r="B2517" s="86" t="s">
        <v>323</v>
      </c>
      <c r="C2517" s="86" t="s">
        <v>324</v>
      </c>
      <c r="D2517" s="85" t="s">
        <v>367</v>
      </c>
      <c r="E2517" s="85" t="s">
        <v>987</v>
      </c>
      <c r="I2517" s="103"/>
      <c r="J2517" s="103"/>
      <c r="K2517" s="103"/>
      <c r="L2517" s="103"/>
      <c r="M2517" s="103"/>
    </row>
    <row r="2518" spans="1:13" outlineLevel="1">
      <c r="B2518" s="86" t="s">
        <v>323</v>
      </c>
      <c r="C2518" s="86" t="s">
        <v>324</v>
      </c>
      <c r="D2518" s="85" t="s">
        <v>373</v>
      </c>
      <c r="E2518" s="85" t="s">
        <v>987</v>
      </c>
      <c r="I2518" s="103"/>
      <c r="J2518" s="103"/>
      <c r="K2518" s="103"/>
      <c r="L2518" s="103"/>
      <c r="M2518" s="103"/>
    </row>
    <row r="2519" spans="1:13" outlineLevel="1">
      <c r="B2519" s="86" t="s">
        <v>323</v>
      </c>
      <c r="C2519" s="86" t="s">
        <v>324</v>
      </c>
      <c r="D2519" s="85" t="s">
        <v>376</v>
      </c>
      <c r="E2519" s="85" t="s">
        <v>987</v>
      </c>
      <c r="I2519" s="103"/>
      <c r="J2519" s="103"/>
      <c r="K2519" s="103"/>
      <c r="L2519" s="103"/>
      <c r="M2519" s="103"/>
    </row>
    <row r="2520" spans="1:13" outlineLevel="1">
      <c r="B2520" s="86" t="s">
        <v>323</v>
      </c>
      <c r="C2520" s="86" t="s">
        <v>324</v>
      </c>
      <c r="D2520" s="85" t="s">
        <v>385</v>
      </c>
      <c r="E2520" s="85" t="s">
        <v>987</v>
      </c>
      <c r="I2520" s="103"/>
      <c r="J2520" s="103"/>
      <c r="K2520" s="103"/>
      <c r="L2520" s="103"/>
      <c r="M2520" s="103"/>
    </row>
    <row r="2521" spans="1:13" s="88" customFormat="1" outlineLevel="1">
      <c r="A2521" s="97"/>
      <c r="B2521" s="97"/>
      <c r="C2521" s="86"/>
      <c r="D2521" s="85"/>
      <c r="E2521" s="85"/>
      <c r="F2521" s="85"/>
      <c r="G2521" s="85"/>
      <c r="H2521" s="87"/>
    </row>
    <row r="2522" spans="1:13" outlineLevel="1">
      <c r="B2522" s="86" t="s">
        <v>329</v>
      </c>
      <c r="C2522" s="86" t="s">
        <v>330</v>
      </c>
      <c r="D2522" s="85" t="s">
        <v>350</v>
      </c>
      <c r="E2522" s="85" t="s">
        <v>987</v>
      </c>
      <c r="F2522" s="85" t="s">
        <v>302</v>
      </c>
      <c r="I2522" s="172" t="str">
        <f>'FD Inputs Pre Conversion'!I2516</f>
        <v/>
      </c>
      <c r="J2522" s="172" t="str">
        <f>'FD Inputs Pre Conversion'!J2516</f>
        <v/>
      </c>
      <c r="K2522" s="172" t="str">
        <f>'FD Inputs Pre Conversion'!K2516</f>
        <v/>
      </c>
      <c r="L2522" s="172" t="str">
        <f>'FD Inputs Pre Conversion'!L2516</f>
        <v/>
      </c>
      <c r="M2522" s="172" t="str">
        <f>'FD Inputs Pre Conversion'!M2516</f>
        <v/>
      </c>
    </row>
    <row r="2523" spans="1:13" outlineLevel="1">
      <c r="B2523" s="86" t="s">
        <v>329</v>
      </c>
      <c r="C2523" s="86" t="s">
        <v>330</v>
      </c>
      <c r="D2523" s="85" t="s">
        <v>358</v>
      </c>
      <c r="E2523" s="85" t="s">
        <v>987</v>
      </c>
      <c r="F2523" s="85" t="s">
        <v>302</v>
      </c>
      <c r="I2523" s="172" t="str">
        <f>'FD Inputs Pre Conversion'!I2517</f>
        <v/>
      </c>
      <c r="J2523" s="172" t="str">
        <f>'FD Inputs Pre Conversion'!J2517</f>
        <v/>
      </c>
      <c r="K2523" s="172" t="str">
        <f>'FD Inputs Pre Conversion'!K2517</f>
        <v/>
      </c>
      <c r="L2523" s="172" t="str">
        <f>'FD Inputs Pre Conversion'!L2517</f>
        <v/>
      </c>
      <c r="M2523" s="172" t="str">
        <f>'FD Inputs Pre Conversion'!M2517</f>
        <v/>
      </c>
    </row>
    <row r="2524" spans="1:13" outlineLevel="1">
      <c r="B2524" s="86" t="s">
        <v>329</v>
      </c>
      <c r="C2524" s="86" t="s">
        <v>330</v>
      </c>
      <c r="D2524" s="85" t="s">
        <v>361</v>
      </c>
      <c r="E2524" s="85" t="s">
        <v>987</v>
      </c>
      <c r="F2524" s="85" t="s">
        <v>302</v>
      </c>
      <c r="I2524" s="172" t="str">
        <f>'FD Inputs Pre Conversion'!I2518</f>
        <v/>
      </c>
      <c r="J2524" s="172" t="str">
        <f>'FD Inputs Pre Conversion'!J2518</f>
        <v/>
      </c>
      <c r="K2524" s="172" t="str">
        <f>'FD Inputs Pre Conversion'!K2518</f>
        <v/>
      </c>
      <c r="L2524" s="172" t="str">
        <f>'FD Inputs Pre Conversion'!L2518</f>
        <v/>
      </c>
      <c r="M2524" s="172" t="str">
        <f>'FD Inputs Pre Conversion'!M2518</f>
        <v/>
      </c>
    </row>
    <row r="2525" spans="1:13" outlineLevel="1">
      <c r="B2525" s="86" t="s">
        <v>329</v>
      </c>
      <c r="C2525" s="86" t="s">
        <v>330</v>
      </c>
      <c r="D2525" s="85" t="s">
        <v>364</v>
      </c>
      <c r="E2525" s="85" t="s">
        <v>987</v>
      </c>
      <c r="F2525" s="85" t="s">
        <v>302</v>
      </c>
      <c r="I2525" s="172" t="str">
        <f>'FD Inputs Pre Conversion'!I2519</f>
        <v/>
      </c>
      <c r="J2525" s="172" t="str">
        <f>'FD Inputs Pre Conversion'!J2519</f>
        <v/>
      </c>
      <c r="K2525" s="172" t="str">
        <f>'FD Inputs Pre Conversion'!K2519</f>
        <v/>
      </c>
      <c r="L2525" s="172" t="str">
        <f>'FD Inputs Pre Conversion'!L2519</f>
        <v/>
      </c>
      <c r="M2525" s="172" t="str">
        <f>'FD Inputs Pre Conversion'!M2519</f>
        <v/>
      </c>
    </row>
    <row r="2526" spans="1:13" outlineLevel="1">
      <c r="B2526" s="86" t="s">
        <v>329</v>
      </c>
      <c r="C2526" s="86" t="s">
        <v>330</v>
      </c>
      <c r="D2526" s="85" t="s">
        <v>370</v>
      </c>
      <c r="E2526" s="85" t="s">
        <v>987</v>
      </c>
      <c r="F2526" s="85" t="s">
        <v>302</v>
      </c>
      <c r="I2526" s="172" t="str">
        <f>'FD Inputs Pre Conversion'!I2520</f>
        <v/>
      </c>
      <c r="J2526" s="172" t="str">
        <f>'FD Inputs Pre Conversion'!J2520</f>
        <v/>
      </c>
      <c r="K2526" s="172" t="str">
        <f>'FD Inputs Pre Conversion'!K2520</f>
        <v/>
      </c>
      <c r="L2526" s="172" t="str">
        <f>'FD Inputs Pre Conversion'!L2520</f>
        <v/>
      </c>
      <c r="M2526" s="172" t="str">
        <f>'FD Inputs Pre Conversion'!M2520</f>
        <v/>
      </c>
    </row>
    <row r="2527" spans="1:13" outlineLevel="1">
      <c r="B2527" s="86" t="s">
        <v>329</v>
      </c>
      <c r="C2527" s="86" t="s">
        <v>330</v>
      </c>
      <c r="D2527" s="85" t="s">
        <v>379</v>
      </c>
      <c r="E2527" s="85" t="s">
        <v>987</v>
      </c>
      <c r="F2527" s="85" t="s">
        <v>302</v>
      </c>
      <c r="I2527" s="172">
        <f>'FD Inputs Pre Conversion'!I2521</f>
        <v>0</v>
      </c>
      <c r="J2527" s="172">
        <f>'FD Inputs Pre Conversion'!J2521</f>
        <v>0</v>
      </c>
      <c r="K2527" s="172">
        <f>'FD Inputs Pre Conversion'!K2521</f>
        <v>0</v>
      </c>
      <c r="L2527" s="172">
        <f>'FD Inputs Pre Conversion'!L2521</f>
        <v>0</v>
      </c>
      <c r="M2527" s="172">
        <f>'FD Inputs Pre Conversion'!M2521</f>
        <v>0</v>
      </c>
    </row>
    <row r="2528" spans="1:13" outlineLevel="1">
      <c r="B2528" s="86" t="s">
        <v>329</v>
      </c>
      <c r="C2528" s="86" t="s">
        <v>330</v>
      </c>
      <c r="D2528" s="85" t="s">
        <v>382</v>
      </c>
      <c r="E2528" s="85" t="s">
        <v>987</v>
      </c>
      <c r="F2528" s="85" t="s">
        <v>302</v>
      </c>
      <c r="I2528" s="172" t="str">
        <f>'FD Inputs Pre Conversion'!I2522</f>
        <v/>
      </c>
      <c r="J2528" s="172" t="str">
        <f>'FD Inputs Pre Conversion'!J2522</f>
        <v/>
      </c>
      <c r="K2528" s="172" t="str">
        <f>'FD Inputs Pre Conversion'!K2522</f>
        <v/>
      </c>
      <c r="L2528" s="172" t="str">
        <f>'FD Inputs Pre Conversion'!L2522</f>
        <v/>
      </c>
      <c r="M2528" s="172" t="str">
        <f>'FD Inputs Pre Conversion'!M2522</f>
        <v/>
      </c>
    </row>
    <row r="2529" spans="1:13" outlineLevel="1">
      <c r="B2529" s="86" t="s">
        <v>329</v>
      </c>
      <c r="C2529" s="86" t="s">
        <v>330</v>
      </c>
      <c r="D2529" s="85" t="s">
        <v>388</v>
      </c>
      <c r="E2529" s="85" t="s">
        <v>987</v>
      </c>
      <c r="F2529" s="85" t="s">
        <v>302</v>
      </c>
      <c r="I2529" s="172" t="str">
        <f>'FD Inputs Pre Conversion'!I2523</f>
        <v/>
      </c>
      <c r="J2529" s="172" t="str">
        <f>'FD Inputs Pre Conversion'!J2523</f>
        <v/>
      </c>
      <c r="K2529" s="172" t="str">
        <f>'FD Inputs Pre Conversion'!K2523</f>
        <v/>
      </c>
      <c r="L2529" s="172" t="str">
        <f>'FD Inputs Pre Conversion'!L2523</f>
        <v/>
      </c>
      <c r="M2529" s="172" t="str">
        <f>'FD Inputs Pre Conversion'!M2523</f>
        <v/>
      </c>
    </row>
    <row r="2530" spans="1:13" outlineLevel="1">
      <c r="B2530" s="86" t="s">
        <v>329</v>
      </c>
      <c r="C2530" s="86" t="s">
        <v>330</v>
      </c>
      <c r="D2530" s="85" t="s">
        <v>391</v>
      </c>
      <c r="E2530" s="85" t="s">
        <v>987</v>
      </c>
      <c r="F2530" s="85" t="s">
        <v>302</v>
      </c>
      <c r="H2530" s="85"/>
      <c r="I2530" s="172">
        <f>'FD Inputs Pre Conversion'!I2524</f>
        <v>0</v>
      </c>
      <c r="J2530" s="172">
        <f>'FD Inputs Pre Conversion'!J2524</f>
        <v>0</v>
      </c>
      <c r="K2530" s="172">
        <f>'FD Inputs Pre Conversion'!K2524</f>
        <v>0</v>
      </c>
      <c r="L2530" s="172">
        <f>'FD Inputs Pre Conversion'!L2524</f>
        <v>0</v>
      </c>
      <c r="M2530" s="172">
        <f>'FD Inputs Pre Conversion'!M2524</f>
        <v>0</v>
      </c>
    </row>
    <row r="2531" spans="1:13" outlineLevel="1">
      <c r="B2531" s="86" t="s">
        <v>329</v>
      </c>
      <c r="C2531" s="86" t="s">
        <v>330</v>
      </c>
      <c r="D2531" s="85" t="s">
        <v>394</v>
      </c>
      <c r="E2531" s="85" t="s">
        <v>987</v>
      </c>
      <c r="F2531" s="85" t="s">
        <v>302</v>
      </c>
      <c r="H2531" s="85"/>
      <c r="I2531" s="172" t="str">
        <f>'FD Inputs Pre Conversion'!I2525</f>
        <v/>
      </c>
      <c r="J2531" s="172" t="str">
        <f>'FD Inputs Pre Conversion'!J2525</f>
        <v/>
      </c>
      <c r="K2531" s="172" t="str">
        <f>'FD Inputs Pre Conversion'!K2525</f>
        <v/>
      </c>
      <c r="L2531" s="172" t="str">
        <f>'FD Inputs Pre Conversion'!L2525</f>
        <v/>
      </c>
      <c r="M2531" s="172" t="str">
        <f>'FD Inputs Pre Conversion'!M2525</f>
        <v/>
      </c>
    </row>
    <row r="2532" spans="1:13" outlineLevel="1">
      <c r="B2532" s="86" t="s">
        <v>329</v>
      </c>
      <c r="C2532" s="86" t="s">
        <v>330</v>
      </c>
      <c r="D2532" s="85" t="s">
        <v>397</v>
      </c>
      <c r="E2532" s="85" t="s">
        <v>987</v>
      </c>
      <c r="F2532" s="85" t="s">
        <v>302</v>
      </c>
      <c r="I2532" s="172" t="str">
        <f>'FD Inputs Pre Conversion'!I2526</f>
        <v/>
      </c>
      <c r="J2532" s="172" t="str">
        <f>'FD Inputs Pre Conversion'!J2526</f>
        <v/>
      </c>
      <c r="K2532" s="172" t="str">
        <f>'FD Inputs Pre Conversion'!K2526</f>
        <v/>
      </c>
      <c r="L2532" s="172" t="str">
        <f>'FD Inputs Pre Conversion'!L2526</f>
        <v/>
      </c>
      <c r="M2532" s="172" t="str">
        <f>'FD Inputs Pre Conversion'!M2526</f>
        <v/>
      </c>
    </row>
    <row r="2533" spans="1:13" outlineLevel="1">
      <c r="B2533" s="86" t="s">
        <v>329</v>
      </c>
      <c r="C2533" s="86" t="s">
        <v>330</v>
      </c>
      <c r="D2533" s="85" t="s">
        <v>345</v>
      </c>
      <c r="E2533" s="85" t="s">
        <v>987</v>
      </c>
      <c r="F2533" s="85" t="s">
        <v>302</v>
      </c>
      <c r="I2533" s="172" t="str">
        <f>'FD Inputs Pre Conversion'!I2527</f>
        <v/>
      </c>
      <c r="J2533" s="172" t="str">
        <f>'FD Inputs Pre Conversion'!J2527</f>
        <v/>
      </c>
      <c r="K2533" s="172" t="str">
        <f>'FD Inputs Pre Conversion'!K2527</f>
        <v/>
      </c>
      <c r="L2533" s="172" t="str">
        <f>'FD Inputs Pre Conversion'!L2527</f>
        <v/>
      </c>
      <c r="M2533" s="172" t="str">
        <f>'FD Inputs Pre Conversion'!M2527</f>
        <v/>
      </c>
    </row>
    <row r="2534" spans="1:13" outlineLevel="1">
      <c r="B2534" s="86" t="s">
        <v>329</v>
      </c>
      <c r="C2534" s="86" t="s">
        <v>330</v>
      </c>
      <c r="D2534" s="85" t="s">
        <v>354</v>
      </c>
      <c r="E2534" s="85" t="s">
        <v>987</v>
      </c>
      <c r="F2534" s="85" t="s">
        <v>302</v>
      </c>
      <c r="I2534" s="172" t="str">
        <f>'FD Inputs Pre Conversion'!I2528</f>
        <v/>
      </c>
      <c r="J2534" s="172" t="str">
        <f>'FD Inputs Pre Conversion'!J2528</f>
        <v/>
      </c>
      <c r="K2534" s="172" t="str">
        <f>'FD Inputs Pre Conversion'!K2528</f>
        <v/>
      </c>
      <c r="L2534" s="172" t="str">
        <f>'FD Inputs Pre Conversion'!L2528</f>
        <v/>
      </c>
      <c r="M2534" s="172" t="str">
        <f>'FD Inputs Pre Conversion'!M2528</f>
        <v/>
      </c>
    </row>
    <row r="2535" spans="1:13" outlineLevel="1">
      <c r="B2535" s="86" t="s">
        <v>329</v>
      </c>
      <c r="C2535" s="86" t="s">
        <v>330</v>
      </c>
      <c r="D2535" s="85" t="s">
        <v>367</v>
      </c>
      <c r="E2535" s="85" t="s">
        <v>987</v>
      </c>
      <c r="F2535" s="85" t="s">
        <v>302</v>
      </c>
      <c r="I2535" s="172" t="str">
        <f>'FD Inputs Pre Conversion'!I2529</f>
        <v/>
      </c>
      <c r="J2535" s="172" t="str">
        <f>'FD Inputs Pre Conversion'!J2529</f>
        <v/>
      </c>
      <c r="K2535" s="172" t="str">
        <f>'FD Inputs Pre Conversion'!K2529</f>
        <v/>
      </c>
      <c r="L2535" s="172" t="str">
        <f>'FD Inputs Pre Conversion'!L2529</f>
        <v/>
      </c>
      <c r="M2535" s="172" t="str">
        <f>'FD Inputs Pre Conversion'!M2529</f>
        <v/>
      </c>
    </row>
    <row r="2536" spans="1:13" outlineLevel="1">
      <c r="B2536" s="86" t="s">
        <v>329</v>
      </c>
      <c r="C2536" s="86" t="s">
        <v>330</v>
      </c>
      <c r="D2536" s="85" t="s">
        <v>373</v>
      </c>
      <c r="E2536" s="85" t="s">
        <v>987</v>
      </c>
      <c r="F2536" s="85" t="s">
        <v>302</v>
      </c>
      <c r="I2536" s="172" t="str">
        <f>'FD Inputs Pre Conversion'!I2530</f>
        <v/>
      </c>
      <c r="J2536" s="172" t="str">
        <f>'FD Inputs Pre Conversion'!J2530</f>
        <v/>
      </c>
      <c r="K2536" s="172" t="str">
        <f>'FD Inputs Pre Conversion'!K2530</f>
        <v/>
      </c>
      <c r="L2536" s="172" t="str">
        <f>'FD Inputs Pre Conversion'!L2530</f>
        <v/>
      </c>
      <c r="M2536" s="172" t="str">
        <f>'FD Inputs Pre Conversion'!M2530</f>
        <v/>
      </c>
    </row>
    <row r="2537" spans="1:13" outlineLevel="1">
      <c r="B2537" s="86" t="s">
        <v>329</v>
      </c>
      <c r="C2537" s="86" t="s">
        <v>330</v>
      </c>
      <c r="D2537" s="85" t="s">
        <v>376</v>
      </c>
      <c r="E2537" s="85" t="s">
        <v>987</v>
      </c>
      <c r="F2537" s="85" t="s">
        <v>302</v>
      </c>
      <c r="I2537" s="172" t="str">
        <f>'FD Inputs Pre Conversion'!I2531</f>
        <v/>
      </c>
      <c r="J2537" s="172" t="str">
        <f>'FD Inputs Pre Conversion'!J2531</f>
        <v/>
      </c>
      <c r="K2537" s="172" t="str">
        <f>'FD Inputs Pre Conversion'!K2531</f>
        <v/>
      </c>
      <c r="L2537" s="172" t="str">
        <f>'FD Inputs Pre Conversion'!L2531</f>
        <v/>
      </c>
      <c r="M2537" s="172" t="str">
        <f>'FD Inputs Pre Conversion'!M2531</f>
        <v/>
      </c>
    </row>
    <row r="2538" spans="1:13" outlineLevel="1">
      <c r="B2538" s="86" t="s">
        <v>329</v>
      </c>
      <c r="C2538" s="86" t="s">
        <v>330</v>
      </c>
      <c r="D2538" s="85" t="s">
        <v>385</v>
      </c>
      <c r="E2538" s="85" t="s">
        <v>987</v>
      </c>
      <c r="F2538" s="85" t="s">
        <v>302</v>
      </c>
      <c r="I2538" s="172" t="str">
        <f>'FD Inputs Pre Conversion'!I2532</f>
        <v/>
      </c>
      <c r="J2538" s="172" t="str">
        <f>'FD Inputs Pre Conversion'!J2532</f>
        <v/>
      </c>
      <c r="K2538" s="172" t="str">
        <f>'FD Inputs Pre Conversion'!K2532</f>
        <v/>
      </c>
      <c r="L2538" s="172" t="str">
        <f>'FD Inputs Pre Conversion'!L2532</f>
        <v/>
      </c>
      <c r="M2538" s="172" t="str">
        <f>'FD Inputs Pre Conversion'!M2532</f>
        <v/>
      </c>
    </row>
    <row r="2539" spans="1:13"/>
    <row r="2540" spans="1:13" s="92" customFormat="1" ht="15">
      <c r="A2540" s="90"/>
      <c r="B2540" s="90"/>
      <c r="C2540" s="91" t="s">
        <v>1006</v>
      </c>
    </row>
    <row r="2541" spans="1:13"/>
    <row r="2542" spans="1:13">
      <c r="B2542" s="86" t="s">
        <v>293</v>
      </c>
      <c r="C2542" s="86" t="s">
        <v>294</v>
      </c>
      <c r="D2542" s="85" t="s">
        <v>350</v>
      </c>
      <c r="E2542" s="85" t="s">
        <v>989</v>
      </c>
      <c r="F2542" s="85" t="s">
        <v>586</v>
      </c>
      <c r="H2542" s="87" t="str">
        <f>'FD Inputs Pre Conversion'!G2536</f>
        <v/>
      </c>
      <c r="I2542" s="103"/>
      <c r="J2542" s="103"/>
      <c r="K2542" s="103"/>
      <c r="L2542" s="103"/>
      <c r="M2542" s="103"/>
    </row>
    <row r="2543" spans="1:13" outlineLevel="1">
      <c r="B2543" s="86" t="s">
        <v>293</v>
      </c>
      <c r="C2543" s="86" t="s">
        <v>294</v>
      </c>
      <c r="D2543" s="85" t="s">
        <v>358</v>
      </c>
      <c r="E2543" s="85" t="s">
        <v>989</v>
      </c>
      <c r="F2543" s="85" t="s">
        <v>586</v>
      </c>
      <c r="H2543" s="87" t="str">
        <f>'FD Inputs Pre Conversion'!G2537</f>
        <v/>
      </c>
      <c r="I2543" s="103"/>
      <c r="J2543" s="103"/>
      <c r="K2543" s="103"/>
      <c r="L2543" s="103"/>
      <c r="M2543" s="103"/>
    </row>
    <row r="2544" spans="1:13" outlineLevel="1">
      <c r="B2544" s="86" t="s">
        <v>293</v>
      </c>
      <c r="C2544" s="86" t="s">
        <v>294</v>
      </c>
      <c r="D2544" s="85" t="s">
        <v>361</v>
      </c>
      <c r="E2544" s="85" t="s">
        <v>989</v>
      </c>
      <c r="F2544" s="85" t="s">
        <v>586</v>
      </c>
      <c r="H2544" s="87" t="str">
        <f>'FD Inputs Pre Conversion'!G2538</f>
        <v/>
      </c>
      <c r="I2544" s="103"/>
      <c r="J2544" s="103"/>
      <c r="K2544" s="103"/>
      <c r="L2544" s="103"/>
      <c r="M2544" s="103"/>
    </row>
    <row r="2545" spans="1:13" outlineLevel="1">
      <c r="B2545" s="86" t="s">
        <v>293</v>
      </c>
      <c r="C2545" s="86" t="s">
        <v>294</v>
      </c>
      <c r="D2545" s="85" t="s">
        <v>364</v>
      </c>
      <c r="E2545" s="85" t="s">
        <v>989</v>
      </c>
      <c r="F2545" s="85" t="s">
        <v>586</v>
      </c>
      <c r="H2545" s="87" t="str">
        <f>'FD Inputs Pre Conversion'!G2539</f>
        <v/>
      </c>
      <c r="I2545" s="103"/>
      <c r="J2545" s="103"/>
      <c r="K2545" s="103"/>
      <c r="L2545" s="103"/>
      <c r="M2545" s="103"/>
    </row>
    <row r="2546" spans="1:13" outlineLevel="1">
      <c r="B2546" s="86" t="s">
        <v>293</v>
      </c>
      <c r="C2546" s="86" t="s">
        <v>294</v>
      </c>
      <c r="D2546" s="85" t="s">
        <v>370</v>
      </c>
      <c r="E2546" s="85" t="s">
        <v>989</v>
      </c>
      <c r="F2546" s="85" t="s">
        <v>586</v>
      </c>
      <c r="H2546" s="87" t="str">
        <f>'FD Inputs Pre Conversion'!G2540</f>
        <v/>
      </c>
      <c r="I2546" s="103"/>
      <c r="J2546" s="103"/>
      <c r="K2546" s="103"/>
      <c r="L2546" s="103"/>
      <c r="M2546" s="103"/>
    </row>
    <row r="2547" spans="1:13" outlineLevel="1">
      <c r="B2547" s="86" t="s">
        <v>293</v>
      </c>
      <c r="C2547" s="86" t="s">
        <v>294</v>
      </c>
      <c r="D2547" s="85" t="s">
        <v>379</v>
      </c>
      <c r="E2547" s="85" t="s">
        <v>989</v>
      </c>
      <c r="F2547" s="85" t="s">
        <v>586</v>
      </c>
      <c r="H2547" s="87" t="str">
        <f>'FD Inputs Pre Conversion'!G2541</f>
        <v/>
      </c>
      <c r="I2547" s="103"/>
      <c r="J2547" s="103"/>
      <c r="K2547" s="103"/>
      <c r="L2547" s="103"/>
      <c r="M2547" s="103"/>
    </row>
    <row r="2548" spans="1:13" outlineLevel="1">
      <c r="B2548" s="86" t="s">
        <v>293</v>
      </c>
      <c r="C2548" s="86" t="s">
        <v>294</v>
      </c>
      <c r="D2548" s="85" t="s">
        <v>382</v>
      </c>
      <c r="E2548" s="85" t="s">
        <v>989</v>
      </c>
      <c r="F2548" s="85" t="s">
        <v>586</v>
      </c>
      <c r="H2548" s="87" t="str">
        <f>'FD Inputs Pre Conversion'!G2542</f>
        <v/>
      </c>
      <c r="I2548" s="103"/>
      <c r="J2548" s="103"/>
      <c r="K2548" s="103"/>
      <c r="L2548" s="103"/>
      <c r="M2548" s="103"/>
    </row>
    <row r="2549" spans="1:13" outlineLevel="1">
      <c r="B2549" s="86" t="s">
        <v>293</v>
      </c>
      <c r="C2549" s="86" t="s">
        <v>294</v>
      </c>
      <c r="D2549" s="85" t="s">
        <v>388</v>
      </c>
      <c r="E2549" s="85" t="s">
        <v>989</v>
      </c>
      <c r="F2549" s="85" t="s">
        <v>586</v>
      </c>
      <c r="H2549" s="87" t="str">
        <f>'FD Inputs Pre Conversion'!G2543</f>
        <v/>
      </c>
      <c r="I2549" s="103"/>
      <c r="J2549" s="103"/>
      <c r="K2549" s="103"/>
      <c r="L2549" s="103"/>
      <c r="M2549" s="103"/>
    </row>
    <row r="2550" spans="1:13" outlineLevel="1">
      <c r="B2550" s="86" t="s">
        <v>293</v>
      </c>
      <c r="C2550" s="86" t="s">
        <v>294</v>
      </c>
      <c r="D2550" s="85" t="s">
        <v>391</v>
      </c>
      <c r="E2550" s="85" t="s">
        <v>989</v>
      </c>
      <c r="F2550" s="85" t="s">
        <v>586</v>
      </c>
      <c r="H2550" s="87" t="str">
        <f>'FD Inputs Pre Conversion'!G2544</f>
        <v/>
      </c>
      <c r="I2550" s="103"/>
      <c r="J2550" s="103"/>
      <c r="K2550" s="103"/>
      <c r="L2550" s="103"/>
      <c r="M2550" s="103"/>
    </row>
    <row r="2551" spans="1:13" outlineLevel="1">
      <c r="B2551" s="86" t="s">
        <v>293</v>
      </c>
      <c r="C2551" s="86" t="s">
        <v>294</v>
      </c>
      <c r="D2551" s="85" t="s">
        <v>394</v>
      </c>
      <c r="E2551" s="85" t="s">
        <v>989</v>
      </c>
      <c r="F2551" s="85" t="s">
        <v>586</v>
      </c>
      <c r="H2551" s="87" t="str">
        <f>'FD Inputs Pre Conversion'!G2545</f>
        <v/>
      </c>
      <c r="I2551" s="103"/>
      <c r="J2551" s="103"/>
      <c r="K2551" s="103"/>
      <c r="L2551" s="103"/>
      <c r="M2551" s="103"/>
    </row>
    <row r="2552" spans="1:13" outlineLevel="1">
      <c r="B2552" s="86" t="s">
        <v>293</v>
      </c>
      <c r="C2552" s="86" t="s">
        <v>294</v>
      </c>
      <c r="D2552" s="85" t="s">
        <v>397</v>
      </c>
      <c r="E2552" s="85" t="s">
        <v>989</v>
      </c>
      <c r="F2552" s="85" t="s">
        <v>586</v>
      </c>
      <c r="H2552" s="87" t="str">
        <f>'FD Inputs Pre Conversion'!G2546</f>
        <v/>
      </c>
      <c r="I2552" s="103"/>
      <c r="J2552" s="103"/>
      <c r="K2552" s="103"/>
      <c r="L2552" s="103"/>
      <c r="M2552" s="103"/>
    </row>
    <row r="2553" spans="1:13" outlineLevel="1">
      <c r="B2553" s="86" t="s">
        <v>293</v>
      </c>
      <c r="C2553" s="86" t="s">
        <v>294</v>
      </c>
      <c r="D2553" s="85" t="s">
        <v>345</v>
      </c>
      <c r="E2553" s="85" t="s">
        <v>989</v>
      </c>
      <c r="F2553" s="85" t="s">
        <v>586</v>
      </c>
      <c r="H2553" s="87">
        <f>'FD Inputs Pre Conversion'!G2547</f>
        <v>3.0152638516270175E-2</v>
      </c>
      <c r="I2553" s="103"/>
      <c r="J2553" s="103"/>
      <c r="K2553" s="103"/>
      <c r="L2553" s="103"/>
      <c r="M2553" s="103"/>
    </row>
    <row r="2554" spans="1:13" outlineLevel="1">
      <c r="B2554" s="86" t="s">
        <v>293</v>
      </c>
      <c r="C2554" s="86" t="s">
        <v>294</v>
      </c>
      <c r="D2554" s="85" t="s">
        <v>354</v>
      </c>
      <c r="E2554" s="85" t="s">
        <v>989</v>
      </c>
      <c r="F2554" s="85" t="s">
        <v>586</v>
      </c>
      <c r="H2554" s="87" t="str">
        <f>'FD Inputs Pre Conversion'!G2548</f>
        <v/>
      </c>
      <c r="I2554" s="103"/>
      <c r="J2554" s="103"/>
      <c r="K2554" s="103"/>
      <c r="L2554" s="103"/>
      <c r="M2554" s="103"/>
    </row>
    <row r="2555" spans="1:13" outlineLevel="1">
      <c r="B2555" s="86" t="s">
        <v>293</v>
      </c>
      <c r="C2555" s="86" t="s">
        <v>294</v>
      </c>
      <c r="D2555" s="85" t="s">
        <v>367</v>
      </c>
      <c r="E2555" s="85" t="s">
        <v>989</v>
      </c>
      <c r="F2555" s="85" t="s">
        <v>586</v>
      </c>
      <c r="H2555" s="87" t="str">
        <f>'FD Inputs Pre Conversion'!G2549</f>
        <v/>
      </c>
      <c r="I2555" s="103"/>
      <c r="J2555" s="103"/>
      <c r="K2555" s="103"/>
      <c r="L2555" s="103"/>
      <c r="M2555" s="103"/>
    </row>
    <row r="2556" spans="1:13" outlineLevel="1">
      <c r="B2556" s="86" t="s">
        <v>293</v>
      </c>
      <c r="C2556" s="86" t="s">
        <v>294</v>
      </c>
      <c r="D2556" s="85" t="s">
        <v>373</v>
      </c>
      <c r="E2556" s="85" t="s">
        <v>989</v>
      </c>
      <c r="F2556" s="85" t="s">
        <v>586</v>
      </c>
      <c r="H2556" s="87" t="str">
        <f>'FD Inputs Pre Conversion'!G2550</f>
        <v/>
      </c>
      <c r="I2556" s="103"/>
      <c r="J2556" s="103"/>
      <c r="K2556" s="103"/>
      <c r="L2556" s="103"/>
      <c r="M2556" s="103"/>
    </row>
    <row r="2557" spans="1:13" outlineLevel="1">
      <c r="B2557" s="86" t="s">
        <v>293</v>
      </c>
      <c r="C2557" s="86" t="s">
        <v>294</v>
      </c>
      <c r="D2557" s="85" t="s">
        <v>376</v>
      </c>
      <c r="E2557" s="85" t="s">
        <v>989</v>
      </c>
      <c r="F2557" s="85" t="s">
        <v>586</v>
      </c>
      <c r="H2557" s="87" t="str">
        <f>'FD Inputs Pre Conversion'!G2551</f>
        <v/>
      </c>
      <c r="I2557" s="103"/>
      <c r="J2557" s="103"/>
      <c r="K2557" s="103"/>
      <c r="L2557" s="103"/>
      <c r="M2557" s="103"/>
    </row>
    <row r="2558" spans="1:13" outlineLevel="1">
      <c r="B2558" s="86" t="s">
        <v>293</v>
      </c>
      <c r="C2558" s="86" t="s">
        <v>294</v>
      </c>
      <c r="D2558" s="85" t="s">
        <v>385</v>
      </c>
      <c r="E2558" s="85" t="s">
        <v>989</v>
      </c>
      <c r="F2558" s="85" t="s">
        <v>586</v>
      </c>
      <c r="H2558" s="87" t="str">
        <f>'FD Inputs Pre Conversion'!G2552</f>
        <v/>
      </c>
      <c r="I2558" s="103"/>
      <c r="J2558" s="103"/>
      <c r="K2558" s="103"/>
      <c r="L2558" s="103"/>
      <c r="M2558" s="103"/>
    </row>
    <row r="2559" spans="1:13" s="88" customFormat="1" outlineLevel="1">
      <c r="A2559" s="97"/>
      <c r="B2559" s="97"/>
      <c r="C2559" s="86"/>
      <c r="D2559" s="85"/>
      <c r="E2559" s="85"/>
      <c r="F2559" s="85"/>
      <c r="G2559" s="85"/>
      <c r="H2559" s="87"/>
    </row>
    <row r="2560" spans="1:13" outlineLevel="1">
      <c r="B2560" s="86" t="s">
        <v>300</v>
      </c>
      <c r="C2560" s="86" t="s">
        <v>301</v>
      </c>
      <c r="D2560" s="85" t="s">
        <v>350</v>
      </c>
      <c r="E2560" s="85" t="s">
        <v>989</v>
      </c>
      <c r="F2560" s="85" t="s">
        <v>586</v>
      </c>
      <c r="H2560" s="87">
        <f>'FD Inputs Pre Conversion'!G2554</f>
        <v>9.3999999999999994E-5</v>
      </c>
      <c r="I2560" s="103"/>
      <c r="J2560" s="103"/>
      <c r="K2560" s="103"/>
      <c r="L2560" s="103"/>
      <c r="M2560" s="103"/>
    </row>
    <row r="2561" spans="2:13" outlineLevel="1">
      <c r="B2561" s="86" t="s">
        <v>300</v>
      </c>
      <c r="C2561" s="86" t="s">
        <v>301</v>
      </c>
      <c r="D2561" s="85" t="s">
        <v>358</v>
      </c>
      <c r="E2561" s="85" t="s">
        <v>989</v>
      </c>
      <c r="F2561" s="85" t="s">
        <v>586</v>
      </c>
      <c r="H2561" s="87" t="str">
        <f>'FD Inputs Pre Conversion'!G2555</f>
        <v/>
      </c>
      <c r="I2561" s="103"/>
      <c r="J2561" s="103"/>
      <c r="K2561" s="103"/>
      <c r="L2561" s="103"/>
      <c r="M2561" s="103"/>
    </row>
    <row r="2562" spans="2:13" outlineLevel="1">
      <c r="B2562" s="86" t="s">
        <v>300</v>
      </c>
      <c r="C2562" s="86" t="s">
        <v>301</v>
      </c>
      <c r="D2562" s="85" t="s">
        <v>361</v>
      </c>
      <c r="E2562" s="85" t="s">
        <v>989</v>
      </c>
      <c r="F2562" s="85" t="s">
        <v>586</v>
      </c>
      <c r="H2562" s="87" t="str">
        <f>'FD Inputs Pre Conversion'!G2556</f>
        <v/>
      </c>
      <c r="I2562" s="103"/>
      <c r="J2562" s="103"/>
      <c r="K2562" s="103"/>
      <c r="L2562" s="103"/>
      <c r="M2562" s="103"/>
    </row>
    <row r="2563" spans="2:13" outlineLevel="1">
      <c r="B2563" s="86" t="s">
        <v>300</v>
      </c>
      <c r="C2563" s="86" t="s">
        <v>301</v>
      </c>
      <c r="D2563" s="85" t="s">
        <v>364</v>
      </c>
      <c r="E2563" s="85" t="s">
        <v>989</v>
      </c>
      <c r="F2563" s="85" t="s">
        <v>586</v>
      </c>
      <c r="H2563" s="87" t="str">
        <f>'FD Inputs Pre Conversion'!G2557</f>
        <v/>
      </c>
      <c r="I2563" s="103"/>
      <c r="J2563" s="103"/>
      <c r="K2563" s="103"/>
      <c r="L2563" s="103"/>
      <c r="M2563" s="103"/>
    </row>
    <row r="2564" spans="2:13" outlineLevel="1">
      <c r="B2564" s="86" t="s">
        <v>300</v>
      </c>
      <c r="C2564" s="86" t="s">
        <v>301</v>
      </c>
      <c r="D2564" s="85" t="s">
        <v>370</v>
      </c>
      <c r="E2564" s="85" t="s">
        <v>989</v>
      </c>
      <c r="F2564" s="85" t="s">
        <v>586</v>
      </c>
      <c r="H2564" s="87" t="str">
        <f>'FD Inputs Pre Conversion'!G2558</f>
        <v/>
      </c>
      <c r="I2564" s="103"/>
      <c r="J2564" s="103"/>
      <c r="K2564" s="103"/>
      <c r="L2564" s="103"/>
      <c r="M2564" s="103"/>
    </row>
    <row r="2565" spans="2:13" outlineLevel="1">
      <c r="B2565" s="86" t="s">
        <v>300</v>
      </c>
      <c r="C2565" s="86" t="s">
        <v>301</v>
      </c>
      <c r="D2565" s="85" t="s">
        <v>379</v>
      </c>
      <c r="E2565" s="85" t="s">
        <v>989</v>
      </c>
      <c r="F2565" s="85" t="s">
        <v>586</v>
      </c>
      <c r="H2565" s="87" t="str">
        <f>'FD Inputs Pre Conversion'!G2559</f>
        <v/>
      </c>
      <c r="I2565" s="103"/>
      <c r="J2565" s="103"/>
      <c r="K2565" s="103"/>
      <c r="L2565" s="103"/>
      <c r="M2565" s="103"/>
    </row>
    <row r="2566" spans="2:13" outlineLevel="1">
      <c r="B2566" s="86" t="s">
        <v>300</v>
      </c>
      <c r="C2566" s="86" t="s">
        <v>301</v>
      </c>
      <c r="D2566" s="85" t="s">
        <v>382</v>
      </c>
      <c r="E2566" s="85" t="s">
        <v>989</v>
      </c>
      <c r="F2566" s="85" t="s">
        <v>586</v>
      </c>
      <c r="H2566" s="87" t="str">
        <f>'FD Inputs Pre Conversion'!G2560</f>
        <v/>
      </c>
      <c r="I2566" s="103"/>
      <c r="J2566" s="103"/>
      <c r="K2566" s="103"/>
      <c r="L2566" s="103"/>
      <c r="M2566" s="103"/>
    </row>
    <row r="2567" spans="2:13" outlineLevel="1">
      <c r="B2567" s="86" t="s">
        <v>300</v>
      </c>
      <c r="C2567" s="86" t="s">
        <v>301</v>
      </c>
      <c r="D2567" s="85" t="s">
        <v>388</v>
      </c>
      <c r="E2567" s="85" t="s">
        <v>989</v>
      </c>
      <c r="F2567" s="85" t="s">
        <v>586</v>
      </c>
      <c r="H2567" s="87" t="str">
        <f>'FD Inputs Pre Conversion'!G2561</f>
        <v/>
      </c>
      <c r="I2567" s="103"/>
      <c r="J2567" s="103"/>
      <c r="K2567" s="103"/>
      <c r="L2567" s="103"/>
      <c r="M2567" s="103"/>
    </row>
    <row r="2568" spans="2:13" outlineLevel="1">
      <c r="B2568" s="86" t="s">
        <v>300</v>
      </c>
      <c r="C2568" s="86" t="s">
        <v>301</v>
      </c>
      <c r="D2568" s="85" t="s">
        <v>391</v>
      </c>
      <c r="E2568" s="85" t="s">
        <v>989</v>
      </c>
      <c r="F2568" s="85" t="s">
        <v>586</v>
      </c>
      <c r="H2568" s="87" t="str">
        <f>'FD Inputs Pre Conversion'!G2562</f>
        <v/>
      </c>
      <c r="I2568" s="103"/>
      <c r="J2568" s="103"/>
      <c r="K2568" s="103"/>
      <c r="L2568" s="103"/>
      <c r="M2568" s="103"/>
    </row>
    <row r="2569" spans="2:13" outlineLevel="1">
      <c r="B2569" s="86" t="s">
        <v>300</v>
      </c>
      <c r="C2569" s="86" t="s">
        <v>301</v>
      </c>
      <c r="D2569" s="85" t="s">
        <v>394</v>
      </c>
      <c r="E2569" s="85" t="s">
        <v>989</v>
      </c>
      <c r="F2569" s="85" t="s">
        <v>586</v>
      </c>
      <c r="H2569" s="87" t="str">
        <f>'FD Inputs Pre Conversion'!G2563</f>
        <v/>
      </c>
      <c r="I2569" s="103"/>
      <c r="J2569" s="103"/>
      <c r="K2569" s="103"/>
      <c r="L2569" s="103"/>
      <c r="M2569" s="103"/>
    </row>
    <row r="2570" spans="2:13" outlineLevel="1">
      <c r="B2570" s="86" t="s">
        <v>300</v>
      </c>
      <c r="C2570" s="86" t="s">
        <v>301</v>
      </c>
      <c r="D2570" s="85" t="s">
        <v>397</v>
      </c>
      <c r="E2570" s="85" t="s">
        <v>989</v>
      </c>
      <c r="F2570" s="85" t="s">
        <v>586</v>
      </c>
      <c r="H2570" s="87" t="str">
        <f>'FD Inputs Pre Conversion'!G2564</f>
        <v/>
      </c>
      <c r="I2570" s="103"/>
      <c r="J2570" s="103"/>
      <c r="K2570" s="103"/>
      <c r="L2570" s="103"/>
      <c r="M2570" s="103"/>
    </row>
    <row r="2571" spans="2:13" outlineLevel="1">
      <c r="B2571" s="86" t="s">
        <v>300</v>
      </c>
      <c r="C2571" s="86" t="s">
        <v>301</v>
      </c>
      <c r="D2571" s="85" t="s">
        <v>345</v>
      </c>
      <c r="E2571" s="85" t="s">
        <v>989</v>
      </c>
      <c r="F2571" s="85" t="s">
        <v>586</v>
      </c>
      <c r="H2571" s="87" t="str">
        <f>'FD Inputs Pre Conversion'!G2565</f>
        <v/>
      </c>
      <c r="I2571" s="103"/>
      <c r="J2571" s="103"/>
      <c r="K2571" s="103"/>
      <c r="L2571" s="103"/>
      <c r="M2571" s="103"/>
    </row>
    <row r="2572" spans="2:13" outlineLevel="1">
      <c r="B2572" s="86" t="s">
        <v>300</v>
      </c>
      <c r="C2572" s="86" t="s">
        <v>301</v>
      </c>
      <c r="D2572" s="85" t="s">
        <v>354</v>
      </c>
      <c r="E2572" s="85" t="s">
        <v>989</v>
      </c>
      <c r="F2572" s="85" t="s">
        <v>586</v>
      </c>
      <c r="H2572" s="87" t="str">
        <f>'FD Inputs Pre Conversion'!G2566</f>
        <v/>
      </c>
      <c r="I2572" s="103"/>
      <c r="J2572" s="103"/>
      <c r="K2572" s="103"/>
      <c r="L2572" s="103"/>
      <c r="M2572" s="103"/>
    </row>
    <row r="2573" spans="2:13" outlineLevel="1">
      <c r="B2573" s="86" t="s">
        <v>300</v>
      </c>
      <c r="C2573" s="86" t="s">
        <v>301</v>
      </c>
      <c r="D2573" s="85" t="s">
        <v>367</v>
      </c>
      <c r="E2573" s="85" t="s">
        <v>989</v>
      </c>
      <c r="F2573" s="85" t="s">
        <v>586</v>
      </c>
      <c r="H2573" s="87" t="str">
        <f>'FD Inputs Pre Conversion'!G2567</f>
        <v/>
      </c>
      <c r="I2573" s="103"/>
      <c r="J2573" s="103"/>
      <c r="K2573" s="103"/>
      <c r="L2573" s="103"/>
      <c r="M2573" s="103"/>
    </row>
    <row r="2574" spans="2:13" outlineLevel="1">
      <c r="B2574" s="86" t="s">
        <v>300</v>
      </c>
      <c r="C2574" s="86" t="s">
        <v>301</v>
      </c>
      <c r="D2574" s="85" t="s">
        <v>373</v>
      </c>
      <c r="E2574" s="85" t="s">
        <v>989</v>
      </c>
      <c r="F2574" s="85" t="s">
        <v>586</v>
      </c>
      <c r="H2574" s="87" t="str">
        <f>'FD Inputs Pre Conversion'!G2568</f>
        <v/>
      </c>
      <c r="I2574" s="103"/>
      <c r="J2574" s="103"/>
      <c r="K2574" s="103"/>
      <c r="L2574" s="103"/>
      <c r="M2574" s="103"/>
    </row>
    <row r="2575" spans="2:13" outlineLevel="1">
      <c r="B2575" s="86" t="s">
        <v>300</v>
      </c>
      <c r="C2575" s="86" t="s">
        <v>301</v>
      </c>
      <c r="D2575" s="85" t="s">
        <v>376</v>
      </c>
      <c r="E2575" s="85" t="s">
        <v>989</v>
      </c>
      <c r="F2575" s="85" t="s">
        <v>586</v>
      </c>
      <c r="H2575" s="87" t="str">
        <f>'FD Inputs Pre Conversion'!G2569</f>
        <v/>
      </c>
      <c r="I2575" s="103"/>
      <c r="J2575" s="103"/>
      <c r="K2575" s="103"/>
      <c r="L2575" s="103"/>
      <c r="M2575" s="103"/>
    </row>
    <row r="2576" spans="2:13" outlineLevel="1">
      <c r="B2576" s="86" t="s">
        <v>300</v>
      </c>
      <c r="C2576" s="86" t="s">
        <v>301</v>
      </c>
      <c r="D2576" s="85" t="s">
        <v>385</v>
      </c>
      <c r="E2576" s="85" t="s">
        <v>989</v>
      </c>
      <c r="F2576" s="85" t="s">
        <v>586</v>
      </c>
      <c r="H2576" s="87" t="str">
        <f>'FD Inputs Pre Conversion'!G2570</f>
        <v/>
      </c>
      <c r="I2576" s="103"/>
      <c r="J2576" s="103"/>
      <c r="K2576" s="103"/>
      <c r="L2576" s="103"/>
      <c r="M2576" s="103"/>
    </row>
    <row r="2577" spans="2:13" outlineLevel="1"/>
    <row r="2578" spans="2:13" outlineLevel="1">
      <c r="B2578" s="86" t="s">
        <v>209</v>
      </c>
      <c r="C2578" s="86" t="s">
        <v>309</v>
      </c>
      <c r="D2578" s="85" t="s">
        <v>350</v>
      </c>
      <c r="E2578" s="85" t="s">
        <v>989</v>
      </c>
      <c r="F2578" s="85" t="s">
        <v>586</v>
      </c>
      <c r="H2578" s="87" t="str">
        <f>'FD Inputs Pre Conversion'!G2572</f>
        <v/>
      </c>
      <c r="I2578" s="103"/>
      <c r="J2578" s="103"/>
      <c r="K2578" s="103"/>
      <c r="L2578" s="103"/>
      <c r="M2578" s="103"/>
    </row>
    <row r="2579" spans="2:13" outlineLevel="1">
      <c r="B2579" s="86" t="s">
        <v>209</v>
      </c>
      <c r="C2579" s="86" t="s">
        <v>309</v>
      </c>
      <c r="D2579" s="85" t="s">
        <v>358</v>
      </c>
      <c r="E2579" s="85" t="s">
        <v>989</v>
      </c>
      <c r="F2579" s="85" t="s">
        <v>586</v>
      </c>
      <c r="H2579" s="87" t="str">
        <f>'FD Inputs Pre Conversion'!G2573</f>
        <v/>
      </c>
      <c r="I2579" s="103"/>
      <c r="J2579" s="103"/>
      <c r="K2579" s="103"/>
      <c r="L2579" s="103"/>
      <c r="M2579" s="103"/>
    </row>
    <row r="2580" spans="2:13" outlineLevel="1">
      <c r="B2580" s="86" t="s">
        <v>209</v>
      </c>
      <c r="C2580" s="86" t="s">
        <v>309</v>
      </c>
      <c r="D2580" s="85" t="s">
        <v>361</v>
      </c>
      <c r="E2580" s="85" t="s">
        <v>989</v>
      </c>
      <c r="F2580" s="85" t="s">
        <v>586</v>
      </c>
      <c r="H2580" s="87" t="str">
        <f>'FD Inputs Pre Conversion'!G2574</f>
        <v/>
      </c>
      <c r="I2580" s="103"/>
      <c r="J2580" s="103"/>
      <c r="K2580" s="103"/>
      <c r="L2580" s="103"/>
      <c r="M2580" s="103"/>
    </row>
    <row r="2581" spans="2:13" outlineLevel="1">
      <c r="B2581" s="86" t="s">
        <v>209</v>
      </c>
      <c r="C2581" s="86" t="s">
        <v>309</v>
      </c>
      <c r="D2581" s="85" t="s">
        <v>364</v>
      </c>
      <c r="E2581" s="85" t="s">
        <v>989</v>
      </c>
      <c r="F2581" s="85" t="s">
        <v>586</v>
      </c>
      <c r="H2581" s="87" t="str">
        <f>'FD Inputs Pre Conversion'!G2575</f>
        <v/>
      </c>
      <c r="I2581" s="103"/>
      <c r="J2581" s="103"/>
      <c r="K2581" s="103"/>
      <c r="L2581" s="103"/>
      <c r="M2581" s="103"/>
    </row>
    <row r="2582" spans="2:13" outlineLevel="1">
      <c r="B2582" s="86" t="s">
        <v>209</v>
      </c>
      <c r="C2582" s="86" t="s">
        <v>309</v>
      </c>
      <c r="D2582" s="85" t="s">
        <v>370</v>
      </c>
      <c r="E2582" s="85" t="s">
        <v>989</v>
      </c>
      <c r="F2582" s="85" t="s">
        <v>586</v>
      </c>
      <c r="H2582" s="87" t="str">
        <f>'FD Inputs Pre Conversion'!G2576</f>
        <v/>
      </c>
      <c r="I2582" s="103"/>
      <c r="J2582" s="103"/>
      <c r="K2582" s="103"/>
      <c r="L2582" s="103"/>
      <c r="M2582" s="103"/>
    </row>
    <row r="2583" spans="2:13" outlineLevel="1">
      <c r="B2583" s="86" t="s">
        <v>209</v>
      </c>
      <c r="C2583" s="86" t="s">
        <v>309</v>
      </c>
      <c r="D2583" s="85" t="s">
        <v>379</v>
      </c>
      <c r="E2583" s="85" t="s">
        <v>989</v>
      </c>
      <c r="F2583" s="85" t="s">
        <v>586</v>
      </c>
      <c r="H2583" s="87" t="str">
        <f>'FD Inputs Pre Conversion'!G2577</f>
        <v/>
      </c>
      <c r="I2583" s="103"/>
      <c r="J2583" s="103"/>
      <c r="K2583" s="103"/>
      <c r="L2583" s="103"/>
      <c r="M2583" s="103"/>
    </row>
    <row r="2584" spans="2:13" outlineLevel="1">
      <c r="B2584" s="86" t="s">
        <v>209</v>
      </c>
      <c r="C2584" s="86" t="s">
        <v>309</v>
      </c>
      <c r="D2584" s="85" t="s">
        <v>382</v>
      </c>
      <c r="E2584" s="85" t="s">
        <v>989</v>
      </c>
      <c r="F2584" s="85" t="s">
        <v>586</v>
      </c>
      <c r="H2584" s="87" t="str">
        <f>'FD Inputs Pre Conversion'!G2578</f>
        <v/>
      </c>
      <c r="I2584" s="103"/>
      <c r="J2584" s="103"/>
      <c r="K2584" s="103"/>
      <c r="L2584" s="103"/>
      <c r="M2584" s="103"/>
    </row>
    <row r="2585" spans="2:13" outlineLevel="1">
      <c r="B2585" s="86" t="s">
        <v>209</v>
      </c>
      <c r="C2585" s="86" t="s">
        <v>309</v>
      </c>
      <c r="D2585" s="85" t="s">
        <v>388</v>
      </c>
      <c r="E2585" s="85" t="s">
        <v>989</v>
      </c>
      <c r="F2585" s="85" t="s">
        <v>586</v>
      </c>
      <c r="H2585" s="87" t="str">
        <f>'FD Inputs Pre Conversion'!G2579</f>
        <v/>
      </c>
      <c r="I2585" s="103"/>
      <c r="J2585" s="103"/>
      <c r="K2585" s="103"/>
      <c r="L2585" s="103"/>
      <c r="M2585" s="103"/>
    </row>
    <row r="2586" spans="2:13" outlineLevel="1">
      <c r="B2586" s="86" t="s">
        <v>209</v>
      </c>
      <c r="C2586" s="86" t="s">
        <v>309</v>
      </c>
      <c r="D2586" s="85" t="s">
        <v>391</v>
      </c>
      <c r="E2586" s="85" t="s">
        <v>989</v>
      </c>
      <c r="F2586" s="85" t="s">
        <v>586</v>
      </c>
      <c r="H2586" s="87">
        <f>'FD Inputs Pre Conversion'!G2580</f>
        <v>6.6100000000000002E-4</v>
      </c>
      <c r="I2586" s="103"/>
      <c r="J2586" s="103"/>
      <c r="K2586" s="103"/>
      <c r="L2586" s="103"/>
      <c r="M2586" s="103"/>
    </row>
    <row r="2587" spans="2:13" outlineLevel="1">
      <c r="B2587" s="86" t="s">
        <v>209</v>
      </c>
      <c r="C2587" s="86" t="s">
        <v>309</v>
      </c>
      <c r="D2587" s="85" t="s">
        <v>394</v>
      </c>
      <c r="E2587" s="85" t="s">
        <v>989</v>
      </c>
      <c r="F2587" s="85" t="s">
        <v>586</v>
      </c>
      <c r="H2587" s="87" t="str">
        <f>'FD Inputs Pre Conversion'!G2581</f>
        <v/>
      </c>
      <c r="I2587" s="103"/>
      <c r="J2587" s="103"/>
      <c r="K2587" s="103"/>
      <c r="L2587" s="103"/>
      <c r="M2587" s="103"/>
    </row>
    <row r="2588" spans="2:13" outlineLevel="1">
      <c r="B2588" s="86" t="s">
        <v>209</v>
      </c>
      <c r="C2588" s="86" t="s">
        <v>309</v>
      </c>
      <c r="D2588" s="85" t="s">
        <v>397</v>
      </c>
      <c r="E2588" s="85" t="s">
        <v>989</v>
      </c>
      <c r="F2588" s="85" t="s">
        <v>586</v>
      </c>
      <c r="H2588" s="87" t="str">
        <f>'FD Inputs Pre Conversion'!G2582</f>
        <v/>
      </c>
      <c r="I2588" s="103"/>
      <c r="J2588" s="103"/>
      <c r="K2588" s="103"/>
      <c r="L2588" s="103"/>
      <c r="M2588" s="103"/>
    </row>
    <row r="2589" spans="2:13" outlineLevel="1">
      <c r="B2589" s="86" t="s">
        <v>209</v>
      </c>
      <c r="C2589" s="86" t="s">
        <v>309</v>
      </c>
      <c r="D2589" s="85" t="s">
        <v>345</v>
      </c>
      <c r="E2589" s="85" t="s">
        <v>989</v>
      </c>
      <c r="F2589" s="85" t="s">
        <v>586</v>
      </c>
      <c r="H2589" s="87" t="str">
        <f>'FD Inputs Pre Conversion'!G2583</f>
        <v/>
      </c>
      <c r="I2589" s="103"/>
      <c r="J2589" s="103"/>
      <c r="K2589" s="103"/>
      <c r="L2589" s="103"/>
      <c r="M2589" s="103"/>
    </row>
    <row r="2590" spans="2:13" outlineLevel="1">
      <c r="B2590" s="86" t="s">
        <v>209</v>
      </c>
      <c r="C2590" s="86" t="s">
        <v>309</v>
      </c>
      <c r="D2590" s="85" t="s">
        <v>354</v>
      </c>
      <c r="E2590" s="85" t="s">
        <v>989</v>
      </c>
      <c r="F2590" s="85" t="s">
        <v>586</v>
      </c>
      <c r="H2590" s="87" t="str">
        <f>'FD Inputs Pre Conversion'!G2584</f>
        <v/>
      </c>
      <c r="I2590" s="103"/>
      <c r="J2590" s="103"/>
      <c r="K2590" s="103"/>
      <c r="L2590" s="103"/>
      <c r="M2590" s="103"/>
    </row>
    <row r="2591" spans="2:13" outlineLevel="1">
      <c r="B2591" s="86" t="s">
        <v>209</v>
      </c>
      <c r="C2591" s="86" t="s">
        <v>309</v>
      </c>
      <c r="D2591" s="85" t="s">
        <v>367</v>
      </c>
      <c r="E2591" s="85" t="s">
        <v>989</v>
      </c>
      <c r="F2591" s="85" t="s">
        <v>586</v>
      </c>
      <c r="H2591" s="87" t="str">
        <f>'FD Inputs Pre Conversion'!G2585</f>
        <v/>
      </c>
      <c r="I2591" s="103"/>
      <c r="J2591" s="103"/>
      <c r="K2591" s="103"/>
      <c r="L2591" s="103"/>
      <c r="M2591" s="103"/>
    </row>
    <row r="2592" spans="2:13" outlineLevel="1">
      <c r="B2592" s="86" t="s">
        <v>209</v>
      </c>
      <c r="C2592" s="86" t="s">
        <v>309</v>
      </c>
      <c r="D2592" s="85" t="s">
        <v>373</v>
      </c>
      <c r="E2592" s="85" t="s">
        <v>989</v>
      </c>
      <c r="F2592" s="85" t="s">
        <v>586</v>
      </c>
      <c r="H2592" s="87" t="str">
        <f>'FD Inputs Pre Conversion'!G2586</f>
        <v/>
      </c>
      <c r="I2592" s="103"/>
      <c r="J2592" s="103"/>
      <c r="K2592" s="103"/>
      <c r="L2592" s="103"/>
      <c r="M2592" s="103"/>
    </row>
    <row r="2593" spans="1:13" outlineLevel="1">
      <c r="B2593" s="86" t="s">
        <v>209</v>
      </c>
      <c r="C2593" s="86" t="s">
        <v>309</v>
      </c>
      <c r="D2593" s="85" t="s">
        <v>376</v>
      </c>
      <c r="E2593" s="85" t="s">
        <v>989</v>
      </c>
      <c r="F2593" s="85" t="s">
        <v>586</v>
      </c>
      <c r="H2593" s="87" t="str">
        <f>'FD Inputs Pre Conversion'!G2587</f>
        <v/>
      </c>
      <c r="I2593" s="103"/>
      <c r="J2593" s="103"/>
      <c r="K2593" s="103"/>
      <c r="L2593" s="103"/>
      <c r="M2593" s="103"/>
    </row>
    <row r="2594" spans="1:13" outlineLevel="1">
      <c r="B2594" s="86" t="s">
        <v>209</v>
      </c>
      <c r="C2594" s="86" t="s">
        <v>309</v>
      </c>
      <c r="D2594" s="85" t="s">
        <v>385</v>
      </c>
      <c r="E2594" s="85" t="s">
        <v>989</v>
      </c>
      <c r="F2594" s="85" t="s">
        <v>586</v>
      </c>
      <c r="H2594" s="87" t="str">
        <f>'FD Inputs Pre Conversion'!G2588</f>
        <v/>
      </c>
      <c r="I2594" s="103"/>
      <c r="J2594" s="103"/>
      <c r="K2594" s="103"/>
      <c r="L2594" s="103"/>
      <c r="M2594" s="103"/>
    </row>
    <row r="2595" spans="1:13" s="88" customFormat="1" outlineLevel="1">
      <c r="A2595" s="97"/>
      <c r="B2595" s="97"/>
      <c r="C2595" s="86"/>
      <c r="D2595" s="85"/>
      <c r="E2595" s="85"/>
      <c r="F2595" s="85"/>
      <c r="G2595" s="85"/>
      <c r="H2595" s="87"/>
    </row>
    <row r="2596" spans="1:13" outlineLevel="1">
      <c r="B2596" s="86" t="s">
        <v>315</v>
      </c>
      <c r="C2596" s="86" t="s">
        <v>316</v>
      </c>
      <c r="D2596" s="85" t="s">
        <v>350</v>
      </c>
      <c r="E2596" s="85" t="s">
        <v>989</v>
      </c>
      <c r="F2596" s="85" t="s">
        <v>586</v>
      </c>
      <c r="H2596" s="87" t="str">
        <f>'FD Inputs Pre Conversion'!G2590</f>
        <v/>
      </c>
      <c r="I2596" s="103"/>
      <c r="J2596" s="103"/>
      <c r="K2596" s="103"/>
      <c r="L2596" s="103"/>
      <c r="M2596" s="103"/>
    </row>
    <row r="2597" spans="1:13" outlineLevel="1">
      <c r="B2597" s="86" t="s">
        <v>315</v>
      </c>
      <c r="C2597" s="86" t="s">
        <v>316</v>
      </c>
      <c r="D2597" s="85" t="s">
        <v>358</v>
      </c>
      <c r="E2597" s="85" t="s">
        <v>989</v>
      </c>
      <c r="F2597" s="85" t="s">
        <v>586</v>
      </c>
      <c r="H2597" s="87" t="str">
        <f>'FD Inputs Pre Conversion'!G2591</f>
        <v/>
      </c>
      <c r="I2597" s="103"/>
      <c r="J2597" s="103"/>
      <c r="K2597" s="103"/>
      <c r="L2597" s="103"/>
      <c r="M2597" s="103"/>
    </row>
    <row r="2598" spans="1:13" outlineLevel="1">
      <c r="B2598" s="86" t="s">
        <v>315</v>
      </c>
      <c r="C2598" s="86" t="s">
        <v>316</v>
      </c>
      <c r="D2598" s="85" t="s">
        <v>361</v>
      </c>
      <c r="E2598" s="85" t="s">
        <v>989</v>
      </c>
      <c r="F2598" s="85" t="s">
        <v>586</v>
      </c>
      <c r="H2598" s="87" t="str">
        <f>'FD Inputs Pre Conversion'!G2592</f>
        <v/>
      </c>
      <c r="I2598" s="103"/>
      <c r="J2598" s="103"/>
      <c r="K2598" s="103"/>
      <c r="L2598" s="103"/>
      <c r="M2598" s="103"/>
    </row>
    <row r="2599" spans="1:13" outlineLevel="1">
      <c r="B2599" s="86" t="s">
        <v>315</v>
      </c>
      <c r="C2599" s="86" t="s">
        <v>316</v>
      </c>
      <c r="D2599" s="85" t="s">
        <v>364</v>
      </c>
      <c r="E2599" s="85" t="s">
        <v>989</v>
      </c>
      <c r="F2599" s="85" t="s">
        <v>586</v>
      </c>
      <c r="H2599" s="87" t="str">
        <f>'FD Inputs Pre Conversion'!G2593</f>
        <v/>
      </c>
      <c r="I2599" s="103"/>
      <c r="J2599" s="103"/>
      <c r="K2599" s="103"/>
      <c r="L2599" s="103"/>
      <c r="M2599" s="103"/>
    </row>
    <row r="2600" spans="1:13" outlineLevel="1">
      <c r="B2600" s="86" t="s">
        <v>315</v>
      </c>
      <c r="C2600" s="86" t="s">
        <v>316</v>
      </c>
      <c r="D2600" s="85" t="s">
        <v>370</v>
      </c>
      <c r="E2600" s="85" t="s">
        <v>989</v>
      </c>
      <c r="F2600" s="85" t="s">
        <v>586</v>
      </c>
      <c r="H2600" s="87">
        <f>'FD Inputs Pre Conversion'!G2594</f>
        <v>9.3999999999999994E-5</v>
      </c>
      <c r="I2600" s="103"/>
      <c r="J2600" s="103"/>
      <c r="K2600" s="103"/>
      <c r="L2600" s="103"/>
      <c r="M2600" s="103"/>
    </row>
    <row r="2601" spans="1:13" outlineLevel="1">
      <c r="B2601" s="86" t="s">
        <v>315</v>
      </c>
      <c r="C2601" s="86" t="s">
        <v>316</v>
      </c>
      <c r="D2601" s="85" t="s">
        <v>379</v>
      </c>
      <c r="E2601" s="85" t="s">
        <v>989</v>
      </c>
      <c r="F2601" s="85" t="s">
        <v>586</v>
      </c>
      <c r="H2601" s="87" t="str">
        <f>'FD Inputs Pre Conversion'!G2595</f>
        <v/>
      </c>
      <c r="I2601" s="103"/>
      <c r="J2601" s="103"/>
      <c r="K2601" s="103"/>
      <c r="L2601" s="103"/>
      <c r="M2601" s="103"/>
    </row>
    <row r="2602" spans="1:13" outlineLevel="1">
      <c r="B2602" s="86" t="s">
        <v>315</v>
      </c>
      <c r="C2602" s="86" t="s">
        <v>316</v>
      </c>
      <c r="D2602" s="85" t="s">
        <v>382</v>
      </c>
      <c r="E2602" s="85" t="s">
        <v>989</v>
      </c>
      <c r="F2602" s="85" t="s">
        <v>586</v>
      </c>
      <c r="H2602" s="87" t="str">
        <f>'FD Inputs Pre Conversion'!G2596</f>
        <v/>
      </c>
      <c r="I2602" s="103"/>
      <c r="J2602" s="103"/>
      <c r="K2602" s="103"/>
      <c r="L2602" s="103"/>
      <c r="M2602" s="103"/>
    </row>
    <row r="2603" spans="1:13" outlineLevel="1">
      <c r="B2603" s="86" t="s">
        <v>315</v>
      </c>
      <c r="C2603" s="86" t="s">
        <v>316</v>
      </c>
      <c r="D2603" s="85" t="s">
        <v>388</v>
      </c>
      <c r="E2603" s="85" t="s">
        <v>989</v>
      </c>
      <c r="F2603" s="85" t="s">
        <v>586</v>
      </c>
      <c r="H2603" s="87" t="str">
        <f>'FD Inputs Pre Conversion'!G2597</f>
        <v/>
      </c>
      <c r="I2603" s="103"/>
      <c r="J2603" s="103"/>
      <c r="K2603" s="103"/>
      <c r="L2603" s="103"/>
      <c r="M2603" s="103"/>
    </row>
    <row r="2604" spans="1:13" outlineLevel="1">
      <c r="B2604" s="86" t="s">
        <v>315</v>
      </c>
      <c r="C2604" s="86" t="s">
        <v>316</v>
      </c>
      <c r="D2604" s="85" t="s">
        <v>391</v>
      </c>
      <c r="E2604" s="85" t="s">
        <v>989</v>
      </c>
      <c r="F2604" s="85" t="s">
        <v>586</v>
      </c>
      <c r="H2604" s="87" t="str">
        <f>'FD Inputs Pre Conversion'!G2598</f>
        <v/>
      </c>
      <c r="I2604" s="103"/>
      <c r="J2604" s="103"/>
      <c r="K2604" s="103"/>
      <c r="L2604" s="103"/>
      <c r="M2604" s="103"/>
    </row>
    <row r="2605" spans="1:13" outlineLevel="1">
      <c r="B2605" s="86" t="s">
        <v>315</v>
      </c>
      <c r="C2605" s="86" t="s">
        <v>316</v>
      </c>
      <c r="D2605" s="85" t="s">
        <v>394</v>
      </c>
      <c r="E2605" s="85" t="s">
        <v>989</v>
      </c>
      <c r="F2605" s="85" t="s">
        <v>586</v>
      </c>
      <c r="H2605" s="87" t="str">
        <f>'FD Inputs Pre Conversion'!G2599</f>
        <v/>
      </c>
      <c r="I2605" s="103"/>
      <c r="J2605" s="103"/>
      <c r="K2605" s="103"/>
      <c r="L2605" s="103"/>
      <c r="M2605" s="103"/>
    </row>
    <row r="2606" spans="1:13" outlineLevel="1">
      <c r="B2606" s="86" t="s">
        <v>315</v>
      </c>
      <c r="C2606" s="86" t="s">
        <v>316</v>
      </c>
      <c r="D2606" s="85" t="s">
        <v>397</v>
      </c>
      <c r="E2606" s="85" t="s">
        <v>989</v>
      </c>
      <c r="F2606" s="85" t="s">
        <v>586</v>
      </c>
      <c r="H2606" s="87" t="str">
        <f>'FD Inputs Pre Conversion'!G2600</f>
        <v/>
      </c>
      <c r="I2606" s="103"/>
      <c r="J2606" s="103"/>
      <c r="K2606" s="103"/>
      <c r="L2606" s="103"/>
      <c r="M2606" s="103"/>
    </row>
    <row r="2607" spans="1:13" outlineLevel="1">
      <c r="B2607" s="86" t="s">
        <v>315</v>
      </c>
      <c r="C2607" s="86" t="s">
        <v>316</v>
      </c>
      <c r="D2607" s="85" t="s">
        <v>345</v>
      </c>
      <c r="E2607" s="85" t="s">
        <v>989</v>
      </c>
      <c r="F2607" s="85" t="s">
        <v>586</v>
      </c>
      <c r="H2607" s="87" t="str">
        <f>'FD Inputs Pre Conversion'!G2601</f>
        <v/>
      </c>
      <c r="I2607" s="103"/>
      <c r="J2607" s="103"/>
      <c r="K2607" s="103"/>
      <c r="L2607" s="103"/>
      <c r="M2607" s="103"/>
    </row>
    <row r="2608" spans="1:13" outlineLevel="1">
      <c r="B2608" s="86" t="s">
        <v>315</v>
      </c>
      <c r="C2608" s="86" t="s">
        <v>316</v>
      </c>
      <c r="D2608" s="85" t="s">
        <v>354</v>
      </c>
      <c r="E2608" s="85" t="s">
        <v>989</v>
      </c>
      <c r="F2608" s="85" t="s">
        <v>586</v>
      </c>
      <c r="H2608" s="87" t="str">
        <f>'FD Inputs Pre Conversion'!G2602</f>
        <v/>
      </c>
      <c r="I2608" s="103"/>
      <c r="J2608" s="103"/>
      <c r="K2608" s="103"/>
      <c r="L2608" s="103"/>
      <c r="M2608" s="103"/>
    </row>
    <row r="2609" spans="2:13" outlineLevel="1">
      <c r="B2609" s="86" t="s">
        <v>315</v>
      </c>
      <c r="C2609" s="86" t="s">
        <v>316</v>
      </c>
      <c r="D2609" s="85" t="s">
        <v>367</v>
      </c>
      <c r="E2609" s="85" t="s">
        <v>989</v>
      </c>
      <c r="F2609" s="85" t="s">
        <v>586</v>
      </c>
      <c r="H2609" s="87" t="str">
        <f>'FD Inputs Pre Conversion'!G2603</f>
        <v/>
      </c>
      <c r="I2609" s="103"/>
      <c r="J2609" s="103"/>
      <c r="K2609" s="103"/>
      <c r="L2609" s="103"/>
      <c r="M2609" s="103"/>
    </row>
    <row r="2610" spans="2:13" outlineLevel="1">
      <c r="B2610" s="86" t="s">
        <v>315</v>
      </c>
      <c r="C2610" s="86" t="s">
        <v>316</v>
      </c>
      <c r="D2610" s="85" t="s">
        <v>373</v>
      </c>
      <c r="E2610" s="85" t="s">
        <v>989</v>
      </c>
      <c r="F2610" s="85" t="s">
        <v>586</v>
      </c>
      <c r="H2610" s="87" t="str">
        <f>'FD Inputs Pre Conversion'!G2604</f>
        <v/>
      </c>
      <c r="I2610" s="103"/>
      <c r="J2610" s="103"/>
      <c r="K2610" s="103"/>
      <c r="L2610" s="103"/>
      <c r="M2610" s="103"/>
    </row>
    <row r="2611" spans="2:13" outlineLevel="1">
      <c r="B2611" s="86" t="s">
        <v>315</v>
      </c>
      <c r="C2611" s="86" t="s">
        <v>316</v>
      </c>
      <c r="D2611" s="85" t="s">
        <v>376</v>
      </c>
      <c r="E2611" s="85" t="s">
        <v>989</v>
      </c>
      <c r="F2611" s="85" t="s">
        <v>586</v>
      </c>
      <c r="H2611" s="87" t="str">
        <f>'FD Inputs Pre Conversion'!G2605</f>
        <v/>
      </c>
      <c r="I2611" s="103"/>
      <c r="J2611" s="103"/>
      <c r="K2611" s="103"/>
      <c r="L2611" s="103"/>
      <c r="M2611" s="103"/>
    </row>
    <row r="2612" spans="2:13" outlineLevel="1">
      <c r="B2612" s="86" t="s">
        <v>315</v>
      </c>
      <c r="C2612" s="86" t="s">
        <v>316</v>
      </c>
      <c r="D2612" s="85" t="s">
        <v>385</v>
      </c>
      <c r="E2612" s="85" t="s">
        <v>989</v>
      </c>
      <c r="F2612" s="85" t="s">
        <v>586</v>
      </c>
      <c r="H2612" s="87" t="str">
        <f>'FD Inputs Pre Conversion'!G2606</f>
        <v/>
      </c>
      <c r="I2612" s="103"/>
      <c r="J2612" s="103"/>
      <c r="K2612" s="103"/>
      <c r="L2612" s="103"/>
      <c r="M2612" s="103"/>
    </row>
    <row r="2613" spans="2:13" outlineLevel="1"/>
    <row r="2614" spans="2:13" outlineLevel="1">
      <c r="B2614" s="86" t="s">
        <v>323</v>
      </c>
      <c r="C2614" s="86" t="s">
        <v>324</v>
      </c>
      <c r="D2614" s="85" t="s">
        <v>350</v>
      </c>
      <c r="E2614" s="85" t="s">
        <v>989</v>
      </c>
      <c r="F2614" s="85" t="s">
        <v>586</v>
      </c>
      <c r="H2614" s="87">
        <f>'FD Inputs Pre Conversion'!G2608</f>
        <v>0</v>
      </c>
      <c r="I2614" s="103"/>
      <c r="J2614" s="103"/>
      <c r="K2614" s="103"/>
      <c r="L2614" s="103"/>
      <c r="M2614" s="103"/>
    </row>
    <row r="2615" spans="2:13" outlineLevel="1">
      <c r="B2615" s="86" t="s">
        <v>323</v>
      </c>
      <c r="C2615" s="86" t="s">
        <v>324</v>
      </c>
      <c r="D2615" s="85" t="s">
        <v>358</v>
      </c>
      <c r="E2615" s="85" t="s">
        <v>989</v>
      </c>
      <c r="F2615" s="85" t="s">
        <v>586</v>
      </c>
      <c r="H2615" s="87">
        <f>'FD Inputs Pre Conversion'!G2609</f>
        <v>0</v>
      </c>
      <c r="I2615" s="103"/>
      <c r="J2615" s="103"/>
      <c r="K2615" s="103"/>
      <c r="L2615" s="103"/>
      <c r="M2615" s="103"/>
    </row>
    <row r="2616" spans="2:13" outlineLevel="1">
      <c r="B2616" s="86" t="s">
        <v>323</v>
      </c>
      <c r="C2616" s="86" t="s">
        <v>324</v>
      </c>
      <c r="D2616" s="85" t="s">
        <v>361</v>
      </c>
      <c r="E2616" s="85" t="s">
        <v>989</v>
      </c>
      <c r="F2616" s="85" t="s">
        <v>586</v>
      </c>
      <c r="H2616" s="87">
        <f>'FD Inputs Pre Conversion'!G2610</f>
        <v>0</v>
      </c>
      <c r="I2616" s="103"/>
      <c r="J2616" s="103"/>
      <c r="K2616" s="103"/>
      <c r="L2616" s="103"/>
      <c r="M2616" s="103"/>
    </row>
    <row r="2617" spans="2:13" outlineLevel="1">
      <c r="B2617" s="86" t="s">
        <v>323</v>
      </c>
      <c r="C2617" s="86" t="s">
        <v>324</v>
      </c>
      <c r="D2617" s="85" t="s">
        <v>364</v>
      </c>
      <c r="E2617" s="85" t="s">
        <v>989</v>
      </c>
      <c r="F2617" s="85" t="s">
        <v>586</v>
      </c>
      <c r="H2617" s="87">
        <f>'FD Inputs Pre Conversion'!G2611</f>
        <v>0</v>
      </c>
      <c r="I2617" s="103"/>
      <c r="J2617" s="103"/>
      <c r="K2617" s="103"/>
      <c r="L2617" s="103"/>
      <c r="M2617" s="103"/>
    </row>
    <row r="2618" spans="2:13" outlineLevel="1">
      <c r="B2618" s="86" t="s">
        <v>323</v>
      </c>
      <c r="C2618" s="86" t="s">
        <v>324</v>
      </c>
      <c r="D2618" s="85" t="s">
        <v>370</v>
      </c>
      <c r="E2618" s="85" t="s">
        <v>989</v>
      </c>
      <c r="F2618" s="85" t="s">
        <v>586</v>
      </c>
      <c r="H2618" s="87">
        <f>'FD Inputs Pre Conversion'!G2612</f>
        <v>0</v>
      </c>
      <c r="I2618" s="103"/>
      <c r="J2618" s="103"/>
      <c r="K2618" s="103"/>
      <c r="L2618" s="103"/>
      <c r="M2618" s="103"/>
    </row>
    <row r="2619" spans="2:13" outlineLevel="1">
      <c r="B2619" s="86" t="s">
        <v>323</v>
      </c>
      <c r="C2619" s="86" t="s">
        <v>324</v>
      </c>
      <c r="D2619" s="85" t="s">
        <v>379</v>
      </c>
      <c r="E2619" s="85" t="s">
        <v>989</v>
      </c>
      <c r="F2619" s="85" t="s">
        <v>586</v>
      </c>
      <c r="H2619" s="87">
        <f>'FD Inputs Pre Conversion'!G2613</f>
        <v>0</v>
      </c>
      <c r="I2619" s="103"/>
      <c r="J2619" s="103"/>
      <c r="K2619" s="103"/>
      <c r="L2619" s="103"/>
      <c r="M2619" s="103"/>
    </row>
    <row r="2620" spans="2:13" outlineLevel="1">
      <c r="B2620" s="86" t="s">
        <v>323</v>
      </c>
      <c r="C2620" s="86" t="s">
        <v>324</v>
      </c>
      <c r="D2620" s="85" t="s">
        <v>382</v>
      </c>
      <c r="E2620" s="85" t="s">
        <v>989</v>
      </c>
      <c r="F2620" s="85" t="s">
        <v>586</v>
      </c>
      <c r="H2620" s="87">
        <f>'FD Inputs Pre Conversion'!G2614</f>
        <v>0</v>
      </c>
      <c r="I2620" s="103"/>
      <c r="J2620" s="103"/>
      <c r="K2620" s="103"/>
      <c r="L2620" s="103"/>
      <c r="M2620" s="103"/>
    </row>
    <row r="2621" spans="2:13" outlineLevel="1">
      <c r="B2621" s="86" t="s">
        <v>323</v>
      </c>
      <c r="C2621" s="86" t="s">
        <v>324</v>
      </c>
      <c r="D2621" s="85" t="s">
        <v>388</v>
      </c>
      <c r="E2621" s="85" t="s">
        <v>989</v>
      </c>
      <c r="F2621" s="85" t="s">
        <v>586</v>
      </c>
      <c r="H2621" s="87">
        <f>'FD Inputs Pre Conversion'!G2615</f>
        <v>0</v>
      </c>
      <c r="I2621" s="103"/>
      <c r="J2621" s="103"/>
      <c r="K2621" s="103"/>
      <c r="L2621" s="103"/>
      <c r="M2621" s="103"/>
    </row>
    <row r="2622" spans="2:13" outlineLevel="1">
      <c r="B2622" s="86" t="s">
        <v>323</v>
      </c>
      <c r="C2622" s="86" t="s">
        <v>324</v>
      </c>
      <c r="D2622" s="85" t="s">
        <v>391</v>
      </c>
      <c r="E2622" s="85" t="s">
        <v>989</v>
      </c>
      <c r="F2622" s="85" t="s">
        <v>586</v>
      </c>
      <c r="H2622" s="87">
        <f>'FD Inputs Pre Conversion'!G2616</f>
        <v>0</v>
      </c>
      <c r="I2622" s="103"/>
      <c r="J2622" s="103"/>
      <c r="K2622" s="103"/>
      <c r="L2622" s="103"/>
      <c r="M2622" s="103"/>
    </row>
    <row r="2623" spans="2:13" outlineLevel="1">
      <c r="B2623" s="86" t="s">
        <v>323</v>
      </c>
      <c r="C2623" s="86" t="s">
        <v>324</v>
      </c>
      <c r="D2623" s="85" t="s">
        <v>394</v>
      </c>
      <c r="E2623" s="85" t="s">
        <v>989</v>
      </c>
      <c r="F2623" s="85" t="s">
        <v>586</v>
      </c>
      <c r="H2623" s="87">
        <f>'FD Inputs Pre Conversion'!G2617</f>
        <v>0</v>
      </c>
      <c r="I2623" s="103"/>
      <c r="J2623" s="103"/>
      <c r="K2623" s="103"/>
      <c r="L2623" s="103"/>
      <c r="M2623" s="103"/>
    </row>
    <row r="2624" spans="2:13" outlineLevel="1">
      <c r="B2624" s="86" t="s">
        <v>323</v>
      </c>
      <c r="C2624" s="86" t="s">
        <v>324</v>
      </c>
      <c r="D2624" s="85" t="s">
        <v>397</v>
      </c>
      <c r="E2624" s="85" t="s">
        <v>989</v>
      </c>
      <c r="F2624" s="85" t="s">
        <v>586</v>
      </c>
      <c r="H2624" s="87">
        <f>'FD Inputs Pre Conversion'!G2618</f>
        <v>0</v>
      </c>
      <c r="I2624" s="103"/>
      <c r="J2624" s="103"/>
      <c r="K2624" s="103"/>
      <c r="L2624" s="103"/>
      <c r="M2624" s="103"/>
    </row>
    <row r="2625" spans="2:13" outlineLevel="1">
      <c r="B2625" s="86" t="s">
        <v>323</v>
      </c>
      <c r="C2625" s="86" t="s">
        <v>324</v>
      </c>
      <c r="D2625" s="85" t="s">
        <v>345</v>
      </c>
      <c r="E2625" s="85" t="s">
        <v>989</v>
      </c>
      <c r="F2625" s="85" t="s">
        <v>586</v>
      </c>
      <c r="H2625" s="87">
        <f>'FD Inputs Pre Conversion'!G2619</f>
        <v>0</v>
      </c>
      <c r="I2625" s="103"/>
      <c r="J2625" s="103"/>
      <c r="K2625" s="103"/>
      <c r="L2625" s="103"/>
      <c r="M2625" s="103"/>
    </row>
    <row r="2626" spans="2:13" outlineLevel="1">
      <c r="B2626" s="86" t="s">
        <v>323</v>
      </c>
      <c r="C2626" s="86" t="s">
        <v>324</v>
      </c>
      <c r="D2626" s="85" t="s">
        <v>354</v>
      </c>
      <c r="E2626" s="85" t="s">
        <v>989</v>
      </c>
      <c r="F2626" s="85" t="s">
        <v>586</v>
      </c>
      <c r="H2626" s="87">
        <f>'FD Inputs Pre Conversion'!G2620</f>
        <v>0</v>
      </c>
      <c r="I2626" s="103"/>
      <c r="J2626" s="103"/>
      <c r="K2626" s="103"/>
      <c r="L2626" s="103"/>
      <c r="M2626" s="103"/>
    </row>
    <row r="2627" spans="2:13" outlineLevel="1">
      <c r="B2627" s="86" t="s">
        <v>323</v>
      </c>
      <c r="C2627" s="86" t="s">
        <v>324</v>
      </c>
      <c r="D2627" s="85" t="s">
        <v>367</v>
      </c>
      <c r="E2627" s="85" t="s">
        <v>989</v>
      </c>
      <c r="F2627" s="85" t="s">
        <v>586</v>
      </c>
      <c r="H2627" s="87">
        <f>'FD Inputs Pre Conversion'!G2621</f>
        <v>0</v>
      </c>
      <c r="I2627" s="103"/>
      <c r="J2627" s="103"/>
      <c r="K2627" s="103"/>
      <c r="L2627" s="103"/>
      <c r="M2627" s="103"/>
    </row>
    <row r="2628" spans="2:13" outlineLevel="1">
      <c r="B2628" s="86" t="s">
        <v>323</v>
      </c>
      <c r="C2628" s="86" t="s">
        <v>324</v>
      </c>
      <c r="D2628" s="85" t="s">
        <v>373</v>
      </c>
      <c r="E2628" s="85" t="s">
        <v>989</v>
      </c>
      <c r="F2628" s="85" t="s">
        <v>586</v>
      </c>
      <c r="H2628" s="87">
        <f>'FD Inputs Pre Conversion'!G2622</f>
        <v>0</v>
      </c>
      <c r="I2628" s="103"/>
      <c r="J2628" s="103"/>
      <c r="K2628" s="103"/>
      <c r="L2628" s="103"/>
      <c r="M2628" s="103"/>
    </row>
    <row r="2629" spans="2:13" outlineLevel="1">
      <c r="B2629" s="86" t="s">
        <v>323</v>
      </c>
      <c r="C2629" s="86" t="s">
        <v>324</v>
      </c>
      <c r="D2629" s="85" t="s">
        <v>376</v>
      </c>
      <c r="E2629" s="85" t="s">
        <v>989</v>
      </c>
      <c r="F2629" s="85" t="s">
        <v>586</v>
      </c>
      <c r="H2629" s="87">
        <f>'FD Inputs Pre Conversion'!G2623</f>
        <v>0</v>
      </c>
      <c r="I2629" s="103"/>
      <c r="J2629" s="103"/>
      <c r="K2629" s="103"/>
      <c r="L2629" s="103"/>
      <c r="M2629" s="103"/>
    </row>
    <row r="2630" spans="2:13" outlineLevel="1">
      <c r="B2630" s="86" t="s">
        <v>323</v>
      </c>
      <c r="C2630" s="86" t="s">
        <v>324</v>
      </c>
      <c r="D2630" s="85" t="s">
        <v>385</v>
      </c>
      <c r="E2630" s="85" t="s">
        <v>989</v>
      </c>
      <c r="F2630" s="85" t="s">
        <v>586</v>
      </c>
      <c r="H2630" s="87">
        <f>'FD Inputs Pre Conversion'!G2624</f>
        <v>0</v>
      </c>
      <c r="I2630" s="103"/>
      <c r="J2630" s="103"/>
      <c r="K2630" s="103"/>
      <c r="L2630" s="103"/>
      <c r="M2630" s="103"/>
    </row>
    <row r="2631" spans="2:13" outlineLevel="1"/>
    <row r="2632" spans="2:13" outlineLevel="1">
      <c r="B2632" s="86" t="s">
        <v>329</v>
      </c>
      <c r="C2632" s="86" t="s">
        <v>330</v>
      </c>
      <c r="D2632" s="85" t="s">
        <v>350</v>
      </c>
      <c r="E2632" s="85" t="s">
        <v>989</v>
      </c>
      <c r="F2632" s="85" t="s">
        <v>586</v>
      </c>
      <c r="H2632" s="87" t="str">
        <f>'FD Inputs Pre Conversion'!G2626</f>
        <v/>
      </c>
      <c r="I2632" s="103"/>
      <c r="J2632" s="103"/>
      <c r="K2632" s="103"/>
      <c r="L2632" s="103"/>
      <c r="M2632" s="103"/>
    </row>
    <row r="2633" spans="2:13" outlineLevel="1">
      <c r="B2633" s="86" t="s">
        <v>329</v>
      </c>
      <c r="C2633" s="86" t="s">
        <v>330</v>
      </c>
      <c r="D2633" s="85" t="s">
        <v>358</v>
      </c>
      <c r="E2633" s="85" t="s">
        <v>989</v>
      </c>
      <c r="F2633" s="85" t="s">
        <v>586</v>
      </c>
      <c r="H2633" s="87" t="str">
        <f>'FD Inputs Pre Conversion'!G2627</f>
        <v/>
      </c>
      <c r="I2633" s="103"/>
      <c r="J2633" s="103"/>
      <c r="K2633" s="103"/>
      <c r="L2633" s="103"/>
      <c r="M2633" s="103"/>
    </row>
    <row r="2634" spans="2:13" outlineLevel="1">
      <c r="B2634" s="86" t="s">
        <v>329</v>
      </c>
      <c r="C2634" s="86" t="s">
        <v>330</v>
      </c>
      <c r="D2634" s="85" t="s">
        <v>361</v>
      </c>
      <c r="E2634" s="85" t="s">
        <v>989</v>
      </c>
      <c r="F2634" s="85" t="s">
        <v>586</v>
      </c>
      <c r="H2634" s="87" t="str">
        <f>'FD Inputs Pre Conversion'!G2628</f>
        <v/>
      </c>
      <c r="I2634" s="103"/>
      <c r="J2634" s="103"/>
      <c r="K2634" s="103"/>
      <c r="L2634" s="103"/>
      <c r="M2634" s="103"/>
    </row>
    <row r="2635" spans="2:13" outlineLevel="1">
      <c r="B2635" s="86" t="s">
        <v>329</v>
      </c>
      <c r="C2635" s="86" t="s">
        <v>330</v>
      </c>
      <c r="D2635" s="85" t="s">
        <v>364</v>
      </c>
      <c r="E2635" s="85" t="s">
        <v>989</v>
      </c>
      <c r="F2635" s="85" t="s">
        <v>586</v>
      </c>
      <c r="H2635" s="87" t="str">
        <f>'FD Inputs Pre Conversion'!G2629</f>
        <v/>
      </c>
      <c r="I2635" s="103"/>
      <c r="J2635" s="103"/>
      <c r="K2635" s="103"/>
      <c r="L2635" s="103"/>
      <c r="M2635" s="103"/>
    </row>
    <row r="2636" spans="2:13" outlineLevel="1">
      <c r="B2636" s="86" t="s">
        <v>329</v>
      </c>
      <c r="C2636" s="86" t="s">
        <v>330</v>
      </c>
      <c r="D2636" s="85" t="s">
        <v>370</v>
      </c>
      <c r="E2636" s="85" t="s">
        <v>989</v>
      </c>
      <c r="F2636" s="85" t="s">
        <v>586</v>
      </c>
      <c r="H2636" s="87" t="str">
        <f>'FD Inputs Pre Conversion'!G2630</f>
        <v/>
      </c>
      <c r="I2636" s="103"/>
      <c r="J2636" s="103"/>
      <c r="K2636" s="103"/>
      <c r="L2636" s="103"/>
      <c r="M2636" s="103"/>
    </row>
    <row r="2637" spans="2:13" outlineLevel="1">
      <c r="B2637" s="86" t="s">
        <v>329</v>
      </c>
      <c r="C2637" s="86" t="s">
        <v>330</v>
      </c>
      <c r="D2637" s="85" t="s">
        <v>379</v>
      </c>
      <c r="E2637" s="85" t="s">
        <v>989</v>
      </c>
      <c r="F2637" s="85" t="s">
        <v>586</v>
      </c>
      <c r="H2637" s="87">
        <f>'FD Inputs Pre Conversion'!G2631</f>
        <v>9.3999999999999994E-5</v>
      </c>
      <c r="I2637" s="103"/>
      <c r="J2637" s="103"/>
      <c r="K2637" s="103"/>
      <c r="L2637" s="103"/>
      <c r="M2637" s="103"/>
    </row>
    <row r="2638" spans="2:13" outlineLevel="1">
      <c r="B2638" s="86" t="s">
        <v>329</v>
      </c>
      <c r="C2638" s="86" t="s">
        <v>330</v>
      </c>
      <c r="D2638" s="85" t="s">
        <v>382</v>
      </c>
      <c r="E2638" s="85" t="s">
        <v>989</v>
      </c>
      <c r="F2638" s="85" t="s">
        <v>586</v>
      </c>
      <c r="H2638" s="87" t="str">
        <f>'FD Inputs Pre Conversion'!G2632</f>
        <v/>
      </c>
      <c r="I2638" s="103"/>
      <c r="J2638" s="103"/>
      <c r="K2638" s="103"/>
      <c r="L2638" s="103"/>
      <c r="M2638" s="103"/>
    </row>
    <row r="2639" spans="2:13" outlineLevel="1">
      <c r="B2639" s="86" t="s">
        <v>329</v>
      </c>
      <c r="C2639" s="86" t="s">
        <v>330</v>
      </c>
      <c r="D2639" s="85" t="s">
        <v>388</v>
      </c>
      <c r="E2639" s="85" t="s">
        <v>989</v>
      </c>
      <c r="F2639" s="85" t="s">
        <v>586</v>
      </c>
      <c r="H2639" s="87" t="str">
        <f>'FD Inputs Pre Conversion'!G2633</f>
        <v/>
      </c>
      <c r="I2639" s="103"/>
      <c r="J2639" s="103"/>
      <c r="K2639" s="103"/>
      <c r="L2639" s="103"/>
      <c r="M2639" s="103"/>
    </row>
    <row r="2640" spans="2:13" outlineLevel="1">
      <c r="B2640" s="86" t="s">
        <v>329</v>
      </c>
      <c r="C2640" s="86" t="s">
        <v>330</v>
      </c>
      <c r="D2640" s="85" t="s">
        <v>391</v>
      </c>
      <c r="E2640" s="85" t="s">
        <v>989</v>
      </c>
      <c r="F2640" s="85" t="s">
        <v>586</v>
      </c>
      <c r="H2640" s="87">
        <f>'FD Inputs Pre Conversion'!G2634</f>
        <v>9.3999999999999994E-5</v>
      </c>
      <c r="I2640" s="103"/>
      <c r="J2640" s="103"/>
      <c r="K2640" s="103"/>
      <c r="L2640" s="103"/>
      <c r="M2640" s="103"/>
    </row>
    <row r="2641" spans="1:13" outlineLevel="1">
      <c r="B2641" s="86" t="s">
        <v>329</v>
      </c>
      <c r="C2641" s="86" t="s">
        <v>330</v>
      </c>
      <c r="D2641" s="85" t="s">
        <v>394</v>
      </c>
      <c r="E2641" s="85" t="s">
        <v>989</v>
      </c>
      <c r="F2641" s="85" t="s">
        <v>586</v>
      </c>
      <c r="H2641" s="87" t="str">
        <f>'FD Inputs Pre Conversion'!G2635</f>
        <v/>
      </c>
      <c r="I2641" s="103"/>
      <c r="J2641" s="103"/>
      <c r="K2641" s="103"/>
      <c r="L2641" s="103"/>
      <c r="M2641" s="103"/>
    </row>
    <row r="2642" spans="1:13" outlineLevel="1">
      <c r="B2642" s="86" t="s">
        <v>329</v>
      </c>
      <c r="C2642" s="86" t="s">
        <v>330</v>
      </c>
      <c r="D2642" s="85" t="s">
        <v>397</v>
      </c>
      <c r="E2642" s="85" t="s">
        <v>989</v>
      </c>
      <c r="F2642" s="85" t="s">
        <v>586</v>
      </c>
      <c r="H2642" s="87" t="str">
        <f>'FD Inputs Pre Conversion'!G2636</f>
        <v/>
      </c>
      <c r="I2642" s="103"/>
      <c r="J2642" s="103"/>
      <c r="K2642" s="103"/>
      <c r="L2642" s="103"/>
      <c r="M2642" s="103"/>
    </row>
    <row r="2643" spans="1:13" outlineLevel="1">
      <c r="B2643" s="86" t="s">
        <v>329</v>
      </c>
      <c r="C2643" s="86" t="s">
        <v>330</v>
      </c>
      <c r="D2643" s="85" t="s">
        <v>345</v>
      </c>
      <c r="E2643" s="85" t="s">
        <v>989</v>
      </c>
      <c r="F2643" s="85" t="s">
        <v>586</v>
      </c>
      <c r="H2643" s="87" t="str">
        <f>'FD Inputs Pre Conversion'!G2637</f>
        <v/>
      </c>
      <c r="I2643" s="103"/>
      <c r="J2643" s="103"/>
      <c r="K2643" s="103"/>
      <c r="L2643" s="103"/>
      <c r="M2643" s="103"/>
    </row>
    <row r="2644" spans="1:13" outlineLevel="1">
      <c r="B2644" s="86" t="s">
        <v>329</v>
      </c>
      <c r="C2644" s="86" t="s">
        <v>330</v>
      </c>
      <c r="D2644" s="85" t="s">
        <v>354</v>
      </c>
      <c r="E2644" s="85" t="s">
        <v>989</v>
      </c>
      <c r="F2644" s="85" t="s">
        <v>586</v>
      </c>
      <c r="H2644" s="87" t="str">
        <f>'FD Inputs Pre Conversion'!G2638</f>
        <v/>
      </c>
      <c r="I2644" s="103"/>
      <c r="J2644" s="103"/>
      <c r="K2644" s="103"/>
      <c r="L2644" s="103"/>
      <c r="M2644" s="103"/>
    </row>
    <row r="2645" spans="1:13" outlineLevel="1">
      <c r="B2645" s="86" t="s">
        <v>329</v>
      </c>
      <c r="C2645" s="86" t="s">
        <v>330</v>
      </c>
      <c r="D2645" s="85" t="s">
        <v>367</v>
      </c>
      <c r="E2645" s="85" t="s">
        <v>989</v>
      </c>
      <c r="F2645" s="85" t="s">
        <v>586</v>
      </c>
      <c r="H2645" s="87" t="str">
        <f>'FD Inputs Pre Conversion'!G2639</f>
        <v/>
      </c>
      <c r="I2645" s="103"/>
      <c r="J2645" s="103"/>
      <c r="K2645" s="103"/>
      <c r="L2645" s="103"/>
      <c r="M2645" s="103"/>
    </row>
    <row r="2646" spans="1:13" outlineLevel="1">
      <c r="B2646" s="86" t="s">
        <v>329</v>
      </c>
      <c r="C2646" s="86" t="s">
        <v>330</v>
      </c>
      <c r="D2646" s="85" t="s">
        <v>373</v>
      </c>
      <c r="E2646" s="85" t="s">
        <v>989</v>
      </c>
      <c r="F2646" s="85" t="s">
        <v>586</v>
      </c>
      <c r="H2646" s="87" t="str">
        <f>'FD Inputs Pre Conversion'!G2640</f>
        <v/>
      </c>
      <c r="I2646" s="103"/>
      <c r="J2646" s="103"/>
      <c r="K2646" s="103"/>
      <c r="L2646" s="103"/>
      <c r="M2646" s="103"/>
    </row>
    <row r="2647" spans="1:13" outlineLevel="1">
      <c r="B2647" s="86" t="s">
        <v>329</v>
      </c>
      <c r="C2647" s="86" t="s">
        <v>330</v>
      </c>
      <c r="D2647" s="85" t="s">
        <v>376</v>
      </c>
      <c r="E2647" s="85" t="s">
        <v>989</v>
      </c>
      <c r="F2647" s="85" t="s">
        <v>586</v>
      </c>
      <c r="H2647" s="87" t="str">
        <f>'FD Inputs Pre Conversion'!G2641</f>
        <v/>
      </c>
      <c r="I2647" s="103"/>
      <c r="J2647" s="103"/>
      <c r="K2647" s="103"/>
      <c r="L2647" s="103"/>
      <c r="M2647" s="103"/>
    </row>
    <row r="2648" spans="1:13" outlineLevel="1">
      <c r="B2648" s="86" t="s">
        <v>329</v>
      </c>
      <c r="C2648" s="86" t="s">
        <v>330</v>
      </c>
      <c r="D2648" s="85" t="s">
        <v>385</v>
      </c>
      <c r="E2648" s="85" t="s">
        <v>989</v>
      </c>
      <c r="F2648" s="85" t="s">
        <v>586</v>
      </c>
      <c r="H2648" s="87" t="str">
        <f>'FD Inputs Pre Conversion'!G2642</f>
        <v/>
      </c>
      <c r="I2648" s="103"/>
      <c r="J2648" s="103"/>
      <c r="K2648" s="103"/>
      <c r="L2648" s="103"/>
      <c r="M2648" s="103"/>
    </row>
    <row r="2649" spans="1:13"/>
    <row r="2650" spans="1:13" s="92" customFormat="1" ht="15">
      <c r="A2650" s="90"/>
      <c r="B2650" s="90"/>
      <c r="C2650" s="91" t="s">
        <v>1007</v>
      </c>
    </row>
    <row r="2651" spans="1:13"/>
    <row r="2652" spans="1:13">
      <c r="B2652" s="86" t="s">
        <v>293</v>
      </c>
      <c r="C2652" s="86" t="s">
        <v>294</v>
      </c>
      <c r="D2652" s="85" t="s">
        <v>350</v>
      </c>
      <c r="E2652" s="85" t="s">
        <v>991</v>
      </c>
      <c r="F2652" s="85" t="s">
        <v>586</v>
      </c>
      <c r="H2652" s="87">
        <f>'FD Inputs Pre Conversion'!G2646</f>
        <v>0</v>
      </c>
      <c r="I2652" s="103"/>
      <c r="J2652" s="103"/>
      <c r="K2652" s="103"/>
      <c r="L2652" s="103"/>
      <c r="M2652" s="103"/>
    </row>
    <row r="2653" spans="1:13" outlineLevel="1">
      <c r="B2653" s="86" t="s">
        <v>293</v>
      </c>
      <c r="C2653" s="86" t="s">
        <v>294</v>
      </c>
      <c r="D2653" s="85" t="s">
        <v>358</v>
      </c>
      <c r="E2653" s="85" t="s">
        <v>991</v>
      </c>
      <c r="F2653" s="85" t="s">
        <v>586</v>
      </c>
      <c r="H2653" s="87">
        <f>'FD Inputs Pre Conversion'!G2647</f>
        <v>0</v>
      </c>
      <c r="I2653" s="103"/>
      <c r="J2653" s="103"/>
      <c r="K2653" s="103"/>
      <c r="L2653" s="103"/>
      <c r="M2653" s="103"/>
    </row>
    <row r="2654" spans="1:13" outlineLevel="1">
      <c r="B2654" s="86" t="s">
        <v>293</v>
      </c>
      <c r="C2654" s="86" t="s">
        <v>294</v>
      </c>
      <c r="D2654" s="85" t="s">
        <v>361</v>
      </c>
      <c r="E2654" s="85" t="s">
        <v>991</v>
      </c>
      <c r="F2654" s="85" t="s">
        <v>586</v>
      </c>
      <c r="H2654" s="87">
        <f>'FD Inputs Pre Conversion'!G2648</f>
        <v>0</v>
      </c>
      <c r="I2654" s="103"/>
      <c r="J2654" s="103"/>
      <c r="K2654" s="103"/>
      <c r="L2654" s="103"/>
      <c r="M2654" s="103"/>
    </row>
    <row r="2655" spans="1:13" outlineLevel="1">
      <c r="B2655" s="86" t="s">
        <v>293</v>
      </c>
      <c r="C2655" s="86" t="s">
        <v>294</v>
      </c>
      <c r="D2655" s="85" t="s">
        <v>364</v>
      </c>
      <c r="E2655" s="85" t="s">
        <v>991</v>
      </c>
      <c r="F2655" s="85" t="s">
        <v>586</v>
      </c>
      <c r="H2655" s="87">
        <f>'FD Inputs Pre Conversion'!G2649</f>
        <v>0</v>
      </c>
      <c r="I2655" s="103"/>
      <c r="J2655" s="103"/>
      <c r="K2655" s="103"/>
      <c r="L2655" s="103"/>
      <c r="M2655" s="103"/>
    </row>
    <row r="2656" spans="1:13" outlineLevel="1">
      <c r="B2656" s="86" t="s">
        <v>293</v>
      </c>
      <c r="C2656" s="86" t="s">
        <v>294</v>
      </c>
      <c r="D2656" s="85" t="s">
        <v>370</v>
      </c>
      <c r="E2656" s="85" t="s">
        <v>991</v>
      </c>
      <c r="F2656" s="85" t="s">
        <v>586</v>
      </c>
      <c r="H2656" s="87">
        <f>'FD Inputs Pre Conversion'!G2650</f>
        <v>0</v>
      </c>
      <c r="I2656" s="103"/>
      <c r="J2656" s="103"/>
      <c r="K2656" s="103"/>
      <c r="L2656" s="103"/>
      <c r="M2656" s="103"/>
    </row>
    <row r="2657" spans="2:13" outlineLevel="1">
      <c r="B2657" s="86" t="s">
        <v>293</v>
      </c>
      <c r="C2657" s="86" t="s">
        <v>294</v>
      </c>
      <c r="D2657" s="85" t="s">
        <v>379</v>
      </c>
      <c r="E2657" s="85" t="s">
        <v>991</v>
      </c>
      <c r="F2657" s="85" t="s">
        <v>586</v>
      </c>
      <c r="H2657" s="87">
        <f>'FD Inputs Pre Conversion'!G2651</f>
        <v>0</v>
      </c>
      <c r="I2657" s="103"/>
      <c r="J2657" s="103"/>
      <c r="K2657" s="103"/>
      <c r="L2657" s="103"/>
      <c r="M2657" s="103"/>
    </row>
    <row r="2658" spans="2:13" outlineLevel="1">
      <c r="B2658" s="86" t="s">
        <v>293</v>
      </c>
      <c r="C2658" s="86" t="s">
        <v>294</v>
      </c>
      <c r="D2658" s="85" t="s">
        <v>382</v>
      </c>
      <c r="E2658" s="85" t="s">
        <v>991</v>
      </c>
      <c r="F2658" s="85" t="s">
        <v>586</v>
      </c>
      <c r="H2658" s="87">
        <f>'FD Inputs Pre Conversion'!G2652</f>
        <v>0</v>
      </c>
      <c r="I2658" s="103"/>
      <c r="J2658" s="103"/>
      <c r="K2658" s="103"/>
      <c r="L2658" s="103"/>
      <c r="M2658" s="103"/>
    </row>
    <row r="2659" spans="2:13" outlineLevel="1">
      <c r="B2659" s="86" t="s">
        <v>293</v>
      </c>
      <c r="C2659" s="86" t="s">
        <v>294</v>
      </c>
      <c r="D2659" s="85" t="s">
        <v>388</v>
      </c>
      <c r="E2659" s="85" t="s">
        <v>991</v>
      </c>
      <c r="F2659" s="85" t="s">
        <v>586</v>
      </c>
      <c r="H2659" s="87">
        <f>'FD Inputs Pre Conversion'!G2653</f>
        <v>0</v>
      </c>
      <c r="I2659" s="103"/>
      <c r="J2659" s="103"/>
      <c r="K2659" s="103"/>
      <c r="L2659" s="103"/>
      <c r="M2659" s="103"/>
    </row>
    <row r="2660" spans="2:13" outlineLevel="1">
      <c r="B2660" s="86" t="s">
        <v>293</v>
      </c>
      <c r="C2660" s="86" t="s">
        <v>294</v>
      </c>
      <c r="D2660" s="85" t="s">
        <v>391</v>
      </c>
      <c r="E2660" s="85" t="s">
        <v>991</v>
      </c>
      <c r="F2660" s="85" t="s">
        <v>586</v>
      </c>
      <c r="H2660" s="87">
        <f>'FD Inputs Pre Conversion'!G2654</f>
        <v>0</v>
      </c>
      <c r="I2660" s="103"/>
      <c r="J2660" s="103"/>
      <c r="K2660" s="103"/>
      <c r="L2660" s="103"/>
      <c r="M2660" s="103"/>
    </row>
    <row r="2661" spans="2:13" outlineLevel="1">
      <c r="B2661" s="86" t="s">
        <v>293</v>
      </c>
      <c r="C2661" s="86" t="s">
        <v>294</v>
      </c>
      <c r="D2661" s="85" t="s">
        <v>394</v>
      </c>
      <c r="E2661" s="85" t="s">
        <v>991</v>
      </c>
      <c r="F2661" s="85" t="s">
        <v>586</v>
      </c>
      <c r="H2661" s="87">
        <f>'FD Inputs Pre Conversion'!G2655</f>
        <v>0</v>
      </c>
      <c r="I2661" s="103"/>
      <c r="J2661" s="103"/>
      <c r="K2661" s="103"/>
      <c r="L2661" s="103"/>
      <c r="M2661" s="103"/>
    </row>
    <row r="2662" spans="2:13" outlineLevel="1">
      <c r="B2662" s="86" t="s">
        <v>293</v>
      </c>
      <c r="C2662" s="86" t="s">
        <v>294</v>
      </c>
      <c r="D2662" s="85" t="s">
        <v>397</v>
      </c>
      <c r="E2662" s="85" t="s">
        <v>991</v>
      </c>
      <c r="F2662" s="85" t="s">
        <v>586</v>
      </c>
      <c r="H2662" s="87">
        <f>'FD Inputs Pre Conversion'!G2656</f>
        <v>0</v>
      </c>
      <c r="I2662" s="103"/>
      <c r="J2662" s="103"/>
      <c r="K2662" s="103"/>
      <c r="L2662" s="103"/>
      <c r="M2662" s="103"/>
    </row>
    <row r="2663" spans="2:13" outlineLevel="1">
      <c r="B2663" s="86" t="s">
        <v>293</v>
      </c>
      <c r="C2663" s="86" t="s">
        <v>294</v>
      </c>
      <c r="D2663" s="85" t="s">
        <v>345</v>
      </c>
      <c r="E2663" s="85" t="s">
        <v>991</v>
      </c>
      <c r="F2663" s="85" t="s">
        <v>586</v>
      </c>
      <c r="H2663" s="87">
        <f>'FD Inputs Pre Conversion'!G2657</f>
        <v>0</v>
      </c>
      <c r="I2663" s="103"/>
      <c r="J2663" s="103"/>
      <c r="K2663" s="103"/>
      <c r="L2663" s="103"/>
      <c r="M2663" s="103"/>
    </row>
    <row r="2664" spans="2:13" outlineLevel="1">
      <c r="B2664" s="86" t="s">
        <v>293</v>
      </c>
      <c r="C2664" s="86" t="s">
        <v>294</v>
      </c>
      <c r="D2664" s="85" t="s">
        <v>354</v>
      </c>
      <c r="E2664" s="85" t="s">
        <v>991</v>
      </c>
      <c r="F2664" s="85" t="s">
        <v>586</v>
      </c>
      <c r="H2664" s="87">
        <f>'FD Inputs Pre Conversion'!G2658</f>
        <v>0</v>
      </c>
      <c r="I2664" s="103"/>
      <c r="J2664" s="103"/>
      <c r="K2664" s="103"/>
      <c r="L2664" s="103"/>
      <c r="M2664" s="103"/>
    </row>
    <row r="2665" spans="2:13" outlineLevel="1">
      <c r="B2665" s="86" t="s">
        <v>293</v>
      </c>
      <c r="C2665" s="86" t="s">
        <v>294</v>
      </c>
      <c r="D2665" s="85" t="s">
        <v>367</v>
      </c>
      <c r="E2665" s="85" t="s">
        <v>991</v>
      </c>
      <c r="F2665" s="85" t="s">
        <v>586</v>
      </c>
      <c r="H2665" s="87">
        <f>'FD Inputs Pre Conversion'!G2659</f>
        <v>0</v>
      </c>
      <c r="I2665" s="103"/>
      <c r="J2665" s="103"/>
      <c r="K2665" s="103"/>
      <c r="L2665" s="103"/>
      <c r="M2665" s="103"/>
    </row>
    <row r="2666" spans="2:13" outlineLevel="1">
      <c r="B2666" s="86" t="s">
        <v>293</v>
      </c>
      <c r="C2666" s="86" t="s">
        <v>294</v>
      </c>
      <c r="D2666" s="85" t="s">
        <v>373</v>
      </c>
      <c r="E2666" s="85" t="s">
        <v>991</v>
      </c>
      <c r="F2666" s="85" t="s">
        <v>586</v>
      </c>
      <c r="H2666" s="87">
        <f>'FD Inputs Pre Conversion'!G2660</f>
        <v>0</v>
      </c>
      <c r="I2666" s="103"/>
      <c r="J2666" s="103"/>
      <c r="K2666" s="103"/>
      <c r="L2666" s="103"/>
      <c r="M2666" s="103"/>
    </row>
    <row r="2667" spans="2:13" outlineLevel="1">
      <c r="B2667" s="86" t="s">
        <v>293</v>
      </c>
      <c r="C2667" s="86" t="s">
        <v>294</v>
      </c>
      <c r="D2667" s="85" t="s">
        <v>376</v>
      </c>
      <c r="E2667" s="85" t="s">
        <v>991</v>
      </c>
      <c r="F2667" s="85" t="s">
        <v>586</v>
      </c>
      <c r="H2667" s="87">
        <f>'FD Inputs Pre Conversion'!G2661</f>
        <v>0</v>
      </c>
      <c r="I2667" s="103"/>
      <c r="J2667" s="103"/>
      <c r="K2667" s="103"/>
      <c r="L2667" s="103"/>
      <c r="M2667" s="103"/>
    </row>
    <row r="2668" spans="2:13" outlineLevel="1">
      <c r="B2668" s="86" t="s">
        <v>293</v>
      </c>
      <c r="C2668" s="86" t="s">
        <v>294</v>
      </c>
      <c r="D2668" s="85" t="s">
        <v>385</v>
      </c>
      <c r="E2668" s="85" t="s">
        <v>991</v>
      </c>
      <c r="F2668" s="85" t="s">
        <v>586</v>
      </c>
      <c r="H2668" s="87">
        <f>'FD Inputs Pre Conversion'!G2662</f>
        <v>0</v>
      </c>
      <c r="I2668" s="103"/>
      <c r="J2668" s="103"/>
      <c r="K2668" s="103"/>
      <c r="L2668" s="103"/>
      <c r="M2668" s="103"/>
    </row>
    <row r="2669" spans="2:13" outlineLevel="1">
      <c r="I2669" s="88"/>
      <c r="J2669" s="88"/>
      <c r="K2669" s="88"/>
      <c r="L2669" s="88"/>
      <c r="M2669" s="88"/>
    </row>
    <row r="2670" spans="2:13" outlineLevel="1">
      <c r="B2670" s="86" t="s">
        <v>300</v>
      </c>
      <c r="C2670" s="86" t="s">
        <v>301</v>
      </c>
      <c r="D2670" s="85" t="s">
        <v>350</v>
      </c>
      <c r="E2670" s="85" t="s">
        <v>991</v>
      </c>
      <c r="F2670" s="85" t="s">
        <v>586</v>
      </c>
      <c r="H2670" s="87">
        <f>'FD Inputs Pre Conversion'!G2664</f>
        <v>1.8799999999999999E-4</v>
      </c>
      <c r="I2670" s="103"/>
      <c r="J2670" s="103"/>
      <c r="K2670" s="103"/>
      <c r="L2670" s="103"/>
      <c r="M2670" s="103"/>
    </row>
    <row r="2671" spans="2:13" outlineLevel="1">
      <c r="B2671" s="86" t="s">
        <v>300</v>
      </c>
      <c r="C2671" s="86" t="s">
        <v>301</v>
      </c>
      <c r="D2671" s="85" t="s">
        <v>358</v>
      </c>
      <c r="E2671" s="85" t="s">
        <v>991</v>
      </c>
      <c r="F2671" s="85" t="s">
        <v>586</v>
      </c>
      <c r="H2671" s="87" t="str">
        <f>'FD Inputs Pre Conversion'!G2665</f>
        <v/>
      </c>
      <c r="I2671" s="103"/>
      <c r="J2671" s="103"/>
      <c r="K2671" s="103"/>
      <c r="L2671" s="103"/>
      <c r="M2671" s="103"/>
    </row>
    <row r="2672" spans="2:13" outlineLevel="1">
      <c r="B2672" s="86" t="s">
        <v>300</v>
      </c>
      <c r="C2672" s="86" t="s">
        <v>301</v>
      </c>
      <c r="D2672" s="85" t="s">
        <v>361</v>
      </c>
      <c r="E2672" s="85" t="s">
        <v>991</v>
      </c>
      <c r="F2672" s="85" t="s">
        <v>586</v>
      </c>
      <c r="H2672" s="87" t="str">
        <f>'FD Inputs Pre Conversion'!G2666</f>
        <v/>
      </c>
      <c r="I2672" s="103"/>
      <c r="J2672" s="103"/>
      <c r="K2672" s="103"/>
      <c r="L2672" s="103"/>
      <c r="M2672" s="103"/>
    </row>
    <row r="2673" spans="2:13" outlineLevel="1">
      <c r="B2673" s="86" t="s">
        <v>300</v>
      </c>
      <c r="C2673" s="86" t="s">
        <v>301</v>
      </c>
      <c r="D2673" s="85" t="s">
        <v>364</v>
      </c>
      <c r="E2673" s="85" t="s">
        <v>991</v>
      </c>
      <c r="F2673" s="85" t="s">
        <v>586</v>
      </c>
      <c r="H2673" s="87" t="str">
        <f>'FD Inputs Pre Conversion'!G2667</f>
        <v/>
      </c>
      <c r="I2673" s="103"/>
      <c r="J2673" s="103"/>
      <c r="K2673" s="103"/>
      <c r="L2673" s="103"/>
      <c r="M2673" s="103"/>
    </row>
    <row r="2674" spans="2:13" outlineLevel="1">
      <c r="B2674" s="86" t="s">
        <v>300</v>
      </c>
      <c r="C2674" s="86" t="s">
        <v>301</v>
      </c>
      <c r="D2674" s="85" t="s">
        <v>370</v>
      </c>
      <c r="E2674" s="85" t="s">
        <v>991</v>
      </c>
      <c r="F2674" s="85" t="s">
        <v>586</v>
      </c>
      <c r="H2674" s="87" t="str">
        <f>'FD Inputs Pre Conversion'!G2668</f>
        <v/>
      </c>
      <c r="I2674" s="103"/>
      <c r="J2674" s="103"/>
      <c r="K2674" s="103"/>
      <c r="L2674" s="103"/>
      <c r="M2674" s="103"/>
    </row>
    <row r="2675" spans="2:13" outlineLevel="1">
      <c r="B2675" s="86" t="s">
        <v>300</v>
      </c>
      <c r="C2675" s="86" t="s">
        <v>301</v>
      </c>
      <c r="D2675" s="85" t="s">
        <v>379</v>
      </c>
      <c r="E2675" s="85" t="s">
        <v>991</v>
      </c>
      <c r="F2675" s="85" t="s">
        <v>586</v>
      </c>
      <c r="H2675" s="87" t="str">
        <f>'FD Inputs Pre Conversion'!G2669</f>
        <v/>
      </c>
      <c r="I2675" s="103"/>
      <c r="J2675" s="103"/>
      <c r="K2675" s="103"/>
      <c r="L2675" s="103"/>
      <c r="M2675" s="103"/>
    </row>
    <row r="2676" spans="2:13" outlineLevel="1">
      <c r="B2676" s="86" t="s">
        <v>300</v>
      </c>
      <c r="C2676" s="86" t="s">
        <v>301</v>
      </c>
      <c r="D2676" s="85" t="s">
        <v>382</v>
      </c>
      <c r="E2676" s="85" t="s">
        <v>991</v>
      </c>
      <c r="F2676" s="85" t="s">
        <v>586</v>
      </c>
      <c r="H2676" s="87" t="str">
        <f>'FD Inputs Pre Conversion'!G2670</f>
        <v/>
      </c>
      <c r="I2676" s="103"/>
      <c r="J2676" s="103"/>
      <c r="K2676" s="103"/>
      <c r="L2676" s="103"/>
      <c r="M2676" s="103"/>
    </row>
    <row r="2677" spans="2:13" outlineLevel="1">
      <c r="B2677" s="86" t="s">
        <v>300</v>
      </c>
      <c r="C2677" s="86" t="s">
        <v>301</v>
      </c>
      <c r="D2677" s="85" t="s">
        <v>388</v>
      </c>
      <c r="E2677" s="85" t="s">
        <v>991</v>
      </c>
      <c r="F2677" s="85" t="s">
        <v>586</v>
      </c>
      <c r="H2677" s="87" t="str">
        <f>'FD Inputs Pre Conversion'!G2671</f>
        <v/>
      </c>
      <c r="I2677" s="103"/>
      <c r="J2677" s="103"/>
      <c r="K2677" s="103"/>
      <c r="L2677" s="103"/>
      <c r="M2677" s="103"/>
    </row>
    <row r="2678" spans="2:13" outlineLevel="1">
      <c r="B2678" s="86" t="s">
        <v>300</v>
      </c>
      <c r="C2678" s="86" t="s">
        <v>301</v>
      </c>
      <c r="D2678" s="85" t="s">
        <v>391</v>
      </c>
      <c r="E2678" s="85" t="s">
        <v>991</v>
      </c>
      <c r="F2678" s="85" t="s">
        <v>586</v>
      </c>
      <c r="H2678" s="87" t="str">
        <f>'FD Inputs Pre Conversion'!G2672</f>
        <v/>
      </c>
      <c r="I2678" s="103"/>
      <c r="J2678" s="103"/>
      <c r="K2678" s="103"/>
      <c r="L2678" s="103"/>
      <c r="M2678" s="103"/>
    </row>
    <row r="2679" spans="2:13" outlineLevel="1">
      <c r="B2679" s="86" t="s">
        <v>300</v>
      </c>
      <c r="C2679" s="86" t="s">
        <v>301</v>
      </c>
      <c r="D2679" s="85" t="s">
        <v>394</v>
      </c>
      <c r="E2679" s="85" t="s">
        <v>991</v>
      </c>
      <c r="F2679" s="85" t="s">
        <v>586</v>
      </c>
      <c r="H2679" s="87" t="str">
        <f>'FD Inputs Pre Conversion'!G2673</f>
        <v/>
      </c>
      <c r="I2679" s="103"/>
      <c r="J2679" s="103"/>
      <c r="K2679" s="103"/>
      <c r="L2679" s="103"/>
      <c r="M2679" s="103"/>
    </row>
    <row r="2680" spans="2:13" outlineLevel="1">
      <c r="B2680" s="86" t="s">
        <v>300</v>
      </c>
      <c r="C2680" s="86" t="s">
        <v>301</v>
      </c>
      <c r="D2680" s="85" t="s">
        <v>397</v>
      </c>
      <c r="E2680" s="85" t="s">
        <v>991</v>
      </c>
      <c r="F2680" s="85" t="s">
        <v>586</v>
      </c>
      <c r="H2680" s="87" t="str">
        <f>'FD Inputs Pre Conversion'!G2674</f>
        <v/>
      </c>
      <c r="I2680" s="103"/>
      <c r="J2680" s="103"/>
      <c r="K2680" s="103"/>
      <c r="L2680" s="103"/>
      <c r="M2680" s="103"/>
    </row>
    <row r="2681" spans="2:13" outlineLevel="1">
      <c r="B2681" s="86" t="s">
        <v>300</v>
      </c>
      <c r="C2681" s="86" t="s">
        <v>301</v>
      </c>
      <c r="D2681" s="85" t="s">
        <v>345</v>
      </c>
      <c r="E2681" s="85" t="s">
        <v>991</v>
      </c>
      <c r="F2681" s="85" t="s">
        <v>586</v>
      </c>
      <c r="H2681" s="87" t="str">
        <f>'FD Inputs Pre Conversion'!G2675</f>
        <v/>
      </c>
      <c r="I2681" s="103"/>
      <c r="J2681" s="103"/>
      <c r="K2681" s="103"/>
      <c r="L2681" s="103"/>
      <c r="M2681" s="103"/>
    </row>
    <row r="2682" spans="2:13" outlineLevel="1">
      <c r="B2682" s="86" t="s">
        <v>300</v>
      </c>
      <c r="C2682" s="86" t="s">
        <v>301</v>
      </c>
      <c r="D2682" s="85" t="s">
        <v>354</v>
      </c>
      <c r="E2682" s="85" t="s">
        <v>991</v>
      </c>
      <c r="F2682" s="85" t="s">
        <v>586</v>
      </c>
      <c r="H2682" s="87" t="str">
        <f>'FD Inputs Pre Conversion'!G2676</f>
        <v/>
      </c>
      <c r="I2682" s="103"/>
      <c r="J2682" s="103"/>
      <c r="K2682" s="103"/>
      <c r="L2682" s="103"/>
      <c r="M2682" s="103"/>
    </row>
    <row r="2683" spans="2:13" outlineLevel="1">
      <c r="B2683" s="86" t="s">
        <v>300</v>
      </c>
      <c r="C2683" s="86" t="s">
        <v>301</v>
      </c>
      <c r="D2683" s="85" t="s">
        <v>367</v>
      </c>
      <c r="E2683" s="85" t="s">
        <v>991</v>
      </c>
      <c r="F2683" s="85" t="s">
        <v>586</v>
      </c>
      <c r="H2683" s="87" t="str">
        <f>'FD Inputs Pre Conversion'!G2677</f>
        <v/>
      </c>
      <c r="I2683" s="103"/>
      <c r="J2683" s="103"/>
      <c r="K2683" s="103"/>
      <c r="L2683" s="103"/>
      <c r="M2683" s="103"/>
    </row>
    <row r="2684" spans="2:13" outlineLevel="1">
      <c r="B2684" s="86" t="s">
        <v>300</v>
      </c>
      <c r="C2684" s="86" t="s">
        <v>301</v>
      </c>
      <c r="D2684" s="85" t="s">
        <v>373</v>
      </c>
      <c r="E2684" s="85" t="s">
        <v>991</v>
      </c>
      <c r="F2684" s="85" t="s">
        <v>586</v>
      </c>
      <c r="H2684" s="87" t="str">
        <f>'FD Inputs Pre Conversion'!G2678</f>
        <v/>
      </c>
      <c r="I2684" s="103"/>
      <c r="J2684" s="103"/>
      <c r="K2684" s="103"/>
      <c r="L2684" s="103"/>
      <c r="M2684" s="103"/>
    </row>
    <row r="2685" spans="2:13" outlineLevel="1">
      <c r="B2685" s="86" t="s">
        <v>300</v>
      </c>
      <c r="C2685" s="86" t="s">
        <v>301</v>
      </c>
      <c r="D2685" s="85" t="s">
        <v>376</v>
      </c>
      <c r="E2685" s="85" t="s">
        <v>991</v>
      </c>
      <c r="F2685" s="85" t="s">
        <v>586</v>
      </c>
      <c r="H2685" s="87" t="str">
        <f>'FD Inputs Pre Conversion'!G2679</f>
        <v/>
      </c>
      <c r="I2685" s="103"/>
      <c r="J2685" s="103"/>
      <c r="K2685" s="103"/>
      <c r="L2685" s="103"/>
      <c r="M2685" s="103"/>
    </row>
    <row r="2686" spans="2:13" outlineLevel="1">
      <c r="B2686" s="86" t="s">
        <v>300</v>
      </c>
      <c r="C2686" s="86" t="s">
        <v>301</v>
      </c>
      <c r="D2686" s="85" t="s">
        <v>385</v>
      </c>
      <c r="E2686" s="85" t="s">
        <v>991</v>
      </c>
      <c r="F2686" s="85" t="s">
        <v>586</v>
      </c>
      <c r="H2686" s="87" t="str">
        <f>'FD Inputs Pre Conversion'!G2680</f>
        <v/>
      </c>
      <c r="I2686" s="103"/>
      <c r="J2686" s="103"/>
      <c r="K2686" s="103"/>
      <c r="L2686" s="103"/>
      <c r="M2686" s="103"/>
    </row>
    <row r="2687" spans="2:13" outlineLevel="1"/>
    <row r="2688" spans="2:13" outlineLevel="1">
      <c r="B2688" s="86" t="s">
        <v>209</v>
      </c>
      <c r="C2688" s="86" t="s">
        <v>309</v>
      </c>
      <c r="D2688" s="85" t="s">
        <v>350</v>
      </c>
      <c r="E2688" s="85" t="s">
        <v>991</v>
      </c>
      <c r="F2688" s="85" t="s">
        <v>586</v>
      </c>
      <c r="H2688" s="87" t="str">
        <f>'FD Inputs Pre Conversion'!G2682</f>
        <v/>
      </c>
      <c r="I2688" s="103"/>
      <c r="J2688" s="103"/>
      <c r="K2688" s="103"/>
      <c r="L2688" s="103"/>
      <c r="M2688" s="103"/>
    </row>
    <row r="2689" spans="2:13" outlineLevel="1">
      <c r="B2689" s="86" t="s">
        <v>209</v>
      </c>
      <c r="C2689" s="86" t="s">
        <v>309</v>
      </c>
      <c r="D2689" s="85" t="s">
        <v>358</v>
      </c>
      <c r="E2689" s="85" t="s">
        <v>991</v>
      </c>
      <c r="F2689" s="85" t="s">
        <v>586</v>
      </c>
      <c r="H2689" s="87" t="str">
        <f>'FD Inputs Pre Conversion'!G2683</f>
        <v/>
      </c>
      <c r="I2689" s="103"/>
      <c r="J2689" s="103"/>
      <c r="K2689" s="103"/>
      <c r="L2689" s="103"/>
      <c r="M2689" s="103"/>
    </row>
    <row r="2690" spans="2:13" outlineLevel="1">
      <c r="B2690" s="86" t="s">
        <v>209</v>
      </c>
      <c r="C2690" s="86" t="s">
        <v>309</v>
      </c>
      <c r="D2690" s="85" t="s">
        <v>361</v>
      </c>
      <c r="E2690" s="85" t="s">
        <v>991</v>
      </c>
      <c r="F2690" s="85" t="s">
        <v>586</v>
      </c>
      <c r="H2690" s="87" t="str">
        <f>'FD Inputs Pre Conversion'!G2684</f>
        <v/>
      </c>
      <c r="I2690" s="103"/>
      <c r="J2690" s="103"/>
      <c r="K2690" s="103"/>
      <c r="L2690" s="103"/>
      <c r="M2690" s="103"/>
    </row>
    <row r="2691" spans="2:13" outlineLevel="1">
      <c r="B2691" s="86" t="s">
        <v>209</v>
      </c>
      <c r="C2691" s="86" t="s">
        <v>309</v>
      </c>
      <c r="D2691" s="85" t="s">
        <v>364</v>
      </c>
      <c r="E2691" s="85" t="s">
        <v>991</v>
      </c>
      <c r="F2691" s="85" t="s">
        <v>586</v>
      </c>
      <c r="H2691" s="87" t="str">
        <f>'FD Inputs Pre Conversion'!G2685</f>
        <v/>
      </c>
      <c r="I2691" s="103"/>
      <c r="J2691" s="103"/>
      <c r="K2691" s="103"/>
      <c r="L2691" s="103"/>
      <c r="M2691" s="103"/>
    </row>
    <row r="2692" spans="2:13" outlineLevel="1">
      <c r="B2692" s="86" t="s">
        <v>209</v>
      </c>
      <c r="C2692" s="86" t="s">
        <v>309</v>
      </c>
      <c r="D2692" s="85" t="s">
        <v>370</v>
      </c>
      <c r="E2692" s="85" t="s">
        <v>991</v>
      </c>
      <c r="F2692" s="85" t="s">
        <v>586</v>
      </c>
      <c r="H2692" s="87" t="str">
        <f>'FD Inputs Pre Conversion'!G2686</f>
        <v/>
      </c>
      <c r="I2692" s="103"/>
      <c r="J2692" s="103"/>
      <c r="K2692" s="103"/>
      <c r="L2692" s="103"/>
      <c r="M2692" s="103"/>
    </row>
    <row r="2693" spans="2:13" outlineLevel="1">
      <c r="B2693" s="86" t="s">
        <v>209</v>
      </c>
      <c r="C2693" s="86" t="s">
        <v>309</v>
      </c>
      <c r="D2693" s="85" t="s">
        <v>379</v>
      </c>
      <c r="E2693" s="85" t="s">
        <v>991</v>
      </c>
      <c r="F2693" s="85" t="s">
        <v>586</v>
      </c>
      <c r="H2693" s="87" t="str">
        <f>'FD Inputs Pre Conversion'!G2687</f>
        <v/>
      </c>
      <c r="I2693" s="103"/>
      <c r="J2693" s="103"/>
      <c r="K2693" s="103"/>
      <c r="L2693" s="103"/>
      <c r="M2693" s="103"/>
    </row>
    <row r="2694" spans="2:13" outlineLevel="1">
      <c r="B2694" s="86" t="s">
        <v>209</v>
      </c>
      <c r="C2694" s="86" t="s">
        <v>309</v>
      </c>
      <c r="D2694" s="85" t="s">
        <v>382</v>
      </c>
      <c r="E2694" s="85" t="s">
        <v>991</v>
      </c>
      <c r="F2694" s="85" t="s">
        <v>586</v>
      </c>
      <c r="H2694" s="87" t="str">
        <f>'FD Inputs Pre Conversion'!G2688</f>
        <v/>
      </c>
      <c r="I2694" s="103"/>
      <c r="J2694" s="103"/>
      <c r="K2694" s="103"/>
      <c r="L2694" s="103"/>
      <c r="M2694" s="103"/>
    </row>
    <row r="2695" spans="2:13" outlineLevel="1">
      <c r="B2695" s="86" t="s">
        <v>209</v>
      </c>
      <c r="C2695" s="86" t="s">
        <v>309</v>
      </c>
      <c r="D2695" s="85" t="s">
        <v>388</v>
      </c>
      <c r="E2695" s="85" t="s">
        <v>991</v>
      </c>
      <c r="F2695" s="85" t="s">
        <v>586</v>
      </c>
      <c r="H2695" s="87" t="str">
        <f>'FD Inputs Pre Conversion'!G2689</f>
        <v/>
      </c>
      <c r="I2695" s="103"/>
      <c r="J2695" s="103"/>
      <c r="K2695" s="103"/>
      <c r="L2695" s="103"/>
      <c r="M2695" s="103"/>
    </row>
    <row r="2696" spans="2:13" outlineLevel="1">
      <c r="B2696" s="86" t="s">
        <v>209</v>
      </c>
      <c r="C2696" s="86" t="s">
        <v>309</v>
      </c>
      <c r="D2696" s="85" t="s">
        <v>391</v>
      </c>
      <c r="E2696" s="85" t="s">
        <v>991</v>
      </c>
      <c r="F2696" s="85" t="s">
        <v>586</v>
      </c>
      <c r="H2696" s="87">
        <f>'FD Inputs Pre Conversion'!G2690</f>
        <v>6.6100000000000002E-4</v>
      </c>
      <c r="I2696" s="103"/>
      <c r="J2696" s="103"/>
      <c r="K2696" s="103"/>
      <c r="L2696" s="103"/>
      <c r="M2696" s="103"/>
    </row>
    <row r="2697" spans="2:13" outlineLevel="1">
      <c r="B2697" s="86" t="s">
        <v>209</v>
      </c>
      <c r="C2697" s="86" t="s">
        <v>309</v>
      </c>
      <c r="D2697" s="85" t="s">
        <v>394</v>
      </c>
      <c r="E2697" s="85" t="s">
        <v>991</v>
      </c>
      <c r="F2697" s="85" t="s">
        <v>586</v>
      </c>
      <c r="H2697" s="87" t="str">
        <f>'FD Inputs Pre Conversion'!G2691</f>
        <v/>
      </c>
      <c r="I2697" s="103"/>
      <c r="J2697" s="103"/>
      <c r="K2697" s="103"/>
      <c r="L2697" s="103"/>
      <c r="M2697" s="103"/>
    </row>
    <row r="2698" spans="2:13" outlineLevel="1">
      <c r="B2698" s="86" t="s">
        <v>209</v>
      </c>
      <c r="C2698" s="86" t="s">
        <v>309</v>
      </c>
      <c r="D2698" s="85" t="s">
        <v>397</v>
      </c>
      <c r="E2698" s="85" t="s">
        <v>991</v>
      </c>
      <c r="F2698" s="85" t="s">
        <v>586</v>
      </c>
      <c r="H2698" s="87" t="str">
        <f>'FD Inputs Pre Conversion'!G2692</f>
        <v/>
      </c>
      <c r="I2698" s="103"/>
      <c r="J2698" s="103"/>
      <c r="K2698" s="103"/>
      <c r="L2698" s="103"/>
      <c r="M2698" s="103"/>
    </row>
    <row r="2699" spans="2:13" outlineLevel="1">
      <c r="B2699" s="86" t="s">
        <v>209</v>
      </c>
      <c r="C2699" s="86" t="s">
        <v>309</v>
      </c>
      <c r="D2699" s="85" t="s">
        <v>345</v>
      </c>
      <c r="E2699" s="85" t="s">
        <v>991</v>
      </c>
      <c r="F2699" s="85" t="s">
        <v>586</v>
      </c>
      <c r="H2699" s="87" t="str">
        <f>'FD Inputs Pre Conversion'!G2693</f>
        <v/>
      </c>
      <c r="I2699" s="103"/>
      <c r="J2699" s="103"/>
      <c r="K2699" s="103"/>
      <c r="L2699" s="103"/>
      <c r="M2699" s="103"/>
    </row>
    <row r="2700" spans="2:13" outlineLevel="1">
      <c r="B2700" s="86" t="s">
        <v>209</v>
      </c>
      <c r="C2700" s="86" t="s">
        <v>309</v>
      </c>
      <c r="D2700" s="85" t="s">
        <v>354</v>
      </c>
      <c r="E2700" s="85" t="s">
        <v>991</v>
      </c>
      <c r="F2700" s="85" t="s">
        <v>586</v>
      </c>
      <c r="H2700" s="87" t="str">
        <f>'FD Inputs Pre Conversion'!G2694</f>
        <v/>
      </c>
      <c r="I2700" s="103"/>
      <c r="J2700" s="103"/>
      <c r="K2700" s="103"/>
      <c r="L2700" s="103"/>
      <c r="M2700" s="103"/>
    </row>
    <row r="2701" spans="2:13" outlineLevel="1">
      <c r="B2701" s="86" t="s">
        <v>209</v>
      </c>
      <c r="C2701" s="86" t="s">
        <v>309</v>
      </c>
      <c r="D2701" s="85" t="s">
        <v>367</v>
      </c>
      <c r="E2701" s="85" t="s">
        <v>991</v>
      </c>
      <c r="F2701" s="85" t="s">
        <v>586</v>
      </c>
      <c r="H2701" s="87" t="str">
        <f>'FD Inputs Pre Conversion'!G2695</f>
        <v/>
      </c>
      <c r="I2701" s="103"/>
      <c r="J2701" s="103"/>
      <c r="K2701" s="103"/>
      <c r="L2701" s="103"/>
      <c r="M2701" s="103"/>
    </row>
    <row r="2702" spans="2:13" outlineLevel="1">
      <c r="B2702" s="86" t="s">
        <v>209</v>
      </c>
      <c r="C2702" s="86" t="s">
        <v>309</v>
      </c>
      <c r="D2702" s="85" t="s">
        <v>373</v>
      </c>
      <c r="E2702" s="85" t="s">
        <v>991</v>
      </c>
      <c r="F2702" s="85" t="s">
        <v>586</v>
      </c>
      <c r="H2702" s="87" t="str">
        <f>'FD Inputs Pre Conversion'!G2696</f>
        <v/>
      </c>
      <c r="I2702" s="103"/>
      <c r="J2702" s="103"/>
      <c r="K2702" s="103"/>
      <c r="L2702" s="103"/>
      <c r="M2702" s="103"/>
    </row>
    <row r="2703" spans="2:13" outlineLevel="1">
      <c r="B2703" s="86" t="s">
        <v>209</v>
      </c>
      <c r="C2703" s="86" t="s">
        <v>309</v>
      </c>
      <c r="D2703" s="85" t="s">
        <v>376</v>
      </c>
      <c r="E2703" s="85" t="s">
        <v>991</v>
      </c>
      <c r="F2703" s="85" t="s">
        <v>586</v>
      </c>
      <c r="H2703" s="87" t="str">
        <f>'FD Inputs Pre Conversion'!G2697</f>
        <v/>
      </c>
      <c r="I2703" s="103"/>
      <c r="J2703" s="103"/>
      <c r="K2703" s="103"/>
      <c r="L2703" s="103"/>
      <c r="M2703" s="103"/>
    </row>
    <row r="2704" spans="2:13" outlineLevel="1">
      <c r="B2704" s="86" t="s">
        <v>209</v>
      </c>
      <c r="C2704" s="86" t="s">
        <v>309</v>
      </c>
      <c r="D2704" s="85" t="s">
        <v>385</v>
      </c>
      <c r="E2704" s="85" t="s">
        <v>991</v>
      </c>
      <c r="F2704" s="85" t="s">
        <v>586</v>
      </c>
      <c r="H2704" s="87" t="str">
        <f>'FD Inputs Pre Conversion'!G2698</f>
        <v/>
      </c>
      <c r="I2704" s="103"/>
      <c r="J2704" s="103"/>
      <c r="K2704" s="103"/>
      <c r="L2704" s="103"/>
      <c r="M2704" s="103"/>
    </row>
    <row r="2705" spans="2:13" outlineLevel="1">
      <c r="I2705" s="88"/>
      <c r="J2705" s="88"/>
      <c r="K2705" s="88"/>
      <c r="L2705" s="88"/>
      <c r="M2705" s="88"/>
    </row>
    <row r="2706" spans="2:13" outlineLevel="1">
      <c r="B2706" s="86" t="s">
        <v>315</v>
      </c>
      <c r="C2706" s="86" t="s">
        <v>316</v>
      </c>
      <c r="D2706" s="85" t="s">
        <v>350</v>
      </c>
      <c r="E2706" s="85" t="s">
        <v>991</v>
      </c>
      <c r="F2706" s="85" t="s">
        <v>586</v>
      </c>
      <c r="H2706" s="87" t="str">
        <f>'FD Inputs Pre Conversion'!G2700</f>
        <v/>
      </c>
      <c r="I2706" s="103"/>
      <c r="J2706" s="103"/>
      <c r="K2706" s="103"/>
      <c r="L2706" s="103"/>
      <c r="M2706" s="103"/>
    </row>
    <row r="2707" spans="2:13" outlineLevel="1">
      <c r="B2707" s="86" t="s">
        <v>315</v>
      </c>
      <c r="C2707" s="86" t="s">
        <v>316</v>
      </c>
      <c r="D2707" s="85" t="s">
        <v>358</v>
      </c>
      <c r="E2707" s="85" t="s">
        <v>991</v>
      </c>
      <c r="F2707" s="85" t="s">
        <v>586</v>
      </c>
      <c r="H2707" s="87" t="str">
        <f>'FD Inputs Pre Conversion'!G2701</f>
        <v/>
      </c>
      <c r="I2707" s="103"/>
      <c r="J2707" s="103"/>
      <c r="K2707" s="103"/>
      <c r="L2707" s="103"/>
      <c r="M2707" s="103"/>
    </row>
    <row r="2708" spans="2:13" outlineLevel="1">
      <c r="B2708" s="86" t="s">
        <v>315</v>
      </c>
      <c r="C2708" s="86" t="s">
        <v>316</v>
      </c>
      <c r="D2708" s="85" t="s">
        <v>361</v>
      </c>
      <c r="E2708" s="85" t="s">
        <v>991</v>
      </c>
      <c r="F2708" s="85" t="s">
        <v>586</v>
      </c>
      <c r="H2708" s="87" t="str">
        <f>'FD Inputs Pre Conversion'!G2702</f>
        <v/>
      </c>
      <c r="I2708" s="103"/>
      <c r="J2708" s="103"/>
      <c r="K2708" s="103"/>
      <c r="L2708" s="103"/>
      <c r="M2708" s="103"/>
    </row>
    <row r="2709" spans="2:13" outlineLevel="1">
      <c r="B2709" s="86" t="s">
        <v>315</v>
      </c>
      <c r="C2709" s="86" t="s">
        <v>316</v>
      </c>
      <c r="D2709" s="85" t="s">
        <v>364</v>
      </c>
      <c r="E2709" s="85" t="s">
        <v>991</v>
      </c>
      <c r="F2709" s="85" t="s">
        <v>586</v>
      </c>
      <c r="H2709" s="87" t="str">
        <f>'FD Inputs Pre Conversion'!G2703</f>
        <v/>
      </c>
      <c r="I2709" s="103"/>
      <c r="J2709" s="103"/>
      <c r="K2709" s="103"/>
      <c r="L2709" s="103"/>
      <c r="M2709" s="103"/>
    </row>
    <row r="2710" spans="2:13" outlineLevel="1">
      <c r="B2710" s="86" t="s">
        <v>315</v>
      </c>
      <c r="C2710" s="86" t="s">
        <v>316</v>
      </c>
      <c r="D2710" s="85" t="s">
        <v>370</v>
      </c>
      <c r="E2710" s="85" t="s">
        <v>991</v>
      </c>
      <c r="F2710" s="85" t="s">
        <v>586</v>
      </c>
      <c r="H2710" s="87">
        <f>'FD Inputs Pre Conversion'!G2704</f>
        <v>1.8799999999999999E-4</v>
      </c>
      <c r="I2710" s="103"/>
      <c r="J2710" s="103"/>
      <c r="K2710" s="103"/>
      <c r="L2710" s="103"/>
      <c r="M2710" s="103"/>
    </row>
    <row r="2711" spans="2:13" outlineLevel="1">
      <c r="B2711" s="86" t="s">
        <v>315</v>
      </c>
      <c r="C2711" s="86" t="s">
        <v>316</v>
      </c>
      <c r="D2711" s="85" t="s">
        <v>379</v>
      </c>
      <c r="E2711" s="85" t="s">
        <v>991</v>
      </c>
      <c r="F2711" s="85" t="s">
        <v>586</v>
      </c>
      <c r="H2711" s="87" t="str">
        <f>'FD Inputs Pre Conversion'!G2705</f>
        <v/>
      </c>
      <c r="I2711" s="103"/>
      <c r="J2711" s="103"/>
      <c r="K2711" s="103"/>
      <c r="L2711" s="103"/>
      <c r="M2711" s="103"/>
    </row>
    <row r="2712" spans="2:13" outlineLevel="1">
      <c r="B2712" s="86" t="s">
        <v>315</v>
      </c>
      <c r="C2712" s="86" t="s">
        <v>316</v>
      </c>
      <c r="D2712" s="85" t="s">
        <v>382</v>
      </c>
      <c r="E2712" s="85" t="s">
        <v>991</v>
      </c>
      <c r="F2712" s="85" t="s">
        <v>586</v>
      </c>
      <c r="H2712" s="87" t="str">
        <f>'FD Inputs Pre Conversion'!G2706</f>
        <v/>
      </c>
      <c r="I2712" s="103"/>
      <c r="J2712" s="103"/>
      <c r="K2712" s="103"/>
      <c r="L2712" s="103"/>
      <c r="M2712" s="103"/>
    </row>
    <row r="2713" spans="2:13" outlineLevel="1">
      <c r="B2713" s="86" t="s">
        <v>315</v>
      </c>
      <c r="C2713" s="86" t="s">
        <v>316</v>
      </c>
      <c r="D2713" s="85" t="s">
        <v>388</v>
      </c>
      <c r="E2713" s="85" t="s">
        <v>991</v>
      </c>
      <c r="F2713" s="85" t="s">
        <v>586</v>
      </c>
      <c r="H2713" s="87" t="str">
        <f>'FD Inputs Pre Conversion'!G2707</f>
        <v/>
      </c>
      <c r="I2713" s="103"/>
      <c r="J2713" s="103"/>
      <c r="K2713" s="103"/>
      <c r="L2713" s="103"/>
      <c r="M2713" s="103"/>
    </row>
    <row r="2714" spans="2:13" outlineLevel="1">
      <c r="B2714" s="86" t="s">
        <v>315</v>
      </c>
      <c r="C2714" s="86" t="s">
        <v>316</v>
      </c>
      <c r="D2714" s="85" t="s">
        <v>391</v>
      </c>
      <c r="E2714" s="85" t="s">
        <v>991</v>
      </c>
      <c r="F2714" s="85" t="s">
        <v>586</v>
      </c>
      <c r="H2714" s="87" t="str">
        <f>'FD Inputs Pre Conversion'!G2708</f>
        <v/>
      </c>
      <c r="I2714" s="103"/>
      <c r="J2714" s="103"/>
      <c r="K2714" s="103"/>
      <c r="L2714" s="103"/>
      <c r="M2714" s="103"/>
    </row>
    <row r="2715" spans="2:13" outlineLevel="1">
      <c r="B2715" s="86" t="s">
        <v>315</v>
      </c>
      <c r="C2715" s="86" t="s">
        <v>316</v>
      </c>
      <c r="D2715" s="85" t="s">
        <v>394</v>
      </c>
      <c r="E2715" s="85" t="s">
        <v>991</v>
      </c>
      <c r="F2715" s="85" t="s">
        <v>586</v>
      </c>
      <c r="H2715" s="87" t="str">
        <f>'FD Inputs Pre Conversion'!G2709</f>
        <v/>
      </c>
      <c r="I2715" s="103"/>
      <c r="J2715" s="103"/>
      <c r="K2715" s="103"/>
      <c r="L2715" s="103"/>
      <c r="M2715" s="103"/>
    </row>
    <row r="2716" spans="2:13" outlineLevel="1">
      <c r="B2716" s="86" t="s">
        <v>315</v>
      </c>
      <c r="C2716" s="86" t="s">
        <v>316</v>
      </c>
      <c r="D2716" s="85" t="s">
        <v>397</v>
      </c>
      <c r="E2716" s="85" t="s">
        <v>991</v>
      </c>
      <c r="F2716" s="85" t="s">
        <v>586</v>
      </c>
      <c r="H2716" s="87" t="str">
        <f>'FD Inputs Pre Conversion'!G2710</f>
        <v/>
      </c>
      <c r="I2716" s="103"/>
      <c r="J2716" s="103"/>
      <c r="K2716" s="103"/>
      <c r="L2716" s="103"/>
      <c r="M2716" s="103"/>
    </row>
    <row r="2717" spans="2:13" outlineLevel="1">
      <c r="B2717" s="86" t="s">
        <v>315</v>
      </c>
      <c r="C2717" s="86" t="s">
        <v>316</v>
      </c>
      <c r="D2717" s="85" t="s">
        <v>345</v>
      </c>
      <c r="E2717" s="85" t="s">
        <v>991</v>
      </c>
      <c r="F2717" s="85" t="s">
        <v>586</v>
      </c>
      <c r="H2717" s="87" t="str">
        <f>'FD Inputs Pre Conversion'!G2711</f>
        <v/>
      </c>
      <c r="I2717" s="103"/>
      <c r="J2717" s="103"/>
      <c r="K2717" s="103"/>
      <c r="L2717" s="103"/>
      <c r="M2717" s="103"/>
    </row>
    <row r="2718" spans="2:13" outlineLevel="1">
      <c r="B2718" s="86" t="s">
        <v>315</v>
      </c>
      <c r="C2718" s="86" t="s">
        <v>316</v>
      </c>
      <c r="D2718" s="85" t="s">
        <v>354</v>
      </c>
      <c r="E2718" s="85" t="s">
        <v>991</v>
      </c>
      <c r="F2718" s="85" t="s">
        <v>586</v>
      </c>
      <c r="H2718" s="87" t="str">
        <f>'FD Inputs Pre Conversion'!G2712</f>
        <v/>
      </c>
      <c r="I2718" s="103"/>
      <c r="J2718" s="103"/>
      <c r="K2718" s="103"/>
      <c r="L2718" s="103"/>
      <c r="M2718" s="103"/>
    </row>
    <row r="2719" spans="2:13" outlineLevel="1">
      <c r="B2719" s="86" t="s">
        <v>315</v>
      </c>
      <c r="C2719" s="86" t="s">
        <v>316</v>
      </c>
      <c r="D2719" s="85" t="s">
        <v>367</v>
      </c>
      <c r="E2719" s="85" t="s">
        <v>991</v>
      </c>
      <c r="F2719" s="85" t="s">
        <v>586</v>
      </c>
      <c r="H2719" s="87" t="str">
        <f>'FD Inputs Pre Conversion'!G2713</f>
        <v/>
      </c>
      <c r="I2719" s="103"/>
      <c r="J2719" s="103"/>
      <c r="K2719" s="103"/>
      <c r="L2719" s="103"/>
      <c r="M2719" s="103"/>
    </row>
    <row r="2720" spans="2:13" outlineLevel="1">
      <c r="B2720" s="86" t="s">
        <v>315</v>
      </c>
      <c r="C2720" s="86" t="s">
        <v>316</v>
      </c>
      <c r="D2720" s="85" t="s">
        <v>373</v>
      </c>
      <c r="E2720" s="85" t="s">
        <v>991</v>
      </c>
      <c r="F2720" s="85" t="s">
        <v>586</v>
      </c>
      <c r="H2720" s="87" t="str">
        <f>'FD Inputs Pre Conversion'!G2714</f>
        <v/>
      </c>
      <c r="I2720" s="103"/>
      <c r="J2720" s="103"/>
      <c r="K2720" s="103"/>
      <c r="L2720" s="103"/>
      <c r="M2720" s="103"/>
    </row>
    <row r="2721" spans="2:13" outlineLevel="1">
      <c r="B2721" s="86" t="s">
        <v>315</v>
      </c>
      <c r="C2721" s="86" t="s">
        <v>316</v>
      </c>
      <c r="D2721" s="85" t="s">
        <v>376</v>
      </c>
      <c r="E2721" s="85" t="s">
        <v>991</v>
      </c>
      <c r="F2721" s="85" t="s">
        <v>586</v>
      </c>
      <c r="H2721" s="87" t="str">
        <f>'FD Inputs Pre Conversion'!G2715</f>
        <v/>
      </c>
      <c r="I2721" s="103"/>
      <c r="J2721" s="103"/>
      <c r="K2721" s="103"/>
      <c r="L2721" s="103"/>
      <c r="M2721" s="103"/>
    </row>
    <row r="2722" spans="2:13" outlineLevel="1">
      <c r="B2722" s="86" t="s">
        <v>315</v>
      </c>
      <c r="C2722" s="86" t="s">
        <v>316</v>
      </c>
      <c r="D2722" s="85" t="s">
        <v>385</v>
      </c>
      <c r="E2722" s="85" t="s">
        <v>991</v>
      </c>
      <c r="F2722" s="85" t="s">
        <v>586</v>
      </c>
      <c r="H2722" s="87" t="str">
        <f>'FD Inputs Pre Conversion'!G2716</f>
        <v/>
      </c>
      <c r="I2722" s="103"/>
      <c r="J2722" s="103"/>
      <c r="K2722" s="103"/>
      <c r="L2722" s="103"/>
      <c r="M2722" s="103"/>
    </row>
    <row r="2723" spans="2:13" outlineLevel="1"/>
    <row r="2724" spans="2:13" outlineLevel="1">
      <c r="B2724" s="86" t="s">
        <v>323</v>
      </c>
      <c r="C2724" s="86" t="s">
        <v>324</v>
      </c>
      <c r="D2724" s="85" t="s">
        <v>350</v>
      </c>
      <c r="E2724" s="85" t="s">
        <v>991</v>
      </c>
      <c r="F2724" s="85" t="s">
        <v>586</v>
      </c>
      <c r="H2724" s="87" t="str">
        <f>'FD Inputs Pre Conversion'!G2718</f>
        <v/>
      </c>
      <c r="I2724" s="103"/>
      <c r="J2724" s="103"/>
      <c r="K2724" s="103"/>
      <c r="L2724" s="103"/>
      <c r="M2724" s="103"/>
    </row>
    <row r="2725" spans="2:13" outlineLevel="1">
      <c r="B2725" s="86" t="s">
        <v>323</v>
      </c>
      <c r="C2725" s="86" t="s">
        <v>324</v>
      </c>
      <c r="D2725" s="85" t="s">
        <v>358</v>
      </c>
      <c r="E2725" s="85" t="s">
        <v>991</v>
      </c>
      <c r="F2725" s="85" t="s">
        <v>586</v>
      </c>
      <c r="H2725" s="87" t="str">
        <f>'FD Inputs Pre Conversion'!G2719</f>
        <v/>
      </c>
      <c r="I2725" s="103"/>
      <c r="J2725" s="103"/>
      <c r="K2725" s="103"/>
      <c r="L2725" s="103"/>
      <c r="M2725" s="103"/>
    </row>
    <row r="2726" spans="2:13" outlineLevel="1">
      <c r="B2726" s="86" t="s">
        <v>323</v>
      </c>
      <c r="C2726" s="86" t="s">
        <v>324</v>
      </c>
      <c r="D2726" s="85" t="s">
        <v>361</v>
      </c>
      <c r="E2726" s="85" t="s">
        <v>991</v>
      </c>
      <c r="F2726" s="85" t="s">
        <v>586</v>
      </c>
      <c r="H2726" s="87" t="str">
        <f>'FD Inputs Pre Conversion'!G2720</f>
        <v/>
      </c>
      <c r="I2726" s="103"/>
      <c r="J2726" s="103"/>
      <c r="K2726" s="103"/>
      <c r="L2726" s="103"/>
      <c r="M2726" s="103"/>
    </row>
    <row r="2727" spans="2:13" outlineLevel="1">
      <c r="B2727" s="86" t="s">
        <v>323</v>
      </c>
      <c r="C2727" s="86" t="s">
        <v>324</v>
      </c>
      <c r="D2727" s="85" t="s">
        <v>364</v>
      </c>
      <c r="E2727" s="85" t="s">
        <v>991</v>
      </c>
      <c r="F2727" s="85" t="s">
        <v>586</v>
      </c>
      <c r="H2727" s="87" t="str">
        <f>'FD Inputs Pre Conversion'!G2721</f>
        <v/>
      </c>
      <c r="I2727" s="103"/>
      <c r="J2727" s="103"/>
      <c r="K2727" s="103"/>
      <c r="L2727" s="103"/>
      <c r="M2727" s="103"/>
    </row>
    <row r="2728" spans="2:13" outlineLevel="1">
      <c r="B2728" s="86" t="s">
        <v>323</v>
      </c>
      <c r="C2728" s="86" t="s">
        <v>324</v>
      </c>
      <c r="D2728" s="85" t="s">
        <v>370</v>
      </c>
      <c r="E2728" s="85" t="s">
        <v>991</v>
      </c>
      <c r="F2728" s="85" t="s">
        <v>586</v>
      </c>
      <c r="H2728" s="87" t="str">
        <f>'FD Inputs Pre Conversion'!G2722</f>
        <v/>
      </c>
      <c r="I2728" s="103"/>
      <c r="J2728" s="103"/>
      <c r="K2728" s="103"/>
      <c r="L2728" s="103"/>
      <c r="M2728" s="103"/>
    </row>
    <row r="2729" spans="2:13" outlineLevel="1">
      <c r="B2729" s="86" t="s">
        <v>323</v>
      </c>
      <c r="C2729" s="86" t="s">
        <v>324</v>
      </c>
      <c r="D2729" s="85" t="s">
        <v>379</v>
      </c>
      <c r="E2729" s="85" t="s">
        <v>991</v>
      </c>
      <c r="F2729" s="85" t="s">
        <v>586</v>
      </c>
      <c r="H2729" s="87" t="str">
        <f>'FD Inputs Pre Conversion'!G2723</f>
        <v/>
      </c>
      <c r="I2729" s="103"/>
      <c r="J2729" s="103"/>
      <c r="K2729" s="103"/>
      <c r="L2729" s="103"/>
      <c r="M2729" s="103"/>
    </row>
    <row r="2730" spans="2:13" outlineLevel="1">
      <c r="B2730" s="86" t="s">
        <v>323</v>
      </c>
      <c r="C2730" s="86" t="s">
        <v>324</v>
      </c>
      <c r="D2730" s="85" t="s">
        <v>382</v>
      </c>
      <c r="E2730" s="85" t="s">
        <v>991</v>
      </c>
      <c r="F2730" s="85" t="s">
        <v>586</v>
      </c>
      <c r="H2730" s="87" t="str">
        <f>'FD Inputs Pre Conversion'!G2724</f>
        <v/>
      </c>
      <c r="I2730" s="103"/>
      <c r="J2730" s="103"/>
      <c r="K2730" s="103"/>
      <c r="L2730" s="103"/>
      <c r="M2730" s="103"/>
    </row>
    <row r="2731" spans="2:13" outlineLevel="1">
      <c r="B2731" s="86" t="s">
        <v>323</v>
      </c>
      <c r="C2731" s="86" t="s">
        <v>324</v>
      </c>
      <c r="D2731" s="85" t="s">
        <v>388</v>
      </c>
      <c r="E2731" s="85" t="s">
        <v>991</v>
      </c>
      <c r="F2731" s="85" t="s">
        <v>586</v>
      </c>
      <c r="H2731" s="87">
        <f>'FD Inputs Pre Conversion'!G2725</f>
        <v>0.12355000000000001</v>
      </c>
      <c r="I2731" s="103"/>
      <c r="J2731" s="103"/>
      <c r="K2731" s="103"/>
      <c r="L2731" s="103"/>
      <c r="M2731" s="103"/>
    </row>
    <row r="2732" spans="2:13" outlineLevel="1">
      <c r="B2732" s="86" t="s">
        <v>323</v>
      </c>
      <c r="C2732" s="86" t="s">
        <v>324</v>
      </c>
      <c r="D2732" s="85" t="s">
        <v>391</v>
      </c>
      <c r="E2732" s="85" t="s">
        <v>991</v>
      </c>
      <c r="F2732" s="85" t="s">
        <v>586</v>
      </c>
      <c r="H2732" s="87" t="str">
        <f>'FD Inputs Pre Conversion'!G2726</f>
        <v/>
      </c>
      <c r="I2732" s="103"/>
      <c r="J2732" s="103"/>
      <c r="K2732" s="103"/>
      <c r="L2732" s="103"/>
      <c r="M2732" s="103"/>
    </row>
    <row r="2733" spans="2:13" outlineLevel="1">
      <c r="B2733" s="86" t="s">
        <v>323</v>
      </c>
      <c r="C2733" s="86" t="s">
        <v>324</v>
      </c>
      <c r="D2733" s="85" t="s">
        <v>394</v>
      </c>
      <c r="E2733" s="85" t="s">
        <v>991</v>
      </c>
      <c r="F2733" s="85" t="s">
        <v>586</v>
      </c>
      <c r="H2733" s="87" t="str">
        <f>'FD Inputs Pre Conversion'!G2727</f>
        <v/>
      </c>
      <c r="I2733" s="103"/>
      <c r="J2733" s="103"/>
      <c r="K2733" s="103"/>
      <c r="L2733" s="103"/>
      <c r="M2733" s="103"/>
    </row>
    <row r="2734" spans="2:13" outlineLevel="1">
      <c r="B2734" s="86" t="s">
        <v>323</v>
      </c>
      <c r="C2734" s="86" t="s">
        <v>324</v>
      </c>
      <c r="D2734" s="85" t="s">
        <v>397</v>
      </c>
      <c r="E2734" s="85" t="s">
        <v>991</v>
      </c>
      <c r="F2734" s="85" t="s">
        <v>586</v>
      </c>
      <c r="H2734" s="87" t="str">
        <f>'FD Inputs Pre Conversion'!G2728</f>
        <v/>
      </c>
      <c r="I2734" s="103"/>
      <c r="J2734" s="103"/>
      <c r="K2734" s="103"/>
      <c r="L2734" s="103"/>
      <c r="M2734" s="103"/>
    </row>
    <row r="2735" spans="2:13" outlineLevel="1">
      <c r="B2735" s="86" t="s">
        <v>323</v>
      </c>
      <c r="C2735" s="86" t="s">
        <v>324</v>
      </c>
      <c r="D2735" s="85" t="s">
        <v>345</v>
      </c>
      <c r="E2735" s="85" t="s">
        <v>991</v>
      </c>
      <c r="F2735" s="85" t="s">
        <v>586</v>
      </c>
      <c r="H2735" s="87" t="str">
        <f>'FD Inputs Pre Conversion'!G2729</f>
        <v/>
      </c>
      <c r="I2735" s="103"/>
      <c r="J2735" s="103"/>
      <c r="K2735" s="103"/>
      <c r="L2735" s="103"/>
      <c r="M2735" s="103"/>
    </row>
    <row r="2736" spans="2:13" outlineLevel="1">
      <c r="B2736" s="86" t="s">
        <v>323</v>
      </c>
      <c r="C2736" s="86" t="s">
        <v>324</v>
      </c>
      <c r="D2736" s="85" t="s">
        <v>354</v>
      </c>
      <c r="E2736" s="85" t="s">
        <v>991</v>
      </c>
      <c r="F2736" s="85" t="s">
        <v>586</v>
      </c>
      <c r="H2736" s="87" t="str">
        <f>'FD Inputs Pre Conversion'!G2730</f>
        <v/>
      </c>
      <c r="I2736" s="103"/>
      <c r="J2736" s="103"/>
      <c r="K2736" s="103"/>
      <c r="L2736" s="103"/>
      <c r="M2736" s="103"/>
    </row>
    <row r="2737" spans="2:13" outlineLevel="1">
      <c r="B2737" s="86" t="s">
        <v>323</v>
      </c>
      <c r="C2737" s="86" t="s">
        <v>324</v>
      </c>
      <c r="D2737" s="85" t="s">
        <v>367</v>
      </c>
      <c r="E2737" s="85" t="s">
        <v>991</v>
      </c>
      <c r="F2737" s="85" t="s">
        <v>586</v>
      </c>
      <c r="H2737" s="87" t="str">
        <f>'FD Inputs Pre Conversion'!G2731</f>
        <v/>
      </c>
      <c r="I2737" s="103"/>
      <c r="J2737" s="103"/>
      <c r="K2737" s="103"/>
      <c r="L2737" s="103"/>
      <c r="M2737" s="103"/>
    </row>
    <row r="2738" spans="2:13" outlineLevel="1">
      <c r="B2738" s="86" t="s">
        <v>323</v>
      </c>
      <c r="C2738" s="86" t="s">
        <v>324</v>
      </c>
      <c r="D2738" s="85" t="s">
        <v>373</v>
      </c>
      <c r="E2738" s="85" t="s">
        <v>991</v>
      </c>
      <c r="F2738" s="85" t="s">
        <v>586</v>
      </c>
      <c r="H2738" s="87" t="str">
        <f>'FD Inputs Pre Conversion'!G2732</f>
        <v/>
      </c>
      <c r="I2738" s="103"/>
      <c r="J2738" s="103"/>
      <c r="K2738" s="103"/>
      <c r="L2738" s="103"/>
      <c r="M2738" s="103"/>
    </row>
    <row r="2739" spans="2:13" outlineLevel="1">
      <c r="B2739" s="86" t="s">
        <v>323</v>
      </c>
      <c r="C2739" s="86" t="s">
        <v>324</v>
      </c>
      <c r="D2739" s="85" t="s">
        <v>376</v>
      </c>
      <c r="E2739" s="85" t="s">
        <v>991</v>
      </c>
      <c r="F2739" s="85" t="s">
        <v>586</v>
      </c>
      <c r="H2739" s="87" t="str">
        <f>'FD Inputs Pre Conversion'!G2733</f>
        <v/>
      </c>
      <c r="I2739" s="103"/>
      <c r="J2739" s="103"/>
      <c r="K2739" s="103"/>
      <c r="L2739" s="103"/>
      <c r="M2739" s="103"/>
    </row>
    <row r="2740" spans="2:13" outlineLevel="1">
      <c r="B2740" s="86" t="s">
        <v>323</v>
      </c>
      <c r="C2740" s="86" t="s">
        <v>324</v>
      </c>
      <c r="D2740" s="85" t="s">
        <v>385</v>
      </c>
      <c r="E2740" s="85" t="s">
        <v>991</v>
      </c>
      <c r="F2740" s="85" t="s">
        <v>586</v>
      </c>
      <c r="H2740" s="87" t="str">
        <f>'FD Inputs Pre Conversion'!G2734</f>
        <v/>
      </c>
      <c r="I2740" s="103"/>
      <c r="J2740" s="103"/>
      <c r="K2740" s="103"/>
      <c r="L2740" s="103"/>
      <c r="M2740" s="103"/>
    </row>
    <row r="2741" spans="2:13" outlineLevel="1"/>
    <row r="2742" spans="2:13" outlineLevel="1">
      <c r="B2742" s="86" t="s">
        <v>329</v>
      </c>
      <c r="C2742" s="86" t="s">
        <v>330</v>
      </c>
      <c r="D2742" s="85" t="s">
        <v>350</v>
      </c>
      <c r="E2742" s="85" t="s">
        <v>991</v>
      </c>
      <c r="F2742" s="85" t="s">
        <v>586</v>
      </c>
      <c r="H2742" s="87" t="str">
        <f>'FD Inputs Pre Conversion'!G2736</f>
        <v/>
      </c>
      <c r="I2742" s="103"/>
      <c r="J2742" s="103"/>
      <c r="K2742" s="103"/>
      <c r="L2742" s="103"/>
      <c r="M2742" s="103"/>
    </row>
    <row r="2743" spans="2:13" outlineLevel="1">
      <c r="B2743" s="86" t="s">
        <v>329</v>
      </c>
      <c r="C2743" s="86" t="s">
        <v>330</v>
      </c>
      <c r="D2743" s="85" t="s">
        <v>358</v>
      </c>
      <c r="E2743" s="85" t="s">
        <v>991</v>
      </c>
      <c r="F2743" s="85" t="s">
        <v>586</v>
      </c>
      <c r="H2743" s="87" t="str">
        <f>'FD Inputs Pre Conversion'!G2737</f>
        <v/>
      </c>
      <c r="I2743" s="103"/>
      <c r="J2743" s="103"/>
      <c r="K2743" s="103"/>
      <c r="L2743" s="103"/>
      <c r="M2743" s="103"/>
    </row>
    <row r="2744" spans="2:13" outlineLevel="1">
      <c r="B2744" s="86" t="s">
        <v>329</v>
      </c>
      <c r="C2744" s="86" t="s">
        <v>330</v>
      </c>
      <c r="D2744" s="85" t="s">
        <v>361</v>
      </c>
      <c r="E2744" s="85" t="s">
        <v>991</v>
      </c>
      <c r="F2744" s="85" t="s">
        <v>586</v>
      </c>
      <c r="H2744" s="87" t="str">
        <f>'FD Inputs Pre Conversion'!G2738</f>
        <v/>
      </c>
      <c r="I2744" s="103"/>
      <c r="J2744" s="103"/>
      <c r="K2744" s="103"/>
      <c r="L2744" s="103"/>
      <c r="M2744" s="103"/>
    </row>
    <row r="2745" spans="2:13" outlineLevel="1">
      <c r="B2745" s="86" t="s">
        <v>329</v>
      </c>
      <c r="C2745" s="86" t="s">
        <v>330</v>
      </c>
      <c r="D2745" s="85" t="s">
        <v>364</v>
      </c>
      <c r="E2745" s="85" t="s">
        <v>991</v>
      </c>
      <c r="F2745" s="85" t="s">
        <v>586</v>
      </c>
      <c r="H2745" s="87" t="str">
        <f>'FD Inputs Pre Conversion'!G2739</f>
        <v/>
      </c>
      <c r="I2745" s="103"/>
      <c r="J2745" s="103"/>
      <c r="K2745" s="103"/>
      <c r="L2745" s="103"/>
      <c r="M2745" s="103"/>
    </row>
    <row r="2746" spans="2:13" outlineLevel="1">
      <c r="B2746" s="86" t="s">
        <v>329</v>
      </c>
      <c r="C2746" s="86" t="s">
        <v>330</v>
      </c>
      <c r="D2746" s="85" t="s">
        <v>370</v>
      </c>
      <c r="E2746" s="85" t="s">
        <v>991</v>
      </c>
      <c r="F2746" s="85" t="s">
        <v>586</v>
      </c>
      <c r="H2746" s="87" t="str">
        <f>'FD Inputs Pre Conversion'!G2740</f>
        <v/>
      </c>
      <c r="I2746" s="103"/>
      <c r="J2746" s="103"/>
      <c r="K2746" s="103"/>
      <c r="L2746" s="103"/>
      <c r="M2746" s="103"/>
    </row>
    <row r="2747" spans="2:13" outlineLevel="1">
      <c r="B2747" s="86" t="s">
        <v>329</v>
      </c>
      <c r="C2747" s="86" t="s">
        <v>330</v>
      </c>
      <c r="D2747" s="85" t="s">
        <v>379</v>
      </c>
      <c r="E2747" s="85" t="s">
        <v>991</v>
      </c>
      <c r="F2747" s="85" t="s">
        <v>586</v>
      </c>
      <c r="H2747" s="87">
        <f>'FD Inputs Pre Conversion'!G2741</f>
        <v>1.8799999999999999E-4</v>
      </c>
      <c r="I2747" s="103"/>
      <c r="J2747" s="103"/>
      <c r="K2747" s="103"/>
      <c r="L2747" s="103"/>
      <c r="M2747" s="103"/>
    </row>
    <row r="2748" spans="2:13" outlineLevel="1">
      <c r="B2748" s="86" t="s">
        <v>329</v>
      </c>
      <c r="C2748" s="86" t="s">
        <v>330</v>
      </c>
      <c r="D2748" s="85" t="s">
        <v>382</v>
      </c>
      <c r="E2748" s="85" t="s">
        <v>991</v>
      </c>
      <c r="F2748" s="85" t="s">
        <v>586</v>
      </c>
      <c r="H2748" s="87" t="str">
        <f>'FD Inputs Pre Conversion'!G2742</f>
        <v/>
      </c>
      <c r="I2748" s="103"/>
      <c r="J2748" s="103"/>
      <c r="K2748" s="103"/>
      <c r="L2748" s="103"/>
      <c r="M2748" s="103"/>
    </row>
    <row r="2749" spans="2:13" outlineLevel="1">
      <c r="B2749" s="86" t="s">
        <v>329</v>
      </c>
      <c r="C2749" s="86" t="s">
        <v>330</v>
      </c>
      <c r="D2749" s="85" t="s">
        <v>388</v>
      </c>
      <c r="E2749" s="85" t="s">
        <v>991</v>
      </c>
      <c r="F2749" s="85" t="s">
        <v>586</v>
      </c>
      <c r="H2749" s="87" t="str">
        <f>'FD Inputs Pre Conversion'!G2743</f>
        <v/>
      </c>
      <c r="I2749" s="103"/>
      <c r="J2749" s="103"/>
      <c r="K2749" s="103"/>
      <c r="L2749" s="103"/>
      <c r="M2749" s="103"/>
    </row>
    <row r="2750" spans="2:13" outlineLevel="1">
      <c r="B2750" s="86" t="s">
        <v>329</v>
      </c>
      <c r="C2750" s="86" t="s">
        <v>330</v>
      </c>
      <c r="D2750" s="85" t="s">
        <v>391</v>
      </c>
      <c r="E2750" s="85" t="s">
        <v>991</v>
      </c>
      <c r="F2750" s="85" t="s">
        <v>586</v>
      </c>
      <c r="H2750" s="87">
        <f>'FD Inputs Pre Conversion'!G2744</f>
        <v>1.8799999999999999E-4</v>
      </c>
      <c r="I2750" s="103"/>
      <c r="J2750" s="103"/>
      <c r="K2750" s="103"/>
      <c r="L2750" s="103"/>
      <c r="M2750" s="103"/>
    </row>
    <row r="2751" spans="2:13" outlineLevel="1">
      <c r="B2751" s="86" t="s">
        <v>329</v>
      </c>
      <c r="C2751" s="86" t="s">
        <v>330</v>
      </c>
      <c r="D2751" s="85" t="s">
        <v>394</v>
      </c>
      <c r="E2751" s="85" t="s">
        <v>991</v>
      </c>
      <c r="F2751" s="85" t="s">
        <v>586</v>
      </c>
      <c r="H2751" s="87" t="str">
        <f>'FD Inputs Pre Conversion'!G2745</f>
        <v/>
      </c>
      <c r="I2751" s="103"/>
      <c r="J2751" s="103"/>
      <c r="K2751" s="103"/>
      <c r="L2751" s="103"/>
      <c r="M2751" s="103"/>
    </row>
    <row r="2752" spans="2:13" outlineLevel="1">
      <c r="B2752" s="86" t="s">
        <v>329</v>
      </c>
      <c r="C2752" s="86" t="s">
        <v>330</v>
      </c>
      <c r="D2752" s="85" t="s">
        <v>397</v>
      </c>
      <c r="E2752" s="85" t="s">
        <v>991</v>
      </c>
      <c r="F2752" s="85" t="s">
        <v>586</v>
      </c>
      <c r="H2752" s="87" t="str">
        <f>'FD Inputs Pre Conversion'!G2746</f>
        <v/>
      </c>
      <c r="I2752" s="103"/>
      <c r="J2752" s="103"/>
      <c r="K2752" s="103"/>
      <c r="L2752" s="103"/>
      <c r="M2752" s="103"/>
    </row>
    <row r="2753" spans="1:13" outlineLevel="1">
      <c r="B2753" s="86" t="s">
        <v>329</v>
      </c>
      <c r="C2753" s="86" t="s">
        <v>330</v>
      </c>
      <c r="D2753" s="85" t="s">
        <v>345</v>
      </c>
      <c r="E2753" s="85" t="s">
        <v>991</v>
      </c>
      <c r="F2753" s="85" t="s">
        <v>586</v>
      </c>
      <c r="H2753" s="87" t="str">
        <f>'FD Inputs Pre Conversion'!G2747</f>
        <v/>
      </c>
      <c r="I2753" s="103"/>
      <c r="J2753" s="103"/>
      <c r="K2753" s="103"/>
      <c r="L2753" s="103"/>
      <c r="M2753" s="103"/>
    </row>
    <row r="2754" spans="1:13" outlineLevel="1">
      <c r="B2754" s="86" t="s">
        <v>329</v>
      </c>
      <c r="C2754" s="86" t="s">
        <v>330</v>
      </c>
      <c r="D2754" s="85" t="s">
        <v>354</v>
      </c>
      <c r="E2754" s="85" t="s">
        <v>991</v>
      </c>
      <c r="F2754" s="85" t="s">
        <v>586</v>
      </c>
      <c r="H2754" s="87" t="str">
        <f>'FD Inputs Pre Conversion'!G2748</f>
        <v/>
      </c>
      <c r="I2754" s="103"/>
      <c r="J2754" s="103"/>
      <c r="K2754" s="103"/>
      <c r="L2754" s="103"/>
      <c r="M2754" s="103"/>
    </row>
    <row r="2755" spans="1:13" outlineLevel="1">
      <c r="B2755" s="86" t="s">
        <v>329</v>
      </c>
      <c r="C2755" s="86" t="s">
        <v>330</v>
      </c>
      <c r="D2755" s="85" t="s">
        <v>367</v>
      </c>
      <c r="E2755" s="85" t="s">
        <v>991</v>
      </c>
      <c r="F2755" s="85" t="s">
        <v>586</v>
      </c>
      <c r="H2755" s="87" t="str">
        <f>'FD Inputs Pre Conversion'!G2749</f>
        <v/>
      </c>
      <c r="I2755" s="103"/>
      <c r="J2755" s="103"/>
      <c r="K2755" s="103"/>
      <c r="L2755" s="103"/>
      <c r="M2755" s="103"/>
    </row>
    <row r="2756" spans="1:13" outlineLevel="1">
      <c r="B2756" s="86" t="s">
        <v>329</v>
      </c>
      <c r="C2756" s="86" t="s">
        <v>330</v>
      </c>
      <c r="D2756" s="85" t="s">
        <v>373</v>
      </c>
      <c r="E2756" s="85" t="s">
        <v>991</v>
      </c>
      <c r="F2756" s="85" t="s">
        <v>586</v>
      </c>
      <c r="H2756" s="87" t="str">
        <f>'FD Inputs Pre Conversion'!G2750</f>
        <v/>
      </c>
      <c r="I2756" s="103"/>
      <c r="J2756" s="103"/>
      <c r="K2756" s="103"/>
      <c r="L2756" s="103"/>
      <c r="M2756" s="103"/>
    </row>
    <row r="2757" spans="1:13" outlineLevel="1">
      <c r="B2757" s="86" t="s">
        <v>329</v>
      </c>
      <c r="C2757" s="86" t="s">
        <v>330</v>
      </c>
      <c r="D2757" s="85" t="s">
        <v>376</v>
      </c>
      <c r="E2757" s="85" t="s">
        <v>991</v>
      </c>
      <c r="F2757" s="85" t="s">
        <v>586</v>
      </c>
      <c r="H2757" s="87" t="str">
        <f>'FD Inputs Pre Conversion'!G2751</f>
        <v/>
      </c>
      <c r="I2757" s="103"/>
      <c r="J2757" s="103"/>
      <c r="K2757" s="103"/>
      <c r="L2757" s="103"/>
      <c r="M2757" s="103"/>
    </row>
    <row r="2758" spans="1:13" outlineLevel="1">
      <c r="B2758" s="86" t="s">
        <v>329</v>
      </c>
      <c r="C2758" s="86" t="s">
        <v>330</v>
      </c>
      <c r="D2758" s="85" t="s">
        <v>385</v>
      </c>
      <c r="E2758" s="85" t="s">
        <v>991</v>
      </c>
      <c r="F2758" s="85" t="s">
        <v>586</v>
      </c>
      <c r="H2758" s="87" t="str">
        <f>'FD Inputs Pre Conversion'!G2752</f>
        <v/>
      </c>
      <c r="I2758" s="103"/>
      <c r="J2758" s="103"/>
      <c r="K2758" s="103"/>
      <c r="L2758" s="103"/>
      <c r="M2758" s="103"/>
    </row>
    <row r="2759" spans="1:13"/>
    <row r="2760" spans="1:13" s="92" customFormat="1" ht="15">
      <c r="A2760" s="90"/>
      <c r="B2760" s="90"/>
      <c r="C2760" s="91" t="s">
        <v>1008</v>
      </c>
    </row>
    <row r="2761" spans="1:13"/>
    <row r="2762" spans="1:13">
      <c r="B2762" s="86" t="s">
        <v>293</v>
      </c>
      <c r="C2762" s="86" t="s">
        <v>294</v>
      </c>
      <c r="D2762" s="85" t="s">
        <v>350</v>
      </c>
      <c r="E2762" s="85" t="s">
        <v>993</v>
      </c>
      <c r="F2762" s="85" t="s">
        <v>455</v>
      </c>
      <c r="H2762" s="113" t="str">
        <f>'FD Inputs Pre Conversion'!G2756</f>
        <v/>
      </c>
      <c r="I2762" s="103"/>
      <c r="J2762" s="103"/>
      <c r="K2762" s="103"/>
      <c r="L2762" s="103"/>
      <c r="M2762" s="103"/>
    </row>
    <row r="2763" spans="1:13" outlineLevel="1">
      <c r="B2763" s="86" t="s">
        <v>293</v>
      </c>
      <c r="C2763" s="86" t="s">
        <v>294</v>
      </c>
      <c r="D2763" s="85" t="s">
        <v>358</v>
      </c>
      <c r="E2763" s="85" t="s">
        <v>993</v>
      </c>
      <c r="F2763" s="85" t="s">
        <v>455</v>
      </c>
      <c r="H2763" s="113" t="str">
        <f>'FD Inputs Pre Conversion'!G2757</f>
        <v/>
      </c>
      <c r="I2763" s="103"/>
      <c r="J2763" s="103"/>
      <c r="K2763" s="103"/>
      <c r="L2763" s="103"/>
      <c r="M2763" s="103"/>
    </row>
    <row r="2764" spans="1:13" outlineLevel="1">
      <c r="B2764" s="86" t="s">
        <v>293</v>
      </c>
      <c r="C2764" s="86" t="s">
        <v>294</v>
      </c>
      <c r="D2764" s="85" t="s">
        <v>361</v>
      </c>
      <c r="E2764" s="85" t="s">
        <v>993</v>
      </c>
      <c r="F2764" s="85" t="s">
        <v>455</v>
      </c>
      <c r="H2764" s="113" t="str">
        <f>'FD Inputs Pre Conversion'!G2758</f>
        <v/>
      </c>
      <c r="I2764" s="103"/>
      <c r="J2764" s="103"/>
      <c r="K2764" s="103"/>
      <c r="L2764" s="103"/>
      <c r="M2764" s="103"/>
    </row>
    <row r="2765" spans="1:13" outlineLevel="1">
      <c r="B2765" s="86" t="s">
        <v>293</v>
      </c>
      <c r="C2765" s="86" t="s">
        <v>294</v>
      </c>
      <c r="D2765" s="85" t="s">
        <v>364</v>
      </c>
      <c r="E2765" s="85" t="s">
        <v>993</v>
      </c>
      <c r="F2765" s="85" t="s">
        <v>455</v>
      </c>
      <c r="H2765" s="113" t="str">
        <f>'FD Inputs Pre Conversion'!G2759</f>
        <v/>
      </c>
      <c r="I2765" s="103"/>
      <c r="J2765" s="103"/>
      <c r="K2765" s="103"/>
      <c r="L2765" s="103"/>
      <c r="M2765" s="103"/>
    </row>
    <row r="2766" spans="1:13" outlineLevel="1">
      <c r="B2766" s="86" t="s">
        <v>293</v>
      </c>
      <c r="C2766" s="86" t="s">
        <v>294</v>
      </c>
      <c r="D2766" s="85" t="s">
        <v>370</v>
      </c>
      <c r="E2766" s="85" t="s">
        <v>993</v>
      </c>
      <c r="F2766" s="85" t="s">
        <v>455</v>
      </c>
      <c r="H2766" s="113" t="str">
        <f>'FD Inputs Pre Conversion'!G2760</f>
        <v/>
      </c>
      <c r="I2766" s="103"/>
      <c r="J2766" s="103"/>
      <c r="K2766" s="103"/>
      <c r="L2766" s="103"/>
      <c r="M2766" s="103"/>
    </row>
    <row r="2767" spans="1:13" outlineLevel="1">
      <c r="B2767" s="86" t="s">
        <v>293</v>
      </c>
      <c r="C2767" s="86" t="s">
        <v>294</v>
      </c>
      <c r="D2767" s="85" t="s">
        <v>379</v>
      </c>
      <c r="E2767" s="85" t="s">
        <v>993</v>
      </c>
      <c r="F2767" s="85" t="s">
        <v>455</v>
      </c>
      <c r="H2767" s="113" t="str">
        <f>'FD Inputs Pre Conversion'!G2761</f>
        <v/>
      </c>
      <c r="I2767" s="103"/>
      <c r="J2767" s="103"/>
      <c r="K2767" s="103"/>
      <c r="L2767" s="103"/>
      <c r="M2767" s="103"/>
    </row>
    <row r="2768" spans="1:13" outlineLevel="1">
      <c r="B2768" s="86" t="s">
        <v>293</v>
      </c>
      <c r="C2768" s="86" t="s">
        <v>294</v>
      </c>
      <c r="D2768" s="85" t="s">
        <v>382</v>
      </c>
      <c r="E2768" s="85" t="s">
        <v>993</v>
      </c>
      <c r="F2768" s="85" t="s">
        <v>455</v>
      </c>
      <c r="H2768" s="113" t="str">
        <f>'FD Inputs Pre Conversion'!G2762</f>
        <v/>
      </c>
      <c r="I2768" s="103"/>
      <c r="J2768" s="103"/>
      <c r="K2768" s="103"/>
      <c r="L2768" s="103"/>
      <c r="M2768" s="103"/>
    </row>
    <row r="2769" spans="2:13" outlineLevel="1">
      <c r="B2769" s="86" t="s">
        <v>293</v>
      </c>
      <c r="C2769" s="86" t="s">
        <v>294</v>
      </c>
      <c r="D2769" s="85" t="s">
        <v>388</v>
      </c>
      <c r="E2769" s="85" t="s">
        <v>993</v>
      </c>
      <c r="F2769" s="85" t="s">
        <v>455</v>
      </c>
      <c r="H2769" s="113" t="str">
        <f>'FD Inputs Pre Conversion'!G2763</f>
        <v/>
      </c>
      <c r="I2769" s="103"/>
      <c r="J2769" s="103"/>
      <c r="K2769" s="103"/>
      <c r="L2769" s="103"/>
      <c r="M2769" s="103"/>
    </row>
    <row r="2770" spans="2:13" outlineLevel="1">
      <c r="B2770" s="86" t="s">
        <v>293</v>
      </c>
      <c r="C2770" s="86" t="s">
        <v>294</v>
      </c>
      <c r="D2770" s="85" t="s">
        <v>391</v>
      </c>
      <c r="E2770" s="85" t="s">
        <v>993</v>
      </c>
      <c r="F2770" s="85" t="s">
        <v>455</v>
      </c>
      <c r="H2770" s="113" t="str">
        <f>'FD Inputs Pre Conversion'!G2764</f>
        <v/>
      </c>
      <c r="I2770" s="103"/>
      <c r="J2770" s="103"/>
      <c r="K2770" s="103"/>
      <c r="L2770" s="103"/>
      <c r="M2770" s="103"/>
    </row>
    <row r="2771" spans="2:13" outlineLevel="1">
      <c r="B2771" s="86" t="s">
        <v>293</v>
      </c>
      <c r="C2771" s="86" t="s">
        <v>294</v>
      </c>
      <c r="D2771" s="85" t="s">
        <v>394</v>
      </c>
      <c r="E2771" s="85" t="s">
        <v>993</v>
      </c>
      <c r="F2771" s="85" t="s">
        <v>455</v>
      </c>
      <c r="H2771" s="113" t="str">
        <f>'FD Inputs Pre Conversion'!G2765</f>
        <v/>
      </c>
      <c r="I2771" s="103"/>
      <c r="J2771" s="103"/>
      <c r="K2771" s="103"/>
      <c r="L2771" s="103"/>
      <c r="M2771" s="103"/>
    </row>
    <row r="2772" spans="2:13" outlineLevel="1">
      <c r="B2772" s="86" t="s">
        <v>293</v>
      </c>
      <c r="C2772" s="86" t="s">
        <v>294</v>
      </c>
      <c r="D2772" s="85" t="s">
        <v>397</v>
      </c>
      <c r="E2772" s="85" t="s">
        <v>993</v>
      </c>
      <c r="F2772" s="85" t="s">
        <v>455</v>
      </c>
      <c r="H2772" s="113" t="str">
        <f>'FD Inputs Pre Conversion'!G2766</f>
        <v/>
      </c>
      <c r="I2772" s="103"/>
      <c r="J2772" s="103"/>
      <c r="K2772" s="103"/>
      <c r="L2772" s="103"/>
      <c r="M2772" s="103"/>
    </row>
    <row r="2773" spans="2:13" outlineLevel="1">
      <c r="B2773" s="86" t="s">
        <v>293</v>
      </c>
      <c r="C2773" s="86" t="s">
        <v>294</v>
      </c>
      <c r="D2773" s="85" t="s">
        <v>345</v>
      </c>
      <c r="E2773" s="85" t="s">
        <v>993</v>
      </c>
      <c r="F2773" s="85" t="s">
        <v>455</v>
      </c>
      <c r="H2773" s="113">
        <f>'FD Inputs Pre Conversion'!G2767</f>
        <v>-5.0000000000000001E-3</v>
      </c>
      <c r="I2773" s="103"/>
      <c r="J2773" s="103"/>
      <c r="K2773" s="103"/>
      <c r="L2773" s="103"/>
      <c r="M2773" s="103"/>
    </row>
    <row r="2774" spans="2:13" outlineLevel="1">
      <c r="B2774" s="86" t="s">
        <v>293</v>
      </c>
      <c r="C2774" s="86" t="s">
        <v>294</v>
      </c>
      <c r="D2774" s="85" t="s">
        <v>354</v>
      </c>
      <c r="E2774" s="85" t="s">
        <v>993</v>
      </c>
      <c r="F2774" s="85" t="s">
        <v>455</v>
      </c>
      <c r="H2774" s="113" t="str">
        <f>'FD Inputs Pre Conversion'!G2768</f>
        <v/>
      </c>
      <c r="I2774" s="103"/>
      <c r="J2774" s="103"/>
      <c r="K2774" s="103"/>
      <c r="L2774" s="103"/>
      <c r="M2774" s="103"/>
    </row>
    <row r="2775" spans="2:13" outlineLevel="1">
      <c r="B2775" s="86" t="s">
        <v>293</v>
      </c>
      <c r="C2775" s="86" t="s">
        <v>294</v>
      </c>
      <c r="D2775" s="85" t="s">
        <v>367</v>
      </c>
      <c r="E2775" s="85" t="s">
        <v>993</v>
      </c>
      <c r="F2775" s="85" t="s">
        <v>455</v>
      </c>
      <c r="H2775" s="113" t="str">
        <f>'FD Inputs Pre Conversion'!G2769</f>
        <v/>
      </c>
      <c r="I2775" s="103"/>
      <c r="J2775" s="103"/>
      <c r="K2775" s="103"/>
      <c r="L2775" s="103"/>
      <c r="M2775" s="103"/>
    </row>
    <row r="2776" spans="2:13" outlineLevel="1">
      <c r="B2776" s="86" t="s">
        <v>293</v>
      </c>
      <c r="C2776" s="86" t="s">
        <v>294</v>
      </c>
      <c r="D2776" s="85" t="s">
        <v>373</v>
      </c>
      <c r="E2776" s="85" t="s">
        <v>993</v>
      </c>
      <c r="F2776" s="85" t="s">
        <v>455</v>
      </c>
      <c r="H2776" s="113" t="str">
        <f>'FD Inputs Pre Conversion'!G2770</f>
        <v/>
      </c>
      <c r="I2776" s="103"/>
      <c r="J2776" s="103"/>
      <c r="K2776" s="103"/>
      <c r="L2776" s="103"/>
      <c r="M2776" s="103"/>
    </row>
    <row r="2777" spans="2:13" outlineLevel="1">
      <c r="B2777" s="86" t="s">
        <v>293</v>
      </c>
      <c r="C2777" s="86" t="s">
        <v>294</v>
      </c>
      <c r="D2777" s="85" t="s">
        <v>376</v>
      </c>
      <c r="E2777" s="85" t="s">
        <v>993</v>
      </c>
      <c r="F2777" s="85" t="s">
        <v>455</v>
      </c>
      <c r="H2777" s="113" t="str">
        <f>'FD Inputs Pre Conversion'!G2771</f>
        <v/>
      </c>
      <c r="I2777" s="103"/>
      <c r="J2777" s="103"/>
      <c r="K2777" s="103"/>
      <c r="L2777" s="103"/>
      <c r="M2777" s="103"/>
    </row>
    <row r="2778" spans="2:13" outlineLevel="1">
      <c r="B2778" s="86" t="s">
        <v>293</v>
      </c>
      <c r="C2778" s="86" t="s">
        <v>294</v>
      </c>
      <c r="D2778" s="85" t="s">
        <v>385</v>
      </c>
      <c r="E2778" s="85" t="s">
        <v>993</v>
      </c>
      <c r="F2778" s="85" t="s">
        <v>455</v>
      </c>
      <c r="H2778" s="113" t="str">
        <f>'FD Inputs Pre Conversion'!G2772</f>
        <v/>
      </c>
      <c r="I2778" s="103"/>
      <c r="J2778" s="103"/>
      <c r="K2778" s="103"/>
      <c r="L2778" s="103"/>
      <c r="M2778" s="103"/>
    </row>
    <row r="2779" spans="2:13" outlineLevel="1">
      <c r="H2779" s="113"/>
      <c r="I2779" s="88"/>
      <c r="J2779" s="88"/>
      <c r="K2779" s="88"/>
      <c r="L2779" s="88"/>
      <c r="M2779" s="88"/>
    </row>
    <row r="2780" spans="2:13" outlineLevel="1">
      <c r="B2780" s="86" t="s">
        <v>300</v>
      </c>
      <c r="C2780" s="86" t="s">
        <v>301</v>
      </c>
      <c r="D2780" s="85" t="s">
        <v>350</v>
      </c>
      <c r="E2780" s="85" t="s">
        <v>993</v>
      </c>
      <c r="F2780" s="85" t="s">
        <v>455</v>
      </c>
      <c r="H2780" s="113">
        <f>'FD Inputs Pre Conversion'!G2774</f>
        <v>-5.0000000000000001E-3</v>
      </c>
      <c r="I2780" s="103"/>
      <c r="J2780" s="103"/>
      <c r="K2780" s="103"/>
      <c r="L2780" s="103"/>
      <c r="M2780" s="103"/>
    </row>
    <row r="2781" spans="2:13" outlineLevel="1">
      <c r="B2781" s="86" t="s">
        <v>300</v>
      </c>
      <c r="C2781" s="86" t="s">
        <v>301</v>
      </c>
      <c r="D2781" s="85" t="s">
        <v>358</v>
      </c>
      <c r="E2781" s="85" t="s">
        <v>993</v>
      </c>
      <c r="F2781" s="85" t="s">
        <v>455</v>
      </c>
      <c r="H2781" s="113" t="str">
        <f>'FD Inputs Pre Conversion'!G2775</f>
        <v/>
      </c>
      <c r="I2781" s="103"/>
      <c r="J2781" s="103"/>
      <c r="K2781" s="103"/>
      <c r="L2781" s="103"/>
      <c r="M2781" s="103"/>
    </row>
    <row r="2782" spans="2:13" outlineLevel="1">
      <c r="B2782" s="86" t="s">
        <v>300</v>
      </c>
      <c r="C2782" s="86" t="s">
        <v>301</v>
      </c>
      <c r="D2782" s="85" t="s">
        <v>361</v>
      </c>
      <c r="E2782" s="85" t="s">
        <v>993</v>
      </c>
      <c r="F2782" s="85" t="s">
        <v>455</v>
      </c>
      <c r="H2782" s="113" t="str">
        <f>'FD Inputs Pre Conversion'!G2776</f>
        <v/>
      </c>
      <c r="I2782" s="103"/>
      <c r="J2782" s="103"/>
      <c r="K2782" s="103"/>
      <c r="L2782" s="103"/>
      <c r="M2782" s="103"/>
    </row>
    <row r="2783" spans="2:13" outlineLevel="1">
      <c r="B2783" s="86" t="s">
        <v>300</v>
      </c>
      <c r="C2783" s="86" t="s">
        <v>301</v>
      </c>
      <c r="D2783" s="85" t="s">
        <v>364</v>
      </c>
      <c r="E2783" s="85" t="s">
        <v>993</v>
      </c>
      <c r="F2783" s="85" t="s">
        <v>455</v>
      </c>
      <c r="H2783" s="113" t="str">
        <f>'FD Inputs Pre Conversion'!G2777</f>
        <v/>
      </c>
      <c r="I2783" s="103"/>
      <c r="J2783" s="103"/>
      <c r="K2783" s="103"/>
      <c r="L2783" s="103"/>
      <c r="M2783" s="103"/>
    </row>
    <row r="2784" spans="2:13" outlineLevel="1">
      <c r="B2784" s="86" t="s">
        <v>300</v>
      </c>
      <c r="C2784" s="86" t="s">
        <v>301</v>
      </c>
      <c r="D2784" s="85" t="s">
        <v>370</v>
      </c>
      <c r="E2784" s="85" t="s">
        <v>993</v>
      </c>
      <c r="F2784" s="85" t="s">
        <v>455</v>
      </c>
      <c r="H2784" s="113" t="str">
        <f>'FD Inputs Pre Conversion'!G2778</f>
        <v/>
      </c>
      <c r="I2784" s="103"/>
      <c r="J2784" s="103"/>
      <c r="K2784" s="103"/>
      <c r="L2784" s="103"/>
      <c r="M2784" s="103"/>
    </row>
    <row r="2785" spans="2:13" outlineLevel="1">
      <c r="B2785" s="86" t="s">
        <v>300</v>
      </c>
      <c r="C2785" s="86" t="s">
        <v>301</v>
      </c>
      <c r="D2785" s="85" t="s">
        <v>379</v>
      </c>
      <c r="E2785" s="85" t="s">
        <v>993</v>
      </c>
      <c r="F2785" s="85" t="s">
        <v>455</v>
      </c>
      <c r="H2785" s="113" t="str">
        <f>'FD Inputs Pre Conversion'!G2779</f>
        <v/>
      </c>
      <c r="I2785" s="103"/>
      <c r="J2785" s="103"/>
      <c r="K2785" s="103"/>
      <c r="L2785" s="103"/>
      <c r="M2785" s="103"/>
    </row>
    <row r="2786" spans="2:13" outlineLevel="1">
      <c r="B2786" s="86" t="s">
        <v>300</v>
      </c>
      <c r="C2786" s="86" t="s">
        <v>301</v>
      </c>
      <c r="D2786" s="85" t="s">
        <v>382</v>
      </c>
      <c r="E2786" s="85" t="s">
        <v>993</v>
      </c>
      <c r="F2786" s="85" t="s">
        <v>455</v>
      </c>
      <c r="H2786" s="113" t="str">
        <f>'FD Inputs Pre Conversion'!G2780</f>
        <v/>
      </c>
      <c r="I2786" s="103"/>
      <c r="J2786" s="103"/>
      <c r="K2786" s="103"/>
      <c r="L2786" s="103"/>
      <c r="M2786" s="103"/>
    </row>
    <row r="2787" spans="2:13" outlineLevel="1">
      <c r="B2787" s="86" t="s">
        <v>300</v>
      </c>
      <c r="C2787" s="86" t="s">
        <v>301</v>
      </c>
      <c r="D2787" s="85" t="s">
        <v>388</v>
      </c>
      <c r="E2787" s="85" t="s">
        <v>993</v>
      </c>
      <c r="F2787" s="85" t="s">
        <v>455</v>
      </c>
      <c r="H2787" s="113" t="str">
        <f>'FD Inputs Pre Conversion'!G2781</f>
        <v/>
      </c>
      <c r="I2787" s="103"/>
      <c r="J2787" s="103"/>
      <c r="K2787" s="103"/>
      <c r="L2787" s="103"/>
      <c r="M2787" s="103"/>
    </row>
    <row r="2788" spans="2:13" outlineLevel="1">
      <c r="B2788" s="86" t="s">
        <v>300</v>
      </c>
      <c r="C2788" s="86" t="s">
        <v>301</v>
      </c>
      <c r="D2788" s="85" t="s">
        <v>391</v>
      </c>
      <c r="E2788" s="85" t="s">
        <v>993</v>
      </c>
      <c r="F2788" s="85" t="s">
        <v>455</v>
      </c>
      <c r="H2788" s="113" t="str">
        <f>'FD Inputs Pre Conversion'!G2782</f>
        <v/>
      </c>
      <c r="I2788" s="103"/>
      <c r="J2788" s="103"/>
      <c r="K2788" s="103"/>
      <c r="L2788" s="103"/>
      <c r="M2788" s="103"/>
    </row>
    <row r="2789" spans="2:13" outlineLevel="1">
      <c r="B2789" s="86" t="s">
        <v>300</v>
      </c>
      <c r="C2789" s="86" t="s">
        <v>301</v>
      </c>
      <c r="D2789" s="85" t="s">
        <v>394</v>
      </c>
      <c r="E2789" s="85" t="s">
        <v>993</v>
      </c>
      <c r="F2789" s="85" t="s">
        <v>455</v>
      </c>
      <c r="H2789" s="113" t="str">
        <f>'FD Inputs Pre Conversion'!G2783</f>
        <v/>
      </c>
      <c r="I2789" s="103"/>
      <c r="J2789" s="103"/>
      <c r="K2789" s="103"/>
      <c r="L2789" s="103"/>
      <c r="M2789" s="103"/>
    </row>
    <row r="2790" spans="2:13" outlineLevel="1">
      <c r="B2790" s="86" t="s">
        <v>300</v>
      </c>
      <c r="C2790" s="86" t="s">
        <v>301</v>
      </c>
      <c r="D2790" s="85" t="s">
        <v>397</v>
      </c>
      <c r="E2790" s="85" t="s">
        <v>993</v>
      </c>
      <c r="F2790" s="85" t="s">
        <v>455</v>
      </c>
      <c r="H2790" s="113" t="str">
        <f>'FD Inputs Pre Conversion'!G2784</f>
        <v/>
      </c>
      <c r="I2790" s="103"/>
      <c r="J2790" s="103"/>
      <c r="K2790" s="103"/>
      <c r="L2790" s="103"/>
      <c r="M2790" s="103"/>
    </row>
    <row r="2791" spans="2:13" outlineLevel="1">
      <c r="B2791" s="86" t="s">
        <v>300</v>
      </c>
      <c r="C2791" s="86" t="s">
        <v>301</v>
      </c>
      <c r="D2791" s="85" t="s">
        <v>345</v>
      </c>
      <c r="E2791" s="85" t="s">
        <v>993</v>
      </c>
      <c r="F2791" s="85" t="s">
        <v>455</v>
      </c>
      <c r="H2791" s="113" t="str">
        <f>'FD Inputs Pre Conversion'!G2785</f>
        <v/>
      </c>
      <c r="I2791" s="103"/>
      <c r="J2791" s="103"/>
      <c r="K2791" s="103"/>
      <c r="L2791" s="103"/>
      <c r="M2791" s="103"/>
    </row>
    <row r="2792" spans="2:13" outlineLevel="1">
      <c r="B2792" s="86" t="s">
        <v>300</v>
      </c>
      <c r="C2792" s="86" t="s">
        <v>301</v>
      </c>
      <c r="D2792" s="85" t="s">
        <v>354</v>
      </c>
      <c r="E2792" s="85" t="s">
        <v>993</v>
      </c>
      <c r="F2792" s="85" t="s">
        <v>455</v>
      </c>
      <c r="H2792" s="113" t="str">
        <f>'FD Inputs Pre Conversion'!G2786</f>
        <v/>
      </c>
      <c r="I2792" s="103"/>
      <c r="J2792" s="103"/>
      <c r="K2792" s="103"/>
      <c r="L2792" s="103"/>
      <c r="M2792" s="103"/>
    </row>
    <row r="2793" spans="2:13" outlineLevel="1">
      <c r="B2793" s="86" t="s">
        <v>300</v>
      </c>
      <c r="C2793" s="86" t="s">
        <v>301</v>
      </c>
      <c r="D2793" s="85" t="s">
        <v>367</v>
      </c>
      <c r="E2793" s="85" t="s">
        <v>993</v>
      </c>
      <c r="F2793" s="85" t="s">
        <v>455</v>
      </c>
      <c r="H2793" s="113" t="str">
        <f>'FD Inputs Pre Conversion'!G2787</f>
        <v/>
      </c>
      <c r="I2793" s="103"/>
      <c r="J2793" s="103"/>
      <c r="K2793" s="103"/>
      <c r="L2793" s="103"/>
      <c r="M2793" s="103"/>
    </row>
    <row r="2794" spans="2:13" outlineLevel="1">
      <c r="B2794" s="86" t="s">
        <v>300</v>
      </c>
      <c r="C2794" s="86" t="s">
        <v>301</v>
      </c>
      <c r="D2794" s="85" t="s">
        <v>373</v>
      </c>
      <c r="E2794" s="85" t="s">
        <v>993</v>
      </c>
      <c r="F2794" s="85" t="s">
        <v>455</v>
      </c>
      <c r="H2794" s="113" t="str">
        <f>'FD Inputs Pre Conversion'!G2788</f>
        <v/>
      </c>
      <c r="I2794" s="103"/>
      <c r="J2794" s="103"/>
      <c r="K2794" s="103"/>
      <c r="L2794" s="103"/>
      <c r="M2794" s="103"/>
    </row>
    <row r="2795" spans="2:13" outlineLevel="1">
      <c r="B2795" s="86" t="s">
        <v>300</v>
      </c>
      <c r="C2795" s="86" t="s">
        <v>301</v>
      </c>
      <c r="D2795" s="85" t="s">
        <v>376</v>
      </c>
      <c r="E2795" s="85" t="s">
        <v>993</v>
      </c>
      <c r="F2795" s="85" t="s">
        <v>455</v>
      </c>
      <c r="H2795" s="113" t="str">
        <f>'FD Inputs Pre Conversion'!G2789</f>
        <v/>
      </c>
      <c r="I2795" s="103"/>
      <c r="J2795" s="103"/>
      <c r="K2795" s="103"/>
      <c r="L2795" s="103"/>
      <c r="M2795" s="103"/>
    </row>
    <row r="2796" spans="2:13" outlineLevel="1">
      <c r="B2796" s="86" t="s">
        <v>300</v>
      </c>
      <c r="C2796" s="86" t="s">
        <v>301</v>
      </c>
      <c r="D2796" s="85" t="s">
        <v>385</v>
      </c>
      <c r="E2796" s="85" t="s">
        <v>993</v>
      </c>
      <c r="F2796" s="85" t="s">
        <v>455</v>
      </c>
      <c r="H2796" s="113" t="str">
        <f>'FD Inputs Pre Conversion'!G2790</f>
        <v/>
      </c>
      <c r="I2796" s="103"/>
      <c r="J2796" s="103"/>
      <c r="K2796" s="103"/>
      <c r="L2796" s="103"/>
      <c r="M2796" s="103"/>
    </row>
    <row r="2797" spans="2:13" outlineLevel="1">
      <c r="H2797" s="113"/>
    </row>
    <row r="2798" spans="2:13" outlineLevel="1">
      <c r="B2798" s="86" t="s">
        <v>209</v>
      </c>
      <c r="C2798" s="86" t="s">
        <v>309</v>
      </c>
      <c r="D2798" s="85" t="s">
        <v>350</v>
      </c>
      <c r="E2798" s="85" t="s">
        <v>993</v>
      </c>
      <c r="F2798" s="85" t="s">
        <v>455</v>
      </c>
      <c r="H2798" s="113" t="str">
        <f>'FD Inputs Pre Conversion'!G2792</f>
        <v/>
      </c>
      <c r="I2798" s="103"/>
      <c r="J2798" s="103"/>
      <c r="K2798" s="103"/>
      <c r="L2798" s="103"/>
      <c r="M2798" s="103"/>
    </row>
    <row r="2799" spans="2:13" outlineLevel="1">
      <c r="B2799" s="86" t="s">
        <v>209</v>
      </c>
      <c r="C2799" s="86" t="s">
        <v>309</v>
      </c>
      <c r="D2799" s="85" t="s">
        <v>358</v>
      </c>
      <c r="E2799" s="85" t="s">
        <v>993</v>
      </c>
      <c r="F2799" s="85" t="s">
        <v>455</v>
      </c>
      <c r="H2799" s="113" t="str">
        <f>'FD Inputs Pre Conversion'!G2793</f>
        <v/>
      </c>
      <c r="I2799" s="103"/>
      <c r="J2799" s="103"/>
      <c r="K2799" s="103"/>
      <c r="L2799" s="103"/>
      <c r="M2799" s="103"/>
    </row>
    <row r="2800" spans="2:13" outlineLevel="1">
      <c r="B2800" s="86" t="s">
        <v>209</v>
      </c>
      <c r="C2800" s="86" t="s">
        <v>309</v>
      </c>
      <c r="D2800" s="85" t="s">
        <v>361</v>
      </c>
      <c r="E2800" s="85" t="s">
        <v>993</v>
      </c>
      <c r="F2800" s="85" t="s">
        <v>455</v>
      </c>
      <c r="H2800" s="113" t="str">
        <f>'FD Inputs Pre Conversion'!G2794</f>
        <v/>
      </c>
      <c r="I2800" s="103"/>
      <c r="J2800" s="103"/>
      <c r="K2800" s="103"/>
      <c r="L2800" s="103"/>
      <c r="M2800" s="103"/>
    </row>
    <row r="2801" spans="2:13" outlineLevel="1">
      <c r="B2801" s="86" t="s">
        <v>209</v>
      </c>
      <c r="C2801" s="86" t="s">
        <v>309</v>
      </c>
      <c r="D2801" s="85" t="s">
        <v>364</v>
      </c>
      <c r="E2801" s="85" t="s">
        <v>993</v>
      </c>
      <c r="F2801" s="85" t="s">
        <v>455</v>
      </c>
      <c r="H2801" s="113" t="str">
        <f>'FD Inputs Pre Conversion'!G2795</f>
        <v/>
      </c>
      <c r="I2801" s="103"/>
      <c r="J2801" s="103"/>
      <c r="K2801" s="103"/>
      <c r="L2801" s="103"/>
      <c r="M2801" s="103"/>
    </row>
    <row r="2802" spans="2:13" outlineLevel="1">
      <c r="B2802" s="86" t="s">
        <v>209</v>
      </c>
      <c r="C2802" s="86" t="s">
        <v>309</v>
      </c>
      <c r="D2802" s="85" t="s">
        <v>370</v>
      </c>
      <c r="E2802" s="85" t="s">
        <v>993</v>
      </c>
      <c r="F2802" s="85" t="s">
        <v>455</v>
      </c>
      <c r="H2802" s="113" t="str">
        <f>'FD Inputs Pre Conversion'!G2796</f>
        <v/>
      </c>
      <c r="I2802" s="103"/>
      <c r="J2802" s="103"/>
      <c r="K2802" s="103"/>
      <c r="L2802" s="103"/>
      <c r="M2802" s="103"/>
    </row>
    <row r="2803" spans="2:13" outlineLevel="1">
      <c r="B2803" s="86" t="s">
        <v>209</v>
      </c>
      <c r="C2803" s="86" t="s">
        <v>309</v>
      </c>
      <c r="D2803" s="85" t="s">
        <v>379</v>
      </c>
      <c r="E2803" s="85" t="s">
        <v>993</v>
      </c>
      <c r="F2803" s="85" t="s">
        <v>455</v>
      </c>
      <c r="H2803" s="113" t="str">
        <f>'FD Inputs Pre Conversion'!G2797</f>
        <v/>
      </c>
      <c r="I2803" s="103"/>
      <c r="J2803" s="103"/>
      <c r="K2803" s="103"/>
      <c r="L2803" s="103"/>
      <c r="M2803" s="103"/>
    </row>
    <row r="2804" spans="2:13" outlineLevel="1">
      <c r="B2804" s="86" t="s">
        <v>209</v>
      </c>
      <c r="C2804" s="86" t="s">
        <v>309</v>
      </c>
      <c r="D2804" s="85" t="s">
        <v>382</v>
      </c>
      <c r="E2804" s="85" t="s">
        <v>993</v>
      </c>
      <c r="F2804" s="85" t="s">
        <v>455</v>
      </c>
      <c r="H2804" s="113" t="str">
        <f>'FD Inputs Pre Conversion'!G2798</f>
        <v/>
      </c>
      <c r="I2804" s="103"/>
      <c r="J2804" s="103"/>
      <c r="K2804" s="103"/>
      <c r="L2804" s="103"/>
      <c r="M2804" s="103"/>
    </row>
    <row r="2805" spans="2:13" outlineLevel="1">
      <c r="B2805" s="86" t="s">
        <v>209</v>
      </c>
      <c r="C2805" s="86" t="s">
        <v>309</v>
      </c>
      <c r="D2805" s="85" t="s">
        <v>388</v>
      </c>
      <c r="E2805" s="85" t="s">
        <v>993</v>
      </c>
      <c r="F2805" s="85" t="s">
        <v>455</v>
      </c>
      <c r="H2805" s="113" t="str">
        <f>'FD Inputs Pre Conversion'!G2799</f>
        <v/>
      </c>
      <c r="I2805" s="103"/>
      <c r="J2805" s="103"/>
      <c r="K2805" s="103"/>
      <c r="L2805" s="103"/>
      <c r="M2805" s="103"/>
    </row>
    <row r="2806" spans="2:13" outlineLevel="1">
      <c r="B2806" s="86" t="s">
        <v>209</v>
      </c>
      <c r="C2806" s="86" t="s">
        <v>309</v>
      </c>
      <c r="D2806" s="85" t="s">
        <v>391</v>
      </c>
      <c r="E2806" s="85" t="s">
        <v>993</v>
      </c>
      <c r="F2806" s="85" t="s">
        <v>455</v>
      </c>
      <c r="H2806" s="113">
        <f>'FD Inputs Pre Conversion'!G2800</f>
        <v>0</v>
      </c>
      <c r="I2806" s="103"/>
      <c r="J2806" s="103"/>
      <c r="K2806" s="103"/>
      <c r="L2806" s="103"/>
      <c r="M2806" s="103"/>
    </row>
    <row r="2807" spans="2:13" outlineLevel="1">
      <c r="B2807" s="86" t="s">
        <v>209</v>
      </c>
      <c r="C2807" s="86" t="s">
        <v>309</v>
      </c>
      <c r="D2807" s="85" t="s">
        <v>394</v>
      </c>
      <c r="E2807" s="85" t="s">
        <v>993</v>
      </c>
      <c r="F2807" s="85" t="s">
        <v>455</v>
      </c>
      <c r="H2807" s="113" t="str">
        <f>'FD Inputs Pre Conversion'!G2801</f>
        <v/>
      </c>
      <c r="I2807" s="103"/>
      <c r="J2807" s="103"/>
      <c r="K2807" s="103"/>
      <c r="L2807" s="103"/>
      <c r="M2807" s="103"/>
    </row>
    <row r="2808" spans="2:13" outlineLevel="1">
      <c r="B2808" s="86" t="s">
        <v>209</v>
      </c>
      <c r="C2808" s="86" t="s">
        <v>309</v>
      </c>
      <c r="D2808" s="85" t="s">
        <v>397</v>
      </c>
      <c r="E2808" s="85" t="s">
        <v>993</v>
      </c>
      <c r="F2808" s="85" t="s">
        <v>455</v>
      </c>
      <c r="H2808" s="113" t="str">
        <f>'FD Inputs Pre Conversion'!G2802</f>
        <v/>
      </c>
      <c r="I2808" s="103"/>
      <c r="J2808" s="103"/>
      <c r="K2808" s="103"/>
      <c r="L2808" s="103"/>
      <c r="M2808" s="103"/>
    </row>
    <row r="2809" spans="2:13" outlineLevel="1">
      <c r="B2809" s="86" t="s">
        <v>209</v>
      </c>
      <c r="C2809" s="86" t="s">
        <v>309</v>
      </c>
      <c r="D2809" s="85" t="s">
        <v>345</v>
      </c>
      <c r="E2809" s="85" t="s">
        <v>993</v>
      </c>
      <c r="F2809" s="85" t="s">
        <v>455</v>
      </c>
      <c r="H2809" s="113" t="str">
        <f>'FD Inputs Pre Conversion'!G2803</f>
        <v/>
      </c>
      <c r="I2809" s="103"/>
      <c r="J2809" s="103"/>
      <c r="K2809" s="103"/>
      <c r="L2809" s="103"/>
      <c r="M2809" s="103"/>
    </row>
    <row r="2810" spans="2:13" outlineLevel="1">
      <c r="B2810" s="86" t="s">
        <v>209</v>
      </c>
      <c r="C2810" s="86" t="s">
        <v>309</v>
      </c>
      <c r="D2810" s="85" t="s">
        <v>354</v>
      </c>
      <c r="E2810" s="85" t="s">
        <v>993</v>
      </c>
      <c r="F2810" s="85" t="s">
        <v>455</v>
      </c>
      <c r="H2810" s="113" t="str">
        <f>'FD Inputs Pre Conversion'!G2804</f>
        <v/>
      </c>
      <c r="I2810" s="103"/>
      <c r="J2810" s="103"/>
      <c r="K2810" s="103"/>
      <c r="L2810" s="103"/>
      <c r="M2810" s="103"/>
    </row>
    <row r="2811" spans="2:13" outlineLevel="1">
      <c r="B2811" s="86" t="s">
        <v>209</v>
      </c>
      <c r="C2811" s="86" t="s">
        <v>309</v>
      </c>
      <c r="D2811" s="85" t="s">
        <v>367</v>
      </c>
      <c r="E2811" s="85" t="s">
        <v>993</v>
      </c>
      <c r="F2811" s="85" t="s">
        <v>455</v>
      </c>
      <c r="H2811" s="113" t="str">
        <f>'FD Inputs Pre Conversion'!G2805</f>
        <v/>
      </c>
      <c r="I2811" s="103"/>
      <c r="J2811" s="103"/>
      <c r="K2811" s="103"/>
      <c r="L2811" s="103"/>
      <c r="M2811" s="103"/>
    </row>
    <row r="2812" spans="2:13" outlineLevel="1">
      <c r="B2812" s="86" t="s">
        <v>209</v>
      </c>
      <c r="C2812" s="86" t="s">
        <v>309</v>
      </c>
      <c r="D2812" s="85" t="s">
        <v>373</v>
      </c>
      <c r="E2812" s="85" t="s">
        <v>993</v>
      </c>
      <c r="F2812" s="85" t="s">
        <v>455</v>
      </c>
      <c r="H2812" s="113" t="str">
        <f>'FD Inputs Pre Conversion'!G2806</f>
        <v/>
      </c>
      <c r="I2812" s="103"/>
      <c r="J2812" s="103"/>
      <c r="K2812" s="103"/>
      <c r="L2812" s="103"/>
      <c r="M2812" s="103"/>
    </row>
    <row r="2813" spans="2:13" outlineLevel="1">
      <c r="B2813" s="86" t="s">
        <v>209</v>
      </c>
      <c r="C2813" s="86" t="s">
        <v>309</v>
      </c>
      <c r="D2813" s="85" t="s">
        <v>376</v>
      </c>
      <c r="E2813" s="85" t="s">
        <v>993</v>
      </c>
      <c r="F2813" s="85" t="s">
        <v>455</v>
      </c>
      <c r="H2813" s="113" t="str">
        <f>'FD Inputs Pre Conversion'!G2807</f>
        <v/>
      </c>
      <c r="I2813" s="103"/>
      <c r="J2813" s="103"/>
      <c r="K2813" s="103"/>
      <c r="L2813" s="103"/>
      <c r="M2813" s="103"/>
    </row>
    <row r="2814" spans="2:13" outlineLevel="1">
      <c r="B2814" s="86" t="s">
        <v>209</v>
      </c>
      <c r="C2814" s="86" t="s">
        <v>309</v>
      </c>
      <c r="D2814" s="85" t="s">
        <v>385</v>
      </c>
      <c r="E2814" s="85" t="s">
        <v>993</v>
      </c>
      <c r="F2814" s="85" t="s">
        <v>455</v>
      </c>
      <c r="H2814" s="113" t="str">
        <f>'FD Inputs Pre Conversion'!G2808</f>
        <v/>
      </c>
      <c r="I2814" s="103"/>
      <c r="J2814" s="103"/>
      <c r="K2814" s="103"/>
      <c r="L2814" s="103"/>
      <c r="M2814" s="103"/>
    </row>
    <row r="2815" spans="2:13" outlineLevel="1">
      <c r="H2815" s="113"/>
      <c r="I2815" s="88"/>
      <c r="J2815" s="88"/>
      <c r="K2815" s="88"/>
      <c r="L2815" s="88"/>
      <c r="M2815" s="88"/>
    </row>
    <row r="2816" spans="2:13" outlineLevel="1">
      <c r="B2816" s="86" t="s">
        <v>315</v>
      </c>
      <c r="C2816" s="86" t="s">
        <v>316</v>
      </c>
      <c r="D2816" s="85" t="s">
        <v>350</v>
      </c>
      <c r="E2816" s="85" t="s">
        <v>993</v>
      </c>
      <c r="F2816" s="85" t="s">
        <v>455</v>
      </c>
      <c r="H2816" s="113" t="str">
        <f>'FD Inputs Pre Conversion'!G2810</f>
        <v/>
      </c>
      <c r="I2816" s="103"/>
      <c r="J2816" s="103"/>
      <c r="K2816" s="103"/>
      <c r="L2816" s="103"/>
      <c r="M2816" s="103"/>
    </row>
    <row r="2817" spans="2:13" outlineLevel="1">
      <c r="B2817" s="86" t="s">
        <v>315</v>
      </c>
      <c r="C2817" s="86" t="s">
        <v>316</v>
      </c>
      <c r="D2817" s="85" t="s">
        <v>358</v>
      </c>
      <c r="E2817" s="85" t="s">
        <v>993</v>
      </c>
      <c r="F2817" s="85" t="s">
        <v>455</v>
      </c>
      <c r="H2817" s="113" t="str">
        <f>'FD Inputs Pre Conversion'!G2811</f>
        <v/>
      </c>
      <c r="I2817" s="103"/>
      <c r="J2817" s="103"/>
      <c r="K2817" s="103"/>
      <c r="L2817" s="103"/>
      <c r="M2817" s="103"/>
    </row>
    <row r="2818" spans="2:13" outlineLevel="1">
      <c r="B2818" s="86" t="s">
        <v>315</v>
      </c>
      <c r="C2818" s="86" t="s">
        <v>316</v>
      </c>
      <c r="D2818" s="85" t="s">
        <v>361</v>
      </c>
      <c r="E2818" s="85" t="s">
        <v>993</v>
      </c>
      <c r="F2818" s="85" t="s">
        <v>455</v>
      </c>
      <c r="H2818" s="113" t="str">
        <f>'FD Inputs Pre Conversion'!G2812</f>
        <v/>
      </c>
      <c r="I2818" s="103"/>
      <c r="J2818" s="103"/>
      <c r="K2818" s="103"/>
      <c r="L2818" s="103"/>
      <c r="M2818" s="103"/>
    </row>
    <row r="2819" spans="2:13" outlineLevel="1">
      <c r="B2819" s="86" t="s">
        <v>315</v>
      </c>
      <c r="C2819" s="86" t="s">
        <v>316</v>
      </c>
      <c r="D2819" s="85" t="s">
        <v>364</v>
      </c>
      <c r="E2819" s="85" t="s">
        <v>993</v>
      </c>
      <c r="F2819" s="85" t="s">
        <v>455</v>
      </c>
      <c r="H2819" s="113" t="str">
        <f>'FD Inputs Pre Conversion'!G2813</f>
        <v/>
      </c>
      <c r="I2819" s="103"/>
      <c r="J2819" s="103"/>
      <c r="K2819" s="103"/>
      <c r="L2819" s="103"/>
      <c r="M2819" s="103"/>
    </row>
    <row r="2820" spans="2:13" outlineLevel="1">
      <c r="B2820" s="86" t="s">
        <v>315</v>
      </c>
      <c r="C2820" s="86" t="s">
        <v>316</v>
      </c>
      <c r="D2820" s="85" t="s">
        <v>370</v>
      </c>
      <c r="E2820" s="85" t="s">
        <v>993</v>
      </c>
      <c r="F2820" s="85" t="s">
        <v>455</v>
      </c>
      <c r="H2820" s="113">
        <f>'FD Inputs Pre Conversion'!G2814</f>
        <v>-5.0000000000000001E-3</v>
      </c>
      <c r="I2820" s="103"/>
      <c r="J2820" s="103"/>
      <c r="K2820" s="103"/>
      <c r="L2820" s="103"/>
      <c r="M2820" s="103"/>
    </row>
    <row r="2821" spans="2:13" outlineLevel="1">
      <c r="B2821" s="86" t="s">
        <v>315</v>
      </c>
      <c r="C2821" s="86" t="s">
        <v>316</v>
      </c>
      <c r="D2821" s="85" t="s">
        <v>379</v>
      </c>
      <c r="E2821" s="85" t="s">
        <v>993</v>
      </c>
      <c r="F2821" s="85" t="s">
        <v>455</v>
      </c>
      <c r="H2821" s="113" t="str">
        <f>'FD Inputs Pre Conversion'!G2815</f>
        <v/>
      </c>
      <c r="I2821" s="103"/>
      <c r="J2821" s="103"/>
      <c r="K2821" s="103"/>
      <c r="L2821" s="103"/>
      <c r="M2821" s="103"/>
    </row>
    <row r="2822" spans="2:13" outlineLevel="1">
      <c r="B2822" s="86" t="s">
        <v>315</v>
      </c>
      <c r="C2822" s="86" t="s">
        <v>316</v>
      </c>
      <c r="D2822" s="85" t="s">
        <v>382</v>
      </c>
      <c r="E2822" s="85" t="s">
        <v>993</v>
      </c>
      <c r="F2822" s="85" t="s">
        <v>455</v>
      </c>
      <c r="H2822" s="113" t="str">
        <f>'FD Inputs Pre Conversion'!G2816</f>
        <v/>
      </c>
      <c r="I2822" s="103"/>
      <c r="J2822" s="103"/>
      <c r="K2822" s="103"/>
      <c r="L2822" s="103"/>
      <c r="M2822" s="103"/>
    </row>
    <row r="2823" spans="2:13" outlineLevel="1">
      <c r="B2823" s="86" t="s">
        <v>315</v>
      </c>
      <c r="C2823" s="86" t="s">
        <v>316</v>
      </c>
      <c r="D2823" s="85" t="s">
        <v>388</v>
      </c>
      <c r="E2823" s="85" t="s">
        <v>993</v>
      </c>
      <c r="F2823" s="85" t="s">
        <v>455</v>
      </c>
      <c r="H2823" s="113" t="str">
        <f>'FD Inputs Pre Conversion'!G2817</f>
        <v/>
      </c>
      <c r="I2823" s="103"/>
      <c r="J2823" s="103"/>
      <c r="K2823" s="103"/>
      <c r="L2823" s="103"/>
      <c r="M2823" s="103"/>
    </row>
    <row r="2824" spans="2:13" outlineLevel="1">
      <c r="B2824" s="86" t="s">
        <v>315</v>
      </c>
      <c r="C2824" s="86" t="s">
        <v>316</v>
      </c>
      <c r="D2824" s="85" t="s">
        <v>391</v>
      </c>
      <c r="E2824" s="85" t="s">
        <v>993</v>
      </c>
      <c r="F2824" s="85" t="s">
        <v>455</v>
      </c>
      <c r="H2824" s="113" t="str">
        <f>'FD Inputs Pre Conversion'!G2818</f>
        <v/>
      </c>
      <c r="I2824" s="103"/>
      <c r="J2824" s="103"/>
      <c r="K2824" s="103"/>
      <c r="L2824" s="103"/>
      <c r="M2824" s="103"/>
    </row>
    <row r="2825" spans="2:13" outlineLevel="1">
      <c r="B2825" s="86" t="s">
        <v>315</v>
      </c>
      <c r="C2825" s="86" t="s">
        <v>316</v>
      </c>
      <c r="D2825" s="85" t="s">
        <v>394</v>
      </c>
      <c r="E2825" s="85" t="s">
        <v>993</v>
      </c>
      <c r="F2825" s="85" t="s">
        <v>455</v>
      </c>
      <c r="H2825" s="113" t="str">
        <f>'FD Inputs Pre Conversion'!G2819</f>
        <v/>
      </c>
      <c r="I2825" s="103"/>
      <c r="J2825" s="103"/>
      <c r="K2825" s="103"/>
      <c r="L2825" s="103"/>
      <c r="M2825" s="103"/>
    </row>
    <row r="2826" spans="2:13" outlineLevel="1">
      <c r="B2826" s="86" t="s">
        <v>315</v>
      </c>
      <c r="C2826" s="86" t="s">
        <v>316</v>
      </c>
      <c r="D2826" s="85" t="s">
        <v>397</v>
      </c>
      <c r="E2826" s="85" t="s">
        <v>993</v>
      </c>
      <c r="F2826" s="85" t="s">
        <v>455</v>
      </c>
      <c r="H2826" s="113" t="str">
        <f>'FD Inputs Pre Conversion'!G2820</f>
        <v/>
      </c>
      <c r="I2826" s="103"/>
      <c r="J2826" s="103"/>
      <c r="K2826" s="103"/>
      <c r="L2826" s="103"/>
      <c r="M2826" s="103"/>
    </row>
    <row r="2827" spans="2:13" outlineLevel="1">
      <c r="B2827" s="86" t="s">
        <v>315</v>
      </c>
      <c r="C2827" s="86" t="s">
        <v>316</v>
      </c>
      <c r="D2827" s="85" t="s">
        <v>345</v>
      </c>
      <c r="E2827" s="85" t="s">
        <v>993</v>
      </c>
      <c r="F2827" s="85" t="s">
        <v>455</v>
      </c>
      <c r="H2827" s="113" t="str">
        <f>'FD Inputs Pre Conversion'!G2821</f>
        <v/>
      </c>
      <c r="I2827" s="103"/>
      <c r="J2827" s="103"/>
      <c r="K2827" s="103"/>
      <c r="L2827" s="103"/>
      <c r="M2827" s="103"/>
    </row>
    <row r="2828" spans="2:13" outlineLevel="1">
      <c r="B2828" s="86" t="s">
        <v>315</v>
      </c>
      <c r="C2828" s="86" t="s">
        <v>316</v>
      </c>
      <c r="D2828" s="85" t="s">
        <v>354</v>
      </c>
      <c r="E2828" s="85" t="s">
        <v>993</v>
      </c>
      <c r="F2828" s="85" t="s">
        <v>455</v>
      </c>
      <c r="H2828" s="113" t="str">
        <f>'FD Inputs Pre Conversion'!G2822</f>
        <v/>
      </c>
      <c r="I2828" s="103"/>
      <c r="J2828" s="103"/>
      <c r="K2828" s="103"/>
      <c r="L2828" s="103"/>
      <c r="M2828" s="103"/>
    </row>
    <row r="2829" spans="2:13" outlineLevel="1">
      <c r="B2829" s="86" t="s">
        <v>315</v>
      </c>
      <c r="C2829" s="86" t="s">
        <v>316</v>
      </c>
      <c r="D2829" s="85" t="s">
        <v>367</v>
      </c>
      <c r="E2829" s="85" t="s">
        <v>993</v>
      </c>
      <c r="F2829" s="85" t="s">
        <v>455</v>
      </c>
      <c r="H2829" s="113" t="str">
        <f>'FD Inputs Pre Conversion'!G2823</f>
        <v/>
      </c>
      <c r="I2829" s="103"/>
      <c r="J2829" s="103"/>
      <c r="K2829" s="103"/>
      <c r="L2829" s="103"/>
      <c r="M2829" s="103"/>
    </row>
    <row r="2830" spans="2:13" outlineLevel="1">
      <c r="B2830" s="86" t="s">
        <v>315</v>
      </c>
      <c r="C2830" s="86" t="s">
        <v>316</v>
      </c>
      <c r="D2830" s="85" t="s">
        <v>373</v>
      </c>
      <c r="E2830" s="85" t="s">
        <v>993</v>
      </c>
      <c r="F2830" s="85" t="s">
        <v>455</v>
      </c>
      <c r="H2830" s="113" t="str">
        <f>'FD Inputs Pre Conversion'!G2824</f>
        <v/>
      </c>
      <c r="I2830" s="103"/>
      <c r="J2830" s="103"/>
      <c r="K2830" s="103"/>
      <c r="L2830" s="103"/>
      <c r="M2830" s="103"/>
    </row>
    <row r="2831" spans="2:13" outlineLevel="1">
      <c r="B2831" s="86" t="s">
        <v>315</v>
      </c>
      <c r="C2831" s="86" t="s">
        <v>316</v>
      </c>
      <c r="D2831" s="85" t="s">
        <v>376</v>
      </c>
      <c r="E2831" s="85" t="s">
        <v>993</v>
      </c>
      <c r="F2831" s="85" t="s">
        <v>455</v>
      </c>
      <c r="H2831" s="113" t="str">
        <f>'FD Inputs Pre Conversion'!G2825</f>
        <v/>
      </c>
      <c r="I2831" s="103"/>
      <c r="J2831" s="103"/>
      <c r="K2831" s="103"/>
      <c r="L2831" s="103"/>
      <c r="M2831" s="103"/>
    </row>
    <row r="2832" spans="2:13" outlineLevel="1">
      <c r="B2832" s="86" t="s">
        <v>315</v>
      </c>
      <c r="C2832" s="86" t="s">
        <v>316</v>
      </c>
      <c r="D2832" s="85" t="s">
        <v>385</v>
      </c>
      <c r="E2832" s="85" t="s">
        <v>993</v>
      </c>
      <c r="F2832" s="85" t="s">
        <v>455</v>
      </c>
      <c r="H2832" s="113" t="str">
        <f>'FD Inputs Pre Conversion'!G2826</f>
        <v/>
      </c>
      <c r="I2832" s="103"/>
      <c r="J2832" s="103"/>
      <c r="K2832" s="103"/>
      <c r="L2832" s="103"/>
      <c r="M2832" s="103"/>
    </row>
    <row r="2833" spans="2:13" outlineLevel="1">
      <c r="H2833" s="113"/>
    </row>
    <row r="2834" spans="2:13" outlineLevel="1">
      <c r="B2834" s="86" t="s">
        <v>323</v>
      </c>
      <c r="C2834" s="86" t="s">
        <v>324</v>
      </c>
      <c r="D2834" s="85" t="s">
        <v>350</v>
      </c>
      <c r="E2834" s="85" t="s">
        <v>993</v>
      </c>
      <c r="F2834" s="85" t="s">
        <v>455</v>
      </c>
      <c r="H2834" s="113">
        <f>'FD Inputs Pre Conversion'!G2828</f>
        <v>0</v>
      </c>
      <c r="I2834" s="103"/>
      <c r="J2834" s="103"/>
      <c r="K2834" s="103"/>
      <c r="L2834" s="103"/>
      <c r="M2834" s="103"/>
    </row>
    <row r="2835" spans="2:13" outlineLevel="1">
      <c r="B2835" s="86" t="s">
        <v>323</v>
      </c>
      <c r="C2835" s="86" t="s">
        <v>324</v>
      </c>
      <c r="D2835" s="85" t="s">
        <v>358</v>
      </c>
      <c r="E2835" s="85" t="s">
        <v>993</v>
      </c>
      <c r="F2835" s="85" t="s">
        <v>455</v>
      </c>
      <c r="H2835" s="113">
        <f>'FD Inputs Pre Conversion'!G2829</f>
        <v>0</v>
      </c>
      <c r="I2835" s="103"/>
      <c r="J2835" s="103"/>
      <c r="K2835" s="103"/>
      <c r="L2835" s="103"/>
      <c r="M2835" s="103"/>
    </row>
    <row r="2836" spans="2:13" outlineLevel="1">
      <c r="B2836" s="86" t="s">
        <v>323</v>
      </c>
      <c r="C2836" s="86" t="s">
        <v>324</v>
      </c>
      <c r="D2836" s="85" t="s">
        <v>361</v>
      </c>
      <c r="E2836" s="85" t="s">
        <v>993</v>
      </c>
      <c r="F2836" s="85" t="s">
        <v>455</v>
      </c>
      <c r="H2836" s="113">
        <f>'FD Inputs Pre Conversion'!G2830</f>
        <v>0</v>
      </c>
      <c r="I2836" s="103"/>
      <c r="J2836" s="103"/>
      <c r="K2836" s="103"/>
      <c r="L2836" s="103"/>
      <c r="M2836" s="103"/>
    </row>
    <row r="2837" spans="2:13" outlineLevel="1">
      <c r="B2837" s="86" t="s">
        <v>323</v>
      </c>
      <c r="C2837" s="86" t="s">
        <v>324</v>
      </c>
      <c r="D2837" s="85" t="s">
        <v>364</v>
      </c>
      <c r="E2837" s="85" t="s">
        <v>993</v>
      </c>
      <c r="F2837" s="85" t="s">
        <v>455</v>
      </c>
      <c r="H2837" s="113">
        <f>'FD Inputs Pre Conversion'!G2831</f>
        <v>0</v>
      </c>
      <c r="I2837" s="103"/>
      <c r="J2837" s="103"/>
      <c r="K2837" s="103"/>
      <c r="L2837" s="103"/>
      <c r="M2837" s="103"/>
    </row>
    <row r="2838" spans="2:13" outlineLevel="1">
      <c r="B2838" s="86" t="s">
        <v>323</v>
      </c>
      <c r="C2838" s="86" t="s">
        <v>324</v>
      </c>
      <c r="D2838" s="85" t="s">
        <v>370</v>
      </c>
      <c r="E2838" s="85" t="s">
        <v>993</v>
      </c>
      <c r="F2838" s="85" t="s">
        <v>455</v>
      </c>
      <c r="H2838" s="113">
        <f>'FD Inputs Pre Conversion'!G2832</f>
        <v>0</v>
      </c>
      <c r="I2838" s="103"/>
      <c r="J2838" s="103"/>
      <c r="K2838" s="103"/>
      <c r="L2838" s="103"/>
      <c r="M2838" s="103"/>
    </row>
    <row r="2839" spans="2:13" outlineLevel="1">
      <c r="B2839" s="86" t="s">
        <v>323</v>
      </c>
      <c r="C2839" s="86" t="s">
        <v>324</v>
      </c>
      <c r="D2839" s="85" t="s">
        <v>379</v>
      </c>
      <c r="E2839" s="85" t="s">
        <v>993</v>
      </c>
      <c r="F2839" s="85" t="s">
        <v>455</v>
      </c>
      <c r="H2839" s="113">
        <f>'FD Inputs Pre Conversion'!G2833</f>
        <v>0</v>
      </c>
      <c r="I2839" s="103"/>
      <c r="J2839" s="103"/>
      <c r="K2839" s="103"/>
      <c r="L2839" s="103"/>
      <c r="M2839" s="103"/>
    </row>
    <row r="2840" spans="2:13" outlineLevel="1">
      <c r="B2840" s="86" t="s">
        <v>323</v>
      </c>
      <c r="C2840" s="86" t="s">
        <v>324</v>
      </c>
      <c r="D2840" s="85" t="s">
        <v>382</v>
      </c>
      <c r="E2840" s="85" t="s">
        <v>993</v>
      </c>
      <c r="F2840" s="85" t="s">
        <v>455</v>
      </c>
      <c r="H2840" s="113">
        <f>'FD Inputs Pre Conversion'!G2834</f>
        <v>0</v>
      </c>
      <c r="I2840" s="103"/>
      <c r="J2840" s="103"/>
      <c r="K2840" s="103"/>
      <c r="L2840" s="103"/>
      <c r="M2840" s="103"/>
    </row>
    <row r="2841" spans="2:13" outlineLevel="1">
      <c r="B2841" s="86" t="s">
        <v>323</v>
      </c>
      <c r="C2841" s="86" t="s">
        <v>324</v>
      </c>
      <c r="D2841" s="85" t="s">
        <v>388</v>
      </c>
      <c r="E2841" s="85" t="s">
        <v>993</v>
      </c>
      <c r="F2841" s="85" t="s">
        <v>455</v>
      </c>
      <c r="H2841" s="113">
        <f>'FD Inputs Pre Conversion'!G2835</f>
        <v>0</v>
      </c>
      <c r="I2841" s="103"/>
      <c r="J2841" s="103"/>
      <c r="K2841" s="103"/>
      <c r="L2841" s="103"/>
      <c r="M2841" s="103"/>
    </row>
    <row r="2842" spans="2:13" outlineLevel="1">
      <c r="B2842" s="86" t="s">
        <v>323</v>
      </c>
      <c r="C2842" s="86" t="s">
        <v>324</v>
      </c>
      <c r="D2842" s="85" t="s">
        <v>391</v>
      </c>
      <c r="E2842" s="85" t="s">
        <v>993</v>
      </c>
      <c r="F2842" s="85" t="s">
        <v>455</v>
      </c>
      <c r="H2842" s="113">
        <f>'FD Inputs Pre Conversion'!G2836</f>
        <v>0</v>
      </c>
      <c r="I2842" s="103"/>
      <c r="J2842" s="103"/>
      <c r="K2842" s="103"/>
      <c r="L2842" s="103"/>
      <c r="M2842" s="103"/>
    </row>
    <row r="2843" spans="2:13" outlineLevel="1">
      <c r="B2843" s="86" t="s">
        <v>323</v>
      </c>
      <c r="C2843" s="86" t="s">
        <v>324</v>
      </c>
      <c r="D2843" s="85" t="s">
        <v>394</v>
      </c>
      <c r="E2843" s="85" t="s">
        <v>993</v>
      </c>
      <c r="F2843" s="85" t="s">
        <v>455</v>
      </c>
      <c r="H2843" s="113">
        <f>'FD Inputs Pre Conversion'!G2837</f>
        <v>0</v>
      </c>
      <c r="I2843" s="103"/>
      <c r="J2843" s="103"/>
      <c r="K2843" s="103"/>
      <c r="L2843" s="103"/>
      <c r="M2843" s="103"/>
    </row>
    <row r="2844" spans="2:13" outlineLevel="1">
      <c r="B2844" s="86" t="s">
        <v>323</v>
      </c>
      <c r="C2844" s="86" t="s">
        <v>324</v>
      </c>
      <c r="D2844" s="85" t="s">
        <v>397</v>
      </c>
      <c r="E2844" s="85" t="s">
        <v>993</v>
      </c>
      <c r="F2844" s="85" t="s">
        <v>455</v>
      </c>
      <c r="H2844" s="113">
        <f>'FD Inputs Pre Conversion'!G2838</f>
        <v>0</v>
      </c>
      <c r="I2844" s="103"/>
      <c r="J2844" s="103"/>
      <c r="K2844" s="103"/>
      <c r="L2844" s="103"/>
      <c r="M2844" s="103"/>
    </row>
    <row r="2845" spans="2:13" outlineLevel="1">
      <c r="B2845" s="86" t="s">
        <v>323</v>
      </c>
      <c r="C2845" s="86" t="s">
        <v>324</v>
      </c>
      <c r="D2845" s="85" t="s">
        <v>345</v>
      </c>
      <c r="E2845" s="85" t="s">
        <v>993</v>
      </c>
      <c r="F2845" s="85" t="s">
        <v>455</v>
      </c>
      <c r="H2845" s="113">
        <f>'FD Inputs Pre Conversion'!G2839</f>
        <v>0</v>
      </c>
      <c r="I2845" s="103"/>
      <c r="J2845" s="103"/>
      <c r="K2845" s="103"/>
      <c r="L2845" s="103"/>
      <c r="M2845" s="103"/>
    </row>
    <row r="2846" spans="2:13" outlineLevel="1">
      <c r="B2846" s="86" t="s">
        <v>323</v>
      </c>
      <c r="C2846" s="86" t="s">
        <v>324</v>
      </c>
      <c r="D2846" s="85" t="s">
        <v>354</v>
      </c>
      <c r="E2846" s="85" t="s">
        <v>993</v>
      </c>
      <c r="F2846" s="85" t="s">
        <v>455</v>
      </c>
      <c r="H2846" s="113">
        <f>'FD Inputs Pre Conversion'!G2840</f>
        <v>0</v>
      </c>
      <c r="I2846" s="103"/>
      <c r="J2846" s="103"/>
      <c r="K2846" s="103"/>
      <c r="L2846" s="103"/>
      <c r="M2846" s="103"/>
    </row>
    <row r="2847" spans="2:13" outlineLevel="1">
      <c r="B2847" s="86" t="s">
        <v>323</v>
      </c>
      <c r="C2847" s="86" t="s">
        <v>324</v>
      </c>
      <c r="D2847" s="85" t="s">
        <v>367</v>
      </c>
      <c r="E2847" s="85" t="s">
        <v>993</v>
      </c>
      <c r="F2847" s="85" t="s">
        <v>455</v>
      </c>
      <c r="H2847" s="113">
        <f>'FD Inputs Pre Conversion'!G2841</f>
        <v>0</v>
      </c>
      <c r="I2847" s="103"/>
      <c r="J2847" s="103"/>
      <c r="K2847" s="103"/>
      <c r="L2847" s="103"/>
      <c r="M2847" s="103"/>
    </row>
    <row r="2848" spans="2:13" outlineLevel="1">
      <c r="B2848" s="86" t="s">
        <v>323</v>
      </c>
      <c r="C2848" s="86" t="s">
        <v>324</v>
      </c>
      <c r="D2848" s="85" t="s">
        <v>373</v>
      </c>
      <c r="E2848" s="85" t="s">
        <v>993</v>
      </c>
      <c r="F2848" s="85" t="s">
        <v>455</v>
      </c>
      <c r="H2848" s="113">
        <f>'FD Inputs Pre Conversion'!G2842</f>
        <v>0</v>
      </c>
      <c r="I2848" s="103"/>
      <c r="J2848" s="103"/>
      <c r="K2848" s="103"/>
      <c r="L2848" s="103"/>
      <c r="M2848" s="103"/>
    </row>
    <row r="2849" spans="2:13" outlineLevel="1">
      <c r="B2849" s="86" t="s">
        <v>323</v>
      </c>
      <c r="C2849" s="86" t="s">
        <v>324</v>
      </c>
      <c r="D2849" s="85" t="s">
        <v>376</v>
      </c>
      <c r="E2849" s="85" t="s">
        <v>993</v>
      </c>
      <c r="F2849" s="85" t="s">
        <v>455</v>
      </c>
      <c r="H2849" s="113">
        <f>'FD Inputs Pre Conversion'!G2843</f>
        <v>0</v>
      </c>
      <c r="I2849" s="103"/>
      <c r="J2849" s="103"/>
      <c r="K2849" s="103"/>
      <c r="L2849" s="103"/>
      <c r="M2849" s="103"/>
    </row>
    <row r="2850" spans="2:13" outlineLevel="1">
      <c r="B2850" s="86" t="s">
        <v>323</v>
      </c>
      <c r="C2850" s="86" t="s">
        <v>324</v>
      </c>
      <c r="D2850" s="85" t="s">
        <v>385</v>
      </c>
      <c r="E2850" s="85" t="s">
        <v>993</v>
      </c>
      <c r="F2850" s="85" t="s">
        <v>455</v>
      </c>
      <c r="H2850" s="113">
        <f>'FD Inputs Pre Conversion'!G2844</f>
        <v>0</v>
      </c>
      <c r="I2850" s="103"/>
      <c r="J2850" s="103"/>
      <c r="K2850" s="103"/>
      <c r="L2850" s="103"/>
      <c r="M2850" s="103"/>
    </row>
    <row r="2851" spans="2:13" outlineLevel="1">
      <c r="H2851" s="113"/>
    </row>
    <row r="2852" spans="2:13" outlineLevel="1">
      <c r="B2852" s="86" t="s">
        <v>329</v>
      </c>
      <c r="C2852" s="86" t="s">
        <v>330</v>
      </c>
      <c r="D2852" s="85" t="s">
        <v>350</v>
      </c>
      <c r="E2852" s="85" t="s">
        <v>993</v>
      </c>
      <c r="F2852" s="85" t="s">
        <v>455</v>
      </c>
      <c r="H2852" s="113" t="str">
        <f>'FD Inputs Pre Conversion'!G2846</f>
        <v/>
      </c>
      <c r="I2852" s="103"/>
      <c r="J2852" s="103"/>
      <c r="K2852" s="103"/>
      <c r="L2852" s="103"/>
      <c r="M2852" s="103"/>
    </row>
    <row r="2853" spans="2:13" outlineLevel="1">
      <c r="B2853" s="86" t="s">
        <v>329</v>
      </c>
      <c r="C2853" s="86" t="s">
        <v>330</v>
      </c>
      <c r="D2853" s="85" t="s">
        <v>358</v>
      </c>
      <c r="E2853" s="85" t="s">
        <v>993</v>
      </c>
      <c r="F2853" s="85" t="s">
        <v>455</v>
      </c>
      <c r="H2853" s="113" t="str">
        <f>'FD Inputs Pre Conversion'!G2847</f>
        <v/>
      </c>
      <c r="I2853" s="103"/>
      <c r="J2853" s="103"/>
      <c r="K2853" s="103"/>
      <c r="L2853" s="103"/>
      <c r="M2853" s="103"/>
    </row>
    <row r="2854" spans="2:13" outlineLevel="1">
      <c r="B2854" s="86" t="s">
        <v>329</v>
      </c>
      <c r="C2854" s="86" t="s">
        <v>330</v>
      </c>
      <c r="D2854" s="85" t="s">
        <v>361</v>
      </c>
      <c r="E2854" s="85" t="s">
        <v>993</v>
      </c>
      <c r="F2854" s="85" t="s">
        <v>455</v>
      </c>
      <c r="H2854" s="113" t="str">
        <f>'FD Inputs Pre Conversion'!G2848</f>
        <v/>
      </c>
      <c r="I2854" s="103"/>
      <c r="J2854" s="103"/>
      <c r="K2854" s="103"/>
      <c r="L2854" s="103"/>
      <c r="M2854" s="103"/>
    </row>
    <row r="2855" spans="2:13" outlineLevel="1">
      <c r="B2855" s="86" t="s">
        <v>329</v>
      </c>
      <c r="C2855" s="86" t="s">
        <v>330</v>
      </c>
      <c r="D2855" s="85" t="s">
        <v>364</v>
      </c>
      <c r="E2855" s="85" t="s">
        <v>993</v>
      </c>
      <c r="F2855" s="85" t="s">
        <v>455</v>
      </c>
      <c r="H2855" s="113" t="str">
        <f>'FD Inputs Pre Conversion'!G2849</f>
        <v/>
      </c>
      <c r="I2855" s="103"/>
      <c r="J2855" s="103"/>
      <c r="K2855" s="103"/>
      <c r="L2855" s="103"/>
      <c r="M2855" s="103"/>
    </row>
    <row r="2856" spans="2:13" outlineLevel="1">
      <c r="B2856" s="86" t="s">
        <v>329</v>
      </c>
      <c r="C2856" s="86" t="s">
        <v>330</v>
      </c>
      <c r="D2856" s="85" t="s">
        <v>370</v>
      </c>
      <c r="E2856" s="85" t="s">
        <v>993</v>
      </c>
      <c r="F2856" s="85" t="s">
        <v>455</v>
      </c>
      <c r="H2856" s="113" t="str">
        <f>'FD Inputs Pre Conversion'!G2850</f>
        <v/>
      </c>
      <c r="I2856" s="103"/>
      <c r="J2856" s="103"/>
      <c r="K2856" s="103"/>
      <c r="L2856" s="103"/>
      <c r="M2856" s="103"/>
    </row>
    <row r="2857" spans="2:13" outlineLevel="1">
      <c r="B2857" s="86" t="s">
        <v>329</v>
      </c>
      <c r="C2857" s="86" t="s">
        <v>330</v>
      </c>
      <c r="D2857" s="85" t="s">
        <v>379</v>
      </c>
      <c r="E2857" s="85" t="s">
        <v>993</v>
      </c>
      <c r="F2857" s="85" t="s">
        <v>455</v>
      </c>
      <c r="H2857" s="113">
        <f>'FD Inputs Pre Conversion'!G2851</f>
        <v>-5.0000000000000001E-3</v>
      </c>
      <c r="I2857" s="103"/>
      <c r="J2857" s="103"/>
      <c r="K2857" s="103"/>
      <c r="L2857" s="103"/>
      <c r="M2857" s="103"/>
    </row>
    <row r="2858" spans="2:13" outlineLevel="1">
      <c r="B2858" s="86" t="s">
        <v>329</v>
      </c>
      <c r="C2858" s="86" t="s">
        <v>330</v>
      </c>
      <c r="D2858" s="85" t="s">
        <v>382</v>
      </c>
      <c r="E2858" s="85" t="s">
        <v>993</v>
      </c>
      <c r="F2858" s="85" t="s">
        <v>455</v>
      </c>
      <c r="H2858" s="113" t="str">
        <f>'FD Inputs Pre Conversion'!G2852</f>
        <v/>
      </c>
      <c r="I2858" s="103"/>
      <c r="J2858" s="103"/>
      <c r="K2858" s="103"/>
      <c r="L2858" s="103"/>
      <c r="M2858" s="103"/>
    </row>
    <row r="2859" spans="2:13" outlineLevel="1">
      <c r="B2859" s="86" t="s">
        <v>329</v>
      </c>
      <c r="C2859" s="86" t="s">
        <v>330</v>
      </c>
      <c r="D2859" s="85" t="s">
        <v>388</v>
      </c>
      <c r="E2859" s="85" t="s">
        <v>993</v>
      </c>
      <c r="F2859" s="85" t="s">
        <v>455</v>
      </c>
      <c r="H2859" s="113" t="str">
        <f>'FD Inputs Pre Conversion'!G2853</f>
        <v/>
      </c>
      <c r="I2859" s="103"/>
      <c r="J2859" s="103"/>
      <c r="K2859" s="103"/>
      <c r="L2859" s="103"/>
      <c r="M2859" s="103"/>
    </row>
    <row r="2860" spans="2:13" outlineLevel="1">
      <c r="B2860" s="86" t="s">
        <v>329</v>
      </c>
      <c r="C2860" s="86" t="s">
        <v>330</v>
      </c>
      <c r="D2860" s="85" t="s">
        <v>391</v>
      </c>
      <c r="E2860" s="85" t="s">
        <v>993</v>
      </c>
      <c r="F2860" s="85" t="s">
        <v>455</v>
      </c>
      <c r="H2860" s="113">
        <f>'FD Inputs Pre Conversion'!G2854</f>
        <v>-5.0000000000000001E-3</v>
      </c>
      <c r="I2860" s="103"/>
      <c r="J2860" s="103"/>
      <c r="K2860" s="103"/>
      <c r="L2860" s="103"/>
      <c r="M2860" s="103"/>
    </row>
    <row r="2861" spans="2:13" outlineLevel="1">
      <c r="B2861" s="86" t="s">
        <v>329</v>
      </c>
      <c r="C2861" s="86" t="s">
        <v>330</v>
      </c>
      <c r="D2861" s="85" t="s">
        <v>394</v>
      </c>
      <c r="E2861" s="85" t="s">
        <v>993</v>
      </c>
      <c r="F2861" s="85" t="s">
        <v>455</v>
      </c>
      <c r="H2861" s="113" t="str">
        <f>'FD Inputs Pre Conversion'!G2855</f>
        <v/>
      </c>
      <c r="I2861" s="103"/>
      <c r="J2861" s="103"/>
      <c r="K2861" s="103"/>
      <c r="L2861" s="103"/>
      <c r="M2861" s="103"/>
    </row>
    <row r="2862" spans="2:13" outlineLevel="1">
      <c r="B2862" s="86" t="s">
        <v>329</v>
      </c>
      <c r="C2862" s="86" t="s">
        <v>330</v>
      </c>
      <c r="D2862" s="85" t="s">
        <v>397</v>
      </c>
      <c r="E2862" s="85" t="s">
        <v>993</v>
      </c>
      <c r="F2862" s="85" t="s">
        <v>455</v>
      </c>
      <c r="H2862" s="113" t="str">
        <f>'FD Inputs Pre Conversion'!G2856</f>
        <v/>
      </c>
      <c r="I2862" s="103"/>
      <c r="J2862" s="103"/>
      <c r="K2862" s="103"/>
      <c r="L2862" s="103"/>
      <c r="M2862" s="103"/>
    </row>
    <row r="2863" spans="2:13" outlineLevel="1">
      <c r="B2863" s="86" t="s">
        <v>329</v>
      </c>
      <c r="C2863" s="86" t="s">
        <v>330</v>
      </c>
      <c r="D2863" s="85" t="s">
        <v>345</v>
      </c>
      <c r="E2863" s="85" t="s">
        <v>993</v>
      </c>
      <c r="F2863" s="85" t="s">
        <v>455</v>
      </c>
      <c r="H2863" s="113" t="str">
        <f>'FD Inputs Pre Conversion'!G2857</f>
        <v/>
      </c>
      <c r="I2863" s="103"/>
      <c r="J2863" s="103"/>
      <c r="K2863" s="103"/>
      <c r="L2863" s="103"/>
      <c r="M2863" s="103"/>
    </row>
    <row r="2864" spans="2:13" outlineLevel="1">
      <c r="B2864" s="86" t="s">
        <v>329</v>
      </c>
      <c r="C2864" s="86" t="s">
        <v>330</v>
      </c>
      <c r="D2864" s="85" t="s">
        <v>354</v>
      </c>
      <c r="E2864" s="85" t="s">
        <v>993</v>
      </c>
      <c r="F2864" s="85" t="s">
        <v>455</v>
      </c>
      <c r="H2864" s="113" t="str">
        <f>'FD Inputs Pre Conversion'!G2858</f>
        <v/>
      </c>
      <c r="I2864" s="103"/>
      <c r="J2864" s="103"/>
      <c r="K2864" s="103"/>
      <c r="L2864" s="103"/>
      <c r="M2864" s="103"/>
    </row>
    <row r="2865" spans="1:56" outlineLevel="1">
      <c r="B2865" s="86" t="s">
        <v>329</v>
      </c>
      <c r="C2865" s="86" t="s">
        <v>330</v>
      </c>
      <c r="D2865" s="85" t="s">
        <v>367</v>
      </c>
      <c r="E2865" s="85" t="s">
        <v>993</v>
      </c>
      <c r="F2865" s="85" t="s">
        <v>455</v>
      </c>
      <c r="H2865" s="113" t="str">
        <f>'FD Inputs Pre Conversion'!G2859</f>
        <v/>
      </c>
      <c r="I2865" s="103"/>
      <c r="J2865" s="103"/>
      <c r="K2865" s="103"/>
      <c r="L2865" s="103"/>
      <c r="M2865" s="103"/>
    </row>
    <row r="2866" spans="1:56" outlineLevel="1">
      <c r="B2866" s="86" t="s">
        <v>329</v>
      </c>
      <c r="C2866" s="86" t="s">
        <v>330</v>
      </c>
      <c r="D2866" s="85" t="s">
        <v>373</v>
      </c>
      <c r="E2866" s="85" t="s">
        <v>993</v>
      </c>
      <c r="F2866" s="85" t="s">
        <v>455</v>
      </c>
      <c r="H2866" s="113" t="str">
        <f>'FD Inputs Pre Conversion'!G2860</f>
        <v/>
      </c>
      <c r="I2866" s="103"/>
      <c r="J2866" s="103"/>
      <c r="K2866" s="103"/>
      <c r="L2866" s="103"/>
      <c r="M2866" s="103"/>
    </row>
    <row r="2867" spans="1:56" outlineLevel="1">
      <c r="B2867" s="86" t="s">
        <v>329</v>
      </c>
      <c r="C2867" s="86" t="s">
        <v>330</v>
      </c>
      <c r="D2867" s="85" t="s">
        <v>376</v>
      </c>
      <c r="E2867" s="85" t="s">
        <v>993</v>
      </c>
      <c r="F2867" s="85" t="s">
        <v>455</v>
      </c>
      <c r="H2867" s="113" t="str">
        <f>'FD Inputs Pre Conversion'!G2861</f>
        <v/>
      </c>
      <c r="I2867" s="103"/>
      <c r="J2867" s="103"/>
      <c r="K2867" s="103"/>
      <c r="L2867" s="103"/>
      <c r="M2867" s="103"/>
    </row>
    <row r="2868" spans="1:56" outlineLevel="1">
      <c r="B2868" s="86" t="s">
        <v>329</v>
      </c>
      <c r="C2868" s="86" t="s">
        <v>330</v>
      </c>
      <c r="D2868" s="85" t="s">
        <v>385</v>
      </c>
      <c r="E2868" s="85" t="s">
        <v>993</v>
      </c>
      <c r="F2868" s="85" t="s">
        <v>455</v>
      </c>
      <c r="H2868" s="113" t="str">
        <f>'FD Inputs Pre Conversion'!G2862</f>
        <v/>
      </c>
      <c r="I2868" s="103"/>
      <c r="J2868" s="103"/>
      <c r="K2868" s="103"/>
      <c r="L2868" s="103"/>
      <c r="M2868" s="103"/>
    </row>
    <row r="2869" spans="1:56"/>
    <row r="2870" spans="1:56" s="92" customFormat="1" ht="15" customHeight="1">
      <c r="A2870" s="90"/>
      <c r="B2870" s="90"/>
      <c r="C2870" s="91" t="s">
        <v>1009</v>
      </c>
      <c r="D2870" s="91"/>
      <c r="E2870" s="91"/>
      <c r="F2870" s="91"/>
      <c r="G2870" s="91"/>
      <c r="H2870" s="91"/>
      <c r="I2870" s="91"/>
      <c r="J2870" s="91"/>
      <c r="K2870" s="91"/>
      <c r="L2870" s="91"/>
      <c r="M2870" s="91"/>
      <c r="N2870" s="91"/>
      <c r="P2870" s="115"/>
      <c r="Q2870" s="116"/>
      <c r="R2870" s="116"/>
      <c r="S2870" s="117"/>
      <c r="T2870" s="118"/>
      <c r="U2870" s="119"/>
      <c r="V2870" s="120"/>
      <c r="W2870" s="120"/>
      <c r="X2870" s="120"/>
      <c r="Y2870" s="120"/>
      <c r="Z2870" s="120"/>
      <c r="AB2870" s="120"/>
      <c r="AC2870" s="120"/>
      <c r="AD2870" s="120"/>
      <c r="AE2870" s="120"/>
      <c r="AF2870" s="120"/>
      <c r="AH2870" s="120"/>
      <c r="AI2870" s="120"/>
      <c r="AJ2870" s="120"/>
      <c r="AK2870" s="120"/>
      <c r="AL2870" s="120"/>
      <c r="AN2870" s="120"/>
      <c r="AO2870" s="120"/>
      <c r="AP2870" s="120"/>
      <c r="AQ2870" s="120"/>
      <c r="AR2870" s="120"/>
      <c r="AS2870" s="91"/>
      <c r="AT2870" s="120"/>
      <c r="AU2870" s="120"/>
      <c r="AV2870" s="120"/>
      <c r="AW2870" s="120"/>
      <c r="AX2870" s="120"/>
      <c r="AZ2870" s="120"/>
      <c r="BA2870" s="120"/>
      <c r="BB2870" s="120"/>
      <c r="BC2870" s="120"/>
      <c r="BD2870" s="120"/>
    </row>
    <row r="2871" spans="1:56"/>
    <row r="2872" spans="1:56">
      <c r="B2872" s="86" t="s">
        <v>293</v>
      </c>
      <c r="C2872" s="86" t="s">
        <v>294</v>
      </c>
      <c r="D2872" s="85" t="s">
        <v>350</v>
      </c>
      <c r="E2872" s="85" t="s">
        <v>1010</v>
      </c>
      <c r="F2872" s="85" t="s">
        <v>455</v>
      </c>
      <c r="H2872" s="113">
        <f>'FD Inputs Pre Conversion'!G2866</f>
        <v>0</v>
      </c>
      <c r="I2872" s="103"/>
      <c r="J2872" s="103"/>
      <c r="K2872" s="103"/>
      <c r="L2872" s="103"/>
      <c r="M2872" s="103"/>
    </row>
    <row r="2873" spans="1:56" outlineLevel="1">
      <c r="B2873" s="86" t="s">
        <v>293</v>
      </c>
      <c r="C2873" s="86" t="s">
        <v>294</v>
      </c>
      <c r="D2873" s="85" t="s">
        <v>358</v>
      </c>
      <c r="E2873" s="85" t="s">
        <v>1010</v>
      </c>
      <c r="F2873" s="85" t="s">
        <v>455</v>
      </c>
      <c r="H2873" s="113">
        <f>'FD Inputs Pre Conversion'!G2867</f>
        <v>0</v>
      </c>
      <c r="I2873" s="103"/>
      <c r="J2873" s="103"/>
      <c r="K2873" s="103"/>
      <c r="L2873" s="103"/>
      <c r="M2873" s="103"/>
    </row>
    <row r="2874" spans="1:56" outlineLevel="1">
      <c r="B2874" s="86" t="s">
        <v>293</v>
      </c>
      <c r="C2874" s="86" t="s">
        <v>294</v>
      </c>
      <c r="D2874" s="85" t="s">
        <v>361</v>
      </c>
      <c r="E2874" s="85" t="s">
        <v>1010</v>
      </c>
      <c r="F2874" s="85" t="s">
        <v>455</v>
      </c>
      <c r="H2874" s="113">
        <f>'FD Inputs Pre Conversion'!G2868</f>
        <v>0</v>
      </c>
      <c r="I2874" s="103"/>
      <c r="J2874" s="103"/>
      <c r="K2874" s="103"/>
      <c r="L2874" s="103"/>
      <c r="M2874" s="103"/>
    </row>
    <row r="2875" spans="1:56" outlineLevel="1">
      <c r="B2875" s="86" t="s">
        <v>293</v>
      </c>
      <c r="C2875" s="86" t="s">
        <v>294</v>
      </c>
      <c r="D2875" s="85" t="s">
        <v>364</v>
      </c>
      <c r="E2875" s="85" t="s">
        <v>1010</v>
      </c>
      <c r="F2875" s="85" t="s">
        <v>455</v>
      </c>
      <c r="H2875" s="113">
        <f>'FD Inputs Pre Conversion'!G2869</f>
        <v>0</v>
      </c>
      <c r="I2875" s="103"/>
      <c r="J2875" s="103"/>
      <c r="K2875" s="103"/>
      <c r="L2875" s="103"/>
      <c r="M2875" s="103"/>
    </row>
    <row r="2876" spans="1:56" outlineLevel="1">
      <c r="B2876" s="86" t="s">
        <v>293</v>
      </c>
      <c r="C2876" s="86" t="s">
        <v>294</v>
      </c>
      <c r="D2876" s="85" t="s">
        <v>370</v>
      </c>
      <c r="E2876" s="85" t="s">
        <v>1010</v>
      </c>
      <c r="F2876" s="85" t="s">
        <v>455</v>
      </c>
      <c r="H2876" s="113">
        <f>'FD Inputs Pre Conversion'!G2870</f>
        <v>0</v>
      </c>
      <c r="I2876" s="103"/>
      <c r="J2876" s="103"/>
      <c r="K2876" s="103"/>
      <c r="L2876" s="103"/>
      <c r="M2876" s="103"/>
    </row>
    <row r="2877" spans="1:56" outlineLevel="1">
      <c r="B2877" s="86" t="s">
        <v>293</v>
      </c>
      <c r="C2877" s="86" t="s">
        <v>294</v>
      </c>
      <c r="D2877" s="85" t="s">
        <v>379</v>
      </c>
      <c r="E2877" s="85" t="s">
        <v>1010</v>
      </c>
      <c r="F2877" s="85" t="s">
        <v>455</v>
      </c>
      <c r="H2877" s="113">
        <f>'FD Inputs Pre Conversion'!G2871</f>
        <v>0</v>
      </c>
      <c r="I2877" s="103"/>
      <c r="J2877" s="103"/>
      <c r="K2877" s="103"/>
      <c r="L2877" s="103"/>
      <c r="M2877" s="103"/>
    </row>
    <row r="2878" spans="1:56" outlineLevel="1">
      <c r="B2878" s="86" t="s">
        <v>293</v>
      </c>
      <c r="C2878" s="86" t="s">
        <v>294</v>
      </c>
      <c r="D2878" s="85" t="s">
        <v>382</v>
      </c>
      <c r="E2878" s="85" t="s">
        <v>1010</v>
      </c>
      <c r="F2878" s="85" t="s">
        <v>455</v>
      </c>
      <c r="H2878" s="113">
        <f>'FD Inputs Pre Conversion'!G2872</f>
        <v>0</v>
      </c>
      <c r="I2878" s="103"/>
      <c r="J2878" s="103"/>
      <c r="K2878" s="103"/>
      <c r="L2878" s="103"/>
      <c r="M2878" s="103"/>
    </row>
    <row r="2879" spans="1:56" outlineLevel="1">
      <c r="B2879" s="86" t="s">
        <v>293</v>
      </c>
      <c r="C2879" s="86" t="s">
        <v>294</v>
      </c>
      <c r="D2879" s="85" t="s">
        <v>388</v>
      </c>
      <c r="E2879" s="85" t="s">
        <v>1010</v>
      </c>
      <c r="F2879" s="85" t="s">
        <v>455</v>
      </c>
      <c r="H2879" s="113">
        <f>'FD Inputs Pre Conversion'!G2873</f>
        <v>0</v>
      </c>
      <c r="I2879" s="103"/>
      <c r="J2879" s="103"/>
      <c r="K2879" s="103"/>
      <c r="L2879" s="103"/>
      <c r="M2879" s="103"/>
    </row>
    <row r="2880" spans="1:56" outlineLevel="1">
      <c r="B2880" s="86" t="s">
        <v>293</v>
      </c>
      <c r="C2880" s="86" t="s">
        <v>294</v>
      </c>
      <c r="D2880" s="85" t="s">
        <v>391</v>
      </c>
      <c r="E2880" s="85" t="s">
        <v>1010</v>
      </c>
      <c r="F2880" s="85" t="s">
        <v>455</v>
      </c>
      <c r="H2880" s="113">
        <f>'FD Inputs Pre Conversion'!G2874</f>
        <v>0</v>
      </c>
      <c r="I2880" s="103"/>
      <c r="J2880" s="103"/>
      <c r="K2880" s="103"/>
      <c r="L2880" s="103"/>
      <c r="M2880" s="103"/>
    </row>
    <row r="2881" spans="2:13" outlineLevel="1">
      <c r="B2881" s="86" t="s">
        <v>293</v>
      </c>
      <c r="C2881" s="86" t="s">
        <v>294</v>
      </c>
      <c r="D2881" s="85" t="s">
        <v>394</v>
      </c>
      <c r="E2881" s="85" t="s">
        <v>1010</v>
      </c>
      <c r="F2881" s="85" t="s">
        <v>455</v>
      </c>
      <c r="H2881" s="113">
        <f>'FD Inputs Pre Conversion'!G2875</f>
        <v>0</v>
      </c>
      <c r="I2881" s="103"/>
      <c r="J2881" s="103"/>
      <c r="K2881" s="103"/>
      <c r="L2881" s="103"/>
      <c r="M2881" s="103"/>
    </row>
    <row r="2882" spans="2:13" outlineLevel="1">
      <c r="B2882" s="86" t="s">
        <v>293</v>
      </c>
      <c r="C2882" s="86" t="s">
        <v>294</v>
      </c>
      <c r="D2882" s="85" t="s">
        <v>397</v>
      </c>
      <c r="E2882" s="85" t="s">
        <v>1010</v>
      </c>
      <c r="F2882" s="85" t="s">
        <v>455</v>
      </c>
      <c r="H2882" s="113">
        <f>'FD Inputs Pre Conversion'!G2876</f>
        <v>0</v>
      </c>
      <c r="I2882" s="103"/>
      <c r="J2882" s="103"/>
      <c r="K2882" s="103"/>
      <c r="L2882" s="103"/>
      <c r="M2882" s="103"/>
    </row>
    <row r="2883" spans="2:13" outlineLevel="1">
      <c r="B2883" s="86" t="s">
        <v>293</v>
      </c>
      <c r="C2883" s="86" t="s">
        <v>294</v>
      </c>
      <c r="D2883" s="85" t="s">
        <v>345</v>
      </c>
      <c r="E2883" s="85" t="s">
        <v>1010</v>
      </c>
      <c r="F2883" s="85" t="s">
        <v>455</v>
      </c>
      <c r="H2883" s="113">
        <f>'FD Inputs Pre Conversion'!G2877</f>
        <v>0</v>
      </c>
      <c r="I2883" s="103"/>
      <c r="J2883" s="103"/>
      <c r="K2883" s="103"/>
      <c r="L2883" s="103"/>
      <c r="M2883" s="103"/>
    </row>
    <row r="2884" spans="2:13" outlineLevel="1">
      <c r="B2884" s="86" t="s">
        <v>293</v>
      </c>
      <c r="C2884" s="86" t="s">
        <v>294</v>
      </c>
      <c r="D2884" s="85" t="s">
        <v>354</v>
      </c>
      <c r="E2884" s="85" t="s">
        <v>1010</v>
      </c>
      <c r="F2884" s="85" t="s">
        <v>455</v>
      </c>
      <c r="H2884" s="113">
        <f>'FD Inputs Pre Conversion'!G2878</f>
        <v>0</v>
      </c>
      <c r="I2884" s="103"/>
      <c r="J2884" s="103"/>
      <c r="K2884" s="103"/>
      <c r="L2884" s="103"/>
      <c r="M2884" s="103"/>
    </row>
    <row r="2885" spans="2:13" outlineLevel="1">
      <c r="B2885" s="86" t="s">
        <v>293</v>
      </c>
      <c r="C2885" s="86" t="s">
        <v>294</v>
      </c>
      <c r="D2885" s="85" t="s">
        <v>367</v>
      </c>
      <c r="E2885" s="85" t="s">
        <v>1010</v>
      </c>
      <c r="F2885" s="85" t="s">
        <v>455</v>
      </c>
      <c r="H2885" s="113">
        <f>'FD Inputs Pre Conversion'!G2879</f>
        <v>0</v>
      </c>
      <c r="I2885" s="103"/>
      <c r="J2885" s="103"/>
      <c r="K2885" s="103"/>
      <c r="L2885" s="103"/>
      <c r="M2885" s="103"/>
    </row>
    <row r="2886" spans="2:13" outlineLevel="1">
      <c r="B2886" s="86" t="s">
        <v>293</v>
      </c>
      <c r="C2886" s="86" t="s">
        <v>294</v>
      </c>
      <c r="D2886" s="85" t="s">
        <v>373</v>
      </c>
      <c r="E2886" s="85" t="s">
        <v>1010</v>
      </c>
      <c r="F2886" s="85" t="s">
        <v>455</v>
      </c>
      <c r="H2886" s="113">
        <f>'FD Inputs Pre Conversion'!G2880</f>
        <v>0</v>
      </c>
      <c r="I2886" s="103"/>
      <c r="J2886" s="103"/>
      <c r="K2886" s="103"/>
      <c r="L2886" s="103"/>
      <c r="M2886" s="103"/>
    </row>
    <row r="2887" spans="2:13" outlineLevel="1">
      <c r="B2887" s="86" t="s">
        <v>293</v>
      </c>
      <c r="C2887" s="86" t="s">
        <v>294</v>
      </c>
      <c r="D2887" s="85" t="s">
        <v>376</v>
      </c>
      <c r="E2887" s="85" t="s">
        <v>1010</v>
      </c>
      <c r="F2887" s="85" t="s">
        <v>455</v>
      </c>
      <c r="H2887" s="113">
        <f>'FD Inputs Pre Conversion'!G2881</f>
        <v>0</v>
      </c>
      <c r="I2887" s="103"/>
      <c r="J2887" s="103"/>
      <c r="K2887" s="103"/>
      <c r="L2887" s="103"/>
      <c r="M2887" s="103"/>
    </row>
    <row r="2888" spans="2:13" outlineLevel="1">
      <c r="B2888" s="86" t="s">
        <v>293</v>
      </c>
      <c r="C2888" s="86" t="s">
        <v>294</v>
      </c>
      <c r="D2888" s="85" t="s">
        <v>385</v>
      </c>
      <c r="E2888" s="85" t="s">
        <v>1010</v>
      </c>
      <c r="F2888" s="85" t="s">
        <v>455</v>
      </c>
      <c r="H2888" s="113">
        <f>'FD Inputs Pre Conversion'!G2882</f>
        <v>0</v>
      </c>
      <c r="I2888" s="103"/>
      <c r="J2888" s="103"/>
      <c r="K2888" s="103"/>
      <c r="L2888" s="103"/>
      <c r="M2888" s="103"/>
    </row>
    <row r="2889" spans="2:13" outlineLevel="1">
      <c r="H2889" s="113"/>
      <c r="I2889" s="88"/>
      <c r="J2889" s="88"/>
      <c r="K2889" s="88"/>
      <c r="L2889" s="88"/>
      <c r="M2889" s="88"/>
    </row>
    <row r="2890" spans="2:13" outlineLevel="1">
      <c r="B2890" s="86" t="s">
        <v>300</v>
      </c>
      <c r="C2890" s="86" t="s">
        <v>301</v>
      </c>
      <c r="D2890" s="85" t="s">
        <v>350</v>
      </c>
      <c r="E2890" s="85" t="s">
        <v>1010</v>
      </c>
      <c r="F2890" s="85" t="s">
        <v>455</v>
      </c>
      <c r="H2890" s="113">
        <f>'FD Inputs Pre Conversion'!G2884</f>
        <v>5.0000000000000001E-3</v>
      </c>
      <c r="I2890" s="103"/>
      <c r="J2890" s="103"/>
      <c r="K2890" s="103"/>
      <c r="L2890" s="103"/>
      <c r="M2890" s="103"/>
    </row>
    <row r="2891" spans="2:13" outlineLevel="1">
      <c r="B2891" s="86" t="s">
        <v>300</v>
      </c>
      <c r="C2891" s="86" t="s">
        <v>301</v>
      </c>
      <c r="D2891" s="85" t="s">
        <v>358</v>
      </c>
      <c r="E2891" s="85" t="s">
        <v>1010</v>
      </c>
      <c r="F2891" s="85" t="s">
        <v>455</v>
      </c>
      <c r="H2891" s="113" t="str">
        <f>'FD Inputs Pre Conversion'!G2885</f>
        <v/>
      </c>
      <c r="I2891" s="103"/>
      <c r="J2891" s="103"/>
      <c r="K2891" s="103"/>
      <c r="L2891" s="103"/>
      <c r="M2891" s="103"/>
    </row>
    <row r="2892" spans="2:13" outlineLevel="1">
      <c r="B2892" s="86" t="s">
        <v>300</v>
      </c>
      <c r="C2892" s="86" t="s">
        <v>301</v>
      </c>
      <c r="D2892" s="85" t="s">
        <v>361</v>
      </c>
      <c r="E2892" s="85" t="s">
        <v>1010</v>
      </c>
      <c r="F2892" s="85" t="s">
        <v>455</v>
      </c>
      <c r="H2892" s="113" t="str">
        <f>'FD Inputs Pre Conversion'!G2886</f>
        <v/>
      </c>
      <c r="I2892" s="103"/>
      <c r="J2892" s="103"/>
      <c r="K2892" s="103"/>
      <c r="L2892" s="103"/>
      <c r="M2892" s="103"/>
    </row>
    <row r="2893" spans="2:13" outlineLevel="1">
      <c r="B2893" s="86" t="s">
        <v>300</v>
      </c>
      <c r="C2893" s="86" t="s">
        <v>301</v>
      </c>
      <c r="D2893" s="85" t="s">
        <v>364</v>
      </c>
      <c r="E2893" s="85" t="s">
        <v>1010</v>
      </c>
      <c r="F2893" s="85" t="s">
        <v>455</v>
      </c>
      <c r="H2893" s="113" t="str">
        <f>'FD Inputs Pre Conversion'!G2887</f>
        <v/>
      </c>
      <c r="I2893" s="103"/>
      <c r="J2893" s="103"/>
      <c r="K2893" s="103"/>
      <c r="L2893" s="103"/>
      <c r="M2893" s="103"/>
    </row>
    <row r="2894" spans="2:13" outlineLevel="1">
      <c r="B2894" s="86" t="s">
        <v>300</v>
      </c>
      <c r="C2894" s="86" t="s">
        <v>301</v>
      </c>
      <c r="D2894" s="85" t="s">
        <v>370</v>
      </c>
      <c r="E2894" s="85" t="s">
        <v>1010</v>
      </c>
      <c r="F2894" s="85" t="s">
        <v>455</v>
      </c>
      <c r="H2894" s="113" t="str">
        <f>'FD Inputs Pre Conversion'!G2888</f>
        <v/>
      </c>
      <c r="I2894" s="103"/>
      <c r="J2894" s="103"/>
      <c r="K2894" s="103"/>
      <c r="L2894" s="103"/>
      <c r="M2894" s="103"/>
    </row>
    <row r="2895" spans="2:13" outlineLevel="1">
      <c r="B2895" s="86" t="s">
        <v>300</v>
      </c>
      <c r="C2895" s="86" t="s">
        <v>301</v>
      </c>
      <c r="D2895" s="85" t="s">
        <v>379</v>
      </c>
      <c r="E2895" s="85" t="s">
        <v>1010</v>
      </c>
      <c r="F2895" s="85" t="s">
        <v>455</v>
      </c>
      <c r="H2895" s="113" t="str">
        <f>'FD Inputs Pre Conversion'!G2889</f>
        <v/>
      </c>
      <c r="I2895" s="103"/>
      <c r="J2895" s="103"/>
      <c r="K2895" s="103"/>
      <c r="L2895" s="103"/>
      <c r="M2895" s="103"/>
    </row>
    <row r="2896" spans="2:13" outlineLevel="1">
      <c r="B2896" s="86" t="s">
        <v>300</v>
      </c>
      <c r="C2896" s="86" t="s">
        <v>301</v>
      </c>
      <c r="D2896" s="85" t="s">
        <v>382</v>
      </c>
      <c r="E2896" s="85" t="s">
        <v>1010</v>
      </c>
      <c r="F2896" s="85" t="s">
        <v>455</v>
      </c>
      <c r="H2896" s="113" t="str">
        <f>'FD Inputs Pre Conversion'!G2890</f>
        <v/>
      </c>
      <c r="I2896" s="103"/>
      <c r="J2896" s="103"/>
      <c r="K2896" s="103"/>
      <c r="L2896" s="103"/>
      <c r="M2896" s="103"/>
    </row>
    <row r="2897" spans="2:13" outlineLevel="1">
      <c r="B2897" s="86" t="s">
        <v>300</v>
      </c>
      <c r="C2897" s="86" t="s">
        <v>301</v>
      </c>
      <c r="D2897" s="85" t="s">
        <v>388</v>
      </c>
      <c r="E2897" s="85" t="s">
        <v>1010</v>
      </c>
      <c r="F2897" s="85" t="s">
        <v>455</v>
      </c>
      <c r="H2897" s="113" t="str">
        <f>'FD Inputs Pre Conversion'!G2891</f>
        <v/>
      </c>
      <c r="I2897" s="103"/>
      <c r="J2897" s="103"/>
      <c r="K2897" s="103"/>
      <c r="L2897" s="103"/>
      <c r="M2897" s="103"/>
    </row>
    <row r="2898" spans="2:13" outlineLevel="1">
      <c r="B2898" s="86" t="s">
        <v>300</v>
      </c>
      <c r="C2898" s="86" t="s">
        <v>301</v>
      </c>
      <c r="D2898" s="85" t="s">
        <v>391</v>
      </c>
      <c r="E2898" s="85" t="s">
        <v>1010</v>
      </c>
      <c r="F2898" s="85" t="s">
        <v>455</v>
      </c>
      <c r="H2898" s="113" t="str">
        <f>'FD Inputs Pre Conversion'!G2892</f>
        <v/>
      </c>
      <c r="I2898" s="103"/>
      <c r="J2898" s="103"/>
      <c r="K2898" s="103"/>
      <c r="L2898" s="103"/>
      <c r="M2898" s="103"/>
    </row>
    <row r="2899" spans="2:13" outlineLevel="1">
      <c r="B2899" s="86" t="s">
        <v>300</v>
      </c>
      <c r="C2899" s="86" t="s">
        <v>301</v>
      </c>
      <c r="D2899" s="85" t="s">
        <v>394</v>
      </c>
      <c r="E2899" s="85" t="s">
        <v>1010</v>
      </c>
      <c r="F2899" s="85" t="s">
        <v>455</v>
      </c>
      <c r="H2899" s="113" t="str">
        <f>'FD Inputs Pre Conversion'!G2893</f>
        <v/>
      </c>
      <c r="I2899" s="103"/>
      <c r="J2899" s="103"/>
      <c r="K2899" s="103"/>
      <c r="L2899" s="103"/>
      <c r="M2899" s="103"/>
    </row>
    <row r="2900" spans="2:13" outlineLevel="1">
      <c r="B2900" s="86" t="s">
        <v>300</v>
      </c>
      <c r="C2900" s="86" t="s">
        <v>301</v>
      </c>
      <c r="D2900" s="85" t="s">
        <v>397</v>
      </c>
      <c r="E2900" s="85" t="s">
        <v>1010</v>
      </c>
      <c r="F2900" s="85" t="s">
        <v>455</v>
      </c>
      <c r="H2900" s="113" t="str">
        <f>'FD Inputs Pre Conversion'!G2894</f>
        <v/>
      </c>
      <c r="I2900" s="103"/>
      <c r="J2900" s="103"/>
      <c r="K2900" s="103"/>
      <c r="L2900" s="103"/>
      <c r="M2900" s="103"/>
    </row>
    <row r="2901" spans="2:13" outlineLevel="1">
      <c r="B2901" s="86" t="s">
        <v>300</v>
      </c>
      <c r="C2901" s="86" t="s">
        <v>301</v>
      </c>
      <c r="D2901" s="85" t="s">
        <v>345</v>
      </c>
      <c r="E2901" s="85" t="s">
        <v>1010</v>
      </c>
      <c r="F2901" s="85" t="s">
        <v>455</v>
      </c>
      <c r="H2901" s="113" t="str">
        <f>'FD Inputs Pre Conversion'!G2895</f>
        <v/>
      </c>
      <c r="I2901" s="103"/>
      <c r="J2901" s="103"/>
      <c r="K2901" s="103"/>
      <c r="L2901" s="103"/>
      <c r="M2901" s="103"/>
    </row>
    <row r="2902" spans="2:13" outlineLevel="1">
      <c r="B2902" s="86" t="s">
        <v>300</v>
      </c>
      <c r="C2902" s="86" t="s">
        <v>301</v>
      </c>
      <c r="D2902" s="85" t="s">
        <v>354</v>
      </c>
      <c r="E2902" s="85" t="s">
        <v>1010</v>
      </c>
      <c r="F2902" s="85" t="s">
        <v>455</v>
      </c>
      <c r="H2902" s="113" t="str">
        <f>'FD Inputs Pre Conversion'!G2896</f>
        <v/>
      </c>
      <c r="I2902" s="103"/>
      <c r="J2902" s="103"/>
      <c r="K2902" s="103"/>
      <c r="L2902" s="103"/>
      <c r="M2902" s="103"/>
    </row>
    <row r="2903" spans="2:13" outlineLevel="1">
      <c r="B2903" s="86" t="s">
        <v>300</v>
      </c>
      <c r="C2903" s="86" t="s">
        <v>301</v>
      </c>
      <c r="D2903" s="85" t="s">
        <v>367</v>
      </c>
      <c r="E2903" s="85" t="s">
        <v>1010</v>
      </c>
      <c r="F2903" s="85" t="s">
        <v>455</v>
      </c>
      <c r="H2903" s="113" t="str">
        <f>'FD Inputs Pre Conversion'!G2897</f>
        <v/>
      </c>
      <c r="I2903" s="103"/>
      <c r="J2903" s="103"/>
      <c r="K2903" s="103"/>
      <c r="L2903" s="103"/>
      <c r="M2903" s="103"/>
    </row>
    <row r="2904" spans="2:13" outlineLevel="1">
      <c r="B2904" s="86" t="s">
        <v>300</v>
      </c>
      <c r="C2904" s="86" t="s">
        <v>301</v>
      </c>
      <c r="D2904" s="85" t="s">
        <v>373</v>
      </c>
      <c r="E2904" s="85" t="s">
        <v>1010</v>
      </c>
      <c r="F2904" s="85" t="s">
        <v>455</v>
      </c>
      <c r="H2904" s="113" t="str">
        <f>'FD Inputs Pre Conversion'!G2898</f>
        <v/>
      </c>
      <c r="I2904" s="103"/>
      <c r="J2904" s="103"/>
      <c r="K2904" s="103"/>
      <c r="L2904" s="103"/>
      <c r="M2904" s="103"/>
    </row>
    <row r="2905" spans="2:13" outlineLevel="1">
      <c r="B2905" s="86" t="s">
        <v>300</v>
      </c>
      <c r="C2905" s="86" t="s">
        <v>301</v>
      </c>
      <c r="D2905" s="85" t="s">
        <v>376</v>
      </c>
      <c r="E2905" s="85" t="s">
        <v>1010</v>
      </c>
      <c r="F2905" s="85" t="s">
        <v>455</v>
      </c>
      <c r="H2905" s="113" t="str">
        <f>'FD Inputs Pre Conversion'!G2899</f>
        <v/>
      </c>
      <c r="I2905" s="103"/>
      <c r="J2905" s="103"/>
      <c r="K2905" s="103"/>
      <c r="L2905" s="103"/>
      <c r="M2905" s="103"/>
    </row>
    <row r="2906" spans="2:13" outlineLevel="1">
      <c r="B2906" s="86" t="s">
        <v>300</v>
      </c>
      <c r="C2906" s="86" t="s">
        <v>301</v>
      </c>
      <c r="D2906" s="85" t="s">
        <v>385</v>
      </c>
      <c r="E2906" s="85" t="s">
        <v>1010</v>
      </c>
      <c r="F2906" s="85" t="s">
        <v>455</v>
      </c>
      <c r="H2906" s="113" t="str">
        <f>'FD Inputs Pre Conversion'!G2900</f>
        <v/>
      </c>
      <c r="I2906" s="103"/>
      <c r="J2906" s="103"/>
      <c r="K2906" s="103"/>
      <c r="L2906" s="103"/>
      <c r="M2906" s="103"/>
    </row>
    <row r="2907" spans="2:13" outlineLevel="1">
      <c r="H2907" s="113"/>
    </row>
    <row r="2908" spans="2:13" outlineLevel="1">
      <c r="B2908" s="86" t="s">
        <v>209</v>
      </c>
      <c r="C2908" s="86" t="s">
        <v>309</v>
      </c>
      <c r="D2908" s="85" t="s">
        <v>350</v>
      </c>
      <c r="E2908" s="85" t="s">
        <v>1010</v>
      </c>
      <c r="F2908" s="309" t="s">
        <v>595</v>
      </c>
      <c r="H2908" s="113"/>
      <c r="I2908" s="103"/>
      <c r="J2908" s="103"/>
      <c r="K2908" s="103"/>
      <c r="L2908" s="103"/>
      <c r="M2908" s="103"/>
    </row>
    <row r="2909" spans="2:13" outlineLevel="1">
      <c r="B2909" s="86" t="s">
        <v>209</v>
      </c>
      <c r="C2909" s="86" t="s">
        <v>309</v>
      </c>
      <c r="D2909" s="85" t="s">
        <v>358</v>
      </c>
      <c r="E2909" s="85" t="s">
        <v>1010</v>
      </c>
      <c r="F2909" s="309" t="s">
        <v>595</v>
      </c>
      <c r="H2909" s="113" t="str">
        <f>'FD Inputs Pre Conversion'!G2903</f>
        <v/>
      </c>
      <c r="I2909" s="103"/>
      <c r="J2909" s="103"/>
      <c r="K2909" s="103"/>
      <c r="L2909" s="103"/>
      <c r="M2909" s="103"/>
    </row>
    <row r="2910" spans="2:13" outlineLevel="1">
      <c r="B2910" s="86" t="s">
        <v>209</v>
      </c>
      <c r="C2910" s="86" t="s">
        <v>309</v>
      </c>
      <c r="D2910" s="85" t="s">
        <v>361</v>
      </c>
      <c r="E2910" s="85" t="s">
        <v>1010</v>
      </c>
      <c r="F2910" s="309" t="s">
        <v>595</v>
      </c>
      <c r="H2910" s="113" t="str">
        <f>'FD Inputs Pre Conversion'!G2904</f>
        <v/>
      </c>
      <c r="I2910" s="103"/>
      <c r="J2910" s="103"/>
      <c r="K2910" s="103"/>
      <c r="L2910" s="103"/>
      <c r="M2910" s="103"/>
    </row>
    <row r="2911" spans="2:13" outlineLevel="1">
      <c r="B2911" s="86" t="s">
        <v>209</v>
      </c>
      <c r="C2911" s="86" t="s">
        <v>309</v>
      </c>
      <c r="D2911" s="85" t="s">
        <v>364</v>
      </c>
      <c r="E2911" s="85" t="s">
        <v>1010</v>
      </c>
      <c r="F2911" s="309" t="s">
        <v>595</v>
      </c>
      <c r="H2911" s="113" t="str">
        <f>'FD Inputs Pre Conversion'!G2905</f>
        <v/>
      </c>
      <c r="I2911" s="103"/>
      <c r="J2911" s="103"/>
      <c r="K2911" s="103"/>
      <c r="L2911" s="103"/>
      <c r="M2911" s="103"/>
    </row>
    <row r="2912" spans="2:13" outlineLevel="1">
      <c r="B2912" s="86" t="s">
        <v>209</v>
      </c>
      <c r="C2912" s="86" t="s">
        <v>309</v>
      </c>
      <c r="D2912" s="85" t="s">
        <v>370</v>
      </c>
      <c r="E2912" s="85" t="s">
        <v>1010</v>
      </c>
      <c r="F2912" s="309" t="s">
        <v>595</v>
      </c>
      <c r="H2912" s="113" t="str">
        <f>'FD Inputs Pre Conversion'!G2906</f>
        <v/>
      </c>
      <c r="I2912" s="103"/>
      <c r="J2912" s="103"/>
      <c r="K2912" s="103"/>
      <c r="L2912" s="103"/>
      <c r="M2912" s="103"/>
    </row>
    <row r="2913" spans="2:13" outlineLevel="1">
      <c r="B2913" s="86" t="s">
        <v>209</v>
      </c>
      <c r="C2913" s="86" t="s">
        <v>309</v>
      </c>
      <c r="D2913" s="85" t="s">
        <v>379</v>
      </c>
      <c r="E2913" s="85" t="s">
        <v>1010</v>
      </c>
      <c r="F2913" s="309" t="s">
        <v>595</v>
      </c>
      <c r="H2913" s="113" t="str">
        <f>'FD Inputs Pre Conversion'!G2907</f>
        <v/>
      </c>
      <c r="I2913" s="103"/>
      <c r="J2913" s="103"/>
      <c r="K2913" s="103"/>
      <c r="L2913" s="103"/>
      <c r="M2913" s="103"/>
    </row>
    <row r="2914" spans="2:13" outlineLevel="1">
      <c r="B2914" s="86" t="s">
        <v>209</v>
      </c>
      <c r="C2914" s="86" t="s">
        <v>309</v>
      </c>
      <c r="D2914" s="85" t="s">
        <v>382</v>
      </c>
      <c r="E2914" s="85" t="s">
        <v>1010</v>
      </c>
      <c r="F2914" s="309" t="s">
        <v>595</v>
      </c>
      <c r="H2914" s="113" t="str">
        <f>'FD Inputs Pre Conversion'!G2908</f>
        <v/>
      </c>
      <c r="I2914" s="103"/>
      <c r="J2914" s="103"/>
      <c r="K2914" s="103"/>
      <c r="L2914" s="103"/>
      <c r="M2914" s="103"/>
    </row>
    <row r="2915" spans="2:13" outlineLevel="1">
      <c r="B2915" s="86" t="s">
        <v>209</v>
      </c>
      <c r="C2915" s="86" t="s">
        <v>309</v>
      </c>
      <c r="D2915" s="85" t="s">
        <v>388</v>
      </c>
      <c r="E2915" s="85" t="s">
        <v>1010</v>
      </c>
      <c r="F2915" s="309" t="s">
        <v>595</v>
      </c>
      <c r="H2915" s="113" t="str">
        <f>'FD Inputs Pre Conversion'!G2909</f>
        <v/>
      </c>
      <c r="I2915" s="103"/>
      <c r="J2915" s="103"/>
      <c r="K2915" s="103"/>
      <c r="L2915" s="103"/>
      <c r="M2915" s="103"/>
    </row>
    <row r="2916" spans="2:13" outlineLevel="1">
      <c r="B2916" s="86" t="s">
        <v>209</v>
      </c>
      <c r="C2916" s="86" t="s">
        <v>309</v>
      </c>
      <c r="D2916" s="85" t="s">
        <v>391</v>
      </c>
      <c r="E2916" s="85" t="s">
        <v>1010</v>
      </c>
      <c r="F2916" s="309" t="s">
        <v>595</v>
      </c>
      <c r="H2916" s="102">
        <f>'FD Inputs Pre Conversion'!G2910</f>
        <v>1899.9</v>
      </c>
      <c r="I2916" s="103"/>
      <c r="J2916" s="103"/>
      <c r="K2916" s="103"/>
      <c r="L2916" s="103"/>
      <c r="M2916" s="103"/>
    </row>
    <row r="2917" spans="2:13" outlineLevel="1">
      <c r="B2917" s="86" t="s">
        <v>209</v>
      </c>
      <c r="C2917" s="86" t="s">
        <v>309</v>
      </c>
      <c r="D2917" s="85" t="s">
        <v>394</v>
      </c>
      <c r="E2917" s="85" t="s">
        <v>1010</v>
      </c>
      <c r="F2917" s="309" t="s">
        <v>595</v>
      </c>
      <c r="H2917" s="113" t="str">
        <f>'FD Inputs Pre Conversion'!G2911</f>
        <v/>
      </c>
      <c r="I2917" s="103"/>
      <c r="J2917" s="103"/>
      <c r="K2917" s="103"/>
      <c r="L2917" s="103"/>
      <c r="M2917" s="103"/>
    </row>
    <row r="2918" spans="2:13" outlineLevel="1">
      <c r="B2918" s="86" t="s">
        <v>209</v>
      </c>
      <c r="C2918" s="86" t="s">
        <v>309</v>
      </c>
      <c r="D2918" s="85" t="s">
        <v>397</v>
      </c>
      <c r="E2918" s="85" t="s">
        <v>1010</v>
      </c>
      <c r="F2918" s="309" t="s">
        <v>595</v>
      </c>
      <c r="H2918" s="113" t="str">
        <f>'FD Inputs Pre Conversion'!G2912</f>
        <v/>
      </c>
      <c r="I2918" s="103"/>
      <c r="J2918" s="103"/>
      <c r="K2918" s="103"/>
      <c r="L2918" s="103"/>
      <c r="M2918" s="103"/>
    </row>
    <row r="2919" spans="2:13" outlineLevel="1">
      <c r="B2919" s="86" t="s">
        <v>209</v>
      </c>
      <c r="C2919" s="86" t="s">
        <v>309</v>
      </c>
      <c r="D2919" s="85" t="s">
        <v>345</v>
      </c>
      <c r="E2919" s="85" t="s">
        <v>1010</v>
      </c>
      <c r="F2919" s="309" t="s">
        <v>595</v>
      </c>
      <c r="H2919" s="113" t="str">
        <f>'FD Inputs Pre Conversion'!G2913</f>
        <v/>
      </c>
      <c r="I2919" s="103"/>
      <c r="J2919" s="103"/>
      <c r="K2919" s="103"/>
      <c r="L2919" s="103"/>
      <c r="M2919" s="103"/>
    </row>
    <row r="2920" spans="2:13" outlineLevel="1">
      <c r="B2920" s="86" t="s">
        <v>209</v>
      </c>
      <c r="C2920" s="86" t="s">
        <v>309</v>
      </c>
      <c r="D2920" s="85" t="s">
        <v>354</v>
      </c>
      <c r="E2920" s="85" t="s">
        <v>1010</v>
      </c>
      <c r="F2920" s="309" t="s">
        <v>595</v>
      </c>
      <c r="H2920" s="113" t="str">
        <f>'FD Inputs Pre Conversion'!G2914</f>
        <v/>
      </c>
      <c r="I2920" s="103"/>
      <c r="J2920" s="103"/>
      <c r="K2920" s="103"/>
      <c r="L2920" s="103"/>
      <c r="M2920" s="103"/>
    </row>
    <row r="2921" spans="2:13" outlineLevel="1">
      <c r="B2921" s="86" t="s">
        <v>209</v>
      </c>
      <c r="C2921" s="86" t="s">
        <v>309</v>
      </c>
      <c r="D2921" s="85" t="s">
        <v>367</v>
      </c>
      <c r="E2921" s="85" t="s">
        <v>1010</v>
      </c>
      <c r="F2921" s="309" t="s">
        <v>595</v>
      </c>
      <c r="H2921" s="113" t="str">
        <f>'FD Inputs Pre Conversion'!G2915</f>
        <v/>
      </c>
      <c r="I2921" s="103"/>
      <c r="J2921" s="103"/>
      <c r="K2921" s="103"/>
      <c r="L2921" s="103"/>
      <c r="M2921" s="103"/>
    </row>
    <row r="2922" spans="2:13" outlineLevel="1">
      <c r="B2922" s="86" t="s">
        <v>209</v>
      </c>
      <c r="C2922" s="86" t="s">
        <v>309</v>
      </c>
      <c r="D2922" s="85" t="s">
        <v>373</v>
      </c>
      <c r="E2922" s="85" t="s">
        <v>1010</v>
      </c>
      <c r="F2922" s="309" t="s">
        <v>595</v>
      </c>
      <c r="H2922" s="113" t="str">
        <f>'FD Inputs Pre Conversion'!G2916</f>
        <v/>
      </c>
      <c r="I2922" s="103"/>
      <c r="J2922" s="103"/>
      <c r="K2922" s="103"/>
      <c r="L2922" s="103"/>
      <c r="M2922" s="103"/>
    </row>
    <row r="2923" spans="2:13" outlineLevel="1">
      <c r="B2923" s="86" t="s">
        <v>209</v>
      </c>
      <c r="C2923" s="86" t="s">
        <v>309</v>
      </c>
      <c r="D2923" s="85" t="s">
        <v>376</v>
      </c>
      <c r="E2923" s="85" t="s">
        <v>1010</v>
      </c>
      <c r="F2923" s="309" t="s">
        <v>595</v>
      </c>
      <c r="H2923" s="113" t="str">
        <f>'FD Inputs Pre Conversion'!G2917</f>
        <v/>
      </c>
      <c r="I2923" s="103"/>
      <c r="J2923" s="103"/>
      <c r="K2923" s="103"/>
      <c r="L2923" s="103"/>
      <c r="M2923" s="103"/>
    </row>
    <row r="2924" spans="2:13" outlineLevel="1">
      <c r="B2924" s="86" t="s">
        <v>209</v>
      </c>
      <c r="C2924" s="86" t="s">
        <v>309</v>
      </c>
      <c r="D2924" s="85" t="s">
        <v>385</v>
      </c>
      <c r="E2924" s="85" t="s">
        <v>1010</v>
      </c>
      <c r="F2924" s="309" t="s">
        <v>595</v>
      </c>
      <c r="H2924" s="113" t="str">
        <f>'FD Inputs Pre Conversion'!G2918</f>
        <v/>
      </c>
      <c r="I2924" s="103"/>
      <c r="J2924" s="103"/>
      <c r="K2924" s="103"/>
      <c r="L2924" s="103"/>
      <c r="M2924" s="103"/>
    </row>
    <row r="2925" spans="2:13" outlineLevel="1">
      <c r="H2925" s="113"/>
      <c r="I2925" s="88"/>
      <c r="J2925" s="88"/>
      <c r="K2925" s="88"/>
      <c r="L2925" s="88"/>
      <c r="M2925" s="88"/>
    </row>
    <row r="2926" spans="2:13" outlineLevel="1">
      <c r="B2926" s="86" t="s">
        <v>315</v>
      </c>
      <c r="C2926" s="86" t="s">
        <v>316</v>
      </c>
      <c r="D2926" s="85" t="s">
        <v>350</v>
      </c>
      <c r="E2926" s="85" t="s">
        <v>1010</v>
      </c>
      <c r="F2926" s="85" t="s">
        <v>455</v>
      </c>
      <c r="H2926" s="113" t="str">
        <f>'FD Inputs Pre Conversion'!G2920</f>
        <v/>
      </c>
      <c r="I2926" s="103"/>
      <c r="J2926" s="103"/>
      <c r="K2926" s="103"/>
      <c r="L2926" s="103"/>
      <c r="M2926" s="103"/>
    </row>
    <row r="2927" spans="2:13" outlineLevel="1">
      <c r="B2927" s="86" t="s">
        <v>315</v>
      </c>
      <c r="C2927" s="86" t="s">
        <v>316</v>
      </c>
      <c r="D2927" s="85" t="s">
        <v>358</v>
      </c>
      <c r="E2927" s="85" t="s">
        <v>1010</v>
      </c>
      <c r="F2927" s="85" t="s">
        <v>455</v>
      </c>
      <c r="H2927" s="113" t="str">
        <f>'FD Inputs Pre Conversion'!G2921</f>
        <v/>
      </c>
      <c r="I2927" s="103"/>
      <c r="J2927" s="103"/>
      <c r="K2927" s="103"/>
      <c r="L2927" s="103"/>
      <c r="M2927" s="103"/>
    </row>
    <row r="2928" spans="2:13" outlineLevel="1">
      <c r="B2928" s="86" t="s">
        <v>315</v>
      </c>
      <c r="C2928" s="86" t="s">
        <v>316</v>
      </c>
      <c r="D2928" s="85" t="s">
        <v>361</v>
      </c>
      <c r="E2928" s="85" t="s">
        <v>1010</v>
      </c>
      <c r="F2928" s="85" t="s">
        <v>455</v>
      </c>
      <c r="H2928" s="113" t="str">
        <f>'FD Inputs Pre Conversion'!G2922</f>
        <v/>
      </c>
      <c r="I2928" s="103"/>
      <c r="J2928" s="103"/>
      <c r="K2928" s="103"/>
      <c r="L2928" s="103"/>
      <c r="M2928" s="103"/>
    </row>
    <row r="2929" spans="2:13" outlineLevel="1">
      <c r="B2929" s="86" t="s">
        <v>315</v>
      </c>
      <c r="C2929" s="86" t="s">
        <v>316</v>
      </c>
      <c r="D2929" s="85" t="s">
        <v>364</v>
      </c>
      <c r="E2929" s="85" t="s">
        <v>1010</v>
      </c>
      <c r="F2929" s="85" t="s">
        <v>455</v>
      </c>
      <c r="H2929" s="113" t="str">
        <f>'FD Inputs Pre Conversion'!G2923</f>
        <v/>
      </c>
      <c r="I2929" s="103"/>
      <c r="J2929" s="103"/>
      <c r="K2929" s="103"/>
      <c r="L2929" s="103"/>
      <c r="M2929" s="103"/>
    </row>
    <row r="2930" spans="2:13" outlineLevel="1">
      <c r="B2930" s="86" t="s">
        <v>315</v>
      </c>
      <c r="C2930" s="86" t="s">
        <v>316</v>
      </c>
      <c r="D2930" s="85" t="s">
        <v>370</v>
      </c>
      <c r="E2930" s="85" t="s">
        <v>1010</v>
      </c>
      <c r="F2930" s="85" t="s">
        <v>455</v>
      </c>
      <c r="H2930" s="113">
        <f>'FD Inputs Pre Conversion'!G2924</f>
        <v>5.0000000000000001E-3</v>
      </c>
      <c r="I2930" s="103"/>
      <c r="J2930" s="103"/>
      <c r="K2930" s="103"/>
      <c r="L2930" s="103"/>
      <c r="M2930" s="103"/>
    </row>
    <row r="2931" spans="2:13" outlineLevel="1">
      <c r="B2931" s="86" t="s">
        <v>315</v>
      </c>
      <c r="C2931" s="86" t="s">
        <v>316</v>
      </c>
      <c r="D2931" s="85" t="s">
        <v>379</v>
      </c>
      <c r="E2931" s="85" t="s">
        <v>1010</v>
      </c>
      <c r="F2931" s="85" t="s">
        <v>455</v>
      </c>
      <c r="H2931" s="113" t="str">
        <f>'FD Inputs Pre Conversion'!G2925</f>
        <v/>
      </c>
      <c r="I2931" s="103"/>
      <c r="J2931" s="103"/>
      <c r="K2931" s="103"/>
      <c r="L2931" s="103"/>
      <c r="M2931" s="103"/>
    </row>
    <row r="2932" spans="2:13" outlineLevel="1">
      <c r="B2932" s="86" t="s">
        <v>315</v>
      </c>
      <c r="C2932" s="86" t="s">
        <v>316</v>
      </c>
      <c r="D2932" s="85" t="s">
        <v>382</v>
      </c>
      <c r="E2932" s="85" t="s">
        <v>1010</v>
      </c>
      <c r="F2932" s="85" t="s">
        <v>455</v>
      </c>
      <c r="H2932" s="113" t="str">
        <f>'FD Inputs Pre Conversion'!G2926</f>
        <v/>
      </c>
      <c r="I2932" s="103"/>
      <c r="J2932" s="103"/>
      <c r="K2932" s="103"/>
      <c r="L2932" s="103"/>
      <c r="M2932" s="103"/>
    </row>
    <row r="2933" spans="2:13" outlineLevel="1">
      <c r="B2933" s="86" t="s">
        <v>315</v>
      </c>
      <c r="C2933" s="86" t="s">
        <v>316</v>
      </c>
      <c r="D2933" s="85" t="s">
        <v>388</v>
      </c>
      <c r="E2933" s="85" t="s">
        <v>1010</v>
      </c>
      <c r="F2933" s="85" t="s">
        <v>455</v>
      </c>
      <c r="H2933" s="113" t="str">
        <f>'FD Inputs Pre Conversion'!G2927</f>
        <v/>
      </c>
      <c r="I2933" s="103"/>
      <c r="J2933" s="103"/>
      <c r="K2933" s="103"/>
      <c r="L2933" s="103"/>
      <c r="M2933" s="103"/>
    </row>
    <row r="2934" spans="2:13" outlineLevel="1">
      <c r="B2934" s="86" t="s">
        <v>315</v>
      </c>
      <c r="C2934" s="86" t="s">
        <v>316</v>
      </c>
      <c r="D2934" s="85" t="s">
        <v>391</v>
      </c>
      <c r="E2934" s="85" t="s">
        <v>1010</v>
      </c>
      <c r="F2934" s="85" t="s">
        <v>455</v>
      </c>
      <c r="H2934" s="113" t="str">
        <f>'FD Inputs Pre Conversion'!G2928</f>
        <v/>
      </c>
      <c r="I2934" s="103"/>
      <c r="J2934" s="103"/>
      <c r="K2934" s="103"/>
      <c r="L2934" s="103"/>
      <c r="M2934" s="103"/>
    </row>
    <row r="2935" spans="2:13" outlineLevel="1">
      <c r="B2935" s="86" t="s">
        <v>315</v>
      </c>
      <c r="C2935" s="86" t="s">
        <v>316</v>
      </c>
      <c r="D2935" s="85" t="s">
        <v>394</v>
      </c>
      <c r="E2935" s="85" t="s">
        <v>1010</v>
      </c>
      <c r="F2935" s="85" t="s">
        <v>455</v>
      </c>
      <c r="H2935" s="113" t="str">
        <f>'FD Inputs Pre Conversion'!G2929</f>
        <v/>
      </c>
      <c r="I2935" s="103"/>
      <c r="J2935" s="103"/>
      <c r="K2935" s="103"/>
      <c r="L2935" s="103"/>
      <c r="M2935" s="103"/>
    </row>
    <row r="2936" spans="2:13" outlineLevel="1">
      <c r="B2936" s="86" t="s">
        <v>315</v>
      </c>
      <c r="C2936" s="86" t="s">
        <v>316</v>
      </c>
      <c r="D2936" s="85" t="s">
        <v>397</v>
      </c>
      <c r="E2936" s="85" t="s">
        <v>1010</v>
      </c>
      <c r="F2936" s="85" t="s">
        <v>455</v>
      </c>
      <c r="H2936" s="113" t="str">
        <f>'FD Inputs Pre Conversion'!G2930</f>
        <v/>
      </c>
      <c r="I2936" s="103"/>
      <c r="J2936" s="103"/>
      <c r="K2936" s="103"/>
      <c r="L2936" s="103"/>
      <c r="M2936" s="103"/>
    </row>
    <row r="2937" spans="2:13" outlineLevel="1">
      <c r="B2937" s="86" t="s">
        <v>315</v>
      </c>
      <c r="C2937" s="86" t="s">
        <v>316</v>
      </c>
      <c r="D2937" s="85" t="s">
        <v>345</v>
      </c>
      <c r="E2937" s="85" t="s">
        <v>1010</v>
      </c>
      <c r="F2937" s="85" t="s">
        <v>455</v>
      </c>
      <c r="H2937" s="113" t="str">
        <f>'FD Inputs Pre Conversion'!G2931</f>
        <v/>
      </c>
      <c r="I2937" s="103"/>
      <c r="J2937" s="103"/>
      <c r="K2937" s="103"/>
      <c r="L2937" s="103"/>
      <c r="M2937" s="103"/>
    </row>
    <row r="2938" spans="2:13" outlineLevel="1">
      <c r="B2938" s="86" t="s">
        <v>315</v>
      </c>
      <c r="C2938" s="86" t="s">
        <v>316</v>
      </c>
      <c r="D2938" s="85" t="s">
        <v>354</v>
      </c>
      <c r="E2938" s="85" t="s">
        <v>1010</v>
      </c>
      <c r="F2938" s="85" t="s">
        <v>455</v>
      </c>
      <c r="H2938" s="113" t="str">
        <f>'FD Inputs Pre Conversion'!G2932</f>
        <v/>
      </c>
      <c r="I2938" s="103"/>
      <c r="J2938" s="103"/>
      <c r="K2938" s="103"/>
      <c r="L2938" s="103"/>
      <c r="M2938" s="103"/>
    </row>
    <row r="2939" spans="2:13" outlineLevel="1">
      <c r="B2939" s="86" t="s">
        <v>315</v>
      </c>
      <c r="C2939" s="86" t="s">
        <v>316</v>
      </c>
      <c r="D2939" s="85" t="s">
        <v>367</v>
      </c>
      <c r="E2939" s="85" t="s">
        <v>1010</v>
      </c>
      <c r="F2939" s="85" t="s">
        <v>455</v>
      </c>
      <c r="H2939" s="113" t="str">
        <f>'FD Inputs Pre Conversion'!G2933</f>
        <v/>
      </c>
      <c r="I2939" s="103"/>
      <c r="J2939" s="103"/>
      <c r="K2939" s="103"/>
      <c r="L2939" s="103"/>
      <c r="M2939" s="103"/>
    </row>
    <row r="2940" spans="2:13" outlineLevel="1">
      <c r="B2940" s="86" t="s">
        <v>315</v>
      </c>
      <c r="C2940" s="86" t="s">
        <v>316</v>
      </c>
      <c r="D2940" s="85" t="s">
        <v>373</v>
      </c>
      <c r="E2940" s="85" t="s">
        <v>1010</v>
      </c>
      <c r="F2940" s="85" t="s">
        <v>455</v>
      </c>
      <c r="H2940" s="113" t="str">
        <f>'FD Inputs Pre Conversion'!G2934</f>
        <v/>
      </c>
      <c r="I2940" s="103"/>
      <c r="J2940" s="103"/>
      <c r="K2940" s="103"/>
      <c r="L2940" s="103"/>
      <c r="M2940" s="103"/>
    </row>
    <row r="2941" spans="2:13" outlineLevel="1">
      <c r="B2941" s="86" t="s">
        <v>315</v>
      </c>
      <c r="C2941" s="86" t="s">
        <v>316</v>
      </c>
      <c r="D2941" s="85" t="s">
        <v>376</v>
      </c>
      <c r="E2941" s="85" t="s">
        <v>1010</v>
      </c>
      <c r="F2941" s="85" t="s">
        <v>455</v>
      </c>
      <c r="H2941" s="113" t="str">
        <f>'FD Inputs Pre Conversion'!G2935</f>
        <v/>
      </c>
      <c r="I2941" s="103"/>
      <c r="J2941" s="103"/>
      <c r="K2941" s="103"/>
      <c r="L2941" s="103"/>
      <c r="M2941" s="103"/>
    </row>
    <row r="2942" spans="2:13" outlineLevel="1">
      <c r="B2942" s="86" t="s">
        <v>315</v>
      </c>
      <c r="C2942" s="86" t="s">
        <v>316</v>
      </c>
      <c r="D2942" s="85" t="s">
        <v>385</v>
      </c>
      <c r="E2942" s="85" t="s">
        <v>1010</v>
      </c>
      <c r="F2942" s="85" t="s">
        <v>455</v>
      </c>
      <c r="H2942" s="113" t="str">
        <f>'FD Inputs Pre Conversion'!G2936</f>
        <v/>
      </c>
      <c r="I2942" s="103"/>
      <c r="J2942" s="103"/>
      <c r="K2942" s="103"/>
      <c r="L2942" s="103"/>
      <c r="M2942" s="103"/>
    </row>
    <row r="2943" spans="2:13" outlineLevel="1">
      <c r="H2943" s="113"/>
    </row>
    <row r="2944" spans="2:13" outlineLevel="1">
      <c r="B2944" s="86" t="s">
        <v>323</v>
      </c>
      <c r="C2944" s="86" t="s">
        <v>324</v>
      </c>
      <c r="D2944" s="85" t="s">
        <v>350</v>
      </c>
      <c r="E2944" s="85" t="s">
        <v>1010</v>
      </c>
      <c r="F2944" s="85" t="s">
        <v>455</v>
      </c>
      <c r="H2944" s="113" t="str">
        <f>'FD Inputs Pre Conversion'!G2938</f>
        <v/>
      </c>
      <c r="I2944" s="103"/>
      <c r="J2944" s="103"/>
      <c r="K2944" s="103"/>
      <c r="L2944" s="103"/>
      <c r="M2944" s="103"/>
    </row>
    <row r="2945" spans="2:13" outlineLevel="1">
      <c r="B2945" s="86" t="s">
        <v>323</v>
      </c>
      <c r="C2945" s="86" t="s">
        <v>324</v>
      </c>
      <c r="D2945" s="85" t="s">
        <v>358</v>
      </c>
      <c r="E2945" s="85" t="s">
        <v>1010</v>
      </c>
      <c r="F2945" s="85" t="s">
        <v>455</v>
      </c>
      <c r="H2945" s="113" t="str">
        <f>'FD Inputs Pre Conversion'!G2939</f>
        <v/>
      </c>
      <c r="I2945" s="103"/>
      <c r="J2945" s="103"/>
      <c r="K2945" s="103"/>
      <c r="L2945" s="103"/>
      <c r="M2945" s="103"/>
    </row>
    <row r="2946" spans="2:13" outlineLevel="1">
      <c r="B2946" s="86" t="s">
        <v>323</v>
      </c>
      <c r="C2946" s="86" t="s">
        <v>324</v>
      </c>
      <c r="D2946" s="85" t="s">
        <v>361</v>
      </c>
      <c r="E2946" s="85" t="s">
        <v>1010</v>
      </c>
      <c r="F2946" s="85" t="s">
        <v>455</v>
      </c>
      <c r="H2946" s="113" t="str">
        <f>'FD Inputs Pre Conversion'!G2940</f>
        <v/>
      </c>
      <c r="I2946" s="103"/>
      <c r="J2946" s="103"/>
      <c r="K2946" s="103"/>
      <c r="L2946" s="103"/>
      <c r="M2946" s="103"/>
    </row>
    <row r="2947" spans="2:13" outlineLevel="1">
      <c r="B2947" s="86" t="s">
        <v>323</v>
      </c>
      <c r="C2947" s="86" t="s">
        <v>324</v>
      </c>
      <c r="D2947" s="85" t="s">
        <v>364</v>
      </c>
      <c r="E2947" s="85" t="s">
        <v>1010</v>
      </c>
      <c r="F2947" s="85" t="s">
        <v>455</v>
      </c>
      <c r="H2947" s="113" t="str">
        <f>'FD Inputs Pre Conversion'!G2941</f>
        <v/>
      </c>
      <c r="I2947" s="103"/>
      <c r="J2947" s="103"/>
      <c r="K2947" s="103"/>
      <c r="L2947" s="103"/>
      <c r="M2947" s="103"/>
    </row>
    <row r="2948" spans="2:13" outlineLevel="1">
      <c r="B2948" s="86" t="s">
        <v>323</v>
      </c>
      <c r="C2948" s="86" t="s">
        <v>324</v>
      </c>
      <c r="D2948" s="85" t="s">
        <v>370</v>
      </c>
      <c r="E2948" s="85" t="s">
        <v>1010</v>
      </c>
      <c r="F2948" s="85" t="s">
        <v>455</v>
      </c>
      <c r="H2948" s="113" t="str">
        <f>'FD Inputs Pre Conversion'!G2942</f>
        <v/>
      </c>
      <c r="I2948" s="103"/>
      <c r="J2948" s="103"/>
      <c r="K2948" s="103"/>
      <c r="L2948" s="103"/>
      <c r="M2948" s="103"/>
    </row>
    <row r="2949" spans="2:13" outlineLevel="1">
      <c r="B2949" s="86" t="s">
        <v>323</v>
      </c>
      <c r="C2949" s="86" t="s">
        <v>324</v>
      </c>
      <c r="D2949" s="85" t="s">
        <v>379</v>
      </c>
      <c r="E2949" s="85" t="s">
        <v>1010</v>
      </c>
      <c r="F2949" s="85" t="s">
        <v>455</v>
      </c>
      <c r="H2949" s="113" t="str">
        <f>'FD Inputs Pre Conversion'!G2943</f>
        <v/>
      </c>
      <c r="I2949" s="103"/>
      <c r="J2949" s="103"/>
      <c r="K2949" s="103"/>
      <c r="L2949" s="103"/>
      <c r="M2949" s="103"/>
    </row>
    <row r="2950" spans="2:13" outlineLevel="1">
      <c r="B2950" s="86" t="s">
        <v>323</v>
      </c>
      <c r="C2950" s="86" t="s">
        <v>324</v>
      </c>
      <c r="D2950" s="85" t="s">
        <v>382</v>
      </c>
      <c r="E2950" s="85" t="s">
        <v>1010</v>
      </c>
      <c r="F2950" s="85" t="s">
        <v>455</v>
      </c>
      <c r="H2950" s="113" t="str">
        <f>'FD Inputs Pre Conversion'!G2944</f>
        <v/>
      </c>
      <c r="I2950" s="103"/>
      <c r="J2950" s="103"/>
      <c r="K2950" s="103"/>
      <c r="L2950" s="103"/>
      <c r="M2950" s="103"/>
    </row>
    <row r="2951" spans="2:13" outlineLevel="1">
      <c r="B2951" s="86" t="s">
        <v>323</v>
      </c>
      <c r="C2951" s="86" t="s">
        <v>324</v>
      </c>
      <c r="D2951" s="85" t="s">
        <v>388</v>
      </c>
      <c r="E2951" s="85" t="s">
        <v>1010</v>
      </c>
      <c r="F2951" s="85" t="s">
        <v>455</v>
      </c>
      <c r="H2951" s="113">
        <f>'FD Inputs Pre Conversion'!G2945</f>
        <v>5.0000000000000001E-3</v>
      </c>
      <c r="I2951" s="103"/>
      <c r="J2951" s="103"/>
      <c r="K2951" s="103"/>
      <c r="L2951" s="103"/>
      <c r="M2951" s="103"/>
    </row>
    <row r="2952" spans="2:13" outlineLevel="1">
      <c r="B2952" s="86" t="s">
        <v>323</v>
      </c>
      <c r="C2952" s="86" t="s">
        <v>324</v>
      </c>
      <c r="D2952" s="85" t="s">
        <v>391</v>
      </c>
      <c r="E2952" s="85" t="s">
        <v>1010</v>
      </c>
      <c r="F2952" s="85" t="s">
        <v>455</v>
      </c>
      <c r="H2952" s="113" t="str">
        <f>'FD Inputs Pre Conversion'!G2946</f>
        <v/>
      </c>
      <c r="I2952" s="103"/>
      <c r="J2952" s="103"/>
      <c r="K2952" s="103"/>
      <c r="L2952" s="103"/>
      <c r="M2952" s="103"/>
    </row>
    <row r="2953" spans="2:13" outlineLevel="1">
      <c r="B2953" s="86" t="s">
        <v>323</v>
      </c>
      <c r="C2953" s="86" t="s">
        <v>324</v>
      </c>
      <c r="D2953" s="85" t="s">
        <v>394</v>
      </c>
      <c r="E2953" s="85" t="s">
        <v>1010</v>
      </c>
      <c r="F2953" s="85" t="s">
        <v>455</v>
      </c>
      <c r="H2953" s="113" t="str">
        <f>'FD Inputs Pre Conversion'!G2947</f>
        <v/>
      </c>
      <c r="I2953" s="103"/>
      <c r="J2953" s="103"/>
      <c r="K2953" s="103"/>
      <c r="L2953" s="103"/>
      <c r="M2953" s="103"/>
    </row>
    <row r="2954" spans="2:13" outlineLevel="1">
      <c r="B2954" s="86" t="s">
        <v>323</v>
      </c>
      <c r="C2954" s="86" t="s">
        <v>324</v>
      </c>
      <c r="D2954" s="85" t="s">
        <v>397</v>
      </c>
      <c r="E2954" s="85" t="s">
        <v>1010</v>
      </c>
      <c r="F2954" s="85" t="s">
        <v>455</v>
      </c>
      <c r="H2954" s="113" t="str">
        <f>'FD Inputs Pre Conversion'!G2948</f>
        <v/>
      </c>
      <c r="I2954" s="103"/>
      <c r="J2954" s="103"/>
      <c r="K2954" s="103"/>
      <c r="L2954" s="103"/>
      <c r="M2954" s="103"/>
    </row>
    <row r="2955" spans="2:13" outlineLevel="1">
      <c r="B2955" s="86" t="s">
        <v>323</v>
      </c>
      <c r="C2955" s="86" t="s">
        <v>324</v>
      </c>
      <c r="D2955" s="85" t="s">
        <v>345</v>
      </c>
      <c r="E2955" s="85" t="s">
        <v>1010</v>
      </c>
      <c r="F2955" s="85" t="s">
        <v>455</v>
      </c>
      <c r="H2955" s="113" t="str">
        <f>'FD Inputs Pre Conversion'!G2949</f>
        <v/>
      </c>
      <c r="I2955" s="103"/>
      <c r="J2955" s="103"/>
      <c r="K2955" s="103"/>
      <c r="L2955" s="103"/>
      <c r="M2955" s="103"/>
    </row>
    <row r="2956" spans="2:13" outlineLevel="1">
      <c r="B2956" s="86" t="s">
        <v>323</v>
      </c>
      <c r="C2956" s="86" t="s">
        <v>324</v>
      </c>
      <c r="D2956" s="85" t="s">
        <v>354</v>
      </c>
      <c r="E2956" s="85" t="s">
        <v>1010</v>
      </c>
      <c r="F2956" s="85" t="s">
        <v>455</v>
      </c>
      <c r="H2956" s="113" t="str">
        <f>'FD Inputs Pre Conversion'!G2950</f>
        <v/>
      </c>
      <c r="I2956" s="103"/>
      <c r="J2956" s="103"/>
      <c r="K2956" s="103"/>
      <c r="L2956" s="103"/>
      <c r="M2956" s="103"/>
    </row>
    <row r="2957" spans="2:13" outlineLevel="1">
      <c r="B2957" s="86" t="s">
        <v>323</v>
      </c>
      <c r="C2957" s="86" t="s">
        <v>324</v>
      </c>
      <c r="D2957" s="85" t="s">
        <v>367</v>
      </c>
      <c r="E2957" s="85" t="s">
        <v>1010</v>
      </c>
      <c r="F2957" s="85" t="s">
        <v>455</v>
      </c>
      <c r="H2957" s="113" t="str">
        <f>'FD Inputs Pre Conversion'!G2951</f>
        <v/>
      </c>
      <c r="I2957" s="103"/>
      <c r="J2957" s="103"/>
      <c r="K2957" s="103"/>
      <c r="L2957" s="103"/>
      <c r="M2957" s="103"/>
    </row>
    <row r="2958" spans="2:13" outlineLevel="1">
      <c r="B2958" s="86" t="s">
        <v>323</v>
      </c>
      <c r="C2958" s="86" t="s">
        <v>324</v>
      </c>
      <c r="D2958" s="85" t="s">
        <v>373</v>
      </c>
      <c r="E2958" s="85" t="s">
        <v>1010</v>
      </c>
      <c r="F2958" s="85" t="s">
        <v>455</v>
      </c>
      <c r="H2958" s="113" t="str">
        <f>'FD Inputs Pre Conversion'!G2952</f>
        <v/>
      </c>
      <c r="I2958" s="103"/>
      <c r="J2958" s="103"/>
      <c r="K2958" s="103"/>
      <c r="L2958" s="103"/>
      <c r="M2958" s="103"/>
    </row>
    <row r="2959" spans="2:13" outlineLevel="1">
      <c r="B2959" s="86" t="s">
        <v>323</v>
      </c>
      <c r="C2959" s="86" t="s">
        <v>324</v>
      </c>
      <c r="D2959" s="85" t="s">
        <v>376</v>
      </c>
      <c r="E2959" s="85" t="s">
        <v>1010</v>
      </c>
      <c r="F2959" s="85" t="s">
        <v>455</v>
      </c>
      <c r="H2959" s="113" t="str">
        <f>'FD Inputs Pre Conversion'!G2953</f>
        <v/>
      </c>
      <c r="I2959" s="103"/>
      <c r="J2959" s="103"/>
      <c r="K2959" s="103"/>
      <c r="L2959" s="103"/>
      <c r="M2959" s="103"/>
    </row>
    <row r="2960" spans="2:13" outlineLevel="1">
      <c r="B2960" s="86" t="s">
        <v>323</v>
      </c>
      <c r="C2960" s="86" t="s">
        <v>324</v>
      </c>
      <c r="D2960" s="85" t="s">
        <v>385</v>
      </c>
      <c r="E2960" s="85" t="s">
        <v>1010</v>
      </c>
      <c r="F2960" s="85" t="s">
        <v>455</v>
      </c>
      <c r="H2960" s="113" t="str">
        <f>'FD Inputs Pre Conversion'!G2954</f>
        <v/>
      </c>
      <c r="I2960" s="103"/>
      <c r="J2960" s="103"/>
      <c r="K2960" s="103"/>
      <c r="L2960" s="103"/>
      <c r="M2960" s="103"/>
    </row>
    <row r="2961" spans="2:13" outlineLevel="1">
      <c r="H2961" s="113"/>
    </row>
    <row r="2962" spans="2:13" outlineLevel="1">
      <c r="B2962" s="86" t="s">
        <v>329</v>
      </c>
      <c r="C2962" s="86" t="s">
        <v>330</v>
      </c>
      <c r="D2962" s="85" t="s">
        <v>350</v>
      </c>
      <c r="E2962" s="85" t="s">
        <v>1010</v>
      </c>
      <c r="F2962" s="85" t="s">
        <v>455</v>
      </c>
      <c r="H2962" s="113" t="str">
        <f>'FD Inputs Pre Conversion'!G2956</f>
        <v/>
      </c>
      <c r="I2962" s="103"/>
      <c r="J2962" s="103"/>
      <c r="K2962" s="103"/>
      <c r="L2962" s="103"/>
      <c r="M2962" s="103"/>
    </row>
    <row r="2963" spans="2:13" outlineLevel="1">
      <c r="B2963" s="86" t="s">
        <v>329</v>
      </c>
      <c r="C2963" s="86" t="s">
        <v>330</v>
      </c>
      <c r="D2963" s="85" t="s">
        <v>358</v>
      </c>
      <c r="E2963" s="85" t="s">
        <v>1010</v>
      </c>
      <c r="F2963" s="85" t="s">
        <v>455</v>
      </c>
      <c r="H2963" s="113" t="str">
        <f>'FD Inputs Pre Conversion'!G2957</f>
        <v/>
      </c>
      <c r="I2963" s="103"/>
      <c r="J2963" s="103"/>
      <c r="K2963" s="103"/>
      <c r="L2963" s="103"/>
      <c r="M2963" s="103"/>
    </row>
    <row r="2964" spans="2:13" outlineLevel="1">
      <c r="B2964" s="86" t="s">
        <v>329</v>
      </c>
      <c r="C2964" s="86" t="s">
        <v>330</v>
      </c>
      <c r="D2964" s="85" t="s">
        <v>361</v>
      </c>
      <c r="E2964" s="85" t="s">
        <v>1010</v>
      </c>
      <c r="F2964" s="85" t="s">
        <v>455</v>
      </c>
      <c r="H2964" s="113" t="str">
        <f>'FD Inputs Pre Conversion'!G2958</f>
        <v/>
      </c>
      <c r="I2964" s="103"/>
      <c r="J2964" s="103"/>
      <c r="K2964" s="103"/>
      <c r="L2964" s="103"/>
      <c r="M2964" s="103"/>
    </row>
    <row r="2965" spans="2:13" outlineLevel="1">
      <c r="B2965" s="86" t="s">
        <v>329</v>
      </c>
      <c r="C2965" s="86" t="s">
        <v>330</v>
      </c>
      <c r="D2965" s="85" t="s">
        <v>364</v>
      </c>
      <c r="E2965" s="85" t="s">
        <v>1010</v>
      </c>
      <c r="F2965" s="85" t="s">
        <v>455</v>
      </c>
      <c r="H2965" s="113" t="str">
        <f>'FD Inputs Pre Conversion'!G2959</f>
        <v/>
      </c>
      <c r="I2965" s="103"/>
      <c r="J2965" s="103"/>
      <c r="K2965" s="103"/>
      <c r="L2965" s="103"/>
      <c r="M2965" s="103"/>
    </row>
    <row r="2966" spans="2:13" outlineLevel="1">
      <c r="B2966" s="86" t="s">
        <v>329</v>
      </c>
      <c r="C2966" s="86" t="s">
        <v>330</v>
      </c>
      <c r="D2966" s="85" t="s">
        <v>370</v>
      </c>
      <c r="E2966" s="85" t="s">
        <v>1010</v>
      </c>
      <c r="F2966" s="85" t="s">
        <v>455</v>
      </c>
      <c r="H2966" s="113" t="str">
        <f>'FD Inputs Pre Conversion'!G2960</f>
        <v/>
      </c>
      <c r="I2966" s="103"/>
      <c r="J2966" s="103"/>
      <c r="K2966" s="103"/>
      <c r="L2966" s="103"/>
      <c r="M2966" s="103"/>
    </row>
    <row r="2967" spans="2:13" outlineLevel="1">
      <c r="B2967" s="86" t="s">
        <v>329</v>
      </c>
      <c r="C2967" s="86" t="s">
        <v>330</v>
      </c>
      <c r="D2967" s="85" t="s">
        <v>379</v>
      </c>
      <c r="E2967" s="85" t="s">
        <v>1010</v>
      </c>
      <c r="F2967" s="85" t="s">
        <v>455</v>
      </c>
      <c r="H2967" s="113">
        <f>'FD Inputs Pre Conversion'!G2961</f>
        <v>5.0000000000000001E-3</v>
      </c>
      <c r="I2967" s="103"/>
      <c r="J2967" s="103"/>
      <c r="K2967" s="103"/>
      <c r="L2967" s="103"/>
      <c r="M2967" s="103"/>
    </row>
    <row r="2968" spans="2:13" outlineLevel="1">
      <c r="B2968" s="86" t="s">
        <v>329</v>
      </c>
      <c r="C2968" s="86" t="s">
        <v>330</v>
      </c>
      <c r="D2968" s="85" t="s">
        <v>382</v>
      </c>
      <c r="E2968" s="85" t="s">
        <v>1010</v>
      </c>
      <c r="F2968" s="85" t="s">
        <v>455</v>
      </c>
      <c r="H2968" s="113" t="str">
        <f>'FD Inputs Pre Conversion'!G2962</f>
        <v/>
      </c>
      <c r="I2968" s="103"/>
      <c r="J2968" s="103"/>
      <c r="K2968" s="103"/>
      <c r="L2968" s="103"/>
      <c r="M2968" s="103"/>
    </row>
    <row r="2969" spans="2:13" outlineLevel="1">
      <c r="B2969" s="86" t="s">
        <v>329</v>
      </c>
      <c r="C2969" s="86" t="s">
        <v>330</v>
      </c>
      <c r="D2969" s="85" t="s">
        <v>388</v>
      </c>
      <c r="E2969" s="85" t="s">
        <v>1010</v>
      </c>
      <c r="F2969" s="85" t="s">
        <v>455</v>
      </c>
      <c r="H2969" s="113" t="str">
        <f>'FD Inputs Pre Conversion'!G2963</f>
        <v/>
      </c>
      <c r="I2969" s="103"/>
      <c r="J2969" s="103"/>
      <c r="K2969" s="103"/>
      <c r="L2969" s="103"/>
      <c r="M2969" s="103"/>
    </row>
    <row r="2970" spans="2:13" outlineLevel="1">
      <c r="B2970" s="86" t="s">
        <v>329</v>
      </c>
      <c r="C2970" s="86" t="s">
        <v>330</v>
      </c>
      <c r="D2970" s="85" t="s">
        <v>391</v>
      </c>
      <c r="E2970" s="85" t="s">
        <v>1010</v>
      </c>
      <c r="F2970" s="85" t="s">
        <v>455</v>
      </c>
      <c r="H2970" s="113">
        <f>'FD Inputs Pre Conversion'!G2964</f>
        <v>5.0000000000000001E-3</v>
      </c>
      <c r="I2970" s="103"/>
      <c r="J2970" s="103"/>
      <c r="K2970" s="103"/>
      <c r="L2970" s="103"/>
      <c r="M2970" s="103"/>
    </row>
    <row r="2971" spans="2:13" outlineLevel="1">
      <c r="B2971" s="86" t="s">
        <v>329</v>
      </c>
      <c r="C2971" s="86" t="s">
        <v>330</v>
      </c>
      <c r="D2971" s="85" t="s">
        <v>394</v>
      </c>
      <c r="E2971" s="85" t="s">
        <v>1010</v>
      </c>
      <c r="F2971" s="85" t="s">
        <v>455</v>
      </c>
      <c r="H2971" s="113" t="str">
        <f>'FD Inputs Pre Conversion'!G2965</f>
        <v/>
      </c>
      <c r="I2971" s="103"/>
      <c r="J2971" s="103"/>
      <c r="K2971" s="103"/>
      <c r="L2971" s="103"/>
      <c r="M2971" s="103"/>
    </row>
    <row r="2972" spans="2:13" outlineLevel="1">
      <c r="B2972" s="86" t="s">
        <v>329</v>
      </c>
      <c r="C2972" s="86" t="s">
        <v>330</v>
      </c>
      <c r="D2972" s="85" t="s">
        <v>397</v>
      </c>
      <c r="E2972" s="85" t="s">
        <v>1010</v>
      </c>
      <c r="F2972" s="85" t="s">
        <v>455</v>
      </c>
      <c r="H2972" s="113" t="str">
        <f>'FD Inputs Pre Conversion'!G2966</f>
        <v/>
      </c>
      <c r="I2972" s="103"/>
      <c r="J2972" s="103"/>
      <c r="K2972" s="103"/>
      <c r="L2972" s="103"/>
      <c r="M2972" s="103"/>
    </row>
    <row r="2973" spans="2:13" outlineLevel="1">
      <c r="B2973" s="86" t="s">
        <v>329</v>
      </c>
      <c r="C2973" s="86" t="s">
        <v>330</v>
      </c>
      <c r="D2973" s="85" t="s">
        <v>345</v>
      </c>
      <c r="E2973" s="85" t="s">
        <v>1010</v>
      </c>
      <c r="F2973" s="85" t="s">
        <v>455</v>
      </c>
      <c r="H2973" s="113" t="str">
        <f>'FD Inputs Pre Conversion'!G2967</f>
        <v/>
      </c>
      <c r="I2973" s="103"/>
      <c r="J2973" s="103"/>
      <c r="K2973" s="103"/>
      <c r="L2973" s="103"/>
      <c r="M2973" s="103"/>
    </row>
    <row r="2974" spans="2:13" outlineLevel="1">
      <c r="B2974" s="86" t="s">
        <v>329</v>
      </c>
      <c r="C2974" s="86" t="s">
        <v>330</v>
      </c>
      <c r="D2974" s="85" t="s">
        <v>354</v>
      </c>
      <c r="E2974" s="85" t="s">
        <v>1010</v>
      </c>
      <c r="F2974" s="85" t="s">
        <v>455</v>
      </c>
      <c r="H2974" s="113" t="str">
        <f>'FD Inputs Pre Conversion'!G2968</f>
        <v/>
      </c>
      <c r="I2974" s="103"/>
      <c r="J2974" s="103"/>
      <c r="K2974" s="103"/>
      <c r="L2974" s="103"/>
      <c r="M2974" s="103"/>
    </row>
    <row r="2975" spans="2:13" outlineLevel="1">
      <c r="B2975" s="86" t="s">
        <v>329</v>
      </c>
      <c r="C2975" s="86" t="s">
        <v>330</v>
      </c>
      <c r="D2975" s="85" t="s">
        <v>367</v>
      </c>
      <c r="E2975" s="85" t="s">
        <v>1010</v>
      </c>
      <c r="F2975" s="85" t="s">
        <v>455</v>
      </c>
      <c r="H2975" s="113" t="str">
        <f>'FD Inputs Pre Conversion'!G2969</f>
        <v/>
      </c>
      <c r="I2975" s="103"/>
      <c r="J2975" s="103"/>
      <c r="K2975" s="103"/>
      <c r="L2975" s="103"/>
      <c r="M2975" s="103"/>
    </row>
    <row r="2976" spans="2:13" outlineLevel="1">
      <c r="B2976" s="86" t="s">
        <v>329</v>
      </c>
      <c r="C2976" s="86" t="s">
        <v>330</v>
      </c>
      <c r="D2976" s="85" t="s">
        <v>373</v>
      </c>
      <c r="E2976" s="85" t="s">
        <v>1010</v>
      </c>
      <c r="F2976" s="85" t="s">
        <v>455</v>
      </c>
      <c r="H2976" s="113" t="str">
        <f>'FD Inputs Pre Conversion'!G2970</f>
        <v/>
      </c>
      <c r="I2976" s="103"/>
      <c r="J2976" s="103"/>
      <c r="K2976" s="103"/>
      <c r="L2976" s="103"/>
      <c r="M2976" s="103"/>
    </row>
    <row r="2977" spans="2:14" outlineLevel="1">
      <c r="B2977" s="86" t="s">
        <v>329</v>
      </c>
      <c r="C2977" s="86" t="s">
        <v>330</v>
      </c>
      <c r="D2977" s="85" t="s">
        <v>376</v>
      </c>
      <c r="E2977" s="85" t="s">
        <v>1010</v>
      </c>
      <c r="F2977" s="85" t="s">
        <v>455</v>
      </c>
      <c r="H2977" s="113" t="str">
        <f>'FD Inputs Pre Conversion'!G2971</f>
        <v/>
      </c>
      <c r="I2977" s="103"/>
      <c r="J2977" s="103"/>
      <c r="K2977" s="103"/>
      <c r="L2977" s="103"/>
      <c r="M2977" s="103"/>
    </row>
    <row r="2978" spans="2:14" outlineLevel="1">
      <c r="B2978" s="86" t="s">
        <v>329</v>
      </c>
      <c r="C2978" s="86" t="s">
        <v>330</v>
      </c>
      <c r="D2978" s="85" t="s">
        <v>385</v>
      </c>
      <c r="E2978" s="85" t="s">
        <v>1010</v>
      </c>
      <c r="F2978" s="85" t="s">
        <v>455</v>
      </c>
      <c r="H2978" s="113" t="str">
        <f>'FD Inputs Pre Conversion'!G2972</f>
        <v/>
      </c>
      <c r="I2978" s="103"/>
      <c r="J2978" s="103"/>
      <c r="K2978" s="103"/>
      <c r="L2978" s="103"/>
      <c r="M2978" s="103"/>
    </row>
    <row r="2979" spans="2:14"/>
    <row r="2980" spans="2:14" ht="15">
      <c r="C2980" s="273" t="s">
        <v>1011</v>
      </c>
      <c r="D2980" s="311"/>
      <c r="E2980" s="311"/>
      <c r="F2980" s="311"/>
      <c r="G2980" s="311"/>
      <c r="H2980" s="311"/>
      <c r="I2980" s="311"/>
      <c r="J2980" s="311"/>
      <c r="K2980" s="311"/>
      <c r="L2980" s="311"/>
      <c r="M2980" s="311"/>
      <c r="N2980" s="311"/>
    </row>
  </sheetData>
  <mergeCells count="1">
    <mergeCell ref="I408:M408"/>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7C94D-2B41-4124-A3D4-DA7FB72C13FC}">
  <sheetPr codeName="Sheet44">
    <tabColor theme="9"/>
  </sheetPr>
  <dimension ref="A1:CN5487"/>
  <sheetViews>
    <sheetView topLeftCell="A58" zoomScale="55" zoomScaleNormal="55" workbookViewId="0">
      <selection activeCell="AC101" sqref="AC101:AI117"/>
    </sheetView>
  </sheetViews>
  <sheetFormatPr defaultColWidth="0" defaultRowHeight="12.75" zeroHeight="1"/>
  <cols>
    <col min="1" max="1" width="20.5" style="124" customWidth="1"/>
    <col min="2" max="3" width="1.33203125" style="125" customWidth="1"/>
    <col min="4" max="4" width="8.33203125" style="125" bestFit="1" customWidth="1"/>
    <col min="5" max="5" width="14" style="125" bestFit="1" customWidth="1"/>
    <col min="6" max="6" width="27.33203125" style="125" bestFit="1" customWidth="1"/>
    <col min="7" max="7" width="11.1640625" style="126" customWidth="1"/>
    <col min="8" max="8" width="4.33203125" style="125" customWidth="1"/>
    <col min="9" max="29" width="13.6640625" style="127" customWidth="1"/>
    <col min="30" max="30" width="11.6640625" style="125" customWidth="1"/>
    <col min="31" max="31" width="11.33203125" style="125" customWidth="1"/>
    <col min="32" max="32" width="12.1640625" style="125" customWidth="1"/>
    <col min="33" max="33" width="12" style="125" customWidth="1"/>
    <col min="34" max="35" width="12.1640625" style="125" bestFit="1" customWidth="1"/>
    <col min="36" max="36" width="8" style="125" customWidth="1"/>
    <col min="37" max="37" width="8" style="125" hidden="1" customWidth="1"/>
    <col min="38" max="44" width="9.83203125" style="125" hidden="1" customWidth="1"/>
    <col min="45" max="45" width="12.1640625" style="125" hidden="1" customWidth="1"/>
    <col min="46" max="63" width="9.83203125" style="125" hidden="1" customWidth="1"/>
    <col min="64" max="16384" width="8" style="125" hidden="1"/>
  </cols>
  <sheetData>
    <row r="1" spans="1:92" s="121" customFormat="1" ht="31.5">
      <c r="A1" s="121" t="e">
        <f ca="1" xml:space="preserve"> RIGHT(CELL("filename", A1), LEN(CELL("filename", A1)) - SEARCH("]", CELL("filename", A1)))</f>
        <v>#VALUE!</v>
      </c>
      <c r="D1" s="122"/>
      <c r="G1" s="123"/>
      <c r="I1" s="122"/>
      <c r="J1" s="122"/>
      <c r="K1" s="122"/>
      <c r="L1" s="122"/>
      <c r="M1" s="122"/>
      <c r="N1" s="122"/>
      <c r="O1" s="122"/>
      <c r="P1" s="122"/>
      <c r="Q1" s="122"/>
      <c r="R1" s="122"/>
      <c r="S1" s="122"/>
      <c r="T1" s="122"/>
      <c r="U1" s="122"/>
      <c r="V1" s="122"/>
      <c r="W1" s="122"/>
      <c r="X1" s="122"/>
      <c r="Y1" s="122"/>
      <c r="Z1" s="122"/>
      <c r="AA1" s="122"/>
      <c r="AB1" s="122"/>
      <c r="AC1" s="122"/>
    </row>
    <row r="2" spans="1:92"/>
    <row r="3" spans="1:92" s="130" customFormat="1">
      <c r="A3" s="124"/>
      <c r="B3" s="125"/>
      <c r="C3" s="125"/>
      <c r="D3" s="125"/>
      <c r="E3" s="128" t="s">
        <v>966</v>
      </c>
      <c r="F3" s="128" t="s">
        <v>1012</v>
      </c>
      <c r="G3" s="129"/>
      <c r="I3" s="131" t="s">
        <v>149</v>
      </c>
      <c r="J3" s="131" t="s">
        <v>160</v>
      </c>
      <c r="K3" s="131" t="s">
        <v>165</v>
      </c>
      <c r="L3" s="131" t="s">
        <v>240</v>
      </c>
      <c r="M3" s="131" t="s">
        <v>246</v>
      </c>
      <c r="N3" s="131" t="s">
        <v>170</v>
      </c>
      <c r="O3" s="131" t="s">
        <v>201</v>
      </c>
      <c r="P3" s="131" t="s">
        <v>215</v>
      </c>
      <c r="Q3" s="131" t="s">
        <v>265</v>
      </c>
      <c r="R3" s="131" t="s">
        <v>272</v>
      </c>
      <c r="S3" s="131" t="s">
        <v>280</v>
      </c>
      <c r="T3" s="131" t="s">
        <v>210</v>
      </c>
      <c r="U3" s="131" t="s">
        <v>178</v>
      </c>
      <c r="V3" s="131" t="s">
        <v>183</v>
      </c>
      <c r="W3" s="131" t="s">
        <v>222</v>
      </c>
      <c r="X3" s="131" t="s">
        <v>229</v>
      </c>
      <c r="Y3" s="131" t="s">
        <v>234</v>
      </c>
      <c r="Z3" s="131" t="s">
        <v>188</v>
      </c>
      <c r="AA3" s="131" t="s">
        <v>195</v>
      </c>
      <c r="AB3" s="131" t="s">
        <v>253</v>
      </c>
      <c r="AC3" s="131" t="s">
        <v>293</v>
      </c>
      <c r="AD3" s="131" t="s">
        <v>300</v>
      </c>
      <c r="AE3" s="131" t="s">
        <v>315</v>
      </c>
      <c r="AF3" s="131" t="s">
        <v>329</v>
      </c>
      <c r="AG3" s="132" t="s">
        <v>323</v>
      </c>
      <c r="AH3" s="128" t="s">
        <v>209</v>
      </c>
      <c r="AI3" s="223" t="s">
        <v>287</v>
      </c>
      <c r="AK3" s="133"/>
      <c r="AL3" s="133"/>
      <c r="AM3" s="133"/>
      <c r="AN3" s="133"/>
      <c r="AP3" s="133"/>
      <c r="AQ3" s="133"/>
      <c r="AR3" s="133"/>
      <c r="AS3" s="133"/>
      <c r="AU3" s="133"/>
      <c r="AV3" s="133"/>
      <c r="AW3" s="133"/>
      <c r="AX3" s="133"/>
      <c r="AZ3" s="133"/>
      <c r="BA3" s="133"/>
      <c r="BB3" s="133"/>
      <c r="BC3" s="133"/>
      <c r="BE3" s="133"/>
      <c r="BF3" s="133"/>
      <c r="BG3" s="133"/>
      <c r="BH3" s="133"/>
      <c r="BJ3" s="133"/>
      <c r="BK3" s="133"/>
      <c r="BL3" s="133"/>
      <c r="BM3" s="133"/>
      <c r="BO3" s="133"/>
      <c r="BP3" s="133"/>
      <c r="BQ3" s="133"/>
      <c r="BR3" s="133"/>
      <c r="BT3" s="133"/>
      <c r="BU3" s="133"/>
      <c r="BV3" s="133"/>
      <c r="BW3" s="133"/>
      <c r="BY3" s="133"/>
      <c r="BZ3" s="133"/>
      <c r="CA3" s="133"/>
      <c r="CB3" s="133"/>
      <c r="CD3" s="133"/>
      <c r="CE3" s="133"/>
      <c r="CF3" s="133"/>
      <c r="CG3" s="133"/>
      <c r="CI3" s="133"/>
      <c r="CJ3" s="133"/>
      <c r="CK3" s="133"/>
      <c r="CL3" s="133"/>
    </row>
    <row r="4" spans="1:92" s="130" customFormat="1">
      <c r="A4" s="124"/>
      <c r="B4" s="125"/>
      <c r="C4" s="125"/>
      <c r="D4" s="125"/>
      <c r="G4" s="134"/>
      <c r="I4" s="135"/>
      <c r="J4" s="135"/>
      <c r="K4" s="135"/>
      <c r="L4" s="135"/>
      <c r="M4" s="135"/>
      <c r="N4" s="135"/>
      <c r="O4" s="135"/>
      <c r="P4" s="135"/>
      <c r="Q4" s="135"/>
      <c r="R4" s="135"/>
      <c r="S4" s="135"/>
      <c r="T4" s="135"/>
      <c r="U4" s="135"/>
      <c r="V4" s="135"/>
      <c r="W4" s="135"/>
      <c r="X4" s="135"/>
      <c r="Y4" s="135"/>
      <c r="Z4" s="135"/>
      <c r="AA4" s="135"/>
      <c r="AB4" s="135"/>
      <c r="AC4" s="135"/>
    </row>
    <row r="5" spans="1:92">
      <c r="H5" s="136"/>
      <c r="AC5" s="222"/>
      <c r="AD5" s="222"/>
      <c r="AE5" s="222"/>
      <c r="AF5" s="222"/>
      <c r="AG5" s="223"/>
      <c r="AH5" s="221"/>
      <c r="AI5" s="223"/>
    </row>
    <row r="6" spans="1:92"/>
    <row r="7" spans="1:92" s="140" customFormat="1">
      <c r="A7" s="137" t="s">
        <v>1013</v>
      </c>
      <c r="B7" s="137"/>
      <c r="C7" s="138"/>
      <c r="D7" s="139"/>
      <c r="G7" s="141"/>
      <c r="I7" s="139"/>
      <c r="J7" s="139"/>
      <c r="K7" s="139"/>
      <c r="L7" s="139"/>
      <c r="M7" s="139"/>
      <c r="N7" s="139"/>
      <c r="O7" s="139"/>
      <c r="P7" s="139"/>
      <c r="Q7" s="139"/>
      <c r="R7" s="139"/>
      <c r="S7" s="139"/>
      <c r="T7" s="139"/>
      <c r="U7" s="139"/>
      <c r="V7" s="139"/>
      <c r="W7" s="139"/>
      <c r="X7" s="139"/>
      <c r="Y7" s="139"/>
      <c r="Z7" s="139"/>
      <c r="AA7" s="139"/>
      <c r="AB7" s="139"/>
      <c r="AE7" s="242"/>
    </row>
    <row r="8" spans="1:92"/>
    <row r="9" spans="1:92">
      <c r="B9" s="124" t="s">
        <v>1014</v>
      </c>
      <c r="G9" s="142"/>
    </row>
    <row r="10" spans="1:92">
      <c r="B10" s="124"/>
      <c r="J10" s="135"/>
      <c r="K10" s="135"/>
      <c r="L10" s="135"/>
    </row>
    <row r="11" spans="1:92">
      <c r="B11" s="124"/>
      <c r="D11" s="225" t="s">
        <v>1015</v>
      </c>
      <c r="F11" s="125" t="s">
        <v>1016</v>
      </c>
      <c r="I11" s="143" t="s">
        <v>785</v>
      </c>
      <c r="J11" s="143" t="s">
        <v>787</v>
      </c>
      <c r="K11" s="143" t="s">
        <v>789</v>
      </c>
      <c r="L11" s="143" t="s">
        <v>791</v>
      </c>
      <c r="M11" s="143" t="s">
        <v>793</v>
      </c>
      <c r="N11" s="143" t="s">
        <v>795</v>
      </c>
      <c r="O11" s="143" t="s">
        <v>797</v>
      </c>
      <c r="P11" s="143" t="s">
        <v>799</v>
      </c>
      <c r="Q11" s="143" t="s">
        <v>801</v>
      </c>
      <c r="R11" s="143" t="s">
        <v>803</v>
      </c>
      <c r="S11" s="143" t="s">
        <v>805</v>
      </c>
      <c r="T11" s="143" t="s">
        <v>807</v>
      </c>
      <c r="U11" s="143" t="s">
        <v>809</v>
      </c>
      <c r="V11" s="143" t="s">
        <v>811</v>
      </c>
      <c r="W11" s="143" t="s">
        <v>813</v>
      </c>
      <c r="X11" s="143" t="s">
        <v>815</v>
      </c>
      <c r="Y11" s="143" t="s">
        <v>817</v>
      </c>
      <c r="Z11" s="143" t="s">
        <v>819</v>
      </c>
      <c r="AA11" s="143" t="s">
        <v>821</v>
      </c>
      <c r="AB11" s="143" t="s">
        <v>823</v>
      </c>
      <c r="AC11" s="313" t="s">
        <v>907</v>
      </c>
      <c r="AD11" s="314" t="s">
        <v>911</v>
      </c>
      <c r="AE11" s="314" t="s">
        <v>909</v>
      </c>
      <c r="AF11" s="314" t="s">
        <v>913</v>
      </c>
      <c r="AG11" s="314" t="s">
        <v>915</v>
      </c>
      <c r="AH11" s="314" t="s">
        <v>917</v>
      </c>
      <c r="AI11" s="314" t="s">
        <v>919</v>
      </c>
      <c r="AL11" s="143"/>
      <c r="AM11" s="143"/>
      <c r="AN11" s="143"/>
      <c r="AO11" s="143"/>
      <c r="AP11" s="143"/>
      <c r="AQ11" s="143"/>
      <c r="AR11" s="143"/>
      <c r="AS11" s="143"/>
      <c r="AT11" s="143"/>
      <c r="AU11" s="143"/>
      <c r="AV11" s="143"/>
      <c r="AW11" s="143"/>
      <c r="AX11" s="143"/>
      <c r="AY11" s="143"/>
      <c r="AZ11" s="143"/>
      <c r="BA11" s="143"/>
      <c r="BB11" s="143"/>
      <c r="BC11" s="143"/>
      <c r="BD11" s="143"/>
      <c r="BE11" s="143"/>
    </row>
    <row r="12" spans="1:92">
      <c r="B12" s="124"/>
      <c r="D12" s="225"/>
      <c r="J12" s="135"/>
      <c r="K12" s="135"/>
      <c r="L12" s="135"/>
    </row>
    <row r="13" spans="1:92">
      <c r="D13" s="225" t="s">
        <v>350</v>
      </c>
      <c r="E13" s="144" t="s">
        <v>350</v>
      </c>
      <c r="F13" s="144" t="s">
        <v>1014</v>
      </c>
      <c r="G13" s="145"/>
      <c r="I13" s="224">
        <f>_xlfn.XLOOKUP($E13&amp;I$11,F_inputs!$N$4:$N$5562,F_inputs!$F$4:$F$5562)</f>
        <v>1</v>
      </c>
      <c r="J13" s="224">
        <f>_xlfn.XLOOKUP($E13&amp;J$11,F_inputs!$N$4:$N$5562,F_inputs!$F$4:$F$5562)</f>
        <v>1</v>
      </c>
      <c r="K13" s="224">
        <f>_xlfn.XLOOKUP($E13&amp;K$11,F_inputs!$N$4:$N$5562,F_inputs!$F$4:$F$5562)</f>
        <v>1</v>
      </c>
      <c r="L13" s="224">
        <f>_xlfn.XLOOKUP($E13&amp;L$11,F_inputs!$N$4:$N$5562,F_inputs!$F$4:$F$5562)</f>
        <v>0</v>
      </c>
      <c r="M13" s="224">
        <f>_xlfn.XLOOKUP($E13&amp;M$11,F_inputs!$N$4:$N$5562,F_inputs!$F$4:$F$5562)</f>
        <v>0</v>
      </c>
      <c r="N13" s="224">
        <f>_xlfn.XLOOKUP($E13&amp;N$11,F_inputs!$N$4:$N$5562,F_inputs!$F$4:$F$5562)</f>
        <v>1</v>
      </c>
      <c r="O13" s="224">
        <f>_xlfn.XLOOKUP($E13&amp;O$11,F_inputs!$N$4:$N$5562,F_inputs!$F$4:$F$5562)</f>
        <v>0.85</v>
      </c>
      <c r="P13" s="224">
        <f>_xlfn.XLOOKUP($E13&amp;P$11,F_inputs!$N$4:$N$5562,F_inputs!$F$4:$F$5562)</f>
        <v>0</v>
      </c>
      <c r="Q13" s="224">
        <f>_xlfn.XLOOKUP($E13&amp;Q$11,F_inputs!$N$4:$N$5562,F_inputs!$F$4:$F$5562)</f>
        <v>1</v>
      </c>
      <c r="R13" s="224">
        <f>_xlfn.XLOOKUP($E13&amp;R$11,F_inputs!$N$4:$N$5562,F_inputs!$F$4:$F$5562)</f>
        <v>0.5</v>
      </c>
      <c r="S13" s="224">
        <f>_xlfn.XLOOKUP($E13&amp;S$11,F_inputs!$N$4:$N$5562,F_inputs!$F$4:$F$5562)</f>
        <v>0.5</v>
      </c>
      <c r="T13" s="224">
        <f>_xlfn.XLOOKUP($E13&amp;T$11,F_inputs!$N$4:$N$5562,F_inputs!$F$4:$F$5562)</f>
        <v>0</v>
      </c>
      <c r="U13" s="224">
        <f>_xlfn.XLOOKUP($E13&amp;U$11,F_inputs!$N$4:$N$5562,F_inputs!$F$4:$F$5562)</f>
        <v>0.16</v>
      </c>
      <c r="V13" s="224">
        <f>_xlfn.XLOOKUP($E13&amp;V$11,F_inputs!$N$4:$N$5562,F_inputs!$F$4:$F$5562)</f>
        <v>0.11</v>
      </c>
      <c r="W13" s="224">
        <f>_xlfn.XLOOKUP($E13&amp;W$11,F_inputs!$N$4:$N$5562,F_inputs!$F$4:$F$5562)</f>
        <v>0</v>
      </c>
      <c r="X13" s="224">
        <f>_xlfn.XLOOKUP($E13&amp;X$11,F_inputs!$N$4:$N$5562,F_inputs!$F$4:$F$5562)</f>
        <v>0</v>
      </c>
      <c r="Y13" s="224">
        <f>_xlfn.XLOOKUP($E13&amp;Y$11,F_inputs!$N$4:$N$5562,F_inputs!$F$4:$F$5562)</f>
        <v>0</v>
      </c>
      <c r="Z13" s="224">
        <f>_xlfn.XLOOKUP($E13&amp;Z$11,F_inputs!$N$4:$N$5562,F_inputs!$F$4:$F$5562)</f>
        <v>1</v>
      </c>
      <c r="AA13" s="224">
        <f>_xlfn.XLOOKUP($E13&amp;AA$11,F_inputs!$N$4:$N$5562,F_inputs!$F$4:$F$5562)</f>
        <v>1</v>
      </c>
      <c r="AB13" s="224">
        <f>_xlfn.XLOOKUP($E13&amp;AB$11,F_inputs!$N$4:$N$5562,F_inputs!$F$4:$F$5562)</f>
        <v>0</v>
      </c>
      <c r="AC13" s="224">
        <f>_xlfn.XLOOKUP($E13&amp;AC$11,F_inputs!$N$4:$N$6559,F_inputs!$F$4:$F$6559)</f>
        <v>0</v>
      </c>
      <c r="AD13" s="224">
        <f>_xlfn.XLOOKUP($E13&amp;AD$11,F_inputs!$N$4:$N$6559,F_inputs!$F$4:$F$6559)</f>
        <v>0.36</v>
      </c>
      <c r="AE13" s="224">
        <f>_xlfn.XLOOKUP($E13&amp;AE$11,F_inputs!$N$4:$N$6559,F_inputs!$F$4:$F$6559)</f>
        <v>0</v>
      </c>
      <c r="AF13" s="224">
        <f>_xlfn.XLOOKUP($E13&amp;AF$11,F_inputs!$N$4:$N$6559,F_inputs!$F$4:$F$6559)</f>
        <v>0</v>
      </c>
      <c r="AG13" s="224">
        <f>_xlfn.XLOOKUP($E13&amp;AG$11,F_inputs!$N$4:$N$6559,F_inputs!$F$4:$F$6559)</f>
        <v>0</v>
      </c>
      <c r="AH13" s="224">
        <f>_xlfn.XLOOKUP($E13&amp;AH$11,F_inputs!$N$4:$N$6559,F_inputs!$F$4:$F$6559)</f>
        <v>0</v>
      </c>
      <c r="AI13" s="224">
        <f>_xlfn.XLOOKUP($E13&amp;AI$11,F_inputs!$N$4:$N$6559,F_inputs!$F$4:$F$6559)</f>
        <v>0</v>
      </c>
      <c r="BN13" s="232"/>
      <c r="BO13" s="232"/>
      <c r="BP13" s="232"/>
      <c r="BQ13" s="232"/>
      <c r="BR13" s="232"/>
      <c r="BS13" s="232"/>
      <c r="BT13" s="232"/>
      <c r="BU13" s="232"/>
      <c r="BV13" s="232"/>
      <c r="BW13" s="232"/>
      <c r="BX13" s="232"/>
      <c r="BY13" s="232"/>
      <c r="BZ13" s="232"/>
      <c r="CA13" s="232"/>
      <c r="CB13" s="232"/>
      <c r="CC13" s="232"/>
      <c r="CD13" s="232"/>
      <c r="CE13" s="232"/>
      <c r="CF13" s="232"/>
      <c r="CG13" s="232"/>
      <c r="CH13" s="232"/>
      <c r="CI13" s="232"/>
      <c r="CJ13" s="232"/>
      <c r="CK13" s="232"/>
      <c r="CL13" s="232"/>
      <c r="CM13" s="232"/>
      <c r="CN13" s="232"/>
    </row>
    <row r="14" spans="1:92">
      <c r="D14" s="225" t="s">
        <v>358</v>
      </c>
      <c r="E14" s="144" t="s">
        <v>358</v>
      </c>
      <c r="F14" s="144" t="s">
        <v>1014</v>
      </c>
      <c r="G14" s="145"/>
      <c r="I14" s="224">
        <f>_xlfn.XLOOKUP($E14&amp;I$11,F_inputs!$N$4:$N$5562,F_inputs!$F$4:$F$5562)</f>
        <v>1</v>
      </c>
      <c r="J14" s="224">
        <f>_xlfn.XLOOKUP($E14&amp;J$11,F_inputs!$N$4:$N$5562,F_inputs!$F$4:$F$5562)</f>
        <v>1</v>
      </c>
      <c r="K14" s="224">
        <f>_xlfn.XLOOKUP($E14&amp;K$11,F_inputs!$N$4:$N$5562,F_inputs!$F$4:$F$5562)</f>
        <v>1</v>
      </c>
      <c r="L14" s="224">
        <f>_xlfn.XLOOKUP($E14&amp;L$11,F_inputs!$N$4:$N$5562,F_inputs!$F$4:$F$5562)</f>
        <v>0</v>
      </c>
      <c r="M14" s="224">
        <f>_xlfn.XLOOKUP($E14&amp;M$11,F_inputs!$N$4:$N$5562,F_inputs!$F$4:$F$5562)</f>
        <v>0</v>
      </c>
      <c r="N14" s="224">
        <f>_xlfn.XLOOKUP($E14&amp;N$11,F_inputs!$N$4:$N$5562,F_inputs!$F$4:$F$5562)</f>
        <v>0.5</v>
      </c>
      <c r="O14" s="224">
        <f>_xlfn.XLOOKUP($E14&amp;O$11,F_inputs!$N$4:$N$5562,F_inputs!$F$4:$F$5562)</f>
        <v>0.85</v>
      </c>
      <c r="P14" s="224">
        <f>_xlfn.XLOOKUP($E14&amp;P$11,F_inputs!$N$4:$N$5562,F_inputs!$F$4:$F$5562)</f>
        <v>0</v>
      </c>
      <c r="Q14" s="224">
        <f>_xlfn.XLOOKUP($E14&amp;Q$11,F_inputs!$N$4:$N$5562,F_inputs!$F$4:$F$5562)</f>
        <v>1</v>
      </c>
      <c r="R14" s="224">
        <f>_xlfn.XLOOKUP($E14&amp;R$11,F_inputs!$N$4:$N$5562,F_inputs!$F$4:$F$5562)</f>
        <v>0.5</v>
      </c>
      <c r="S14" s="224">
        <f>_xlfn.XLOOKUP($E14&amp;S$11,F_inputs!$N$4:$N$5562,F_inputs!$F$4:$F$5562)</f>
        <v>0.5</v>
      </c>
      <c r="T14" s="224">
        <f>_xlfn.XLOOKUP($E14&amp;T$11,F_inputs!$N$4:$N$5562,F_inputs!$F$4:$F$5562)</f>
        <v>0</v>
      </c>
      <c r="U14" s="224">
        <f>_xlfn.XLOOKUP($E14&amp;U$11,F_inputs!$N$4:$N$5562,F_inputs!$F$4:$F$5562)</f>
        <v>0</v>
      </c>
      <c r="V14" s="224">
        <f>_xlfn.XLOOKUP($E14&amp;V$11,F_inputs!$N$4:$N$5562,F_inputs!$F$4:$F$5562)</f>
        <v>0</v>
      </c>
      <c r="W14" s="224">
        <f>_xlfn.XLOOKUP($E14&amp;W$11,F_inputs!$N$4:$N$5562,F_inputs!$F$4:$F$5562)</f>
        <v>0</v>
      </c>
      <c r="X14" s="224">
        <f>_xlfn.XLOOKUP($E14&amp;X$11,F_inputs!$N$4:$N$5562,F_inputs!$F$4:$F$5562)</f>
        <v>0</v>
      </c>
      <c r="Y14" s="224">
        <f>_xlfn.XLOOKUP($E14&amp;Y$11,F_inputs!$N$4:$N$5562,F_inputs!$F$4:$F$5562)</f>
        <v>0</v>
      </c>
      <c r="Z14" s="224">
        <f>_xlfn.XLOOKUP($E14&amp;Z$11,F_inputs!$N$4:$N$5562,F_inputs!$F$4:$F$5562)</f>
        <v>1</v>
      </c>
      <c r="AA14" s="224">
        <f>_xlfn.XLOOKUP($E14&amp;AA$11,F_inputs!$N$4:$N$5562,F_inputs!$F$4:$F$5562)</f>
        <v>1</v>
      </c>
      <c r="AB14" s="224">
        <f>_xlfn.XLOOKUP($E14&amp;AB$11,F_inputs!$N$4:$N$5562,F_inputs!$F$4:$F$5562)</f>
        <v>0</v>
      </c>
      <c r="AC14" s="224">
        <f>_xlfn.XLOOKUP($E14&amp;AC$11,F_inputs!$N$4:$N$6559,F_inputs!$F$4:$F$6559)</f>
        <v>0</v>
      </c>
      <c r="AD14" s="224">
        <f>_xlfn.XLOOKUP($E14&amp;AD$11,F_inputs!$N$4:$N$6559,F_inputs!$F$4:$F$6559)</f>
        <v>0</v>
      </c>
      <c r="AE14" s="224">
        <f>_xlfn.XLOOKUP($E14&amp;AE$11,F_inputs!$N$4:$N$6559,F_inputs!$F$4:$F$6559)</f>
        <v>0</v>
      </c>
      <c r="AF14" s="224">
        <f>_xlfn.XLOOKUP($E14&amp;AF$11,F_inputs!$N$4:$N$6559,F_inputs!$F$4:$F$6559)</f>
        <v>0</v>
      </c>
      <c r="AG14" s="224">
        <f>_xlfn.XLOOKUP($E14&amp;AG$11,F_inputs!$N$4:$N$6559,F_inputs!$F$4:$F$6559)</f>
        <v>0</v>
      </c>
      <c r="AH14" s="224">
        <f>_xlfn.XLOOKUP($E14&amp;AH$11,F_inputs!$N$4:$N$6559,F_inputs!$F$4:$F$6559)</f>
        <v>0</v>
      </c>
      <c r="AI14" s="224">
        <f>_xlfn.XLOOKUP($E14&amp;AI$11,F_inputs!$N$4:$N$6559,F_inputs!$F$4:$F$6559)</f>
        <v>0</v>
      </c>
      <c r="BN14" s="232"/>
      <c r="BO14" s="232"/>
      <c r="BP14" s="232"/>
      <c r="BQ14" s="232"/>
      <c r="BR14" s="232"/>
      <c r="BS14" s="232"/>
      <c r="BT14" s="232"/>
      <c r="BU14" s="232"/>
      <c r="BV14" s="232"/>
      <c r="BW14" s="232"/>
      <c r="BX14" s="232"/>
      <c r="BY14" s="232"/>
      <c r="BZ14" s="232"/>
      <c r="CA14" s="232"/>
      <c r="CB14" s="232"/>
      <c r="CC14" s="232"/>
      <c r="CD14" s="232"/>
      <c r="CE14" s="232"/>
      <c r="CF14" s="232"/>
      <c r="CG14" s="232"/>
      <c r="CH14" s="232"/>
      <c r="CI14" s="232"/>
      <c r="CJ14" s="232"/>
      <c r="CK14" s="232"/>
      <c r="CL14" s="232"/>
      <c r="CM14" s="232"/>
      <c r="CN14" s="232"/>
    </row>
    <row r="15" spans="1:92">
      <c r="D15" s="225" t="s">
        <v>361</v>
      </c>
      <c r="E15" s="144" t="s">
        <v>361</v>
      </c>
      <c r="F15" s="144" t="s">
        <v>1014</v>
      </c>
      <c r="G15" s="145"/>
      <c r="I15" s="224">
        <f>_xlfn.XLOOKUP($E15&amp;I$11,F_inputs!$N$4:$N$5562,F_inputs!$F$4:$F$5562)</f>
        <v>1</v>
      </c>
      <c r="J15" s="224">
        <f>_xlfn.XLOOKUP($E15&amp;J$11,F_inputs!$N$4:$N$5562,F_inputs!$F$4:$F$5562)</f>
        <v>1</v>
      </c>
      <c r="K15" s="224">
        <f>_xlfn.XLOOKUP($E15&amp;K$11,F_inputs!$N$4:$N$5562,F_inputs!$F$4:$F$5562)</f>
        <v>1</v>
      </c>
      <c r="L15" s="224">
        <f>_xlfn.XLOOKUP($E15&amp;L$11,F_inputs!$N$4:$N$5562,F_inputs!$F$4:$F$5562)</f>
        <v>0</v>
      </c>
      <c r="M15" s="224">
        <f>_xlfn.XLOOKUP($E15&amp;M$11,F_inputs!$N$4:$N$5562,F_inputs!$F$4:$F$5562)</f>
        <v>0</v>
      </c>
      <c r="N15" s="224">
        <f>_xlfn.XLOOKUP($E15&amp;N$11,F_inputs!$N$4:$N$5562,F_inputs!$F$4:$F$5562)</f>
        <v>0</v>
      </c>
      <c r="O15" s="224">
        <f>_xlfn.XLOOKUP($E15&amp;O$11,F_inputs!$N$4:$N$5562,F_inputs!$F$4:$F$5562)</f>
        <v>0.85</v>
      </c>
      <c r="P15" s="224">
        <f>_xlfn.XLOOKUP($E15&amp;P$11,F_inputs!$N$4:$N$5562,F_inputs!$F$4:$F$5562)</f>
        <v>0</v>
      </c>
      <c r="Q15" s="224">
        <f>_xlfn.XLOOKUP($E15&amp;Q$11,F_inputs!$N$4:$N$5562,F_inputs!$F$4:$F$5562)</f>
        <v>1</v>
      </c>
      <c r="R15" s="224">
        <f>_xlfn.XLOOKUP($E15&amp;R$11,F_inputs!$N$4:$N$5562,F_inputs!$F$4:$F$5562)</f>
        <v>0.5</v>
      </c>
      <c r="S15" s="224">
        <f>_xlfn.XLOOKUP($E15&amp;S$11,F_inputs!$N$4:$N$5562,F_inputs!$F$4:$F$5562)</f>
        <v>0.5</v>
      </c>
      <c r="T15" s="224">
        <f>_xlfn.XLOOKUP($E15&amp;T$11,F_inputs!$N$4:$N$5562,F_inputs!$F$4:$F$5562)</f>
        <v>0</v>
      </c>
      <c r="U15" s="224">
        <f>_xlfn.XLOOKUP($E15&amp;U$11,F_inputs!$N$4:$N$5562,F_inputs!$F$4:$F$5562)</f>
        <v>0.5</v>
      </c>
      <c r="V15" s="224">
        <f>_xlfn.XLOOKUP($E15&amp;V$11,F_inputs!$N$4:$N$5562,F_inputs!$F$4:$F$5562)</f>
        <v>6.5217391304347783E-2</v>
      </c>
      <c r="W15" s="224">
        <f>_xlfn.XLOOKUP($E15&amp;W$11,F_inputs!$N$4:$N$5562,F_inputs!$F$4:$F$5562)</f>
        <v>0</v>
      </c>
      <c r="X15" s="224">
        <f>_xlfn.XLOOKUP($E15&amp;X$11,F_inputs!$N$4:$N$5562,F_inputs!$F$4:$F$5562)</f>
        <v>0</v>
      </c>
      <c r="Y15" s="224">
        <f>_xlfn.XLOOKUP($E15&amp;Y$11,F_inputs!$N$4:$N$5562,F_inputs!$F$4:$F$5562)</f>
        <v>0</v>
      </c>
      <c r="Z15" s="224">
        <f>_xlfn.XLOOKUP($E15&amp;Z$11,F_inputs!$N$4:$N$5562,F_inputs!$F$4:$F$5562)</f>
        <v>1</v>
      </c>
      <c r="AA15" s="224">
        <f>_xlfn.XLOOKUP($E15&amp;AA$11,F_inputs!$N$4:$N$5562,F_inputs!$F$4:$F$5562)</f>
        <v>1</v>
      </c>
      <c r="AB15" s="224">
        <f>_xlfn.XLOOKUP($E15&amp;AB$11,F_inputs!$N$4:$N$5562,F_inputs!$F$4:$F$5562)</f>
        <v>0</v>
      </c>
      <c r="AC15" s="224">
        <f>_xlfn.XLOOKUP($E15&amp;AC$11,F_inputs!$N$4:$N$6559,F_inputs!$F$4:$F$6559)</f>
        <v>0</v>
      </c>
      <c r="AD15" s="224">
        <f>_xlfn.XLOOKUP($E15&amp;AD$11,F_inputs!$N$4:$N$6559,F_inputs!$F$4:$F$6559)</f>
        <v>0</v>
      </c>
      <c r="AE15" s="224">
        <f>_xlfn.XLOOKUP($E15&amp;AE$11,F_inputs!$N$4:$N$6559,F_inputs!$F$4:$F$6559)</f>
        <v>0</v>
      </c>
      <c r="AF15" s="224">
        <f>_xlfn.XLOOKUP($E15&amp;AF$11,F_inputs!$N$4:$N$6559,F_inputs!$F$4:$F$6559)</f>
        <v>0</v>
      </c>
      <c r="AG15" s="224">
        <f>_xlfn.XLOOKUP($E15&amp;AG$11,F_inputs!$N$4:$N$6559,F_inputs!$F$4:$F$6559)</f>
        <v>0</v>
      </c>
      <c r="AH15" s="224">
        <f>_xlfn.XLOOKUP($E15&amp;AH$11,F_inputs!$N$4:$N$6559,F_inputs!$F$4:$F$6559)</f>
        <v>0</v>
      </c>
      <c r="AI15" s="224">
        <f>_xlfn.XLOOKUP($E15&amp;AI$11,F_inputs!$N$4:$N$6559,F_inputs!$F$4:$F$6559)</f>
        <v>0</v>
      </c>
      <c r="BN15" s="232"/>
      <c r="BO15" s="232"/>
      <c r="BP15" s="232"/>
      <c r="BQ15" s="232"/>
      <c r="BR15" s="232"/>
      <c r="BS15" s="232"/>
      <c r="BT15" s="232"/>
      <c r="BU15" s="232"/>
      <c r="BV15" s="232"/>
      <c r="BW15" s="232"/>
      <c r="BX15" s="232"/>
      <c r="BY15" s="232"/>
      <c r="BZ15" s="232"/>
      <c r="CA15" s="232"/>
      <c r="CB15" s="232"/>
      <c r="CC15" s="232"/>
      <c r="CD15" s="232"/>
      <c r="CE15" s="232"/>
      <c r="CF15" s="232"/>
      <c r="CG15" s="232"/>
      <c r="CH15" s="232"/>
      <c r="CI15" s="232"/>
      <c r="CJ15" s="232"/>
      <c r="CK15" s="232"/>
      <c r="CL15" s="232"/>
      <c r="CM15" s="232"/>
      <c r="CN15" s="232"/>
    </row>
    <row r="16" spans="1:92" ht="14.25">
      <c r="D16" s="225" t="s">
        <v>364</v>
      </c>
      <c r="E16" s="144" t="s">
        <v>364</v>
      </c>
      <c r="F16" s="144" t="s">
        <v>1014</v>
      </c>
      <c r="G16" s="145"/>
      <c r="I16" s="224">
        <f>_xlfn.XLOOKUP($E16&amp;I$11,F_inputs!$N$4:$N$5562,F_inputs!$F$4:$F$5562)</f>
        <v>1</v>
      </c>
      <c r="J16" s="224">
        <f>_xlfn.XLOOKUP($E16&amp;J$11,F_inputs!$N$4:$N$5562,F_inputs!$F$4:$F$5562)</f>
        <v>1</v>
      </c>
      <c r="K16" s="224">
        <f>_xlfn.XLOOKUP($E16&amp;K$11,F_inputs!$N$4:$N$5562,F_inputs!$F$4:$F$5562)</f>
        <v>1</v>
      </c>
      <c r="L16" s="224">
        <f>_xlfn.XLOOKUP($E16&amp;L$11,F_inputs!$N$4:$N$5562,F_inputs!$F$4:$F$5562)</f>
        <v>0</v>
      </c>
      <c r="M16" s="224">
        <f>_xlfn.XLOOKUP($E16&amp;M$11,F_inputs!$N$4:$N$5562,F_inputs!$F$4:$F$5562)</f>
        <v>0</v>
      </c>
      <c r="N16" s="224">
        <f>_xlfn.XLOOKUP($E16&amp;N$11,F_inputs!$N$4:$N$5562,F_inputs!$F$4:$F$5562)</f>
        <v>0.33329999999999999</v>
      </c>
      <c r="O16" s="224">
        <f>_xlfn.XLOOKUP($E16&amp;O$11,F_inputs!$N$4:$N$5562,F_inputs!$F$4:$F$5562)</f>
        <v>0.85</v>
      </c>
      <c r="P16" s="146">
        <v>0</v>
      </c>
      <c r="Q16" s="224">
        <f>_xlfn.XLOOKUP($E16&amp;Q$11,F_inputs!$N$4:$N$5562,F_inputs!$F$4:$F$5562)</f>
        <v>1</v>
      </c>
      <c r="R16" s="224">
        <f>_xlfn.XLOOKUP($E16&amp;R$11,F_inputs!$N$4:$N$5562,F_inputs!$F$4:$F$5562)</f>
        <v>0.5</v>
      </c>
      <c r="S16" s="224">
        <f>_xlfn.XLOOKUP($E16&amp;S$11,F_inputs!$N$4:$N$5562,F_inputs!$F$4:$F$5562)</f>
        <v>0.5</v>
      </c>
      <c r="T16" s="224">
        <f>_xlfn.XLOOKUP($E16&amp;T$11,F_inputs!$N$4:$N$5562,F_inputs!$F$4:$F$5562)</f>
        <v>0</v>
      </c>
      <c r="U16" s="224">
        <f>_xlfn.XLOOKUP($E16&amp;U$11,F_inputs!$N$4:$N$5562,F_inputs!$F$4:$F$5562)</f>
        <v>0</v>
      </c>
      <c r="V16" s="224">
        <f>_xlfn.XLOOKUP($E16&amp;V$11,F_inputs!$N$4:$N$5562,F_inputs!$F$4:$F$5562)</f>
        <v>9.6000000000000002E-2</v>
      </c>
      <c r="W16" s="224">
        <f>_xlfn.XLOOKUP($E16&amp;W$11,F_inputs!$N$4:$N$5562,F_inputs!$F$4:$F$5562)</f>
        <v>0</v>
      </c>
      <c r="X16" s="224">
        <f>_xlfn.XLOOKUP($E16&amp;X$11,F_inputs!$N$4:$N$5562,F_inputs!$F$4:$F$5562)</f>
        <v>0</v>
      </c>
      <c r="Y16" s="224">
        <f>_xlfn.XLOOKUP($E16&amp;Y$11,F_inputs!$N$4:$N$5562,F_inputs!$F$4:$F$5562)</f>
        <v>0</v>
      </c>
      <c r="Z16" s="224">
        <f>_xlfn.XLOOKUP($E16&amp;Z$11,F_inputs!$N$4:$N$5562,F_inputs!$F$4:$F$5562)</f>
        <v>1</v>
      </c>
      <c r="AA16" s="224">
        <f>_xlfn.XLOOKUP($E16&amp;AA$11,F_inputs!$N$4:$N$5562,F_inputs!$F$4:$F$5562)</f>
        <v>1</v>
      </c>
      <c r="AB16" s="224">
        <f>_xlfn.XLOOKUP($E16&amp;AB$11,F_inputs!$N$4:$N$5562,F_inputs!$F$4:$F$5562)</f>
        <v>0</v>
      </c>
      <c r="AC16" s="224">
        <f>_xlfn.XLOOKUP($E16&amp;AC$11,F_inputs!$N$4:$N$6559,F_inputs!$F$4:$F$6559)</f>
        <v>0</v>
      </c>
      <c r="AD16" s="224">
        <f>_xlfn.XLOOKUP($E16&amp;AD$11,F_inputs!$N$4:$N$6559,F_inputs!$F$4:$F$6559)</f>
        <v>0</v>
      </c>
      <c r="AE16" s="224">
        <f>_xlfn.XLOOKUP($E16&amp;AE$11,F_inputs!$N$4:$N$6559,F_inputs!$F$4:$F$6559)</f>
        <v>0</v>
      </c>
      <c r="AF16" s="224">
        <f>_xlfn.XLOOKUP($E16&amp;AF$11,F_inputs!$N$4:$N$6559,F_inputs!$F$4:$F$6559)</f>
        <v>0</v>
      </c>
      <c r="AG16" s="224">
        <f>_xlfn.XLOOKUP($E16&amp;AG$11,F_inputs!$N$4:$N$6559,F_inputs!$F$4:$F$6559)</f>
        <v>0</v>
      </c>
      <c r="AH16" s="224">
        <f>_xlfn.XLOOKUP($E16&amp;AH$11,F_inputs!$N$4:$N$6559,F_inputs!$F$4:$F$6559)</f>
        <v>0</v>
      </c>
      <c r="AI16" s="224">
        <f>_xlfn.XLOOKUP($E16&amp;AI$11,F_inputs!$N$4:$N$6559,F_inputs!$F$4:$F$6559)</f>
        <v>0</v>
      </c>
      <c r="BN16" s="232"/>
      <c r="BO16" s="232"/>
      <c r="BP16" s="232"/>
      <c r="BQ16" s="232"/>
      <c r="BR16" s="232"/>
      <c r="BS16" s="232"/>
      <c r="BT16" s="232"/>
      <c r="BU16" s="232"/>
      <c r="BV16" s="232"/>
      <c r="BW16" s="232"/>
      <c r="BX16" s="232"/>
      <c r="BY16" s="232"/>
      <c r="BZ16" s="232"/>
      <c r="CA16" s="232"/>
      <c r="CB16" s="232"/>
      <c r="CC16" s="232"/>
      <c r="CD16" s="232"/>
      <c r="CE16" s="232"/>
      <c r="CF16" s="232"/>
      <c r="CG16" s="232"/>
      <c r="CH16" s="232"/>
      <c r="CI16" s="232"/>
      <c r="CJ16" s="232"/>
      <c r="CK16" s="232"/>
      <c r="CL16" s="232"/>
      <c r="CM16" s="232"/>
      <c r="CN16" s="232"/>
    </row>
    <row r="17" spans="2:92">
      <c r="D17" s="225" t="s">
        <v>370</v>
      </c>
      <c r="E17" s="144" t="s">
        <v>370</v>
      </c>
      <c r="F17" s="144" t="s">
        <v>1014</v>
      </c>
      <c r="G17" s="145"/>
      <c r="I17" s="224">
        <f>_xlfn.XLOOKUP($E17&amp;I$11,F_inputs!$N$4:$N$5562,F_inputs!$F$4:$F$5562)</f>
        <v>1</v>
      </c>
      <c r="J17" s="224">
        <f>_xlfn.XLOOKUP($E17&amp;J$11,F_inputs!$N$4:$N$5562,F_inputs!$F$4:$F$5562)</f>
        <v>1</v>
      </c>
      <c r="K17" s="224">
        <f>_xlfn.XLOOKUP($E17&amp;K$11,F_inputs!$N$4:$N$5562,F_inputs!$F$4:$F$5562)</f>
        <v>1</v>
      </c>
      <c r="L17" s="224">
        <f>_xlfn.XLOOKUP($E17&amp;L$11,F_inputs!$N$4:$N$5562,F_inputs!$F$4:$F$5562)</f>
        <v>0</v>
      </c>
      <c r="M17" s="224">
        <f>_xlfn.XLOOKUP($E17&amp;M$11,F_inputs!$N$4:$N$5562,F_inputs!$F$4:$F$5562)</f>
        <v>0</v>
      </c>
      <c r="N17" s="224">
        <f>_xlfn.XLOOKUP($E17&amp;N$11,F_inputs!$N$4:$N$5562,F_inputs!$F$4:$F$5562)</f>
        <v>0.5</v>
      </c>
      <c r="O17" s="224">
        <f>_xlfn.XLOOKUP($E17&amp;O$11,F_inputs!$N$4:$N$5562,F_inputs!$F$4:$F$5562)</f>
        <v>0.85</v>
      </c>
      <c r="P17" s="224">
        <f>_xlfn.XLOOKUP($E17&amp;P$11,F_inputs!$N$4:$N$5562,F_inputs!$F$4:$F$5562)</f>
        <v>0</v>
      </c>
      <c r="Q17" s="224">
        <f>_xlfn.XLOOKUP($E17&amp;Q$11,F_inputs!$N$4:$N$5562,F_inputs!$F$4:$F$5562)</f>
        <v>1</v>
      </c>
      <c r="R17" s="224">
        <f>_xlfn.XLOOKUP($E17&amp;R$11,F_inputs!$N$4:$N$5562,F_inputs!$F$4:$F$5562)</f>
        <v>0.5</v>
      </c>
      <c r="S17" s="224">
        <f>_xlfn.XLOOKUP($E17&amp;S$11,F_inputs!$N$4:$N$5562,F_inputs!$F$4:$F$5562)</f>
        <v>0.5</v>
      </c>
      <c r="T17" s="224">
        <f>_xlfn.XLOOKUP($E17&amp;T$11,F_inputs!$N$4:$N$5562,F_inputs!$F$4:$F$5562)</f>
        <v>0</v>
      </c>
      <c r="U17" s="224">
        <f>_xlfn.XLOOKUP($E17&amp;U$11,F_inputs!$N$4:$N$5562,F_inputs!$F$4:$F$5562)</f>
        <v>0.5</v>
      </c>
      <c r="V17" s="224">
        <f>_xlfn.XLOOKUP($E17&amp;V$11,F_inputs!$N$4:$N$5562,F_inputs!$F$4:$F$5562)</f>
        <v>0.06</v>
      </c>
      <c r="W17" s="224">
        <f>_xlfn.XLOOKUP($E17&amp;W$11,F_inputs!$N$4:$N$5562,F_inputs!$F$4:$F$5562)</f>
        <v>0</v>
      </c>
      <c r="X17" s="224">
        <f>_xlfn.XLOOKUP($E17&amp;X$11,F_inputs!$N$4:$N$5562,F_inputs!$F$4:$F$5562)</f>
        <v>0</v>
      </c>
      <c r="Y17" s="224">
        <f>_xlfn.XLOOKUP($E17&amp;Y$11,F_inputs!$N$4:$N$5562,F_inputs!$F$4:$F$5562)</f>
        <v>0</v>
      </c>
      <c r="Z17" s="224">
        <f>_xlfn.XLOOKUP($E17&amp;Z$11,F_inputs!$N$4:$N$5562,F_inputs!$F$4:$F$5562)</f>
        <v>1</v>
      </c>
      <c r="AA17" s="224">
        <f>_xlfn.XLOOKUP($E17&amp;AA$11,F_inputs!$N$4:$N$5562,F_inputs!$F$4:$F$5562)</f>
        <v>1</v>
      </c>
      <c r="AB17" s="224">
        <f>_xlfn.XLOOKUP($E17&amp;AB$11,F_inputs!$N$4:$N$5562,F_inputs!$F$4:$F$5562)</f>
        <v>0</v>
      </c>
      <c r="AC17" s="224">
        <f>_xlfn.XLOOKUP($E17&amp;AC$11,F_inputs!$N$4:$N$6559,F_inputs!$F$4:$F$6559)</f>
        <v>0</v>
      </c>
      <c r="AD17" s="224">
        <f>_xlfn.XLOOKUP($E17&amp;AD$11,F_inputs!$N$4:$N$6559,F_inputs!$F$4:$F$6559)</f>
        <v>0</v>
      </c>
      <c r="AE17" s="224">
        <f>_xlfn.XLOOKUP($E17&amp;AE$11,F_inputs!$N$4:$N$6559,F_inputs!$F$4:$F$6559)</f>
        <v>0.26400000000000001</v>
      </c>
      <c r="AF17" s="224">
        <f>_xlfn.XLOOKUP($E17&amp;AF$11,F_inputs!$N$4:$N$6559,F_inputs!$F$4:$F$6559)</f>
        <v>0</v>
      </c>
      <c r="AG17" s="224">
        <f>_xlfn.XLOOKUP($E17&amp;AG$11,F_inputs!$N$4:$N$6559,F_inputs!$F$4:$F$6559)</f>
        <v>0</v>
      </c>
      <c r="AH17" s="224">
        <f>_xlfn.XLOOKUP($E17&amp;AH$11,F_inputs!$N$4:$N$6559,F_inputs!$F$4:$F$6559)</f>
        <v>0</v>
      </c>
      <c r="AI17" s="224">
        <f>_xlfn.XLOOKUP($E17&amp;AI$11,F_inputs!$N$4:$N$6559,F_inputs!$F$4:$F$6559)</f>
        <v>0</v>
      </c>
      <c r="BN17" s="232"/>
      <c r="BO17" s="232"/>
      <c r="BP17" s="232"/>
      <c r="BQ17" s="232"/>
      <c r="BR17" s="232"/>
      <c r="BS17" s="232"/>
      <c r="BT17" s="232"/>
      <c r="BU17" s="232"/>
      <c r="BV17" s="232"/>
      <c r="BW17" s="232"/>
      <c r="BX17" s="232"/>
      <c r="BY17" s="232"/>
      <c r="BZ17" s="232"/>
      <c r="CA17" s="232"/>
      <c r="CB17" s="232"/>
      <c r="CC17" s="232"/>
      <c r="CD17" s="232"/>
      <c r="CE17" s="232"/>
      <c r="CF17" s="232"/>
      <c r="CG17" s="232"/>
      <c r="CH17" s="232"/>
      <c r="CI17" s="232"/>
      <c r="CJ17" s="232"/>
      <c r="CK17" s="232"/>
      <c r="CL17" s="232"/>
      <c r="CM17" s="232"/>
      <c r="CN17" s="232"/>
    </row>
    <row r="18" spans="2:92">
      <c r="D18" s="225" t="s">
        <v>379</v>
      </c>
      <c r="E18" s="144" t="s">
        <v>379</v>
      </c>
      <c r="F18" s="144" t="s">
        <v>1014</v>
      </c>
      <c r="G18" s="145"/>
      <c r="I18" s="224">
        <f>_xlfn.XLOOKUP($E18&amp;I$11,F_inputs!$N$4:$N$5562,F_inputs!$F$4:$F$5562)</f>
        <v>1</v>
      </c>
      <c r="J18" s="224">
        <f>_xlfn.XLOOKUP($E18&amp;J$11,F_inputs!$N$4:$N$5562,F_inputs!$F$4:$F$5562)</f>
        <v>1</v>
      </c>
      <c r="K18" s="224">
        <f>_xlfn.XLOOKUP($E18&amp;K$11,F_inputs!$N$4:$N$5562,F_inputs!$F$4:$F$5562)</f>
        <v>1</v>
      </c>
      <c r="L18" s="224">
        <f>_xlfn.XLOOKUP($E18&amp;L$11,F_inputs!$N$4:$N$5562,F_inputs!$F$4:$F$5562)</f>
        <v>0</v>
      </c>
      <c r="M18" s="224">
        <f>_xlfn.XLOOKUP($E18&amp;M$11,F_inputs!$N$4:$N$5562,F_inputs!$F$4:$F$5562)</f>
        <v>0</v>
      </c>
      <c r="N18" s="224">
        <f>_xlfn.XLOOKUP($E18&amp;N$11,F_inputs!$N$4:$N$5562,F_inputs!$F$4:$F$5562)</f>
        <v>0.33329999999999999</v>
      </c>
      <c r="O18" s="224">
        <f>_xlfn.XLOOKUP($E18&amp;O$11,F_inputs!$N$4:$N$5562,F_inputs!$F$4:$F$5562)</f>
        <v>0.85</v>
      </c>
      <c r="P18" s="224">
        <f>_xlfn.XLOOKUP($E18&amp;P$11,F_inputs!$N$4:$N$5562,F_inputs!$F$4:$F$5562)</f>
        <v>0</v>
      </c>
      <c r="Q18" s="224">
        <f>_xlfn.XLOOKUP($E18&amp;Q$11,F_inputs!$N$4:$N$5562,F_inputs!$F$4:$F$5562)</f>
        <v>1</v>
      </c>
      <c r="R18" s="224">
        <f>_xlfn.XLOOKUP($E18&amp;R$11,F_inputs!$N$4:$N$5562,F_inputs!$F$4:$F$5562)</f>
        <v>0.5</v>
      </c>
      <c r="S18" s="224">
        <f>_xlfn.XLOOKUP($E18&amp;S$11,F_inputs!$N$4:$N$5562,F_inputs!$F$4:$F$5562)</f>
        <v>0.5</v>
      </c>
      <c r="T18" s="224">
        <f>_xlfn.XLOOKUP($E18&amp;T$11,F_inputs!$N$4:$N$5562,F_inputs!$F$4:$F$5562)</f>
        <v>0</v>
      </c>
      <c r="U18" s="224">
        <f>_xlfn.XLOOKUP($E18&amp;U$11,F_inputs!$N$4:$N$5562,F_inputs!$F$4:$F$5562)</f>
        <v>0.05</v>
      </c>
      <c r="V18" s="224">
        <f>_xlfn.XLOOKUP($E18&amp;V$11,F_inputs!$N$4:$N$5562,F_inputs!$F$4:$F$5562)</f>
        <v>0.05</v>
      </c>
      <c r="W18" s="224">
        <f>_xlfn.XLOOKUP($E18&amp;W$11,F_inputs!$N$4:$N$5562,F_inputs!$F$4:$F$5562)</f>
        <v>0</v>
      </c>
      <c r="X18" s="224">
        <f>_xlfn.XLOOKUP($E18&amp;X$11,F_inputs!$N$4:$N$5562,F_inputs!$F$4:$F$5562)</f>
        <v>0</v>
      </c>
      <c r="Y18" s="224">
        <f>_xlfn.XLOOKUP($E18&amp;Y$11,F_inputs!$N$4:$N$5562,F_inputs!$F$4:$F$5562)</f>
        <v>0</v>
      </c>
      <c r="Z18" s="224">
        <f>_xlfn.XLOOKUP($E18&amp;Z$11,F_inputs!$N$4:$N$5562,F_inputs!$F$4:$F$5562)</f>
        <v>1</v>
      </c>
      <c r="AA18" s="224">
        <f>_xlfn.XLOOKUP($E18&amp;AA$11,F_inputs!$N$4:$N$5562,F_inputs!$F$4:$F$5562)</f>
        <v>1</v>
      </c>
      <c r="AB18" s="224">
        <f>_xlfn.XLOOKUP($E18&amp;AB$11,F_inputs!$N$4:$N$5562,F_inputs!$F$4:$F$5562)</f>
        <v>0</v>
      </c>
      <c r="AC18" s="224">
        <f>_xlfn.XLOOKUP($E18&amp;AC$11,F_inputs!$N$4:$N$6559,F_inputs!$F$4:$F$6559)</f>
        <v>0</v>
      </c>
      <c r="AD18" s="224">
        <f>_xlfn.XLOOKUP($E18&amp;AD$11,F_inputs!$N$4:$N$6559,F_inputs!$F$4:$F$6559)</f>
        <v>0</v>
      </c>
      <c r="AE18" s="224">
        <f>_xlfn.XLOOKUP($E18&amp;AE$11,F_inputs!$N$4:$N$6559,F_inputs!$F$4:$F$6559)</f>
        <v>0</v>
      </c>
      <c r="AF18" s="224">
        <f>_xlfn.XLOOKUP($E18&amp;AF$11,F_inputs!$N$4:$N$6559,F_inputs!$F$4:$F$6559)</f>
        <v>0.3</v>
      </c>
      <c r="AG18" s="224">
        <f>_xlfn.XLOOKUP($E18&amp;AG$11,F_inputs!$N$4:$N$6559,F_inputs!$F$4:$F$6559)</f>
        <v>0</v>
      </c>
      <c r="AH18" s="224">
        <f>_xlfn.XLOOKUP($E18&amp;AH$11,F_inputs!$N$4:$N$6559,F_inputs!$F$4:$F$6559)</f>
        <v>0</v>
      </c>
      <c r="AI18" s="224">
        <f>_xlfn.XLOOKUP($E18&amp;AI$11,F_inputs!$N$4:$N$6559,F_inputs!$F$4:$F$6559)</f>
        <v>0</v>
      </c>
      <c r="BN18" s="232"/>
      <c r="BO18" s="232"/>
      <c r="BP18" s="232"/>
      <c r="BQ18" s="232"/>
      <c r="BR18" s="232"/>
      <c r="BS18" s="232"/>
      <c r="BT18" s="232"/>
      <c r="BU18" s="232"/>
      <c r="BV18" s="232"/>
      <c r="BW18" s="232"/>
      <c r="BX18" s="232"/>
      <c r="BY18" s="232"/>
      <c r="BZ18" s="232"/>
      <c r="CA18" s="232"/>
      <c r="CB18" s="232"/>
      <c r="CC18" s="232"/>
      <c r="CD18" s="232"/>
      <c r="CE18" s="232"/>
      <c r="CF18" s="232"/>
      <c r="CG18" s="232"/>
      <c r="CH18" s="232"/>
      <c r="CI18" s="232"/>
      <c r="CJ18" s="232"/>
      <c r="CK18" s="232"/>
      <c r="CL18" s="232"/>
      <c r="CM18" s="232"/>
      <c r="CN18" s="232"/>
    </row>
    <row r="19" spans="2:92">
      <c r="D19" s="225" t="s">
        <v>382</v>
      </c>
      <c r="E19" s="144" t="s">
        <v>382</v>
      </c>
      <c r="F19" s="144" t="s">
        <v>1014</v>
      </c>
      <c r="G19" s="145"/>
      <c r="I19" s="224">
        <f>_xlfn.XLOOKUP($E19&amp;I$11,F_inputs!$N$4:$N$5562,F_inputs!$F$4:$F$5562)</f>
        <v>1</v>
      </c>
      <c r="J19" s="224">
        <f>_xlfn.XLOOKUP($E19&amp;J$11,F_inputs!$N$4:$N$5562,F_inputs!$F$4:$F$5562)</f>
        <v>1</v>
      </c>
      <c r="K19" s="224">
        <f>_xlfn.XLOOKUP($E19&amp;K$11,F_inputs!$N$4:$N$5562,F_inputs!$F$4:$F$5562)</f>
        <v>1</v>
      </c>
      <c r="L19" s="224">
        <f>_xlfn.XLOOKUP($E19&amp;L$11,F_inputs!$N$4:$N$5562,F_inputs!$F$4:$F$5562)</f>
        <v>0</v>
      </c>
      <c r="M19" s="224">
        <f>_xlfn.XLOOKUP($E19&amp;M$11,F_inputs!$N$4:$N$5562,F_inputs!$F$4:$F$5562)</f>
        <v>0</v>
      </c>
      <c r="N19" s="224">
        <f>_xlfn.XLOOKUP($E19&amp;N$11,F_inputs!$N$4:$N$5562,F_inputs!$F$4:$F$5562)</f>
        <v>0.2</v>
      </c>
      <c r="O19" s="224">
        <f>_xlfn.XLOOKUP($E19&amp;O$11,F_inputs!$N$4:$N$5562,F_inputs!$F$4:$F$5562)</f>
        <v>0.85</v>
      </c>
      <c r="P19" s="224">
        <f>_xlfn.XLOOKUP($E19&amp;P$11,F_inputs!$N$4:$N$5562,F_inputs!$F$4:$F$5562)</f>
        <v>0</v>
      </c>
      <c r="Q19" s="224">
        <f>_xlfn.XLOOKUP($E19&amp;Q$11,F_inputs!$N$4:$N$5562,F_inputs!$F$4:$F$5562)</f>
        <v>1</v>
      </c>
      <c r="R19" s="224">
        <f>_xlfn.XLOOKUP($E19&amp;R$11,F_inputs!$N$4:$N$5562,F_inputs!$F$4:$F$5562)</f>
        <v>0.5</v>
      </c>
      <c r="S19" s="224">
        <f>_xlfn.XLOOKUP($E19&amp;S$11,F_inputs!$N$4:$N$5562,F_inputs!$F$4:$F$5562)</f>
        <v>0.5</v>
      </c>
      <c r="T19" s="224">
        <f>_xlfn.XLOOKUP($E19&amp;T$11,F_inputs!$N$4:$N$5562,F_inputs!$F$4:$F$5562)</f>
        <v>0</v>
      </c>
      <c r="U19" s="224">
        <f>_xlfn.XLOOKUP($E19&amp;U$11,F_inputs!$N$4:$N$5562,F_inputs!$F$4:$F$5562)</f>
        <v>0</v>
      </c>
      <c r="V19" s="224">
        <f>_xlfn.XLOOKUP($E19&amp;V$11,F_inputs!$N$4:$N$5562,F_inputs!$F$4:$F$5562)</f>
        <v>7.2727272727272724E-2</v>
      </c>
      <c r="W19" s="224">
        <f>_xlfn.XLOOKUP($E19&amp;W$11,F_inputs!$N$4:$N$5562,F_inputs!$F$4:$F$5562)</f>
        <v>0</v>
      </c>
      <c r="X19" s="224">
        <f>_xlfn.XLOOKUP($E19&amp;X$11,F_inputs!$N$4:$N$5562,F_inputs!$F$4:$F$5562)</f>
        <v>0</v>
      </c>
      <c r="Y19" s="224">
        <f>_xlfn.XLOOKUP($E19&amp;Y$11,F_inputs!$N$4:$N$5562,F_inputs!$F$4:$F$5562)</f>
        <v>0</v>
      </c>
      <c r="Z19" s="224">
        <f>_xlfn.XLOOKUP($E19&amp;Z$11,F_inputs!$N$4:$N$5562,F_inputs!$F$4:$F$5562)</f>
        <v>1</v>
      </c>
      <c r="AA19" s="224">
        <f>_xlfn.XLOOKUP($E19&amp;AA$11,F_inputs!$N$4:$N$5562,F_inputs!$F$4:$F$5562)</f>
        <v>1</v>
      </c>
      <c r="AB19" s="224">
        <f>_xlfn.XLOOKUP($E19&amp;AB$11,F_inputs!$N$4:$N$5562,F_inputs!$F$4:$F$5562)</f>
        <v>0</v>
      </c>
      <c r="AC19" s="224">
        <f>_xlfn.XLOOKUP($E19&amp;AC$11,F_inputs!$N$4:$N$6559,F_inputs!$F$4:$F$6559)</f>
        <v>0</v>
      </c>
      <c r="AD19" s="224">
        <f>_xlfn.XLOOKUP($E19&amp;AD$11,F_inputs!$N$4:$N$6559,F_inputs!$F$4:$F$6559)</f>
        <v>0</v>
      </c>
      <c r="AE19" s="224">
        <f>_xlfn.XLOOKUP($E19&amp;AE$11,F_inputs!$N$4:$N$6559,F_inputs!$F$4:$F$6559)</f>
        <v>0</v>
      </c>
      <c r="AF19" s="224">
        <f>_xlfn.XLOOKUP($E19&amp;AF$11,F_inputs!$N$4:$N$6559,F_inputs!$F$4:$F$6559)</f>
        <v>0</v>
      </c>
      <c r="AG19" s="224">
        <f>_xlfn.XLOOKUP($E19&amp;AG$11,F_inputs!$N$4:$N$6559,F_inputs!$F$4:$F$6559)</f>
        <v>0</v>
      </c>
      <c r="AH19" s="224">
        <f>_xlfn.XLOOKUP($E19&amp;AH$11,F_inputs!$N$4:$N$6559,F_inputs!$F$4:$F$6559)</f>
        <v>0</v>
      </c>
      <c r="AI19" s="224">
        <f>_xlfn.XLOOKUP($E19&amp;AI$11,F_inputs!$N$4:$N$6559,F_inputs!$F$4:$F$6559)</f>
        <v>0</v>
      </c>
      <c r="BN19" s="232"/>
      <c r="BO19" s="232"/>
      <c r="BP19" s="232"/>
      <c r="BQ19" s="232"/>
      <c r="BR19" s="232"/>
      <c r="BS19" s="232"/>
      <c r="BT19" s="232"/>
      <c r="BU19" s="232"/>
      <c r="BV19" s="232"/>
      <c r="BW19" s="232"/>
      <c r="BX19" s="232"/>
      <c r="BY19" s="232"/>
      <c r="BZ19" s="232"/>
      <c r="CA19" s="232"/>
      <c r="CB19" s="232"/>
      <c r="CC19" s="232"/>
      <c r="CD19" s="232"/>
      <c r="CE19" s="232"/>
      <c r="CF19" s="232"/>
      <c r="CG19" s="232"/>
      <c r="CH19" s="232"/>
      <c r="CI19" s="232"/>
      <c r="CJ19" s="232"/>
      <c r="CK19" s="232"/>
      <c r="CL19" s="232"/>
      <c r="CM19" s="232"/>
      <c r="CN19" s="232"/>
    </row>
    <row r="20" spans="2:92">
      <c r="D20" s="225" t="s">
        <v>388</v>
      </c>
      <c r="E20" s="144" t="s">
        <v>388</v>
      </c>
      <c r="F20" s="144" t="s">
        <v>1014</v>
      </c>
      <c r="G20" s="145"/>
      <c r="I20" s="224">
        <f>_xlfn.XLOOKUP($E20&amp;I$11,F_inputs!$N$4:$N$5562,F_inputs!$F$4:$F$5562)</f>
        <v>1</v>
      </c>
      <c r="J20" s="224">
        <f>_xlfn.XLOOKUP($E20&amp;J$11,F_inputs!$N$4:$N$5562,F_inputs!$F$4:$F$5562)</f>
        <v>1</v>
      </c>
      <c r="K20" s="224">
        <f>_xlfn.XLOOKUP($E20&amp;K$11,F_inputs!$N$4:$N$5562,F_inputs!$F$4:$F$5562)</f>
        <v>1</v>
      </c>
      <c r="L20" s="224">
        <f>_xlfn.XLOOKUP($E20&amp;L$11,F_inputs!$N$4:$N$5562,F_inputs!$F$4:$F$5562)</f>
        <v>0</v>
      </c>
      <c r="M20" s="224">
        <f>_xlfn.XLOOKUP($E20&amp;M$11,F_inputs!$N$4:$N$5562,F_inputs!$F$4:$F$5562)</f>
        <v>0</v>
      </c>
      <c r="N20" s="224">
        <f>_xlfn.XLOOKUP($E20&amp;N$11,F_inputs!$N$4:$N$5562,F_inputs!$F$4:$F$5562)</f>
        <v>0.33333333333333326</v>
      </c>
      <c r="O20" s="224">
        <f>_xlfn.XLOOKUP($E20&amp;O$11,F_inputs!$N$4:$N$5562,F_inputs!$F$4:$F$5562)</f>
        <v>0.85</v>
      </c>
      <c r="P20" s="224">
        <f>_xlfn.XLOOKUP($E20&amp;P$11,F_inputs!$N$4:$N$5562,F_inputs!$F$4:$F$5562)</f>
        <v>0</v>
      </c>
      <c r="Q20" s="224">
        <f>_xlfn.XLOOKUP($E20&amp;Q$11,F_inputs!$N$4:$N$5562,F_inputs!$F$4:$F$5562)</f>
        <v>1</v>
      </c>
      <c r="R20" s="224">
        <f>_xlfn.XLOOKUP($E20&amp;R$11,F_inputs!$N$4:$N$5562,F_inputs!$F$4:$F$5562)</f>
        <v>0.5</v>
      </c>
      <c r="S20" s="224">
        <f>_xlfn.XLOOKUP($E20&amp;S$11,F_inputs!$N$4:$N$5562,F_inputs!$F$4:$F$5562)</f>
        <v>0.5</v>
      </c>
      <c r="T20" s="224">
        <f>_xlfn.XLOOKUP($E20&amp;T$11,F_inputs!$N$4:$N$5562,F_inputs!$F$4:$F$5562)</f>
        <v>0</v>
      </c>
      <c r="U20" s="224">
        <f>_xlfn.XLOOKUP($E20&amp;U$11,F_inputs!$N$4:$N$5562,F_inputs!$F$4:$F$5562)</f>
        <v>0.05</v>
      </c>
      <c r="V20" s="224">
        <f>_xlfn.XLOOKUP($E20&amp;V$11,F_inputs!$N$4:$N$5562,F_inputs!$F$4:$F$5562)</f>
        <v>0.05</v>
      </c>
      <c r="W20" s="224">
        <f>_xlfn.XLOOKUP($E20&amp;W$11,F_inputs!$N$4:$N$5562,F_inputs!$F$4:$F$5562)</f>
        <v>0</v>
      </c>
      <c r="X20" s="224">
        <f>_xlfn.XLOOKUP($E20&amp;X$11,F_inputs!$N$4:$N$5562,F_inputs!$F$4:$F$5562)</f>
        <v>0</v>
      </c>
      <c r="Y20" s="224">
        <f>_xlfn.XLOOKUP($E20&amp;Y$11,F_inputs!$N$4:$N$5562,F_inputs!$F$4:$F$5562)</f>
        <v>0</v>
      </c>
      <c r="Z20" s="224">
        <f>_xlfn.XLOOKUP($E20&amp;Z$11,F_inputs!$N$4:$N$5562,F_inputs!$F$4:$F$5562)</f>
        <v>1</v>
      </c>
      <c r="AA20" s="224">
        <f>_xlfn.XLOOKUP($E20&amp;AA$11,F_inputs!$N$4:$N$5562,F_inputs!$F$4:$F$5562)</f>
        <v>1</v>
      </c>
      <c r="AB20" s="224">
        <f>_xlfn.XLOOKUP($E20&amp;AB$11,F_inputs!$N$4:$N$5562,F_inputs!$F$4:$F$5562)</f>
        <v>0</v>
      </c>
      <c r="AC20" s="224">
        <f>_xlfn.XLOOKUP($E20&amp;AC$11,F_inputs!$N$4:$N$6559,F_inputs!$F$4:$F$6559)</f>
        <v>0</v>
      </c>
      <c r="AD20" s="224">
        <f>_xlfn.XLOOKUP($E20&amp;AD$11,F_inputs!$N$4:$N$6559,F_inputs!$F$4:$F$6559)</f>
        <v>0</v>
      </c>
      <c r="AE20" s="224">
        <f>_xlfn.XLOOKUP($E20&amp;AE$11,F_inputs!$N$4:$N$6559,F_inputs!$F$4:$F$6559)</f>
        <v>0</v>
      </c>
      <c r="AF20" s="224">
        <f>_xlfn.XLOOKUP($E20&amp;AF$11,F_inputs!$N$4:$N$6559,F_inputs!$F$4:$F$6559)</f>
        <v>0</v>
      </c>
      <c r="AG20" s="224">
        <f>_xlfn.XLOOKUP($E20&amp;AG$11,F_inputs!$N$4:$N$6559,F_inputs!$F$4:$F$6559)</f>
        <v>1</v>
      </c>
      <c r="AH20" s="224">
        <f>_xlfn.XLOOKUP($E20&amp;AH$11,F_inputs!$N$4:$N$6559,F_inputs!$F$4:$F$6559)</f>
        <v>0</v>
      </c>
      <c r="AI20" s="224">
        <f>_xlfn.XLOOKUP($E20&amp;AI$11,F_inputs!$N$4:$N$6559,F_inputs!$F$4:$F$6559)</f>
        <v>0</v>
      </c>
      <c r="BN20" s="232"/>
      <c r="BO20" s="232"/>
      <c r="BP20" s="232"/>
      <c r="BQ20" s="232"/>
      <c r="BR20" s="232"/>
      <c r="BS20" s="232"/>
      <c r="BT20" s="232"/>
      <c r="BU20" s="232"/>
      <c r="BV20" s="232"/>
      <c r="BW20" s="232"/>
      <c r="BX20" s="232"/>
      <c r="BY20" s="232"/>
      <c r="BZ20" s="232"/>
      <c r="CA20" s="232"/>
      <c r="CB20" s="232"/>
      <c r="CC20" s="232"/>
      <c r="CD20" s="232"/>
      <c r="CE20" s="232"/>
      <c r="CF20" s="232"/>
      <c r="CG20" s="232"/>
      <c r="CH20" s="232"/>
      <c r="CI20" s="232"/>
      <c r="CJ20" s="232"/>
      <c r="CK20" s="232"/>
      <c r="CL20" s="232"/>
      <c r="CM20" s="232"/>
      <c r="CN20" s="232"/>
    </row>
    <row r="21" spans="2:92">
      <c r="D21" s="225" t="s">
        <v>1017</v>
      </c>
      <c r="E21" s="144" t="s">
        <v>391</v>
      </c>
      <c r="F21" s="144" t="s">
        <v>1014</v>
      </c>
      <c r="G21" s="145"/>
      <c r="I21" s="224">
        <f>_xlfn.XLOOKUP($E21&amp;I$11,F_inputs!$N$4:$N$5562,F_inputs!$F$4:$F$5562)</f>
        <v>1</v>
      </c>
      <c r="J21" s="224">
        <f>_xlfn.XLOOKUP($E21&amp;J$11,F_inputs!$N$4:$N$5562,F_inputs!$F$4:$F$5562)</f>
        <v>1</v>
      </c>
      <c r="K21" s="224">
        <f>_xlfn.XLOOKUP($E21&amp;K$11,F_inputs!$N$4:$N$5562,F_inputs!$F$4:$F$5562)</f>
        <v>1</v>
      </c>
      <c r="L21" s="224">
        <f>_xlfn.XLOOKUP($E21&amp;L$11,F_inputs!$N$4:$N$5562,F_inputs!$F$4:$F$5562)</f>
        <v>0</v>
      </c>
      <c r="M21" s="224">
        <f>_xlfn.XLOOKUP($E21&amp;M$11,F_inputs!$N$4:$N$5562,F_inputs!$F$4:$F$5562)</f>
        <v>0</v>
      </c>
      <c r="N21" s="224">
        <f>_xlfn.XLOOKUP($E21&amp;N$11,F_inputs!$N$4:$N$5562,F_inputs!$F$4:$F$5562)</f>
        <v>0</v>
      </c>
      <c r="O21" s="224">
        <f>_xlfn.XLOOKUP($E21&amp;O$11,F_inputs!$N$4:$N$5562,F_inputs!$F$4:$F$5562)</f>
        <v>0.85</v>
      </c>
      <c r="P21" s="224">
        <f>_xlfn.XLOOKUP($E21&amp;P$11,F_inputs!$N$4:$N$5562,F_inputs!$F$4:$F$5562)</f>
        <v>0</v>
      </c>
      <c r="Q21" s="224">
        <f>_xlfn.XLOOKUP($E21&amp;Q$11,F_inputs!$N$4:$N$5562,F_inputs!$F$4:$F$5562)</f>
        <v>1</v>
      </c>
      <c r="R21" s="224">
        <f>_xlfn.XLOOKUP($E21&amp;R$11,F_inputs!$N$4:$N$5562,F_inputs!$F$4:$F$5562)</f>
        <v>0.5</v>
      </c>
      <c r="S21" s="224">
        <f>_xlfn.XLOOKUP($E21&amp;S$11,F_inputs!$N$4:$N$5562,F_inputs!$F$4:$F$5562)</f>
        <v>0.5</v>
      </c>
      <c r="T21" s="224">
        <f>_xlfn.XLOOKUP($E21&amp;T$11,F_inputs!$N$4:$N$5562,F_inputs!$F$4:$F$5562)</f>
        <v>0</v>
      </c>
      <c r="U21" s="224">
        <f>_xlfn.XLOOKUP($E21&amp;U$11,F_inputs!$N$4:$N$5562,F_inputs!$F$4:$F$5562)</f>
        <v>0.5</v>
      </c>
      <c r="V21" s="224">
        <f>_xlfn.XLOOKUP($E21&amp;V$11,F_inputs!$N$4:$N$5562,F_inputs!$F$4:$F$5562)</f>
        <v>3.1699999999999999E-2</v>
      </c>
      <c r="W21" s="224">
        <f>_xlfn.XLOOKUP($E21&amp;W$11,F_inputs!$N$4:$N$5562,F_inputs!$F$4:$F$5562)</f>
        <v>0</v>
      </c>
      <c r="X21" s="224">
        <f>_xlfn.XLOOKUP($E21&amp;X$11,F_inputs!$N$4:$N$5562,F_inputs!$F$4:$F$5562)</f>
        <v>0</v>
      </c>
      <c r="Y21" s="224">
        <f>_xlfn.XLOOKUP($E21&amp;Y$11,F_inputs!$N$4:$N$5562,F_inputs!$F$4:$F$5562)</f>
        <v>0</v>
      </c>
      <c r="Z21" s="224">
        <f>_xlfn.XLOOKUP($E21&amp;Z$11,F_inputs!$N$4:$N$5562,F_inputs!$F$4:$F$5562)</f>
        <v>1</v>
      </c>
      <c r="AA21" s="224">
        <f>_xlfn.XLOOKUP($E21&amp;AA$11,F_inputs!$N$4:$N$5562,F_inputs!$F$4:$F$5562)</f>
        <v>1</v>
      </c>
      <c r="AB21" s="224">
        <f>_xlfn.XLOOKUP($E21&amp;AB$11,F_inputs!$N$4:$N$5562,F_inputs!$F$4:$F$5562)</f>
        <v>0</v>
      </c>
      <c r="AC21" s="224">
        <f>_xlfn.XLOOKUP($E21&amp;AC$11,F_inputs!$N$4:$N$6559,F_inputs!$F$4:$F$6559)</f>
        <v>0</v>
      </c>
      <c r="AD21" s="224">
        <f>_xlfn.XLOOKUP($E21&amp;AD$11,F_inputs!$N$4:$N$6559,F_inputs!$F$4:$F$6559)</f>
        <v>0</v>
      </c>
      <c r="AE21" s="224">
        <f>_xlfn.XLOOKUP($E21&amp;AE$11,F_inputs!$N$4:$N$6559,F_inputs!$F$4:$F$6559)</f>
        <v>0</v>
      </c>
      <c r="AF21" s="224">
        <f>_xlfn.XLOOKUP($E21&amp;AF$11,F_inputs!$N$4:$N$6559,F_inputs!$F$4:$F$6559)</f>
        <v>0</v>
      </c>
      <c r="AG21" s="224">
        <f>_xlfn.XLOOKUP($E21&amp;AG$11,F_inputs!$N$4:$N$6559,F_inputs!$F$4:$F$6559)</f>
        <v>0</v>
      </c>
      <c r="AH21" s="224">
        <f>_xlfn.XLOOKUP($E21&amp;AH$11,F_inputs!$N$4:$N$6559,F_inputs!$F$4:$F$6559)</f>
        <v>0</v>
      </c>
      <c r="AI21" s="224">
        <f>_xlfn.XLOOKUP($E21&amp;AI$11,F_inputs!$N$4:$N$6559,F_inputs!$F$4:$F$6559)</f>
        <v>0</v>
      </c>
      <c r="BN21" s="232"/>
      <c r="BO21" s="232"/>
      <c r="BP21" s="232"/>
      <c r="BQ21" s="232"/>
      <c r="BR21" s="232"/>
      <c r="BS21" s="232"/>
      <c r="BT21" s="232"/>
      <c r="BU21" s="232"/>
      <c r="BV21" s="232"/>
      <c r="BW21" s="232"/>
      <c r="BX21" s="232"/>
      <c r="BY21" s="232"/>
      <c r="BZ21" s="232"/>
      <c r="CA21" s="232"/>
      <c r="CB21" s="232"/>
      <c r="CC21" s="232"/>
      <c r="CD21" s="232"/>
      <c r="CE21" s="232"/>
      <c r="CF21" s="232"/>
      <c r="CG21" s="232"/>
      <c r="CH21" s="232"/>
      <c r="CI21" s="232"/>
      <c r="CJ21" s="232"/>
      <c r="CK21" s="232"/>
      <c r="CL21" s="232"/>
      <c r="CM21" s="232"/>
      <c r="CN21" s="232"/>
    </row>
    <row r="22" spans="2:92">
      <c r="D22" s="225" t="s">
        <v>394</v>
      </c>
      <c r="E22" s="144" t="s">
        <v>394</v>
      </c>
      <c r="F22" s="144" t="s">
        <v>1014</v>
      </c>
      <c r="G22" s="145"/>
      <c r="I22" s="224">
        <f>_xlfn.XLOOKUP($E22&amp;I$11,F_inputs!$N$4:$N$5562,F_inputs!$F$4:$F$5562)</f>
        <v>1</v>
      </c>
      <c r="J22" s="224">
        <f>_xlfn.XLOOKUP($E22&amp;J$11,F_inputs!$N$4:$N$5562,F_inputs!$F$4:$F$5562)</f>
        <v>1</v>
      </c>
      <c r="K22" s="224">
        <f>_xlfn.XLOOKUP($E22&amp;K$11,F_inputs!$N$4:$N$5562,F_inputs!$F$4:$F$5562)</f>
        <v>1</v>
      </c>
      <c r="L22" s="224">
        <f>_xlfn.XLOOKUP($E22&amp;L$11,F_inputs!$N$4:$N$5562,F_inputs!$F$4:$F$5562)</f>
        <v>0</v>
      </c>
      <c r="M22" s="224">
        <f>_xlfn.XLOOKUP($E22&amp;M$11,F_inputs!$N$4:$N$5562,F_inputs!$F$4:$F$5562)</f>
        <v>0</v>
      </c>
      <c r="N22" s="224">
        <f>_xlfn.XLOOKUP($E22&amp;N$11,F_inputs!$N$4:$N$5562,F_inputs!$F$4:$F$5562)</f>
        <v>0</v>
      </c>
      <c r="O22" s="224">
        <f>_xlfn.XLOOKUP($E22&amp;O$11,F_inputs!$N$4:$N$5562,F_inputs!$F$4:$F$5562)</f>
        <v>0.85</v>
      </c>
      <c r="P22" s="224">
        <f>_xlfn.XLOOKUP($E22&amp;P$11,F_inputs!$N$4:$N$5562,F_inputs!$F$4:$F$5562)</f>
        <v>0</v>
      </c>
      <c r="Q22" s="224">
        <f>_xlfn.XLOOKUP($E22&amp;Q$11,F_inputs!$N$4:$N$5562,F_inputs!$F$4:$F$5562)</f>
        <v>1</v>
      </c>
      <c r="R22" s="224">
        <f>_xlfn.XLOOKUP($E22&amp;R$11,F_inputs!$N$4:$N$5562,F_inputs!$F$4:$F$5562)</f>
        <v>0.5</v>
      </c>
      <c r="S22" s="224">
        <f>_xlfn.XLOOKUP($E22&amp;S$11,F_inputs!$N$4:$N$5562,F_inputs!$F$4:$F$5562)</f>
        <v>0.5</v>
      </c>
      <c r="T22" s="224">
        <f>_xlfn.XLOOKUP($E22&amp;T$11,F_inputs!$N$4:$N$5562,F_inputs!$F$4:$F$5562)</f>
        <v>0</v>
      </c>
      <c r="U22" s="224">
        <f>_xlfn.XLOOKUP($E22&amp;U$11,F_inputs!$N$4:$N$5562,F_inputs!$F$4:$F$5562)</f>
        <v>0</v>
      </c>
      <c r="V22" s="224">
        <f>_xlfn.XLOOKUP($E22&amp;V$11,F_inputs!$N$4:$N$5562,F_inputs!$F$4:$F$5562)</f>
        <v>5.8999999999999997E-2</v>
      </c>
      <c r="W22" s="224">
        <f>_xlfn.XLOOKUP($E22&amp;W$11,F_inputs!$N$4:$N$5562,F_inputs!$F$4:$F$5562)</f>
        <v>0</v>
      </c>
      <c r="X22" s="224">
        <f>_xlfn.XLOOKUP($E22&amp;X$11,F_inputs!$N$4:$N$5562,F_inputs!$F$4:$F$5562)</f>
        <v>0</v>
      </c>
      <c r="Y22" s="224">
        <f>_xlfn.XLOOKUP($E22&amp;Y$11,F_inputs!$N$4:$N$5562,F_inputs!$F$4:$F$5562)</f>
        <v>0</v>
      </c>
      <c r="Z22" s="224">
        <f>_xlfn.XLOOKUP($E22&amp;Z$11,F_inputs!$N$4:$N$5562,F_inputs!$F$4:$F$5562)</f>
        <v>1</v>
      </c>
      <c r="AA22" s="224">
        <f>_xlfn.XLOOKUP($E22&amp;AA$11,F_inputs!$N$4:$N$5562,F_inputs!$F$4:$F$5562)</f>
        <v>1</v>
      </c>
      <c r="AB22" s="224">
        <f>_xlfn.XLOOKUP($E22&amp;AB$11,F_inputs!$N$4:$N$5562,F_inputs!$F$4:$F$5562)</f>
        <v>0</v>
      </c>
      <c r="AC22" s="224">
        <f>_xlfn.XLOOKUP($E22&amp;AC$11,F_inputs!$N$4:$N$6559,F_inputs!$F$4:$F$6559)</f>
        <v>0</v>
      </c>
      <c r="AD22" s="224">
        <f>_xlfn.XLOOKUP($E22&amp;AD$11,F_inputs!$N$4:$N$6559,F_inputs!$F$4:$F$6559)</f>
        <v>0</v>
      </c>
      <c r="AE22" s="224">
        <f>_xlfn.XLOOKUP($E22&amp;AE$11,F_inputs!$N$4:$N$6559,F_inputs!$F$4:$F$6559)</f>
        <v>0</v>
      </c>
      <c r="AF22" s="224">
        <f>_xlfn.XLOOKUP($E22&amp;AF$11,F_inputs!$N$4:$N$6559,F_inputs!$F$4:$F$6559)</f>
        <v>0</v>
      </c>
      <c r="AG22" s="224">
        <f>_xlfn.XLOOKUP($E22&amp;AG$11,F_inputs!$N$4:$N$6559,F_inputs!$F$4:$F$6559)</f>
        <v>0</v>
      </c>
      <c r="AH22" s="224">
        <f>_xlfn.XLOOKUP($E22&amp;AH$11,F_inputs!$N$4:$N$6559,F_inputs!$F$4:$F$6559)</f>
        <v>0</v>
      </c>
      <c r="AI22" s="224">
        <f>_xlfn.XLOOKUP($E22&amp;AI$11,F_inputs!$N$4:$N$6559,F_inputs!$F$4:$F$6559)</f>
        <v>0</v>
      </c>
      <c r="BN22" s="232"/>
      <c r="BO22" s="232"/>
      <c r="BP22" s="232"/>
      <c r="BQ22" s="232"/>
      <c r="BR22" s="232"/>
      <c r="BS22" s="232"/>
      <c r="BT22" s="232"/>
      <c r="BU22" s="232"/>
      <c r="BV22" s="232"/>
      <c r="BW22" s="232"/>
      <c r="BX22" s="232"/>
      <c r="BY22" s="232"/>
      <c r="BZ22" s="232"/>
      <c r="CA22" s="232"/>
      <c r="CB22" s="232"/>
      <c r="CC22" s="232"/>
      <c r="CD22" s="232"/>
      <c r="CE22" s="232"/>
      <c r="CF22" s="232"/>
      <c r="CG22" s="232"/>
      <c r="CH22" s="232"/>
      <c r="CI22" s="232"/>
      <c r="CJ22" s="232"/>
      <c r="CK22" s="232"/>
      <c r="CL22" s="232"/>
      <c r="CM22" s="232"/>
      <c r="CN22" s="232"/>
    </row>
    <row r="23" spans="2:92">
      <c r="D23" s="225" t="s">
        <v>397</v>
      </c>
      <c r="E23" s="144" t="s">
        <v>397</v>
      </c>
      <c r="F23" s="144" t="s">
        <v>1014</v>
      </c>
      <c r="G23" s="145"/>
      <c r="I23" s="224">
        <f>_xlfn.XLOOKUP($E23&amp;I$11,F_inputs!$N$4:$N$5562,F_inputs!$F$4:$F$5562)</f>
        <v>1</v>
      </c>
      <c r="J23" s="224">
        <f>_xlfn.XLOOKUP($E23&amp;J$11,F_inputs!$N$4:$N$5562,F_inputs!$F$4:$F$5562)</f>
        <v>1</v>
      </c>
      <c r="K23" s="224">
        <f>_xlfn.XLOOKUP($E23&amp;K$11,F_inputs!$N$4:$N$5562,F_inputs!$F$4:$F$5562)</f>
        <v>1</v>
      </c>
      <c r="L23" s="224">
        <f>_xlfn.XLOOKUP($E23&amp;L$11,F_inputs!$N$4:$N$5562,F_inputs!$F$4:$F$5562)</f>
        <v>0</v>
      </c>
      <c r="M23" s="224">
        <f>_xlfn.XLOOKUP($E23&amp;M$11,F_inputs!$N$4:$N$5562,F_inputs!$F$4:$F$5562)</f>
        <v>0</v>
      </c>
      <c r="N23" s="224">
        <f>_xlfn.XLOOKUP($E23&amp;N$11,F_inputs!$N$4:$N$5562,F_inputs!$F$4:$F$5562)</f>
        <v>0.33332999999999996</v>
      </c>
      <c r="O23" s="224">
        <f>_xlfn.XLOOKUP($E23&amp;O$11,F_inputs!$N$4:$N$5562,F_inputs!$F$4:$F$5562)</f>
        <v>0.85</v>
      </c>
      <c r="P23" s="224">
        <f>_xlfn.XLOOKUP($E23&amp;P$11,F_inputs!$N$4:$N$5562,F_inputs!$F$4:$F$5562)</f>
        <v>0</v>
      </c>
      <c r="Q23" s="224">
        <f>_xlfn.XLOOKUP($E23&amp;Q$11,F_inputs!$N$4:$N$5562,F_inputs!$F$4:$F$5562)</f>
        <v>1</v>
      </c>
      <c r="R23" s="224">
        <f>_xlfn.XLOOKUP($E23&amp;R$11,F_inputs!$N$4:$N$5562,F_inputs!$F$4:$F$5562)</f>
        <v>0.5</v>
      </c>
      <c r="S23" s="224">
        <f>_xlfn.XLOOKUP($E23&amp;S$11,F_inputs!$N$4:$N$5562,F_inputs!$F$4:$F$5562)</f>
        <v>0.5</v>
      </c>
      <c r="T23" s="224">
        <f>_xlfn.XLOOKUP($E23&amp;T$11,F_inputs!$N$4:$N$5562,F_inputs!$F$4:$F$5562)</f>
        <v>0</v>
      </c>
      <c r="U23" s="224">
        <f>_xlfn.XLOOKUP($E23&amp;U$11,F_inputs!$N$4:$N$5562,F_inputs!$F$4:$F$5562)</f>
        <v>0</v>
      </c>
      <c r="V23" s="224">
        <f>_xlfn.XLOOKUP($E23&amp;V$11,F_inputs!$N$4:$N$5562,F_inputs!$F$4:$F$5562)</f>
        <v>0</v>
      </c>
      <c r="W23" s="224">
        <f>_xlfn.XLOOKUP($E23&amp;W$11,F_inputs!$N$4:$N$5562,F_inputs!$F$4:$F$5562)</f>
        <v>0</v>
      </c>
      <c r="X23" s="224">
        <f>_xlfn.XLOOKUP($E23&amp;X$11,F_inputs!$N$4:$N$5562,F_inputs!$F$4:$F$5562)</f>
        <v>0</v>
      </c>
      <c r="Y23" s="224">
        <f>_xlfn.XLOOKUP($E23&amp;Y$11,F_inputs!$N$4:$N$5562,F_inputs!$F$4:$F$5562)</f>
        <v>0</v>
      </c>
      <c r="Z23" s="224">
        <f>_xlfn.XLOOKUP($E23&amp;Z$11,F_inputs!$N$4:$N$5562,F_inputs!$F$4:$F$5562)</f>
        <v>1</v>
      </c>
      <c r="AA23" s="224">
        <f>_xlfn.XLOOKUP($E23&amp;AA$11,F_inputs!$N$4:$N$5562,F_inputs!$F$4:$F$5562)</f>
        <v>1</v>
      </c>
      <c r="AB23" s="224">
        <f>_xlfn.XLOOKUP($E23&amp;AB$11,F_inputs!$N$4:$N$5562,F_inputs!$F$4:$F$5562)</f>
        <v>0</v>
      </c>
      <c r="AC23" s="224">
        <f>_xlfn.XLOOKUP($E23&amp;AC$11,F_inputs!$N$4:$N$6559,F_inputs!$F$4:$F$6559)</f>
        <v>0</v>
      </c>
      <c r="AD23" s="224">
        <f>_xlfn.XLOOKUP($E23&amp;AD$11,F_inputs!$N$4:$N$6559,F_inputs!$F$4:$F$6559)</f>
        <v>0</v>
      </c>
      <c r="AE23" s="224">
        <f>_xlfn.XLOOKUP($E23&amp;AE$11,F_inputs!$N$4:$N$6559,F_inputs!$F$4:$F$6559)</f>
        <v>0</v>
      </c>
      <c r="AF23" s="224">
        <f>_xlfn.XLOOKUP($E23&amp;AF$11,F_inputs!$N$4:$N$6559,F_inputs!$F$4:$F$6559)</f>
        <v>0</v>
      </c>
      <c r="AG23" s="224">
        <f>_xlfn.XLOOKUP($E23&amp;AG$11,F_inputs!$N$4:$N$6559,F_inputs!$F$4:$F$6559)</f>
        <v>0</v>
      </c>
      <c r="AH23" s="224">
        <f>_xlfn.XLOOKUP($E23&amp;AH$11,F_inputs!$N$4:$N$6559,F_inputs!$F$4:$F$6559)</f>
        <v>0</v>
      </c>
      <c r="AI23" s="224">
        <f>_xlfn.XLOOKUP($E23&amp;AI$11,F_inputs!$N$4:$N$6559,F_inputs!$F$4:$F$6559)</f>
        <v>0</v>
      </c>
      <c r="BN23" s="232"/>
      <c r="BO23" s="232"/>
      <c r="BP23" s="232"/>
      <c r="BQ23" s="232"/>
      <c r="BR23" s="232"/>
      <c r="BS23" s="232"/>
      <c r="BT23" s="232"/>
      <c r="BU23" s="232"/>
      <c r="BV23" s="232"/>
      <c r="BW23" s="232"/>
      <c r="BX23" s="232"/>
      <c r="BY23" s="232"/>
      <c r="BZ23" s="232"/>
      <c r="CA23" s="232"/>
      <c r="CB23" s="232"/>
      <c r="CC23" s="232"/>
      <c r="CD23" s="232"/>
      <c r="CE23" s="232"/>
      <c r="CF23" s="232"/>
      <c r="CG23" s="232"/>
      <c r="CH23" s="232"/>
      <c r="CI23" s="232"/>
      <c r="CJ23" s="232"/>
      <c r="CK23" s="232"/>
      <c r="CL23" s="232"/>
      <c r="CM23" s="232"/>
      <c r="CN23" s="232"/>
    </row>
    <row r="24" spans="2:92">
      <c r="D24" s="225" t="s">
        <v>345</v>
      </c>
      <c r="E24" s="144" t="s">
        <v>345</v>
      </c>
      <c r="F24" s="144" t="s">
        <v>1014</v>
      </c>
      <c r="G24" s="145"/>
      <c r="I24" s="224">
        <f>_xlfn.XLOOKUP($E24&amp;I$11,F_inputs!$N$4:$N$5562,F_inputs!$F$4:$F$5562)</f>
        <v>1</v>
      </c>
      <c r="J24" s="224">
        <f>_xlfn.XLOOKUP($E24&amp;J$11,F_inputs!$N$4:$N$5562,F_inputs!$F$4:$F$5562)</f>
        <v>1</v>
      </c>
      <c r="K24" s="224">
        <f>_xlfn.XLOOKUP($E24&amp;K$11,F_inputs!$N$4:$N$5562,F_inputs!$F$4:$F$5562)</f>
        <v>1</v>
      </c>
      <c r="L24" s="224">
        <f>_xlfn.XLOOKUP($E24&amp;L$11,F_inputs!$N$4:$N$5562,F_inputs!$F$4:$F$5562)</f>
        <v>0</v>
      </c>
      <c r="M24" s="224">
        <f>_xlfn.XLOOKUP($E24&amp;M$11,F_inputs!$N$4:$N$5562,F_inputs!$F$4:$F$5562)</f>
        <v>0</v>
      </c>
      <c r="N24" s="224">
        <f>_xlfn.XLOOKUP($E24&amp;N$11,F_inputs!$N$4:$N$5562,F_inputs!$F$4:$F$5562)</f>
        <v>0.5</v>
      </c>
      <c r="O24" s="224">
        <f>_xlfn.XLOOKUP($E24&amp;O$11,F_inputs!$N$4:$N$5562,F_inputs!$F$4:$F$5562)</f>
        <v>0.85</v>
      </c>
      <c r="P24" s="224">
        <f>_xlfn.XLOOKUP($E24&amp;P$11,F_inputs!$N$4:$N$5562,F_inputs!$F$4:$F$5562)</f>
        <v>0</v>
      </c>
      <c r="Q24" s="224">
        <f>_xlfn.XLOOKUP($E24&amp;Q$11,F_inputs!$N$4:$N$5562,F_inputs!$F$4:$F$5562)</f>
        <v>1</v>
      </c>
      <c r="R24" s="224">
        <f>_xlfn.XLOOKUP($E24&amp;R$11,F_inputs!$N$4:$N$5562,F_inputs!$F$4:$F$5562)</f>
        <v>0.5</v>
      </c>
      <c r="S24" s="224">
        <f>_xlfn.XLOOKUP($E24&amp;S$11,F_inputs!$N$4:$N$5562,F_inputs!$F$4:$F$5562)</f>
        <v>0.5</v>
      </c>
      <c r="T24" s="224">
        <f>_xlfn.XLOOKUP($E24&amp;T$11,F_inputs!$N$4:$N$5562,F_inputs!$F$4:$F$5562)</f>
        <v>0</v>
      </c>
      <c r="U24" s="224">
        <f>_xlfn.XLOOKUP($E24&amp;U$11,F_inputs!$N$4:$N$5562,F_inputs!$F$4:$F$5562)</f>
        <v>1</v>
      </c>
      <c r="V24" s="224">
        <f>_xlfn.XLOOKUP($E24&amp;V$11,F_inputs!$N$4:$N$5562,F_inputs!$F$4:$F$5562)</f>
        <v>1</v>
      </c>
      <c r="W24" s="224">
        <f>_xlfn.XLOOKUP($E24&amp;W$11,F_inputs!$N$4:$N$5562,F_inputs!$F$4:$F$5562)</f>
        <v>0</v>
      </c>
      <c r="X24" s="224">
        <f>_xlfn.XLOOKUP($E24&amp;X$11,F_inputs!$N$4:$N$5562,F_inputs!$F$4:$F$5562)</f>
        <v>0</v>
      </c>
      <c r="Y24" s="224">
        <f>_xlfn.XLOOKUP($E24&amp;Y$11,F_inputs!$N$4:$N$5562,F_inputs!$F$4:$F$5562)</f>
        <v>0</v>
      </c>
      <c r="Z24" s="224">
        <f>_xlfn.XLOOKUP($E24&amp;Z$11,F_inputs!$N$4:$N$5562,F_inputs!$F$4:$F$5562)</f>
        <v>1</v>
      </c>
      <c r="AA24" s="224">
        <f>_xlfn.XLOOKUP($E24&amp;AA$11,F_inputs!$N$4:$N$5562,F_inputs!$F$4:$F$5562)</f>
        <v>1</v>
      </c>
      <c r="AB24" s="224">
        <f>_xlfn.XLOOKUP($E24&amp;AB$11,F_inputs!$N$4:$N$5562,F_inputs!$F$4:$F$5562)</f>
        <v>0</v>
      </c>
      <c r="AC24" s="224">
        <f>_xlfn.XLOOKUP($E24&amp;AC$11,F_inputs!$N$4:$N$6559,F_inputs!$F$4:$F$6559)</f>
        <v>1</v>
      </c>
      <c r="AD24" s="224">
        <f>_xlfn.XLOOKUP($E24&amp;AD$11,F_inputs!$N$4:$N$6559,F_inputs!$F$4:$F$6559)</f>
        <v>0</v>
      </c>
      <c r="AE24" s="224">
        <f>_xlfn.XLOOKUP($E24&amp;AE$11,F_inputs!$N$4:$N$6559,F_inputs!$F$4:$F$6559)</f>
        <v>0</v>
      </c>
      <c r="AF24" s="224">
        <f>_xlfn.XLOOKUP($E24&amp;AF$11,F_inputs!$N$4:$N$6559,F_inputs!$F$4:$F$6559)</f>
        <v>0</v>
      </c>
      <c r="AG24" s="224">
        <f>_xlfn.XLOOKUP($E24&amp;AG$11,F_inputs!$N$4:$N$6559,F_inputs!$F$4:$F$6559)</f>
        <v>0</v>
      </c>
      <c r="AH24" s="224">
        <f>_xlfn.XLOOKUP($E24&amp;AH$11,F_inputs!$N$4:$N$6559,F_inputs!$F$4:$F$6559)</f>
        <v>0</v>
      </c>
      <c r="AI24" s="224">
        <f>_xlfn.XLOOKUP($E24&amp;AI$11,F_inputs!$N$4:$N$6559,F_inputs!$F$4:$F$6559)</f>
        <v>0</v>
      </c>
      <c r="BN24" s="232"/>
      <c r="BO24" s="232"/>
      <c r="BP24" s="232"/>
      <c r="BQ24" s="232"/>
      <c r="BR24" s="232"/>
      <c r="BS24" s="232"/>
      <c r="BT24" s="232"/>
      <c r="BU24" s="232"/>
      <c r="BV24" s="232"/>
      <c r="BW24" s="232"/>
      <c r="BX24" s="232"/>
      <c r="BY24" s="232"/>
      <c r="BZ24" s="232"/>
      <c r="CA24" s="232"/>
      <c r="CB24" s="232"/>
      <c r="CC24" s="232"/>
      <c r="CD24" s="232"/>
      <c r="CE24" s="232"/>
      <c r="CF24" s="232"/>
      <c r="CG24" s="232"/>
      <c r="CH24" s="232"/>
      <c r="CI24" s="232"/>
      <c r="CJ24" s="232"/>
      <c r="CK24" s="232"/>
      <c r="CL24" s="232"/>
      <c r="CM24" s="232"/>
      <c r="CN24" s="232"/>
    </row>
    <row r="25" spans="2:92" ht="14.25">
      <c r="D25" s="225" t="s">
        <v>354</v>
      </c>
      <c r="E25" s="144" t="s">
        <v>354</v>
      </c>
      <c r="F25" s="144" t="s">
        <v>1014</v>
      </c>
      <c r="G25" s="145"/>
      <c r="I25" s="224">
        <f>_xlfn.XLOOKUP($E25&amp;I$11,F_inputs!$N$4:$N$5562,F_inputs!$F$4:$F$5562)</f>
        <v>1</v>
      </c>
      <c r="J25" s="224">
        <f>_xlfn.XLOOKUP($E25&amp;J$11,F_inputs!$N$4:$N$5562,F_inputs!$F$4:$F$5562)</f>
        <v>1</v>
      </c>
      <c r="K25" s="224">
        <f>_xlfn.XLOOKUP($E25&amp;K$11,F_inputs!$N$4:$N$5562,F_inputs!$F$4:$F$5562)</f>
        <v>1</v>
      </c>
      <c r="L25" s="224">
        <f>_xlfn.XLOOKUP($E25&amp;L$11,F_inputs!$N$4:$N$5562,F_inputs!$F$4:$F$5562)</f>
        <v>0</v>
      </c>
      <c r="M25" s="224">
        <f>_xlfn.XLOOKUP($E25&amp;M$11,F_inputs!$N$4:$N$5562,F_inputs!$F$4:$F$5562)</f>
        <v>0</v>
      </c>
      <c r="N25" s="224">
        <f>_xlfn.XLOOKUP($E25&amp;N$11,F_inputs!$N$4:$N$5562,F_inputs!$F$4:$F$5562)</f>
        <v>0.5</v>
      </c>
      <c r="O25" s="224">
        <f>_xlfn.XLOOKUP($E25&amp;O$11,F_inputs!$N$4:$N$5562,F_inputs!$F$4:$F$5562)</f>
        <v>0.85</v>
      </c>
      <c r="P25" s="224">
        <f>_xlfn.XLOOKUP($E25&amp;P$11,F_inputs!$N$4:$N$5562,F_inputs!$F$4:$F$5562)</f>
        <v>0</v>
      </c>
      <c r="Q25" s="224">
        <f>_xlfn.XLOOKUP($E25&amp;Q$11,F_inputs!$N$4:$N$5562,F_inputs!$F$4:$F$5562)</f>
        <v>1</v>
      </c>
      <c r="R25" s="224">
        <f>_xlfn.XLOOKUP($E25&amp;R$11,F_inputs!$N$4:$N$5562,F_inputs!$F$4:$F$5562)</f>
        <v>0.5</v>
      </c>
      <c r="S25" s="224">
        <f>_xlfn.XLOOKUP($E25&amp;S$11,F_inputs!$N$4:$N$5562,F_inputs!$F$4:$F$5562)</f>
        <v>0.5</v>
      </c>
      <c r="T25" s="224">
        <f>_xlfn.XLOOKUP($E25&amp;T$11,F_inputs!$N$4:$N$5562,F_inputs!$F$4:$F$5562)</f>
        <v>0</v>
      </c>
      <c r="U25" s="146">
        <v>1</v>
      </c>
      <c r="V25" s="146">
        <v>1</v>
      </c>
      <c r="W25" s="224">
        <f>_xlfn.XLOOKUP($E25&amp;W$11,F_inputs!$N$4:$N$5562,F_inputs!$F$4:$F$5562)</f>
        <v>0</v>
      </c>
      <c r="X25" s="224">
        <f>_xlfn.XLOOKUP($E25&amp;X$11,F_inputs!$N$4:$N$5562,F_inputs!$F$4:$F$5562)</f>
        <v>0</v>
      </c>
      <c r="Y25" s="224">
        <f>_xlfn.XLOOKUP($E25&amp;Y$11,F_inputs!$N$4:$N$5562,F_inputs!$F$4:$F$5562)</f>
        <v>0</v>
      </c>
      <c r="Z25" s="224">
        <f>_xlfn.XLOOKUP($E25&amp;Z$11,F_inputs!$N$4:$N$5562,F_inputs!$F$4:$F$5562)</f>
        <v>1</v>
      </c>
      <c r="AA25" s="224">
        <f>_xlfn.XLOOKUP($E25&amp;AA$11,F_inputs!$N$4:$N$5562,F_inputs!$F$4:$F$5562)</f>
        <v>1</v>
      </c>
      <c r="AB25" s="224">
        <f>_xlfn.XLOOKUP($E25&amp;AB$11,F_inputs!$N$4:$N$5562,F_inputs!$F$4:$F$5562)</f>
        <v>0</v>
      </c>
      <c r="AC25" s="224">
        <f>_xlfn.XLOOKUP($E25&amp;AC$11,F_inputs!$N$4:$N$6559,F_inputs!$F$4:$F$6559)</f>
        <v>0</v>
      </c>
      <c r="AD25" s="224">
        <f>_xlfn.XLOOKUP($E25&amp;AD$11,F_inputs!$N$4:$N$6559,F_inputs!$F$4:$F$6559)</f>
        <v>0</v>
      </c>
      <c r="AE25" s="224">
        <f>_xlfn.XLOOKUP($E25&amp;AE$11,F_inputs!$N$4:$N$6559,F_inputs!$F$4:$F$6559)</f>
        <v>0</v>
      </c>
      <c r="AF25" s="224">
        <f>_xlfn.XLOOKUP($E25&amp;AF$11,F_inputs!$N$4:$N$6559,F_inputs!$F$4:$F$6559)</f>
        <v>0</v>
      </c>
      <c r="AG25" s="224">
        <f>_xlfn.XLOOKUP($E25&amp;AG$11,F_inputs!$N$4:$N$6559,F_inputs!$F$4:$F$6559)</f>
        <v>0</v>
      </c>
      <c r="AH25" s="224">
        <f>_xlfn.XLOOKUP($E25&amp;AH$11,F_inputs!$N$4:$N$6559,F_inputs!$F$4:$F$6559)</f>
        <v>0</v>
      </c>
      <c r="AI25" s="224">
        <f>_xlfn.XLOOKUP($E25&amp;AI$11,F_inputs!$N$4:$N$6559,F_inputs!$F$4:$F$6559)</f>
        <v>0</v>
      </c>
      <c r="BN25" s="232"/>
      <c r="BO25" s="232"/>
      <c r="BP25" s="232"/>
      <c r="BQ25" s="232"/>
      <c r="BR25" s="232"/>
      <c r="BS25" s="232"/>
      <c r="BT25" s="232"/>
      <c r="BU25" s="232"/>
      <c r="BV25" s="232"/>
      <c r="BW25" s="232"/>
      <c r="BX25" s="232"/>
      <c r="BY25" s="232"/>
      <c r="BZ25" s="232"/>
      <c r="CA25" s="232"/>
      <c r="CB25" s="232"/>
      <c r="CC25" s="232"/>
      <c r="CD25" s="232"/>
      <c r="CE25" s="232"/>
      <c r="CF25" s="232"/>
      <c r="CG25" s="232"/>
      <c r="CH25" s="232"/>
      <c r="CI25" s="232"/>
      <c r="CJ25" s="232"/>
      <c r="CK25" s="232"/>
      <c r="CL25" s="232"/>
      <c r="CM25" s="232"/>
      <c r="CN25" s="232"/>
    </row>
    <row r="26" spans="2:92">
      <c r="D26" s="225" t="s">
        <v>376</v>
      </c>
      <c r="E26" s="144" t="s">
        <v>376</v>
      </c>
      <c r="F26" s="144" t="s">
        <v>1014</v>
      </c>
      <c r="G26" s="145"/>
      <c r="I26" s="224">
        <f>_xlfn.XLOOKUP($E26&amp;I$11,F_inputs!$N$4:$N$5562,F_inputs!$F$4:$F$5562)</f>
        <v>1</v>
      </c>
      <c r="J26" s="224">
        <f>_xlfn.XLOOKUP($E26&amp;J$11,F_inputs!$N$4:$N$5562,F_inputs!$F$4:$F$5562)</f>
        <v>1</v>
      </c>
      <c r="K26" s="224">
        <f>_xlfn.XLOOKUP($E26&amp;K$11,F_inputs!$N$4:$N$5562,F_inputs!$F$4:$F$5562)</f>
        <v>1</v>
      </c>
      <c r="L26" s="224">
        <f>_xlfn.XLOOKUP($E26&amp;L$11,F_inputs!$N$4:$N$5562,F_inputs!$F$4:$F$5562)</f>
        <v>0</v>
      </c>
      <c r="M26" s="224">
        <f>_xlfn.XLOOKUP($E26&amp;M$11,F_inputs!$N$4:$N$5562,F_inputs!$F$4:$F$5562)</f>
        <v>0</v>
      </c>
      <c r="N26" s="224">
        <f>_xlfn.XLOOKUP($E26&amp;N$11,F_inputs!$N$4:$N$5562,F_inputs!$F$4:$F$5562)</f>
        <v>0.5</v>
      </c>
      <c r="O26" s="224">
        <f>_xlfn.XLOOKUP($E26&amp;O$11,F_inputs!$N$4:$N$5562,F_inputs!$F$4:$F$5562)</f>
        <v>0.85</v>
      </c>
      <c r="P26" s="224">
        <f>_xlfn.XLOOKUP($E26&amp;P$11,F_inputs!$N$4:$N$5562,F_inputs!$F$4:$F$5562)</f>
        <v>0</v>
      </c>
      <c r="Q26" s="224">
        <f>_xlfn.XLOOKUP($E26&amp;Q$11,F_inputs!$N$4:$N$5562,F_inputs!$F$4:$F$5562)</f>
        <v>1</v>
      </c>
      <c r="R26" s="224">
        <f>_xlfn.XLOOKUP($E26&amp;R$11,F_inputs!$N$4:$N$5562,F_inputs!$F$4:$F$5562)</f>
        <v>0.5</v>
      </c>
      <c r="S26" s="224">
        <f>_xlfn.XLOOKUP($E26&amp;S$11,F_inputs!$N$4:$N$5562,F_inputs!$F$4:$F$5562)</f>
        <v>0.5</v>
      </c>
      <c r="T26" s="224">
        <f>_xlfn.XLOOKUP($E26&amp;T$11,F_inputs!$N$4:$N$5562,F_inputs!$F$4:$F$5562)</f>
        <v>0</v>
      </c>
      <c r="U26" s="224">
        <f>_xlfn.XLOOKUP($E26&amp;U$11,F_inputs!$N$4:$N$5562,F_inputs!$F$4:$F$5562)</f>
        <v>1</v>
      </c>
      <c r="V26" s="224">
        <f>_xlfn.XLOOKUP($E26&amp;V$11,F_inputs!$N$4:$N$5562,F_inputs!$F$4:$F$5562)</f>
        <v>1</v>
      </c>
      <c r="W26" s="224">
        <f>_xlfn.XLOOKUP($E26&amp;W$11,F_inputs!$N$4:$N$5562,F_inputs!$F$4:$F$5562)</f>
        <v>0</v>
      </c>
      <c r="X26" s="224">
        <f>_xlfn.XLOOKUP($E26&amp;X$11,F_inputs!$N$4:$N$5562,F_inputs!$F$4:$F$5562)</f>
        <v>0</v>
      </c>
      <c r="Y26" s="224">
        <f>_xlfn.XLOOKUP($E26&amp;Y$11,F_inputs!$N$4:$N$5562,F_inputs!$F$4:$F$5562)</f>
        <v>0</v>
      </c>
      <c r="Z26" s="224">
        <f>_xlfn.XLOOKUP($E26&amp;Z$11,F_inputs!$N$4:$N$5562,F_inputs!$F$4:$F$5562)</f>
        <v>1</v>
      </c>
      <c r="AA26" s="224">
        <f>_xlfn.XLOOKUP($E26&amp;AA$11,F_inputs!$N$4:$N$5562,F_inputs!$F$4:$F$5562)</f>
        <v>1</v>
      </c>
      <c r="AB26" s="224">
        <f>_xlfn.XLOOKUP($E26&amp;AB$11,F_inputs!$N$4:$N$5562,F_inputs!$F$4:$F$5562)</f>
        <v>0</v>
      </c>
      <c r="AC26" s="224">
        <f>_xlfn.XLOOKUP($E26&amp;AC$11,F_inputs!$N$4:$N$6559,F_inputs!$F$4:$F$6559)</f>
        <v>0</v>
      </c>
      <c r="AD26" s="224">
        <f>_xlfn.XLOOKUP($E26&amp;AD$11,F_inputs!$N$4:$N$6559,F_inputs!$F$4:$F$6559)</f>
        <v>0</v>
      </c>
      <c r="AE26" s="224">
        <f>_xlfn.XLOOKUP($E26&amp;AE$11,F_inputs!$N$4:$N$6559,F_inputs!$F$4:$F$6559)</f>
        <v>0</v>
      </c>
      <c r="AF26" s="224">
        <f>_xlfn.XLOOKUP($E26&amp;AF$11,F_inputs!$N$4:$N$6559,F_inputs!$F$4:$F$6559)</f>
        <v>0</v>
      </c>
      <c r="AG26" s="224">
        <f>_xlfn.XLOOKUP($E26&amp;AG$11,F_inputs!$N$4:$N$6559,F_inputs!$F$4:$F$6559)</f>
        <v>0</v>
      </c>
      <c r="AH26" s="224">
        <f>_xlfn.XLOOKUP($E26&amp;AH$11,F_inputs!$N$4:$N$6559,F_inputs!$F$4:$F$6559)</f>
        <v>0</v>
      </c>
      <c r="AI26" s="224">
        <f>_xlfn.XLOOKUP($E26&amp;AI$11,F_inputs!$N$4:$N$6559,F_inputs!$F$4:$F$6559)</f>
        <v>0</v>
      </c>
      <c r="BN26" s="232"/>
      <c r="BO26" s="232"/>
      <c r="BP26" s="232"/>
      <c r="BQ26" s="232"/>
      <c r="BR26" s="232"/>
      <c r="BS26" s="232"/>
      <c r="BT26" s="232"/>
      <c r="BU26" s="232"/>
      <c r="BV26" s="232"/>
      <c r="BW26" s="232"/>
      <c r="BX26" s="232"/>
      <c r="BY26" s="232"/>
      <c r="BZ26" s="232"/>
      <c r="CA26" s="232"/>
      <c r="CB26" s="232"/>
      <c r="CC26" s="232"/>
      <c r="CD26" s="232"/>
      <c r="CE26" s="232"/>
      <c r="CF26" s="232"/>
      <c r="CG26" s="232"/>
      <c r="CH26" s="232"/>
      <c r="CI26" s="232"/>
      <c r="CJ26" s="232"/>
      <c r="CK26" s="232"/>
      <c r="CL26" s="232"/>
      <c r="CM26" s="232"/>
      <c r="CN26" s="232"/>
    </row>
    <row r="27" spans="2:92">
      <c r="D27" s="225" t="s">
        <v>367</v>
      </c>
      <c r="E27" s="144" t="s">
        <v>367</v>
      </c>
      <c r="F27" s="144" t="s">
        <v>1014</v>
      </c>
      <c r="G27" s="145"/>
      <c r="I27" s="224">
        <f>_xlfn.XLOOKUP($E27&amp;I$11,F_inputs!$N$4:$N$5562,F_inputs!$F$4:$F$5562)</f>
        <v>1</v>
      </c>
      <c r="J27" s="224">
        <f>_xlfn.XLOOKUP($E27&amp;J$11,F_inputs!$N$4:$N$5562,F_inputs!$F$4:$F$5562)</f>
        <v>1</v>
      </c>
      <c r="K27" s="224">
        <f>_xlfn.XLOOKUP($E27&amp;K$11,F_inputs!$N$4:$N$5562,F_inputs!$F$4:$F$5562)</f>
        <v>1</v>
      </c>
      <c r="L27" s="224">
        <f>_xlfn.XLOOKUP($E27&amp;L$11,F_inputs!$N$4:$N$5562,F_inputs!$F$4:$F$5562)</f>
        <v>0</v>
      </c>
      <c r="M27" s="224">
        <f>_xlfn.XLOOKUP($E27&amp;M$11,F_inputs!$N$4:$N$5562,F_inputs!$F$4:$F$5562)</f>
        <v>0</v>
      </c>
      <c r="N27" s="224">
        <f>_xlfn.XLOOKUP($E27&amp;N$11,F_inputs!$N$4:$N$5562,F_inputs!$F$4:$F$5562)</f>
        <v>0.5</v>
      </c>
      <c r="O27" s="224">
        <f>_xlfn.XLOOKUP($E27&amp;O$11,F_inputs!$N$4:$N$5562,F_inputs!$F$4:$F$5562)</f>
        <v>0.85</v>
      </c>
      <c r="P27" s="224">
        <f>_xlfn.XLOOKUP($E27&amp;P$11,F_inputs!$N$4:$N$5562,F_inputs!$F$4:$F$5562)</f>
        <v>0</v>
      </c>
      <c r="Q27" s="224">
        <f>_xlfn.XLOOKUP($E27&amp;Q$11,F_inputs!$N$4:$N$5562,F_inputs!$F$4:$F$5562)</f>
        <v>1</v>
      </c>
      <c r="R27" s="224">
        <f>_xlfn.XLOOKUP($E27&amp;R$11,F_inputs!$N$4:$N$5562,F_inputs!$F$4:$F$5562)</f>
        <v>0.5</v>
      </c>
      <c r="S27" s="224">
        <f>_xlfn.XLOOKUP($E27&amp;S$11,F_inputs!$N$4:$N$5562,F_inputs!$F$4:$F$5562)</f>
        <v>0.5</v>
      </c>
      <c r="T27" s="224">
        <f>_xlfn.XLOOKUP($E27&amp;T$11,F_inputs!$N$4:$N$5562,F_inputs!$F$4:$F$5562)</f>
        <v>0</v>
      </c>
      <c r="U27" s="224">
        <f>_xlfn.XLOOKUP($E27&amp;U$11,F_inputs!$N$4:$N$5562,F_inputs!$F$4:$F$5562)</f>
        <v>1</v>
      </c>
      <c r="V27" s="224">
        <f>_xlfn.XLOOKUP($E27&amp;V$11,F_inputs!$N$4:$N$5562,F_inputs!$F$4:$F$5562)</f>
        <v>1</v>
      </c>
      <c r="W27" s="224">
        <f>_xlfn.XLOOKUP($E27&amp;W$11,F_inputs!$N$4:$N$5562,F_inputs!$F$4:$F$5562)</f>
        <v>0</v>
      </c>
      <c r="X27" s="224">
        <f>_xlfn.XLOOKUP($E27&amp;X$11,F_inputs!$N$4:$N$5562,F_inputs!$F$4:$F$5562)</f>
        <v>0</v>
      </c>
      <c r="Y27" s="224">
        <f>_xlfn.XLOOKUP($E27&amp;Y$11,F_inputs!$N$4:$N$5562,F_inputs!$F$4:$F$5562)</f>
        <v>0</v>
      </c>
      <c r="Z27" s="224">
        <f>_xlfn.XLOOKUP($E27&amp;Z$11,F_inputs!$N$4:$N$5562,F_inputs!$F$4:$F$5562)</f>
        <v>1</v>
      </c>
      <c r="AA27" s="224">
        <f>_xlfn.XLOOKUP($E27&amp;AA$11,F_inputs!$N$4:$N$5562,F_inputs!$F$4:$F$5562)</f>
        <v>1</v>
      </c>
      <c r="AB27" s="224">
        <f>_xlfn.XLOOKUP($E27&amp;AB$11,F_inputs!$N$4:$N$5562,F_inputs!$F$4:$F$5562)</f>
        <v>0</v>
      </c>
      <c r="AC27" s="224">
        <f>_xlfn.XLOOKUP($E27&amp;AC$11,F_inputs!$N$4:$N$6559,F_inputs!$F$4:$F$6559)</f>
        <v>0</v>
      </c>
      <c r="AD27" s="224">
        <f>_xlfn.XLOOKUP($E27&amp;AD$11,F_inputs!$N$4:$N$6559,F_inputs!$F$4:$F$6559)</f>
        <v>0</v>
      </c>
      <c r="AE27" s="224">
        <f>_xlfn.XLOOKUP($E27&amp;AE$11,F_inputs!$N$4:$N$6559,F_inputs!$F$4:$F$6559)</f>
        <v>0</v>
      </c>
      <c r="AF27" s="224">
        <f>_xlfn.XLOOKUP($E27&amp;AF$11,F_inputs!$N$4:$N$6559,F_inputs!$F$4:$F$6559)</f>
        <v>0</v>
      </c>
      <c r="AG27" s="224">
        <f>_xlfn.XLOOKUP($E27&amp;AG$11,F_inputs!$N$4:$N$6559,F_inputs!$F$4:$F$6559)</f>
        <v>0</v>
      </c>
      <c r="AH27" s="224">
        <f>_xlfn.XLOOKUP($E27&amp;AH$11,F_inputs!$N$4:$N$6559,F_inputs!$F$4:$F$6559)</f>
        <v>0</v>
      </c>
      <c r="AI27" s="224">
        <f>_xlfn.XLOOKUP($E27&amp;AI$11,F_inputs!$N$4:$N$6559,F_inputs!$F$4:$F$6559)</f>
        <v>0</v>
      </c>
      <c r="BN27" s="232"/>
      <c r="BO27" s="232"/>
      <c r="BP27" s="232"/>
      <c r="BQ27" s="232"/>
      <c r="BR27" s="232"/>
      <c r="BS27" s="232"/>
      <c r="BT27" s="232"/>
      <c r="BU27" s="232"/>
      <c r="BV27" s="232"/>
      <c r="BW27" s="232"/>
      <c r="BX27" s="232"/>
      <c r="BY27" s="232"/>
      <c r="BZ27" s="232"/>
      <c r="CA27" s="232"/>
      <c r="CB27" s="232"/>
      <c r="CC27" s="232"/>
      <c r="CD27" s="232"/>
      <c r="CE27" s="232"/>
      <c r="CF27" s="232"/>
      <c r="CG27" s="232"/>
      <c r="CH27" s="232"/>
      <c r="CI27" s="232"/>
      <c r="CJ27" s="232"/>
      <c r="CK27" s="232"/>
      <c r="CL27" s="232"/>
      <c r="CM27" s="232"/>
      <c r="CN27" s="232"/>
    </row>
    <row r="28" spans="2:92">
      <c r="D28" s="225" t="s">
        <v>373</v>
      </c>
      <c r="E28" s="144" t="s">
        <v>373</v>
      </c>
      <c r="F28" s="144" t="s">
        <v>1014</v>
      </c>
      <c r="G28" s="145"/>
      <c r="I28" s="224">
        <f>_xlfn.XLOOKUP($E28&amp;I$11,F_inputs!$N$4:$N$5562,F_inputs!$F$4:$F$5562)</f>
        <v>1</v>
      </c>
      <c r="J28" s="224">
        <f>_xlfn.XLOOKUP($E28&amp;J$11,F_inputs!$N$4:$N$5562,F_inputs!$F$4:$F$5562)</f>
        <v>1</v>
      </c>
      <c r="K28" s="224">
        <f>_xlfn.XLOOKUP($E28&amp;K$11,F_inputs!$N$4:$N$5562,F_inputs!$F$4:$F$5562)</f>
        <v>1</v>
      </c>
      <c r="L28" s="224">
        <f>_xlfn.XLOOKUP($E28&amp;L$11,F_inputs!$N$4:$N$5562,F_inputs!$F$4:$F$5562)</f>
        <v>0</v>
      </c>
      <c r="M28" s="224">
        <f>_xlfn.XLOOKUP($E28&amp;M$11,F_inputs!$N$4:$N$5562,F_inputs!$F$4:$F$5562)</f>
        <v>0</v>
      </c>
      <c r="N28" s="224">
        <f>_xlfn.XLOOKUP($E28&amp;N$11,F_inputs!$N$4:$N$5562,F_inputs!$F$4:$F$5562)</f>
        <v>0.5</v>
      </c>
      <c r="O28" s="224">
        <f>_xlfn.XLOOKUP($E28&amp;O$11,F_inputs!$N$4:$N$5562,F_inputs!$F$4:$F$5562)</f>
        <v>0.85</v>
      </c>
      <c r="P28" s="224">
        <f>_xlfn.XLOOKUP($E28&amp;P$11,F_inputs!$N$4:$N$5562,F_inputs!$F$4:$F$5562)</f>
        <v>0</v>
      </c>
      <c r="Q28" s="224">
        <f>_xlfn.XLOOKUP($E28&amp;Q$11,F_inputs!$N$4:$N$5562,F_inputs!$F$4:$F$5562)</f>
        <v>1</v>
      </c>
      <c r="R28" s="224">
        <f>_xlfn.XLOOKUP($E28&amp;R$11,F_inputs!$N$4:$N$5562,F_inputs!$F$4:$F$5562)</f>
        <v>0.5</v>
      </c>
      <c r="S28" s="224">
        <f>_xlfn.XLOOKUP($E28&amp;S$11,F_inputs!$N$4:$N$5562,F_inputs!$F$4:$F$5562)</f>
        <v>0.5</v>
      </c>
      <c r="T28" s="224">
        <f>_xlfn.XLOOKUP($E28&amp;T$11,F_inputs!$N$4:$N$5562,F_inputs!$F$4:$F$5562)</f>
        <v>0</v>
      </c>
      <c r="U28" s="224">
        <f>_xlfn.XLOOKUP($E28&amp;U$11,F_inputs!$N$4:$N$5562,F_inputs!$F$4:$F$5562)</f>
        <v>1</v>
      </c>
      <c r="V28" s="224">
        <f>_xlfn.XLOOKUP($E28&amp;V$11,F_inputs!$N$4:$N$5562,F_inputs!$F$4:$F$5562)</f>
        <v>1</v>
      </c>
      <c r="W28" s="224">
        <f>_xlfn.XLOOKUP($E28&amp;W$11,F_inputs!$N$4:$N$5562,F_inputs!$F$4:$F$5562)</f>
        <v>0</v>
      </c>
      <c r="X28" s="224">
        <f>_xlfn.XLOOKUP($E28&amp;X$11,F_inputs!$N$4:$N$5562,F_inputs!$F$4:$F$5562)</f>
        <v>0</v>
      </c>
      <c r="Y28" s="224">
        <f>_xlfn.XLOOKUP($E28&amp;Y$11,F_inputs!$N$4:$N$5562,F_inputs!$F$4:$F$5562)</f>
        <v>0</v>
      </c>
      <c r="Z28" s="224">
        <f>_xlfn.XLOOKUP($E28&amp;Z$11,F_inputs!$N$4:$N$5562,F_inputs!$F$4:$F$5562)</f>
        <v>1</v>
      </c>
      <c r="AA28" s="224">
        <f>_xlfn.XLOOKUP($E28&amp;AA$11,F_inputs!$N$4:$N$5562,F_inputs!$F$4:$F$5562)</f>
        <v>1</v>
      </c>
      <c r="AB28" s="224">
        <f>_xlfn.XLOOKUP($E28&amp;AB$11,F_inputs!$N$4:$N$5562,F_inputs!$F$4:$F$5562)</f>
        <v>0</v>
      </c>
      <c r="AC28" s="224">
        <f>_xlfn.XLOOKUP($E28&amp;AC$11,F_inputs!$N$4:$N$6559,F_inputs!$F$4:$F$6559)</f>
        <v>0</v>
      </c>
      <c r="AD28" s="224">
        <f>_xlfn.XLOOKUP($E28&amp;AD$11,F_inputs!$N$4:$N$6559,F_inputs!$F$4:$F$6559)</f>
        <v>0</v>
      </c>
      <c r="AE28" s="224">
        <f>_xlfn.XLOOKUP($E28&amp;AE$11,F_inputs!$N$4:$N$6559,F_inputs!$F$4:$F$6559)</f>
        <v>0</v>
      </c>
      <c r="AF28" s="224">
        <f>_xlfn.XLOOKUP($E28&amp;AF$11,F_inputs!$N$4:$N$6559,F_inputs!$F$4:$F$6559)</f>
        <v>0</v>
      </c>
      <c r="AG28" s="224">
        <f>_xlfn.XLOOKUP($E28&amp;AG$11,F_inputs!$N$4:$N$6559,F_inputs!$F$4:$F$6559)</f>
        <v>0</v>
      </c>
      <c r="AH28" s="224">
        <f>_xlfn.XLOOKUP($E28&amp;AH$11,F_inputs!$N$4:$N$6559,F_inputs!$F$4:$F$6559)</f>
        <v>0</v>
      </c>
      <c r="AI28" s="224">
        <f>_xlfn.XLOOKUP($E28&amp;AI$11,F_inputs!$N$4:$N$6559,F_inputs!$F$4:$F$6559)</f>
        <v>0</v>
      </c>
      <c r="BN28" s="232"/>
      <c r="BO28" s="232"/>
      <c r="BP28" s="232"/>
      <c r="BQ28" s="232"/>
      <c r="BR28" s="232"/>
      <c r="BS28" s="232"/>
      <c r="BT28" s="232"/>
      <c r="BU28" s="232"/>
      <c r="BV28" s="232"/>
      <c r="BW28" s="232"/>
      <c r="BX28" s="232"/>
      <c r="BY28" s="232"/>
      <c r="BZ28" s="232"/>
      <c r="CA28" s="232"/>
      <c r="CB28" s="232"/>
      <c r="CC28" s="232"/>
      <c r="CD28" s="232"/>
      <c r="CE28" s="232"/>
      <c r="CF28" s="232"/>
      <c r="CG28" s="232"/>
      <c r="CH28" s="232"/>
      <c r="CI28" s="232"/>
      <c r="CJ28" s="232"/>
      <c r="CK28" s="232"/>
      <c r="CL28" s="232"/>
      <c r="CM28" s="232"/>
      <c r="CN28" s="232"/>
    </row>
    <row r="29" spans="2:92">
      <c r="D29" s="225" t="s">
        <v>385</v>
      </c>
      <c r="E29" s="144" t="s">
        <v>385</v>
      </c>
      <c r="F29" s="144" t="s">
        <v>1014</v>
      </c>
      <c r="G29" s="145"/>
      <c r="I29" s="224">
        <f>_xlfn.XLOOKUP($E29&amp;I$11,F_inputs!$N$4:$N$5562,F_inputs!$F$4:$F$5562)</f>
        <v>1</v>
      </c>
      <c r="J29" s="224">
        <f>_xlfn.XLOOKUP($E29&amp;J$11,F_inputs!$N$4:$N$5562,F_inputs!$F$4:$F$5562)</f>
        <v>1</v>
      </c>
      <c r="K29" s="224">
        <f>_xlfn.XLOOKUP($E29&amp;K$11,F_inputs!$N$4:$N$5562,F_inputs!$F$4:$F$5562)</f>
        <v>1</v>
      </c>
      <c r="L29" s="224">
        <f>_xlfn.XLOOKUP($E29&amp;L$11,F_inputs!$N$4:$N$5562,F_inputs!$F$4:$F$5562)</f>
        <v>0</v>
      </c>
      <c r="M29" s="224">
        <f>_xlfn.XLOOKUP($E29&amp;M$11,F_inputs!$N$4:$N$5562,F_inputs!$F$4:$F$5562)</f>
        <v>0</v>
      </c>
      <c r="N29" s="224">
        <f>_xlfn.XLOOKUP($E29&amp;N$11,F_inputs!$N$4:$N$5562,F_inputs!$F$4:$F$5562)</f>
        <v>7.0000000000000007E-2</v>
      </c>
      <c r="O29" s="224">
        <f>_xlfn.XLOOKUP($E29&amp;O$11,F_inputs!$N$4:$N$5562,F_inputs!$F$4:$F$5562)</f>
        <v>0.85</v>
      </c>
      <c r="P29" s="224">
        <f>_xlfn.XLOOKUP($E29&amp;P$11,F_inputs!$N$4:$N$5562,F_inputs!$F$4:$F$5562)</f>
        <v>0</v>
      </c>
      <c r="Q29" s="224">
        <f>_xlfn.XLOOKUP($E29&amp;Q$11,F_inputs!$N$4:$N$5562,F_inputs!$F$4:$F$5562)</f>
        <v>1</v>
      </c>
      <c r="R29" s="224">
        <f>_xlfn.XLOOKUP($E29&amp;R$11,F_inputs!$N$4:$N$5562,F_inputs!$F$4:$F$5562)</f>
        <v>0.5</v>
      </c>
      <c r="S29" s="224">
        <f>_xlfn.XLOOKUP($E29&amp;S$11,F_inputs!$N$4:$N$5562,F_inputs!$F$4:$F$5562)</f>
        <v>0.5</v>
      </c>
      <c r="T29" s="224">
        <f>_xlfn.XLOOKUP($E29&amp;T$11,F_inputs!$N$4:$N$5562,F_inputs!$F$4:$F$5562)</f>
        <v>0</v>
      </c>
      <c r="U29" s="224">
        <f>_xlfn.XLOOKUP($E29&amp;U$11,F_inputs!$N$4:$N$5562,F_inputs!$F$4:$F$5562)</f>
        <v>1</v>
      </c>
      <c r="V29" s="224">
        <f>_xlfn.XLOOKUP($E29&amp;V$11,F_inputs!$N$4:$N$5562,F_inputs!$F$4:$F$5562)</f>
        <v>1</v>
      </c>
      <c r="W29" s="224">
        <f>_xlfn.XLOOKUP($E29&amp;W$11,F_inputs!$N$4:$N$5562,F_inputs!$F$4:$F$5562)</f>
        <v>0</v>
      </c>
      <c r="X29" s="224">
        <f>_xlfn.XLOOKUP($E29&amp;X$11,F_inputs!$N$4:$N$5562,F_inputs!$F$4:$F$5562)</f>
        <v>0</v>
      </c>
      <c r="Y29" s="224">
        <f>_xlfn.XLOOKUP($E29&amp;Y$11,F_inputs!$N$4:$N$5562,F_inputs!$F$4:$F$5562)</f>
        <v>0</v>
      </c>
      <c r="Z29" s="224">
        <f>_xlfn.XLOOKUP($E29&amp;Z$11,F_inputs!$N$4:$N$5562,F_inputs!$F$4:$F$5562)</f>
        <v>1</v>
      </c>
      <c r="AA29" s="224">
        <f>_xlfn.XLOOKUP($E29&amp;AA$11,F_inputs!$N$4:$N$5562,F_inputs!$F$4:$F$5562)</f>
        <v>1</v>
      </c>
      <c r="AB29" s="224">
        <f>_xlfn.XLOOKUP($E29&amp;AB$11,F_inputs!$N$4:$N$5562,F_inputs!$F$4:$F$5562)</f>
        <v>0</v>
      </c>
      <c r="AC29" s="224">
        <f>_xlfn.XLOOKUP($E29&amp;AC$11,F_inputs!$N$4:$N$6559,F_inputs!$F$4:$F$6559)</f>
        <v>0</v>
      </c>
      <c r="AD29" s="224">
        <f>_xlfn.XLOOKUP($E29&amp;AD$11,F_inputs!$N$4:$N$6559,F_inputs!$F$4:$F$6559)</f>
        <v>0</v>
      </c>
      <c r="AE29" s="224">
        <f>_xlfn.XLOOKUP($E29&amp;AE$11,F_inputs!$N$4:$N$6559,F_inputs!$F$4:$F$6559)</f>
        <v>0</v>
      </c>
      <c r="AF29" s="224">
        <f>_xlfn.XLOOKUP($E29&amp;AF$11,F_inputs!$N$4:$N$6559,F_inputs!$F$4:$F$6559)</f>
        <v>0</v>
      </c>
      <c r="AG29" s="224">
        <f>_xlfn.XLOOKUP($E29&amp;AG$11,F_inputs!$N$4:$N$6559,F_inputs!$F$4:$F$6559)</f>
        <v>0</v>
      </c>
      <c r="AH29" s="224">
        <f>_xlfn.XLOOKUP($E29&amp;AH$11,F_inputs!$N$4:$N$6559,F_inputs!$F$4:$F$6559)</f>
        <v>0</v>
      </c>
      <c r="AI29" s="224">
        <f>_xlfn.XLOOKUP($E29&amp;AI$11,F_inputs!$N$4:$N$6559,F_inputs!$F$4:$F$6559)</f>
        <v>0</v>
      </c>
      <c r="BN29" s="232"/>
      <c r="BO29" s="232"/>
      <c r="BP29" s="232"/>
      <c r="BQ29" s="232"/>
      <c r="BR29" s="232"/>
      <c r="BS29" s="232"/>
      <c r="BT29" s="232"/>
      <c r="BU29" s="232"/>
      <c r="BV29" s="232"/>
      <c r="BW29" s="232"/>
      <c r="BX29" s="232"/>
      <c r="BY29" s="232"/>
      <c r="BZ29" s="232"/>
      <c r="CA29" s="232"/>
      <c r="CB29" s="232"/>
      <c r="CC29" s="232"/>
      <c r="CD29" s="232"/>
      <c r="CE29" s="232"/>
      <c r="CF29" s="232"/>
      <c r="CG29" s="232"/>
      <c r="CH29" s="232"/>
      <c r="CI29" s="232"/>
      <c r="CJ29" s="232"/>
      <c r="CK29" s="232"/>
      <c r="CL29" s="232"/>
      <c r="CM29" s="232"/>
      <c r="CN29" s="232"/>
    </row>
    <row r="30" spans="2:92">
      <c r="D30" s="225"/>
    </row>
    <row r="31" spans="2:92">
      <c r="B31" s="124" t="s">
        <v>1018</v>
      </c>
      <c r="D31" s="225"/>
      <c r="I31" s="143"/>
      <c r="J31" s="143"/>
      <c r="K31" s="143"/>
      <c r="L31" s="143"/>
      <c r="M31" s="143"/>
      <c r="N31" s="143"/>
      <c r="O31" s="143"/>
      <c r="P31" s="143"/>
      <c r="Q31" s="143"/>
      <c r="R31" s="143"/>
      <c r="S31" s="143"/>
      <c r="T31" s="143"/>
      <c r="U31" s="143"/>
      <c r="V31" s="143"/>
      <c r="W31" s="143"/>
      <c r="X31" s="143"/>
      <c r="Y31" s="143"/>
      <c r="Z31" s="143"/>
      <c r="AA31" s="143"/>
      <c r="AB31" s="143"/>
    </row>
    <row r="32" spans="2:92">
      <c r="B32" s="124"/>
      <c r="J32" s="135"/>
      <c r="K32" s="135"/>
      <c r="L32" s="135"/>
    </row>
    <row r="33" spans="2:92">
      <c r="B33" s="124"/>
      <c r="F33" s="125" t="s">
        <v>1019</v>
      </c>
      <c r="I33" s="143" t="s">
        <v>825</v>
      </c>
      <c r="J33" s="143" t="s">
        <v>827</v>
      </c>
      <c r="K33" s="143" t="s">
        <v>829</v>
      </c>
      <c r="L33" s="143" t="s">
        <v>831</v>
      </c>
      <c r="M33" s="143" t="s">
        <v>833</v>
      </c>
      <c r="N33" s="143" t="s">
        <v>835</v>
      </c>
      <c r="O33" s="143" t="s">
        <v>837</v>
      </c>
      <c r="P33" s="143" t="s">
        <v>839</v>
      </c>
      <c r="Q33" s="143" t="s">
        <v>841</v>
      </c>
      <c r="R33" s="143" t="s">
        <v>843</v>
      </c>
      <c r="S33" s="143" t="s">
        <v>845</v>
      </c>
      <c r="T33" s="143" t="s">
        <v>847</v>
      </c>
      <c r="U33" s="143" t="s">
        <v>849</v>
      </c>
      <c r="V33" s="143" t="s">
        <v>851</v>
      </c>
      <c r="W33" s="143" t="s">
        <v>853</v>
      </c>
      <c r="X33" s="143" t="s">
        <v>855</v>
      </c>
      <c r="Y33" s="143" t="s">
        <v>857</v>
      </c>
      <c r="Z33" s="143" t="s">
        <v>859</v>
      </c>
      <c r="AA33" s="143" t="s">
        <v>861</v>
      </c>
      <c r="AB33" s="143" t="s">
        <v>863</v>
      </c>
      <c r="AC33" s="143" t="s">
        <v>921</v>
      </c>
      <c r="AD33" s="315" t="s">
        <v>923</v>
      </c>
      <c r="AE33" s="315" t="s">
        <v>925</v>
      </c>
      <c r="AF33" s="315" t="s">
        <v>927</v>
      </c>
      <c r="AG33" s="315" t="s">
        <v>929</v>
      </c>
      <c r="AH33" s="315" t="s">
        <v>931</v>
      </c>
      <c r="AI33" s="315" t="s">
        <v>933</v>
      </c>
    </row>
    <row r="34" spans="2:92">
      <c r="B34" s="124"/>
      <c r="J34" s="135"/>
      <c r="K34" s="135"/>
      <c r="L34" s="135"/>
    </row>
    <row r="35" spans="2:92">
      <c r="E35" s="144" t="s">
        <v>350</v>
      </c>
      <c r="F35" s="144" t="s">
        <v>1018</v>
      </c>
      <c r="I35" s="224">
        <f>_xlfn.XLOOKUP($E35&amp;I$33,F_inputs!$N$4:$N$5562,F_inputs!$F$4:$F$5562)</f>
        <v>0</v>
      </c>
      <c r="J35" s="224">
        <f>_xlfn.XLOOKUP($E35&amp;J$33,F_inputs!$N$4:$N$5562,F_inputs!$F$4:$F$5562)</f>
        <v>0</v>
      </c>
      <c r="K35" s="224">
        <f>_xlfn.XLOOKUP($E35&amp;K$33,F_inputs!$N$4:$N$5562,F_inputs!$F$4:$F$5562)</f>
        <v>0</v>
      </c>
      <c r="L35" s="224">
        <f>_xlfn.XLOOKUP($E35&amp;L$33,F_inputs!$N$4:$N$5562,F_inputs!$F$4:$F$5562)</f>
        <v>0</v>
      </c>
      <c r="M35" s="224">
        <f>_xlfn.XLOOKUP($E35&amp;M$33,F_inputs!$N$4:$N$5562,F_inputs!$F$4:$F$5562)</f>
        <v>0</v>
      </c>
      <c r="N35" s="224">
        <f>_xlfn.XLOOKUP($E35&amp;N$33,F_inputs!$N$4:$N$5562,F_inputs!$F$4:$F$5562)</f>
        <v>0</v>
      </c>
      <c r="O35" s="224">
        <f>_xlfn.XLOOKUP($E35&amp;O$33,F_inputs!$N$4:$N$5562,F_inputs!$F$4:$F$5562)</f>
        <v>0.15</v>
      </c>
      <c r="P35" s="224">
        <f>_xlfn.XLOOKUP($E35&amp;P$33,F_inputs!$N$4:$N$5562,F_inputs!$F$4:$F$5562)</f>
        <v>0</v>
      </c>
      <c r="Q35" s="224">
        <f>_xlfn.XLOOKUP($E35&amp;Q$33,F_inputs!$N$4:$N$5562,F_inputs!$F$4:$F$5562)</f>
        <v>0</v>
      </c>
      <c r="R35" s="224">
        <f>_xlfn.XLOOKUP($E35&amp;R$33,F_inputs!$N$4:$N$5562,F_inputs!$F$4:$F$5562)</f>
        <v>0.5</v>
      </c>
      <c r="S35" s="224">
        <f>_xlfn.XLOOKUP($E35&amp;S$33,F_inputs!$N$4:$N$5562,F_inputs!$F$4:$F$5562)</f>
        <v>0.5</v>
      </c>
      <c r="T35" s="224">
        <f>_xlfn.XLOOKUP($E35&amp;T$33,F_inputs!$N$4:$N$5562,F_inputs!$F$4:$F$5562)</f>
        <v>0</v>
      </c>
      <c r="U35" s="224">
        <f>_xlfn.XLOOKUP($E35&amp;U$33,F_inputs!$N$4:$N$5562,F_inputs!$F$4:$F$5562)</f>
        <v>0</v>
      </c>
      <c r="V35" s="224">
        <f>_xlfn.XLOOKUP($E35&amp;V$33,F_inputs!$N$4:$N$5562,F_inputs!$F$4:$F$5562)</f>
        <v>0</v>
      </c>
      <c r="W35" s="224">
        <f>_xlfn.XLOOKUP($E35&amp;W$33,F_inputs!$N$4:$N$5562,F_inputs!$F$4:$F$5562)</f>
        <v>0</v>
      </c>
      <c r="X35" s="224">
        <f>_xlfn.XLOOKUP($E35&amp;X$33,F_inputs!$N$4:$N$5562,F_inputs!$F$4:$F$5562)</f>
        <v>0</v>
      </c>
      <c r="Y35" s="224">
        <f>_xlfn.XLOOKUP($E35&amp;Y$33,F_inputs!$N$4:$N$5562,F_inputs!$F$4:$F$5562)</f>
        <v>0</v>
      </c>
      <c r="Z35" s="224">
        <f>_xlfn.XLOOKUP($E35&amp;Z$33,F_inputs!$N$4:$N$5562,F_inputs!$F$4:$F$5562)</f>
        <v>0</v>
      </c>
      <c r="AA35" s="224">
        <f>_xlfn.XLOOKUP($E35&amp;AA$33,F_inputs!$N$4:$N$5562,F_inputs!$F$4:$F$5562)</f>
        <v>0</v>
      </c>
      <c r="AB35" s="224">
        <f>_xlfn.XLOOKUP($E35&amp;AB$33,F_inputs!$N$4:$N$5562,F_inputs!$F$4:$F$5562)</f>
        <v>0</v>
      </c>
      <c r="AC35" s="224">
        <f>_xlfn.XLOOKUP($E35&amp;AC$33,F_inputs!$N$4:$N$6559,F_inputs!$F$4:$F$6559)</f>
        <v>0</v>
      </c>
      <c r="AD35" s="224">
        <f>_xlfn.XLOOKUP($E35&amp;AD$33,F_inputs!$N$4:$N$6559,F_inputs!$F$4:$F$6559)</f>
        <v>2.7000000000000003E-2</v>
      </c>
      <c r="AE35" s="224">
        <f>_xlfn.XLOOKUP($E35&amp;AE$33,F_inputs!$N$4:$N$6559,F_inputs!$F$4:$F$6559)</f>
        <v>0</v>
      </c>
      <c r="AF35" s="224">
        <f>_xlfn.XLOOKUP($E35&amp;AF$33,F_inputs!$N$4:$N$6559,F_inputs!$F$4:$F$6559)</f>
        <v>0</v>
      </c>
      <c r="AG35" s="224">
        <f>_xlfn.XLOOKUP($E35&amp;AG$33,F_inputs!$N$4:$N$6559,F_inputs!$F$4:$F$6559)</f>
        <v>0</v>
      </c>
      <c r="AH35" s="224">
        <f>_xlfn.XLOOKUP($E35&amp;AH$33,F_inputs!$N$4:$N$6559,F_inputs!$F$4:$F$6559)</f>
        <v>0</v>
      </c>
      <c r="AI35" s="224">
        <f>_xlfn.XLOOKUP($E35&amp;AI$33,F_inputs!$N$4:$N$6559,F_inputs!$F$4:$F$6559)</f>
        <v>0</v>
      </c>
      <c r="BN35" s="232"/>
      <c r="BO35" s="232"/>
      <c r="BP35" s="232"/>
      <c r="BQ35" s="232"/>
      <c r="BR35" s="232"/>
      <c r="BS35" s="232"/>
      <c r="BT35" s="232"/>
      <c r="BU35" s="232"/>
      <c r="BV35" s="232"/>
      <c r="BW35" s="232"/>
      <c r="BX35" s="232"/>
      <c r="BY35" s="232"/>
      <c r="BZ35" s="232"/>
      <c r="CA35" s="232"/>
      <c r="CB35" s="232"/>
      <c r="CC35" s="232"/>
      <c r="CD35" s="232"/>
      <c r="CE35" s="232"/>
      <c r="CF35" s="232"/>
      <c r="CG35" s="232"/>
      <c r="CH35" s="232"/>
      <c r="CI35" s="232"/>
      <c r="CJ35" s="232"/>
      <c r="CK35" s="232"/>
      <c r="CL35" s="232"/>
      <c r="CM35" s="232"/>
      <c r="CN35" s="232"/>
    </row>
    <row r="36" spans="2:92">
      <c r="E36" s="144" t="s">
        <v>358</v>
      </c>
      <c r="F36" s="144" t="s">
        <v>1018</v>
      </c>
      <c r="I36" s="224">
        <f>_xlfn.XLOOKUP($E36&amp;I$33,F_inputs!$N$4:$N$5562,F_inputs!$F$4:$F$5562)</f>
        <v>0</v>
      </c>
      <c r="J36" s="224">
        <f>_xlfn.XLOOKUP($E36&amp;J$33,F_inputs!$N$4:$N$5562,F_inputs!$F$4:$F$5562)</f>
        <v>0</v>
      </c>
      <c r="K36" s="224">
        <f>_xlfn.XLOOKUP($E36&amp;K$33,F_inputs!$N$4:$N$5562,F_inputs!$F$4:$F$5562)</f>
        <v>0</v>
      </c>
      <c r="L36" s="224">
        <f>_xlfn.XLOOKUP($E36&amp;L$33,F_inputs!$N$4:$N$5562,F_inputs!$F$4:$F$5562)</f>
        <v>0</v>
      </c>
      <c r="M36" s="224">
        <f>_xlfn.XLOOKUP($E36&amp;M$33,F_inputs!$N$4:$N$5562,F_inputs!$F$4:$F$5562)</f>
        <v>0</v>
      </c>
      <c r="N36" s="224">
        <f>_xlfn.XLOOKUP($E36&amp;N$33,F_inputs!$N$4:$N$5562,F_inputs!$F$4:$F$5562)</f>
        <v>0</v>
      </c>
      <c r="O36" s="224">
        <f>_xlfn.XLOOKUP($E36&amp;O$33,F_inputs!$N$4:$N$5562,F_inputs!$F$4:$F$5562)</f>
        <v>0.15</v>
      </c>
      <c r="P36" s="224">
        <f>_xlfn.XLOOKUP($E36&amp;P$33,F_inputs!$N$4:$N$5562,F_inputs!$F$4:$F$5562)</f>
        <v>0</v>
      </c>
      <c r="Q36" s="224">
        <f>_xlfn.XLOOKUP($E36&amp;Q$33,F_inputs!$N$4:$N$5562,F_inputs!$F$4:$F$5562)</f>
        <v>0</v>
      </c>
      <c r="R36" s="224">
        <f>_xlfn.XLOOKUP($E36&amp;R$33,F_inputs!$N$4:$N$5562,F_inputs!$F$4:$F$5562)</f>
        <v>0.5</v>
      </c>
      <c r="S36" s="224">
        <f>_xlfn.XLOOKUP($E36&amp;S$33,F_inputs!$N$4:$N$5562,F_inputs!$F$4:$F$5562)</f>
        <v>0.5</v>
      </c>
      <c r="T36" s="224">
        <f>_xlfn.XLOOKUP($E36&amp;T$33,F_inputs!$N$4:$N$5562,F_inputs!$F$4:$F$5562)</f>
        <v>0</v>
      </c>
      <c r="U36" s="224">
        <f>_xlfn.XLOOKUP($E36&amp;U$33,F_inputs!$N$4:$N$5562,F_inputs!$F$4:$F$5562)</f>
        <v>0</v>
      </c>
      <c r="V36" s="224">
        <f>_xlfn.XLOOKUP($E36&amp;V$33,F_inputs!$N$4:$N$5562,F_inputs!$F$4:$F$5562)</f>
        <v>0</v>
      </c>
      <c r="W36" s="224">
        <f>_xlfn.XLOOKUP($E36&amp;W$33,F_inputs!$N$4:$N$5562,F_inputs!$F$4:$F$5562)</f>
        <v>0</v>
      </c>
      <c r="X36" s="224">
        <f>_xlfn.XLOOKUP($E36&amp;X$33,F_inputs!$N$4:$N$5562,F_inputs!$F$4:$F$5562)</f>
        <v>0</v>
      </c>
      <c r="Y36" s="224">
        <f>_xlfn.XLOOKUP($E36&amp;Y$33,F_inputs!$N$4:$N$5562,F_inputs!$F$4:$F$5562)</f>
        <v>0</v>
      </c>
      <c r="Z36" s="224">
        <f>_xlfn.XLOOKUP($E36&amp;Z$33,F_inputs!$N$4:$N$5562,F_inputs!$F$4:$F$5562)</f>
        <v>0</v>
      </c>
      <c r="AA36" s="224">
        <f>_xlfn.XLOOKUP($E36&amp;AA$33,F_inputs!$N$4:$N$5562,F_inputs!$F$4:$F$5562)</f>
        <v>0</v>
      </c>
      <c r="AB36" s="224">
        <f>_xlfn.XLOOKUP($E36&amp;AB$33,F_inputs!$N$4:$N$5562,F_inputs!$F$4:$F$5562)</f>
        <v>0</v>
      </c>
      <c r="AC36" s="224">
        <f>_xlfn.XLOOKUP($E36&amp;AC$33,F_inputs!$N$4:$N$6559,F_inputs!$F$4:$F$6559)</f>
        <v>0</v>
      </c>
      <c r="AD36" s="224">
        <f>_xlfn.XLOOKUP($E36&amp;AD$33,F_inputs!$N$4:$N$6559,F_inputs!$F$4:$F$6559)</f>
        <v>0</v>
      </c>
      <c r="AE36" s="224">
        <f>_xlfn.XLOOKUP($E36&amp;AE$33,F_inputs!$N$4:$N$6559,F_inputs!$F$4:$F$6559)</f>
        <v>0</v>
      </c>
      <c r="AF36" s="224">
        <f>_xlfn.XLOOKUP($E36&amp;AF$33,F_inputs!$N$4:$N$6559,F_inputs!$F$4:$F$6559)</f>
        <v>0</v>
      </c>
      <c r="AG36" s="224">
        <f>_xlfn.XLOOKUP($E36&amp;AG$33,F_inputs!$N$4:$N$6559,F_inputs!$F$4:$F$6559)</f>
        <v>0</v>
      </c>
      <c r="AH36" s="224">
        <f>_xlfn.XLOOKUP($E36&amp;AH$33,F_inputs!$N$4:$N$6559,F_inputs!$F$4:$F$6559)</f>
        <v>0</v>
      </c>
      <c r="AI36" s="224">
        <f>_xlfn.XLOOKUP($E36&amp;AI$33,F_inputs!$N$4:$N$6559,F_inputs!$F$4:$F$6559)</f>
        <v>0</v>
      </c>
      <c r="BN36" s="232"/>
      <c r="BO36" s="232"/>
      <c r="BP36" s="232"/>
      <c r="BQ36" s="232"/>
      <c r="BR36" s="232"/>
      <c r="BS36" s="232"/>
      <c r="BT36" s="232"/>
      <c r="BU36" s="232"/>
      <c r="BV36" s="232"/>
      <c r="BW36" s="232"/>
      <c r="BX36" s="232"/>
      <c r="BY36" s="232"/>
      <c r="BZ36" s="232"/>
      <c r="CA36" s="232"/>
      <c r="CB36" s="232"/>
      <c r="CC36" s="232"/>
      <c r="CD36" s="232"/>
      <c r="CE36" s="232"/>
      <c r="CF36" s="232"/>
      <c r="CG36" s="232"/>
      <c r="CH36" s="232"/>
      <c r="CI36" s="232"/>
      <c r="CJ36" s="232"/>
      <c r="CK36" s="232"/>
      <c r="CL36" s="232"/>
      <c r="CM36" s="232"/>
      <c r="CN36" s="232"/>
    </row>
    <row r="37" spans="2:92">
      <c r="E37" s="144" t="s">
        <v>361</v>
      </c>
      <c r="F37" s="144" t="s">
        <v>1018</v>
      </c>
      <c r="I37" s="224">
        <f>_xlfn.XLOOKUP($E37&amp;I$33,F_inputs!$N$4:$N$5562,F_inputs!$F$4:$F$5562)</f>
        <v>0</v>
      </c>
      <c r="J37" s="224">
        <f>_xlfn.XLOOKUP($E37&amp;J$33,F_inputs!$N$4:$N$5562,F_inputs!$F$4:$F$5562)</f>
        <v>0</v>
      </c>
      <c r="K37" s="224">
        <f>_xlfn.XLOOKUP($E37&amp;K$33,F_inputs!$N$4:$N$5562,F_inputs!$F$4:$F$5562)</f>
        <v>0</v>
      </c>
      <c r="L37" s="224">
        <f>_xlfn.XLOOKUP($E37&amp;L$33,F_inputs!$N$4:$N$5562,F_inputs!$F$4:$F$5562)</f>
        <v>0</v>
      </c>
      <c r="M37" s="224">
        <f>_xlfn.XLOOKUP($E37&amp;M$33,F_inputs!$N$4:$N$5562,F_inputs!$F$4:$F$5562)</f>
        <v>0</v>
      </c>
      <c r="N37" s="224">
        <f>_xlfn.XLOOKUP($E37&amp;N$33,F_inputs!$N$4:$N$5562,F_inputs!$F$4:$F$5562)</f>
        <v>0.9</v>
      </c>
      <c r="O37" s="224">
        <f>_xlfn.XLOOKUP($E37&amp;O$33,F_inputs!$N$4:$N$5562,F_inputs!$F$4:$F$5562)</f>
        <v>0.15</v>
      </c>
      <c r="P37" s="224">
        <f>_xlfn.XLOOKUP($E37&amp;P$33,F_inputs!$N$4:$N$5562,F_inputs!$F$4:$F$5562)</f>
        <v>0</v>
      </c>
      <c r="Q37" s="224">
        <f>_xlfn.XLOOKUP($E37&amp;Q$33,F_inputs!$N$4:$N$5562,F_inputs!$F$4:$F$5562)</f>
        <v>0</v>
      </c>
      <c r="R37" s="224">
        <f>_xlfn.XLOOKUP($E37&amp;R$33,F_inputs!$N$4:$N$5562,F_inputs!$F$4:$F$5562)</f>
        <v>0.5</v>
      </c>
      <c r="S37" s="224">
        <f>_xlfn.XLOOKUP($E37&amp;S$33,F_inputs!$N$4:$N$5562,F_inputs!$F$4:$F$5562)</f>
        <v>0.5</v>
      </c>
      <c r="T37" s="224">
        <f>_xlfn.XLOOKUP($E37&amp;T$33,F_inputs!$N$4:$N$5562,F_inputs!$F$4:$F$5562)</f>
        <v>0</v>
      </c>
      <c r="U37" s="224">
        <f>_xlfn.XLOOKUP($E37&amp;U$33,F_inputs!$N$4:$N$5562,F_inputs!$F$4:$F$5562)</f>
        <v>0</v>
      </c>
      <c r="V37" s="224">
        <f>_xlfn.XLOOKUP($E37&amp;V$33,F_inputs!$N$4:$N$5562,F_inputs!$F$4:$F$5562)</f>
        <v>0</v>
      </c>
      <c r="W37" s="224">
        <f>_xlfn.XLOOKUP($E37&amp;W$33,F_inputs!$N$4:$N$5562,F_inputs!$F$4:$F$5562)</f>
        <v>0</v>
      </c>
      <c r="X37" s="224">
        <f>_xlfn.XLOOKUP($E37&amp;X$33,F_inputs!$N$4:$N$5562,F_inputs!$F$4:$F$5562)</f>
        <v>0</v>
      </c>
      <c r="Y37" s="224">
        <f>_xlfn.XLOOKUP($E37&amp;Y$33,F_inputs!$N$4:$N$5562,F_inputs!$F$4:$F$5562)</f>
        <v>0</v>
      </c>
      <c r="Z37" s="224">
        <f>_xlfn.XLOOKUP($E37&amp;Z$33,F_inputs!$N$4:$N$5562,F_inputs!$F$4:$F$5562)</f>
        <v>0</v>
      </c>
      <c r="AA37" s="224">
        <f>_xlfn.XLOOKUP($E37&amp;AA$33,F_inputs!$N$4:$N$5562,F_inputs!$F$4:$F$5562)</f>
        <v>0</v>
      </c>
      <c r="AB37" s="224">
        <f>_xlfn.XLOOKUP($E37&amp;AB$33,F_inputs!$N$4:$N$5562,F_inputs!$F$4:$F$5562)</f>
        <v>0</v>
      </c>
      <c r="AC37" s="224">
        <f>_xlfn.XLOOKUP($E37&amp;AC$33,F_inputs!$N$4:$N$6559,F_inputs!$F$4:$F$6559)</f>
        <v>0</v>
      </c>
      <c r="AD37" s="224">
        <f>_xlfn.XLOOKUP($E37&amp;AD$33,F_inputs!$N$4:$N$6559,F_inputs!$F$4:$F$6559)</f>
        <v>0</v>
      </c>
      <c r="AE37" s="224">
        <f>_xlfn.XLOOKUP($E37&amp;AE$33,F_inputs!$N$4:$N$6559,F_inputs!$F$4:$F$6559)</f>
        <v>0</v>
      </c>
      <c r="AF37" s="224">
        <f>_xlfn.XLOOKUP($E37&amp;AF$33,F_inputs!$N$4:$N$6559,F_inputs!$F$4:$F$6559)</f>
        <v>0</v>
      </c>
      <c r="AG37" s="224">
        <f>_xlfn.XLOOKUP($E37&amp;AG$33,F_inputs!$N$4:$N$6559,F_inputs!$F$4:$F$6559)</f>
        <v>0</v>
      </c>
      <c r="AH37" s="224">
        <f>_xlfn.XLOOKUP($E37&amp;AH$33,F_inputs!$N$4:$N$6559,F_inputs!$F$4:$F$6559)</f>
        <v>0</v>
      </c>
      <c r="AI37" s="224">
        <f>_xlfn.XLOOKUP($E37&amp;AI$33,F_inputs!$N$4:$N$6559,F_inputs!$F$4:$F$6559)</f>
        <v>0</v>
      </c>
      <c r="BN37" s="232"/>
      <c r="BO37" s="232"/>
      <c r="BP37" s="232"/>
      <c r="BQ37" s="232"/>
      <c r="BR37" s="232"/>
      <c r="BS37" s="232"/>
      <c r="BT37" s="232"/>
      <c r="BU37" s="232"/>
      <c r="BV37" s="232"/>
      <c r="BW37" s="232"/>
      <c r="BX37" s="232"/>
      <c r="BY37" s="232"/>
      <c r="BZ37" s="232"/>
      <c r="CA37" s="232"/>
      <c r="CB37" s="232"/>
      <c r="CC37" s="232"/>
      <c r="CD37" s="232"/>
      <c r="CE37" s="232"/>
      <c r="CF37" s="232"/>
      <c r="CG37" s="232"/>
      <c r="CH37" s="232"/>
      <c r="CI37" s="232"/>
      <c r="CJ37" s="232"/>
      <c r="CK37" s="232"/>
      <c r="CL37" s="232"/>
      <c r="CM37" s="232"/>
      <c r="CN37" s="232"/>
    </row>
    <row r="38" spans="2:92" ht="14.25">
      <c r="E38" s="144" t="s">
        <v>364</v>
      </c>
      <c r="F38" s="144" t="s">
        <v>1018</v>
      </c>
      <c r="I38" s="224">
        <f>_xlfn.XLOOKUP($E38&amp;I$33,F_inputs!$N$4:$N$5562,F_inputs!$F$4:$F$5562)</f>
        <v>0</v>
      </c>
      <c r="J38" s="224">
        <f>_xlfn.XLOOKUP($E38&amp;J$33,F_inputs!$N$4:$N$5562,F_inputs!$F$4:$F$5562)</f>
        <v>0</v>
      </c>
      <c r="K38" s="224">
        <f>_xlfn.XLOOKUP($E38&amp;K$33,F_inputs!$N$4:$N$5562,F_inputs!$F$4:$F$5562)</f>
        <v>0</v>
      </c>
      <c r="L38" s="224">
        <f>_xlfn.XLOOKUP($E38&amp;L$33,F_inputs!$N$4:$N$5562,F_inputs!$F$4:$F$5562)</f>
        <v>0</v>
      </c>
      <c r="M38" s="224">
        <f>_xlfn.XLOOKUP($E38&amp;M$33,F_inputs!$N$4:$N$5562,F_inputs!$F$4:$F$5562)</f>
        <v>0</v>
      </c>
      <c r="N38" s="224">
        <f>_xlfn.XLOOKUP($E38&amp;N$33,F_inputs!$N$4:$N$5562,F_inputs!$F$4:$F$5562)</f>
        <v>0.33339999999999997</v>
      </c>
      <c r="O38" s="224">
        <f>_xlfn.XLOOKUP($E38&amp;O$33,F_inputs!$N$4:$N$5562,F_inputs!$F$4:$F$5562)</f>
        <v>0.15</v>
      </c>
      <c r="P38" s="146">
        <v>0</v>
      </c>
      <c r="Q38" s="224">
        <f>_xlfn.XLOOKUP($E38&amp;Q$33,F_inputs!$N$4:$N$5562,F_inputs!$F$4:$F$5562)</f>
        <v>0</v>
      </c>
      <c r="R38" s="224">
        <f>_xlfn.XLOOKUP($E38&amp;R$33,F_inputs!$N$4:$N$5562,F_inputs!$F$4:$F$5562)</f>
        <v>0.5</v>
      </c>
      <c r="S38" s="224">
        <f>_xlfn.XLOOKUP($E38&amp;S$33,F_inputs!$N$4:$N$5562,F_inputs!$F$4:$F$5562)</f>
        <v>0.5</v>
      </c>
      <c r="T38" s="224">
        <f>_xlfn.XLOOKUP($E38&amp;T$33,F_inputs!$N$4:$N$5562,F_inputs!$F$4:$F$5562)</f>
        <v>0</v>
      </c>
      <c r="U38" s="224">
        <f>_xlfn.XLOOKUP($E38&amp;U$33,F_inputs!$N$4:$N$5562,F_inputs!$F$4:$F$5562)</f>
        <v>0</v>
      </c>
      <c r="V38" s="224">
        <f>_xlfn.XLOOKUP($E38&amp;V$33,F_inputs!$N$4:$N$5562,F_inputs!$F$4:$F$5562)</f>
        <v>0</v>
      </c>
      <c r="W38" s="224">
        <f>_xlfn.XLOOKUP($E38&amp;W$33,F_inputs!$N$4:$N$5562,F_inputs!$F$4:$F$5562)</f>
        <v>0</v>
      </c>
      <c r="X38" s="224">
        <f>_xlfn.XLOOKUP($E38&amp;X$33,F_inputs!$N$4:$N$5562,F_inputs!$F$4:$F$5562)</f>
        <v>0</v>
      </c>
      <c r="Y38" s="224">
        <f>_xlfn.XLOOKUP($E38&amp;Y$33,F_inputs!$N$4:$N$5562,F_inputs!$F$4:$F$5562)</f>
        <v>0</v>
      </c>
      <c r="Z38" s="224">
        <f>_xlfn.XLOOKUP($E38&amp;Z$33,F_inputs!$N$4:$N$5562,F_inputs!$F$4:$F$5562)</f>
        <v>0</v>
      </c>
      <c r="AA38" s="224">
        <f>_xlfn.XLOOKUP($E38&amp;AA$33,F_inputs!$N$4:$N$5562,F_inputs!$F$4:$F$5562)</f>
        <v>0</v>
      </c>
      <c r="AB38" s="224">
        <f>_xlfn.XLOOKUP($E38&amp;AB$33,F_inputs!$N$4:$N$5562,F_inputs!$F$4:$F$5562)</f>
        <v>0</v>
      </c>
      <c r="AC38" s="224">
        <f>_xlfn.XLOOKUP($E38&amp;AC$33,F_inputs!$N$4:$N$6559,F_inputs!$F$4:$F$6559)</f>
        <v>0</v>
      </c>
      <c r="AD38" s="224">
        <f>_xlfn.XLOOKUP($E38&amp;AD$33,F_inputs!$N$4:$N$6559,F_inputs!$F$4:$F$6559)</f>
        <v>0</v>
      </c>
      <c r="AE38" s="224">
        <f>_xlfn.XLOOKUP($E38&amp;AE$33,F_inputs!$N$4:$N$6559,F_inputs!$F$4:$F$6559)</f>
        <v>0</v>
      </c>
      <c r="AF38" s="224">
        <f>_xlfn.XLOOKUP($E38&amp;AF$33,F_inputs!$N$4:$N$6559,F_inputs!$F$4:$F$6559)</f>
        <v>0</v>
      </c>
      <c r="AG38" s="224">
        <f>_xlfn.XLOOKUP($E38&amp;AG$33,F_inputs!$N$4:$N$6559,F_inputs!$F$4:$F$6559)</f>
        <v>0</v>
      </c>
      <c r="AH38" s="224">
        <f>_xlfn.XLOOKUP($E38&amp;AH$33,F_inputs!$N$4:$N$6559,F_inputs!$F$4:$F$6559)</f>
        <v>0</v>
      </c>
      <c r="AI38" s="224">
        <f>_xlfn.XLOOKUP($E38&amp;AI$33,F_inputs!$N$4:$N$6559,F_inputs!$F$4:$F$6559)</f>
        <v>0</v>
      </c>
      <c r="BN38" s="232"/>
      <c r="BO38" s="232"/>
      <c r="BP38" s="232"/>
      <c r="BQ38" s="232"/>
      <c r="BR38" s="232"/>
      <c r="BS38" s="232"/>
      <c r="BT38" s="232"/>
      <c r="BU38" s="232"/>
      <c r="BV38" s="232"/>
      <c r="BW38" s="232"/>
      <c r="BX38" s="232"/>
      <c r="BY38" s="232"/>
      <c r="BZ38" s="232"/>
      <c r="CA38" s="232"/>
      <c r="CB38" s="232"/>
      <c r="CC38" s="232"/>
      <c r="CD38" s="232"/>
      <c r="CE38" s="232"/>
      <c r="CF38" s="232"/>
      <c r="CG38" s="232"/>
      <c r="CH38" s="232"/>
      <c r="CI38" s="232"/>
      <c r="CJ38" s="232"/>
      <c r="CK38" s="232"/>
      <c r="CL38" s="232"/>
      <c r="CM38" s="232"/>
      <c r="CN38" s="232"/>
    </row>
    <row r="39" spans="2:92">
      <c r="E39" s="144" t="s">
        <v>370</v>
      </c>
      <c r="F39" s="144" t="s">
        <v>1018</v>
      </c>
      <c r="I39" s="224">
        <f>_xlfn.XLOOKUP($E39&amp;I$33,F_inputs!$N$4:$N$5562,F_inputs!$F$4:$F$5562)</f>
        <v>0</v>
      </c>
      <c r="J39" s="224">
        <f>_xlfn.XLOOKUP($E39&amp;J$33,F_inputs!$N$4:$N$5562,F_inputs!$F$4:$F$5562)</f>
        <v>0</v>
      </c>
      <c r="K39" s="224">
        <f>_xlfn.XLOOKUP($E39&amp;K$33,F_inputs!$N$4:$N$5562,F_inputs!$F$4:$F$5562)</f>
        <v>0</v>
      </c>
      <c r="L39" s="224">
        <f>_xlfn.XLOOKUP($E39&amp;L$33,F_inputs!$N$4:$N$5562,F_inputs!$F$4:$F$5562)</f>
        <v>0</v>
      </c>
      <c r="M39" s="224">
        <f>_xlfn.XLOOKUP($E39&amp;M$33,F_inputs!$N$4:$N$5562,F_inputs!$F$4:$F$5562)</f>
        <v>0</v>
      </c>
      <c r="N39" s="224">
        <f>_xlfn.XLOOKUP($E39&amp;N$33,F_inputs!$N$4:$N$5562,F_inputs!$F$4:$F$5562)</f>
        <v>0</v>
      </c>
      <c r="O39" s="224">
        <f>_xlfn.XLOOKUP($E39&amp;O$33,F_inputs!$N$4:$N$5562,F_inputs!$F$4:$F$5562)</f>
        <v>0.15</v>
      </c>
      <c r="P39" s="224">
        <f>_xlfn.XLOOKUP($E39&amp;P$33,F_inputs!$N$4:$N$5562,F_inputs!$F$4:$F$5562)</f>
        <v>0</v>
      </c>
      <c r="Q39" s="224">
        <f>_xlfn.XLOOKUP($E39&amp;Q$33,F_inputs!$N$4:$N$5562,F_inputs!$F$4:$F$5562)</f>
        <v>0</v>
      </c>
      <c r="R39" s="224">
        <f>_xlfn.XLOOKUP($E39&amp;R$33,F_inputs!$N$4:$N$5562,F_inputs!$F$4:$F$5562)</f>
        <v>0.5</v>
      </c>
      <c r="S39" s="224">
        <f>_xlfn.XLOOKUP($E39&amp;S$33,F_inputs!$N$4:$N$5562,F_inputs!$F$4:$F$5562)</f>
        <v>0.5</v>
      </c>
      <c r="T39" s="224">
        <f>_xlfn.XLOOKUP($E39&amp;T$33,F_inputs!$N$4:$N$5562,F_inputs!$F$4:$F$5562)</f>
        <v>0</v>
      </c>
      <c r="U39" s="224">
        <f>_xlfn.XLOOKUP($E39&amp;U$33,F_inputs!$N$4:$N$5562,F_inputs!$F$4:$F$5562)</f>
        <v>0</v>
      </c>
      <c r="V39" s="224">
        <f>_xlfn.XLOOKUP($E39&amp;V$33,F_inputs!$N$4:$N$5562,F_inputs!$F$4:$F$5562)</f>
        <v>0</v>
      </c>
      <c r="W39" s="224">
        <f>_xlfn.XLOOKUP($E39&amp;W$33,F_inputs!$N$4:$N$5562,F_inputs!$F$4:$F$5562)</f>
        <v>0</v>
      </c>
      <c r="X39" s="224">
        <f>_xlfn.XLOOKUP($E39&amp;X$33,F_inputs!$N$4:$N$5562,F_inputs!$F$4:$F$5562)</f>
        <v>0</v>
      </c>
      <c r="Y39" s="224">
        <f>_xlfn.XLOOKUP($E39&amp;Y$33,F_inputs!$N$4:$N$5562,F_inputs!$F$4:$F$5562)</f>
        <v>0</v>
      </c>
      <c r="Z39" s="224">
        <f>_xlfn.XLOOKUP($E39&amp;Z$33,F_inputs!$N$4:$N$5562,F_inputs!$F$4:$F$5562)</f>
        <v>0</v>
      </c>
      <c r="AA39" s="224">
        <f>_xlfn.XLOOKUP($E39&amp;AA$33,F_inputs!$N$4:$N$5562,F_inputs!$F$4:$F$5562)</f>
        <v>0</v>
      </c>
      <c r="AB39" s="224">
        <f>_xlfn.XLOOKUP($E39&amp;AB$33,F_inputs!$N$4:$N$5562,F_inputs!$F$4:$F$5562)</f>
        <v>0</v>
      </c>
      <c r="AC39" s="224">
        <f>_xlfn.XLOOKUP($E39&amp;AC$33,F_inputs!$N$4:$N$6559,F_inputs!$F$4:$F$6559)</f>
        <v>0</v>
      </c>
      <c r="AD39" s="224">
        <f>_xlfn.XLOOKUP($E39&amp;AD$33,F_inputs!$N$4:$N$6559,F_inputs!$F$4:$F$6559)</f>
        <v>0</v>
      </c>
      <c r="AE39" s="224">
        <f>_xlfn.XLOOKUP($E39&amp;AE$33,F_inputs!$N$4:$N$6559,F_inputs!$F$4:$F$6559)</f>
        <v>2.5000000000000001E-2</v>
      </c>
      <c r="AF39" s="224">
        <f>_xlfn.XLOOKUP($E39&amp;AF$33,F_inputs!$N$4:$N$6559,F_inputs!$F$4:$F$6559)</f>
        <v>0</v>
      </c>
      <c r="AG39" s="224">
        <f>_xlfn.XLOOKUP($E39&amp;AG$33,F_inputs!$N$4:$N$6559,F_inputs!$F$4:$F$6559)</f>
        <v>0</v>
      </c>
      <c r="AH39" s="224">
        <f>_xlfn.XLOOKUP($E39&amp;AH$33,F_inputs!$N$4:$N$6559,F_inputs!$F$4:$F$6559)</f>
        <v>0</v>
      </c>
      <c r="AI39" s="224">
        <f>_xlfn.XLOOKUP($E39&amp;AI$33,F_inputs!$N$4:$N$6559,F_inputs!$F$4:$F$6559)</f>
        <v>0</v>
      </c>
      <c r="BN39" s="232"/>
      <c r="BO39" s="232"/>
      <c r="BP39" s="232"/>
      <c r="BQ39" s="232"/>
      <c r="BR39" s="232"/>
      <c r="BS39" s="232"/>
      <c r="BT39" s="232"/>
      <c r="BU39" s="232"/>
      <c r="BV39" s="232"/>
      <c r="BW39" s="232"/>
      <c r="BX39" s="232"/>
      <c r="BY39" s="232"/>
      <c r="BZ39" s="232"/>
      <c r="CA39" s="232"/>
      <c r="CB39" s="232"/>
      <c r="CC39" s="232"/>
      <c r="CD39" s="232"/>
      <c r="CE39" s="232"/>
      <c r="CF39" s="232"/>
      <c r="CG39" s="232"/>
      <c r="CH39" s="232"/>
      <c r="CI39" s="232"/>
      <c r="CJ39" s="232"/>
      <c r="CK39" s="232"/>
      <c r="CL39" s="232"/>
      <c r="CM39" s="232"/>
      <c r="CN39" s="232"/>
    </row>
    <row r="40" spans="2:92">
      <c r="E40" s="144" t="s">
        <v>379</v>
      </c>
      <c r="F40" s="144" t="s">
        <v>1018</v>
      </c>
      <c r="I40" s="224">
        <f>_xlfn.XLOOKUP($E40&amp;I$33,F_inputs!$N$4:$N$5562,F_inputs!$F$4:$F$5562)</f>
        <v>0</v>
      </c>
      <c r="J40" s="224">
        <f>_xlfn.XLOOKUP($E40&amp;J$33,F_inputs!$N$4:$N$5562,F_inputs!$F$4:$F$5562)</f>
        <v>0</v>
      </c>
      <c r="K40" s="224">
        <f>_xlfn.XLOOKUP($E40&amp;K$33,F_inputs!$N$4:$N$5562,F_inputs!$F$4:$F$5562)</f>
        <v>0</v>
      </c>
      <c r="L40" s="224">
        <f>_xlfn.XLOOKUP($E40&amp;L$33,F_inputs!$N$4:$N$5562,F_inputs!$F$4:$F$5562)</f>
        <v>0</v>
      </c>
      <c r="M40" s="224">
        <f>_xlfn.XLOOKUP($E40&amp;M$33,F_inputs!$N$4:$N$5562,F_inputs!$F$4:$F$5562)</f>
        <v>0</v>
      </c>
      <c r="N40" s="224">
        <f>_xlfn.XLOOKUP($E40&amp;N$33,F_inputs!$N$4:$N$5562,F_inputs!$F$4:$F$5562)</f>
        <v>0.33329999999999999</v>
      </c>
      <c r="O40" s="224">
        <f>_xlfn.XLOOKUP($E40&amp;O$33,F_inputs!$N$4:$N$5562,F_inputs!$F$4:$F$5562)</f>
        <v>0.15</v>
      </c>
      <c r="P40" s="224">
        <f>_xlfn.XLOOKUP($E40&amp;P$33,F_inputs!$N$4:$N$5562,F_inputs!$F$4:$F$5562)</f>
        <v>0</v>
      </c>
      <c r="Q40" s="224">
        <f>_xlfn.XLOOKUP($E40&amp;Q$33,F_inputs!$N$4:$N$5562,F_inputs!$F$4:$F$5562)</f>
        <v>0</v>
      </c>
      <c r="R40" s="224">
        <f>_xlfn.XLOOKUP($E40&amp;R$33,F_inputs!$N$4:$N$5562,F_inputs!$F$4:$F$5562)</f>
        <v>0.5</v>
      </c>
      <c r="S40" s="224">
        <f>_xlfn.XLOOKUP($E40&amp;S$33,F_inputs!$N$4:$N$5562,F_inputs!$F$4:$F$5562)</f>
        <v>0.5</v>
      </c>
      <c r="T40" s="224">
        <f>_xlfn.XLOOKUP($E40&amp;T$33,F_inputs!$N$4:$N$5562,F_inputs!$F$4:$F$5562)</f>
        <v>0</v>
      </c>
      <c r="U40" s="224">
        <f>_xlfn.XLOOKUP($E40&amp;U$33,F_inputs!$N$4:$N$5562,F_inputs!$F$4:$F$5562)</f>
        <v>0</v>
      </c>
      <c r="V40" s="224">
        <f>_xlfn.XLOOKUP($E40&amp;V$33,F_inputs!$N$4:$N$5562,F_inputs!$F$4:$F$5562)</f>
        <v>0</v>
      </c>
      <c r="W40" s="224">
        <f>_xlfn.XLOOKUP($E40&amp;W$33,F_inputs!$N$4:$N$5562,F_inputs!$F$4:$F$5562)</f>
        <v>0</v>
      </c>
      <c r="X40" s="224">
        <f>_xlfn.XLOOKUP($E40&amp;X$33,F_inputs!$N$4:$N$5562,F_inputs!$F$4:$F$5562)</f>
        <v>0</v>
      </c>
      <c r="Y40" s="224">
        <f>_xlfn.XLOOKUP($E40&amp;Y$33,F_inputs!$N$4:$N$5562,F_inputs!$F$4:$F$5562)</f>
        <v>0</v>
      </c>
      <c r="Z40" s="224">
        <f>_xlfn.XLOOKUP($E40&amp;Z$33,F_inputs!$N$4:$N$5562,F_inputs!$F$4:$F$5562)</f>
        <v>0</v>
      </c>
      <c r="AA40" s="224">
        <f>_xlfn.XLOOKUP($E40&amp;AA$33,F_inputs!$N$4:$N$5562,F_inputs!$F$4:$F$5562)</f>
        <v>0</v>
      </c>
      <c r="AB40" s="224">
        <f>_xlfn.XLOOKUP($E40&amp;AB$33,F_inputs!$N$4:$N$5562,F_inputs!$F$4:$F$5562)</f>
        <v>0</v>
      </c>
      <c r="AC40" s="224">
        <f>_xlfn.XLOOKUP($E40&amp;AC$33,F_inputs!$N$4:$N$6559,F_inputs!$F$4:$F$6559)</f>
        <v>0</v>
      </c>
      <c r="AD40" s="224">
        <f>_xlfn.XLOOKUP($E40&amp;AD$33,F_inputs!$N$4:$N$6559,F_inputs!$F$4:$F$6559)</f>
        <v>0</v>
      </c>
      <c r="AE40" s="224">
        <f>_xlfn.XLOOKUP($E40&amp;AE$33,F_inputs!$N$4:$N$6559,F_inputs!$F$4:$F$6559)</f>
        <v>0</v>
      </c>
      <c r="AF40" s="224">
        <f>_xlfn.XLOOKUP($E40&amp;AF$33,F_inputs!$N$4:$N$6559,F_inputs!$F$4:$F$6559)</f>
        <v>0.05</v>
      </c>
      <c r="AG40" s="224">
        <f>_xlfn.XLOOKUP($E40&amp;AG$33,F_inputs!$N$4:$N$6559,F_inputs!$F$4:$F$6559)</f>
        <v>0</v>
      </c>
      <c r="AH40" s="224">
        <f>_xlfn.XLOOKUP($E40&amp;AH$33,F_inputs!$N$4:$N$6559,F_inputs!$F$4:$F$6559)</f>
        <v>0</v>
      </c>
      <c r="AI40" s="224">
        <f>_xlfn.XLOOKUP($E40&amp;AI$33,F_inputs!$N$4:$N$6559,F_inputs!$F$4:$F$6559)</f>
        <v>0</v>
      </c>
      <c r="BN40" s="232"/>
      <c r="BO40" s="232"/>
      <c r="BP40" s="232"/>
      <c r="BQ40" s="232"/>
      <c r="BR40" s="232"/>
      <c r="BS40" s="232"/>
      <c r="BT40" s="232"/>
      <c r="BU40" s="232"/>
      <c r="BV40" s="232"/>
      <c r="BW40" s="232"/>
      <c r="BX40" s="232"/>
      <c r="BY40" s="232"/>
      <c r="BZ40" s="232"/>
      <c r="CA40" s="232"/>
      <c r="CB40" s="232"/>
      <c r="CC40" s="232"/>
      <c r="CD40" s="232"/>
      <c r="CE40" s="232"/>
      <c r="CF40" s="232"/>
      <c r="CG40" s="232"/>
      <c r="CH40" s="232"/>
      <c r="CI40" s="232"/>
      <c r="CJ40" s="232"/>
      <c r="CK40" s="232"/>
      <c r="CL40" s="232"/>
      <c r="CM40" s="232"/>
      <c r="CN40" s="232"/>
    </row>
    <row r="41" spans="2:92">
      <c r="E41" s="144" t="s">
        <v>382</v>
      </c>
      <c r="F41" s="144" t="s">
        <v>1018</v>
      </c>
      <c r="I41" s="224">
        <f>_xlfn.XLOOKUP($E41&amp;I$33,F_inputs!$N$4:$N$5562,F_inputs!$F$4:$F$5562)</f>
        <v>0</v>
      </c>
      <c r="J41" s="224">
        <f>_xlfn.XLOOKUP($E41&amp;J$33,F_inputs!$N$4:$N$5562,F_inputs!$F$4:$F$5562)</f>
        <v>0</v>
      </c>
      <c r="K41" s="224">
        <f>_xlfn.XLOOKUP($E41&amp;K$33,F_inputs!$N$4:$N$5562,F_inputs!$F$4:$F$5562)</f>
        <v>0</v>
      </c>
      <c r="L41" s="224">
        <f>_xlfn.XLOOKUP($E41&amp;L$33,F_inputs!$N$4:$N$5562,F_inputs!$F$4:$F$5562)</f>
        <v>0</v>
      </c>
      <c r="M41" s="224">
        <f>_xlfn.XLOOKUP($E41&amp;M$33,F_inputs!$N$4:$N$5562,F_inputs!$F$4:$F$5562)</f>
        <v>0</v>
      </c>
      <c r="N41" s="224">
        <f>_xlfn.XLOOKUP($E41&amp;N$33,F_inputs!$N$4:$N$5562,F_inputs!$F$4:$F$5562)</f>
        <v>0.4</v>
      </c>
      <c r="O41" s="224">
        <f>_xlfn.XLOOKUP($E41&amp;O$33,F_inputs!$N$4:$N$5562,F_inputs!$F$4:$F$5562)</f>
        <v>0.15</v>
      </c>
      <c r="P41" s="224">
        <f>_xlfn.XLOOKUP($E41&amp;P$33,F_inputs!$N$4:$N$5562,F_inputs!$F$4:$F$5562)</f>
        <v>0</v>
      </c>
      <c r="Q41" s="224">
        <f>_xlfn.XLOOKUP($E41&amp;Q$33,F_inputs!$N$4:$N$5562,F_inputs!$F$4:$F$5562)</f>
        <v>0</v>
      </c>
      <c r="R41" s="224">
        <f>_xlfn.XLOOKUP($E41&amp;R$33,F_inputs!$N$4:$N$5562,F_inputs!$F$4:$F$5562)</f>
        <v>0.5</v>
      </c>
      <c r="S41" s="224">
        <f>_xlfn.XLOOKUP($E41&amp;S$33,F_inputs!$N$4:$N$5562,F_inputs!$F$4:$F$5562)</f>
        <v>0.5</v>
      </c>
      <c r="T41" s="224">
        <f>_xlfn.XLOOKUP($E41&amp;T$33,F_inputs!$N$4:$N$5562,F_inputs!$F$4:$F$5562)</f>
        <v>0</v>
      </c>
      <c r="U41" s="224">
        <f>_xlfn.XLOOKUP($E41&amp;U$33,F_inputs!$N$4:$N$5562,F_inputs!$F$4:$F$5562)</f>
        <v>0</v>
      </c>
      <c r="V41" s="224">
        <f>_xlfn.XLOOKUP($E41&amp;V$33,F_inputs!$N$4:$N$5562,F_inputs!$F$4:$F$5562)</f>
        <v>0</v>
      </c>
      <c r="W41" s="224">
        <f>_xlfn.XLOOKUP($E41&amp;W$33,F_inputs!$N$4:$N$5562,F_inputs!$F$4:$F$5562)</f>
        <v>0</v>
      </c>
      <c r="X41" s="224">
        <f>_xlfn.XLOOKUP($E41&amp;X$33,F_inputs!$N$4:$N$5562,F_inputs!$F$4:$F$5562)</f>
        <v>0</v>
      </c>
      <c r="Y41" s="224">
        <f>_xlfn.XLOOKUP($E41&amp;Y$33,F_inputs!$N$4:$N$5562,F_inputs!$F$4:$F$5562)</f>
        <v>0</v>
      </c>
      <c r="Z41" s="224">
        <f>_xlfn.XLOOKUP($E41&amp;Z$33,F_inputs!$N$4:$N$5562,F_inputs!$F$4:$F$5562)</f>
        <v>0</v>
      </c>
      <c r="AA41" s="224">
        <f>_xlfn.XLOOKUP($E41&amp;AA$33,F_inputs!$N$4:$N$5562,F_inputs!$F$4:$F$5562)</f>
        <v>0</v>
      </c>
      <c r="AB41" s="224">
        <f>_xlfn.XLOOKUP($E41&amp;AB$33,F_inputs!$N$4:$N$5562,F_inputs!$F$4:$F$5562)</f>
        <v>0</v>
      </c>
      <c r="AC41" s="224">
        <f>_xlfn.XLOOKUP($E41&amp;AC$33,F_inputs!$N$4:$N$6559,F_inputs!$F$4:$F$6559)</f>
        <v>0</v>
      </c>
      <c r="AD41" s="224">
        <f>_xlfn.XLOOKUP($E41&amp;AD$33,F_inputs!$N$4:$N$6559,F_inputs!$F$4:$F$6559)</f>
        <v>0</v>
      </c>
      <c r="AE41" s="224">
        <f>_xlfn.XLOOKUP($E41&amp;AE$33,F_inputs!$N$4:$N$6559,F_inputs!$F$4:$F$6559)</f>
        <v>0</v>
      </c>
      <c r="AF41" s="224">
        <f>_xlfn.XLOOKUP($E41&amp;AF$33,F_inputs!$N$4:$N$6559,F_inputs!$F$4:$F$6559)</f>
        <v>0</v>
      </c>
      <c r="AG41" s="224">
        <f>_xlfn.XLOOKUP($E41&amp;AG$33,F_inputs!$N$4:$N$6559,F_inputs!$F$4:$F$6559)</f>
        <v>0</v>
      </c>
      <c r="AH41" s="224">
        <f>_xlfn.XLOOKUP($E41&amp;AH$33,F_inputs!$N$4:$N$6559,F_inputs!$F$4:$F$6559)</f>
        <v>0</v>
      </c>
      <c r="AI41" s="224">
        <f>_xlfn.XLOOKUP($E41&amp;AI$33,F_inputs!$N$4:$N$6559,F_inputs!$F$4:$F$6559)</f>
        <v>0</v>
      </c>
      <c r="BN41" s="232"/>
      <c r="BO41" s="232"/>
      <c r="BP41" s="232"/>
      <c r="BQ41" s="232"/>
      <c r="BR41" s="232"/>
      <c r="BS41" s="232"/>
      <c r="BT41" s="232"/>
      <c r="BU41" s="232"/>
      <c r="BV41" s="232"/>
      <c r="BW41" s="232"/>
      <c r="BX41" s="232"/>
      <c r="BY41" s="232"/>
      <c r="BZ41" s="232"/>
      <c r="CA41" s="232"/>
      <c r="CB41" s="232"/>
      <c r="CC41" s="232"/>
      <c r="CD41" s="232"/>
      <c r="CE41" s="232"/>
      <c r="CF41" s="232"/>
      <c r="CG41" s="232"/>
      <c r="CH41" s="232"/>
      <c r="CI41" s="232"/>
      <c r="CJ41" s="232"/>
      <c r="CK41" s="232"/>
      <c r="CL41" s="232"/>
      <c r="CM41" s="232"/>
      <c r="CN41" s="232"/>
    </row>
    <row r="42" spans="2:92">
      <c r="E42" s="144" t="s">
        <v>388</v>
      </c>
      <c r="F42" s="144" t="s">
        <v>1018</v>
      </c>
      <c r="I42" s="224">
        <f>_xlfn.XLOOKUP($E42&amp;I$33,F_inputs!$N$4:$N$5562,F_inputs!$F$4:$F$5562)</f>
        <v>0</v>
      </c>
      <c r="J42" s="224">
        <f>_xlfn.XLOOKUP($E42&amp;J$33,F_inputs!$N$4:$N$5562,F_inputs!$F$4:$F$5562)</f>
        <v>0</v>
      </c>
      <c r="K42" s="224">
        <f>_xlfn.XLOOKUP($E42&amp;K$33,F_inputs!$N$4:$N$5562,F_inputs!$F$4:$F$5562)</f>
        <v>0</v>
      </c>
      <c r="L42" s="224">
        <f>_xlfn.XLOOKUP($E42&amp;L$33,F_inputs!$N$4:$N$5562,F_inputs!$F$4:$F$5562)</f>
        <v>0</v>
      </c>
      <c r="M42" s="224">
        <f>_xlfn.XLOOKUP($E42&amp;M$33,F_inputs!$N$4:$N$5562,F_inputs!$F$4:$F$5562)</f>
        <v>0</v>
      </c>
      <c r="N42" s="224">
        <f>_xlfn.XLOOKUP($E42&amp;N$33,F_inputs!$N$4:$N$5562,F_inputs!$F$4:$F$5562)</f>
        <v>0.33333333333333326</v>
      </c>
      <c r="O42" s="224">
        <f>_xlfn.XLOOKUP($E42&amp;O$33,F_inputs!$N$4:$N$5562,F_inputs!$F$4:$F$5562)</f>
        <v>0.15</v>
      </c>
      <c r="P42" s="224">
        <f>_xlfn.XLOOKUP($E42&amp;P$33,F_inputs!$N$4:$N$5562,F_inputs!$F$4:$F$5562)</f>
        <v>0</v>
      </c>
      <c r="Q42" s="224">
        <f>_xlfn.XLOOKUP($E42&amp;Q$33,F_inputs!$N$4:$N$5562,F_inputs!$F$4:$F$5562)</f>
        <v>0</v>
      </c>
      <c r="R42" s="224">
        <f>_xlfn.XLOOKUP($E42&amp;R$33,F_inputs!$N$4:$N$5562,F_inputs!$F$4:$F$5562)</f>
        <v>0.5</v>
      </c>
      <c r="S42" s="224">
        <f>_xlfn.XLOOKUP($E42&amp;S$33,F_inputs!$N$4:$N$5562,F_inputs!$F$4:$F$5562)</f>
        <v>0.5</v>
      </c>
      <c r="T42" s="224">
        <f>_xlfn.XLOOKUP($E42&amp;T$33,F_inputs!$N$4:$N$5562,F_inputs!$F$4:$F$5562)</f>
        <v>0</v>
      </c>
      <c r="U42" s="224">
        <f>_xlfn.XLOOKUP($E42&amp;U$33,F_inputs!$N$4:$N$5562,F_inputs!$F$4:$F$5562)</f>
        <v>0</v>
      </c>
      <c r="V42" s="224">
        <f>_xlfn.XLOOKUP($E42&amp;V$33,F_inputs!$N$4:$N$5562,F_inputs!$F$4:$F$5562)</f>
        <v>0</v>
      </c>
      <c r="W42" s="224">
        <f>_xlfn.XLOOKUP($E42&amp;W$33,F_inputs!$N$4:$N$5562,F_inputs!$F$4:$F$5562)</f>
        <v>0</v>
      </c>
      <c r="X42" s="224">
        <f>_xlfn.XLOOKUP($E42&amp;X$33,F_inputs!$N$4:$N$5562,F_inputs!$F$4:$F$5562)</f>
        <v>0</v>
      </c>
      <c r="Y42" s="224">
        <f>_xlfn.XLOOKUP($E42&amp;Y$33,F_inputs!$N$4:$N$5562,F_inputs!$F$4:$F$5562)</f>
        <v>0</v>
      </c>
      <c r="Z42" s="224">
        <f>_xlfn.XLOOKUP($E42&amp;Z$33,F_inputs!$N$4:$N$5562,F_inputs!$F$4:$F$5562)</f>
        <v>0</v>
      </c>
      <c r="AA42" s="224">
        <f>_xlfn.XLOOKUP($E42&amp;AA$33,F_inputs!$N$4:$N$5562,F_inputs!$F$4:$F$5562)</f>
        <v>0</v>
      </c>
      <c r="AB42" s="224">
        <f>_xlfn.XLOOKUP($E42&amp;AB$33,F_inputs!$N$4:$N$5562,F_inputs!$F$4:$F$5562)</f>
        <v>0</v>
      </c>
      <c r="AC42" s="224">
        <f>_xlfn.XLOOKUP($E42&amp;AC$33,F_inputs!$N$4:$N$6559,F_inputs!$F$4:$F$6559)</f>
        <v>0</v>
      </c>
      <c r="AD42" s="224">
        <f>_xlfn.XLOOKUP($E42&amp;AD$33,F_inputs!$N$4:$N$6559,F_inputs!$F$4:$F$6559)</f>
        <v>0</v>
      </c>
      <c r="AE42" s="224">
        <f>_xlfn.XLOOKUP($E42&amp;AE$33,F_inputs!$N$4:$N$6559,F_inputs!$F$4:$F$6559)</f>
        <v>0</v>
      </c>
      <c r="AF42" s="224">
        <f>_xlfn.XLOOKUP($E42&amp;AF$33,F_inputs!$N$4:$N$6559,F_inputs!$F$4:$F$6559)</f>
        <v>0</v>
      </c>
      <c r="AG42" s="224">
        <f>_xlfn.XLOOKUP($E42&amp;AG$33,F_inputs!$N$4:$N$6559,F_inputs!$F$4:$F$6559)</f>
        <v>0</v>
      </c>
      <c r="AH42" s="224">
        <f>_xlfn.XLOOKUP($E42&amp;AH$33,F_inputs!$N$4:$N$6559,F_inputs!$F$4:$F$6559)</f>
        <v>0</v>
      </c>
      <c r="AI42" s="224">
        <f>_xlfn.XLOOKUP($E42&amp;AI$33,F_inputs!$N$4:$N$6559,F_inputs!$F$4:$F$6559)</f>
        <v>0</v>
      </c>
      <c r="BN42" s="232"/>
      <c r="BO42" s="232"/>
      <c r="BP42" s="232"/>
      <c r="BQ42" s="232"/>
      <c r="BR42" s="232"/>
      <c r="BS42" s="232"/>
      <c r="BT42" s="232"/>
      <c r="BU42" s="232"/>
      <c r="BV42" s="232"/>
      <c r="BW42" s="232"/>
      <c r="BX42" s="232"/>
      <c r="BY42" s="232"/>
      <c r="BZ42" s="232"/>
      <c r="CA42" s="232"/>
      <c r="CB42" s="232"/>
      <c r="CC42" s="232"/>
      <c r="CD42" s="232"/>
      <c r="CE42" s="232"/>
      <c r="CF42" s="232"/>
      <c r="CG42" s="232"/>
      <c r="CH42" s="232"/>
      <c r="CI42" s="232"/>
      <c r="CJ42" s="232"/>
      <c r="CK42" s="232"/>
      <c r="CL42" s="232"/>
      <c r="CM42" s="232"/>
      <c r="CN42" s="232"/>
    </row>
    <row r="43" spans="2:92">
      <c r="E43" s="144" t="s">
        <v>391</v>
      </c>
      <c r="F43" s="144" t="s">
        <v>1018</v>
      </c>
      <c r="I43" s="224">
        <f>_xlfn.XLOOKUP($E43&amp;I$33,F_inputs!$N$4:$N$5562,F_inputs!$F$4:$F$5562)</f>
        <v>0</v>
      </c>
      <c r="J43" s="224">
        <f>_xlfn.XLOOKUP($E43&amp;J$33,F_inputs!$N$4:$N$5562,F_inputs!$F$4:$F$5562)</f>
        <v>0</v>
      </c>
      <c r="K43" s="224">
        <f>_xlfn.XLOOKUP($E43&amp;K$33,F_inputs!$N$4:$N$5562,F_inputs!$F$4:$F$5562)</f>
        <v>0</v>
      </c>
      <c r="L43" s="224">
        <f>_xlfn.XLOOKUP($E43&amp;L$33,F_inputs!$N$4:$N$5562,F_inputs!$F$4:$F$5562)</f>
        <v>0</v>
      </c>
      <c r="M43" s="224">
        <f>_xlfn.XLOOKUP($E43&amp;M$33,F_inputs!$N$4:$N$5562,F_inputs!$F$4:$F$5562)</f>
        <v>0</v>
      </c>
      <c r="N43" s="224">
        <f>_xlfn.XLOOKUP($E43&amp;N$33,F_inputs!$N$4:$N$5562,F_inputs!$F$4:$F$5562)</f>
        <v>0.08</v>
      </c>
      <c r="O43" s="224">
        <f>_xlfn.XLOOKUP($E43&amp;O$33,F_inputs!$N$4:$N$5562,F_inputs!$F$4:$F$5562)</f>
        <v>0.15</v>
      </c>
      <c r="P43" s="224">
        <f>_xlfn.XLOOKUP($E43&amp;P$33,F_inputs!$N$4:$N$5562,F_inputs!$F$4:$F$5562)</f>
        <v>0</v>
      </c>
      <c r="Q43" s="224">
        <f>_xlfn.XLOOKUP($E43&amp;Q$33,F_inputs!$N$4:$N$5562,F_inputs!$F$4:$F$5562)</f>
        <v>0</v>
      </c>
      <c r="R43" s="224">
        <f>_xlfn.XLOOKUP($E43&amp;R$33,F_inputs!$N$4:$N$5562,F_inputs!$F$4:$F$5562)</f>
        <v>0.5</v>
      </c>
      <c r="S43" s="224">
        <f>_xlfn.XLOOKUP($E43&amp;S$33,F_inputs!$N$4:$N$5562,F_inputs!$F$4:$F$5562)</f>
        <v>0.5</v>
      </c>
      <c r="T43" s="224">
        <f>_xlfn.XLOOKUP($E43&amp;T$33,F_inputs!$N$4:$N$5562,F_inputs!$F$4:$F$5562)</f>
        <v>0</v>
      </c>
      <c r="U43" s="224">
        <f>_xlfn.XLOOKUP($E43&amp;U$33,F_inputs!$N$4:$N$5562,F_inputs!$F$4:$F$5562)</f>
        <v>0</v>
      </c>
      <c r="V43" s="224">
        <f>_xlfn.XLOOKUP($E43&amp;V$33,F_inputs!$N$4:$N$5562,F_inputs!$F$4:$F$5562)</f>
        <v>0</v>
      </c>
      <c r="W43" s="224">
        <f>_xlfn.XLOOKUP($E43&amp;W$33,F_inputs!$N$4:$N$5562,F_inputs!$F$4:$F$5562)</f>
        <v>0</v>
      </c>
      <c r="X43" s="224">
        <f>_xlfn.XLOOKUP($E43&amp;X$33,F_inputs!$N$4:$N$5562,F_inputs!$F$4:$F$5562)</f>
        <v>0</v>
      </c>
      <c r="Y43" s="224">
        <f>_xlfn.XLOOKUP($E43&amp;Y$33,F_inputs!$N$4:$N$5562,F_inputs!$F$4:$F$5562)</f>
        <v>0</v>
      </c>
      <c r="Z43" s="224">
        <f>_xlfn.XLOOKUP($E43&amp;Z$33,F_inputs!$N$4:$N$5562,F_inputs!$F$4:$F$5562)</f>
        <v>0</v>
      </c>
      <c r="AA43" s="224">
        <f>_xlfn.XLOOKUP($E43&amp;AA$33,F_inputs!$N$4:$N$5562,F_inputs!$F$4:$F$5562)</f>
        <v>0</v>
      </c>
      <c r="AB43" s="224">
        <f>_xlfn.XLOOKUP($E43&amp;AB$33,F_inputs!$N$4:$N$5562,F_inputs!$F$4:$F$5562)</f>
        <v>0</v>
      </c>
      <c r="AC43" s="224">
        <f>_xlfn.XLOOKUP($E43&amp;AC$33,F_inputs!$N$4:$N$6559,F_inputs!$F$4:$F$6559)</f>
        <v>0</v>
      </c>
      <c r="AD43" s="224">
        <f>_xlfn.XLOOKUP($E43&amp;AD$33,F_inputs!$N$4:$N$6559,F_inputs!$F$4:$F$6559)</f>
        <v>0</v>
      </c>
      <c r="AE43" s="224">
        <f>_xlfn.XLOOKUP($E43&amp;AE$33,F_inputs!$N$4:$N$6559,F_inputs!$F$4:$F$6559)</f>
        <v>0</v>
      </c>
      <c r="AF43" s="224">
        <f>_xlfn.XLOOKUP($E43&amp;AF$33,F_inputs!$N$4:$N$6559,F_inputs!$F$4:$F$6559)</f>
        <v>0</v>
      </c>
      <c r="AG43" s="224">
        <f>_xlfn.XLOOKUP($E43&amp;AG$33,F_inputs!$N$4:$N$6559,F_inputs!$F$4:$F$6559)</f>
        <v>0</v>
      </c>
      <c r="AH43" s="224">
        <f>_xlfn.XLOOKUP($E43&amp;AH$33,F_inputs!$N$4:$N$6559,F_inputs!$F$4:$F$6559)</f>
        <v>0</v>
      </c>
      <c r="AI43" s="224">
        <f>_xlfn.XLOOKUP($E43&amp;AI$33,F_inputs!$N$4:$N$6559,F_inputs!$F$4:$F$6559)</f>
        <v>0</v>
      </c>
      <c r="BN43" s="232"/>
      <c r="BO43" s="232"/>
      <c r="BP43" s="232"/>
      <c r="BQ43" s="232"/>
      <c r="BR43" s="232"/>
      <c r="BS43" s="232"/>
      <c r="BT43" s="232"/>
      <c r="BU43" s="232"/>
      <c r="BV43" s="232"/>
      <c r="BW43" s="232"/>
      <c r="BX43" s="232"/>
      <c r="BY43" s="232"/>
      <c r="BZ43" s="232"/>
      <c r="CA43" s="232"/>
      <c r="CB43" s="232"/>
      <c r="CC43" s="232"/>
      <c r="CD43" s="232"/>
      <c r="CE43" s="232"/>
      <c r="CF43" s="232"/>
      <c r="CG43" s="232"/>
      <c r="CH43" s="232"/>
      <c r="CI43" s="232"/>
      <c r="CJ43" s="232"/>
      <c r="CK43" s="232"/>
      <c r="CL43" s="232"/>
      <c r="CM43" s="232"/>
      <c r="CN43" s="232"/>
    </row>
    <row r="44" spans="2:92">
      <c r="E44" s="144" t="s">
        <v>394</v>
      </c>
      <c r="F44" s="144" t="s">
        <v>1018</v>
      </c>
      <c r="I44" s="224">
        <f>_xlfn.XLOOKUP($E44&amp;I$33,F_inputs!$N$4:$N$5562,F_inputs!$F$4:$F$5562)</f>
        <v>0</v>
      </c>
      <c r="J44" s="224">
        <f>_xlfn.XLOOKUP($E44&amp;J$33,F_inputs!$N$4:$N$5562,F_inputs!$F$4:$F$5562)</f>
        <v>0</v>
      </c>
      <c r="K44" s="224">
        <f>_xlfn.XLOOKUP($E44&amp;K$33,F_inputs!$N$4:$N$5562,F_inputs!$F$4:$F$5562)</f>
        <v>0</v>
      </c>
      <c r="L44" s="224">
        <f>_xlfn.XLOOKUP($E44&amp;L$33,F_inputs!$N$4:$N$5562,F_inputs!$F$4:$F$5562)</f>
        <v>0</v>
      </c>
      <c r="M44" s="224">
        <f>_xlfn.XLOOKUP($E44&amp;M$33,F_inputs!$N$4:$N$5562,F_inputs!$F$4:$F$5562)</f>
        <v>0</v>
      </c>
      <c r="N44" s="224">
        <f>_xlfn.XLOOKUP($E44&amp;N$33,F_inputs!$N$4:$N$5562,F_inputs!$F$4:$F$5562)</f>
        <v>0.8</v>
      </c>
      <c r="O44" s="224">
        <f>_xlfn.XLOOKUP($E44&amp;O$33,F_inputs!$N$4:$N$5562,F_inputs!$F$4:$F$5562)</f>
        <v>0.15</v>
      </c>
      <c r="P44" s="224">
        <f>_xlfn.XLOOKUP($E44&amp;P$33,F_inputs!$N$4:$N$5562,F_inputs!$F$4:$F$5562)</f>
        <v>0</v>
      </c>
      <c r="Q44" s="224">
        <f>_xlfn.XLOOKUP($E44&amp;Q$33,F_inputs!$N$4:$N$5562,F_inputs!$F$4:$F$5562)</f>
        <v>0</v>
      </c>
      <c r="R44" s="224">
        <f>_xlfn.XLOOKUP($E44&amp;R$33,F_inputs!$N$4:$N$5562,F_inputs!$F$4:$F$5562)</f>
        <v>0.5</v>
      </c>
      <c r="S44" s="224">
        <f>_xlfn.XLOOKUP($E44&amp;S$33,F_inputs!$N$4:$N$5562,F_inputs!$F$4:$F$5562)</f>
        <v>0.5</v>
      </c>
      <c r="T44" s="224">
        <f>_xlfn.XLOOKUP($E44&amp;T$33,F_inputs!$N$4:$N$5562,F_inputs!$F$4:$F$5562)</f>
        <v>0</v>
      </c>
      <c r="U44" s="224">
        <f>_xlfn.XLOOKUP($E44&amp;U$33,F_inputs!$N$4:$N$5562,F_inputs!$F$4:$F$5562)</f>
        <v>0</v>
      </c>
      <c r="V44" s="224">
        <f>_xlfn.XLOOKUP($E44&amp;V$33,F_inputs!$N$4:$N$5562,F_inputs!$F$4:$F$5562)</f>
        <v>0</v>
      </c>
      <c r="W44" s="224">
        <f>_xlfn.XLOOKUP($E44&amp;W$33,F_inputs!$N$4:$N$5562,F_inputs!$F$4:$F$5562)</f>
        <v>0</v>
      </c>
      <c r="X44" s="224">
        <f>_xlfn.XLOOKUP($E44&amp;X$33,F_inputs!$N$4:$N$5562,F_inputs!$F$4:$F$5562)</f>
        <v>0</v>
      </c>
      <c r="Y44" s="224">
        <f>_xlfn.XLOOKUP($E44&amp;Y$33,F_inputs!$N$4:$N$5562,F_inputs!$F$4:$F$5562)</f>
        <v>0</v>
      </c>
      <c r="Z44" s="224">
        <f>_xlfn.XLOOKUP($E44&amp;Z$33,F_inputs!$N$4:$N$5562,F_inputs!$F$4:$F$5562)</f>
        <v>0</v>
      </c>
      <c r="AA44" s="224">
        <f>_xlfn.XLOOKUP($E44&amp;AA$33,F_inputs!$N$4:$N$5562,F_inputs!$F$4:$F$5562)</f>
        <v>0</v>
      </c>
      <c r="AB44" s="224">
        <f>_xlfn.XLOOKUP($E44&amp;AB$33,F_inputs!$N$4:$N$5562,F_inputs!$F$4:$F$5562)</f>
        <v>0</v>
      </c>
      <c r="AC44" s="224">
        <f>_xlfn.XLOOKUP($E44&amp;AC$33,F_inputs!$N$4:$N$6559,F_inputs!$F$4:$F$6559)</f>
        <v>0</v>
      </c>
      <c r="AD44" s="224">
        <f>_xlfn.XLOOKUP($E44&amp;AD$33,F_inputs!$N$4:$N$6559,F_inputs!$F$4:$F$6559)</f>
        <v>0</v>
      </c>
      <c r="AE44" s="224">
        <f>_xlfn.XLOOKUP($E44&amp;AE$33,F_inputs!$N$4:$N$6559,F_inputs!$F$4:$F$6559)</f>
        <v>0</v>
      </c>
      <c r="AF44" s="224">
        <f>_xlfn.XLOOKUP($E44&amp;AF$33,F_inputs!$N$4:$N$6559,F_inputs!$F$4:$F$6559)</f>
        <v>0</v>
      </c>
      <c r="AG44" s="224">
        <f>_xlfn.XLOOKUP($E44&amp;AG$33,F_inputs!$N$4:$N$6559,F_inputs!$F$4:$F$6559)</f>
        <v>0</v>
      </c>
      <c r="AH44" s="224">
        <f>_xlfn.XLOOKUP($E44&amp;AH$33,F_inputs!$N$4:$N$6559,F_inputs!$F$4:$F$6559)</f>
        <v>0</v>
      </c>
      <c r="AI44" s="224">
        <f>_xlfn.XLOOKUP($E44&amp;AI$33,F_inputs!$N$4:$N$6559,F_inputs!$F$4:$F$6559)</f>
        <v>0</v>
      </c>
      <c r="BN44" s="232"/>
      <c r="BO44" s="232"/>
      <c r="BP44" s="232"/>
      <c r="BQ44" s="232"/>
      <c r="BR44" s="232"/>
      <c r="BS44" s="232"/>
      <c r="BT44" s="232"/>
      <c r="BU44" s="232"/>
      <c r="BV44" s="232"/>
      <c r="BW44" s="232"/>
      <c r="BX44" s="232"/>
      <c r="BY44" s="232"/>
      <c r="BZ44" s="232"/>
      <c r="CA44" s="232"/>
      <c r="CB44" s="232"/>
      <c r="CC44" s="232"/>
      <c r="CD44" s="232"/>
      <c r="CE44" s="232"/>
      <c r="CF44" s="232"/>
      <c r="CG44" s="232"/>
      <c r="CH44" s="232"/>
      <c r="CI44" s="232"/>
      <c r="CJ44" s="232"/>
      <c r="CK44" s="232"/>
      <c r="CL44" s="232"/>
      <c r="CM44" s="232"/>
      <c r="CN44" s="232"/>
    </row>
    <row r="45" spans="2:92">
      <c r="E45" s="144" t="s">
        <v>397</v>
      </c>
      <c r="F45" s="144" t="s">
        <v>1018</v>
      </c>
      <c r="I45" s="224">
        <f>_xlfn.XLOOKUP($E45&amp;I$33,F_inputs!$N$4:$N$5562,F_inputs!$F$4:$F$5562)</f>
        <v>0</v>
      </c>
      <c r="J45" s="224">
        <f>_xlfn.XLOOKUP($E45&amp;J$33,F_inputs!$N$4:$N$5562,F_inputs!$F$4:$F$5562)</f>
        <v>0</v>
      </c>
      <c r="K45" s="224">
        <f>_xlfn.XLOOKUP($E45&amp;K$33,F_inputs!$N$4:$N$5562,F_inputs!$F$4:$F$5562)</f>
        <v>0</v>
      </c>
      <c r="L45" s="224">
        <f>_xlfn.XLOOKUP($E45&amp;L$33,F_inputs!$N$4:$N$5562,F_inputs!$F$4:$F$5562)</f>
        <v>0</v>
      </c>
      <c r="M45" s="224">
        <f>_xlfn.XLOOKUP($E45&amp;M$33,F_inputs!$N$4:$N$5562,F_inputs!$F$4:$F$5562)</f>
        <v>0</v>
      </c>
      <c r="N45" s="224">
        <f>_xlfn.XLOOKUP($E45&amp;N$33,F_inputs!$N$4:$N$5562,F_inputs!$F$4:$F$5562)</f>
        <v>0.33332999999999996</v>
      </c>
      <c r="O45" s="224">
        <f>_xlfn.XLOOKUP($E45&amp;O$33,F_inputs!$N$4:$N$5562,F_inputs!$F$4:$F$5562)</f>
        <v>0.15</v>
      </c>
      <c r="P45" s="224">
        <f>_xlfn.XLOOKUP($E45&amp;P$33,F_inputs!$N$4:$N$5562,F_inputs!$F$4:$F$5562)</f>
        <v>0</v>
      </c>
      <c r="Q45" s="224">
        <f>_xlfn.XLOOKUP($E45&amp;Q$33,F_inputs!$N$4:$N$5562,F_inputs!$F$4:$F$5562)</f>
        <v>0</v>
      </c>
      <c r="R45" s="224">
        <f>_xlfn.XLOOKUP($E45&amp;R$33,F_inputs!$N$4:$N$5562,F_inputs!$F$4:$F$5562)</f>
        <v>0.5</v>
      </c>
      <c r="S45" s="224">
        <f>_xlfn.XLOOKUP($E45&amp;S$33,F_inputs!$N$4:$N$5562,F_inputs!$F$4:$F$5562)</f>
        <v>0.5</v>
      </c>
      <c r="T45" s="224">
        <f>_xlfn.XLOOKUP($E45&amp;T$33,F_inputs!$N$4:$N$5562,F_inputs!$F$4:$F$5562)</f>
        <v>0</v>
      </c>
      <c r="U45" s="224">
        <f>_xlfn.XLOOKUP($E45&amp;U$33,F_inputs!$N$4:$N$5562,F_inputs!$F$4:$F$5562)</f>
        <v>0</v>
      </c>
      <c r="V45" s="224">
        <f>_xlfn.XLOOKUP($E45&amp;V$33,F_inputs!$N$4:$N$5562,F_inputs!$F$4:$F$5562)</f>
        <v>0</v>
      </c>
      <c r="W45" s="224">
        <f>_xlfn.XLOOKUP($E45&amp;W$33,F_inputs!$N$4:$N$5562,F_inputs!$F$4:$F$5562)</f>
        <v>0</v>
      </c>
      <c r="X45" s="224">
        <f>_xlfn.XLOOKUP($E45&amp;X$33,F_inputs!$N$4:$N$5562,F_inputs!$F$4:$F$5562)</f>
        <v>0</v>
      </c>
      <c r="Y45" s="224">
        <f>_xlfn.XLOOKUP($E45&amp;Y$33,F_inputs!$N$4:$N$5562,F_inputs!$F$4:$F$5562)</f>
        <v>0</v>
      </c>
      <c r="Z45" s="224">
        <f>_xlfn.XLOOKUP($E45&amp;Z$33,F_inputs!$N$4:$N$5562,F_inputs!$F$4:$F$5562)</f>
        <v>0</v>
      </c>
      <c r="AA45" s="224">
        <f>_xlfn.XLOOKUP($E45&amp;AA$33,F_inputs!$N$4:$N$5562,F_inputs!$F$4:$F$5562)</f>
        <v>0</v>
      </c>
      <c r="AB45" s="224">
        <f>_xlfn.XLOOKUP($E45&amp;AB$33,F_inputs!$N$4:$N$5562,F_inputs!$F$4:$F$5562)</f>
        <v>0</v>
      </c>
      <c r="AC45" s="224">
        <f>_xlfn.XLOOKUP($E45&amp;AC$33,F_inputs!$N$4:$N$6559,F_inputs!$F$4:$F$6559)</f>
        <v>0</v>
      </c>
      <c r="AD45" s="224">
        <f>_xlfn.XLOOKUP($E45&amp;AD$33,F_inputs!$N$4:$N$6559,F_inputs!$F$4:$F$6559)</f>
        <v>0</v>
      </c>
      <c r="AE45" s="224">
        <f>_xlfn.XLOOKUP($E45&amp;AE$33,F_inputs!$N$4:$N$6559,F_inputs!$F$4:$F$6559)</f>
        <v>0</v>
      </c>
      <c r="AF45" s="224">
        <f>_xlfn.XLOOKUP($E45&amp;AF$33,F_inputs!$N$4:$N$6559,F_inputs!$F$4:$F$6559)</f>
        <v>0</v>
      </c>
      <c r="AG45" s="224">
        <f>_xlfn.XLOOKUP($E45&amp;AG$33,F_inputs!$N$4:$N$6559,F_inputs!$F$4:$F$6559)</f>
        <v>0</v>
      </c>
      <c r="AH45" s="224">
        <f>_xlfn.XLOOKUP($E45&amp;AH$33,F_inputs!$N$4:$N$6559,F_inputs!$F$4:$F$6559)</f>
        <v>0</v>
      </c>
      <c r="AI45" s="224">
        <f>_xlfn.XLOOKUP($E45&amp;AI$33,F_inputs!$N$4:$N$6559,F_inputs!$F$4:$F$6559)</f>
        <v>0</v>
      </c>
      <c r="BN45" s="232"/>
      <c r="BO45" s="232"/>
      <c r="BP45" s="232"/>
      <c r="BQ45" s="232"/>
      <c r="BR45" s="232"/>
      <c r="BS45" s="232"/>
      <c r="BT45" s="232"/>
      <c r="BU45" s="232"/>
      <c r="BV45" s="232"/>
      <c r="BW45" s="232"/>
      <c r="BX45" s="232"/>
      <c r="BY45" s="232"/>
      <c r="BZ45" s="232"/>
      <c r="CA45" s="232"/>
      <c r="CB45" s="232"/>
      <c r="CC45" s="232"/>
      <c r="CD45" s="232"/>
      <c r="CE45" s="232"/>
      <c r="CF45" s="232"/>
      <c r="CG45" s="232"/>
      <c r="CH45" s="232"/>
      <c r="CI45" s="232"/>
      <c r="CJ45" s="232"/>
      <c r="CK45" s="232"/>
      <c r="CL45" s="232"/>
      <c r="CM45" s="232"/>
      <c r="CN45" s="232"/>
    </row>
    <row r="46" spans="2:92">
      <c r="E46" s="144" t="s">
        <v>345</v>
      </c>
      <c r="F46" s="144" t="s">
        <v>1018</v>
      </c>
      <c r="I46" s="224">
        <f>_xlfn.XLOOKUP($E46&amp;I$33,F_inputs!$N$4:$N$5562,F_inputs!$F$4:$F$5562)</f>
        <v>0</v>
      </c>
      <c r="J46" s="224">
        <f>_xlfn.XLOOKUP($E46&amp;J$33,F_inputs!$N$4:$N$5562,F_inputs!$F$4:$F$5562)</f>
        <v>0</v>
      </c>
      <c r="K46" s="224">
        <f>_xlfn.XLOOKUP($E46&amp;K$33,F_inputs!$N$4:$N$5562,F_inputs!$F$4:$F$5562)</f>
        <v>0</v>
      </c>
      <c r="L46" s="224">
        <f>_xlfn.XLOOKUP($E46&amp;L$33,F_inputs!$N$4:$N$5562,F_inputs!$F$4:$F$5562)</f>
        <v>0</v>
      </c>
      <c r="M46" s="224">
        <f>_xlfn.XLOOKUP($E46&amp;M$33,F_inputs!$N$4:$N$5562,F_inputs!$F$4:$F$5562)</f>
        <v>0</v>
      </c>
      <c r="N46" s="224">
        <f>_xlfn.XLOOKUP($E46&amp;N$33,F_inputs!$N$4:$N$5562,F_inputs!$F$4:$F$5562)</f>
        <v>0.5</v>
      </c>
      <c r="O46" s="224">
        <f>_xlfn.XLOOKUP($E46&amp;O$33,F_inputs!$N$4:$N$5562,F_inputs!$F$4:$F$5562)</f>
        <v>0.15</v>
      </c>
      <c r="P46" s="224">
        <f>_xlfn.XLOOKUP($E46&amp;P$33,F_inputs!$N$4:$N$5562,F_inputs!$F$4:$F$5562)</f>
        <v>0</v>
      </c>
      <c r="Q46" s="224">
        <f>_xlfn.XLOOKUP($E46&amp;Q$33,F_inputs!$N$4:$N$5562,F_inputs!$F$4:$F$5562)</f>
        <v>0</v>
      </c>
      <c r="R46" s="224">
        <f>_xlfn.XLOOKUP($E46&amp;R$33,F_inputs!$N$4:$N$5562,F_inputs!$F$4:$F$5562)</f>
        <v>0.5</v>
      </c>
      <c r="S46" s="224">
        <f>_xlfn.XLOOKUP($E46&amp;S$33,F_inputs!$N$4:$N$5562,F_inputs!$F$4:$F$5562)</f>
        <v>0.5</v>
      </c>
      <c r="T46" s="224">
        <f>_xlfn.XLOOKUP($E46&amp;T$33,F_inputs!$N$4:$N$5562,F_inputs!$F$4:$F$5562)</f>
        <v>0</v>
      </c>
      <c r="U46" s="224">
        <f>_xlfn.XLOOKUP($E46&amp;U$33,F_inputs!$N$4:$N$5562,F_inputs!$F$4:$F$5562)</f>
        <v>0</v>
      </c>
      <c r="V46" s="224">
        <f>_xlfn.XLOOKUP($E46&amp;V$33,F_inputs!$N$4:$N$5562,F_inputs!$F$4:$F$5562)</f>
        <v>0</v>
      </c>
      <c r="W46" s="224">
        <f>_xlfn.XLOOKUP($E46&amp;W$33,F_inputs!$N$4:$N$5562,F_inputs!$F$4:$F$5562)</f>
        <v>0</v>
      </c>
      <c r="X46" s="224">
        <f>_xlfn.XLOOKUP($E46&amp;X$33,F_inputs!$N$4:$N$5562,F_inputs!$F$4:$F$5562)</f>
        <v>0</v>
      </c>
      <c r="Y46" s="224">
        <f>_xlfn.XLOOKUP($E46&amp;Y$33,F_inputs!$N$4:$N$5562,F_inputs!$F$4:$F$5562)</f>
        <v>0</v>
      </c>
      <c r="Z46" s="224">
        <f>_xlfn.XLOOKUP($E46&amp;Z$33,F_inputs!$N$4:$N$5562,F_inputs!$F$4:$F$5562)</f>
        <v>0</v>
      </c>
      <c r="AA46" s="224">
        <f>_xlfn.XLOOKUP($E46&amp;AA$33,F_inputs!$N$4:$N$5562,F_inputs!$F$4:$F$5562)</f>
        <v>0</v>
      </c>
      <c r="AB46" s="224">
        <f>_xlfn.XLOOKUP($E46&amp;AB$33,F_inputs!$N$4:$N$5562,F_inputs!$F$4:$F$5562)</f>
        <v>0</v>
      </c>
      <c r="AC46" s="224">
        <f>_xlfn.XLOOKUP($E46&amp;AC$33,F_inputs!$N$4:$N$6559,F_inputs!$F$4:$F$6559)</f>
        <v>0</v>
      </c>
      <c r="AD46" s="224">
        <f>_xlfn.XLOOKUP($E46&amp;AD$33,F_inputs!$N$4:$N$6559,F_inputs!$F$4:$F$6559)</f>
        <v>0</v>
      </c>
      <c r="AE46" s="224">
        <f>_xlfn.XLOOKUP($E46&amp;AE$33,F_inputs!$N$4:$N$6559,F_inputs!$F$4:$F$6559)</f>
        <v>0</v>
      </c>
      <c r="AF46" s="224">
        <f>_xlfn.XLOOKUP($E46&amp;AF$33,F_inputs!$N$4:$N$6559,F_inputs!$F$4:$F$6559)</f>
        <v>0</v>
      </c>
      <c r="AG46" s="224">
        <f>_xlfn.XLOOKUP($E46&amp;AG$33,F_inputs!$N$4:$N$6559,F_inputs!$F$4:$F$6559)</f>
        <v>0</v>
      </c>
      <c r="AH46" s="224">
        <f>_xlfn.XLOOKUP($E46&amp;AH$33,F_inputs!$N$4:$N$6559,F_inputs!$F$4:$F$6559)</f>
        <v>0</v>
      </c>
      <c r="AI46" s="224">
        <f>_xlfn.XLOOKUP($E46&amp;AI$33,F_inputs!$N$4:$N$6559,F_inputs!$F$4:$F$6559)</f>
        <v>0</v>
      </c>
      <c r="BN46" s="232"/>
      <c r="BO46" s="232"/>
      <c r="BP46" s="232"/>
      <c r="BQ46" s="232"/>
      <c r="BR46" s="232"/>
      <c r="BS46" s="232"/>
      <c r="BT46" s="232"/>
      <c r="BU46" s="232"/>
      <c r="BV46" s="232"/>
      <c r="BW46" s="232"/>
      <c r="BX46" s="232"/>
      <c r="BY46" s="232"/>
      <c r="BZ46" s="232"/>
      <c r="CA46" s="232"/>
      <c r="CB46" s="232"/>
      <c r="CC46" s="232"/>
      <c r="CD46" s="232"/>
      <c r="CE46" s="232"/>
      <c r="CF46" s="232"/>
      <c r="CG46" s="232"/>
      <c r="CH46" s="232"/>
      <c r="CI46" s="232"/>
      <c r="CJ46" s="232"/>
      <c r="CK46" s="232"/>
      <c r="CL46" s="232"/>
      <c r="CM46" s="232"/>
      <c r="CN46" s="232"/>
    </row>
    <row r="47" spans="2:92">
      <c r="E47" s="144" t="s">
        <v>354</v>
      </c>
      <c r="F47" s="144" t="s">
        <v>1018</v>
      </c>
      <c r="I47" s="224">
        <f>_xlfn.XLOOKUP($E47&amp;I$33,F_inputs!$N$4:$N$5562,F_inputs!$F$4:$F$5562)</f>
        <v>0</v>
      </c>
      <c r="J47" s="224">
        <f>_xlfn.XLOOKUP($E47&amp;J$33,F_inputs!$N$4:$N$5562,F_inputs!$F$4:$F$5562)</f>
        <v>0</v>
      </c>
      <c r="K47" s="224">
        <f>_xlfn.XLOOKUP($E47&amp;K$33,F_inputs!$N$4:$N$5562,F_inputs!$F$4:$F$5562)</f>
        <v>0</v>
      </c>
      <c r="L47" s="224">
        <f>_xlfn.XLOOKUP($E47&amp;L$33,F_inputs!$N$4:$N$5562,F_inputs!$F$4:$F$5562)</f>
        <v>0</v>
      </c>
      <c r="M47" s="224">
        <f>_xlfn.XLOOKUP($E47&amp;M$33,F_inputs!$N$4:$N$5562,F_inputs!$F$4:$F$5562)</f>
        <v>0</v>
      </c>
      <c r="N47" s="224">
        <f>_xlfn.XLOOKUP($E47&amp;N$33,F_inputs!$N$4:$N$5562,F_inputs!$F$4:$F$5562)</f>
        <v>0.5</v>
      </c>
      <c r="O47" s="224">
        <f>_xlfn.XLOOKUP($E47&amp;O$33,F_inputs!$N$4:$N$5562,F_inputs!$F$4:$F$5562)</f>
        <v>0.15</v>
      </c>
      <c r="P47" s="224">
        <f>_xlfn.XLOOKUP($E47&amp;P$33,F_inputs!$N$4:$N$5562,F_inputs!$F$4:$F$5562)</f>
        <v>0</v>
      </c>
      <c r="Q47" s="224">
        <f>_xlfn.XLOOKUP($E47&amp;Q$33,F_inputs!$N$4:$N$5562,F_inputs!$F$4:$F$5562)</f>
        <v>0</v>
      </c>
      <c r="R47" s="224">
        <f>_xlfn.XLOOKUP($E47&amp;R$33,F_inputs!$N$4:$N$5562,F_inputs!$F$4:$F$5562)</f>
        <v>0.5</v>
      </c>
      <c r="S47" s="224">
        <f>_xlfn.XLOOKUP($E47&amp;S$33,F_inputs!$N$4:$N$5562,F_inputs!$F$4:$F$5562)</f>
        <v>0.5</v>
      </c>
      <c r="T47" s="224">
        <f>_xlfn.XLOOKUP($E47&amp;T$33,F_inputs!$N$4:$N$5562,F_inputs!$F$4:$F$5562)</f>
        <v>0</v>
      </c>
      <c r="U47" s="224">
        <f>_xlfn.XLOOKUP($E47&amp;U$33,F_inputs!$N$4:$N$5562,F_inputs!$F$4:$F$5562)</f>
        <v>0</v>
      </c>
      <c r="V47" s="224">
        <f>_xlfn.XLOOKUP($E47&amp;V$33,F_inputs!$N$4:$N$5562,F_inputs!$F$4:$F$5562)</f>
        <v>0</v>
      </c>
      <c r="W47" s="224">
        <f>_xlfn.XLOOKUP($E47&amp;W$33,F_inputs!$N$4:$N$5562,F_inputs!$F$4:$F$5562)</f>
        <v>0</v>
      </c>
      <c r="X47" s="224">
        <f>_xlfn.XLOOKUP($E47&amp;X$33,F_inputs!$N$4:$N$5562,F_inputs!$F$4:$F$5562)</f>
        <v>0</v>
      </c>
      <c r="Y47" s="224">
        <f>_xlfn.XLOOKUP($E47&amp;Y$33,F_inputs!$N$4:$N$5562,F_inputs!$F$4:$F$5562)</f>
        <v>0</v>
      </c>
      <c r="Z47" s="224">
        <f>_xlfn.XLOOKUP($E47&amp;Z$33,F_inputs!$N$4:$N$5562,F_inputs!$F$4:$F$5562)</f>
        <v>0</v>
      </c>
      <c r="AA47" s="224">
        <f>_xlfn.XLOOKUP($E47&amp;AA$33,F_inputs!$N$4:$N$5562,F_inputs!$F$4:$F$5562)</f>
        <v>0</v>
      </c>
      <c r="AB47" s="224">
        <f>_xlfn.XLOOKUP($E47&amp;AB$33,F_inputs!$N$4:$N$5562,F_inputs!$F$4:$F$5562)</f>
        <v>0</v>
      </c>
      <c r="AC47" s="224">
        <f>_xlfn.XLOOKUP($E47&amp;AC$33,F_inputs!$N$4:$N$6559,F_inputs!$F$4:$F$6559)</f>
        <v>0</v>
      </c>
      <c r="AD47" s="224">
        <f>_xlfn.XLOOKUP($E47&amp;AD$33,F_inputs!$N$4:$N$6559,F_inputs!$F$4:$F$6559)</f>
        <v>0</v>
      </c>
      <c r="AE47" s="224">
        <f>_xlfn.XLOOKUP($E47&amp;AE$33,F_inputs!$N$4:$N$6559,F_inputs!$F$4:$F$6559)</f>
        <v>0</v>
      </c>
      <c r="AF47" s="224">
        <f>_xlfn.XLOOKUP($E47&amp;AF$33,F_inputs!$N$4:$N$6559,F_inputs!$F$4:$F$6559)</f>
        <v>0</v>
      </c>
      <c r="AG47" s="224">
        <f>_xlfn.XLOOKUP($E47&amp;AG$33,F_inputs!$N$4:$N$6559,F_inputs!$F$4:$F$6559)</f>
        <v>0</v>
      </c>
      <c r="AH47" s="224">
        <f>_xlfn.XLOOKUP($E47&amp;AH$33,F_inputs!$N$4:$N$6559,F_inputs!$F$4:$F$6559)</f>
        <v>0</v>
      </c>
      <c r="AI47" s="224">
        <f>_xlfn.XLOOKUP($E47&amp;AI$33,F_inputs!$N$4:$N$6559,F_inputs!$F$4:$F$6559)</f>
        <v>0</v>
      </c>
      <c r="BN47" s="232"/>
      <c r="BO47" s="232"/>
      <c r="BP47" s="232"/>
      <c r="BQ47" s="232"/>
      <c r="BR47" s="232"/>
      <c r="BS47" s="232"/>
      <c r="BT47" s="232"/>
      <c r="BU47" s="232"/>
      <c r="BV47" s="232"/>
      <c r="BW47" s="232"/>
      <c r="BX47" s="232"/>
      <c r="BY47" s="232"/>
      <c r="BZ47" s="232"/>
      <c r="CA47" s="232"/>
      <c r="CB47" s="232"/>
      <c r="CC47" s="232"/>
      <c r="CD47" s="232"/>
      <c r="CE47" s="232"/>
      <c r="CF47" s="232"/>
      <c r="CG47" s="232"/>
      <c r="CH47" s="232"/>
      <c r="CI47" s="232"/>
      <c r="CJ47" s="232"/>
      <c r="CK47" s="232"/>
      <c r="CL47" s="232"/>
      <c r="CM47" s="232"/>
      <c r="CN47" s="232"/>
    </row>
    <row r="48" spans="2:92">
      <c r="E48" s="144" t="s">
        <v>376</v>
      </c>
      <c r="F48" s="144" t="s">
        <v>1018</v>
      </c>
      <c r="I48" s="224">
        <f>_xlfn.XLOOKUP($E48&amp;I$33,F_inputs!$N$4:$N$5562,F_inputs!$F$4:$F$5562)</f>
        <v>0</v>
      </c>
      <c r="J48" s="224">
        <f>_xlfn.XLOOKUP($E48&amp;J$33,F_inputs!$N$4:$N$5562,F_inputs!$F$4:$F$5562)</f>
        <v>0</v>
      </c>
      <c r="K48" s="224">
        <f>_xlfn.XLOOKUP($E48&amp;K$33,F_inputs!$N$4:$N$5562,F_inputs!$F$4:$F$5562)</f>
        <v>0</v>
      </c>
      <c r="L48" s="224">
        <f>_xlfn.XLOOKUP($E48&amp;L$33,F_inputs!$N$4:$N$5562,F_inputs!$F$4:$F$5562)</f>
        <v>0</v>
      </c>
      <c r="M48" s="224">
        <f>_xlfn.XLOOKUP($E48&amp;M$33,F_inputs!$N$4:$N$5562,F_inputs!$F$4:$F$5562)</f>
        <v>0</v>
      </c>
      <c r="N48" s="224">
        <f>_xlfn.XLOOKUP($E48&amp;N$33,F_inputs!$N$4:$N$5562,F_inputs!$F$4:$F$5562)</f>
        <v>0.5</v>
      </c>
      <c r="O48" s="224">
        <f>_xlfn.XLOOKUP($E48&amp;O$33,F_inputs!$N$4:$N$5562,F_inputs!$F$4:$F$5562)</f>
        <v>0.15</v>
      </c>
      <c r="P48" s="224">
        <f>_xlfn.XLOOKUP($E48&amp;P$33,F_inputs!$N$4:$N$5562,F_inputs!$F$4:$F$5562)</f>
        <v>0</v>
      </c>
      <c r="Q48" s="224">
        <f>_xlfn.XLOOKUP($E48&amp;Q$33,F_inputs!$N$4:$N$5562,F_inputs!$F$4:$F$5562)</f>
        <v>0</v>
      </c>
      <c r="R48" s="224">
        <f>_xlfn.XLOOKUP($E48&amp;R$33,F_inputs!$N$4:$N$5562,F_inputs!$F$4:$F$5562)</f>
        <v>0.5</v>
      </c>
      <c r="S48" s="224">
        <f>_xlfn.XLOOKUP($E48&amp;S$33,F_inputs!$N$4:$N$5562,F_inputs!$F$4:$F$5562)</f>
        <v>0.5</v>
      </c>
      <c r="T48" s="224">
        <f>_xlfn.XLOOKUP($E48&amp;T$33,F_inputs!$N$4:$N$5562,F_inputs!$F$4:$F$5562)</f>
        <v>0</v>
      </c>
      <c r="U48" s="224">
        <f>_xlfn.XLOOKUP($E48&amp;U$33,F_inputs!$N$4:$N$5562,F_inputs!$F$4:$F$5562)</f>
        <v>0</v>
      </c>
      <c r="V48" s="224">
        <f>_xlfn.XLOOKUP($E48&amp;V$33,F_inputs!$N$4:$N$5562,F_inputs!$F$4:$F$5562)</f>
        <v>0</v>
      </c>
      <c r="W48" s="224">
        <f>_xlfn.XLOOKUP($E48&amp;W$33,F_inputs!$N$4:$N$5562,F_inputs!$F$4:$F$5562)</f>
        <v>0</v>
      </c>
      <c r="X48" s="224">
        <f>_xlfn.XLOOKUP($E48&amp;X$33,F_inputs!$N$4:$N$5562,F_inputs!$F$4:$F$5562)</f>
        <v>0</v>
      </c>
      <c r="Y48" s="224">
        <f>_xlfn.XLOOKUP($E48&amp;Y$33,F_inputs!$N$4:$N$5562,F_inputs!$F$4:$F$5562)</f>
        <v>0</v>
      </c>
      <c r="Z48" s="224">
        <f>_xlfn.XLOOKUP($E48&amp;Z$33,F_inputs!$N$4:$N$5562,F_inputs!$F$4:$F$5562)</f>
        <v>0</v>
      </c>
      <c r="AA48" s="224">
        <f>_xlfn.XLOOKUP($E48&amp;AA$33,F_inputs!$N$4:$N$5562,F_inputs!$F$4:$F$5562)</f>
        <v>0</v>
      </c>
      <c r="AB48" s="224">
        <f>_xlfn.XLOOKUP($E48&amp;AB$33,F_inputs!$N$4:$N$5562,F_inputs!$F$4:$F$5562)</f>
        <v>0</v>
      </c>
      <c r="AC48" s="224">
        <f>_xlfn.XLOOKUP($E48&amp;AC$33,F_inputs!$N$4:$N$6559,F_inputs!$F$4:$F$6559)</f>
        <v>0</v>
      </c>
      <c r="AD48" s="224">
        <f>_xlfn.XLOOKUP($E48&amp;AD$33,F_inputs!$N$4:$N$6559,F_inputs!$F$4:$F$6559)</f>
        <v>0</v>
      </c>
      <c r="AE48" s="224">
        <f>_xlfn.XLOOKUP($E48&amp;AE$33,F_inputs!$N$4:$N$6559,F_inputs!$F$4:$F$6559)</f>
        <v>0</v>
      </c>
      <c r="AF48" s="224">
        <f>_xlfn.XLOOKUP($E48&amp;AF$33,F_inputs!$N$4:$N$6559,F_inputs!$F$4:$F$6559)</f>
        <v>0</v>
      </c>
      <c r="AG48" s="224">
        <f>_xlfn.XLOOKUP($E48&amp;AG$33,F_inputs!$N$4:$N$6559,F_inputs!$F$4:$F$6559)</f>
        <v>0</v>
      </c>
      <c r="AH48" s="224">
        <f>_xlfn.XLOOKUP($E48&amp;AH$33,F_inputs!$N$4:$N$6559,F_inputs!$F$4:$F$6559)</f>
        <v>0</v>
      </c>
      <c r="AI48" s="224">
        <f>_xlfn.XLOOKUP($E48&amp;AI$33,F_inputs!$N$4:$N$6559,F_inputs!$F$4:$F$6559)</f>
        <v>0</v>
      </c>
      <c r="BN48" s="232"/>
      <c r="BO48" s="232"/>
      <c r="BP48" s="232"/>
      <c r="BQ48" s="232"/>
      <c r="BR48" s="232"/>
      <c r="BS48" s="232"/>
      <c r="BT48" s="232"/>
      <c r="BU48" s="232"/>
      <c r="BV48" s="232"/>
      <c r="BW48" s="232"/>
      <c r="BX48" s="232"/>
      <c r="BY48" s="232"/>
      <c r="BZ48" s="232"/>
      <c r="CA48" s="232"/>
      <c r="CB48" s="232"/>
      <c r="CC48" s="232"/>
      <c r="CD48" s="232"/>
      <c r="CE48" s="232"/>
      <c r="CF48" s="232"/>
      <c r="CG48" s="232"/>
      <c r="CH48" s="232"/>
      <c r="CI48" s="232"/>
      <c r="CJ48" s="232"/>
      <c r="CK48" s="232"/>
      <c r="CL48" s="232"/>
      <c r="CM48" s="232"/>
      <c r="CN48" s="232"/>
    </row>
    <row r="49" spans="2:92">
      <c r="E49" s="144" t="s">
        <v>367</v>
      </c>
      <c r="F49" s="144" t="s">
        <v>1018</v>
      </c>
      <c r="I49" s="224">
        <f>_xlfn.XLOOKUP($E49&amp;I$33,F_inputs!$N$4:$N$5562,F_inputs!$F$4:$F$5562)</f>
        <v>0</v>
      </c>
      <c r="J49" s="224">
        <f>_xlfn.XLOOKUP($E49&amp;J$33,F_inputs!$N$4:$N$5562,F_inputs!$F$4:$F$5562)</f>
        <v>0</v>
      </c>
      <c r="K49" s="224">
        <f>_xlfn.XLOOKUP($E49&amp;K$33,F_inputs!$N$4:$N$5562,F_inputs!$F$4:$F$5562)</f>
        <v>0</v>
      </c>
      <c r="L49" s="224">
        <f>_xlfn.XLOOKUP($E49&amp;L$33,F_inputs!$N$4:$N$5562,F_inputs!$F$4:$F$5562)</f>
        <v>0</v>
      </c>
      <c r="M49" s="224">
        <f>_xlfn.XLOOKUP($E49&amp;M$33,F_inputs!$N$4:$N$5562,F_inputs!$F$4:$F$5562)</f>
        <v>0</v>
      </c>
      <c r="N49" s="224">
        <f>_xlfn.XLOOKUP($E49&amp;N$33,F_inputs!$N$4:$N$5562,F_inputs!$F$4:$F$5562)</f>
        <v>0.5</v>
      </c>
      <c r="O49" s="224">
        <f>_xlfn.XLOOKUP($E49&amp;O$33,F_inputs!$N$4:$N$5562,F_inputs!$F$4:$F$5562)</f>
        <v>0.15</v>
      </c>
      <c r="P49" s="224">
        <f>_xlfn.XLOOKUP($E49&amp;P$33,F_inputs!$N$4:$N$5562,F_inputs!$F$4:$F$5562)</f>
        <v>0</v>
      </c>
      <c r="Q49" s="224">
        <f>_xlfn.XLOOKUP($E49&amp;Q$33,F_inputs!$N$4:$N$5562,F_inputs!$F$4:$F$5562)</f>
        <v>0</v>
      </c>
      <c r="R49" s="224">
        <f>_xlfn.XLOOKUP($E49&amp;R$33,F_inputs!$N$4:$N$5562,F_inputs!$F$4:$F$5562)</f>
        <v>0.5</v>
      </c>
      <c r="S49" s="224">
        <f>_xlfn.XLOOKUP($E49&amp;S$33,F_inputs!$N$4:$N$5562,F_inputs!$F$4:$F$5562)</f>
        <v>0.5</v>
      </c>
      <c r="T49" s="224">
        <f>_xlfn.XLOOKUP($E49&amp;T$33,F_inputs!$N$4:$N$5562,F_inputs!$F$4:$F$5562)</f>
        <v>0</v>
      </c>
      <c r="U49" s="224">
        <f>_xlfn.XLOOKUP($E49&amp;U$33,F_inputs!$N$4:$N$5562,F_inputs!$F$4:$F$5562)</f>
        <v>0</v>
      </c>
      <c r="V49" s="224">
        <f>_xlfn.XLOOKUP($E49&amp;V$33,F_inputs!$N$4:$N$5562,F_inputs!$F$4:$F$5562)</f>
        <v>0</v>
      </c>
      <c r="W49" s="224">
        <f>_xlfn.XLOOKUP($E49&amp;W$33,F_inputs!$N$4:$N$5562,F_inputs!$F$4:$F$5562)</f>
        <v>0</v>
      </c>
      <c r="X49" s="224">
        <f>_xlfn.XLOOKUP($E49&amp;X$33,F_inputs!$N$4:$N$5562,F_inputs!$F$4:$F$5562)</f>
        <v>0</v>
      </c>
      <c r="Y49" s="224">
        <f>_xlfn.XLOOKUP($E49&amp;Y$33,F_inputs!$N$4:$N$5562,F_inputs!$F$4:$F$5562)</f>
        <v>0</v>
      </c>
      <c r="Z49" s="224">
        <f>_xlfn.XLOOKUP($E49&amp;Z$33,F_inputs!$N$4:$N$5562,F_inputs!$F$4:$F$5562)</f>
        <v>0</v>
      </c>
      <c r="AA49" s="224">
        <f>_xlfn.XLOOKUP($E49&amp;AA$33,F_inputs!$N$4:$N$5562,F_inputs!$F$4:$F$5562)</f>
        <v>0</v>
      </c>
      <c r="AB49" s="224">
        <f>_xlfn.XLOOKUP($E49&amp;AB$33,F_inputs!$N$4:$N$5562,F_inputs!$F$4:$F$5562)</f>
        <v>0</v>
      </c>
      <c r="AC49" s="224">
        <f>_xlfn.XLOOKUP($E49&amp;AC$33,F_inputs!$N$4:$N$6559,F_inputs!$F$4:$F$6559)</f>
        <v>0</v>
      </c>
      <c r="AD49" s="224">
        <f>_xlfn.XLOOKUP($E49&amp;AD$33,F_inputs!$N$4:$N$6559,F_inputs!$F$4:$F$6559)</f>
        <v>0</v>
      </c>
      <c r="AE49" s="224">
        <f>_xlfn.XLOOKUP($E49&amp;AE$33,F_inputs!$N$4:$N$6559,F_inputs!$F$4:$F$6559)</f>
        <v>0</v>
      </c>
      <c r="AF49" s="224">
        <f>_xlfn.XLOOKUP($E49&amp;AF$33,F_inputs!$N$4:$N$6559,F_inputs!$F$4:$F$6559)</f>
        <v>0</v>
      </c>
      <c r="AG49" s="224">
        <f>_xlfn.XLOOKUP($E49&amp;AG$33,F_inputs!$N$4:$N$6559,F_inputs!$F$4:$F$6559)</f>
        <v>0</v>
      </c>
      <c r="AH49" s="224">
        <f>_xlfn.XLOOKUP($E49&amp;AH$33,F_inputs!$N$4:$N$6559,F_inputs!$F$4:$F$6559)</f>
        <v>0</v>
      </c>
      <c r="AI49" s="224">
        <f>_xlfn.XLOOKUP($E49&amp;AI$33,F_inputs!$N$4:$N$6559,F_inputs!$F$4:$F$6559)</f>
        <v>0</v>
      </c>
      <c r="BN49" s="232"/>
      <c r="BO49" s="232"/>
      <c r="BP49" s="232"/>
      <c r="BQ49" s="232"/>
      <c r="BR49" s="232"/>
      <c r="BS49" s="232"/>
      <c r="BT49" s="232"/>
      <c r="BU49" s="232"/>
      <c r="BV49" s="232"/>
      <c r="BW49" s="232"/>
      <c r="BX49" s="232"/>
      <c r="BY49" s="232"/>
      <c r="BZ49" s="232"/>
      <c r="CA49" s="232"/>
      <c r="CB49" s="232"/>
      <c r="CC49" s="232"/>
      <c r="CD49" s="232"/>
      <c r="CE49" s="232"/>
      <c r="CF49" s="232"/>
      <c r="CG49" s="232"/>
      <c r="CH49" s="232"/>
      <c r="CI49" s="232"/>
      <c r="CJ49" s="232"/>
      <c r="CK49" s="232"/>
      <c r="CL49" s="232"/>
      <c r="CM49" s="232"/>
      <c r="CN49" s="232"/>
    </row>
    <row r="50" spans="2:92">
      <c r="E50" s="144" t="s">
        <v>373</v>
      </c>
      <c r="F50" s="144" t="s">
        <v>1018</v>
      </c>
      <c r="I50" s="224">
        <f>_xlfn.XLOOKUP($E50&amp;I$33,F_inputs!$N$4:$N$5562,F_inputs!$F$4:$F$5562)</f>
        <v>0</v>
      </c>
      <c r="J50" s="224">
        <f>_xlfn.XLOOKUP($E50&amp;J$33,F_inputs!$N$4:$N$5562,F_inputs!$F$4:$F$5562)</f>
        <v>0</v>
      </c>
      <c r="K50" s="224">
        <f>_xlfn.XLOOKUP($E50&amp;K$33,F_inputs!$N$4:$N$5562,F_inputs!$F$4:$F$5562)</f>
        <v>0</v>
      </c>
      <c r="L50" s="224">
        <f>_xlfn.XLOOKUP($E50&amp;L$33,F_inputs!$N$4:$N$5562,F_inputs!$F$4:$F$5562)</f>
        <v>0</v>
      </c>
      <c r="M50" s="224">
        <f>_xlfn.XLOOKUP($E50&amp;M$33,F_inputs!$N$4:$N$5562,F_inputs!$F$4:$F$5562)</f>
        <v>0</v>
      </c>
      <c r="N50" s="224">
        <f>_xlfn.XLOOKUP($E50&amp;N$33,F_inputs!$N$4:$N$5562,F_inputs!$F$4:$F$5562)</f>
        <v>0.5</v>
      </c>
      <c r="O50" s="224">
        <f>_xlfn.XLOOKUP($E50&amp;O$33,F_inputs!$N$4:$N$5562,F_inputs!$F$4:$F$5562)</f>
        <v>0.15</v>
      </c>
      <c r="P50" s="224">
        <f>_xlfn.XLOOKUP($E50&amp;P$33,F_inputs!$N$4:$N$5562,F_inputs!$F$4:$F$5562)</f>
        <v>0</v>
      </c>
      <c r="Q50" s="224">
        <f>_xlfn.XLOOKUP($E50&amp;Q$33,F_inputs!$N$4:$N$5562,F_inputs!$F$4:$F$5562)</f>
        <v>0</v>
      </c>
      <c r="R50" s="224">
        <f>_xlfn.XLOOKUP($E50&amp;R$33,F_inputs!$N$4:$N$5562,F_inputs!$F$4:$F$5562)</f>
        <v>0.5</v>
      </c>
      <c r="S50" s="224">
        <f>_xlfn.XLOOKUP($E50&amp;S$33,F_inputs!$N$4:$N$5562,F_inputs!$F$4:$F$5562)</f>
        <v>0.5</v>
      </c>
      <c r="T50" s="224">
        <f>_xlfn.XLOOKUP($E50&amp;T$33,F_inputs!$N$4:$N$5562,F_inputs!$F$4:$F$5562)</f>
        <v>0</v>
      </c>
      <c r="U50" s="224">
        <f>_xlfn.XLOOKUP($E50&amp;U$33,F_inputs!$N$4:$N$5562,F_inputs!$F$4:$F$5562)</f>
        <v>0</v>
      </c>
      <c r="V50" s="224">
        <f>_xlfn.XLOOKUP($E50&amp;V$33,F_inputs!$N$4:$N$5562,F_inputs!$F$4:$F$5562)</f>
        <v>0</v>
      </c>
      <c r="W50" s="224">
        <f>_xlfn.XLOOKUP($E50&amp;W$33,F_inputs!$N$4:$N$5562,F_inputs!$F$4:$F$5562)</f>
        <v>0</v>
      </c>
      <c r="X50" s="224">
        <f>_xlfn.XLOOKUP($E50&amp;X$33,F_inputs!$N$4:$N$5562,F_inputs!$F$4:$F$5562)</f>
        <v>0</v>
      </c>
      <c r="Y50" s="224">
        <f>_xlfn.XLOOKUP($E50&amp;Y$33,F_inputs!$N$4:$N$5562,F_inputs!$F$4:$F$5562)</f>
        <v>0</v>
      </c>
      <c r="Z50" s="224">
        <f>_xlfn.XLOOKUP($E50&amp;Z$33,F_inputs!$N$4:$N$5562,F_inputs!$F$4:$F$5562)</f>
        <v>0</v>
      </c>
      <c r="AA50" s="224">
        <f>_xlfn.XLOOKUP($E50&amp;AA$33,F_inputs!$N$4:$N$5562,F_inputs!$F$4:$F$5562)</f>
        <v>0</v>
      </c>
      <c r="AB50" s="224">
        <f>_xlfn.XLOOKUP($E50&amp;AB$33,F_inputs!$N$4:$N$5562,F_inputs!$F$4:$F$5562)</f>
        <v>0</v>
      </c>
      <c r="AC50" s="224">
        <f>_xlfn.XLOOKUP($E50&amp;AC$33,F_inputs!$N$4:$N$6559,F_inputs!$F$4:$F$6559)</f>
        <v>0</v>
      </c>
      <c r="AD50" s="224">
        <f>_xlfn.XLOOKUP($E50&amp;AD$33,F_inputs!$N$4:$N$6559,F_inputs!$F$4:$F$6559)</f>
        <v>0</v>
      </c>
      <c r="AE50" s="224">
        <f>_xlfn.XLOOKUP($E50&amp;AE$33,F_inputs!$N$4:$N$6559,F_inputs!$F$4:$F$6559)</f>
        <v>0</v>
      </c>
      <c r="AF50" s="224">
        <f>_xlfn.XLOOKUP($E50&amp;AF$33,F_inputs!$N$4:$N$6559,F_inputs!$F$4:$F$6559)</f>
        <v>0</v>
      </c>
      <c r="AG50" s="224">
        <f>_xlfn.XLOOKUP($E50&amp;AG$33,F_inputs!$N$4:$N$6559,F_inputs!$F$4:$F$6559)</f>
        <v>0</v>
      </c>
      <c r="AH50" s="224">
        <f>_xlfn.XLOOKUP($E50&amp;AH$33,F_inputs!$N$4:$N$6559,F_inputs!$F$4:$F$6559)</f>
        <v>0</v>
      </c>
      <c r="AI50" s="224">
        <f>_xlfn.XLOOKUP($E50&amp;AI$33,F_inputs!$N$4:$N$6559,F_inputs!$F$4:$F$6559)</f>
        <v>0</v>
      </c>
      <c r="BN50" s="232"/>
      <c r="BO50" s="232"/>
      <c r="BP50" s="232"/>
      <c r="BQ50" s="232"/>
      <c r="BR50" s="232"/>
      <c r="BS50" s="232"/>
      <c r="BT50" s="232"/>
      <c r="BU50" s="232"/>
      <c r="BV50" s="232"/>
      <c r="BW50" s="232"/>
      <c r="BX50" s="232"/>
      <c r="BY50" s="232"/>
      <c r="BZ50" s="232"/>
      <c r="CA50" s="232"/>
      <c r="CB50" s="232"/>
      <c r="CC50" s="232"/>
      <c r="CD50" s="232"/>
      <c r="CE50" s="232"/>
      <c r="CF50" s="232"/>
      <c r="CG50" s="232"/>
      <c r="CH50" s="232"/>
      <c r="CI50" s="232"/>
      <c r="CJ50" s="232"/>
      <c r="CK50" s="232"/>
      <c r="CL50" s="232"/>
      <c r="CM50" s="232"/>
      <c r="CN50" s="232"/>
    </row>
    <row r="51" spans="2:92">
      <c r="E51" s="144" t="s">
        <v>385</v>
      </c>
      <c r="F51" s="144" t="s">
        <v>1018</v>
      </c>
      <c r="I51" s="224">
        <f>_xlfn.XLOOKUP($E51&amp;I$33,F_inputs!$N$4:$N$5562,F_inputs!$F$4:$F$5562)</f>
        <v>0</v>
      </c>
      <c r="J51" s="224">
        <f>_xlfn.XLOOKUP($E51&amp;J$33,F_inputs!$N$4:$N$5562,F_inputs!$F$4:$F$5562)</f>
        <v>0</v>
      </c>
      <c r="K51" s="224">
        <f>_xlfn.XLOOKUP($E51&amp;K$33,F_inputs!$N$4:$N$5562,F_inputs!$F$4:$F$5562)</f>
        <v>0</v>
      </c>
      <c r="L51" s="224">
        <f>_xlfn.XLOOKUP($E51&amp;L$33,F_inputs!$N$4:$N$5562,F_inputs!$F$4:$F$5562)</f>
        <v>0</v>
      </c>
      <c r="M51" s="224">
        <f>_xlfn.XLOOKUP($E51&amp;M$33,F_inputs!$N$4:$N$5562,F_inputs!$F$4:$F$5562)</f>
        <v>0</v>
      </c>
      <c r="N51" s="224">
        <f>_xlfn.XLOOKUP($E51&amp;N$33,F_inputs!$N$4:$N$5562,F_inputs!$F$4:$F$5562)</f>
        <v>0.93</v>
      </c>
      <c r="O51" s="224">
        <f>_xlfn.XLOOKUP($E51&amp;O$33,F_inputs!$N$4:$N$5562,F_inputs!$F$4:$F$5562)</f>
        <v>0.15</v>
      </c>
      <c r="P51" s="224">
        <f>_xlfn.XLOOKUP($E51&amp;P$33,F_inputs!$N$4:$N$5562,F_inputs!$F$4:$F$5562)</f>
        <v>0</v>
      </c>
      <c r="Q51" s="224">
        <f>_xlfn.XLOOKUP($E51&amp;Q$33,F_inputs!$N$4:$N$5562,F_inputs!$F$4:$F$5562)</f>
        <v>0</v>
      </c>
      <c r="R51" s="224">
        <f>_xlfn.XLOOKUP($E51&amp;R$33,F_inputs!$N$4:$N$5562,F_inputs!$F$4:$F$5562)</f>
        <v>0.5</v>
      </c>
      <c r="S51" s="224">
        <f>_xlfn.XLOOKUP($E51&amp;S$33,F_inputs!$N$4:$N$5562,F_inputs!$F$4:$F$5562)</f>
        <v>0.5</v>
      </c>
      <c r="T51" s="224">
        <f>_xlfn.XLOOKUP($E51&amp;T$33,F_inputs!$N$4:$N$5562,F_inputs!$F$4:$F$5562)</f>
        <v>0</v>
      </c>
      <c r="U51" s="224">
        <f>_xlfn.XLOOKUP($E51&amp;U$33,F_inputs!$N$4:$N$5562,F_inputs!$F$4:$F$5562)</f>
        <v>0</v>
      </c>
      <c r="V51" s="224">
        <f>_xlfn.XLOOKUP($E51&amp;V$33,F_inputs!$N$4:$N$5562,F_inputs!$F$4:$F$5562)</f>
        <v>0</v>
      </c>
      <c r="W51" s="224">
        <f>_xlfn.XLOOKUP($E51&amp;W$33,F_inputs!$N$4:$N$5562,F_inputs!$F$4:$F$5562)</f>
        <v>0</v>
      </c>
      <c r="X51" s="224">
        <f>_xlfn.XLOOKUP($E51&amp;X$33,F_inputs!$N$4:$N$5562,F_inputs!$F$4:$F$5562)</f>
        <v>0</v>
      </c>
      <c r="Y51" s="224">
        <f>_xlfn.XLOOKUP($E51&amp;Y$33,F_inputs!$N$4:$N$5562,F_inputs!$F$4:$F$5562)</f>
        <v>0</v>
      </c>
      <c r="Z51" s="224">
        <f>_xlfn.XLOOKUP($E51&amp;Z$33,F_inputs!$N$4:$N$5562,F_inputs!$F$4:$F$5562)</f>
        <v>0</v>
      </c>
      <c r="AA51" s="224">
        <f>_xlfn.XLOOKUP($E51&amp;AA$33,F_inputs!$N$4:$N$5562,F_inputs!$F$4:$F$5562)</f>
        <v>0</v>
      </c>
      <c r="AB51" s="224">
        <f>_xlfn.XLOOKUP($E51&amp;AB$33,F_inputs!$N$4:$N$5562,F_inputs!$F$4:$F$5562)</f>
        <v>0</v>
      </c>
      <c r="AC51" s="224">
        <f>_xlfn.XLOOKUP($E51&amp;AC$33,F_inputs!$N$4:$N$6559,F_inputs!$F$4:$F$6559)</f>
        <v>0</v>
      </c>
      <c r="AD51" s="224">
        <f>_xlfn.XLOOKUP($E51&amp;AD$33,F_inputs!$N$4:$N$6559,F_inputs!$F$4:$F$6559)</f>
        <v>0</v>
      </c>
      <c r="AE51" s="224">
        <f>_xlfn.XLOOKUP($E51&amp;AE$33,F_inputs!$N$4:$N$6559,F_inputs!$F$4:$F$6559)</f>
        <v>0</v>
      </c>
      <c r="AF51" s="224">
        <f>_xlfn.XLOOKUP($E51&amp;AF$33,F_inputs!$N$4:$N$6559,F_inputs!$F$4:$F$6559)</f>
        <v>0</v>
      </c>
      <c r="AG51" s="224">
        <f>_xlfn.XLOOKUP($E51&amp;AG$33,F_inputs!$N$4:$N$6559,F_inputs!$F$4:$F$6559)</f>
        <v>0</v>
      </c>
      <c r="AH51" s="224">
        <f>_xlfn.XLOOKUP($E51&amp;AH$33,F_inputs!$N$4:$N$6559,F_inputs!$F$4:$F$6559)</f>
        <v>0</v>
      </c>
      <c r="AI51" s="224">
        <f>_xlfn.XLOOKUP($E51&amp;AI$33,F_inputs!$N$4:$N$6559,F_inputs!$F$4:$F$6559)</f>
        <v>0</v>
      </c>
      <c r="BN51" s="232"/>
      <c r="BO51" s="232"/>
      <c r="BP51" s="232"/>
      <c r="BQ51" s="232"/>
      <c r="BR51" s="232"/>
      <c r="BS51" s="232"/>
      <c r="BT51" s="232"/>
      <c r="BU51" s="232"/>
      <c r="BV51" s="232"/>
      <c r="BW51" s="232"/>
      <c r="BX51" s="232"/>
      <c r="BY51" s="232"/>
      <c r="BZ51" s="232"/>
      <c r="CA51" s="232"/>
      <c r="CB51" s="232"/>
      <c r="CC51" s="232"/>
      <c r="CD51" s="232"/>
      <c r="CE51" s="232"/>
      <c r="CF51" s="232"/>
      <c r="CG51" s="232"/>
      <c r="CH51" s="232"/>
      <c r="CI51" s="232"/>
      <c r="CJ51" s="232"/>
      <c r="CK51" s="232"/>
      <c r="CL51" s="232"/>
      <c r="CM51" s="232"/>
      <c r="CN51" s="232"/>
    </row>
    <row r="52" spans="2:92"/>
    <row r="53" spans="2:92">
      <c r="B53" s="124" t="s">
        <v>1020</v>
      </c>
    </row>
    <row r="54" spans="2:92">
      <c r="B54" s="124"/>
    </row>
    <row r="55" spans="2:92">
      <c r="E55" s="144" t="s">
        <v>350</v>
      </c>
      <c r="F55" s="144" t="s">
        <v>1021</v>
      </c>
      <c r="G55" s="147"/>
      <c r="I55" s="148">
        <f t="shared" ref="I55:AH55" si="0">I13+I35</f>
        <v>1</v>
      </c>
      <c r="J55" s="148">
        <f t="shared" si="0"/>
        <v>1</v>
      </c>
      <c r="K55" s="148">
        <f t="shared" si="0"/>
        <v>1</v>
      </c>
      <c r="L55" s="148">
        <f t="shared" si="0"/>
        <v>0</v>
      </c>
      <c r="M55" s="148">
        <f t="shared" si="0"/>
        <v>0</v>
      </c>
      <c r="N55" s="148">
        <f t="shared" si="0"/>
        <v>1</v>
      </c>
      <c r="O55" s="148">
        <f t="shared" si="0"/>
        <v>1</v>
      </c>
      <c r="P55" s="148">
        <f t="shared" si="0"/>
        <v>0</v>
      </c>
      <c r="Q55" s="148">
        <f t="shared" si="0"/>
        <v>1</v>
      </c>
      <c r="R55" s="148">
        <f t="shared" si="0"/>
        <v>1</v>
      </c>
      <c r="S55" s="148">
        <f t="shared" si="0"/>
        <v>1</v>
      </c>
      <c r="T55" s="148">
        <f t="shared" si="0"/>
        <v>0</v>
      </c>
      <c r="U55" s="148">
        <f t="shared" si="0"/>
        <v>0.16</v>
      </c>
      <c r="V55" s="148">
        <f t="shared" si="0"/>
        <v>0.11</v>
      </c>
      <c r="W55" s="148">
        <f t="shared" si="0"/>
        <v>0</v>
      </c>
      <c r="X55" s="148">
        <f t="shared" si="0"/>
        <v>0</v>
      </c>
      <c r="Y55" s="148">
        <f t="shared" si="0"/>
        <v>0</v>
      </c>
      <c r="Z55" s="148">
        <f t="shared" si="0"/>
        <v>1</v>
      </c>
      <c r="AA55" s="148">
        <f t="shared" si="0"/>
        <v>1</v>
      </c>
      <c r="AB55" s="148">
        <f t="shared" si="0"/>
        <v>0</v>
      </c>
      <c r="AC55" s="148">
        <f t="shared" si="0"/>
        <v>0</v>
      </c>
      <c r="AD55" s="148">
        <f t="shared" si="0"/>
        <v>0.38700000000000001</v>
      </c>
      <c r="AE55" s="148">
        <f t="shared" si="0"/>
        <v>0</v>
      </c>
      <c r="AF55" s="148">
        <f t="shared" si="0"/>
        <v>0</v>
      </c>
      <c r="AG55" s="148">
        <f t="shared" si="0"/>
        <v>0</v>
      </c>
      <c r="AH55" s="148">
        <f t="shared" si="0"/>
        <v>0</v>
      </c>
      <c r="AI55" s="148"/>
    </row>
    <row r="56" spans="2:92" ht="14.25">
      <c r="E56" s="144" t="s">
        <v>358</v>
      </c>
      <c r="F56" s="144" t="s">
        <v>1021</v>
      </c>
      <c r="G56" s="147"/>
      <c r="I56" s="148">
        <f t="shared" ref="I56:AH56" si="1">I14+I36</f>
        <v>1</v>
      </c>
      <c r="J56" s="148">
        <f t="shared" si="1"/>
        <v>1</v>
      </c>
      <c r="K56" s="148">
        <f t="shared" si="1"/>
        <v>1</v>
      </c>
      <c r="L56" s="148">
        <f t="shared" si="1"/>
        <v>0</v>
      </c>
      <c r="M56" s="148">
        <f t="shared" si="1"/>
        <v>0</v>
      </c>
      <c r="N56" s="148">
        <f t="shared" si="1"/>
        <v>0.5</v>
      </c>
      <c r="O56" s="148">
        <f t="shared" si="1"/>
        <v>1</v>
      </c>
      <c r="P56" s="148">
        <f t="shared" si="1"/>
        <v>0</v>
      </c>
      <c r="Q56" s="148">
        <f t="shared" si="1"/>
        <v>1</v>
      </c>
      <c r="R56" s="148">
        <f t="shared" si="1"/>
        <v>1</v>
      </c>
      <c r="S56" s="148">
        <f t="shared" si="1"/>
        <v>1</v>
      </c>
      <c r="T56" s="148">
        <f t="shared" si="1"/>
        <v>0</v>
      </c>
      <c r="U56" s="148">
        <f t="shared" si="1"/>
        <v>0</v>
      </c>
      <c r="V56" s="148">
        <f t="shared" si="1"/>
        <v>0</v>
      </c>
      <c r="W56" s="148">
        <f t="shared" si="1"/>
        <v>0</v>
      </c>
      <c r="X56" s="148">
        <f t="shared" si="1"/>
        <v>0</v>
      </c>
      <c r="Y56" s="148">
        <f t="shared" si="1"/>
        <v>0</v>
      </c>
      <c r="Z56" s="148">
        <f t="shared" si="1"/>
        <v>1</v>
      </c>
      <c r="AA56" s="148">
        <f t="shared" si="1"/>
        <v>1</v>
      </c>
      <c r="AB56" s="148">
        <f t="shared" si="1"/>
        <v>0</v>
      </c>
      <c r="AC56" s="148">
        <f t="shared" si="1"/>
        <v>0</v>
      </c>
      <c r="AD56" s="148">
        <f t="shared" si="1"/>
        <v>0</v>
      </c>
      <c r="AE56" s="148">
        <f t="shared" si="1"/>
        <v>0</v>
      </c>
      <c r="AF56" s="148">
        <f t="shared" si="1"/>
        <v>0</v>
      </c>
      <c r="AG56" s="148">
        <f t="shared" si="1"/>
        <v>0</v>
      </c>
      <c r="AH56" s="148">
        <f t="shared" si="1"/>
        <v>0</v>
      </c>
      <c r="AI56" s="146">
        <v>1</v>
      </c>
    </row>
    <row r="57" spans="2:92" ht="14.25">
      <c r="E57" s="144" t="s">
        <v>361</v>
      </c>
      <c r="F57" s="144" t="s">
        <v>1021</v>
      </c>
      <c r="G57" s="147"/>
      <c r="I57" s="148">
        <f t="shared" ref="I57:AH57" si="2">I15+I37</f>
        <v>1</v>
      </c>
      <c r="J57" s="148">
        <f t="shared" si="2"/>
        <v>1</v>
      </c>
      <c r="K57" s="148">
        <f t="shared" si="2"/>
        <v>1</v>
      </c>
      <c r="L57" s="148">
        <f t="shared" si="2"/>
        <v>0</v>
      </c>
      <c r="M57" s="148">
        <f t="shared" si="2"/>
        <v>0</v>
      </c>
      <c r="N57" s="148">
        <f t="shared" si="2"/>
        <v>0.9</v>
      </c>
      <c r="O57" s="148">
        <f t="shared" si="2"/>
        <v>1</v>
      </c>
      <c r="P57" s="148">
        <f t="shared" si="2"/>
        <v>0</v>
      </c>
      <c r="Q57" s="148">
        <f t="shared" si="2"/>
        <v>1</v>
      </c>
      <c r="R57" s="148">
        <f t="shared" si="2"/>
        <v>1</v>
      </c>
      <c r="S57" s="148">
        <f t="shared" si="2"/>
        <v>1</v>
      </c>
      <c r="T57" s="148">
        <f t="shared" si="2"/>
        <v>0</v>
      </c>
      <c r="U57" s="148">
        <f t="shared" si="2"/>
        <v>0.5</v>
      </c>
      <c r="V57" s="148">
        <f t="shared" si="2"/>
        <v>6.5217391304347783E-2</v>
      </c>
      <c r="W57" s="148">
        <f t="shared" si="2"/>
        <v>0</v>
      </c>
      <c r="X57" s="148">
        <f t="shared" si="2"/>
        <v>0</v>
      </c>
      <c r="Y57" s="148">
        <f t="shared" si="2"/>
        <v>0</v>
      </c>
      <c r="Z57" s="148">
        <f t="shared" si="2"/>
        <v>1</v>
      </c>
      <c r="AA57" s="148">
        <f t="shared" si="2"/>
        <v>1</v>
      </c>
      <c r="AB57" s="148">
        <f t="shared" si="2"/>
        <v>0</v>
      </c>
      <c r="AC57" s="148">
        <f t="shared" si="2"/>
        <v>0</v>
      </c>
      <c r="AD57" s="148">
        <f t="shared" si="2"/>
        <v>0</v>
      </c>
      <c r="AE57" s="148">
        <f t="shared" si="2"/>
        <v>0</v>
      </c>
      <c r="AF57" s="148">
        <f t="shared" si="2"/>
        <v>0</v>
      </c>
      <c r="AG57" s="148">
        <f t="shared" si="2"/>
        <v>0</v>
      </c>
      <c r="AH57" s="148">
        <f t="shared" si="2"/>
        <v>0</v>
      </c>
      <c r="AI57" s="146">
        <v>1</v>
      </c>
    </row>
    <row r="58" spans="2:92">
      <c r="E58" s="144" t="s">
        <v>364</v>
      </c>
      <c r="F58" s="144" t="s">
        <v>1021</v>
      </c>
      <c r="G58" s="147"/>
      <c r="I58" s="148">
        <f t="shared" ref="I58:AH58" si="3">I16+I38</f>
        <v>1</v>
      </c>
      <c r="J58" s="148">
        <f t="shared" si="3"/>
        <v>1</v>
      </c>
      <c r="K58" s="148">
        <f t="shared" si="3"/>
        <v>1</v>
      </c>
      <c r="L58" s="148">
        <f t="shared" si="3"/>
        <v>0</v>
      </c>
      <c r="M58" s="148">
        <f t="shared" si="3"/>
        <v>0</v>
      </c>
      <c r="N58" s="148">
        <f t="shared" si="3"/>
        <v>0.66669999999999996</v>
      </c>
      <c r="O58" s="148">
        <f t="shared" si="3"/>
        <v>1</v>
      </c>
      <c r="P58" s="148">
        <f t="shared" si="3"/>
        <v>0</v>
      </c>
      <c r="Q58" s="148">
        <f t="shared" si="3"/>
        <v>1</v>
      </c>
      <c r="R58" s="148">
        <f t="shared" si="3"/>
        <v>1</v>
      </c>
      <c r="S58" s="148">
        <f t="shared" si="3"/>
        <v>1</v>
      </c>
      <c r="T58" s="148">
        <f t="shared" si="3"/>
        <v>0</v>
      </c>
      <c r="U58" s="148">
        <f t="shared" si="3"/>
        <v>0</v>
      </c>
      <c r="V58" s="148">
        <f t="shared" si="3"/>
        <v>9.6000000000000002E-2</v>
      </c>
      <c r="W58" s="148">
        <f t="shared" si="3"/>
        <v>0</v>
      </c>
      <c r="X58" s="148">
        <f t="shared" si="3"/>
        <v>0</v>
      </c>
      <c r="Y58" s="148">
        <f t="shared" si="3"/>
        <v>0</v>
      </c>
      <c r="Z58" s="148">
        <f t="shared" si="3"/>
        <v>1</v>
      </c>
      <c r="AA58" s="148">
        <f t="shared" si="3"/>
        <v>1</v>
      </c>
      <c r="AB58" s="148">
        <f t="shared" si="3"/>
        <v>0</v>
      </c>
      <c r="AC58" s="148">
        <f t="shared" si="3"/>
        <v>0</v>
      </c>
      <c r="AD58" s="148">
        <f t="shared" si="3"/>
        <v>0</v>
      </c>
      <c r="AE58" s="148">
        <f t="shared" si="3"/>
        <v>0</v>
      </c>
      <c r="AF58" s="148">
        <f t="shared" si="3"/>
        <v>0</v>
      </c>
      <c r="AG58" s="148">
        <f t="shared" si="3"/>
        <v>0</v>
      </c>
      <c r="AH58" s="148">
        <f t="shared" si="3"/>
        <v>0</v>
      </c>
      <c r="AI58" s="148"/>
    </row>
    <row r="59" spans="2:92">
      <c r="E59" s="144" t="s">
        <v>370</v>
      </c>
      <c r="F59" s="144" t="s">
        <v>1021</v>
      </c>
      <c r="G59" s="147"/>
      <c r="I59" s="148">
        <f t="shared" ref="I59:AH59" si="4">I17+I39</f>
        <v>1</v>
      </c>
      <c r="J59" s="148">
        <f t="shared" si="4"/>
        <v>1</v>
      </c>
      <c r="K59" s="148">
        <f t="shared" si="4"/>
        <v>1</v>
      </c>
      <c r="L59" s="148">
        <f t="shared" si="4"/>
        <v>0</v>
      </c>
      <c r="M59" s="148">
        <f t="shared" si="4"/>
        <v>0</v>
      </c>
      <c r="N59" s="148">
        <f t="shared" si="4"/>
        <v>0.5</v>
      </c>
      <c r="O59" s="148">
        <f t="shared" si="4"/>
        <v>1</v>
      </c>
      <c r="P59" s="148">
        <f t="shared" si="4"/>
        <v>0</v>
      </c>
      <c r="Q59" s="148">
        <f t="shared" si="4"/>
        <v>1</v>
      </c>
      <c r="R59" s="148">
        <f t="shared" si="4"/>
        <v>1</v>
      </c>
      <c r="S59" s="148">
        <f t="shared" si="4"/>
        <v>1</v>
      </c>
      <c r="T59" s="148">
        <f t="shared" si="4"/>
        <v>0</v>
      </c>
      <c r="U59" s="148">
        <f t="shared" si="4"/>
        <v>0.5</v>
      </c>
      <c r="V59" s="148">
        <f t="shared" si="4"/>
        <v>0.06</v>
      </c>
      <c r="W59" s="148">
        <f t="shared" si="4"/>
        <v>0</v>
      </c>
      <c r="X59" s="148">
        <f t="shared" si="4"/>
        <v>0</v>
      </c>
      <c r="Y59" s="148">
        <f t="shared" si="4"/>
        <v>0</v>
      </c>
      <c r="Z59" s="148">
        <f t="shared" si="4"/>
        <v>1</v>
      </c>
      <c r="AA59" s="148">
        <f t="shared" si="4"/>
        <v>1</v>
      </c>
      <c r="AB59" s="148">
        <f t="shared" si="4"/>
        <v>0</v>
      </c>
      <c r="AC59" s="148">
        <f t="shared" si="4"/>
        <v>0</v>
      </c>
      <c r="AD59" s="148">
        <f t="shared" si="4"/>
        <v>0</v>
      </c>
      <c r="AE59" s="148">
        <f t="shared" si="4"/>
        <v>0.28900000000000003</v>
      </c>
      <c r="AF59" s="148">
        <f t="shared" si="4"/>
        <v>0</v>
      </c>
      <c r="AG59" s="148">
        <f t="shared" si="4"/>
        <v>0</v>
      </c>
      <c r="AH59" s="148">
        <f t="shared" si="4"/>
        <v>0</v>
      </c>
      <c r="AI59" s="148"/>
    </row>
    <row r="60" spans="2:92">
      <c r="E60" s="144" t="s">
        <v>379</v>
      </c>
      <c r="F60" s="144" t="s">
        <v>1021</v>
      </c>
      <c r="G60" s="147"/>
      <c r="I60" s="148">
        <f t="shared" ref="I60:AH60" si="5">I18+I40</f>
        <v>1</v>
      </c>
      <c r="J60" s="148">
        <f t="shared" si="5"/>
        <v>1</v>
      </c>
      <c r="K60" s="148">
        <f t="shared" si="5"/>
        <v>1</v>
      </c>
      <c r="L60" s="148">
        <f t="shared" si="5"/>
        <v>0</v>
      </c>
      <c r="M60" s="148">
        <f t="shared" si="5"/>
        <v>0</v>
      </c>
      <c r="N60" s="148">
        <f t="shared" si="5"/>
        <v>0.66659999999999997</v>
      </c>
      <c r="O60" s="148">
        <f t="shared" si="5"/>
        <v>1</v>
      </c>
      <c r="P60" s="148">
        <f t="shared" si="5"/>
        <v>0</v>
      </c>
      <c r="Q60" s="148">
        <f t="shared" si="5"/>
        <v>1</v>
      </c>
      <c r="R60" s="148">
        <f t="shared" si="5"/>
        <v>1</v>
      </c>
      <c r="S60" s="148">
        <f t="shared" si="5"/>
        <v>1</v>
      </c>
      <c r="T60" s="148">
        <f t="shared" si="5"/>
        <v>0</v>
      </c>
      <c r="U60" s="148">
        <f t="shared" si="5"/>
        <v>0.05</v>
      </c>
      <c r="V60" s="148">
        <f t="shared" si="5"/>
        <v>0.05</v>
      </c>
      <c r="W60" s="148">
        <f t="shared" si="5"/>
        <v>0</v>
      </c>
      <c r="X60" s="148">
        <f t="shared" si="5"/>
        <v>0</v>
      </c>
      <c r="Y60" s="148">
        <f t="shared" si="5"/>
        <v>0</v>
      </c>
      <c r="Z60" s="148">
        <f t="shared" si="5"/>
        <v>1</v>
      </c>
      <c r="AA60" s="148">
        <f t="shared" si="5"/>
        <v>1</v>
      </c>
      <c r="AB60" s="148">
        <f t="shared" si="5"/>
        <v>0</v>
      </c>
      <c r="AC60" s="148">
        <f t="shared" si="5"/>
        <v>0</v>
      </c>
      <c r="AD60" s="148">
        <f t="shared" si="5"/>
        <v>0</v>
      </c>
      <c r="AE60" s="148">
        <f t="shared" si="5"/>
        <v>0</v>
      </c>
      <c r="AF60" s="148">
        <f t="shared" si="5"/>
        <v>0.35</v>
      </c>
      <c r="AG60" s="148">
        <f t="shared" si="5"/>
        <v>0</v>
      </c>
      <c r="AH60" s="148">
        <f t="shared" si="5"/>
        <v>0</v>
      </c>
      <c r="AI60" s="148"/>
    </row>
    <row r="61" spans="2:92">
      <c r="E61" s="144" t="s">
        <v>382</v>
      </c>
      <c r="F61" s="144" t="s">
        <v>1021</v>
      </c>
      <c r="G61" s="147"/>
      <c r="I61" s="148">
        <f t="shared" ref="I61:AH61" si="6">I19+I41</f>
        <v>1</v>
      </c>
      <c r="J61" s="148">
        <f t="shared" si="6"/>
        <v>1</v>
      </c>
      <c r="K61" s="148">
        <f t="shared" si="6"/>
        <v>1</v>
      </c>
      <c r="L61" s="148">
        <f t="shared" si="6"/>
        <v>0</v>
      </c>
      <c r="M61" s="148">
        <f t="shared" si="6"/>
        <v>0</v>
      </c>
      <c r="N61" s="148">
        <f t="shared" si="6"/>
        <v>0.60000000000000009</v>
      </c>
      <c r="O61" s="148">
        <f t="shared" si="6"/>
        <v>1</v>
      </c>
      <c r="P61" s="148">
        <f t="shared" si="6"/>
        <v>0</v>
      </c>
      <c r="Q61" s="148">
        <f t="shared" si="6"/>
        <v>1</v>
      </c>
      <c r="R61" s="148">
        <f t="shared" si="6"/>
        <v>1</v>
      </c>
      <c r="S61" s="148">
        <f t="shared" si="6"/>
        <v>1</v>
      </c>
      <c r="T61" s="148">
        <f t="shared" si="6"/>
        <v>0</v>
      </c>
      <c r="U61" s="148">
        <f t="shared" si="6"/>
        <v>0</v>
      </c>
      <c r="V61" s="148">
        <f t="shared" si="6"/>
        <v>7.2727272727272724E-2</v>
      </c>
      <c r="W61" s="148">
        <f t="shared" si="6"/>
        <v>0</v>
      </c>
      <c r="X61" s="148">
        <f t="shared" si="6"/>
        <v>0</v>
      </c>
      <c r="Y61" s="148">
        <f t="shared" si="6"/>
        <v>0</v>
      </c>
      <c r="Z61" s="148">
        <f t="shared" si="6"/>
        <v>1</v>
      </c>
      <c r="AA61" s="148">
        <f t="shared" si="6"/>
        <v>1</v>
      </c>
      <c r="AB61" s="148">
        <f t="shared" si="6"/>
        <v>0</v>
      </c>
      <c r="AC61" s="148">
        <f t="shared" si="6"/>
        <v>0</v>
      </c>
      <c r="AD61" s="148">
        <f t="shared" si="6"/>
        <v>0</v>
      </c>
      <c r="AE61" s="148">
        <f t="shared" si="6"/>
        <v>0</v>
      </c>
      <c r="AF61" s="148">
        <f t="shared" si="6"/>
        <v>0</v>
      </c>
      <c r="AG61" s="148">
        <f t="shared" si="6"/>
        <v>0</v>
      </c>
      <c r="AH61" s="148">
        <f t="shared" si="6"/>
        <v>0</v>
      </c>
      <c r="AI61" s="148"/>
    </row>
    <row r="62" spans="2:92">
      <c r="E62" s="144" t="s">
        <v>388</v>
      </c>
      <c r="F62" s="144" t="s">
        <v>1021</v>
      </c>
      <c r="G62" s="147"/>
      <c r="I62" s="148">
        <f t="shared" ref="I62:AH62" si="7">I20+I42</f>
        <v>1</v>
      </c>
      <c r="J62" s="148">
        <f t="shared" si="7"/>
        <v>1</v>
      </c>
      <c r="K62" s="148">
        <f t="shared" si="7"/>
        <v>1</v>
      </c>
      <c r="L62" s="148">
        <f t="shared" si="7"/>
        <v>0</v>
      </c>
      <c r="M62" s="148">
        <f t="shared" si="7"/>
        <v>0</v>
      </c>
      <c r="N62" s="148">
        <f t="shared" si="7"/>
        <v>0.66666666666666652</v>
      </c>
      <c r="O62" s="148">
        <f t="shared" si="7"/>
        <v>1</v>
      </c>
      <c r="P62" s="148">
        <f t="shared" si="7"/>
        <v>0</v>
      </c>
      <c r="Q62" s="148">
        <f t="shared" si="7"/>
        <v>1</v>
      </c>
      <c r="R62" s="148">
        <f t="shared" si="7"/>
        <v>1</v>
      </c>
      <c r="S62" s="148">
        <f t="shared" si="7"/>
        <v>1</v>
      </c>
      <c r="T62" s="148">
        <f t="shared" si="7"/>
        <v>0</v>
      </c>
      <c r="U62" s="148">
        <f t="shared" si="7"/>
        <v>0.05</v>
      </c>
      <c r="V62" s="148">
        <f t="shared" si="7"/>
        <v>0.05</v>
      </c>
      <c r="W62" s="148">
        <f t="shared" si="7"/>
        <v>0</v>
      </c>
      <c r="X62" s="148">
        <f t="shared" si="7"/>
        <v>0</v>
      </c>
      <c r="Y62" s="148">
        <f t="shared" si="7"/>
        <v>0</v>
      </c>
      <c r="Z62" s="148">
        <f t="shared" si="7"/>
        <v>1</v>
      </c>
      <c r="AA62" s="148">
        <f t="shared" si="7"/>
        <v>1</v>
      </c>
      <c r="AB62" s="148">
        <f t="shared" si="7"/>
        <v>0</v>
      </c>
      <c r="AC62" s="148">
        <f t="shared" si="7"/>
        <v>0</v>
      </c>
      <c r="AD62" s="148">
        <f t="shared" si="7"/>
        <v>0</v>
      </c>
      <c r="AE62" s="148">
        <f t="shared" si="7"/>
        <v>0</v>
      </c>
      <c r="AF62" s="148">
        <f t="shared" si="7"/>
        <v>0</v>
      </c>
      <c r="AG62" s="148">
        <f t="shared" si="7"/>
        <v>1</v>
      </c>
      <c r="AH62" s="148">
        <f t="shared" si="7"/>
        <v>0</v>
      </c>
      <c r="AI62" s="148"/>
    </row>
    <row r="63" spans="2:92">
      <c r="E63" s="144" t="s">
        <v>391</v>
      </c>
      <c r="F63" s="144" t="s">
        <v>1021</v>
      </c>
      <c r="G63" s="147"/>
      <c r="I63" s="148">
        <f t="shared" ref="I63:AH63" si="8">I21+I43</f>
        <v>1</v>
      </c>
      <c r="J63" s="148">
        <f t="shared" si="8"/>
        <v>1</v>
      </c>
      <c r="K63" s="148">
        <f t="shared" si="8"/>
        <v>1</v>
      </c>
      <c r="L63" s="148">
        <f t="shared" si="8"/>
        <v>0</v>
      </c>
      <c r="M63" s="148">
        <f t="shared" si="8"/>
        <v>0</v>
      </c>
      <c r="N63" s="148">
        <f t="shared" si="8"/>
        <v>0.08</v>
      </c>
      <c r="O63" s="148">
        <f t="shared" si="8"/>
        <v>1</v>
      </c>
      <c r="P63" s="148">
        <f t="shared" si="8"/>
        <v>0</v>
      </c>
      <c r="Q63" s="148">
        <f t="shared" si="8"/>
        <v>1</v>
      </c>
      <c r="R63" s="148">
        <f t="shared" si="8"/>
        <v>1</v>
      </c>
      <c r="S63" s="148">
        <f t="shared" si="8"/>
        <v>1</v>
      </c>
      <c r="T63" s="148">
        <f t="shared" si="8"/>
        <v>0</v>
      </c>
      <c r="U63" s="148">
        <f t="shared" si="8"/>
        <v>0.5</v>
      </c>
      <c r="V63" s="148">
        <f t="shared" si="8"/>
        <v>3.1699999999999999E-2</v>
      </c>
      <c r="W63" s="148">
        <f t="shared" si="8"/>
        <v>0</v>
      </c>
      <c r="X63" s="148">
        <f t="shared" si="8"/>
        <v>0</v>
      </c>
      <c r="Y63" s="148">
        <f t="shared" si="8"/>
        <v>0</v>
      </c>
      <c r="Z63" s="148">
        <f t="shared" si="8"/>
        <v>1</v>
      </c>
      <c r="AA63" s="148">
        <f t="shared" si="8"/>
        <v>1</v>
      </c>
      <c r="AB63" s="148">
        <f t="shared" si="8"/>
        <v>0</v>
      </c>
      <c r="AC63" s="148">
        <f t="shared" si="8"/>
        <v>0</v>
      </c>
      <c r="AD63" s="148">
        <f t="shared" si="8"/>
        <v>0</v>
      </c>
      <c r="AE63" s="148">
        <f t="shared" si="8"/>
        <v>0</v>
      </c>
      <c r="AF63" s="148">
        <f t="shared" si="8"/>
        <v>0</v>
      </c>
      <c r="AG63" s="148">
        <f t="shared" si="8"/>
        <v>0</v>
      </c>
      <c r="AH63" s="148">
        <f t="shared" si="8"/>
        <v>0</v>
      </c>
      <c r="AI63" s="148"/>
    </row>
    <row r="64" spans="2:92">
      <c r="E64" s="144" t="s">
        <v>394</v>
      </c>
      <c r="F64" s="144" t="s">
        <v>1021</v>
      </c>
      <c r="G64" s="147"/>
      <c r="I64" s="148">
        <f t="shared" ref="I64:AH64" si="9">I22+I44</f>
        <v>1</v>
      </c>
      <c r="J64" s="148">
        <f t="shared" si="9"/>
        <v>1</v>
      </c>
      <c r="K64" s="148">
        <f t="shared" si="9"/>
        <v>1</v>
      </c>
      <c r="L64" s="148">
        <f t="shared" si="9"/>
        <v>0</v>
      </c>
      <c r="M64" s="148">
        <f t="shared" si="9"/>
        <v>0</v>
      </c>
      <c r="N64" s="148">
        <f t="shared" si="9"/>
        <v>0.8</v>
      </c>
      <c r="O64" s="148">
        <f t="shared" si="9"/>
        <v>1</v>
      </c>
      <c r="P64" s="148">
        <f t="shared" si="9"/>
        <v>0</v>
      </c>
      <c r="Q64" s="148">
        <f t="shared" si="9"/>
        <v>1</v>
      </c>
      <c r="R64" s="148">
        <f t="shared" si="9"/>
        <v>1</v>
      </c>
      <c r="S64" s="148">
        <f t="shared" si="9"/>
        <v>1</v>
      </c>
      <c r="T64" s="148">
        <f t="shared" si="9"/>
        <v>0</v>
      </c>
      <c r="U64" s="148">
        <f t="shared" si="9"/>
        <v>0</v>
      </c>
      <c r="V64" s="148">
        <f t="shared" si="9"/>
        <v>5.8999999999999997E-2</v>
      </c>
      <c r="W64" s="148">
        <f t="shared" si="9"/>
        <v>0</v>
      </c>
      <c r="X64" s="148">
        <f t="shared" si="9"/>
        <v>0</v>
      </c>
      <c r="Y64" s="148">
        <f t="shared" si="9"/>
        <v>0</v>
      </c>
      <c r="Z64" s="148">
        <f t="shared" si="9"/>
        <v>1</v>
      </c>
      <c r="AA64" s="148">
        <f t="shared" si="9"/>
        <v>1</v>
      </c>
      <c r="AB64" s="148">
        <f t="shared" si="9"/>
        <v>0</v>
      </c>
      <c r="AC64" s="148">
        <f t="shared" si="9"/>
        <v>0</v>
      </c>
      <c r="AD64" s="148">
        <f t="shared" si="9"/>
        <v>0</v>
      </c>
      <c r="AE64" s="148">
        <f t="shared" si="9"/>
        <v>0</v>
      </c>
      <c r="AF64" s="148">
        <f t="shared" si="9"/>
        <v>0</v>
      </c>
      <c r="AG64" s="148">
        <f t="shared" si="9"/>
        <v>0</v>
      </c>
      <c r="AH64" s="148">
        <f t="shared" si="9"/>
        <v>0</v>
      </c>
      <c r="AI64" s="148"/>
    </row>
    <row r="65" spans="1:35">
      <c r="E65" s="144" t="s">
        <v>397</v>
      </c>
      <c r="F65" s="144" t="s">
        <v>1021</v>
      </c>
      <c r="G65" s="147"/>
      <c r="I65" s="148">
        <f t="shared" ref="I65:AH65" si="10">I23+I45</f>
        <v>1</v>
      </c>
      <c r="J65" s="148">
        <f t="shared" si="10"/>
        <v>1</v>
      </c>
      <c r="K65" s="148">
        <f t="shared" si="10"/>
        <v>1</v>
      </c>
      <c r="L65" s="148">
        <f t="shared" si="10"/>
        <v>0</v>
      </c>
      <c r="M65" s="148">
        <f t="shared" si="10"/>
        <v>0</v>
      </c>
      <c r="N65" s="148">
        <f t="shared" si="10"/>
        <v>0.66665999999999992</v>
      </c>
      <c r="O65" s="148">
        <f t="shared" si="10"/>
        <v>1</v>
      </c>
      <c r="P65" s="148">
        <f t="shared" si="10"/>
        <v>0</v>
      </c>
      <c r="Q65" s="148">
        <f t="shared" si="10"/>
        <v>1</v>
      </c>
      <c r="R65" s="148">
        <f t="shared" si="10"/>
        <v>1</v>
      </c>
      <c r="S65" s="148">
        <f t="shared" si="10"/>
        <v>1</v>
      </c>
      <c r="T65" s="148">
        <f t="shared" si="10"/>
        <v>0</v>
      </c>
      <c r="U65" s="148">
        <f t="shared" si="10"/>
        <v>0</v>
      </c>
      <c r="V65" s="148">
        <f t="shared" si="10"/>
        <v>0</v>
      </c>
      <c r="W65" s="148">
        <f t="shared" si="10"/>
        <v>0</v>
      </c>
      <c r="X65" s="148">
        <f t="shared" si="10"/>
        <v>0</v>
      </c>
      <c r="Y65" s="148">
        <f t="shared" si="10"/>
        <v>0</v>
      </c>
      <c r="Z65" s="148">
        <f t="shared" si="10"/>
        <v>1</v>
      </c>
      <c r="AA65" s="148">
        <f t="shared" si="10"/>
        <v>1</v>
      </c>
      <c r="AB65" s="148">
        <f t="shared" si="10"/>
        <v>0</v>
      </c>
      <c r="AC65" s="148">
        <f t="shared" si="10"/>
        <v>0</v>
      </c>
      <c r="AD65" s="148">
        <f t="shared" si="10"/>
        <v>0</v>
      </c>
      <c r="AE65" s="148">
        <f t="shared" si="10"/>
        <v>0</v>
      </c>
      <c r="AF65" s="148">
        <f t="shared" si="10"/>
        <v>0</v>
      </c>
      <c r="AG65" s="148">
        <f t="shared" si="10"/>
        <v>0</v>
      </c>
      <c r="AH65" s="148">
        <f t="shared" si="10"/>
        <v>0</v>
      </c>
      <c r="AI65" s="148"/>
    </row>
    <row r="66" spans="1:35">
      <c r="E66" s="144" t="s">
        <v>345</v>
      </c>
      <c r="F66" s="144" t="s">
        <v>1021</v>
      </c>
      <c r="G66" s="147"/>
      <c r="I66" s="148">
        <f t="shared" ref="I66:AH66" si="11">I24+I46</f>
        <v>1</v>
      </c>
      <c r="J66" s="148">
        <f t="shared" si="11"/>
        <v>1</v>
      </c>
      <c r="K66" s="148">
        <f t="shared" si="11"/>
        <v>1</v>
      </c>
      <c r="L66" s="148">
        <f t="shared" si="11"/>
        <v>0</v>
      </c>
      <c r="M66" s="148">
        <f t="shared" si="11"/>
        <v>0</v>
      </c>
      <c r="N66" s="148">
        <f t="shared" si="11"/>
        <v>1</v>
      </c>
      <c r="O66" s="148">
        <f t="shared" si="11"/>
        <v>1</v>
      </c>
      <c r="P66" s="148">
        <f t="shared" si="11"/>
        <v>0</v>
      </c>
      <c r="Q66" s="148">
        <f t="shared" si="11"/>
        <v>1</v>
      </c>
      <c r="R66" s="148">
        <f t="shared" si="11"/>
        <v>1</v>
      </c>
      <c r="S66" s="148">
        <f t="shared" si="11"/>
        <v>1</v>
      </c>
      <c r="T66" s="148">
        <f t="shared" si="11"/>
        <v>0</v>
      </c>
      <c r="U66" s="148">
        <f t="shared" si="11"/>
        <v>1</v>
      </c>
      <c r="V66" s="148">
        <f t="shared" si="11"/>
        <v>1</v>
      </c>
      <c r="W66" s="148">
        <f t="shared" si="11"/>
        <v>0</v>
      </c>
      <c r="X66" s="148">
        <f t="shared" si="11"/>
        <v>0</v>
      </c>
      <c r="Y66" s="148">
        <f t="shared" si="11"/>
        <v>0</v>
      </c>
      <c r="Z66" s="148">
        <f t="shared" si="11"/>
        <v>1</v>
      </c>
      <c r="AA66" s="148">
        <f t="shared" si="11"/>
        <v>1</v>
      </c>
      <c r="AB66" s="148">
        <f t="shared" si="11"/>
        <v>0</v>
      </c>
      <c r="AC66" s="148">
        <f t="shared" si="11"/>
        <v>1</v>
      </c>
      <c r="AD66" s="148">
        <f t="shared" si="11"/>
        <v>0</v>
      </c>
      <c r="AE66" s="148">
        <f t="shared" si="11"/>
        <v>0</v>
      </c>
      <c r="AF66" s="148">
        <f t="shared" si="11"/>
        <v>0</v>
      </c>
      <c r="AG66" s="148">
        <f t="shared" si="11"/>
        <v>0</v>
      </c>
      <c r="AH66" s="148">
        <f t="shared" si="11"/>
        <v>0</v>
      </c>
      <c r="AI66" s="148"/>
    </row>
    <row r="67" spans="1:35">
      <c r="E67" s="144" t="s">
        <v>354</v>
      </c>
      <c r="F67" s="144" t="s">
        <v>1021</v>
      </c>
      <c r="G67" s="147"/>
      <c r="I67" s="148">
        <f t="shared" ref="I67:AH67" si="12">I25+I47</f>
        <v>1</v>
      </c>
      <c r="J67" s="148">
        <f t="shared" si="12"/>
        <v>1</v>
      </c>
      <c r="K67" s="148">
        <f t="shared" si="12"/>
        <v>1</v>
      </c>
      <c r="L67" s="148">
        <f t="shared" si="12"/>
        <v>0</v>
      </c>
      <c r="M67" s="148">
        <f t="shared" si="12"/>
        <v>0</v>
      </c>
      <c r="N67" s="148">
        <f t="shared" si="12"/>
        <v>1</v>
      </c>
      <c r="O67" s="148">
        <f t="shared" si="12"/>
        <v>1</v>
      </c>
      <c r="P67" s="148">
        <f t="shared" si="12"/>
        <v>0</v>
      </c>
      <c r="Q67" s="148">
        <f t="shared" si="12"/>
        <v>1</v>
      </c>
      <c r="R67" s="148">
        <f t="shared" si="12"/>
        <v>1</v>
      </c>
      <c r="S67" s="148">
        <f t="shared" si="12"/>
        <v>1</v>
      </c>
      <c r="T67" s="148">
        <f t="shared" si="12"/>
        <v>0</v>
      </c>
      <c r="U67" s="148">
        <f t="shared" si="12"/>
        <v>1</v>
      </c>
      <c r="V67" s="148">
        <f t="shared" si="12"/>
        <v>1</v>
      </c>
      <c r="W67" s="148">
        <f t="shared" si="12"/>
        <v>0</v>
      </c>
      <c r="X67" s="148">
        <f t="shared" si="12"/>
        <v>0</v>
      </c>
      <c r="Y67" s="148">
        <f t="shared" si="12"/>
        <v>0</v>
      </c>
      <c r="Z67" s="148">
        <f t="shared" si="12"/>
        <v>1</v>
      </c>
      <c r="AA67" s="148">
        <f t="shared" si="12"/>
        <v>1</v>
      </c>
      <c r="AB67" s="148">
        <f t="shared" si="12"/>
        <v>0</v>
      </c>
      <c r="AC67" s="148">
        <f t="shared" si="12"/>
        <v>0</v>
      </c>
      <c r="AD67" s="148">
        <f t="shared" si="12"/>
        <v>0</v>
      </c>
      <c r="AE67" s="148">
        <f t="shared" si="12"/>
        <v>0</v>
      </c>
      <c r="AF67" s="148">
        <f t="shared" si="12"/>
        <v>0</v>
      </c>
      <c r="AG67" s="148">
        <f t="shared" si="12"/>
        <v>0</v>
      </c>
      <c r="AH67" s="148">
        <f t="shared" si="12"/>
        <v>0</v>
      </c>
      <c r="AI67" s="148"/>
    </row>
    <row r="68" spans="1:35">
      <c r="E68" s="144" t="s">
        <v>376</v>
      </c>
      <c r="F68" s="144" t="s">
        <v>1021</v>
      </c>
      <c r="G68" s="147"/>
      <c r="I68" s="148">
        <f t="shared" ref="I68:AH68" si="13">I26+I48</f>
        <v>1</v>
      </c>
      <c r="J68" s="148">
        <f t="shared" si="13"/>
        <v>1</v>
      </c>
      <c r="K68" s="148">
        <f t="shared" si="13"/>
        <v>1</v>
      </c>
      <c r="L68" s="148">
        <f t="shared" si="13"/>
        <v>0</v>
      </c>
      <c r="M68" s="148">
        <f t="shared" si="13"/>
        <v>0</v>
      </c>
      <c r="N68" s="148">
        <f t="shared" si="13"/>
        <v>1</v>
      </c>
      <c r="O68" s="148">
        <f t="shared" si="13"/>
        <v>1</v>
      </c>
      <c r="P68" s="148">
        <f t="shared" si="13"/>
        <v>0</v>
      </c>
      <c r="Q68" s="148">
        <f t="shared" si="13"/>
        <v>1</v>
      </c>
      <c r="R68" s="148">
        <f t="shared" si="13"/>
        <v>1</v>
      </c>
      <c r="S68" s="148">
        <f t="shared" si="13"/>
        <v>1</v>
      </c>
      <c r="T68" s="148">
        <f t="shared" si="13"/>
        <v>0</v>
      </c>
      <c r="U68" s="148">
        <f t="shared" si="13"/>
        <v>1</v>
      </c>
      <c r="V68" s="148">
        <f t="shared" si="13"/>
        <v>1</v>
      </c>
      <c r="W68" s="148">
        <f t="shared" si="13"/>
        <v>0</v>
      </c>
      <c r="X68" s="148">
        <f t="shared" si="13"/>
        <v>0</v>
      </c>
      <c r="Y68" s="148">
        <f t="shared" si="13"/>
        <v>0</v>
      </c>
      <c r="Z68" s="148">
        <f t="shared" si="13"/>
        <v>1</v>
      </c>
      <c r="AA68" s="148">
        <f t="shared" si="13"/>
        <v>1</v>
      </c>
      <c r="AB68" s="148">
        <f t="shared" si="13"/>
        <v>0</v>
      </c>
      <c r="AC68" s="148">
        <f t="shared" si="13"/>
        <v>0</v>
      </c>
      <c r="AD68" s="148">
        <f t="shared" si="13"/>
        <v>0</v>
      </c>
      <c r="AE68" s="148">
        <f t="shared" si="13"/>
        <v>0</v>
      </c>
      <c r="AF68" s="148">
        <f t="shared" si="13"/>
        <v>0</v>
      </c>
      <c r="AG68" s="148">
        <f t="shared" si="13"/>
        <v>0</v>
      </c>
      <c r="AH68" s="148">
        <f t="shared" si="13"/>
        <v>0</v>
      </c>
      <c r="AI68" s="148"/>
    </row>
    <row r="69" spans="1:35">
      <c r="E69" s="144" t="s">
        <v>367</v>
      </c>
      <c r="F69" s="144" t="s">
        <v>1021</v>
      </c>
      <c r="G69" s="147"/>
      <c r="I69" s="148">
        <f t="shared" ref="I69:AH69" si="14">I27+I49</f>
        <v>1</v>
      </c>
      <c r="J69" s="148">
        <f t="shared" si="14"/>
        <v>1</v>
      </c>
      <c r="K69" s="148">
        <f t="shared" si="14"/>
        <v>1</v>
      </c>
      <c r="L69" s="148">
        <f t="shared" si="14"/>
        <v>0</v>
      </c>
      <c r="M69" s="148">
        <f t="shared" si="14"/>
        <v>0</v>
      </c>
      <c r="N69" s="148">
        <f t="shared" si="14"/>
        <v>1</v>
      </c>
      <c r="O69" s="148">
        <f t="shared" si="14"/>
        <v>1</v>
      </c>
      <c r="P69" s="148">
        <f t="shared" si="14"/>
        <v>0</v>
      </c>
      <c r="Q69" s="148">
        <f t="shared" si="14"/>
        <v>1</v>
      </c>
      <c r="R69" s="148">
        <f t="shared" si="14"/>
        <v>1</v>
      </c>
      <c r="S69" s="148">
        <f t="shared" si="14"/>
        <v>1</v>
      </c>
      <c r="T69" s="148">
        <f t="shared" si="14"/>
        <v>0</v>
      </c>
      <c r="U69" s="148">
        <f t="shared" si="14"/>
        <v>1</v>
      </c>
      <c r="V69" s="148">
        <f t="shared" si="14"/>
        <v>1</v>
      </c>
      <c r="W69" s="148">
        <f t="shared" si="14"/>
        <v>0</v>
      </c>
      <c r="X69" s="148">
        <f t="shared" si="14"/>
        <v>0</v>
      </c>
      <c r="Y69" s="148">
        <f t="shared" si="14"/>
        <v>0</v>
      </c>
      <c r="Z69" s="148">
        <f t="shared" si="14"/>
        <v>1</v>
      </c>
      <c r="AA69" s="148">
        <f t="shared" si="14"/>
        <v>1</v>
      </c>
      <c r="AB69" s="148">
        <f t="shared" si="14"/>
        <v>0</v>
      </c>
      <c r="AC69" s="148">
        <f t="shared" si="14"/>
        <v>0</v>
      </c>
      <c r="AD69" s="148">
        <f t="shared" si="14"/>
        <v>0</v>
      </c>
      <c r="AE69" s="148">
        <f t="shared" si="14"/>
        <v>0</v>
      </c>
      <c r="AF69" s="148">
        <f t="shared" si="14"/>
        <v>0</v>
      </c>
      <c r="AG69" s="148">
        <f t="shared" si="14"/>
        <v>0</v>
      </c>
      <c r="AH69" s="148">
        <f t="shared" si="14"/>
        <v>0</v>
      </c>
      <c r="AI69" s="148"/>
    </row>
    <row r="70" spans="1:35">
      <c r="E70" s="144" t="s">
        <v>373</v>
      </c>
      <c r="F70" s="144" t="s">
        <v>1021</v>
      </c>
      <c r="G70" s="147"/>
      <c r="I70" s="148">
        <f t="shared" ref="I70:AH70" si="15">I28+I50</f>
        <v>1</v>
      </c>
      <c r="J70" s="148">
        <f t="shared" si="15"/>
        <v>1</v>
      </c>
      <c r="K70" s="148">
        <f t="shared" si="15"/>
        <v>1</v>
      </c>
      <c r="L70" s="148">
        <f t="shared" si="15"/>
        <v>0</v>
      </c>
      <c r="M70" s="148">
        <f t="shared" si="15"/>
        <v>0</v>
      </c>
      <c r="N70" s="148">
        <f t="shared" si="15"/>
        <v>1</v>
      </c>
      <c r="O70" s="148">
        <f t="shared" si="15"/>
        <v>1</v>
      </c>
      <c r="P70" s="148">
        <f t="shared" si="15"/>
        <v>0</v>
      </c>
      <c r="Q70" s="148">
        <f t="shared" si="15"/>
        <v>1</v>
      </c>
      <c r="R70" s="148">
        <f t="shared" si="15"/>
        <v>1</v>
      </c>
      <c r="S70" s="148">
        <f t="shared" si="15"/>
        <v>1</v>
      </c>
      <c r="T70" s="148">
        <f t="shared" si="15"/>
        <v>0</v>
      </c>
      <c r="U70" s="148">
        <f t="shared" si="15"/>
        <v>1</v>
      </c>
      <c r="V70" s="148">
        <f t="shared" si="15"/>
        <v>1</v>
      </c>
      <c r="W70" s="148">
        <f t="shared" si="15"/>
        <v>0</v>
      </c>
      <c r="X70" s="148">
        <f t="shared" si="15"/>
        <v>0</v>
      </c>
      <c r="Y70" s="148">
        <f t="shared" si="15"/>
        <v>0</v>
      </c>
      <c r="Z70" s="148">
        <f t="shared" si="15"/>
        <v>1</v>
      </c>
      <c r="AA70" s="148">
        <f t="shared" si="15"/>
        <v>1</v>
      </c>
      <c r="AB70" s="148">
        <f t="shared" si="15"/>
        <v>0</v>
      </c>
      <c r="AC70" s="148">
        <f t="shared" si="15"/>
        <v>0</v>
      </c>
      <c r="AD70" s="148">
        <f t="shared" si="15"/>
        <v>0</v>
      </c>
      <c r="AE70" s="148">
        <f t="shared" si="15"/>
        <v>0</v>
      </c>
      <c r="AF70" s="148">
        <f t="shared" si="15"/>
        <v>0</v>
      </c>
      <c r="AG70" s="148">
        <f t="shared" si="15"/>
        <v>0</v>
      </c>
      <c r="AH70" s="148">
        <f t="shared" si="15"/>
        <v>0</v>
      </c>
      <c r="AI70" s="148"/>
    </row>
    <row r="71" spans="1:35">
      <c r="E71" s="144" t="s">
        <v>385</v>
      </c>
      <c r="F71" s="144" t="s">
        <v>1021</v>
      </c>
      <c r="G71" s="147"/>
      <c r="I71" s="148">
        <f t="shared" ref="I71:AH71" si="16">I29+I51</f>
        <v>1</v>
      </c>
      <c r="J71" s="148">
        <f t="shared" si="16"/>
        <v>1</v>
      </c>
      <c r="K71" s="148">
        <f t="shared" si="16"/>
        <v>1</v>
      </c>
      <c r="L71" s="148">
        <f t="shared" si="16"/>
        <v>0</v>
      </c>
      <c r="M71" s="148">
        <f t="shared" si="16"/>
        <v>0</v>
      </c>
      <c r="N71" s="148">
        <f t="shared" si="16"/>
        <v>1</v>
      </c>
      <c r="O71" s="148">
        <f t="shared" si="16"/>
        <v>1</v>
      </c>
      <c r="P71" s="148">
        <f t="shared" si="16"/>
        <v>0</v>
      </c>
      <c r="Q71" s="148">
        <f t="shared" si="16"/>
        <v>1</v>
      </c>
      <c r="R71" s="148">
        <f t="shared" si="16"/>
        <v>1</v>
      </c>
      <c r="S71" s="148">
        <f t="shared" si="16"/>
        <v>1</v>
      </c>
      <c r="T71" s="148">
        <f t="shared" si="16"/>
        <v>0</v>
      </c>
      <c r="U71" s="148">
        <f t="shared" si="16"/>
        <v>1</v>
      </c>
      <c r="V71" s="148">
        <f t="shared" si="16"/>
        <v>1</v>
      </c>
      <c r="W71" s="148">
        <f t="shared" si="16"/>
        <v>0</v>
      </c>
      <c r="X71" s="148">
        <f t="shared" si="16"/>
        <v>0</v>
      </c>
      <c r="Y71" s="148">
        <f t="shared" si="16"/>
        <v>0</v>
      </c>
      <c r="Z71" s="148">
        <f t="shared" si="16"/>
        <v>1</v>
      </c>
      <c r="AA71" s="148">
        <f t="shared" si="16"/>
        <v>1</v>
      </c>
      <c r="AB71" s="148">
        <f t="shared" si="16"/>
        <v>0</v>
      </c>
      <c r="AC71" s="148">
        <f t="shared" si="16"/>
        <v>0</v>
      </c>
      <c r="AD71" s="148">
        <f t="shared" si="16"/>
        <v>0</v>
      </c>
      <c r="AE71" s="148">
        <f t="shared" si="16"/>
        <v>0</v>
      </c>
      <c r="AF71" s="148">
        <f t="shared" si="16"/>
        <v>0</v>
      </c>
      <c r="AG71" s="148">
        <f t="shared" si="16"/>
        <v>0</v>
      </c>
      <c r="AH71" s="148">
        <f t="shared" si="16"/>
        <v>0</v>
      </c>
      <c r="AI71" s="148"/>
    </row>
    <row r="72" spans="1:35"/>
    <row r="73" spans="1:35" s="140" customFormat="1">
      <c r="A73" s="137" t="s">
        <v>1022</v>
      </c>
      <c r="B73" s="137"/>
      <c r="C73" s="138"/>
      <c r="D73" s="139"/>
      <c r="G73" s="141"/>
      <c r="I73" s="139"/>
      <c r="J73" s="139"/>
      <c r="K73" s="139"/>
      <c r="L73" s="139"/>
      <c r="M73" s="139"/>
      <c r="N73" s="139"/>
      <c r="O73" s="139"/>
      <c r="P73" s="139"/>
      <c r="Q73" s="139"/>
      <c r="R73" s="139"/>
      <c r="S73" s="139"/>
      <c r="T73" s="139"/>
      <c r="U73" s="139"/>
      <c r="V73" s="139"/>
      <c r="W73" s="139"/>
      <c r="X73" s="139"/>
      <c r="Y73" s="139"/>
      <c r="Z73" s="139"/>
      <c r="AA73" s="139"/>
      <c r="AB73" s="139"/>
      <c r="AC73" s="282" t="s">
        <v>1023</v>
      </c>
    </row>
    <row r="74" spans="1:35"/>
    <row r="75" spans="1:35">
      <c r="B75" s="124" t="s">
        <v>1024</v>
      </c>
    </row>
    <row r="76" spans="1:35">
      <c r="B76" s="124"/>
    </row>
    <row r="77" spans="1:35">
      <c r="B77" s="124"/>
      <c r="F77" s="125" t="s">
        <v>1025</v>
      </c>
      <c r="I77" s="143" t="s">
        <v>745</v>
      </c>
      <c r="J77" s="143" t="s">
        <v>747</v>
      </c>
      <c r="K77" s="143" t="s">
        <v>749</v>
      </c>
      <c r="L77" s="143" t="s">
        <v>751</v>
      </c>
      <c r="M77" s="143" t="s">
        <v>753</v>
      </c>
      <c r="N77" s="143" t="s">
        <v>755</v>
      </c>
      <c r="O77" s="143" t="s">
        <v>757</v>
      </c>
      <c r="P77" s="143" t="s">
        <v>759</v>
      </c>
      <c r="Q77" s="143" t="s">
        <v>761</v>
      </c>
      <c r="R77" s="143" t="s">
        <v>763</v>
      </c>
      <c r="S77" s="143" t="s">
        <v>765</v>
      </c>
      <c r="T77" s="143" t="s">
        <v>767</v>
      </c>
      <c r="U77" s="143" t="s">
        <v>769</v>
      </c>
      <c r="V77" s="143" t="s">
        <v>771</v>
      </c>
      <c r="W77" s="143" t="s">
        <v>773</v>
      </c>
      <c r="X77" s="143" t="s">
        <v>775</v>
      </c>
      <c r="Y77" s="143" t="s">
        <v>777</v>
      </c>
      <c r="Z77" s="143" t="s">
        <v>779</v>
      </c>
      <c r="AA77" s="143" t="s">
        <v>781</v>
      </c>
      <c r="AB77" s="143" t="s">
        <v>783</v>
      </c>
      <c r="AC77" s="143" t="s">
        <v>935</v>
      </c>
      <c r="AD77" s="143" t="s">
        <v>937</v>
      </c>
      <c r="AE77" s="143" t="s">
        <v>939</v>
      </c>
      <c r="AF77" s="143" t="s">
        <v>941</v>
      </c>
      <c r="AG77" s="143" t="s">
        <v>943</v>
      </c>
      <c r="AH77" s="143" t="s">
        <v>945</v>
      </c>
      <c r="AI77" s="143" t="s">
        <v>947</v>
      </c>
    </row>
    <row r="78" spans="1:35">
      <c r="B78" s="124"/>
      <c r="J78" s="135"/>
      <c r="K78" s="135"/>
      <c r="L78" s="135"/>
    </row>
    <row r="79" spans="1:35">
      <c r="E79" s="144" t="s">
        <v>350</v>
      </c>
      <c r="F79" s="144" t="s">
        <v>1024</v>
      </c>
      <c r="I79" s="224">
        <f>_xlfn.XLOOKUP($E79&amp;I$77,F_inputs!$N$4:$N$5562,F_inputs!$F$4:$F$5562)</f>
        <v>0</v>
      </c>
      <c r="J79" s="224">
        <f>_xlfn.XLOOKUP($E79&amp;J$77,F_inputs!$N$4:$N$5562,F_inputs!$F$4:$F$5562)</f>
        <v>0</v>
      </c>
      <c r="K79" s="224">
        <f>_xlfn.XLOOKUP($E79&amp;K$77,F_inputs!$N$4:$N$5562,F_inputs!$F$4:$F$5562)</f>
        <v>0</v>
      </c>
      <c r="L79" s="224">
        <f>_xlfn.XLOOKUP($E79&amp;L$77,F_inputs!$N$4:$N$5562,F_inputs!$F$4:$F$5562)</f>
        <v>0</v>
      </c>
      <c r="M79" s="224">
        <f>_xlfn.XLOOKUP($E79&amp;M$77,F_inputs!$N$4:$N$5562,F_inputs!$F$4:$F$5562)</f>
        <v>0</v>
      </c>
      <c r="N79" s="224">
        <f>_xlfn.XLOOKUP($E79&amp;N$77,F_inputs!$N$4:$N$5562,F_inputs!$F$4:$F$5562)</f>
        <v>0</v>
      </c>
      <c r="O79" s="224">
        <f>_xlfn.XLOOKUP($E79&amp;O$77,F_inputs!$N$4:$N$5562,F_inputs!$F$4:$F$5562)</f>
        <v>0</v>
      </c>
      <c r="P79" s="224">
        <f>_xlfn.XLOOKUP($E79&amp;P$77,F_inputs!$N$4:$N$5562,F_inputs!$F$4:$F$5562)</f>
        <v>0.15</v>
      </c>
      <c r="Q79" s="224">
        <f>_xlfn.XLOOKUP($E79&amp;Q$77,F_inputs!$N$4:$N$5562,F_inputs!$F$4:$F$5562)</f>
        <v>0</v>
      </c>
      <c r="R79" s="224">
        <f>_xlfn.XLOOKUP($E79&amp;R$77,F_inputs!$N$4:$N$5562,F_inputs!$F$4:$F$5562)</f>
        <v>0</v>
      </c>
      <c r="S79" s="224">
        <f>_xlfn.XLOOKUP($E79&amp;S$77,F_inputs!$N$4:$N$5562,F_inputs!$F$4:$F$5562)</f>
        <v>0</v>
      </c>
      <c r="T79" s="224">
        <f>_xlfn.XLOOKUP($E79&amp;T$77,F_inputs!$N$4:$N$5562,F_inputs!$F$4:$F$5562)</f>
        <v>0</v>
      </c>
      <c r="U79" s="224">
        <f>_xlfn.XLOOKUP($E79&amp;U$77,F_inputs!$N$4:$N$5562,F_inputs!$F$4:$F$5562)</f>
        <v>0</v>
      </c>
      <c r="V79" s="224">
        <f>_xlfn.XLOOKUP($E79&amp;V$77,F_inputs!$N$4:$N$5562,F_inputs!$F$4:$F$5562)</f>
        <v>0</v>
      </c>
      <c r="W79" s="224">
        <f>_xlfn.XLOOKUP($E79&amp;W$77,F_inputs!$N$4:$N$5562,F_inputs!$F$4:$F$5562)</f>
        <v>0</v>
      </c>
      <c r="X79" s="224">
        <f>_xlfn.XLOOKUP($E79&amp;X$77,F_inputs!$N$4:$N$5562,F_inputs!$F$4:$F$5562)</f>
        <v>0</v>
      </c>
      <c r="Y79" s="224">
        <f>_xlfn.XLOOKUP($E79&amp;Y$77,F_inputs!$N$4:$N$5562,F_inputs!$F$4:$F$5562)</f>
        <v>0</v>
      </c>
      <c r="Z79" s="224">
        <f>_xlfn.XLOOKUP($E79&amp;Z$77,F_inputs!$N$4:$N$5562,F_inputs!$F$4:$F$5562)</f>
        <v>0</v>
      </c>
      <c r="AA79" s="224">
        <f>_xlfn.XLOOKUP($E79&amp;AA$77,F_inputs!$N$4:$N$5562,F_inputs!$F$4:$F$5562)</f>
        <v>0</v>
      </c>
      <c r="AB79" s="224">
        <f>_xlfn.XLOOKUP($E79&amp;AB$77,F_inputs!$N$4:$N$5562,F_inputs!$F$4:$F$5562)</f>
        <v>0</v>
      </c>
      <c r="AC79" s="224">
        <f>_xlfn.XLOOKUP($E79&amp;AC$77,F_inputs!$N$4:$N$6559,[1]F_Inputs!$F$4:$F$6559)</f>
        <v>0</v>
      </c>
      <c r="AD79" s="224">
        <f>_xlfn.XLOOKUP($E79&amp;AD$77,F_inputs!$N$4:$N$6559,[1]F_Inputs!$F$4:$F$6559)</f>
        <v>6.8000000000000005E-2</v>
      </c>
      <c r="AE79" s="224">
        <f>_xlfn.XLOOKUP($E79&amp;AE$77,F_inputs!$N$4:$N$6559,[1]F_Inputs!$F$4:$F$6559)</f>
        <v>0</v>
      </c>
      <c r="AF79" s="224">
        <f>_xlfn.XLOOKUP($E79&amp;AF$77,F_inputs!$N$4:$N$6559,[1]F_Inputs!$F$4:$F$6559)</f>
        <v>0</v>
      </c>
      <c r="AG79" s="224">
        <f>_xlfn.XLOOKUP($E79&amp;AG$77,F_inputs!$N$4:$N$6559,[1]F_Inputs!$F$4:$F$6559)</f>
        <v>0</v>
      </c>
      <c r="AH79" s="224">
        <f>_xlfn.XLOOKUP($E79&amp;AH$77,F_inputs!$N$4:$N$6559,[1]F_Inputs!$F$4:$F$6559)</f>
        <v>0</v>
      </c>
      <c r="AI79" s="224">
        <f>_xlfn.XLOOKUP($E79&amp;AI$77,F_inputs!$N$4:$N$6559,[1]F_Inputs!$F$4:$F$6559)</f>
        <v>0</v>
      </c>
    </row>
    <row r="80" spans="1:35">
      <c r="E80" s="144" t="s">
        <v>358</v>
      </c>
      <c r="F80" s="144" t="s">
        <v>1024</v>
      </c>
      <c r="I80" s="224">
        <f>_xlfn.XLOOKUP($E80&amp;I$77,F_inputs!$N$4:$N$5562,F_inputs!$F$4:$F$5562)</f>
        <v>0</v>
      </c>
      <c r="J80" s="224">
        <f>_xlfn.XLOOKUP($E80&amp;J$77,F_inputs!$N$4:$N$5562,F_inputs!$F$4:$F$5562)</f>
        <v>0</v>
      </c>
      <c r="K80" s="224">
        <f>_xlfn.XLOOKUP($E80&amp;K$77,F_inputs!$N$4:$N$5562,F_inputs!$F$4:$F$5562)</f>
        <v>0</v>
      </c>
      <c r="L80" s="224">
        <f>_xlfn.XLOOKUP($E80&amp;L$77,F_inputs!$N$4:$N$5562,F_inputs!$F$4:$F$5562)</f>
        <v>0</v>
      </c>
      <c r="M80" s="224">
        <f>_xlfn.XLOOKUP($E80&amp;M$77,F_inputs!$N$4:$N$5562,F_inputs!$F$4:$F$5562)</f>
        <v>0</v>
      </c>
      <c r="N80" s="224">
        <f>_xlfn.XLOOKUP($E80&amp;N$77,F_inputs!$N$4:$N$5562,F_inputs!$F$4:$F$5562)</f>
        <v>0</v>
      </c>
      <c r="O80" s="224">
        <f>_xlfn.XLOOKUP($E80&amp;O$77,F_inputs!$N$4:$N$5562,F_inputs!$F$4:$F$5562)</f>
        <v>0</v>
      </c>
      <c r="P80" s="224">
        <f>_xlfn.XLOOKUP($E80&amp;P$77,F_inputs!$N$4:$N$5562,F_inputs!$F$4:$F$5562)</f>
        <v>0.15</v>
      </c>
      <c r="Q80" s="224">
        <f>_xlfn.XLOOKUP($E80&amp;Q$77,F_inputs!$N$4:$N$5562,F_inputs!$F$4:$F$5562)</f>
        <v>0</v>
      </c>
      <c r="R80" s="224">
        <f>_xlfn.XLOOKUP($E80&amp;R$77,F_inputs!$N$4:$N$5562,F_inputs!$F$4:$F$5562)</f>
        <v>0</v>
      </c>
      <c r="S80" s="224">
        <f>_xlfn.XLOOKUP($E80&amp;S$77,F_inputs!$N$4:$N$5562,F_inputs!$F$4:$F$5562)</f>
        <v>0</v>
      </c>
      <c r="T80" s="224">
        <f>_xlfn.XLOOKUP($E80&amp;T$77,F_inputs!$N$4:$N$5562,F_inputs!$F$4:$F$5562)</f>
        <v>0</v>
      </c>
      <c r="U80" s="224">
        <f>_xlfn.XLOOKUP($E80&amp;U$77,F_inputs!$N$4:$N$5562,F_inputs!$F$4:$F$5562)</f>
        <v>0</v>
      </c>
      <c r="V80" s="224">
        <f>_xlfn.XLOOKUP($E80&amp;V$77,F_inputs!$N$4:$N$5562,F_inputs!$F$4:$F$5562)</f>
        <v>0</v>
      </c>
      <c r="W80" s="224">
        <f>_xlfn.XLOOKUP($E80&amp;W$77,F_inputs!$N$4:$N$5562,F_inputs!$F$4:$F$5562)</f>
        <v>0</v>
      </c>
      <c r="X80" s="224">
        <f>_xlfn.XLOOKUP($E80&amp;X$77,F_inputs!$N$4:$N$5562,F_inputs!$F$4:$F$5562)</f>
        <v>0</v>
      </c>
      <c r="Y80" s="224">
        <f>_xlfn.XLOOKUP($E80&amp;Y$77,F_inputs!$N$4:$N$5562,F_inputs!$F$4:$F$5562)</f>
        <v>0</v>
      </c>
      <c r="Z80" s="224">
        <f>_xlfn.XLOOKUP($E80&amp;Z$77,F_inputs!$N$4:$N$5562,F_inputs!$F$4:$F$5562)</f>
        <v>0</v>
      </c>
      <c r="AA80" s="224">
        <f>_xlfn.XLOOKUP($E80&amp;AA$77,F_inputs!$N$4:$N$5562,F_inputs!$F$4:$F$5562)</f>
        <v>0</v>
      </c>
      <c r="AB80" s="224">
        <f>_xlfn.XLOOKUP($E80&amp;AB$77,F_inputs!$N$4:$N$5562,F_inputs!$F$4:$F$5562)</f>
        <v>0</v>
      </c>
      <c r="AC80" s="224">
        <f>_xlfn.XLOOKUP($E80&amp;AC$77,F_inputs!$N$4:$N$6559,[1]F_Inputs!$F$4:$F$6559)</f>
        <v>0</v>
      </c>
      <c r="AD80" s="224">
        <f>_xlfn.XLOOKUP($E80&amp;AD$77,F_inputs!$N$4:$N$6559,[1]F_Inputs!$F$4:$F$6559)</f>
        <v>0</v>
      </c>
      <c r="AE80" s="224">
        <f>_xlfn.XLOOKUP($E80&amp;AE$77,F_inputs!$N$4:$N$6559,[1]F_Inputs!$F$4:$F$6559)</f>
        <v>0</v>
      </c>
      <c r="AF80" s="224">
        <f>_xlfn.XLOOKUP($E80&amp;AF$77,F_inputs!$N$4:$N$6559,[1]F_Inputs!$F$4:$F$6559)</f>
        <v>0</v>
      </c>
      <c r="AG80" s="224">
        <f>_xlfn.XLOOKUP($E80&amp;AG$77,F_inputs!$N$4:$N$6559,[1]F_Inputs!$F$4:$F$6559)</f>
        <v>0</v>
      </c>
      <c r="AH80" s="224">
        <f>_xlfn.XLOOKUP($E80&amp;AH$77,F_inputs!$N$4:$N$6559,[1]F_Inputs!$F$4:$F$6559)</f>
        <v>0</v>
      </c>
      <c r="AI80" s="224">
        <f>_xlfn.XLOOKUP($E80&amp;AI$77,F_inputs!$N$4:$N$6559,[1]F_Inputs!$F$4:$F$6559)</f>
        <v>0</v>
      </c>
    </row>
    <row r="81" spans="5:35">
      <c r="E81" s="144" t="s">
        <v>361</v>
      </c>
      <c r="F81" s="144" t="s">
        <v>1024</v>
      </c>
      <c r="I81" s="224">
        <f>_xlfn.XLOOKUP($E81&amp;I$77,F_inputs!$N$4:$N$5562,F_inputs!$F$4:$F$5562)</f>
        <v>0</v>
      </c>
      <c r="J81" s="224">
        <f>_xlfn.XLOOKUP($E81&amp;J$77,F_inputs!$N$4:$N$5562,F_inputs!$F$4:$F$5562)</f>
        <v>0</v>
      </c>
      <c r="K81" s="224">
        <f>_xlfn.XLOOKUP($E81&amp;K$77,F_inputs!$N$4:$N$5562,F_inputs!$F$4:$F$5562)</f>
        <v>0</v>
      </c>
      <c r="L81" s="224">
        <f>_xlfn.XLOOKUP($E81&amp;L$77,F_inputs!$N$4:$N$5562,F_inputs!$F$4:$F$5562)</f>
        <v>0</v>
      </c>
      <c r="M81" s="224">
        <f>_xlfn.XLOOKUP($E81&amp;M$77,F_inputs!$N$4:$N$5562,F_inputs!$F$4:$F$5562)</f>
        <v>0</v>
      </c>
      <c r="N81" s="224">
        <f>_xlfn.XLOOKUP($E81&amp;N$77,F_inputs!$N$4:$N$5562,F_inputs!$F$4:$F$5562)</f>
        <v>0</v>
      </c>
      <c r="O81" s="224">
        <f>_xlfn.XLOOKUP($E81&amp;O$77,F_inputs!$N$4:$N$5562,F_inputs!$F$4:$F$5562)</f>
        <v>0</v>
      </c>
      <c r="P81" s="224">
        <f>_xlfn.XLOOKUP($E81&amp;P$77,F_inputs!$N$4:$N$5562,F_inputs!$F$4:$F$5562)</f>
        <v>0.15</v>
      </c>
      <c r="Q81" s="224">
        <f>_xlfn.XLOOKUP($E81&amp;Q$77,F_inputs!$N$4:$N$5562,F_inputs!$F$4:$F$5562)</f>
        <v>0</v>
      </c>
      <c r="R81" s="224">
        <f>_xlfn.XLOOKUP($E81&amp;R$77,F_inputs!$N$4:$N$5562,F_inputs!$F$4:$F$5562)</f>
        <v>0</v>
      </c>
      <c r="S81" s="224">
        <f>_xlfn.XLOOKUP($E81&amp;S$77,F_inputs!$N$4:$N$5562,F_inputs!$F$4:$F$5562)</f>
        <v>0</v>
      </c>
      <c r="T81" s="224">
        <f>_xlfn.XLOOKUP($E81&amp;T$77,F_inputs!$N$4:$N$5562,F_inputs!$F$4:$F$5562)</f>
        <v>0</v>
      </c>
      <c r="U81" s="224">
        <f>_xlfn.XLOOKUP($E81&amp;U$77,F_inputs!$N$4:$N$5562,F_inputs!$F$4:$F$5562)</f>
        <v>0</v>
      </c>
      <c r="V81" s="224">
        <f>_xlfn.XLOOKUP($E81&amp;V$77,F_inputs!$N$4:$N$5562,F_inputs!$F$4:$F$5562)</f>
        <v>0</v>
      </c>
      <c r="W81" s="224">
        <f>_xlfn.XLOOKUP($E81&amp;W$77,F_inputs!$N$4:$N$5562,F_inputs!$F$4:$F$5562)</f>
        <v>0</v>
      </c>
      <c r="X81" s="224">
        <f>_xlfn.XLOOKUP($E81&amp;X$77,F_inputs!$N$4:$N$5562,F_inputs!$F$4:$F$5562)</f>
        <v>0</v>
      </c>
      <c r="Y81" s="224">
        <f>_xlfn.XLOOKUP($E81&amp;Y$77,F_inputs!$N$4:$N$5562,F_inputs!$F$4:$F$5562)</f>
        <v>0</v>
      </c>
      <c r="Z81" s="224">
        <f>_xlfn.XLOOKUP($E81&amp;Z$77,F_inputs!$N$4:$N$5562,F_inputs!$F$4:$F$5562)</f>
        <v>0</v>
      </c>
      <c r="AA81" s="224">
        <f>_xlfn.XLOOKUP($E81&amp;AA$77,F_inputs!$N$4:$N$5562,F_inputs!$F$4:$F$5562)</f>
        <v>0</v>
      </c>
      <c r="AB81" s="224">
        <f>_xlfn.XLOOKUP($E81&amp;AB$77,F_inputs!$N$4:$N$5562,F_inputs!$F$4:$F$5562)</f>
        <v>0</v>
      </c>
      <c r="AC81" s="224">
        <f>_xlfn.XLOOKUP($E81&amp;AC$77,F_inputs!$N$4:$N$6559,[1]F_Inputs!$F$4:$F$6559)</f>
        <v>0</v>
      </c>
      <c r="AD81" s="224">
        <f>_xlfn.XLOOKUP($E81&amp;AD$77,F_inputs!$N$4:$N$6559,[1]F_Inputs!$F$4:$F$6559)</f>
        <v>0</v>
      </c>
      <c r="AE81" s="224">
        <f>_xlfn.XLOOKUP($E81&amp;AE$77,F_inputs!$N$4:$N$6559,[1]F_Inputs!$F$4:$F$6559)</f>
        <v>0</v>
      </c>
      <c r="AF81" s="224">
        <f>_xlfn.XLOOKUP($E81&amp;AF$77,F_inputs!$N$4:$N$6559,[1]F_Inputs!$F$4:$F$6559)</f>
        <v>0</v>
      </c>
      <c r="AG81" s="224">
        <f>_xlfn.XLOOKUP($E81&amp;AG$77,F_inputs!$N$4:$N$6559,[1]F_Inputs!$F$4:$F$6559)</f>
        <v>0</v>
      </c>
      <c r="AH81" s="224">
        <f>_xlfn.XLOOKUP($E81&amp;AH$77,F_inputs!$N$4:$N$6559,[1]F_Inputs!$F$4:$F$6559)</f>
        <v>0</v>
      </c>
      <c r="AI81" s="224">
        <f>_xlfn.XLOOKUP($E81&amp;AI$77,F_inputs!$N$4:$N$6559,[1]F_Inputs!$F$4:$F$6559)</f>
        <v>0</v>
      </c>
    </row>
    <row r="82" spans="5:35">
      <c r="E82" s="144" t="s">
        <v>364</v>
      </c>
      <c r="F82" s="144" t="s">
        <v>1024</v>
      </c>
      <c r="I82" s="224">
        <f>_xlfn.XLOOKUP($E82&amp;I$77,F_inputs!$N$4:$N$5562,F_inputs!$F$4:$F$5562)</f>
        <v>0</v>
      </c>
      <c r="J82" s="224">
        <f>_xlfn.XLOOKUP($E82&amp;J$77,F_inputs!$N$4:$N$5562,F_inputs!$F$4:$F$5562)</f>
        <v>0</v>
      </c>
      <c r="K82" s="224">
        <f>_xlfn.XLOOKUP($E82&amp;K$77,F_inputs!$N$4:$N$5562,F_inputs!$F$4:$F$5562)</f>
        <v>0</v>
      </c>
      <c r="L82" s="224">
        <f>_xlfn.XLOOKUP($E82&amp;L$77,F_inputs!$N$4:$N$5562,F_inputs!$F$4:$F$5562)</f>
        <v>0</v>
      </c>
      <c r="M82" s="224">
        <f>_xlfn.XLOOKUP($E82&amp;M$77,F_inputs!$N$4:$N$5562,F_inputs!$F$4:$F$5562)</f>
        <v>0</v>
      </c>
      <c r="N82" s="224">
        <f>_xlfn.XLOOKUP($E82&amp;N$77,F_inputs!$N$4:$N$5562,F_inputs!$F$4:$F$5562)</f>
        <v>0</v>
      </c>
      <c r="O82" s="224">
        <f>_xlfn.XLOOKUP($E82&amp;O$77,F_inputs!$N$4:$N$5562,F_inputs!$F$4:$F$5562)</f>
        <v>0</v>
      </c>
      <c r="P82" s="224">
        <f>_xlfn.XLOOKUP($E82&amp;P$77,F_inputs!$N$4:$N$5562,F_inputs!$F$4:$F$5562)</f>
        <v>0.15</v>
      </c>
      <c r="Q82" s="224">
        <f>_xlfn.XLOOKUP($E82&amp;Q$77,F_inputs!$N$4:$N$5562,F_inputs!$F$4:$F$5562)</f>
        <v>0</v>
      </c>
      <c r="R82" s="224">
        <f>_xlfn.XLOOKUP($E82&amp;R$77,F_inputs!$N$4:$N$5562,F_inputs!$F$4:$F$5562)</f>
        <v>0</v>
      </c>
      <c r="S82" s="224">
        <f>_xlfn.XLOOKUP($E82&amp;S$77,F_inputs!$N$4:$N$5562,F_inputs!$F$4:$F$5562)</f>
        <v>0</v>
      </c>
      <c r="T82" s="224">
        <f>_xlfn.XLOOKUP($E82&amp;T$77,F_inputs!$N$4:$N$5562,F_inputs!$F$4:$F$5562)</f>
        <v>0</v>
      </c>
      <c r="U82" s="224">
        <f>_xlfn.XLOOKUP($E82&amp;U$77,F_inputs!$N$4:$N$5562,F_inputs!$F$4:$F$5562)</f>
        <v>0</v>
      </c>
      <c r="V82" s="224">
        <f>_xlfn.XLOOKUP($E82&amp;V$77,F_inputs!$N$4:$N$5562,F_inputs!$F$4:$F$5562)</f>
        <v>0</v>
      </c>
      <c r="W82" s="224">
        <f>_xlfn.XLOOKUP($E82&amp;W$77,F_inputs!$N$4:$N$5562,F_inputs!$F$4:$F$5562)</f>
        <v>0</v>
      </c>
      <c r="X82" s="224">
        <f>_xlfn.XLOOKUP($E82&amp;X$77,F_inputs!$N$4:$N$5562,F_inputs!$F$4:$F$5562)</f>
        <v>0</v>
      </c>
      <c r="Y82" s="224">
        <f>_xlfn.XLOOKUP($E82&amp;Y$77,F_inputs!$N$4:$N$5562,F_inputs!$F$4:$F$5562)</f>
        <v>0</v>
      </c>
      <c r="Z82" s="224">
        <f>_xlfn.XLOOKUP($E82&amp;Z$77,F_inputs!$N$4:$N$5562,F_inputs!$F$4:$F$5562)</f>
        <v>0</v>
      </c>
      <c r="AA82" s="224">
        <f>_xlfn.XLOOKUP($E82&amp;AA$77,F_inputs!$N$4:$N$5562,F_inputs!$F$4:$F$5562)</f>
        <v>0</v>
      </c>
      <c r="AB82" s="224">
        <f>_xlfn.XLOOKUP($E82&amp;AB$77,F_inputs!$N$4:$N$5562,F_inputs!$F$4:$F$5562)</f>
        <v>0</v>
      </c>
      <c r="AC82" s="224">
        <f>_xlfn.XLOOKUP($E82&amp;AC$77,F_inputs!$N$4:$N$6559,[1]F_Inputs!$F$4:$F$6559)</f>
        <v>0</v>
      </c>
      <c r="AD82" s="224">
        <f>_xlfn.XLOOKUP($E82&amp;AD$77,F_inputs!$N$4:$N$6559,[1]F_Inputs!$F$4:$F$6559)</f>
        <v>0</v>
      </c>
      <c r="AE82" s="224">
        <f>_xlfn.XLOOKUP($E82&amp;AE$77,F_inputs!$N$4:$N$6559,[1]F_Inputs!$F$4:$F$6559)</f>
        <v>0</v>
      </c>
      <c r="AF82" s="224">
        <f>_xlfn.XLOOKUP($E82&amp;AF$77,F_inputs!$N$4:$N$6559,[1]F_Inputs!$F$4:$F$6559)</f>
        <v>0</v>
      </c>
      <c r="AG82" s="224">
        <f>_xlfn.XLOOKUP($E82&amp;AG$77,F_inputs!$N$4:$N$6559,[1]F_Inputs!$F$4:$F$6559)</f>
        <v>0</v>
      </c>
      <c r="AH82" s="224">
        <f>_xlfn.XLOOKUP($E82&amp;AH$77,F_inputs!$N$4:$N$6559,[1]F_Inputs!$F$4:$F$6559)</f>
        <v>0</v>
      </c>
      <c r="AI82" s="224">
        <f>_xlfn.XLOOKUP($E82&amp;AI$77,F_inputs!$N$4:$N$6559,[1]F_Inputs!$F$4:$F$6559)</f>
        <v>0</v>
      </c>
    </row>
    <row r="83" spans="5:35">
      <c r="E83" s="144" t="s">
        <v>370</v>
      </c>
      <c r="F83" s="144" t="s">
        <v>1024</v>
      </c>
      <c r="I83" s="224">
        <f>_xlfn.XLOOKUP($E83&amp;I$77,F_inputs!$N$4:$N$5562,F_inputs!$F$4:$F$5562)</f>
        <v>0</v>
      </c>
      <c r="J83" s="224">
        <f>_xlfn.XLOOKUP($E83&amp;J$77,F_inputs!$N$4:$N$5562,F_inputs!$F$4:$F$5562)</f>
        <v>0</v>
      </c>
      <c r="K83" s="224">
        <f>_xlfn.XLOOKUP($E83&amp;K$77,F_inputs!$N$4:$N$5562,F_inputs!$F$4:$F$5562)</f>
        <v>0</v>
      </c>
      <c r="L83" s="224">
        <f>_xlfn.XLOOKUP($E83&amp;L$77,F_inputs!$N$4:$N$5562,F_inputs!$F$4:$F$5562)</f>
        <v>0</v>
      </c>
      <c r="M83" s="224">
        <f>_xlfn.XLOOKUP($E83&amp;M$77,F_inputs!$N$4:$N$5562,F_inputs!$F$4:$F$5562)</f>
        <v>0</v>
      </c>
      <c r="N83" s="224">
        <f>_xlfn.XLOOKUP($E83&amp;N$77,F_inputs!$N$4:$N$5562,F_inputs!$F$4:$F$5562)</f>
        <v>0</v>
      </c>
      <c r="O83" s="224">
        <f>_xlfn.XLOOKUP($E83&amp;O$77,F_inputs!$N$4:$N$5562,F_inputs!$F$4:$F$5562)</f>
        <v>0</v>
      </c>
      <c r="P83" s="224">
        <f>_xlfn.XLOOKUP($E83&amp;P$77,F_inputs!$N$4:$N$5562,F_inputs!$F$4:$F$5562)</f>
        <v>0.15</v>
      </c>
      <c r="Q83" s="224">
        <f>_xlfn.XLOOKUP($E83&amp;Q$77,F_inputs!$N$4:$N$5562,F_inputs!$F$4:$F$5562)</f>
        <v>0</v>
      </c>
      <c r="R83" s="224">
        <f>_xlfn.XLOOKUP($E83&amp;R$77,F_inputs!$N$4:$N$5562,F_inputs!$F$4:$F$5562)</f>
        <v>0</v>
      </c>
      <c r="S83" s="224">
        <f>_xlfn.XLOOKUP($E83&amp;S$77,F_inputs!$N$4:$N$5562,F_inputs!$F$4:$F$5562)</f>
        <v>0</v>
      </c>
      <c r="T83" s="224">
        <f>_xlfn.XLOOKUP($E83&amp;T$77,F_inputs!$N$4:$N$5562,F_inputs!$F$4:$F$5562)</f>
        <v>0</v>
      </c>
      <c r="U83" s="224">
        <f>_xlfn.XLOOKUP($E83&amp;U$77,F_inputs!$N$4:$N$5562,F_inputs!$F$4:$F$5562)</f>
        <v>0</v>
      </c>
      <c r="V83" s="224">
        <f>_xlfn.XLOOKUP($E83&amp;V$77,F_inputs!$N$4:$N$5562,F_inputs!$F$4:$F$5562)</f>
        <v>0</v>
      </c>
      <c r="W83" s="224">
        <f>_xlfn.XLOOKUP($E83&amp;W$77,F_inputs!$N$4:$N$5562,F_inputs!$F$4:$F$5562)</f>
        <v>0</v>
      </c>
      <c r="X83" s="224">
        <f>_xlfn.XLOOKUP($E83&amp;X$77,F_inputs!$N$4:$N$5562,F_inputs!$F$4:$F$5562)</f>
        <v>0</v>
      </c>
      <c r="Y83" s="224">
        <f>_xlfn.XLOOKUP($E83&amp;Y$77,F_inputs!$N$4:$N$5562,F_inputs!$F$4:$F$5562)</f>
        <v>0</v>
      </c>
      <c r="Z83" s="224">
        <f>_xlfn.XLOOKUP($E83&amp;Z$77,F_inputs!$N$4:$N$5562,F_inputs!$F$4:$F$5562)</f>
        <v>0</v>
      </c>
      <c r="AA83" s="224">
        <f>_xlfn.XLOOKUP($E83&amp;AA$77,F_inputs!$N$4:$N$5562,F_inputs!$F$4:$F$5562)</f>
        <v>0</v>
      </c>
      <c r="AB83" s="224">
        <f>_xlfn.XLOOKUP($E83&amp;AB$77,F_inputs!$N$4:$N$5562,F_inputs!$F$4:$F$5562)</f>
        <v>0</v>
      </c>
      <c r="AC83" s="224">
        <f>_xlfn.XLOOKUP($E83&amp;AC$77,F_inputs!$N$4:$N$6559,[1]F_Inputs!$F$4:$F$6559)</f>
        <v>0</v>
      </c>
      <c r="AD83" s="224">
        <f>_xlfn.XLOOKUP($E83&amp;AD$77,F_inputs!$N$4:$N$6559,[1]F_Inputs!$F$4:$F$6559)</f>
        <v>0</v>
      </c>
      <c r="AE83" s="224">
        <f>_xlfn.XLOOKUP($E83&amp;AE$77,F_inputs!$N$4:$N$6559,[1]F_Inputs!$F$4:$F$6559)</f>
        <v>0.121</v>
      </c>
      <c r="AF83" s="224">
        <f>_xlfn.XLOOKUP($E83&amp;AF$77,F_inputs!$N$4:$N$6559,[1]F_Inputs!$F$4:$F$6559)</f>
        <v>0</v>
      </c>
      <c r="AG83" s="224">
        <f>_xlfn.XLOOKUP($E83&amp;AG$77,F_inputs!$N$4:$N$6559,[1]F_Inputs!$F$4:$F$6559)</f>
        <v>0</v>
      </c>
      <c r="AH83" s="224">
        <f>_xlfn.XLOOKUP($E83&amp;AH$77,F_inputs!$N$4:$N$6559,[1]F_Inputs!$F$4:$F$6559)</f>
        <v>0</v>
      </c>
      <c r="AI83" s="224">
        <f>_xlfn.XLOOKUP($E83&amp;AI$77,F_inputs!$N$4:$N$6559,[1]F_Inputs!$F$4:$F$6559)</f>
        <v>0</v>
      </c>
    </row>
    <row r="84" spans="5:35">
      <c r="E84" s="144" t="s">
        <v>379</v>
      </c>
      <c r="F84" s="144" t="s">
        <v>1024</v>
      </c>
      <c r="I84" s="224">
        <f>_xlfn.XLOOKUP($E84&amp;I$77,F_inputs!$N$4:$N$5562,F_inputs!$F$4:$F$5562)</f>
        <v>0</v>
      </c>
      <c r="J84" s="224">
        <f>_xlfn.XLOOKUP($E84&amp;J$77,F_inputs!$N$4:$N$5562,F_inputs!$F$4:$F$5562)</f>
        <v>0</v>
      </c>
      <c r="K84" s="224">
        <f>_xlfn.XLOOKUP($E84&amp;K$77,F_inputs!$N$4:$N$5562,F_inputs!$F$4:$F$5562)</f>
        <v>0</v>
      </c>
      <c r="L84" s="224">
        <f>_xlfn.XLOOKUP($E84&amp;L$77,F_inputs!$N$4:$N$5562,F_inputs!$F$4:$F$5562)</f>
        <v>0</v>
      </c>
      <c r="M84" s="224">
        <f>_xlfn.XLOOKUP($E84&amp;M$77,F_inputs!$N$4:$N$5562,F_inputs!$F$4:$F$5562)</f>
        <v>0</v>
      </c>
      <c r="N84" s="224">
        <f>_xlfn.XLOOKUP($E84&amp;N$77,F_inputs!$N$4:$N$5562,F_inputs!$F$4:$F$5562)</f>
        <v>0</v>
      </c>
      <c r="O84" s="224">
        <f>_xlfn.XLOOKUP($E84&amp;O$77,F_inputs!$N$4:$N$5562,F_inputs!$F$4:$F$5562)</f>
        <v>0</v>
      </c>
      <c r="P84" s="224">
        <f>_xlfn.XLOOKUP($E84&amp;P$77,F_inputs!$N$4:$N$5562,F_inputs!$F$4:$F$5562)</f>
        <v>0.15</v>
      </c>
      <c r="Q84" s="224">
        <f>_xlfn.XLOOKUP($E84&amp;Q$77,F_inputs!$N$4:$N$5562,F_inputs!$F$4:$F$5562)</f>
        <v>0</v>
      </c>
      <c r="R84" s="224">
        <f>_xlfn.XLOOKUP($E84&amp;R$77,F_inputs!$N$4:$N$5562,F_inputs!$F$4:$F$5562)</f>
        <v>0</v>
      </c>
      <c r="S84" s="224">
        <f>_xlfn.XLOOKUP($E84&amp;S$77,F_inputs!$N$4:$N$5562,F_inputs!$F$4:$F$5562)</f>
        <v>0</v>
      </c>
      <c r="T84" s="224">
        <f>_xlfn.XLOOKUP($E84&amp;T$77,F_inputs!$N$4:$N$5562,F_inputs!$F$4:$F$5562)</f>
        <v>0</v>
      </c>
      <c r="U84" s="224">
        <f>_xlfn.XLOOKUP($E84&amp;U$77,F_inputs!$N$4:$N$5562,F_inputs!$F$4:$F$5562)</f>
        <v>0</v>
      </c>
      <c r="V84" s="224">
        <f>_xlfn.XLOOKUP($E84&amp;V$77,F_inputs!$N$4:$N$5562,F_inputs!$F$4:$F$5562)</f>
        <v>0</v>
      </c>
      <c r="W84" s="224">
        <f>_xlfn.XLOOKUP($E84&amp;W$77,F_inputs!$N$4:$N$5562,F_inputs!$F$4:$F$5562)</f>
        <v>0</v>
      </c>
      <c r="X84" s="224">
        <f>_xlfn.XLOOKUP($E84&amp;X$77,F_inputs!$N$4:$N$5562,F_inputs!$F$4:$F$5562)</f>
        <v>0</v>
      </c>
      <c r="Y84" s="224">
        <f>_xlfn.XLOOKUP($E84&amp;Y$77,F_inputs!$N$4:$N$5562,F_inputs!$F$4:$F$5562)</f>
        <v>0</v>
      </c>
      <c r="Z84" s="224">
        <f>_xlfn.XLOOKUP($E84&amp;Z$77,F_inputs!$N$4:$N$5562,F_inputs!$F$4:$F$5562)</f>
        <v>0</v>
      </c>
      <c r="AA84" s="224">
        <f>_xlfn.XLOOKUP($E84&amp;AA$77,F_inputs!$N$4:$N$5562,F_inputs!$F$4:$F$5562)</f>
        <v>0</v>
      </c>
      <c r="AB84" s="224">
        <f>_xlfn.XLOOKUP($E84&amp;AB$77,F_inputs!$N$4:$N$5562,F_inputs!$F$4:$F$5562)</f>
        <v>0</v>
      </c>
      <c r="AC84" s="224">
        <f>_xlfn.XLOOKUP($E84&amp;AC$77,F_inputs!$N$4:$N$6559,[1]F_Inputs!$F$4:$F$6559)</f>
        <v>0</v>
      </c>
      <c r="AD84" s="224">
        <f>_xlfn.XLOOKUP($E84&amp;AD$77,F_inputs!$N$4:$N$6559,[1]F_Inputs!$F$4:$F$6559)</f>
        <v>0</v>
      </c>
      <c r="AE84" s="224">
        <f>_xlfn.XLOOKUP($E84&amp;AE$77,F_inputs!$N$4:$N$6559,[1]F_Inputs!$F$4:$F$6559)</f>
        <v>0</v>
      </c>
      <c r="AF84" s="224">
        <f>_xlfn.XLOOKUP($E84&amp;AF$77,F_inputs!$N$4:$N$6559,[1]F_Inputs!$F$4:$F$6559)</f>
        <v>0.05</v>
      </c>
      <c r="AG84" s="224">
        <f>_xlfn.XLOOKUP($E84&amp;AG$77,F_inputs!$N$4:$N$6559,[1]F_Inputs!$F$4:$F$6559)</f>
        <v>0</v>
      </c>
      <c r="AH84" s="224">
        <f>_xlfn.XLOOKUP($E84&amp;AH$77,F_inputs!$N$4:$N$6559,[1]F_Inputs!$F$4:$F$6559)</f>
        <v>0</v>
      </c>
      <c r="AI84" s="224">
        <f>_xlfn.XLOOKUP($E84&amp;AI$77,F_inputs!$N$4:$N$6559,[1]F_Inputs!$F$4:$F$6559)</f>
        <v>0</v>
      </c>
    </row>
    <row r="85" spans="5:35">
      <c r="E85" s="144" t="s">
        <v>382</v>
      </c>
      <c r="F85" s="144" t="s">
        <v>1024</v>
      </c>
      <c r="I85" s="224">
        <f>_xlfn.XLOOKUP($E85&amp;I$77,F_inputs!$N$4:$N$5562,F_inputs!$F$4:$F$5562)</f>
        <v>0</v>
      </c>
      <c r="J85" s="224">
        <f>_xlfn.XLOOKUP($E85&amp;J$77,F_inputs!$N$4:$N$5562,F_inputs!$F$4:$F$5562)</f>
        <v>0</v>
      </c>
      <c r="K85" s="224">
        <f>_xlfn.XLOOKUP($E85&amp;K$77,F_inputs!$N$4:$N$5562,F_inputs!$F$4:$F$5562)</f>
        <v>0</v>
      </c>
      <c r="L85" s="224">
        <f>_xlfn.XLOOKUP($E85&amp;L$77,F_inputs!$N$4:$N$5562,F_inputs!$F$4:$F$5562)</f>
        <v>0</v>
      </c>
      <c r="M85" s="224">
        <f>_xlfn.XLOOKUP($E85&amp;M$77,F_inputs!$N$4:$N$5562,F_inputs!$F$4:$F$5562)</f>
        <v>0</v>
      </c>
      <c r="N85" s="224">
        <f>_xlfn.XLOOKUP($E85&amp;N$77,F_inputs!$N$4:$N$5562,F_inputs!$F$4:$F$5562)</f>
        <v>0</v>
      </c>
      <c r="O85" s="224">
        <f>_xlfn.XLOOKUP($E85&amp;O$77,F_inputs!$N$4:$N$5562,F_inputs!$F$4:$F$5562)</f>
        <v>0</v>
      </c>
      <c r="P85" s="224">
        <f>_xlfn.XLOOKUP($E85&amp;P$77,F_inputs!$N$4:$N$5562,F_inputs!$F$4:$F$5562)</f>
        <v>0.15</v>
      </c>
      <c r="Q85" s="224">
        <f>_xlfn.XLOOKUP($E85&amp;Q$77,F_inputs!$N$4:$N$5562,F_inputs!$F$4:$F$5562)</f>
        <v>0</v>
      </c>
      <c r="R85" s="224">
        <f>_xlfn.XLOOKUP($E85&amp;R$77,F_inputs!$N$4:$N$5562,F_inputs!$F$4:$F$5562)</f>
        <v>0</v>
      </c>
      <c r="S85" s="224">
        <f>_xlfn.XLOOKUP($E85&amp;S$77,F_inputs!$N$4:$N$5562,F_inputs!$F$4:$F$5562)</f>
        <v>0</v>
      </c>
      <c r="T85" s="224">
        <f>_xlfn.XLOOKUP($E85&amp;T$77,F_inputs!$N$4:$N$5562,F_inputs!$F$4:$F$5562)</f>
        <v>0</v>
      </c>
      <c r="U85" s="224">
        <f>_xlfn.XLOOKUP($E85&amp;U$77,F_inputs!$N$4:$N$5562,F_inputs!$F$4:$F$5562)</f>
        <v>0</v>
      </c>
      <c r="V85" s="224">
        <f>_xlfn.XLOOKUP($E85&amp;V$77,F_inputs!$N$4:$N$5562,F_inputs!$F$4:$F$5562)</f>
        <v>0</v>
      </c>
      <c r="W85" s="224">
        <f>_xlfn.XLOOKUP($E85&amp;W$77,F_inputs!$N$4:$N$5562,F_inputs!$F$4:$F$5562)</f>
        <v>0</v>
      </c>
      <c r="X85" s="224">
        <f>_xlfn.XLOOKUP($E85&amp;X$77,F_inputs!$N$4:$N$5562,F_inputs!$F$4:$F$5562)</f>
        <v>0</v>
      </c>
      <c r="Y85" s="224">
        <f>_xlfn.XLOOKUP($E85&amp;Y$77,F_inputs!$N$4:$N$5562,F_inputs!$F$4:$F$5562)</f>
        <v>0</v>
      </c>
      <c r="Z85" s="224">
        <f>_xlfn.XLOOKUP($E85&amp;Z$77,F_inputs!$N$4:$N$5562,F_inputs!$F$4:$F$5562)</f>
        <v>0</v>
      </c>
      <c r="AA85" s="224">
        <f>_xlfn.XLOOKUP($E85&amp;AA$77,F_inputs!$N$4:$N$5562,F_inputs!$F$4:$F$5562)</f>
        <v>0</v>
      </c>
      <c r="AB85" s="224">
        <f>_xlfn.XLOOKUP($E85&amp;AB$77,F_inputs!$N$4:$N$5562,F_inputs!$F$4:$F$5562)</f>
        <v>0</v>
      </c>
      <c r="AC85" s="224">
        <f>_xlfn.XLOOKUP($E85&amp;AC$77,F_inputs!$N$4:$N$6559,[1]F_Inputs!$F$4:$F$6559)</f>
        <v>0</v>
      </c>
      <c r="AD85" s="224">
        <f>_xlfn.XLOOKUP($E85&amp;AD$77,F_inputs!$N$4:$N$6559,[1]F_Inputs!$F$4:$F$6559)</f>
        <v>0</v>
      </c>
      <c r="AE85" s="224">
        <f>_xlfn.XLOOKUP($E85&amp;AE$77,F_inputs!$N$4:$N$6559,[1]F_Inputs!$F$4:$F$6559)</f>
        <v>0</v>
      </c>
      <c r="AF85" s="224">
        <f>_xlfn.XLOOKUP($E85&amp;AF$77,F_inputs!$N$4:$N$6559,[1]F_Inputs!$F$4:$F$6559)</f>
        <v>0</v>
      </c>
      <c r="AG85" s="224">
        <f>_xlfn.XLOOKUP($E85&amp;AG$77,F_inputs!$N$4:$N$6559,[1]F_Inputs!$F$4:$F$6559)</f>
        <v>0</v>
      </c>
      <c r="AH85" s="224">
        <f>_xlfn.XLOOKUP($E85&amp;AH$77,F_inputs!$N$4:$N$6559,[1]F_Inputs!$F$4:$F$6559)</f>
        <v>0</v>
      </c>
      <c r="AI85" s="224">
        <f>_xlfn.XLOOKUP($E85&amp;AI$77,F_inputs!$N$4:$N$6559,[1]F_Inputs!$F$4:$F$6559)</f>
        <v>0</v>
      </c>
    </row>
    <row r="86" spans="5:35">
      <c r="E86" s="144" t="s">
        <v>388</v>
      </c>
      <c r="F86" s="144" t="s">
        <v>1024</v>
      </c>
      <c r="I86" s="224">
        <f>_xlfn.XLOOKUP($E86&amp;I$77,F_inputs!$N$4:$N$5562,F_inputs!$F$4:$F$5562)</f>
        <v>0</v>
      </c>
      <c r="J86" s="224">
        <f>_xlfn.XLOOKUP($E86&amp;J$77,F_inputs!$N$4:$N$5562,F_inputs!$F$4:$F$5562)</f>
        <v>0</v>
      </c>
      <c r="K86" s="224">
        <f>_xlfn.XLOOKUP($E86&amp;K$77,F_inputs!$N$4:$N$5562,F_inputs!$F$4:$F$5562)</f>
        <v>0</v>
      </c>
      <c r="L86" s="224">
        <f>_xlfn.XLOOKUP($E86&amp;L$77,F_inputs!$N$4:$N$5562,F_inputs!$F$4:$F$5562)</f>
        <v>0</v>
      </c>
      <c r="M86" s="224">
        <f>_xlfn.XLOOKUP($E86&amp;M$77,F_inputs!$N$4:$N$5562,F_inputs!$F$4:$F$5562)</f>
        <v>0</v>
      </c>
      <c r="N86" s="224">
        <f>_xlfn.XLOOKUP($E86&amp;N$77,F_inputs!$N$4:$N$5562,F_inputs!$F$4:$F$5562)</f>
        <v>0</v>
      </c>
      <c r="O86" s="224">
        <f>_xlfn.XLOOKUP($E86&amp;O$77,F_inputs!$N$4:$N$5562,F_inputs!$F$4:$F$5562)</f>
        <v>0</v>
      </c>
      <c r="P86" s="224">
        <f>_xlfn.XLOOKUP($E86&amp;P$77,F_inputs!$N$4:$N$5562,F_inputs!$F$4:$F$5562)</f>
        <v>0.15</v>
      </c>
      <c r="Q86" s="224">
        <f>_xlfn.XLOOKUP($E86&amp;Q$77,F_inputs!$N$4:$N$5562,F_inputs!$F$4:$F$5562)</f>
        <v>0</v>
      </c>
      <c r="R86" s="224">
        <f>_xlfn.XLOOKUP($E86&amp;R$77,F_inputs!$N$4:$N$5562,F_inputs!$F$4:$F$5562)</f>
        <v>0</v>
      </c>
      <c r="S86" s="224">
        <f>_xlfn.XLOOKUP($E86&amp;S$77,F_inputs!$N$4:$N$5562,F_inputs!$F$4:$F$5562)</f>
        <v>0</v>
      </c>
      <c r="T86" s="224">
        <f>_xlfn.XLOOKUP($E86&amp;T$77,F_inputs!$N$4:$N$5562,F_inputs!$F$4:$F$5562)</f>
        <v>0</v>
      </c>
      <c r="U86" s="224">
        <f>_xlfn.XLOOKUP($E86&amp;U$77,F_inputs!$N$4:$N$5562,F_inputs!$F$4:$F$5562)</f>
        <v>0</v>
      </c>
      <c r="V86" s="224">
        <f>_xlfn.XLOOKUP($E86&amp;V$77,F_inputs!$N$4:$N$5562,F_inputs!$F$4:$F$5562)</f>
        <v>0</v>
      </c>
      <c r="W86" s="224">
        <f>_xlfn.XLOOKUP($E86&amp;W$77,F_inputs!$N$4:$N$5562,F_inputs!$F$4:$F$5562)</f>
        <v>0</v>
      </c>
      <c r="X86" s="224">
        <f>_xlfn.XLOOKUP($E86&amp;X$77,F_inputs!$N$4:$N$5562,F_inputs!$F$4:$F$5562)</f>
        <v>0</v>
      </c>
      <c r="Y86" s="224">
        <f>_xlfn.XLOOKUP($E86&amp;Y$77,F_inputs!$N$4:$N$5562,F_inputs!$F$4:$F$5562)</f>
        <v>0</v>
      </c>
      <c r="Z86" s="224">
        <f>_xlfn.XLOOKUP($E86&amp;Z$77,F_inputs!$N$4:$N$5562,F_inputs!$F$4:$F$5562)</f>
        <v>0</v>
      </c>
      <c r="AA86" s="224">
        <f>_xlfn.XLOOKUP($E86&amp;AA$77,F_inputs!$N$4:$N$5562,F_inputs!$F$4:$F$5562)</f>
        <v>0</v>
      </c>
      <c r="AB86" s="224">
        <f>_xlfn.XLOOKUP($E86&amp;AB$77,F_inputs!$N$4:$N$5562,F_inputs!$F$4:$F$5562)</f>
        <v>0</v>
      </c>
      <c r="AC86" s="224">
        <f>_xlfn.XLOOKUP($E86&amp;AC$77,F_inputs!$N$4:$N$6559,[1]F_Inputs!$F$4:$F$6559)</f>
        <v>0</v>
      </c>
      <c r="AD86" s="224">
        <f>_xlfn.XLOOKUP($E86&amp;AD$77,F_inputs!$N$4:$N$6559,[1]F_Inputs!$F$4:$F$6559)</f>
        <v>0</v>
      </c>
      <c r="AE86" s="224">
        <f>_xlfn.XLOOKUP($E86&amp;AE$77,F_inputs!$N$4:$N$6559,[1]F_Inputs!$F$4:$F$6559)</f>
        <v>0</v>
      </c>
      <c r="AF86" s="224">
        <f>_xlfn.XLOOKUP($E86&amp;AF$77,F_inputs!$N$4:$N$6559,[1]F_Inputs!$F$4:$F$6559)</f>
        <v>0</v>
      </c>
      <c r="AG86" s="224">
        <f>_xlfn.XLOOKUP($E86&amp;AG$77,F_inputs!$N$4:$N$6559,[1]F_Inputs!$F$4:$F$6559)</f>
        <v>0</v>
      </c>
      <c r="AH86" s="224">
        <f>_xlfn.XLOOKUP($E86&amp;AH$77,F_inputs!$N$4:$N$6559,[1]F_Inputs!$F$4:$F$6559)</f>
        <v>0</v>
      </c>
      <c r="AI86" s="224">
        <f>_xlfn.XLOOKUP($E86&amp;AI$77,F_inputs!$N$4:$N$6559,[1]F_Inputs!$F$4:$F$6559)</f>
        <v>0</v>
      </c>
    </row>
    <row r="87" spans="5:35">
      <c r="E87" s="144" t="s">
        <v>391</v>
      </c>
      <c r="F87" s="144" t="s">
        <v>1024</v>
      </c>
      <c r="I87" s="224">
        <f>_xlfn.XLOOKUP($E87&amp;I$77,F_inputs!$N$4:$N$5562,F_inputs!$F$4:$F$5562)</f>
        <v>0</v>
      </c>
      <c r="J87" s="224">
        <f>_xlfn.XLOOKUP($E87&amp;J$77,F_inputs!$N$4:$N$5562,F_inputs!$F$4:$F$5562)</f>
        <v>0</v>
      </c>
      <c r="K87" s="224">
        <f>_xlfn.XLOOKUP($E87&amp;K$77,F_inputs!$N$4:$N$5562,F_inputs!$F$4:$F$5562)</f>
        <v>0</v>
      </c>
      <c r="L87" s="224">
        <f>_xlfn.XLOOKUP($E87&amp;L$77,F_inputs!$N$4:$N$5562,F_inputs!$F$4:$F$5562)</f>
        <v>0</v>
      </c>
      <c r="M87" s="224">
        <f>_xlfn.XLOOKUP($E87&amp;M$77,F_inputs!$N$4:$N$5562,F_inputs!$F$4:$F$5562)</f>
        <v>0</v>
      </c>
      <c r="N87" s="224">
        <f>_xlfn.XLOOKUP($E87&amp;N$77,F_inputs!$N$4:$N$5562,F_inputs!$F$4:$F$5562)</f>
        <v>0</v>
      </c>
      <c r="O87" s="224">
        <f>_xlfn.XLOOKUP($E87&amp;O$77,F_inputs!$N$4:$N$5562,F_inputs!$F$4:$F$5562)</f>
        <v>0</v>
      </c>
      <c r="P87" s="224">
        <f>_xlfn.XLOOKUP($E87&amp;P$77,F_inputs!$N$4:$N$5562,F_inputs!$F$4:$F$5562)</f>
        <v>0.15</v>
      </c>
      <c r="Q87" s="224">
        <f>_xlfn.XLOOKUP($E87&amp;Q$77,F_inputs!$N$4:$N$5562,F_inputs!$F$4:$F$5562)</f>
        <v>0</v>
      </c>
      <c r="R87" s="224">
        <f>_xlfn.XLOOKUP($E87&amp;R$77,F_inputs!$N$4:$N$5562,F_inputs!$F$4:$F$5562)</f>
        <v>0</v>
      </c>
      <c r="S87" s="224">
        <f>_xlfn.XLOOKUP($E87&amp;S$77,F_inputs!$N$4:$N$5562,F_inputs!$F$4:$F$5562)</f>
        <v>0</v>
      </c>
      <c r="T87" s="224">
        <f>_xlfn.XLOOKUP($E87&amp;T$77,F_inputs!$N$4:$N$5562,F_inputs!$F$4:$F$5562)</f>
        <v>0</v>
      </c>
      <c r="U87" s="224">
        <f>_xlfn.XLOOKUP($E87&amp;U$77,F_inputs!$N$4:$N$5562,F_inputs!$F$4:$F$5562)</f>
        <v>0</v>
      </c>
      <c r="V87" s="224">
        <f>_xlfn.XLOOKUP($E87&amp;V$77,F_inputs!$N$4:$N$5562,F_inputs!$F$4:$F$5562)</f>
        <v>0</v>
      </c>
      <c r="W87" s="224">
        <f>_xlfn.XLOOKUP($E87&amp;W$77,F_inputs!$N$4:$N$5562,F_inputs!$F$4:$F$5562)</f>
        <v>0</v>
      </c>
      <c r="X87" s="224">
        <f>_xlfn.XLOOKUP($E87&amp;X$77,F_inputs!$N$4:$N$5562,F_inputs!$F$4:$F$5562)</f>
        <v>0</v>
      </c>
      <c r="Y87" s="224">
        <f>_xlfn.XLOOKUP($E87&amp;Y$77,F_inputs!$N$4:$N$5562,F_inputs!$F$4:$F$5562)</f>
        <v>0</v>
      </c>
      <c r="Z87" s="224">
        <f>_xlfn.XLOOKUP($E87&amp;Z$77,F_inputs!$N$4:$N$5562,F_inputs!$F$4:$F$5562)</f>
        <v>0</v>
      </c>
      <c r="AA87" s="224">
        <f>_xlfn.XLOOKUP($E87&amp;AA$77,F_inputs!$N$4:$N$5562,F_inputs!$F$4:$F$5562)</f>
        <v>0</v>
      </c>
      <c r="AB87" s="224">
        <f>_xlfn.XLOOKUP($E87&amp;AB$77,F_inputs!$N$4:$N$5562,F_inputs!$F$4:$F$5562)</f>
        <v>0</v>
      </c>
      <c r="AC87" s="224">
        <f>_xlfn.XLOOKUP($E87&amp;AC$77,F_inputs!$N$4:$N$6559,[1]F_Inputs!$F$4:$F$6559)</f>
        <v>0</v>
      </c>
      <c r="AD87" s="224">
        <f>_xlfn.XLOOKUP($E87&amp;AD$77,F_inputs!$N$4:$N$6559,[1]F_Inputs!$F$4:$F$6559)</f>
        <v>0</v>
      </c>
      <c r="AE87" s="224">
        <f>_xlfn.XLOOKUP($E87&amp;AE$77,F_inputs!$N$4:$N$6559,[1]F_Inputs!$F$4:$F$6559)</f>
        <v>0</v>
      </c>
      <c r="AF87" s="224">
        <f>_xlfn.XLOOKUP($E87&amp;AF$77,F_inputs!$N$4:$N$6559,[1]F_Inputs!$F$4:$F$6559)</f>
        <v>0</v>
      </c>
      <c r="AG87" s="224">
        <f>_xlfn.XLOOKUP($E87&amp;AG$77,F_inputs!$N$4:$N$6559,[1]F_Inputs!$F$4:$F$6559)</f>
        <v>0</v>
      </c>
      <c r="AH87" s="224">
        <f>_xlfn.XLOOKUP($E87&amp;AH$77,F_inputs!$N$4:$N$6559,[1]F_Inputs!$F$4:$F$6559)</f>
        <v>0</v>
      </c>
      <c r="AI87" s="224">
        <f>_xlfn.XLOOKUP($E87&amp;AI$77,F_inputs!$N$4:$N$6559,[1]F_Inputs!$F$4:$F$6559)</f>
        <v>0</v>
      </c>
    </row>
    <row r="88" spans="5:35">
      <c r="E88" s="144" t="s">
        <v>394</v>
      </c>
      <c r="F88" s="144" t="s">
        <v>1024</v>
      </c>
      <c r="I88" s="224">
        <f>_xlfn.XLOOKUP($E88&amp;I$77,F_inputs!$N$4:$N$5562,F_inputs!$F$4:$F$5562)</f>
        <v>0</v>
      </c>
      <c r="J88" s="224">
        <f>_xlfn.XLOOKUP($E88&amp;J$77,F_inputs!$N$4:$N$5562,F_inputs!$F$4:$F$5562)</f>
        <v>0</v>
      </c>
      <c r="K88" s="224">
        <f>_xlfn.XLOOKUP($E88&amp;K$77,F_inputs!$N$4:$N$5562,F_inputs!$F$4:$F$5562)</f>
        <v>0</v>
      </c>
      <c r="L88" s="224">
        <f>_xlfn.XLOOKUP($E88&amp;L$77,F_inputs!$N$4:$N$5562,F_inputs!$F$4:$F$5562)</f>
        <v>0</v>
      </c>
      <c r="M88" s="224">
        <f>_xlfn.XLOOKUP($E88&amp;M$77,F_inputs!$N$4:$N$5562,F_inputs!$F$4:$F$5562)</f>
        <v>0</v>
      </c>
      <c r="N88" s="224">
        <f>_xlfn.XLOOKUP($E88&amp;N$77,F_inputs!$N$4:$N$5562,F_inputs!$F$4:$F$5562)</f>
        <v>0</v>
      </c>
      <c r="O88" s="224">
        <f>_xlfn.XLOOKUP($E88&amp;O$77,F_inputs!$N$4:$N$5562,F_inputs!$F$4:$F$5562)</f>
        <v>0</v>
      </c>
      <c r="P88" s="224">
        <f>_xlfn.XLOOKUP($E88&amp;P$77,F_inputs!$N$4:$N$5562,F_inputs!$F$4:$F$5562)</f>
        <v>0.15</v>
      </c>
      <c r="Q88" s="224">
        <f>_xlfn.XLOOKUP($E88&amp;Q$77,F_inputs!$N$4:$N$5562,F_inputs!$F$4:$F$5562)</f>
        <v>0</v>
      </c>
      <c r="R88" s="224">
        <f>_xlfn.XLOOKUP($E88&amp;R$77,F_inputs!$N$4:$N$5562,F_inputs!$F$4:$F$5562)</f>
        <v>0</v>
      </c>
      <c r="S88" s="224">
        <f>_xlfn.XLOOKUP($E88&amp;S$77,F_inputs!$N$4:$N$5562,F_inputs!$F$4:$F$5562)</f>
        <v>0</v>
      </c>
      <c r="T88" s="224">
        <f>_xlfn.XLOOKUP($E88&amp;T$77,F_inputs!$N$4:$N$5562,F_inputs!$F$4:$F$5562)</f>
        <v>0</v>
      </c>
      <c r="U88" s="224">
        <f>_xlfn.XLOOKUP($E88&amp;U$77,F_inputs!$N$4:$N$5562,F_inputs!$F$4:$F$5562)</f>
        <v>0</v>
      </c>
      <c r="V88" s="224">
        <f>_xlfn.XLOOKUP($E88&amp;V$77,F_inputs!$N$4:$N$5562,F_inputs!$F$4:$F$5562)</f>
        <v>0</v>
      </c>
      <c r="W88" s="224">
        <f>_xlfn.XLOOKUP($E88&amp;W$77,F_inputs!$N$4:$N$5562,F_inputs!$F$4:$F$5562)</f>
        <v>0</v>
      </c>
      <c r="X88" s="224">
        <f>_xlfn.XLOOKUP($E88&amp;X$77,F_inputs!$N$4:$N$5562,F_inputs!$F$4:$F$5562)</f>
        <v>0</v>
      </c>
      <c r="Y88" s="224">
        <f>_xlfn.XLOOKUP($E88&amp;Y$77,F_inputs!$N$4:$N$5562,F_inputs!$F$4:$F$5562)</f>
        <v>0</v>
      </c>
      <c r="Z88" s="224">
        <f>_xlfn.XLOOKUP($E88&amp;Z$77,F_inputs!$N$4:$N$5562,F_inputs!$F$4:$F$5562)</f>
        <v>0</v>
      </c>
      <c r="AA88" s="224">
        <f>_xlfn.XLOOKUP($E88&amp;AA$77,F_inputs!$N$4:$N$5562,F_inputs!$F$4:$F$5562)</f>
        <v>0</v>
      </c>
      <c r="AB88" s="224">
        <f>_xlfn.XLOOKUP($E88&amp;AB$77,F_inputs!$N$4:$N$5562,F_inputs!$F$4:$F$5562)</f>
        <v>0</v>
      </c>
      <c r="AC88" s="224">
        <f>_xlfn.XLOOKUP($E88&amp;AC$77,F_inputs!$N$4:$N$6559,[1]F_Inputs!$F$4:$F$6559)</f>
        <v>0</v>
      </c>
      <c r="AD88" s="224">
        <f>_xlfn.XLOOKUP($E88&amp;AD$77,F_inputs!$N$4:$N$6559,[1]F_Inputs!$F$4:$F$6559)</f>
        <v>0</v>
      </c>
      <c r="AE88" s="224">
        <f>_xlfn.XLOOKUP($E88&amp;AE$77,F_inputs!$N$4:$N$6559,[1]F_Inputs!$F$4:$F$6559)</f>
        <v>0</v>
      </c>
      <c r="AF88" s="224">
        <f>_xlfn.XLOOKUP($E88&amp;AF$77,F_inputs!$N$4:$N$6559,[1]F_Inputs!$F$4:$F$6559)</f>
        <v>0</v>
      </c>
      <c r="AG88" s="224">
        <f>_xlfn.XLOOKUP($E88&amp;AG$77,F_inputs!$N$4:$N$6559,[1]F_Inputs!$F$4:$F$6559)</f>
        <v>0</v>
      </c>
      <c r="AH88" s="224">
        <f>_xlfn.XLOOKUP($E88&amp;AH$77,F_inputs!$N$4:$N$6559,[1]F_Inputs!$F$4:$F$6559)</f>
        <v>0</v>
      </c>
      <c r="AI88" s="224">
        <f>_xlfn.XLOOKUP($E88&amp;AI$77,F_inputs!$N$4:$N$6559,[1]F_Inputs!$F$4:$F$6559)</f>
        <v>0</v>
      </c>
    </row>
    <row r="89" spans="5:35">
      <c r="E89" s="144" t="s">
        <v>397</v>
      </c>
      <c r="F89" s="144" t="s">
        <v>1024</v>
      </c>
      <c r="I89" s="224">
        <f>_xlfn.XLOOKUP($E89&amp;I$77,F_inputs!$N$4:$N$5562,F_inputs!$F$4:$F$5562)</f>
        <v>0</v>
      </c>
      <c r="J89" s="224">
        <f>_xlfn.XLOOKUP($E89&amp;J$77,F_inputs!$N$4:$N$5562,F_inputs!$F$4:$F$5562)</f>
        <v>0</v>
      </c>
      <c r="K89" s="224">
        <f>_xlfn.XLOOKUP($E89&amp;K$77,F_inputs!$N$4:$N$5562,F_inputs!$F$4:$F$5562)</f>
        <v>0</v>
      </c>
      <c r="L89" s="224">
        <f>_xlfn.XLOOKUP($E89&amp;L$77,F_inputs!$N$4:$N$5562,F_inputs!$F$4:$F$5562)</f>
        <v>0</v>
      </c>
      <c r="M89" s="224">
        <f>_xlfn.XLOOKUP($E89&amp;M$77,F_inputs!$N$4:$N$5562,F_inputs!$F$4:$F$5562)</f>
        <v>0</v>
      </c>
      <c r="N89" s="224">
        <f>_xlfn.XLOOKUP($E89&amp;N$77,F_inputs!$N$4:$N$5562,F_inputs!$F$4:$F$5562)</f>
        <v>0</v>
      </c>
      <c r="O89" s="224">
        <f>_xlfn.XLOOKUP($E89&amp;O$77,F_inputs!$N$4:$N$5562,F_inputs!$F$4:$F$5562)</f>
        <v>0</v>
      </c>
      <c r="P89" s="224">
        <f>_xlfn.XLOOKUP($E89&amp;P$77,F_inputs!$N$4:$N$5562,F_inputs!$F$4:$F$5562)</f>
        <v>0.15</v>
      </c>
      <c r="Q89" s="224">
        <f>_xlfn.XLOOKUP($E89&amp;Q$77,F_inputs!$N$4:$N$5562,F_inputs!$F$4:$F$5562)</f>
        <v>0</v>
      </c>
      <c r="R89" s="224">
        <f>_xlfn.XLOOKUP($E89&amp;R$77,F_inputs!$N$4:$N$5562,F_inputs!$F$4:$F$5562)</f>
        <v>0</v>
      </c>
      <c r="S89" s="224">
        <f>_xlfn.XLOOKUP($E89&amp;S$77,F_inputs!$N$4:$N$5562,F_inputs!$F$4:$F$5562)</f>
        <v>0</v>
      </c>
      <c r="T89" s="224">
        <f>_xlfn.XLOOKUP($E89&amp;T$77,F_inputs!$N$4:$N$5562,F_inputs!$F$4:$F$5562)</f>
        <v>0</v>
      </c>
      <c r="U89" s="224">
        <f>_xlfn.XLOOKUP($E89&amp;U$77,F_inputs!$N$4:$N$5562,F_inputs!$F$4:$F$5562)</f>
        <v>0</v>
      </c>
      <c r="V89" s="224">
        <f>_xlfn.XLOOKUP($E89&amp;V$77,F_inputs!$N$4:$N$5562,F_inputs!$F$4:$F$5562)</f>
        <v>0</v>
      </c>
      <c r="W89" s="224">
        <f>_xlfn.XLOOKUP($E89&amp;W$77,F_inputs!$N$4:$N$5562,F_inputs!$F$4:$F$5562)</f>
        <v>0</v>
      </c>
      <c r="X89" s="224">
        <f>_xlfn.XLOOKUP($E89&amp;X$77,F_inputs!$N$4:$N$5562,F_inputs!$F$4:$F$5562)</f>
        <v>0</v>
      </c>
      <c r="Y89" s="224">
        <f>_xlfn.XLOOKUP($E89&amp;Y$77,F_inputs!$N$4:$N$5562,F_inputs!$F$4:$F$5562)</f>
        <v>0</v>
      </c>
      <c r="Z89" s="224">
        <f>_xlfn.XLOOKUP($E89&amp;Z$77,F_inputs!$N$4:$N$5562,F_inputs!$F$4:$F$5562)</f>
        <v>0</v>
      </c>
      <c r="AA89" s="224">
        <f>_xlfn.XLOOKUP($E89&amp;AA$77,F_inputs!$N$4:$N$5562,F_inputs!$F$4:$F$5562)</f>
        <v>0</v>
      </c>
      <c r="AB89" s="224">
        <f>_xlfn.XLOOKUP($E89&amp;AB$77,F_inputs!$N$4:$N$5562,F_inputs!$F$4:$F$5562)</f>
        <v>0</v>
      </c>
      <c r="AC89" s="224">
        <f>_xlfn.XLOOKUP($E89&amp;AC$77,F_inputs!$N$4:$N$6559,[1]F_Inputs!$F$4:$F$6559)</f>
        <v>0</v>
      </c>
      <c r="AD89" s="224">
        <f>_xlfn.XLOOKUP($E89&amp;AD$77,F_inputs!$N$4:$N$6559,[1]F_Inputs!$F$4:$F$6559)</f>
        <v>0</v>
      </c>
      <c r="AE89" s="224">
        <f>_xlfn.XLOOKUP($E89&amp;AE$77,F_inputs!$N$4:$N$6559,[1]F_Inputs!$F$4:$F$6559)</f>
        <v>0</v>
      </c>
      <c r="AF89" s="224">
        <f>_xlfn.XLOOKUP($E89&amp;AF$77,F_inputs!$N$4:$N$6559,[1]F_Inputs!$F$4:$F$6559)</f>
        <v>0</v>
      </c>
      <c r="AG89" s="224">
        <f>_xlfn.XLOOKUP($E89&amp;AG$77,F_inputs!$N$4:$N$6559,[1]F_Inputs!$F$4:$F$6559)</f>
        <v>0</v>
      </c>
      <c r="AH89" s="224">
        <f>_xlfn.XLOOKUP($E89&amp;AH$77,F_inputs!$N$4:$N$6559,[1]F_Inputs!$F$4:$F$6559)</f>
        <v>0</v>
      </c>
      <c r="AI89" s="224">
        <f>_xlfn.XLOOKUP($E89&amp;AI$77,F_inputs!$N$4:$N$6559,[1]F_Inputs!$F$4:$F$6559)</f>
        <v>0</v>
      </c>
    </row>
    <row r="90" spans="5:35">
      <c r="E90" s="144" t="s">
        <v>345</v>
      </c>
      <c r="F90" s="144" t="s">
        <v>1024</v>
      </c>
      <c r="I90" s="224">
        <f>_xlfn.XLOOKUP($E90&amp;I$77,F_inputs!$N$4:$N$5562,F_inputs!$F$4:$F$5562)</f>
        <v>0</v>
      </c>
      <c r="J90" s="224">
        <f>_xlfn.XLOOKUP($E90&amp;J$77,F_inputs!$N$4:$N$5562,F_inputs!$F$4:$F$5562)</f>
        <v>0</v>
      </c>
      <c r="K90" s="224">
        <f>_xlfn.XLOOKUP($E90&amp;K$77,F_inputs!$N$4:$N$5562,F_inputs!$F$4:$F$5562)</f>
        <v>0</v>
      </c>
      <c r="L90" s="224">
        <f>_xlfn.XLOOKUP($E90&amp;L$77,F_inputs!$N$4:$N$5562,F_inputs!$F$4:$F$5562)</f>
        <v>0</v>
      </c>
      <c r="M90" s="224">
        <f>_xlfn.XLOOKUP($E90&amp;M$77,F_inputs!$N$4:$N$5562,F_inputs!$F$4:$F$5562)</f>
        <v>0</v>
      </c>
      <c r="N90" s="224">
        <f>_xlfn.XLOOKUP($E90&amp;N$77,F_inputs!$N$4:$N$5562,F_inputs!$F$4:$F$5562)</f>
        <v>0</v>
      </c>
      <c r="O90" s="224">
        <f>_xlfn.XLOOKUP($E90&amp;O$77,F_inputs!$N$4:$N$5562,F_inputs!$F$4:$F$5562)</f>
        <v>0</v>
      </c>
      <c r="P90" s="224">
        <f>_xlfn.XLOOKUP($E90&amp;P$77,F_inputs!$N$4:$N$5562,F_inputs!$F$4:$F$5562)</f>
        <v>0.15</v>
      </c>
      <c r="Q90" s="224">
        <f>_xlfn.XLOOKUP($E90&amp;Q$77,F_inputs!$N$4:$N$5562,F_inputs!$F$4:$F$5562)</f>
        <v>0</v>
      </c>
      <c r="R90" s="224">
        <f>_xlfn.XLOOKUP($E90&amp;R$77,F_inputs!$N$4:$N$5562,F_inputs!$F$4:$F$5562)</f>
        <v>0</v>
      </c>
      <c r="S90" s="224">
        <f>_xlfn.XLOOKUP($E90&amp;S$77,F_inputs!$N$4:$N$5562,F_inputs!$F$4:$F$5562)</f>
        <v>0</v>
      </c>
      <c r="T90" s="224">
        <f>_xlfn.XLOOKUP($E90&amp;T$77,F_inputs!$N$4:$N$5562,F_inputs!$F$4:$F$5562)</f>
        <v>0</v>
      </c>
      <c r="U90" s="224">
        <f>_xlfn.XLOOKUP($E90&amp;U$77,F_inputs!$N$4:$N$5562,F_inputs!$F$4:$F$5562)</f>
        <v>0</v>
      </c>
      <c r="V90" s="224">
        <f>_xlfn.XLOOKUP($E90&amp;V$77,F_inputs!$N$4:$N$5562,F_inputs!$F$4:$F$5562)</f>
        <v>0</v>
      </c>
      <c r="W90" s="224">
        <f>_xlfn.XLOOKUP($E90&amp;W$77,F_inputs!$N$4:$N$5562,F_inputs!$F$4:$F$5562)</f>
        <v>0</v>
      </c>
      <c r="X90" s="224">
        <f>_xlfn.XLOOKUP($E90&amp;X$77,F_inputs!$N$4:$N$5562,F_inputs!$F$4:$F$5562)</f>
        <v>0</v>
      </c>
      <c r="Y90" s="224">
        <f>_xlfn.XLOOKUP($E90&amp;Y$77,F_inputs!$N$4:$N$5562,F_inputs!$F$4:$F$5562)</f>
        <v>0</v>
      </c>
      <c r="Z90" s="224">
        <f>_xlfn.XLOOKUP($E90&amp;Z$77,F_inputs!$N$4:$N$5562,F_inputs!$F$4:$F$5562)</f>
        <v>0</v>
      </c>
      <c r="AA90" s="224">
        <f>_xlfn.XLOOKUP($E90&amp;AA$77,F_inputs!$N$4:$N$5562,F_inputs!$F$4:$F$5562)</f>
        <v>0</v>
      </c>
      <c r="AB90" s="224">
        <f>_xlfn.XLOOKUP($E90&amp;AB$77,F_inputs!$N$4:$N$5562,F_inputs!$F$4:$F$5562)</f>
        <v>0</v>
      </c>
      <c r="AC90" s="224">
        <f>_xlfn.XLOOKUP($E90&amp;AC$77,F_inputs!$N$4:$N$6559,[1]F_Inputs!$F$4:$F$6559)</f>
        <v>0</v>
      </c>
      <c r="AD90" s="224">
        <f>_xlfn.XLOOKUP($E90&amp;AD$77,F_inputs!$N$4:$N$6559,[1]F_Inputs!$F$4:$F$6559)</f>
        <v>0</v>
      </c>
      <c r="AE90" s="224">
        <f>_xlfn.XLOOKUP($E90&amp;AE$77,F_inputs!$N$4:$N$6559,[1]F_Inputs!$F$4:$F$6559)</f>
        <v>0</v>
      </c>
      <c r="AF90" s="224">
        <f>_xlfn.XLOOKUP($E90&amp;AF$77,F_inputs!$N$4:$N$6559,[1]F_Inputs!$F$4:$F$6559)</f>
        <v>0</v>
      </c>
      <c r="AG90" s="224">
        <f>_xlfn.XLOOKUP($E90&amp;AG$77,F_inputs!$N$4:$N$6559,[1]F_Inputs!$F$4:$F$6559)</f>
        <v>0</v>
      </c>
      <c r="AH90" s="224">
        <f>_xlfn.XLOOKUP($E90&amp;AH$77,F_inputs!$N$4:$N$6559,[1]F_Inputs!$F$4:$F$6559)</f>
        <v>0</v>
      </c>
      <c r="AI90" s="224">
        <f>_xlfn.XLOOKUP($E90&amp;AI$77,F_inputs!$N$4:$N$6559,[1]F_Inputs!$F$4:$F$6559)</f>
        <v>0</v>
      </c>
    </row>
    <row r="91" spans="5:35">
      <c r="E91" s="144" t="s">
        <v>354</v>
      </c>
      <c r="F91" s="144" t="s">
        <v>1024</v>
      </c>
      <c r="I91" s="224">
        <f>_xlfn.XLOOKUP($E91&amp;I$77,F_inputs!$N$4:$N$5562,F_inputs!$F$4:$F$5562)</f>
        <v>0</v>
      </c>
      <c r="J91" s="224">
        <f>_xlfn.XLOOKUP($E91&amp;J$77,F_inputs!$N$4:$N$5562,F_inputs!$F$4:$F$5562)</f>
        <v>0</v>
      </c>
      <c r="K91" s="224">
        <f>_xlfn.XLOOKUP($E91&amp;K$77,F_inputs!$N$4:$N$5562,F_inputs!$F$4:$F$5562)</f>
        <v>0</v>
      </c>
      <c r="L91" s="224">
        <f>_xlfn.XLOOKUP($E91&amp;L$77,F_inputs!$N$4:$N$5562,F_inputs!$F$4:$F$5562)</f>
        <v>0</v>
      </c>
      <c r="M91" s="224">
        <f>_xlfn.XLOOKUP($E91&amp;M$77,F_inputs!$N$4:$N$5562,F_inputs!$F$4:$F$5562)</f>
        <v>0</v>
      </c>
      <c r="N91" s="224">
        <f>_xlfn.XLOOKUP($E91&amp;N$77,F_inputs!$N$4:$N$5562,F_inputs!$F$4:$F$5562)</f>
        <v>0</v>
      </c>
      <c r="O91" s="224">
        <f>_xlfn.XLOOKUP($E91&amp;O$77,F_inputs!$N$4:$N$5562,F_inputs!$F$4:$F$5562)</f>
        <v>0</v>
      </c>
      <c r="P91" s="224">
        <f>_xlfn.XLOOKUP($E91&amp;P$77,F_inputs!$N$4:$N$5562,F_inputs!$F$4:$F$5562)</f>
        <v>0.15</v>
      </c>
      <c r="Q91" s="224">
        <f>_xlfn.XLOOKUP($E91&amp;Q$77,F_inputs!$N$4:$N$5562,F_inputs!$F$4:$F$5562)</f>
        <v>0</v>
      </c>
      <c r="R91" s="224">
        <f>_xlfn.XLOOKUP($E91&amp;R$77,F_inputs!$N$4:$N$5562,F_inputs!$F$4:$F$5562)</f>
        <v>0</v>
      </c>
      <c r="S91" s="224">
        <f>_xlfn.XLOOKUP($E91&amp;S$77,F_inputs!$N$4:$N$5562,F_inputs!$F$4:$F$5562)</f>
        <v>0</v>
      </c>
      <c r="T91" s="224">
        <f>_xlfn.XLOOKUP($E91&amp;T$77,F_inputs!$N$4:$N$5562,F_inputs!$F$4:$F$5562)</f>
        <v>0</v>
      </c>
      <c r="U91" s="224">
        <f>_xlfn.XLOOKUP($E91&amp;U$77,F_inputs!$N$4:$N$5562,F_inputs!$F$4:$F$5562)</f>
        <v>0</v>
      </c>
      <c r="V91" s="224">
        <f>_xlfn.XLOOKUP($E91&amp;V$77,F_inputs!$N$4:$N$5562,F_inputs!$F$4:$F$5562)</f>
        <v>0</v>
      </c>
      <c r="W91" s="224">
        <f>_xlfn.XLOOKUP($E91&amp;W$77,F_inputs!$N$4:$N$5562,F_inputs!$F$4:$F$5562)</f>
        <v>0</v>
      </c>
      <c r="X91" s="224">
        <f>_xlfn.XLOOKUP($E91&amp;X$77,F_inputs!$N$4:$N$5562,F_inputs!$F$4:$F$5562)</f>
        <v>0</v>
      </c>
      <c r="Y91" s="224">
        <f>_xlfn.XLOOKUP($E91&amp;Y$77,F_inputs!$N$4:$N$5562,F_inputs!$F$4:$F$5562)</f>
        <v>0</v>
      </c>
      <c r="Z91" s="224">
        <f>_xlfn.XLOOKUP($E91&amp;Z$77,F_inputs!$N$4:$N$5562,F_inputs!$F$4:$F$5562)</f>
        <v>0</v>
      </c>
      <c r="AA91" s="224">
        <f>_xlfn.XLOOKUP($E91&amp;AA$77,F_inputs!$N$4:$N$5562,F_inputs!$F$4:$F$5562)</f>
        <v>0</v>
      </c>
      <c r="AB91" s="224">
        <f>_xlfn.XLOOKUP($E91&amp;AB$77,F_inputs!$N$4:$N$5562,F_inputs!$F$4:$F$5562)</f>
        <v>0</v>
      </c>
      <c r="AC91" s="224">
        <f>_xlfn.XLOOKUP($E91&amp;AC$77,F_inputs!$N$4:$N$6559,[1]F_Inputs!$F$4:$F$6559)</f>
        <v>0</v>
      </c>
      <c r="AD91" s="224">
        <f>_xlfn.XLOOKUP($E91&amp;AD$77,F_inputs!$N$4:$N$6559,[1]F_Inputs!$F$4:$F$6559)</f>
        <v>0</v>
      </c>
      <c r="AE91" s="224">
        <f>_xlfn.XLOOKUP($E91&amp;AE$77,F_inputs!$N$4:$N$6559,[1]F_Inputs!$F$4:$F$6559)</f>
        <v>0</v>
      </c>
      <c r="AF91" s="224">
        <f>_xlfn.XLOOKUP($E91&amp;AF$77,F_inputs!$N$4:$N$6559,[1]F_Inputs!$F$4:$F$6559)</f>
        <v>0</v>
      </c>
      <c r="AG91" s="224">
        <f>_xlfn.XLOOKUP($E91&amp;AG$77,F_inputs!$N$4:$N$6559,[1]F_Inputs!$F$4:$F$6559)</f>
        <v>0</v>
      </c>
      <c r="AH91" s="224">
        <f>_xlfn.XLOOKUP($E91&amp;AH$77,F_inputs!$N$4:$N$6559,[1]F_Inputs!$F$4:$F$6559)</f>
        <v>0</v>
      </c>
      <c r="AI91" s="224">
        <f>_xlfn.XLOOKUP($E91&amp;AI$77,F_inputs!$N$4:$N$6559,[1]F_Inputs!$F$4:$F$6559)</f>
        <v>0</v>
      </c>
    </row>
    <row r="92" spans="5:35">
      <c r="E92" s="144" t="s">
        <v>376</v>
      </c>
      <c r="F92" s="144" t="s">
        <v>1024</v>
      </c>
      <c r="I92" s="224">
        <f>_xlfn.XLOOKUP($E92&amp;I$77,F_inputs!$N$4:$N$5562,F_inputs!$F$4:$F$5562)</f>
        <v>0</v>
      </c>
      <c r="J92" s="224">
        <f>_xlfn.XLOOKUP($E92&amp;J$77,F_inputs!$N$4:$N$5562,F_inputs!$F$4:$F$5562)</f>
        <v>0</v>
      </c>
      <c r="K92" s="224">
        <f>_xlfn.XLOOKUP($E92&amp;K$77,F_inputs!$N$4:$N$5562,F_inputs!$F$4:$F$5562)</f>
        <v>0</v>
      </c>
      <c r="L92" s="224">
        <f>_xlfn.XLOOKUP($E92&amp;L$77,F_inputs!$N$4:$N$5562,F_inputs!$F$4:$F$5562)</f>
        <v>0</v>
      </c>
      <c r="M92" s="224">
        <f>_xlfn.XLOOKUP($E92&amp;M$77,F_inputs!$N$4:$N$5562,F_inputs!$F$4:$F$5562)</f>
        <v>0</v>
      </c>
      <c r="N92" s="224">
        <f>_xlfn.XLOOKUP($E92&amp;N$77,F_inputs!$N$4:$N$5562,F_inputs!$F$4:$F$5562)</f>
        <v>0</v>
      </c>
      <c r="O92" s="224">
        <f>_xlfn.XLOOKUP($E92&amp;O$77,F_inputs!$N$4:$N$5562,F_inputs!$F$4:$F$5562)</f>
        <v>0</v>
      </c>
      <c r="P92" s="224">
        <f>_xlfn.XLOOKUP($E92&amp;P$77,F_inputs!$N$4:$N$5562,F_inputs!$F$4:$F$5562)</f>
        <v>0.15</v>
      </c>
      <c r="Q92" s="224">
        <f>_xlfn.XLOOKUP($E92&amp;Q$77,F_inputs!$N$4:$N$5562,F_inputs!$F$4:$F$5562)</f>
        <v>0</v>
      </c>
      <c r="R92" s="224">
        <f>_xlfn.XLOOKUP($E92&amp;R$77,F_inputs!$N$4:$N$5562,F_inputs!$F$4:$F$5562)</f>
        <v>0</v>
      </c>
      <c r="S92" s="224">
        <f>_xlfn.XLOOKUP($E92&amp;S$77,F_inputs!$N$4:$N$5562,F_inputs!$F$4:$F$5562)</f>
        <v>0</v>
      </c>
      <c r="T92" s="224">
        <f>_xlfn.XLOOKUP($E92&amp;T$77,F_inputs!$N$4:$N$5562,F_inputs!$F$4:$F$5562)</f>
        <v>0</v>
      </c>
      <c r="U92" s="224">
        <f>_xlfn.XLOOKUP($E92&amp;U$77,F_inputs!$N$4:$N$5562,F_inputs!$F$4:$F$5562)</f>
        <v>0</v>
      </c>
      <c r="V92" s="224">
        <f>_xlfn.XLOOKUP($E92&amp;V$77,F_inputs!$N$4:$N$5562,F_inputs!$F$4:$F$5562)</f>
        <v>0</v>
      </c>
      <c r="W92" s="224">
        <f>_xlfn.XLOOKUP($E92&amp;W$77,F_inputs!$N$4:$N$5562,F_inputs!$F$4:$F$5562)</f>
        <v>0</v>
      </c>
      <c r="X92" s="224">
        <f>_xlfn.XLOOKUP($E92&amp;X$77,F_inputs!$N$4:$N$5562,F_inputs!$F$4:$F$5562)</f>
        <v>0</v>
      </c>
      <c r="Y92" s="224">
        <f>_xlfn.XLOOKUP($E92&amp;Y$77,F_inputs!$N$4:$N$5562,F_inputs!$F$4:$F$5562)</f>
        <v>0</v>
      </c>
      <c r="Z92" s="224">
        <f>_xlfn.XLOOKUP($E92&amp;Z$77,F_inputs!$N$4:$N$5562,F_inputs!$F$4:$F$5562)</f>
        <v>0</v>
      </c>
      <c r="AA92" s="224">
        <f>_xlfn.XLOOKUP($E92&amp;AA$77,F_inputs!$N$4:$N$5562,F_inputs!$F$4:$F$5562)</f>
        <v>0</v>
      </c>
      <c r="AB92" s="224">
        <f>_xlfn.XLOOKUP($E92&amp;AB$77,F_inputs!$N$4:$N$5562,F_inputs!$F$4:$F$5562)</f>
        <v>0</v>
      </c>
      <c r="AC92" s="224">
        <f>_xlfn.XLOOKUP($E92&amp;AC$77,F_inputs!$N$4:$N$6559,[1]F_Inputs!$F$4:$F$6559)</f>
        <v>0</v>
      </c>
      <c r="AD92" s="224">
        <f>_xlfn.XLOOKUP($E92&amp;AD$77,F_inputs!$N$4:$N$6559,[1]F_Inputs!$F$4:$F$6559)</f>
        <v>0</v>
      </c>
      <c r="AE92" s="224">
        <f>_xlfn.XLOOKUP($E92&amp;AE$77,F_inputs!$N$4:$N$6559,[1]F_Inputs!$F$4:$F$6559)</f>
        <v>0</v>
      </c>
      <c r="AF92" s="224">
        <f>_xlfn.XLOOKUP($E92&amp;AF$77,F_inputs!$N$4:$N$6559,[1]F_Inputs!$F$4:$F$6559)</f>
        <v>0</v>
      </c>
      <c r="AG92" s="224">
        <f>_xlfn.XLOOKUP($E92&amp;AG$77,F_inputs!$N$4:$N$6559,[1]F_Inputs!$F$4:$F$6559)</f>
        <v>0</v>
      </c>
      <c r="AH92" s="224">
        <f>_xlfn.XLOOKUP($E92&amp;AH$77,F_inputs!$N$4:$N$6559,[1]F_Inputs!$F$4:$F$6559)</f>
        <v>0</v>
      </c>
      <c r="AI92" s="224">
        <f>_xlfn.XLOOKUP($E92&amp;AI$77,F_inputs!$N$4:$N$6559,[1]F_Inputs!$F$4:$F$6559)</f>
        <v>0</v>
      </c>
    </row>
    <row r="93" spans="5:35">
      <c r="E93" s="144" t="s">
        <v>367</v>
      </c>
      <c r="F93" s="144" t="s">
        <v>1024</v>
      </c>
      <c r="I93" s="224">
        <f>_xlfn.XLOOKUP($E93&amp;I$77,F_inputs!$N$4:$N$5562,F_inputs!$F$4:$F$5562)</f>
        <v>0</v>
      </c>
      <c r="J93" s="224">
        <f>_xlfn.XLOOKUP($E93&amp;J$77,F_inputs!$N$4:$N$5562,F_inputs!$F$4:$F$5562)</f>
        <v>0</v>
      </c>
      <c r="K93" s="224">
        <f>_xlfn.XLOOKUP($E93&amp;K$77,F_inputs!$N$4:$N$5562,F_inputs!$F$4:$F$5562)</f>
        <v>0</v>
      </c>
      <c r="L93" s="224">
        <f>_xlfn.XLOOKUP($E93&amp;L$77,F_inputs!$N$4:$N$5562,F_inputs!$F$4:$F$5562)</f>
        <v>0</v>
      </c>
      <c r="M93" s="224">
        <f>_xlfn.XLOOKUP($E93&amp;M$77,F_inputs!$N$4:$N$5562,F_inputs!$F$4:$F$5562)</f>
        <v>0</v>
      </c>
      <c r="N93" s="224">
        <f>_xlfn.XLOOKUP($E93&amp;N$77,F_inputs!$N$4:$N$5562,F_inputs!$F$4:$F$5562)</f>
        <v>0</v>
      </c>
      <c r="O93" s="224">
        <f>_xlfn.XLOOKUP($E93&amp;O$77,F_inputs!$N$4:$N$5562,F_inputs!$F$4:$F$5562)</f>
        <v>0</v>
      </c>
      <c r="P93" s="224">
        <f>_xlfn.XLOOKUP($E93&amp;P$77,F_inputs!$N$4:$N$5562,F_inputs!$F$4:$F$5562)</f>
        <v>0.15</v>
      </c>
      <c r="Q93" s="224">
        <f>_xlfn.XLOOKUP($E93&amp;Q$77,F_inputs!$N$4:$N$5562,F_inputs!$F$4:$F$5562)</f>
        <v>0</v>
      </c>
      <c r="R93" s="224">
        <f>_xlfn.XLOOKUP($E93&amp;R$77,F_inputs!$N$4:$N$5562,F_inputs!$F$4:$F$5562)</f>
        <v>0</v>
      </c>
      <c r="S93" s="224">
        <f>_xlfn.XLOOKUP($E93&amp;S$77,F_inputs!$N$4:$N$5562,F_inputs!$F$4:$F$5562)</f>
        <v>0</v>
      </c>
      <c r="T93" s="224">
        <f>_xlfn.XLOOKUP($E93&amp;T$77,F_inputs!$N$4:$N$5562,F_inputs!$F$4:$F$5562)</f>
        <v>0</v>
      </c>
      <c r="U93" s="224">
        <f>_xlfn.XLOOKUP($E93&amp;U$77,F_inputs!$N$4:$N$5562,F_inputs!$F$4:$F$5562)</f>
        <v>0</v>
      </c>
      <c r="V93" s="224">
        <f>_xlfn.XLOOKUP($E93&amp;V$77,F_inputs!$N$4:$N$5562,F_inputs!$F$4:$F$5562)</f>
        <v>0</v>
      </c>
      <c r="W93" s="224">
        <f>_xlfn.XLOOKUP($E93&amp;W$77,F_inputs!$N$4:$N$5562,F_inputs!$F$4:$F$5562)</f>
        <v>0</v>
      </c>
      <c r="X93" s="224">
        <f>_xlfn.XLOOKUP($E93&amp;X$77,F_inputs!$N$4:$N$5562,F_inputs!$F$4:$F$5562)</f>
        <v>0</v>
      </c>
      <c r="Y93" s="224">
        <f>_xlfn.XLOOKUP($E93&amp;Y$77,F_inputs!$N$4:$N$5562,F_inputs!$F$4:$F$5562)</f>
        <v>0</v>
      </c>
      <c r="Z93" s="224">
        <f>_xlfn.XLOOKUP($E93&amp;Z$77,F_inputs!$N$4:$N$5562,F_inputs!$F$4:$F$5562)</f>
        <v>0</v>
      </c>
      <c r="AA93" s="224">
        <f>_xlfn.XLOOKUP($E93&amp;AA$77,F_inputs!$N$4:$N$5562,F_inputs!$F$4:$F$5562)</f>
        <v>0</v>
      </c>
      <c r="AB93" s="224">
        <f>_xlfn.XLOOKUP($E93&amp;AB$77,F_inputs!$N$4:$N$5562,F_inputs!$F$4:$F$5562)</f>
        <v>0</v>
      </c>
      <c r="AC93" s="224">
        <f>_xlfn.XLOOKUP($E93&amp;AC$77,F_inputs!$N$4:$N$6559,[1]F_Inputs!$F$4:$F$6559)</f>
        <v>0</v>
      </c>
      <c r="AD93" s="224">
        <f>_xlfn.XLOOKUP($E93&amp;AD$77,F_inputs!$N$4:$N$6559,[1]F_Inputs!$F$4:$F$6559)</f>
        <v>0</v>
      </c>
      <c r="AE93" s="224">
        <f>_xlfn.XLOOKUP($E93&amp;AE$77,F_inputs!$N$4:$N$6559,[1]F_Inputs!$F$4:$F$6559)</f>
        <v>0</v>
      </c>
      <c r="AF93" s="224">
        <f>_xlfn.XLOOKUP($E93&amp;AF$77,F_inputs!$N$4:$N$6559,[1]F_Inputs!$F$4:$F$6559)</f>
        <v>0</v>
      </c>
      <c r="AG93" s="224">
        <f>_xlfn.XLOOKUP($E93&amp;AG$77,F_inputs!$N$4:$N$6559,[1]F_Inputs!$F$4:$F$6559)</f>
        <v>0</v>
      </c>
      <c r="AH93" s="224">
        <f>_xlfn.XLOOKUP($E93&amp;AH$77,F_inputs!$N$4:$N$6559,[1]F_Inputs!$F$4:$F$6559)</f>
        <v>0</v>
      </c>
      <c r="AI93" s="224">
        <f>_xlfn.XLOOKUP($E93&amp;AI$77,F_inputs!$N$4:$N$6559,[1]F_Inputs!$F$4:$F$6559)</f>
        <v>0</v>
      </c>
    </row>
    <row r="94" spans="5:35">
      <c r="E94" s="144" t="s">
        <v>373</v>
      </c>
      <c r="F94" s="144" t="s">
        <v>1024</v>
      </c>
      <c r="I94" s="224">
        <f>_xlfn.XLOOKUP($E94&amp;I$77,F_inputs!$N$4:$N$5562,F_inputs!$F$4:$F$5562)</f>
        <v>0</v>
      </c>
      <c r="J94" s="224">
        <f>_xlfn.XLOOKUP($E94&amp;J$77,F_inputs!$N$4:$N$5562,F_inputs!$F$4:$F$5562)</f>
        <v>0</v>
      </c>
      <c r="K94" s="224">
        <f>_xlfn.XLOOKUP($E94&amp;K$77,F_inputs!$N$4:$N$5562,F_inputs!$F$4:$F$5562)</f>
        <v>0</v>
      </c>
      <c r="L94" s="224">
        <f>_xlfn.XLOOKUP($E94&amp;L$77,F_inputs!$N$4:$N$5562,F_inputs!$F$4:$F$5562)</f>
        <v>0</v>
      </c>
      <c r="M94" s="224">
        <f>_xlfn.XLOOKUP($E94&amp;M$77,F_inputs!$N$4:$N$5562,F_inputs!$F$4:$F$5562)</f>
        <v>0</v>
      </c>
      <c r="N94" s="224">
        <f>_xlfn.XLOOKUP($E94&amp;N$77,F_inputs!$N$4:$N$5562,F_inputs!$F$4:$F$5562)</f>
        <v>0</v>
      </c>
      <c r="O94" s="224">
        <f>_xlfn.XLOOKUP($E94&amp;O$77,F_inputs!$N$4:$N$5562,F_inputs!$F$4:$F$5562)</f>
        <v>0</v>
      </c>
      <c r="P94" s="224">
        <f>_xlfn.XLOOKUP($E94&amp;P$77,F_inputs!$N$4:$N$5562,F_inputs!$F$4:$F$5562)</f>
        <v>0.15</v>
      </c>
      <c r="Q94" s="224">
        <f>_xlfn.XLOOKUP($E94&amp;Q$77,F_inputs!$N$4:$N$5562,F_inputs!$F$4:$F$5562)</f>
        <v>0</v>
      </c>
      <c r="R94" s="224">
        <f>_xlfn.XLOOKUP($E94&amp;R$77,F_inputs!$N$4:$N$5562,F_inputs!$F$4:$F$5562)</f>
        <v>0</v>
      </c>
      <c r="S94" s="224">
        <f>_xlfn.XLOOKUP($E94&amp;S$77,F_inputs!$N$4:$N$5562,F_inputs!$F$4:$F$5562)</f>
        <v>0</v>
      </c>
      <c r="T94" s="224">
        <f>_xlfn.XLOOKUP($E94&amp;T$77,F_inputs!$N$4:$N$5562,F_inputs!$F$4:$F$5562)</f>
        <v>0</v>
      </c>
      <c r="U94" s="224">
        <f>_xlfn.XLOOKUP($E94&amp;U$77,F_inputs!$N$4:$N$5562,F_inputs!$F$4:$F$5562)</f>
        <v>0</v>
      </c>
      <c r="V94" s="224">
        <f>_xlfn.XLOOKUP($E94&amp;V$77,F_inputs!$N$4:$N$5562,F_inputs!$F$4:$F$5562)</f>
        <v>0</v>
      </c>
      <c r="W94" s="224">
        <f>_xlfn.XLOOKUP($E94&amp;W$77,F_inputs!$N$4:$N$5562,F_inputs!$F$4:$F$5562)</f>
        <v>0</v>
      </c>
      <c r="X94" s="224">
        <f>_xlfn.XLOOKUP($E94&amp;X$77,F_inputs!$N$4:$N$5562,F_inputs!$F$4:$F$5562)</f>
        <v>0</v>
      </c>
      <c r="Y94" s="224">
        <f>_xlfn.XLOOKUP($E94&amp;Y$77,F_inputs!$N$4:$N$5562,F_inputs!$F$4:$F$5562)</f>
        <v>0</v>
      </c>
      <c r="Z94" s="224">
        <f>_xlfn.XLOOKUP($E94&amp;Z$77,F_inputs!$N$4:$N$5562,F_inputs!$F$4:$F$5562)</f>
        <v>0</v>
      </c>
      <c r="AA94" s="224">
        <f>_xlfn.XLOOKUP($E94&amp;AA$77,F_inputs!$N$4:$N$5562,F_inputs!$F$4:$F$5562)</f>
        <v>0</v>
      </c>
      <c r="AB94" s="224">
        <f>_xlfn.XLOOKUP($E94&amp;AB$77,F_inputs!$N$4:$N$5562,F_inputs!$F$4:$F$5562)</f>
        <v>0</v>
      </c>
      <c r="AC94" s="224">
        <f>_xlfn.XLOOKUP($E94&amp;AC$77,F_inputs!$N$4:$N$6559,[1]F_Inputs!$F$4:$F$6559)</f>
        <v>0</v>
      </c>
      <c r="AD94" s="224">
        <f>_xlfn.XLOOKUP($E94&amp;AD$77,F_inputs!$N$4:$N$6559,[1]F_Inputs!$F$4:$F$6559)</f>
        <v>0</v>
      </c>
      <c r="AE94" s="224">
        <f>_xlfn.XLOOKUP($E94&amp;AE$77,F_inputs!$N$4:$N$6559,[1]F_Inputs!$F$4:$F$6559)</f>
        <v>0</v>
      </c>
      <c r="AF94" s="224">
        <f>_xlfn.XLOOKUP($E94&amp;AF$77,F_inputs!$N$4:$N$6559,[1]F_Inputs!$F$4:$F$6559)</f>
        <v>0</v>
      </c>
      <c r="AG94" s="224">
        <f>_xlfn.XLOOKUP($E94&amp;AG$77,F_inputs!$N$4:$N$6559,[1]F_Inputs!$F$4:$F$6559)</f>
        <v>0</v>
      </c>
      <c r="AH94" s="224">
        <f>_xlfn.XLOOKUP($E94&amp;AH$77,F_inputs!$N$4:$N$6559,[1]F_Inputs!$F$4:$F$6559)</f>
        <v>0</v>
      </c>
      <c r="AI94" s="224">
        <f>_xlfn.XLOOKUP($E94&amp;AI$77,F_inputs!$N$4:$N$6559,[1]F_Inputs!$F$4:$F$6559)</f>
        <v>0</v>
      </c>
    </row>
    <row r="95" spans="5:35">
      <c r="E95" s="144" t="s">
        <v>385</v>
      </c>
      <c r="F95" s="144" t="s">
        <v>1024</v>
      </c>
      <c r="I95" s="224">
        <f>_xlfn.XLOOKUP($E95&amp;I$77,F_inputs!$N$4:$N$5562,F_inputs!$F$4:$F$5562)</f>
        <v>0</v>
      </c>
      <c r="J95" s="224">
        <f>_xlfn.XLOOKUP($E95&amp;J$77,F_inputs!$N$4:$N$5562,F_inputs!$F$4:$F$5562)</f>
        <v>0</v>
      </c>
      <c r="K95" s="224">
        <f>_xlfn.XLOOKUP($E95&amp;K$77,F_inputs!$N$4:$N$5562,F_inputs!$F$4:$F$5562)</f>
        <v>0</v>
      </c>
      <c r="L95" s="224">
        <f>_xlfn.XLOOKUP($E95&amp;L$77,F_inputs!$N$4:$N$5562,F_inputs!$F$4:$F$5562)</f>
        <v>0</v>
      </c>
      <c r="M95" s="224">
        <f>_xlfn.XLOOKUP($E95&amp;M$77,F_inputs!$N$4:$N$5562,F_inputs!$F$4:$F$5562)</f>
        <v>0</v>
      </c>
      <c r="N95" s="224">
        <f>_xlfn.XLOOKUP($E95&amp;N$77,F_inputs!$N$4:$N$5562,F_inputs!$F$4:$F$5562)</f>
        <v>0</v>
      </c>
      <c r="O95" s="224">
        <f>_xlfn.XLOOKUP($E95&amp;O$77,F_inputs!$N$4:$N$5562,F_inputs!$F$4:$F$5562)</f>
        <v>0</v>
      </c>
      <c r="P95" s="224">
        <f>_xlfn.XLOOKUP($E95&amp;P$77,F_inputs!$N$4:$N$5562,F_inputs!$F$4:$F$5562)</f>
        <v>0.15</v>
      </c>
      <c r="Q95" s="224">
        <f>_xlfn.XLOOKUP($E95&amp;Q$77,F_inputs!$N$4:$N$5562,F_inputs!$F$4:$F$5562)</f>
        <v>0</v>
      </c>
      <c r="R95" s="224">
        <f>_xlfn.XLOOKUP($E95&amp;R$77,F_inputs!$N$4:$N$5562,F_inputs!$F$4:$F$5562)</f>
        <v>0</v>
      </c>
      <c r="S95" s="224">
        <f>_xlfn.XLOOKUP($E95&amp;S$77,F_inputs!$N$4:$N$5562,F_inputs!$F$4:$F$5562)</f>
        <v>0</v>
      </c>
      <c r="T95" s="224">
        <f>_xlfn.XLOOKUP($E95&amp;T$77,F_inputs!$N$4:$N$5562,F_inputs!$F$4:$F$5562)</f>
        <v>0</v>
      </c>
      <c r="U95" s="224">
        <f>_xlfn.XLOOKUP($E95&amp;U$77,F_inputs!$N$4:$N$5562,F_inputs!$F$4:$F$5562)</f>
        <v>0</v>
      </c>
      <c r="V95" s="224">
        <f>_xlfn.XLOOKUP($E95&amp;V$77,F_inputs!$N$4:$N$5562,F_inputs!$F$4:$F$5562)</f>
        <v>0</v>
      </c>
      <c r="W95" s="224">
        <f>_xlfn.XLOOKUP($E95&amp;W$77,F_inputs!$N$4:$N$5562,F_inputs!$F$4:$F$5562)</f>
        <v>0</v>
      </c>
      <c r="X95" s="224">
        <f>_xlfn.XLOOKUP($E95&amp;X$77,F_inputs!$N$4:$N$5562,F_inputs!$F$4:$F$5562)</f>
        <v>0</v>
      </c>
      <c r="Y95" s="224">
        <f>_xlfn.XLOOKUP($E95&amp;Y$77,F_inputs!$N$4:$N$5562,F_inputs!$F$4:$F$5562)</f>
        <v>0</v>
      </c>
      <c r="Z95" s="224">
        <f>_xlfn.XLOOKUP($E95&amp;Z$77,F_inputs!$N$4:$N$5562,F_inputs!$F$4:$F$5562)</f>
        <v>0</v>
      </c>
      <c r="AA95" s="224">
        <f>_xlfn.XLOOKUP($E95&amp;AA$77,F_inputs!$N$4:$N$5562,F_inputs!$F$4:$F$5562)</f>
        <v>0</v>
      </c>
      <c r="AB95" s="224">
        <f>_xlfn.XLOOKUP($E95&amp;AB$77,F_inputs!$N$4:$N$5562,F_inputs!$F$4:$F$5562)</f>
        <v>0</v>
      </c>
      <c r="AC95" s="224">
        <f>_xlfn.XLOOKUP($E95&amp;AC$77,F_inputs!$N$4:$N$6559,[1]F_Inputs!$F$4:$F$6559)</f>
        <v>0</v>
      </c>
      <c r="AD95" s="224">
        <f>_xlfn.XLOOKUP($E95&amp;AD$77,F_inputs!$N$4:$N$6559,[1]F_Inputs!$F$4:$F$6559)</f>
        <v>0</v>
      </c>
      <c r="AE95" s="224">
        <f>_xlfn.XLOOKUP($E95&amp;AE$77,F_inputs!$N$4:$N$6559,[1]F_Inputs!$F$4:$F$6559)</f>
        <v>0</v>
      </c>
      <c r="AF95" s="224">
        <f>_xlfn.XLOOKUP($E95&amp;AF$77,F_inputs!$N$4:$N$6559,[1]F_Inputs!$F$4:$F$6559)</f>
        <v>0</v>
      </c>
      <c r="AG95" s="224">
        <f>_xlfn.XLOOKUP($E95&amp;AG$77,F_inputs!$N$4:$N$6559,[1]F_Inputs!$F$4:$F$6559)</f>
        <v>0</v>
      </c>
      <c r="AH95" s="224">
        <f>_xlfn.XLOOKUP($E95&amp;AH$77,F_inputs!$N$4:$N$6559,[1]F_Inputs!$F$4:$F$6559)</f>
        <v>0</v>
      </c>
      <c r="AI95" s="224">
        <f>_xlfn.XLOOKUP($E95&amp;AI$77,F_inputs!$N$4:$N$6559,[1]F_Inputs!$F$4:$F$6559)</f>
        <v>0</v>
      </c>
    </row>
    <row r="96" spans="5:35"/>
    <row r="97" spans="2:35">
      <c r="B97" s="124" t="s">
        <v>1026</v>
      </c>
    </row>
    <row r="98" spans="2:35">
      <c r="B98" s="124"/>
    </row>
    <row r="99" spans="2:35">
      <c r="B99" s="124"/>
      <c r="F99" s="125" t="s">
        <v>1027</v>
      </c>
      <c r="I99" s="143" t="s">
        <v>865</v>
      </c>
      <c r="J99" s="143" t="s">
        <v>867</v>
      </c>
      <c r="K99" s="143" t="s">
        <v>869</v>
      </c>
      <c r="L99" s="143" t="s">
        <v>871</v>
      </c>
      <c r="M99" s="143" t="s">
        <v>873</v>
      </c>
      <c r="N99" s="143" t="s">
        <v>875</v>
      </c>
      <c r="O99" s="143" t="s">
        <v>877</v>
      </c>
      <c r="P99" s="143" t="s">
        <v>879</v>
      </c>
      <c r="Q99" s="143" t="s">
        <v>881</v>
      </c>
      <c r="R99" s="143" t="s">
        <v>883</v>
      </c>
      <c r="S99" s="143" t="s">
        <v>885</v>
      </c>
      <c r="T99" s="143" t="s">
        <v>887</v>
      </c>
      <c r="U99" s="143" t="s">
        <v>889</v>
      </c>
      <c r="V99" s="143" t="s">
        <v>891</v>
      </c>
      <c r="W99" s="143" t="s">
        <v>893</v>
      </c>
      <c r="X99" s="143" t="s">
        <v>895</v>
      </c>
      <c r="Y99" s="143" t="s">
        <v>897</v>
      </c>
      <c r="Z99" s="143" t="s">
        <v>899</v>
      </c>
      <c r="AA99" s="143" t="s">
        <v>901</v>
      </c>
      <c r="AB99" s="143" t="s">
        <v>903</v>
      </c>
      <c r="AC99" s="143" t="s">
        <v>949</v>
      </c>
      <c r="AD99" s="315" t="s">
        <v>951</v>
      </c>
      <c r="AE99" s="315" t="s">
        <v>953</v>
      </c>
      <c r="AF99" s="315" t="s">
        <v>955</v>
      </c>
      <c r="AG99" s="315" t="s">
        <v>957</v>
      </c>
      <c r="AH99" s="315" t="s">
        <v>959</v>
      </c>
      <c r="AI99" s="315" t="s">
        <v>961</v>
      </c>
    </row>
    <row r="100" spans="2:35">
      <c r="B100" s="124"/>
      <c r="J100" s="135"/>
      <c r="K100" s="135"/>
      <c r="L100" s="135"/>
    </row>
    <row r="101" spans="2:35">
      <c r="E101" s="144" t="s">
        <v>350</v>
      </c>
      <c r="F101" s="144" t="s">
        <v>1026</v>
      </c>
      <c r="I101" s="224">
        <f>_xlfn.XLOOKUP($E101&amp;I$99,F_inputs!$N$4:$N$5562,F_inputs!$F$4:$F$5562)</f>
        <v>0</v>
      </c>
      <c r="J101" s="224">
        <f>_xlfn.XLOOKUP($E101&amp;J$99,F_inputs!$N$4:$N$5562,F_inputs!$F$4:$F$5562)</f>
        <v>0</v>
      </c>
      <c r="K101" s="224">
        <f>_xlfn.XLOOKUP($E101&amp;K$99,F_inputs!$N$4:$N$5562,F_inputs!$F$4:$F$5562)</f>
        <v>0</v>
      </c>
      <c r="L101" s="224">
        <f>_xlfn.XLOOKUP($E101&amp;L$99,F_inputs!$N$4:$N$5562,F_inputs!$F$4:$F$5562)</f>
        <v>1</v>
      </c>
      <c r="M101" s="224">
        <f>_xlfn.XLOOKUP($E101&amp;M$99,F_inputs!$N$4:$N$5562,F_inputs!$F$4:$F$5562)</f>
        <v>1</v>
      </c>
      <c r="N101" s="224">
        <f>_xlfn.XLOOKUP($E101&amp;N$99,F_inputs!$N$4:$N$5562,F_inputs!$F$4:$F$5562)</f>
        <v>0</v>
      </c>
      <c r="O101" s="224">
        <f>_xlfn.XLOOKUP($E101&amp;O$99,F_inputs!$N$4:$N$5562,F_inputs!$F$4:$F$5562)</f>
        <v>0</v>
      </c>
      <c r="P101" s="224">
        <f>_xlfn.XLOOKUP($E101&amp;P$99,F_inputs!$N$4:$N$5562,F_inputs!$F$4:$F$5562)</f>
        <v>0.85</v>
      </c>
      <c r="Q101" s="224">
        <f>_xlfn.XLOOKUP($E101&amp;Q$99,F_inputs!$N$4:$N$5562,F_inputs!$F$4:$F$5562)</f>
        <v>0</v>
      </c>
      <c r="R101" s="224">
        <f>_xlfn.XLOOKUP($E101&amp;R$99,F_inputs!$N$4:$N$5562,F_inputs!$F$4:$F$5562)</f>
        <v>0</v>
      </c>
      <c r="S101" s="224">
        <f>_xlfn.XLOOKUP($E101&amp;S$99,F_inputs!$N$4:$N$5562,F_inputs!$F$4:$F$5562)</f>
        <v>0</v>
      </c>
      <c r="T101" s="224">
        <f>_xlfn.XLOOKUP($E101&amp;T$99,F_inputs!$N$4:$N$5562,F_inputs!$F$4:$F$5562)</f>
        <v>1</v>
      </c>
      <c r="U101" s="224">
        <f>_xlfn.XLOOKUP($E101&amp;U$99,F_inputs!$N$4:$N$5562,F_inputs!$F$4:$F$5562)</f>
        <v>0.84</v>
      </c>
      <c r="V101" s="224">
        <f>_xlfn.XLOOKUP($E101&amp;V$99,F_inputs!$N$4:$N$5562,F_inputs!$F$4:$F$5562)</f>
        <v>0.89</v>
      </c>
      <c r="W101" s="224">
        <f>_xlfn.XLOOKUP($E101&amp;W$99,F_inputs!$N$4:$N$5562,F_inputs!$F$4:$F$5562)</f>
        <v>1</v>
      </c>
      <c r="X101" s="224">
        <f>_xlfn.XLOOKUP($E101&amp;X$99,F_inputs!$N$4:$N$5562,F_inputs!$F$4:$F$5562)</f>
        <v>1</v>
      </c>
      <c r="Y101" s="224">
        <f>_xlfn.XLOOKUP($E101&amp;Y$99,F_inputs!$N$4:$N$5562,F_inputs!$F$4:$F$5562)</f>
        <v>1</v>
      </c>
      <c r="Z101" s="224">
        <f>_xlfn.XLOOKUP($E101&amp;Z$99,F_inputs!$N$4:$N$5562,F_inputs!$F$4:$F$5562)</f>
        <v>0</v>
      </c>
      <c r="AA101" s="224">
        <f>_xlfn.XLOOKUP($E101&amp;AA$99,F_inputs!$N$4:$N$5562,F_inputs!$F$4:$F$5562)</f>
        <v>0</v>
      </c>
      <c r="AB101" s="224">
        <f>_xlfn.XLOOKUP($E101&amp;AB$99,F_inputs!$N$4:$N$5562,F_inputs!$F$4:$F$5562)</f>
        <v>1</v>
      </c>
      <c r="AC101" s="224">
        <f>_xlfn.XLOOKUP($E101&amp;AC$99,F_inputs!$N$4:$N$6559,F_inputs!$F$4:$F$6559)</f>
        <v>0</v>
      </c>
      <c r="AD101" s="224">
        <f>_xlfn.XLOOKUP($E101&amp;AD$99,F_inputs!$N$4:$N$6559,F_inputs!$F$4:$F$6559)</f>
        <v>0.54500000000000004</v>
      </c>
      <c r="AE101" s="224">
        <f>_xlfn.XLOOKUP($E101&amp;AE$99,F_inputs!$N$4:$N$6559,F_inputs!$F$4:$F$6559)</f>
        <v>0</v>
      </c>
      <c r="AF101" s="224">
        <f>_xlfn.XLOOKUP($E101&amp;AF$99,F_inputs!$N$4:$N$6559,F_inputs!$F$4:$F$6559)</f>
        <v>0</v>
      </c>
      <c r="AG101" s="224">
        <f>_xlfn.XLOOKUP($E101&amp;AG$99,F_inputs!$N$4:$N$6559,F_inputs!$F$4:$F$6559)</f>
        <v>0</v>
      </c>
      <c r="AH101" s="224">
        <f>_xlfn.XLOOKUP($E101&amp;AH$99,F_inputs!$N$4:$N$6559,F_inputs!$F$4:$F$6559)</f>
        <v>0</v>
      </c>
      <c r="AI101" s="224">
        <f>_xlfn.XLOOKUP($E101&amp;AI$99,F_inputs!$N$4:$N$6559,F_inputs!$F$4:$F$6559)</f>
        <v>0</v>
      </c>
    </row>
    <row r="102" spans="2:35">
      <c r="E102" s="144" t="s">
        <v>358</v>
      </c>
      <c r="F102" s="144" t="s">
        <v>1026</v>
      </c>
      <c r="I102" s="224">
        <f>_xlfn.XLOOKUP($E102&amp;I$99,F_inputs!$N$4:$N$5562,F_inputs!$F$4:$F$5562)</f>
        <v>0</v>
      </c>
      <c r="J102" s="224">
        <f>_xlfn.XLOOKUP($E102&amp;J$99,F_inputs!$N$4:$N$5562,F_inputs!$F$4:$F$5562)</f>
        <v>0</v>
      </c>
      <c r="K102" s="224">
        <f>_xlfn.XLOOKUP($E102&amp;K$99,F_inputs!$N$4:$N$5562,F_inputs!$F$4:$F$5562)</f>
        <v>0</v>
      </c>
      <c r="L102" s="224">
        <f>_xlfn.XLOOKUP($E102&amp;L$99,F_inputs!$N$4:$N$5562,F_inputs!$F$4:$F$5562)</f>
        <v>1</v>
      </c>
      <c r="M102" s="224">
        <f>_xlfn.XLOOKUP($E102&amp;M$99,F_inputs!$N$4:$N$5562,F_inputs!$F$4:$F$5562)</f>
        <v>1</v>
      </c>
      <c r="N102" s="224">
        <f>_xlfn.XLOOKUP($E102&amp;N$99,F_inputs!$N$4:$N$5562,F_inputs!$F$4:$F$5562)</f>
        <v>0.5</v>
      </c>
      <c r="O102" s="224">
        <f>_xlfn.XLOOKUP($E102&amp;O$99,F_inputs!$N$4:$N$5562,F_inputs!$F$4:$F$5562)</f>
        <v>0</v>
      </c>
      <c r="P102" s="224">
        <f>_xlfn.XLOOKUP($E102&amp;P$99,F_inputs!$N$4:$N$5562,F_inputs!$F$4:$F$5562)</f>
        <v>0.85</v>
      </c>
      <c r="Q102" s="224">
        <f>_xlfn.XLOOKUP($E102&amp;Q$99,F_inputs!$N$4:$N$5562,F_inputs!$F$4:$F$5562)</f>
        <v>0</v>
      </c>
      <c r="R102" s="224">
        <f>_xlfn.XLOOKUP($E102&amp;R$99,F_inputs!$N$4:$N$5562,F_inputs!$F$4:$F$5562)</f>
        <v>0</v>
      </c>
      <c r="S102" s="224">
        <f>_xlfn.XLOOKUP($E102&amp;S$99,F_inputs!$N$4:$N$5562,F_inputs!$F$4:$F$5562)</f>
        <v>0</v>
      </c>
      <c r="T102" s="224">
        <f>_xlfn.XLOOKUP($E102&amp;T$99,F_inputs!$N$4:$N$5562,F_inputs!$F$4:$F$5562)</f>
        <v>1</v>
      </c>
      <c r="U102" s="224">
        <f>_xlfn.XLOOKUP($E102&amp;U$99,F_inputs!$N$4:$N$5562,F_inputs!$F$4:$F$5562)</f>
        <v>1</v>
      </c>
      <c r="V102" s="224">
        <f>_xlfn.XLOOKUP($E102&amp;V$99,F_inputs!$N$4:$N$5562,F_inputs!$F$4:$F$5562)</f>
        <v>1</v>
      </c>
      <c r="W102" s="224">
        <f>_xlfn.XLOOKUP($E102&amp;W$99,F_inputs!$N$4:$N$5562,F_inputs!$F$4:$F$5562)</f>
        <v>1</v>
      </c>
      <c r="X102" s="224">
        <f>_xlfn.XLOOKUP($E102&amp;X$99,F_inputs!$N$4:$N$5562,F_inputs!$F$4:$F$5562)</f>
        <v>1</v>
      </c>
      <c r="Y102" s="224">
        <f>_xlfn.XLOOKUP($E102&amp;Y$99,F_inputs!$N$4:$N$5562,F_inputs!$F$4:$F$5562)</f>
        <v>1</v>
      </c>
      <c r="Z102" s="224">
        <f>_xlfn.XLOOKUP($E102&amp;Z$99,F_inputs!$N$4:$N$5562,F_inputs!$F$4:$F$5562)</f>
        <v>0</v>
      </c>
      <c r="AA102" s="224">
        <f>_xlfn.XLOOKUP($E102&amp;AA$99,F_inputs!$N$4:$N$5562,F_inputs!$F$4:$F$5562)</f>
        <v>0</v>
      </c>
      <c r="AB102" s="224">
        <f>_xlfn.XLOOKUP($E102&amp;AB$99,F_inputs!$N$4:$N$5562,F_inputs!$F$4:$F$5562)</f>
        <v>1</v>
      </c>
      <c r="AC102" s="224">
        <f>_xlfn.XLOOKUP($E102&amp;AC$99,F_inputs!$N$4:$N$6559,F_inputs!$F$4:$F$6559)</f>
        <v>0</v>
      </c>
      <c r="AD102" s="224">
        <f>_xlfn.XLOOKUP($E102&amp;AD$99,F_inputs!$N$4:$N$6559,F_inputs!$F$4:$F$6559)</f>
        <v>0</v>
      </c>
      <c r="AE102" s="224">
        <f>_xlfn.XLOOKUP($E102&amp;AE$99,F_inputs!$N$4:$N$6559,F_inputs!$F$4:$F$6559)</f>
        <v>0</v>
      </c>
      <c r="AF102" s="224">
        <f>_xlfn.XLOOKUP($E102&amp;AF$99,F_inputs!$N$4:$N$6559,F_inputs!$F$4:$F$6559)</f>
        <v>0</v>
      </c>
      <c r="AG102" s="224">
        <f>_xlfn.XLOOKUP($E102&amp;AG$99,F_inputs!$N$4:$N$6559,F_inputs!$F$4:$F$6559)</f>
        <v>0</v>
      </c>
      <c r="AH102" s="224">
        <f>_xlfn.XLOOKUP($E102&amp;AH$99,F_inputs!$N$4:$N$6559,F_inputs!$F$4:$F$6559)</f>
        <v>0</v>
      </c>
      <c r="AI102" s="224">
        <f>_xlfn.XLOOKUP($E102&amp;AI$99,F_inputs!$N$4:$N$6559,F_inputs!$F$4:$F$6559)</f>
        <v>0</v>
      </c>
    </row>
    <row r="103" spans="2:35">
      <c r="E103" s="144" t="s">
        <v>361</v>
      </c>
      <c r="F103" s="144" t="s">
        <v>1026</v>
      </c>
      <c r="I103" s="224">
        <f>_xlfn.XLOOKUP($E103&amp;I$99,F_inputs!$N$4:$N$5562,F_inputs!$F$4:$F$5562)</f>
        <v>0</v>
      </c>
      <c r="J103" s="224">
        <f>_xlfn.XLOOKUP($E103&amp;J$99,F_inputs!$N$4:$N$5562,F_inputs!$F$4:$F$5562)</f>
        <v>0</v>
      </c>
      <c r="K103" s="224">
        <f>_xlfn.XLOOKUP($E103&amp;K$99,F_inputs!$N$4:$N$5562,F_inputs!$F$4:$F$5562)</f>
        <v>0</v>
      </c>
      <c r="L103" s="224">
        <f>_xlfn.XLOOKUP($E103&amp;L$99,F_inputs!$N$4:$N$5562,F_inputs!$F$4:$F$5562)</f>
        <v>1</v>
      </c>
      <c r="M103" s="224">
        <f>_xlfn.XLOOKUP($E103&amp;M$99,F_inputs!$N$4:$N$5562,F_inputs!$F$4:$F$5562)</f>
        <v>1</v>
      </c>
      <c r="N103" s="224">
        <f>_xlfn.XLOOKUP($E103&amp;N$99,F_inputs!$N$4:$N$5562,F_inputs!$F$4:$F$5562)</f>
        <v>0.1</v>
      </c>
      <c r="O103" s="224">
        <f>_xlfn.XLOOKUP($E103&amp;O$99,F_inputs!$N$4:$N$5562,F_inputs!$F$4:$F$5562)</f>
        <v>0</v>
      </c>
      <c r="P103" s="224">
        <f>_xlfn.XLOOKUP($E103&amp;P$99,F_inputs!$N$4:$N$5562,F_inputs!$F$4:$F$5562)</f>
        <v>0.85</v>
      </c>
      <c r="Q103" s="224">
        <f>_xlfn.XLOOKUP($E103&amp;Q$99,F_inputs!$N$4:$N$5562,F_inputs!$F$4:$F$5562)</f>
        <v>0</v>
      </c>
      <c r="R103" s="224">
        <f>_xlfn.XLOOKUP($E103&amp;R$99,F_inputs!$N$4:$N$5562,F_inputs!$F$4:$F$5562)</f>
        <v>0</v>
      </c>
      <c r="S103" s="224">
        <f>_xlfn.XLOOKUP($E103&amp;S$99,F_inputs!$N$4:$N$5562,F_inputs!$F$4:$F$5562)</f>
        <v>0</v>
      </c>
      <c r="T103" s="224">
        <f>_xlfn.XLOOKUP($E103&amp;T$99,F_inputs!$N$4:$N$5562,F_inputs!$F$4:$F$5562)</f>
        <v>1</v>
      </c>
      <c r="U103" s="224">
        <f>_xlfn.XLOOKUP($E103&amp;U$99,F_inputs!$N$4:$N$5562,F_inputs!$F$4:$F$5562)</f>
        <v>0.5</v>
      </c>
      <c r="V103" s="224">
        <f>_xlfn.XLOOKUP($E103&amp;V$99,F_inputs!$N$4:$N$5562,F_inputs!$F$4:$F$5562)</f>
        <v>0.93478260869565222</v>
      </c>
      <c r="W103" s="224">
        <f>_xlfn.XLOOKUP($E103&amp;W$99,F_inputs!$N$4:$N$5562,F_inputs!$F$4:$F$5562)</f>
        <v>1</v>
      </c>
      <c r="X103" s="224">
        <f>_xlfn.XLOOKUP($E103&amp;X$99,F_inputs!$N$4:$N$5562,F_inputs!$F$4:$F$5562)</f>
        <v>1</v>
      </c>
      <c r="Y103" s="224">
        <f>_xlfn.XLOOKUP($E103&amp;Y$99,F_inputs!$N$4:$N$5562,F_inputs!$F$4:$F$5562)</f>
        <v>1</v>
      </c>
      <c r="Z103" s="224">
        <f>_xlfn.XLOOKUP($E103&amp;Z$99,F_inputs!$N$4:$N$5562,F_inputs!$F$4:$F$5562)</f>
        <v>0</v>
      </c>
      <c r="AA103" s="224">
        <f>_xlfn.XLOOKUP($E103&amp;AA$99,F_inputs!$N$4:$N$5562,F_inputs!$F$4:$F$5562)</f>
        <v>0</v>
      </c>
      <c r="AB103" s="224">
        <f>_xlfn.XLOOKUP($E103&amp;AB$99,F_inputs!$N$4:$N$5562,F_inputs!$F$4:$F$5562)</f>
        <v>1</v>
      </c>
      <c r="AC103" s="224">
        <f>_xlfn.XLOOKUP($E103&amp;AC$99,F_inputs!$N$4:$N$6559,F_inputs!$F$4:$F$6559)</f>
        <v>0</v>
      </c>
      <c r="AD103" s="224">
        <f>_xlfn.XLOOKUP($E103&amp;AD$99,F_inputs!$N$4:$N$6559,F_inputs!$F$4:$F$6559)</f>
        <v>0</v>
      </c>
      <c r="AE103" s="224">
        <f>_xlfn.XLOOKUP($E103&amp;AE$99,F_inputs!$N$4:$N$6559,F_inputs!$F$4:$F$6559)</f>
        <v>0</v>
      </c>
      <c r="AF103" s="224">
        <f>_xlfn.XLOOKUP($E103&amp;AF$99,F_inputs!$N$4:$N$6559,F_inputs!$F$4:$F$6559)</f>
        <v>0</v>
      </c>
      <c r="AG103" s="224">
        <f>_xlfn.XLOOKUP($E103&amp;AG$99,F_inputs!$N$4:$N$6559,F_inputs!$F$4:$F$6559)</f>
        <v>0</v>
      </c>
      <c r="AH103" s="224">
        <f>_xlfn.XLOOKUP($E103&amp;AH$99,F_inputs!$N$4:$N$6559,F_inputs!$F$4:$F$6559)</f>
        <v>0</v>
      </c>
      <c r="AI103" s="224">
        <f>_xlfn.XLOOKUP($E103&amp;AI$99,F_inputs!$N$4:$N$6559,F_inputs!$F$4:$F$6559)</f>
        <v>0</v>
      </c>
    </row>
    <row r="104" spans="2:35">
      <c r="E104" s="144" t="s">
        <v>364</v>
      </c>
      <c r="F104" s="144" t="s">
        <v>1026</v>
      </c>
      <c r="I104" s="224">
        <f>_xlfn.XLOOKUP($E104&amp;I$99,F_inputs!$N$4:$N$5562,F_inputs!$F$4:$F$5562)</f>
        <v>0</v>
      </c>
      <c r="J104" s="224">
        <f>_xlfn.XLOOKUP($E104&amp;J$99,F_inputs!$N$4:$N$5562,F_inputs!$F$4:$F$5562)</f>
        <v>0</v>
      </c>
      <c r="K104" s="224">
        <f>_xlfn.XLOOKUP($E104&amp;K$99,F_inputs!$N$4:$N$5562,F_inputs!$F$4:$F$5562)</f>
        <v>0</v>
      </c>
      <c r="L104" s="224">
        <f>_xlfn.XLOOKUP($E104&amp;L$99,F_inputs!$N$4:$N$5562,F_inputs!$F$4:$F$5562)</f>
        <v>1</v>
      </c>
      <c r="M104" s="224">
        <f>_xlfn.XLOOKUP($E104&amp;M$99,F_inputs!$N$4:$N$5562,F_inputs!$F$4:$F$5562)</f>
        <v>1</v>
      </c>
      <c r="N104" s="224">
        <f>_xlfn.XLOOKUP($E104&amp;N$99,F_inputs!$N$4:$N$5562,F_inputs!$F$4:$F$5562)</f>
        <v>0.33329999999999999</v>
      </c>
      <c r="O104" s="224">
        <f>_xlfn.XLOOKUP($E104&amp;O$99,F_inputs!$N$4:$N$5562,F_inputs!$F$4:$F$5562)</f>
        <v>0</v>
      </c>
      <c r="P104" s="224">
        <f>_xlfn.XLOOKUP($E104&amp;P$99,F_inputs!$N$4:$N$5562,F_inputs!$F$4:$F$5562)</f>
        <v>0.85</v>
      </c>
      <c r="Q104" s="224">
        <f>_xlfn.XLOOKUP($E104&amp;Q$99,F_inputs!$N$4:$N$5562,F_inputs!$F$4:$F$5562)</f>
        <v>0</v>
      </c>
      <c r="R104" s="224">
        <f>_xlfn.XLOOKUP($E104&amp;R$99,F_inputs!$N$4:$N$5562,F_inputs!$F$4:$F$5562)</f>
        <v>0</v>
      </c>
      <c r="S104" s="224">
        <f>_xlfn.XLOOKUP($E104&amp;S$99,F_inputs!$N$4:$N$5562,F_inputs!$F$4:$F$5562)</f>
        <v>0</v>
      </c>
      <c r="T104" s="224">
        <f>_xlfn.XLOOKUP($E104&amp;T$99,F_inputs!$N$4:$N$5562,F_inputs!$F$4:$F$5562)</f>
        <v>1</v>
      </c>
      <c r="U104" s="224">
        <f>_xlfn.XLOOKUP($E104&amp;U$99,F_inputs!$N$4:$N$5562,F_inputs!$F$4:$F$5562)</f>
        <v>1</v>
      </c>
      <c r="V104" s="224">
        <f>_xlfn.XLOOKUP($E104&amp;V$99,F_inputs!$N$4:$N$5562,F_inputs!$F$4:$F$5562)</f>
        <v>0.90400000000000003</v>
      </c>
      <c r="W104" s="224">
        <f>_xlfn.XLOOKUP($E104&amp;W$99,F_inputs!$N$4:$N$5562,F_inputs!$F$4:$F$5562)</f>
        <v>1</v>
      </c>
      <c r="X104" s="224">
        <f>_xlfn.XLOOKUP($E104&amp;X$99,F_inputs!$N$4:$N$5562,F_inputs!$F$4:$F$5562)</f>
        <v>1</v>
      </c>
      <c r="Y104" s="224">
        <f>_xlfn.XLOOKUP($E104&amp;Y$99,F_inputs!$N$4:$N$5562,F_inputs!$F$4:$F$5562)</f>
        <v>1</v>
      </c>
      <c r="Z104" s="224">
        <f>_xlfn.XLOOKUP($E104&amp;Z$99,F_inputs!$N$4:$N$5562,F_inputs!$F$4:$F$5562)</f>
        <v>0</v>
      </c>
      <c r="AA104" s="224">
        <f>_xlfn.XLOOKUP($E104&amp;AA$99,F_inputs!$N$4:$N$5562,F_inputs!$F$4:$F$5562)</f>
        <v>0</v>
      </c>
      <c r="AB104" s="224">
        <f>_xlfn.XLOOKUP($E104&amp;AB$99,F_inputs!$N$4:$N$5562,F_inputs!$F$4:$F$5562)</f>
        <v>1</v>
      </c>
      <c r="AC104" s="224">
        <f>_xlfn.XLOOKUP($E104&amp;AC$99,F_inputs!$N$4:$N$6559,F_inputs!$F$4:$F$6559)</f>
        <v>0</v>
      </c>
      <c r="AD104" s="224">
        <f>_xlfn.XLOOKUP($E104&amp;AD$99,F_inputs!$N$4:$N$6559,F_inputs!$F$4:$F$6559)</f>
        <v>0</v>
      </c>
      <c r="AE104" s="224">
        <f>_xlfn.XLOOKUP($E104&amp;AE$99,F_inputs!$N$4:$N$6559,F_inputs!$F$4:$F$6559)</f>
        <v>0</v>
      </c>
      <c r="AF104" s="224">
        <f>_xlfn.XLOOKUP($E104&amp;AF$99,F_inputs!$N$4:$N$6559,F_inputs!$F$4:$F$6559)</f>
        <v>0</v>
      </c>
      <c r="AG104" s="224">
        <f>_xlfn.XLOOKUP($E104&amp;AG$99,F_inputs!$N$4:$N$6559,F_inputs!$F$4:$F$6559)</f>
        <v>0</v>
      </c>
      <c r="AH104" s="224">
        <f>_xlfn.XLOOKUP($E104&amp;AH$99,F_inputs!$N$4:$N$6559,F_inputs!$F$4:$F$6559)</f>
        <v>0</v>
      </c>
      <c r="AI104" s="224">
        <f>_xlfn.XLOOKUP($E104&amp;AI$99,F_inputs!$N$4:$N$6559,F_inputs!$F$4:$F$6559)</f>
        <v>0</v>
      </c>
    </row>
    <row r="105" spans="2:35">
      <c r="E105" s="144" t="s">
        <v>370</v>
      </c>
      <c r="F105" s="144" t="s">
        <v>1026</v>
      </c>
      <c r="I105" s="224">
        <f>_xlfn.XLOOKUP($E105&amp;I$99,F_inputs!$N$4:$N$5562,F_inputs!$F$4:$F$5562)</f>
        <v>0</v>
      </c>
      <c r="J105" s="224">
        <f>_xlfn.XLOOKUP($E105&amp;J$99,F_inputs!$N$4:$N$5562,F_inputs!$F$4:$F$5562)</f>
        <v>0</v>
      </c>
      <c r="K105" s="224">
        <f>_xlfn.XLOOKUP($E105&amp;K$99,F_inputs!$N$4:$N$5562,F_inputs!$F$4:$F$5562)</f>
        <v>0</v>
      </c>
      <c r="L105" s="224">
        <f>_xlfn.XLOOKUP($E105&amp;L$99,F_inputs!$N$4:$N$5562,F_inputs!$F$4:$F$5562)</f>
        <v>1</v>
      </c>
      <c r="M105" s="224">
        <f>_xlfn.XLOOKUP($E105&amp;M$99,F_inputs!$N$4:$N$5562,F_inputs!$F$4:$F$5562)</f>
        <v>1</v>
      </c>
      <c r="N105" s="224">
        <f>_xlfn.XLOOKUP($E105&amp;N$99,F_inputs!$N$4:$N$5562,F_inputs!$F$4:$F$5562)</f>
        <v>0.5</v>
      </c>
      <c r="O105" s="224">
        <f>_xlfn.XLOOKUP($E105&amp;O$99,F_inputs!$N$4:$N$5562,F_inputs!$F$4:$F$5562)</f>
        <v>0</v>
      </c>
      <c r="P105" s="224">
        <f>_xlfn.XLOOKUP($E105&amp;P$99,F_inputs!$N$4:$N$5562,F_inputs!$F$4:$F$5562)</f>
        <v>0.85</v>
      </c>
      <c r="Q105" s="224">
        <f>_xlfn.XLOOKUP($E105&amp;Q$99,F_inputs!$N$4:$N$5562,F_inputs!$F$4:$F$5562)</f>
        <v>0</v>
      </c>
      <c r="R105" s="224">
        <f>_xlfn.XLOOKUP($E105&amp;R$99,F_inputs!$N$4:$N$5562,F_inputs!$F$4:$F$5562)</f>
        <v>0</v>
      </c>
      <c r="S105" s="224">
        <f>_xlfn.XLOOKUP($E105&amp;S$99,F_inputs!$N$4:$N$5562,F_inputs!$F$4:$F$5562)</f>
        <v>0</v>
      </c>
      <c r="T105" s="224">
        <f>_xlfn.XLOOKUP($E105&amp;T$99,F_inputs!$N$4:$N$5562,F_inputs!$F$4:$F$5562)</f>
        <v>1</v>
      </c>
      <c r="U105" s="224">
        <f>_xlfn.XLOOKUP($E105&amp;U$99,F_inputs!$N$4:$N$5562,F_inputs!$F$4:$F$5562)</f>
        <v>0.5</v>
      </c>
      <c r="V105" s="224">
        <f>_xlfn.XLOOKUP($E105&amp;V$99,F_inputs!$N$4:$N$5562,F_inputs!$F$4:$F$5562)</f>
        <v>0.94</v>
      </c>
      <c r="W105" s="224">
        <f>_xlfn.XLOOKUP($E105&amp;W$99,F_inputs!$N$4:$N$5562,F_inputs!$F$4:$F$5562)</f>
        <v>1</v>
      </c>
      <c r="X105" s="224">
        <f>_xlfn.XLOOKUP($E105&amp;X$99,F_inputs!$N$4:$N$5562,F_inputs!$F$4:$F$5562)</f>
        <v>1</v>
      </c>
      <c r="Y105" s="224">
        <f>_xlfn.XLOOKUP($E105&amp;Y$99,F_inputs!$N$4:$N$5562,F_inputs!$F$4:$F$5562)</f>
        <v>1</v>
      </c>
      <c r="Z105" s="224">
        <f>_xlfn.XLOOKUP($E105&amp;Z$99,F_inputs!$N$4:$N$5562,F_inputs!$F$4:$F$5562)</f>
        <v>0</v>
      </c>
      <c r="AA105" s="224">
        <f>_xlfn.XLOOKUP($E105&amp;AA$99,F_inputs!$N$4:$N$5562,F_inputs!$F$4:$F$5562)</f>
        <v>0</v>
      </c>
      <c r="AB105" s="224">
        <f>_xlfn.XLOOKUP($E105&amp;AB$99,F_inputs!$N$4:$N$5562,F_inputs!$F$4:$F$5562)</f>
        <v>1</v>
      </c>
      <c r="AC105" s="224">
        <f>_xlfn.XLOOKUP($E105&amp;AC$99,F_inputs!$N$4:$N$6559,F_inputs!$F$4:$F$6559)</f>
        <v>0</v>
      </c>
      <c r="AD105" s="224">
        <f>_xlfn.XLOOKUP($E105&amp;AD$99,F_inputs!$N$4:$N$6559,F_inputs!$F$4:$F$6559)</f>
        <v>0</v>
      </c>
      <c r="AE105" s="224">
        <f>_xlfn.XLOOKUP($E105&amp;AE$99,F_inputs!$N$4:$N$6559,F_inputs!$F$4:$F$6559)</f>
        <v>0.59</v>
      </c>
      <c r="AF105" s="224">
        <f>_xlfn.XLOOKUP($E105&amp;AF$99,F_inputs!$N$4:$N$6559,F_inputs!$F$4:$F$6559)</f>
        <v>0</v>
      </c>
      <c r="AG105" s="224">
        <f>_xlfn.XLOOKUP($E105&amp;AG$99,F_inputs!$N$4:$N$6559,F_inputs!$F$4:$F$6559)</f>
        <v>0</v>
      </c>
      <c r="AH105" s="224">
        <f>_xlfn.XLOOKUP($E105&amp;AH$99,F_inputs!$N$4:$N$6559,F_inputs!$F$4:$F$6559)</f>
        <v>0</v>
      </c>
      <c r="AI105" s="224">
        <f>_xlfn.XLOOKUP($E105&amp;AI$99,F_inputs!$N$4:$N$6559,F_inputs!$F$4:$F$6559)</f>
        <v>0</v>
      </c>
    </row>
    <row r="106" spans="2:35">
      <c r="E106" s="144" t="s">
        <v>379</v>
      </c>
      <c r="F106" s="144" t="s">
        <v>1026</v>
      </c>
      <c r="I106" s="224">
        <f>_xlfn.XLOOKUP($E106&amp;I$99,F_inputs!$N$4:$N$5562,F_inputs!$F$4:$F$5562)</f>
        <v>0</v>
      </c>
      <c r="J106" s="224">
        <f>_xlfn.XLOOKUP($E106&amp;J$99,F_inputs!$N$4:$N$5562,F_inputs!$F$4:$F$5562)</f>
        <v>0</v>
      </c>
      <c r="K106" s="224">
        <f>_xlfn.XLOOKUP($E106&amp;K$99,F_inputs!$N$4:$N$5562,F_inputs!$F$4:$F$5562)</f>
        <v>0</v>
      </c>
      <c r="L106" s="224">
        <f>_xlfn.XLOOKUP($E106&amp;L$99,F_inputs!$N$4:$N$5562,F_inputs!$F$4:$F$5562)</f>
        <v>1</v>
      </c>
      <c r="M106" s="224">
        <f>_xlfn.XLOOKUP($E106&amp;M$99,F_inputs!$N$4:$N$5562,F_inputs!$F$4:$F$5562)</f>
        <v>1</v>
      </c>
      <c r="N106" s="224">
        <f>_xlfn.XLOOKUP($E106&amp;N$99,F_inputs!$N$4:$N$5562,F_inputs!$F$4:$F$5562)</f>
        <v>0.33329999999999999</v>
      </c>
      <c r="O106" s="224">
        <f>_xlfn.XLOOKUP($E106&amp;O$99,F_inputs!$N$4:$N$5562,F_inputs!$F$4:$F$5562)</f>
        <v>0</v>
      </c>
      <c r="P106" s="224">
        <f>_xlfn.XLOOKUP($E106&amp;P$99,F_inputs!$N$4:$N$5562,F_inputs!$F$4:$F$5562)</f>
        <v>0.85</v>
      </c>
      <c r="Q106" s="224">
        <f>_xlfn.XLOOKUP($E106&amp;Q$99,F_inputs!$N$4:$N$5562,F_inputs!$F$4:$F$5562)</f>
        <v>0</v>
      </c>
      <c r="R106" s="224">
        <f>_xlfn.XLOOKUP($E106&amp;R$99,F_inputs!$N$4:$N$5562,F_inputs!$F$4:$F$5562)</f>
        <v>0</v>
      </c>
      <c r="S106" s="224">
        <f>_xlfn.XLOOKUP($E106&amp;S$99,F_inputs!$N$4:$N$5562,F_inputs!$F$4:$F$5562)</f>
        <v>0</v>
      </c>
      <c r="T106" s="224">
        <f>_xlfn.XLOOKUP($E106&amp;T$99,F_inputs!$N$4:$N$5562,F_inputs!$F$4:$F$5562)</f>
        <v>1</v>
      </c>
      <c r="U106" s="224">
        <f>_xlfn.XLOOKUP($E106&amp;U$99,F_inputs!$N$4:$N$5562,F_inputs!$F$4:$F$5562)</f>
        <v>0.95</v>
      </c>
      <c r="V106" s="224">
        <f>_xlfn.XLOOKUP($E106&amp;V$99,F_inputs!$N$4:$N$5562,F_inputs!$F$4:$F$5562)</f>
        <v>0.95</v>
      </c>
      <c r="W106" s="224">
        <f>_xlfn.XLOOKUP($E106&amp;W$99,F_inputs!$N$4:$N$5562,F_inputs!$F$4:$F$5562)</f>
        <v>1</v>
      </c>
      <c r="X106" s="224">
        <f>_xlfn.XLOOKUP($E106&amp;X$99,F_inputs!$N$4:$N$5562,F_inputs!$F$4:$F$5562)</f>
        <v>1</v>
      </c>
      <c r="Y106" s="224">
        <f>_xlfn.XLOOKUP($E106&amp;Y$99,F_inputs!$N$4:$N$5562,F_inputs!$F$4:$F$5562)</f>
        <v>1</v>
      </c>
      <c r="Z106" s="224">
        <f>_xlfn.XLOOKUP($E106&amp;Z$99,F_inputs!$N$4:$N$5562,F_inputs!$F$4:$F$5562)</f>
        <v>0</v>
      </c>
      <c r="AA106" s="224">
        <f>_xlfn.XLOOKUP($E106&amp;AA$99,F_inputs!$N$4:$N$5562,F_inputs!$F$4:$F$5562)</f>
        <v>0</v>
      </c>
      <c r="AB106" s="224">
        <f>_xlfn.XLOOKUP($E106&amp;AB$99,F_inputs!$N$4:$N$5562,F_inputs!$F$4:$F$5562)</f>
        <v>1</v>
      </c>
      <c r="AC106" s="224">
        <f>_xlfn.XLOOKUP($E106&amp;AC$99,F_inputs!$N$4:$N$6559,F_inputs!$F$4:$F$6559)</f>
        <v>0</v>
      </c>
      <c r="AD106" s="224">
        <f>_xlfn.XLOOKUP($E106&amp;AD$99,F_inputs!$N$4:$N$6559,F_inputs!$F$4:$F$6559)</f>
        <v>0</v>
      </c>
      <c r="AE106" s="224">
        <f>_xlfn.XLOOKUP($E106&amp;AE$99,F_inputs!$N$4:$N$6559,F_inputs!$F$4:$F$6559)</f>
        <v>0</v>
      </c>
      <c r="AF106" s="224">
        <f>_xlfn.XLOOKUP($E106&amp;AF$99,F_inputs!$N$4:$N$6559,F_inputs!$F$4:$F$6559)</f>
        <v>0.6</v>
      </c>
      <c r="AG106" s="224">
        <f>_xlfn.XLOOKUP($E106&amp;AG$99,F_inputs!$N$4:$N$6559,F_inputs!$F$4:$F$6559)</f>
        <v>0</v>
      </c>
      <c r="AH106" s="224">
        <f>_xlfn.XLOOKUP($E106&amp;AH$99,F_inputs!$N$4:$N$6559,F_inputs!$F$4:$F$6559)</f>
        <v>0</v>
      </c>
      <c r="AI106" s="224">
        <f>_xlfn.XLOOKUP($E106&amp;AI$99,F_inputs!$N$4:$N$6559,F_inputs!$F$4:$F$6559)</f>
        <v>0</v>
      </c>
    </row>
    <row r="107" spans="2:35">
      <c r="E107" s="144" t="s">
        <v>382</v>
      </c>
      <c r="F107" s="144" t="s">
        <v>1026</v>
      </c>
      <c r="I107" s="224">
        <f>_xlfn.XLOOKUP($E107&amp;I$99,F_inputs!$N$4:$N$5562,F_inputs!$F$4:$F$5562)</f>
        <v>0</v>
      </c>
      <c r="J107" s="224">
        <f>_xlfn.XLOOKUP($E107&amp;J$99,F_inputs!$N$4:$N$5562,F_inputs!$F$4:$F$5562)</f>
        <v>0</v>
      </c>
      <c r="K107" s="224">
        <f>_xlfn.XLOOKUP($E107&amp;K$99,F_inputs!$N$4:$N$5562,F_inputs!$F$4:$F$5562)</f>
        <v>0</v>
      </c>
      <c r="L107" s="224">
        <f>_xlfn.XLOOKUP($E107&amp;L$99,F_inputs!$N$4:$N$5562,F_inputs!$F$4:$F$5562)</f>
        <v>1</v>
      </c>
      <c r="M107" s="224">
        <f>_xlfn.XLOOKUP($E107&amp;M$99,F_inputs!$N$4:$N$5562,F_inputs!$F$4:$F$5562)</f>
        <v>1</v>
      </c>
      <c r="N107" s="224">
        <f>_xlfn.XLOOKUP($E107&amp;N$99,F_inputs!$N$4:$N$5562,F_inputs!$F$4:$F$5562)</f>
        <v>0.4</v>
      </c>
      <c r="O107" s="224">
        <f>_xlfn.XLOOKUP($E107&amp;O$99,F_inputs!$N$4:$N$5562,F_inputs!$F$4:$F$5562)</f>
        <v>0</v>
      </c>
      <c r="P107" s="224">
        <f>_xlfn.XLOOKUP($E107&amp;P$99,F_inputs!$N$4:$N$5562,F_inputs!$F$4:$F$5562)</f>
        <v>0.85</v>
      </c>
      <c r="Q107" s="224">
        <f>_xlfn.XLOOKUP($E107&amp;Q$99,F_inputs!$N$4:$N$5562,F_inputs!$F$4:$F$5562)</f>
        <v>0</v>
      </c>
      <c r="R107" s="224">
        <f>_xlfn.XLOOKUP($E107&amp;R$99,F_inputs!$N$4:$N$5562,F_inputs!$F$4:$F$5562)</f>
        <v>0</v>
      </c>
      <c r="S107" s="224">
        <f>_xlfn.XLOOKUP($E107&amp;S$99,F_inputs!$N$4:$N$5562,F_inputs!$F$4:$F$5562)</f>
        <v>0</v>
      </c>
      <c r="T107" s="224">
        <f>_xlfn.XLOOKUP($E107&amp;T$99,F_inputs!$N$4:$N$5562,F_inputs!$F$4:$F$5562)</f>
        <v>1</v>
      </c>
      <c r="U107" s="224">
        <f>_xlfn.XLOOKUP($E107&amp;U$99,F_inputs!$N$4:$N$5562,F_inputs!$F$4:$F$5562)</f>
        <v>1</v>
      </c>
      <c r="V107" s="224">
        <f>_xlfn.XLOOKUP($E107&amp;V$99,F_inputs!$N$4:$N$5562,F_inputs!$F$4:$F$5562)</f>
        <v>0.92727272727272725</v>
      </c>
      <c r="W107" s="224">
        <f>_xlfn.XLOOKUP($E107&amp;W$99,F_inputs!$N$4:$N$5562,F_inputs!$F$4:$F$5562)</f>
        <v>1</v>
      </c>
      <c r="X107" s="224">
        <f>_xlfn.XLOOKUP($E107&amp;X$99,F_inputs!$N$4:$N$5562,F_inputs!$F$4:$F$5562)</f>
        <v>1</v>
      </c>
      <c r="Y107" s="224">
        <f>_xlfn.XLOOKUP($E107&amp;Y$99,F_inputs!$N$4:$N$5562,F_inputs!$F$4:$F$5562)</f>
        <v>1</v>
      </c>
      <c r="Z107" s="224">
        <f>_xlfn.XLOOKUP($E107&amp;Z$99,F_inputs!$N$4:$N$5562,F_inputs!$F$4:$F$5562)</f>
        <v>0</v>
      </c>
      <c r="AA107" s="224">
        <f>_xlfn.XLOOKUP($E107&amp;AA$99,F_inputs!$N$4:$N$5562,F_inputs!$F$4:$F$5562)</f>
        <v>0</v>
      </c>
      <c r="AB107" s="224">
        <f>_xlfn.XLOOKUP($E107&amp;AB$99,F_inputs!$N$4:$N$5562,F_inputs!$F$4:$F$5562)</f>
        <v>1</v>
      </c>
      <c r="AC107" s="224">
        <f>_xlfn.XLOOKUP($E107&amp;AC$99,F_inputs!$N$4:$N$6559,F_inputs!$F$4:$F$6559)</f>
        <v>0</v>
      </c>
      <c r="AD107" s="224">
        <f>_xlfn.XLOOKUP($E107&amp;AD$99,F_inputs!$N$4:$N$6559,F_inputs!$F$4:$F$6559)</f>
        <v>0</v>
      </c>
      <c r="AE107" s="224">
        <f>_xlfn.XLOOKUP($E107&amp;AE$99,F_inputs!$N$4:$N$6559,F_inputs!$F$4:$F$6559)</f>
        <v>0</v>
      </c>
      <c r="AF107" s="224">
        <f>_xlfn.XLOOKUP($E107&amp;AF$99,F_inputs!$N$4:$N$6559,F_inputs!$F$4:$F$6559)</f>
        <v>0</v>
      </c>
      <c r="AG107" s="224">
        <f>_xlfn.XLOOKUP($E107&amp;AG$99,F_inputs!$N$4:$N$6559,F_inputs!$F$4:$F$6559)</f>
        <v>0</v>
      </c>
      <c r="AH107" s="224">
        <f>_xlfn.XLOOKUP($E107&amp;AH$99,F_inputs!$N$4:$N$6559,F_inputs!$F$4:$F$6559)</f>
        <v>0</v>
      </c>
      <c r="AI107" s="224">
        <f>_xlfn.XLOOKUP($E107&amp;AI$99,F_inputs!$N$4:$N$6559,F_inputs!$F$4:$F$6559)</f>
        <v>0</v>
      </c>
    </row>
    <row r="108" spans="2:35">
      <c r="E108" s="144" t="s">
        <v>388</v>
      </c>
      <c r="F108" s="144" t="s">
        <v>1026</v>
      </c>
      <c r="I108" s="224">
        <f>_xlfn.XLOOKUP($E108&amp;I$99,F_inputs!$N$4:$N$5562,F_inputs!$F$4:$F$5562)</f>
        <v>0</v>
      </c>
      <c r="J108" s="224">
        <f>_xlfn.XLOOKUP($E108&amp;J$99,F_inputs!$N$4:$N$5562,F_inputs!$F$4:$F$5562)</f>
        <v>0</v>
      </c>
      <c r="K108" s="224">
        <f>_xlfn.XLOOKUP($E108&amp;K$99,F_inputs!$N$4:$N$5562,F_inputs!$F$4:$F$5562)</f>
        <v>0</v>
      </c>
      <c r="L108" s="224">
        <f>_xlfn.XLOOKUP($E108&amp;L$99,F_inputs!$N$4:$N$5562,F_inputs!$F$4:$F$5562)</f>
        <v>1</v>
      </c>
      <c r="M108" s="224">
        <f>_xlfn.XLOOKUP($E108&amp;M$99,F_inputs!$N$4:$N$5562,F_inputs!$F$4:$F$5562)</f>
        <v>1</v>
      </c>
      <c r="N108" s="224">
        <f>_xlfn.XLOOKUP($E108&amp;N$99,F_inputs!$N$4:$N$5562,F_inputs!$F$4:$F$5562)</f>
        <v>0.33333333333333326</v>
      </c>
      <c r="O108" s="224">
        <f>_xlfn.XLOOKUP($E108&amp;O$99,F_inputs!$N$4:$N$5562,F_inputs!$F$4:$F$5562)</f>
        <v>0</v>
      </c>
      <c r="P108" s="224">
        <f>_xlfn.XLOOKUP($E108&amp;P$99,F_inputs!$N$4:$N$5562,F_inputs!$F$4:$F$5562)</f>
        <v>0.85</v>
      </c>
      <c r="Q108" s="224">
        <f>_xlfn.XLOOKUP($E108&amp;Q$99,F_inputs!$N$4:$N$5562,F_inputs!$F$4:$F$5562)</f>
        <v>0</v>
      </c>
      <c r="R108" s="224">
        <f>_xlfn.XLOOKUP($E108&amp;R$99,F_inputs!$N$4:$N$5562,F_inputs!$F$4:$F$5562)</f>
        <v>0</v>
      </c>
      <c r="S108" s="224">
        <f>_xlfn.XLOOKUP($E108&amp;S$99,F_inputs!$N$4:$N$5562,F_inputs!$F$4:$F$5562)</f>
        <v>0</v>
      </c>
      <c r="T108" s="224">
        <f>_xlfn.XLOOKUP($E108&amp;T$99,F_inputs!$N$4:$N$5562,F_inputs!$F$4:$F$5562)</f>
        <v>1</v>
      </c>
      <c r="U108" s="224">
        <f>_xlfn.XLOOKUP($E108&amp;U$99,F_inputs!$N$4:$N$5562,F_inputs!$F$4:$F$5562)</f>
        <v>0.95</v>
      </c>
      <c r="V108" s="224">
        <f>_xlfn.XLOOKUP($E108&amp;V$99,F_inputs!$N$4:$N$5562,F_inputs!$F$4:$F$5562)</f>
        <v>0.95</v>
      </c>
      <c r="W108" s="224">
        <f>_xlfn.XLOOKUP($E108&amp;W$99,F_inputs!$N$4:$N$5562,F_inputs!$F$4:$F$5562)</f>
        <v>1</v>
      </c>
      <c r="X108" s="224">
        <f>_xlfn.XLOOKUP($E108&amp;X$99,F_inputs!$N$4:$N$5562,F_inputs!$F$4:$F$5562)</f>
        <v>1</v>
      </c>
      <c r="Y108" s="224">
        <f>_xlfn.XLOOKUP($E108&amp;Y$99,F_inputs!$N$4:$N$5562,F_inputs!$F$4:$F$5562)</f>
        <v>1</v>
      </c>
      <c r="Z108" s="224">
        <f>_xlfn.XLOOKUP($E108&amp;Z$99,F_inputs!$N$4:$N$5562,F_inputs!$F$4:$F$5562)</f>
        <v>0</v>
      </c>
      <c r="AA108" s="224">
        <f>_xlfn.XLOOKUP($E108&amp;AA$99,F_inputs!$N$4:$N$5562,F_inputs!$F$4:$F$5562)</f>
        <v>0</v>
      </c>
      <c r="AB108" s="224">
        <f>_xlfn.XLOOKUP($E108&amp;AB$99,F_inputs!$N$4:$N$5562,F_inputs!$F$4:$F$5562)</f>
        <v>1</v>
      </c>
      <c r="AC108" s="224">
        <f>_xlfn.XLOOKUP($E108&amp;AC$99,F_inputs!$N$4:$N$6559,F_inputs!$F$4:$F$6559)</f>
        <v>0</v>
      </c>
      <c r="AD108" s="224">
        <f>_xlfn.XLOOKUP($E108&amp;AD$99,F_inputs!$N$4:$N$6559,F_inputs!$F$4:$F$6559)</f>
        <v>0</v>
      </c>
      <c r="AE108" s="224">
        <f>_xlfn.XLOOKUP($E108&amp;AE$99,F_inputs!$N$4:$N$6559,F_inputs!$F$4:$F$6559)</f>
        <v>0</v>
      </c>
      <c r="AF108" s="224">
        <f>_xlfn.XLOOKUP($E108&amp;AF$99,F_inputs!$N$4:$N$6559,F_inputs!$F$4:$F$6559)</f>
        <v>0</v>
      </c>
      <c r="AG108" s="224">
        <f>_xlfn.XLOOKUP($E108&amp;AG$99,F_inputs!$N$4:$N$6559,F_inputs!$F$4:$F$6559)</f>
        <v>0</v>
      </c>
      <c r="AH108" s="224">
        <f>_xlfn.XLOOKUP($E108&amp;AH$99,F_inputs!$N$4:$N$6559,F_inputs!$F$4:$F$6559)</f>
        <v>0</v>
      </c>
      <c r="AI108" s="224">
        <f>_xlfn.XLOOKUP($E108&amp;AI$99,F_inputs!$N$4:$N$6559,F_inputs!$F$4:$F$6559)</f>
        <v>0</v>
      </c>
    </row>
    <row r="109" spans="2:35">
      <c r="E109" s="144" t="s">
        <v>391</v>
      </c>
      <c r="F109" s="144" t="s">
        <v>1026</v>
      </c>
      <c r="I109" s="224">
        <f>_xlfn.XLOOKUP($E109&amp;I$99,F_inputs!$N$4:$N$5562,F_inputs!$F$4:$F$5562)</f>
        <v>0</v>
      </c>
      <c r="J109" s="224">
        <f>_xlfn.XLOOKUP($E109&amp;J$99,F_inputs!$N$4:$N$5562,F_inputs!$F$4:$F$5562)</f>
        <v>0</v>
      </c>
      <c r="K109" s="224">
        <f>_xlfn.XLOOKUP($E109&amp;K$99,F_inputs!$N$4:$N$5562,F_inputs!$F$4:$F$5562)</f>
        <v>0</v>
      </c>
      <c r="L109" s="224">
        <f>_xlfn.XLOOKUP($E109&amp;L$99,F_inputs!$N$4:$N$5562,F_inputs!$F$4:$F$5562)</f>
        <v>1</v>
      </c>
      <c r="M109" s="224">
        <f>_xlfn.XLOOKUP($E109&amp;M$99,F_inputs!$N$4:$N$5562,F_inputs!$F$4:$F$5562)</f>
        <v>1</v>
      </c>
      <c r="N109" s="224">
        <f>_xlfn.XLOOKUP($E109&amp;N$99,F_inputs!$N$4:$N$5562,F_inputs!$F$4:$F$5562)</f>
        <v>0.92</v>
      </c>
      <c r="O109" s="224">
        <f>_xlfn.XLOOKUP($E109&amp;O$99,F_inputs!$N$4:$N$5562,F_inputs!$F$4:$F$5562)</f>
        <v>0</v>
      </c>
      <c r="P109" s="224">
        <f>_xlfn.XLOOKUP($E109&amp;P$99,F_inputs!$N$4:$N$5562,F_inputs!$F$4:$F$5562)</f>
        <v>0.85</v>
      </c>
      <c r="Q109" s="224">
        <f>_xlfn.XLOOKUP($E109&amp;Q$99,F_inputs!$N$4:$N$5562,F_inputs!$F$4:$F$5562)</f>
        <v>0</v>
      </c>
      <c r="R109" s="224">
        <f>_xlfn.XLOOKUP($E109&amp;R$99,F_inputs!$N$4:$N$5562,F_inputs!$F$4:$F$5562)</f>
        <v>0</v>
      </c>
      <c r="S109" s="224">
        <f>_xlfn.XLOOKUP($E109&amp;S$99,F_inputs!$N$4:$N$5562,F_inputs!$F$4:$F$5562)</f>
        <v>0</v>
      </c>
      <c r="T109" s="224">
        <f>_xlfn.XLOOKUP($E109&amp;T$99,F_inputs!$N$4:$N$5562,F_inputs!$F$4:$F$5562)</f>
        <v>1</v>
      </c>
      <c r="U109" s="224">
        <f>_xlfn.XLOOKUP($E109&amp;U$99,F_inputs!$N$4:$N$5562,F_inputs!$F$4:$F$5562)</f>
        <v>0.5</v>
      </c>
      <c r="V109" s="224">
        <f>_xlfn.XLOOKUP($E109&amp;V$99,F_inputs!$N$4:$N$5562,F_inputs!$F$4:$F$5562)</f>
        <v>0.96829999999999994</v>
      </c>
      <c r="W109" s="224">
        <f>_xlfn.XLOOKUP($E109&amp;W$99,F_inputs!$N$4:$N$5562,F_inputs!$F$4:$F$5562)</f>
        <v>1</v>
      </c>
      <c r="X109" s="224">
        <f>_xlfn.XLOOKUP($E109&amp;X$99,F_inputs!$N$4:$N$5562,F_inputs!$F$4:$F$5562)</f>
        <v>1</v>
      </c>
      <c r="Y109" s="224">
        <f>_xlfn.XLOOKUP($E109&amp;Y$99,F_inputs!$N$4:$N$5562,F_inputs!$F$4:$F$5562)</f>
        <v>1</v>
      </c>
      <c r="Z109" s="224">
        <f>_xlfn.XLOOKUP($E109&amp;Z$99,F_inputs!$N$4:$N$5562,F_inputs!$F$4:$F$5562)</f>
        <v>0</v>
      </c>
      <c r="AA109" s="224">
        <f>_xlfn.XLOOKUP($E109&amp;AA$99,F_inputs!$N$4:$N$5562,F_inputs!$F$4:$F$5562)</f>
        <v>0</v>
      </c>
      <c r="AB109" s="224">
        <f>_xlfn.XLOOKUP($E109&amp;AB$99,F_inputs!$N$4:$N$5562,F_inputs!$F$4:$F$5562)</f>
        <v>1</v>
      </c>
      <c r="AC109" s="224">
        <f>_xlfn.XLOOKUP($E109&amp;AC$99,F_inputs!$N$4:$N$6559,F_inputs!$F$4:$F$6559)</f>
        <v>0</v>
      </c>
      <c r="AD109" s="224">
        <f>_xlfn.XLOOKUP($E109&amp;AD$99,F_inputs!$N$4:$N$6559,F_inputs!$F$4:$F$6559)</f>
        <v>0</v>
      </c>
      <c r="AE109" s="224">
        <f>_xlfn.XLOOKUP($E109&amp;AE$99,F_inputs!$N$4:$N$6559,F_inputs!$F$4:$F$6559)</f>
        <v>0</v>
      </c>
      <c r="AF109" s="224">
        <f>_xlfn.XLOOKUP($E109&amp;AF$99,F_inputs!$N$4:$N$6559,F_inputs!$F$4:$F$6559)</f>
        <v>1</v>
      </c>
      <c r="AG109" s="224">
        <f>_xlfn.XLOOKUP($E109&amp;AG$99,F_inputs!$N$4:$N$6559,F_inputs!$F$4:$F$6559)</f>
        <v>0</v>
      </c>
      <c r="AH109" s="224">
        <f>_xlfn.XLOOKUP($E109&amp;AH$99,F_inputs!$N$4:$N$6559,F_inputs!$F$4:$F$6559)</f>
        <v>1</v>
      </c>
      <c r="AI109" s="224">
        <f>_xlfn.XLOOKUP($E109&amp;AI$99,F_inputs!$N$4:$N$6559,F_inputs!$F$4:$F$6559)</f>
        <v>0</v>
      </c>
    </row>
    <row r="110" spans="2:35">
      <c r="E110" s="144" t="s">
        <v>394</v>
      </c>
      <c r="F110" s="144" t="s">
        <v>1026</v>
      </c>
      <c r="I110" s="224">
        <f>_xlfn.XLOOKUP($E110&amp;I$99,F_inputs!$N$4:$N$5562,F_inputs!$F$4:$F$5562)</f>
        <v>0</v>
      </c>
      <c r="J110" s="224">
        <f>_xlfn.XLOOKUP($E110&amp;J$99,F_inputs!$N$4:$N$5562,F_inputs!$F$4:$F$5562)</f>
        <v>0</v>
      </c>
      <c r="K110" s="224">
        <f>_xlfn.XLOOKUP($E110&amp;K$99,F_inputs!$N$4:$N$5562,F_inputs!$F$4:$F$5562)</f>
        <v>0</v>
      </c>
      <c r="L110" s="224">
        <f>_xlfn.XLOOKUP($E110&amp;L$99,F_inputs!$N$4:$N$5562,F_inputs!$F$4:$F$5562)</f>
        <v>1</v>
      </c>
      <c r="M110" s="224">
        <f>_xlfn.XLOOKUP($E110&amp;M$99,F_inputs!$N$4:$N$5562,F_inputs!$F$4:$F$5562)</f>
        <v>1</v>
      </c>
      <c r="N110" s="224">
        <f>_xlfn.XLOOKUP($E110&amp;N$99,F_inputs!$N$4:$N$5562,F_inputs!$F$4:$F$5562)</f>
        <v>0.2</v>
      </c>
      <c r="O110" s="224">
        <f>_xlfn.XLOOKUP($E110&amp;O$99,F_inputs!$N$4:$N$5562,F_inputs!$F$4:$F$5562)</f>
        <v>0</v>
      </c>
      <c r="P110" s="224">
        <f>_xlfn.XLOOKUP($E110&amp;P$99,F_inputs!$N$4:$N$5562,F_inputs!$F$4:$F$5562)</f>
        <v>0.85</v>
      </c>
      <c r="Q110" s="224">
        <f>_xlfn.XLOOKUP($E110&amp;Q$99,F_inputs!$N$4:$N$5562,F_inputs!$F$4:$F$5562)</f>
        <v>0</v>
      </c>
      <c r="R110" s="224">
        <f>_xlfn.XLOOKUP($E110&amp;R$99,F_inputs!$N$4:$N$5562,F_inputs!$F$4:$F$5562)</f>
        <v>0</v>
      </c>
      <c r="S110" s="224">
        <f>_xlfn.XLOOKUP($E110&amp;S$99,F_inputs!$N$4:$N$5562,F_inputs!$F$4:$F$5562)</f>
        <v>0</v>
      </c>
      <c r="T110" s="224">
        <f>_xlfn.XLOOKUP($E110&amp;T$99,F_inputs!$N$4:$N$5562,F_inputs!$F$4:$F$5562)</f>
        <v>1</v>
      </c>
      <c r="U110" s="224">
        <f>_xlfn.XLOOKUP($E110&amp;U$99,F_inputs!$N$4:$N$5562,F_inputs!$F$4:$F$5562)</f>
        <v>1</v>
      </c>
      <c r="V110" s="224">
        <f>_xlfn.XLOOKUP($E110&amp;V$99,F_inputs!$N$4:$N$5562,F_inputs!$F$4:$F$5562)</f>
        <v>0.94099999999999995</v>
      </c>
      <c r="W110" s="224">
        <f>_xlfn.XLOOKUP($E110&amp;W$99,F_inputs!$N$4:$N$5562,F_inputs!$F$4:$F$5562)</f>
        <v>1</v>
      </c>
      <c r="X110" s="224">
        <f>_xlfn.XLOOKUP($E110&amp;X$99,F_inputs!$N$4:$N$5562,F_inputs!$F$4:$F$5562)</f>
        <v>1</v>
      </c>
      <c r="Y110" s="224">
        <f>_xlfn.XLOOKUP($E110&amp;Y$99,F_inputs!$N$4:$N$5562,F_inputs!$F$4:$F$5562)</f>
        <v>1</v>
      </c>
      <c r="Z110" s="224">
        <f>_xlfn.XLOOKUP($E110&amp;Z$99,F_inputs!$N$4:$N$5562,F_inputs!$F$4:$F$5562)</f>
        <v>0</v>
      </c>
      <c r="AA110" s="224">
        <f>_xlfn.XLOOKUP($E110&amp;AA$99,F_inputs!$N$4:$N$5562,F_inputs!$F$4:$F$5562)</f>
        <v>0</v>
      </c>
      <c r="AB110" s="224">
        <f>_xlfn.XLOOKUP($E110&amp;AB$99,F_inputs!$N$4:$N$5562,F_inputs!$F$4:$F$5562)</f>
        <v>1</v>
      </c>
      <c r="AC110" s="224">
        <f>_xlfn.XLOOKUP($E110&amp;AC$99,F_inputs!$N$4:$N$6559,F_inputs!$F$4:$F$6559)</f>
        <v>0</v>
      </c>
      <c r="AD110" s="224">
        <f>_xlfn.XLOOKUP($E110&amp;AD$99,F_inputs!$N$4:$N$6559,F_inputs!$F$4:$F$6559)</f>
        <v>0</v>
      </c>
      <c r="AE110" s="224">
        <f>_xlfn.XLOOKUP($E110&amp;AE$99,F_inputs!$N$4:$N$6559,F_inputs!$F$4:$F$6559)</f>
        <v>0</v>
      </c>
      <c r="AF110" s="224">
        <f>_xlfn.XLOOKUP($E110&amp;AF$99,F_inputs!$N$4:$N$6559,F_inputs!$F$4:$F$6559)</f>
        <v>0</v>
      </c>
      <c r="AG110" s="224">
        <f>_xlfn.XLOOKUP($E110&amp;AG$99,F_inputs!$N$4:$N$6559,F_inputs!$F$4:$F$6559)</f>
        <v>0</v>
      </c>
      <c r="AH110" s="224">
        <f>_xlfn.XLOOKUP($E110&amp;AH$99,F_inputs!$N$4:$N$6559,F_inputs!$F$4:$F$6559)</f>
        <v>0</v>
      </c>
      <c r="AI110" s="224">
        <f>_xlfn.XLOOKUP($E110&amp;AI$99,F_inputs!$N$4:$N$6559,F_inputs!$F$4:$F$6559)</f>
        <v>0</v>
      </c>
    </row>
    <row r="111" spans="2:35">
      <c r="E111" s="144" t="s">
        <v>397</v>
      </c>
      <c r="F111" s="144" t="s">
        <v>1026</v>
      </c>
      <c r="I111" s="224">
        <f>_xlfn.XLOOKUP($E111&amp;I$99,F_inputs!$N$4:$N$5562,F_inputs!$F$4:$F$5562)</f>
        <v>0</v>
      </c>
      <c r="J111" s="224">
        <f>_xlfn.XLOOKUP($E111&amp;J$99,F_inputs!$N$4:$N$5562,F_inputs!$F$4:$F$5562)</f>
        <v>0</v>
      </c>
      <c r="K111" s="224">
        <f>_xlfn.XLOOKUP($E111&amp;K$99,F_inputs!$N$4:$N$5562,F_inputs!$F$4:$F$5562)</f>
        <v>0</v>
      </c>
      <c r="L111" s="224">
        <f>_xlfn.XLOOKUP($E111&amp;L$99,F_inputs!$N$4:$N$5562,F_inputs!$F$4:$F$5562)</f>
        <v>1</v>
      </c>
      <c r="M111" s="224">
        <f>_xlfn.XLOOKUP($E111&amp;M$99,F_inputs!$N$4:$N$5562,F_inputs!$F$4:$F$5562)</f>
        <v>1</v>
      </c>
      <c r="N111" s="224">
        <f>_xlfn.XLOOKUP($E111&amp;N$99,F_inputs!$N$4:$N$5562,F_inputs!$F$4:$F$5562)</f>
        <v>0.33332999999999996</v>
      </c>
      <c r="O111" s="224">
        <f>_xlfn.XLOOKUP($E111&amp;O$99,F_inputs!$N$4:$N$5562,F_inputs!$F$4:$F$5562)</f>
        <v>0</v>
      </c>
      <c r="P111" s="224">
        <f>_xlfn.XLOOKUP($E111&amp;P$99,F_inputs!$N$4:$N$5562,F_inputs!$F$4:$F$5562)</f>
        <v>0.85</v>
      </c>
      <c r="Q111" s="224">
        <f>_xlfn.XLOOKUP($E111&amp;Q$99,F_inputs!$N$4:$N$5562,F_inputs!$F$4:$F$5562)</f>
        <v>0</v>
      </c>
      <c r="R111" s="224">
        <f>_xlfn.XLOOKUP($E111&amp;R$99,F_inputs!$N$4:$N$5562,F_inputs!$F$4:$F$5562)</f>
        <v>0</v>
      </c>
      <c r="S111" s="224">
        <f>_xlfn.XLOOKUP($E111&amp;S$99,F_inputs!$N$4:$N$5562,F_inputs!$F$4:$F$5562)</f>
        <v>0</v>
      </c>
      <c r="T111" s="224">
        <f>_xlfn.XLOOKUP($E111&amp;T$99,F_inputs!$N$4:$N$5562,F_inputs!$F$4:$F$5562)</f>
        <v>1</v>
      </c>
      <c r="U111" s="224">
        <f>_xlfn.XLOOKUP($E111&amp;U$99,F_inputs!$N$4:$N$5562,F_inputs!$F$4:$F$5562)</f>
        <v>1</v>
      </c>
      <c r="V111" s="224">
        <f>_xlfn.XLOOKUP($E111&amp;V$99,F_inputs!$N$4:$N$5562,F_inputs!$F$4:$F$5562)</f>
        <v>1</v>
      </c>
      <c r="W111" s="224">
        <f>_xlfn.XLOOKUP($E111&amp;W$99,F_inputs!$N$4:$N$5562,F_inputs!$F$4:$F$5562)</f>
        <v>1</v>
      </c>
      <c r="X111" s="224">
        <f>_xlfn.XLOOKUP($E111&amp;X$99,F_inputs!$N$4:$N$5562,F_inputs!$F$4:$F$5562)</f>
        <v>1</v>
      </c>
      <c r="Y111" s="224">
        <f>_xlfn.XLOOKUP($E111&amp;Y$99,F_inputs!$N$4:$N$5562,F_inputs!$F$4:$F$5562)</f>
        <v>1</v>
      </c>
      <c r="Z111" s="224">
        <f>_xlfn.XLOOKUP($E111&amp;Z$99,F_inputs!$N$4:$N$5562,F_inputs!$F$4:$F$5562)</f>
        <v>0</v>
      </c>
      <c r="AA111" s="224">
        <f>_xlfn.XLOOKUP($E111&amp;AA$99,F_inputs!$N$4:$N$5562,F_inputs!$F$4:$F$5562)</f>
        <v>0</v>
      </c>
      <c r="AB111" s="224">
        <f>_xlfn.XLOOKUP($E111&amp;AB$99,F_inputs!$N$4:$N$5562,F_inputs!$F$4:$F$5562)</f>
        <v>1</v>
      </c>
      <c r="AC111" s="224">
        <f>_xlfn.XLOOKUP($E111&amp;AC$99,F_inputs!$N$4:$N$6559,F_inputs!$F$4:$F$6559)</f>
        <v>0</v>
      </c>
      <c r="AD111" s="224">
        <f>_xlfn.XLOOKUP($E111&amp;AD$99,F_inputs!$N$4:$N$6559,F_inputs!$F$4:$F$6559)</f>
        <v>0</v>
      </c>
      <c r="AE111" s="224">
        <f>_xlfn.XLOOKUP($E111&amp;AE$99,F_inputs!$N$4:$N$6559,F_inputs!$F$4:$F$6559)</f>
        <v>0</v>
      </c>
      <c r="AF111" s="224">
        <f>_xlfn.XLOOKUP($E111&amp;AF$99,F_inputs!$N$4:$N$6559,F_inputs!$F$4:$F$6559)</f>
        <v>0</v>
      </c>
      <c r="AG111" s="224">
        <f>_xlfn.XLOOKUP($E111&amp;AG$99,F_inputs!$N$4:$N$6559,F_inputs!$F$4:$F$6559)</f>
        <v>0</v>
      </c>
      <c r="AH111" s="224">
        <f>_xlfn.XLOOKUP($E111&amp;AH$99,F_inputs!$N$4:$N$6559,F_inputs!$F$4:$F$6559)</f>
        <v>0</v>
      </c>
      <c r="AI111" s="224">
        <f>_xlfn.XLOOKUP($E111&amp;AI$99,F_inputs!$N$4:$N$6559,F_inputs!$F$4:$F$6559)</f>
        <v>0</v>
      </c>
    </row>
    <row r="112" spans="2:35">
      <c r="E112" s="144" t="s">
        <v>345</v>
      </c>
      <c r="F112" s="144" t="s">
        <v>1026</v>
      </c>
      <c r="I112" s="224">
        <f>_xlfn.XLOOKUP($E112&amp;I$99,F_inputs!$N$4:$N$5562,F_inputs!$F$4:$F$5562)</f>
        <v>0</v>
      </c>
      <c r="J112" s="224">
        <f>_xlfn.XLOOKUP($E112&amp;J$99,F_inputs!$N$4:$N$5562,F_inputs!$F$4:$F$5562)</f>
        <v>0</v>
      </c>
      <c r="K112" s="224">
        <f>_xlfn.XLOOKUP($E112&amp;K$99,F_inputs!$N$4:$N$5562,F_inputs!$F$4:$F$5562)</f>
        <v>0</v>
      </c>
      <c r="L112" s="224">
        <f>_xlfn.XLOOKUP($E112&amp;L$99,F_inputs!$N$4:$N$5562,F_inputs!$F$4:$F$5562)</f>
        <v>1</v>
      </c>
      <c r="M112" s="224">
        <f>_xlfn.XLOOKUP($E112&amp;M$99,F_inputs!$N$4:$N$5562,F_inputs!$F$4:$F$5562)</f>
        <v>1</v>
      </c>
      <c r="N112" s="224">
        <f>_xlfn.XLOOKUP($E112&amp;N$99,F_inputs!$N$4:$N$5562,F_inputs!$F$4:$F$5562)</f>
        <v>0</v>
      </c>
      <c r="O112" s="224">
        <f>_xlfn.XLOOKUP($E112&amp;O$99,F_inputs!$N$4:$N$5562,F_inputs!$F$4:$F$5562)</f>
        <v>0</v>
      </c>
      <c r="P112" s="224">
        <f>_xlfn.XLOOKUP($E112&amp;P$99,F_inputs!$N$4:$N$5562,F_inputs!$F$4:$F$5562)</f>
        <v>0.85</v>
      </c>
      <c r="Q112" s="224">
        <f>_xlfn.XLOOKUP($E112&amp;Q$99,F_inputs!$N$4:$N$5562,F_inputs!$F$4:$F$5562)</f>
        <v>0</v>
      </c>
      <c r="R112" s="224">
        <f>_xlfn.XLOOKUP($E112&amp;R$99,F_inputs!$N$4:$N$5562,F_inputs!$F$4:$F$5562)</f>
        <v>0</v>
      </c>
      <c r="S112" s="224">
        <f>_xlfn.XLOOKUP($E112&amp;S$99,F_inputs!$N$4:$N$5562,F_inputs!$F$4:$F$5562)</f>
        <v>0</v>
      </c>
      <c r="T112" s="224">
        <f>_xlfn.XLOOKUP($E112&amp;T$99,F_inputs!$N$4:$N$5562,F_inputs!$F$4:$F$5562)</f>
        <v>1</v>
      </c>
      <c r="U112" s="224">
        <f>_xlfn.XLOOKUP($E112&amp;U$99,F_inputs!$N$4:$N$5562,F_inputs!$F$4:$F$5562)</f>
        <v>0</v>
      </c>
      <c r="V112" s="224">
        <f>_xlfn.XLOOKUP($E112&amp;V$99,F_inputs!$N$4:$N$5562,F_inputs!$F$4:$F$5562)</f>
        <v>0</v>
      </c>
      <c r="W112" s="224">
        <f>_xlfn.XLOOKUP($E112&amp;W$99,F_inputs!$N$4:$N$5562,F_inputs!$F$4:$F$5562)</f>
        <v>1</v>
      </c>
      <c r="X112" s="224">
        <f>_xlfn.XLOOKUP($E112&amp;X$99,F_inputs!$N$4:$N$5562,F_inputs!$F$4:$F$5562)</f>
        <v>1</v>
      </c>
      <c r="Y112" s="224">
        <f>_xlfn.XLOOKUP($E112&amp;Y$99,F_inputs!$N$4:$N$5562,F_inputs!$F$4:$F$5562)</f>
        <v>1</v>
      </c>
      <c r="Z112" s="224">
        <f>_xlfn.XLOOKUP($E112&amp;Z$99,F_inputs!$N$4:$N$5562,F_inputs!$F$4:$F$5562)</f>
        <v>0</v>
      </c>
      <c r="AA112" s="224">
        <f>_xlfn.XLOOKUP($E112&amp;AA$99,F_inputs!$N$4:$N$5562,F_inputs!$F$4:$F$5562)</f>
        <v>0</v>
      </c>
      <c r="AB112" s="224">
        <f>_xlfn.XLOOKUP($E112&amp;AB$99,F_inputs!$N$4:$N$5562,F_inputs!$F$4:$F$5562)</f>
        <v>1</v>
      </c>
      <c r="AC112" s="224">
        <f>_xlfn.XLOOKUP($E112&amp;AC$99,F_inputs!$N$4:$N$6559,F_inputs!$F$4:$F$6559)</f>
        <v>0</v>
      </c>
      <c r="AD112" s="224">
        <f>_xlfn.XLOOKUP($E112&amp;AD$99,F_inputs!$N$4:$N$6559,F_inputs!$F$4:$F$6559)</f>
        <v>0</v>
      </c>
      <c r="AE112" s="224">
        <f>_xlfn.XLOOKUP($E112&amp;AE$99,F_inputs!$N$4:$N$6559,F_inputs!$F$4:$F$6559)</f>
        <v>0</v>
      </c>
      <c r="AF112" s="224">
        <f>_xlfn.XLOOKUP($E112&amp;AF$99,F_inputs!$N$4:$N$6559,F_inputs!$F$4:$F$6559)</f>
        <v>0</v>
      </c>
      <c r="AG112" s="224">
        <f>_xlfn.XLOOKUP($E112&amp;AG$99,F_inputs!$N$4:$N$6559,F_inputs!$F$4:$F$6559)</f>
        <v>0</v>
      </c>
      <c r="AH112" s="224">
        <f>_xlfn.XLOOKUP($E112&amp;AH$99,F_inputs!$N$4:$N$6559,F_inputs!$F$4:$F$6559)</f>
        <v>0</v>
      </c>
      <c r="AI112" s="224">
        <f>_xlfn.XLOOKUP($E112&amp;AI$99,F_inputs!$N$4:$N$6559,F_inputs!$F$4:$F$6559)</f>
        <v>0</v>
      </c>
    </row>
    <row r="113" spans="2:64">
      <c r="E113" s="144" t="s">
        <v>354</v>
      </c>
      <c r="F113" s="144" t="s">
        <v>1026</v>
      </c>
      <c r="I113" s="224">
        <f>_xlfn.XLOOKUP($E113&amp;I$99,F_inputs!$N$4:$N$5562,F_inputs!$F$4:$F$5562)</f>
        <v>0</v>
      </c>
      <c r="J113" s="224">
        <f>_xlfn.XLOOKUP($E113&amp;J$99,F_inputs!$N$4:$N$5562,F_inputs!$F$4:$F$5562)</f>
        <v>0</v>
      </c>
      <c r="K113" s="224">
        <f>_xlfn.XLOOKUP($E113&amp;K$99,F_inputs!$N$4:$N$5562,F_inputs!$F$4:$F$5562)</f>
        <v>0</v>
      </c>
      <c r="L113" s="224">
        <f>_xlfn.XLOOKUP($E113&amp;L$99,F_inputs!$N$4:$N$5562,F_inputs!$F$4:$F$5562)</f>
        <v>1</v>
      </c>
      <c r="M113" s="224">
        <f>_xlfn.XLOOKUP($E113&amp;M$99,F_inputs!$N$4:$N$5562,F_inputs!$F$4:$F$5562)</f>
        <v>1</v>
      </c>
      <c r="N113" s="224">
        <f>_xlfn.XLOOKUP($E113&amp;N$99,F_inputs!$N$4:$N$5562,F_inputs!$F$4:$F$5562)</f>
        <v>0</v>
      </c>
      <c r="O113" s="224">
        <f>_xlfn.XLOOKUP($E113&amp;O$99,F_inputs!$N$4:$N$5562,F_inputs!$F$4:$F$5562)</f>
        <v>0</v>
      </c>
      <c r="P113" s="224">
        <f>_xlfn.XLOOKUP($E113&amp;P$99,F_inputs!$N$4:$N$5562,F_inputs!$F$4:$F$5562)</f>
        <v>0.85</v>
      </c>
      <c r="Q113" s="224">
        <f>_xlfn.XLOOKUP($E113&amp;Q$99,F_inputs!$N$4:$N$5562,F_inputs!$F$4:$F$5562)</f>
        <v>0</v>
      </c>
      <c r="R113" s="224">
        <f>_xlfn.XLOOKUP($E113&amp;R$99,F_inputs!$N$4:$N$5562,F_inputs!$F$4:$F$5562)</f>
        <v>0</v>
      </c>
      <c r="S113" s="224">
        <f>_xlfn.XLOOKUP($E113&amp;S$99,F_inputs!$N$4:$N$5562,F_inputs!$F$4:$F$5562)</f>
        <v>0</v>
      </c>
      <c r="T113" s="224">
        <f>_xlfn.XLOOKUP($E113&amp;T$99,F_inputs!$N$4:$N$5562,F_inputs!$F$4:$F$5562)</f>
        <v>1</v>
      </c>
      <c r="U113" s="224">
        <f>_xlfn.XLOOKUP($E113&amp;U$99,F_inputs!$N$4:$N$5562,F_inputs!$F$4:$F$5562)</f>
        <v>0</v>
      </c>
      <c r="V113" s="224">
        <f>_xlfn.XLOOKUP($E113&amp;V$99,F_inputs!$N$4:$N$5562,F_inputs!$F$4:$F$5562)</f>
        <v>0</v>
      </c>
      <c r="W113" s="224">
        <f>_xlfn.XLOOKUP($E113&amp;W$99,F_inputs!$N$4:$N$5562,F_inputs!$F$4:$F$5562)</f>
        <v>1</v>
      </c>
      <c r="X113" s="224">
        <f>_xlfn.XLOOKUP($E113&amp;X$99,F_inputs!$N$4:$N$5562,F_inputs!$F$4:$F$5562)</f>
        <v>1</v>
      </c>
      <c r="Y113" s="224">
        <f>_xlfn.XLOOKUP($E113&amp;Y$99,F_inputs!$N$4:$N$5562,F_inputs!$F$4:$F$5562)</f>
        <v>1</v>
      </c>
      <c r="Z113" s="224">
        <f>_xlfn.XLOOKUP($E113&amp;Z$99,F_inputs!$N$4:$N$5562,F_inputs!$F$4:$F$5562)</f>
        <v>0</v>
      </c>
      <c r="AA113" s="224">
        <f>_xlfn.XLOOKUP($E113&amp;AA$99,F_inputs!$N$4:$N$5562,F_inputs!$F$4:$F$5562)</f>
        <v>0</v>
      </c>
      <c r="AB113" s="224">
        <f>_xlfn.XLOOKUP($E113&amp;AB$99,F_inputs!$N$4:$N$5562,F_inputs!$F$4:$F$5562)</f>
        <v>1</v>
      </c>
      <c r="AC113" s="224">
        <f>_xlfn.XLOOKUP($E113&amp;AC$99,F_inputs!$N$4:$N$6559,F_inputs!$F$4:$F$6559)</f>
        <v>0</v>
      </c>
      <c r="AD113" s="224">
        <f>_xlfn.XLOOKUP($E113&amp;AD$99,F_inputs!$N$4:$N$6559,F_inputs!$F$4:$F$6559)</f>
        <v>0</v>
      </c>
      <c r="AE113" s="224">
        <f>_xlfn.XLOOKUP($E113&amp;AE$99,F_inputs!$N$4:$N$6559,F_inputs!$F$4:$F$6559)</f>
        <v>0</v>
      </c>
      <c r="AF113" s="224">
        <f>_xlfn.XLOOKUP($E113&amp;AF$99,F_inputs!$N$4:$N$6559,F_inputs!$F$4:$F$6559)</f>
        <v>0</v>
      </c>
      <c r="AG113" s="224">
        <f>_xlfn.XLOOKUP($E113&amp;AG$99,F_inputs!$N$4:$N$6559,F_inputs!$F$4:$F$6559)</f>
        <v>0</v>
      </c>
      <c r="AH113" s="224">
        <f>_xlfn.XLOOKUP($E113&amp;AH$99,F_inputs!$N$4:$N$6559,F_inputs!$F$4:$F$6559)</f>
        <v>0</v>
      </c>
      <c r="AI113" s="224">
        <f>_xlfn.XLOOKUP($E113&amp;AI$99,F_inputs!$N$4:$N$6559,F_inputs!$F$4:$F$6559)</f>
        <v>0</v>
      </c>
    </row>
    <row r="114" spans="2:64">
      <c r="E114" s="144" t="s">
        <v>376</v>
      </c>
      <c r="F114" s="144" t="s">
        <v>1026</v>
      </c>
      <c r="I114" s="224">
        <f>_xlfn.XLOOKUP($E114&amp;I$99,F_inputs!$N$4:$N$5562,F_inputs!$F$4:$F$5562)</f>
        <v>0</v>
      </c>
      <c r="J114" s="224">
        <f>_xlfn.XLOOKUP($E114&amp;J$99,F_inputs!$N$4:$N$5562,F_inputs!$F$4:$F$5562)</f>
        <v>0</v>
      </c>
      <c r="K114" s="224">
        <f>_xlfn.XLOOKUP($E114&amp;K$99,F_inputs!$N$4:$N$5562,F_inputs!$F$4:$F$5562)</f>
        <v>0</v>
      </c>
      <c r="L114" s="224">
        <f>_xlfn.XLOOKUP($E114&amp;L$99,F_inputs!$N$4:$N$5562,F_inputs!$F$4:$F$5562)</f>
        <v>1</v>
      </c>
      <c r="M114" s="224">
        <f>_xlfn.XLOOKUP($E114&amp;M$99,F_inputs!$N$4:$N$5562,F_inputs!$F$4:$F$5562)</f>
        <v>1</v>
      </c>
      <c r="N114" s="224">
        <f>_xlfn.XLOOKUP($E114&amp;N$99,F_inputs!$N$4:$N$5562,F_inputs!$F$4:$F$5562)</f>
        <v>0</v>
      </c>
      <c r="O114" s="224">
        <f>_xlfn.XLOOKUP($E114&amp;O$99,F_inputs!$N$4:$N$5562,F_inputs!$F$4:$F$5562)</f>
        <v>0</v>
      </c>
      <c r="P114" s="224">
        <f>_xlfn.XLOOKUP($E114&amp;P$99,F_inputs!$N$4:$N$5562,F_inputs!$F$4:$F$5562)</f>
        <v>0.85</v>
      </c>
      <c r="Q114" s="224">
        <f>_xlfn.XLOOKUP($E114&amp;Q$99,F_inputs!$N$4:$N$5562,F_inputs!$F$4:$F$5562)</f>
        <v>0</v>
      </c>
      <c r="R114" s="224">
        <f>_xlfn.XLOOKUP($E114&amp;R$99,F_inputs!$N$4:$N$5562,F_inputs!$F$4:$F$5562)</f>
        <v>0</v>
      </c>
      <c r="S114" s="224">
        <f>_xlfn.XLOOKUP($E114&amp;S$99,F_inputs!$N$4:$N$5562,F_inputs!$F$4:$F$5562)</f>
        <v>0</v>
      </c>
      <c r="T114" s="224">
        <f>_xlfn.XLOOKUP($E114&amp;T$99,F_inputs!$N$4:$N$5562,F_inputs!$F$4:$F$5562)</f>
        <v>1</v>
      </c>
      <c r="U114" s="224">
        <f>_xlfn.XLOOKUP($E114&amp;U$99,F_inputs!$N$4:$N$5562,F_inputs!$F$4:$F$5562)</f>
        <v>0</v>
      </c>
      <c r="V114" s="224">
        <f>_xlfn.XLOOKUP($E114&amp;V$99,F_inputs!$N$4:$N$5562,F_inputs!$F$4:$F$5562)</f>
        <v>0</v>
      </c>
      <c r="W114" s="224">
        <f>_xlfn.XLOOKUP($E114&amp;W$99,F_inputs!$N$4:$N$5562,F_inputs!$F$4:$F$5562)</f>
        <v>1</v>
      </c>
      <c r="X114" s="224">
        <f>_xlfn.XLOOKUP($E114&amp;X$99,F_inputs!$N$4:$N$5562,F_inputs!$F$4:$F$5562)</f>
        <v>1</v>
      </c>
      <c r="Y114" s="224">
        <f>_xlfn.XLOOKUP($E114&amp;Y$99,F_inputs!$N$4:$N$5562,F_inputs!$F$4:$F$5562)</f>
        <v>1</v>
      </c>
      <c r="Z114" s="224">
        <f>_xlfn.XLOOKUP($E114&amp;Z$99,F_inputs!$N$4:$N$5562,F_inputs!$F$4:$F$5562)</f>
        <v>0</v>
      </c>
      <c r="AA114" s="224">
        <f>_xlfn.XLOOKUP($E114&amp;AA$99,F_inputs!$N$4:$N$5562,F_inputs!$F$4:$F$5562)</f>
        <v>0</v>
      </c>
      <c r="AB114" s="224">
        <f>_xlfn.XLOOKUP($E114&amp;AB$99,F_inputs!$N$4:$N$5562,F_inputs!$F$4:$F$5562)</f>
        <v>1</v>
      </c>
      <c r="AC114" s="224">
        <f>_xlfn.XLOOKUP($E114&amp;AC$99,F_inputs!$N$4:$N$6559,F_inputs!$F$4:$F$6559)</f>
        <v>0</v>
      </c>
      <c r="AD114" s="224">
        <f>_xlfn.XLOOKUP($E114&amp;AD$99,F_inputs!$N$4:$N$6559,F_inputs!$F$4:$F$6559)</f>
        <v>0</v>
      </c>
      <c r="AE114" s="224">
        <f>_xlfn.XLOOKUP($E114&amp;AE$99,F_inputs!$N$4:$N$6559,F_inputs!$F$4:$F$6559)</f>
        <v>0</v>
      </c>
      <c r="AF114" s="224">
        <f>_xlfn.XLOOKUP($E114&amp;AF$99,F_inputs!$N$4:$N$6559,F_inputs!$F$4:$F$6559)</f>
        <v>0</v>
      </c>
      <c r="AG114" s="224">
        <f>_xlfn.XLOOKUP($E114&amp;AG$99,F_inputs!$N$4:$N$6559,F_inputs!$F$4:$F$6559)</f>
        <v>0</v>
      </c>
      <c r="AH114" s="224">
        <f>_xlfn.XLOOKUP($E114&amp;AH$99,F_inputs!$N$4:$N$6559,F_inputs!$F$4:$F$6559)</f>
        <v>0</v>
      </c>
      <c r="AI114" s="224">
        <f>_xlfn.XLOOKUP($E114&amp;AI$99,F_inputs!$N$4:$N$6559,F_inputs!$F$4:$F$6559)</f>
        <v>0</v>
      </c>
    </row>
    <row r="115" spans="2:64">
      <c r="E115" s="144" t="s">
        <v>367</v>
      </c>
      <c r="F115" s="144" t="s">
        <v>1026</v>
      </c>
      <c r="I115" s="224">
        <f>_xlfn.XLOOKUP($E115&amp;I$99,F_inputs!$N$4:$N$5562,F_inputs!$F$4:$F$5562)</f>
        <v>0</v>
      </c>
      <c r="J115" s="224">
        <f>_xlfn.XLOOKUP($E115&amp;J$99,F_inputs!$N$4:$N$5562,F_inputs!$F$4:$F$5562)</f>
        <v>0</v>
      </c>
      <c r="K115" s="224">
        <f>_xlfn.XLOOKUP($E115&amp;K$99,F_inputs!$N$4:$N$5562,F_inputs!$F$4:$F$5562)</f>
        <v>0</v>
      </c>
      <c r="L115" s="224">
        <f>_xlfn.XLOOKUP($E115&amp;L$99,F_inputs!$N$4:$N$5562,F_inputs!$F$4:$F$5562)</f>
        <v>1</v>
      </c>
      <c r="M115" s="224">
        <f>_xlfn.XLOOKUP($E115&amp;M$99,F_inputs!$N$4:$N$5562,F_inputs!$F$4:$F$5562)</f>
        <v>1</v>
      </c>
      <c r="N115" s="224">
        <f>_xlfn.XLOOKUP($E115&amp;N$99,F_inputs!$N$4:$N$5562,F_inputs!$F$4:$F$5562)</f>
        <v>0</v>
      </c>
      <c r="O115" s="224">
        <f>_xlfn.XLOOKUP($E115&amp;O$99,F_inputs!$N$4:$N$5562,F_inputs!$F$4:$F$5562)</f>
        <v>0</v>
      </c>
      <c r="P115" s="224">
        <f>_xlfn.XLOOKUP($E115&amp;P$99,F_inputs!$N$4:$N$5562,F_inputs!$F$4:$F$5562)</f>
        <v>0.85</v>
      </c>
      <c r="Q115" s="224">
        <f>_xlfn.XLOOKUP($E115&amp;Q$99,F_inputs!$N$4:$N$5562,F_inputs!$F$4:$F$5562)</f>
        <v>0</v>
      </c>
      <c r="R115" s="224">
        <f>_xlfn.XLOOKUP($E115&amp;R$99,F_inputs!$N$4:$N$5562,F_inputs!$F$4:$F$5562)</f>
        <v>0</v>
      </c>
      <c r="S115" s="224">
        <f>_xlfn.XLOOKUP($E115&amp;S$99,F_inputs!$N$4:$N$5562,F_inputs!$F$4:$F$5562)</f>
        <v>0</v>
      </c>
      <c r="T115" s="224">
        <f>_xlfn.XLOOKUP($E115&amp;T$99,F_inputs!$N$4:$N$5562,F_inputs!$F$4:$F$5562)</f>
        <v>1</v>
      </c>
      <c r="U115" s="224">
        <f>_xlfn.XLOOKUP($E115&amp;U$99,F_inputs!$N$4:$N$5562,F_inputs!$F$4:$F$5562)</f>
        <v>0</v>
      </c>
      <c r="V115" s="224">
        <f>_xlfn.XLOOKUP($E115&amp;V$99,F_inputs!$N$4:$N$5562,F_inputs!$F$4:$F$5562)</f>
        <v>0</v>
      </c>
      <c r="W115" s="224">
        <f>_xlfn.XLOOKUP($E115&amp;W$99,F_inputs!$N$4:$N$5562,F_inputs!$F$4:$F$5562)</f>
        <v>1</v>
      </c>
      <c r="X115" s="224">
        <f>_xlfn.XLOOKUP($E115&amp;X$99,F_inputs!$N$4:$N$5562,F_inputs!$F$4:$F$5562)</f>
        <v>1</v>
      </c>
      <c r="Y115" s="224">
        <f>_xlfn.XLOOKUP($E115&amp;Y$99,F_inputs!$N$4:$N$5562,F_inputs!$F$4:$F$5562)</f>
        <v>1</v>
      </c>
      <c r="Z115" s="224">
        <f>_xlfn.XLOOKUP($E115&amp;Z$99,F_inputs!$N$4:$N$5562,F_inputs!$F$4:$F$5562)</f>
        <v>0</v>
      </c>
      <c r="AA115" s="224">
        <f>_xlfn.XLOOKUP($E115&amp;AA$99,F_inputs!$N$4:$N$5562,F_inputs!$F$4:$F$5562)</f>
        <v>0</v>
      </c>
      <c r="AB115" s="224">
        <f>_xlfn.XLOOKUP($E115&amp;AB$99,F_inputs!$N$4:$N$5562,F_inputs!$F$4:$F$5562)</f>
        <v>1</v>
      </c>
      <c r="AC115" s="224">
        <f>_xlfn.XLOOKUP($E115&amp;AC$99,F_inputs!$N$4:$N$6559,F_inputs!$F$4:$F$6559)</f>
        <v>0</v>
      </c>
      <c r="AD115" s="224">
        <f>_xlfn.XLOOKUP($E115&amp;AD$99,F_inputs!$N$4:$N$6559,F_inputs!$F$4:$F$6559)</f>
        <v>0</v>
      </c>
      <c r="AE115" s="224">
        <f>_xlfn.XLOOKUP($E115&amp;AE$99,F_inputs!$N$4:$N$6559,F_inputs!$F$4:$F$6559)</f>
        <v>0</v>
      </c>
      <c r="AF115" s="224">
        <f>_xlfn.XLOOKUP($E115&amp;AF$99,F_inputs!$N$4:$N$6559,F_inputs!$F$4:$F$6559)</f>
        <v>0</v>
      </c>
      <c r="AG115" s="224">
        <f>_xlfn.XLOOKUP($E115&amp;AG$99,F_inputs!$N$4:$N$6559,F_inputs!$F$4:$F$6559)</f>
        <v>0</v>
      </c>
      <c r="AH115" s="224">
        <f>_xlfn.XLOOKUP($E115&amp;AH$99,F_inputs!$N$4:$N$6559,F_inputs!$F$4:$F$6559)</f>
        <v>0</v>
      </c>
      <c r="AI115" s="224">
        <f>_xlfn.XLOOKUP($E115&amp;AI$99,F_inputs!$N$4:$N$6559,F_inputs!$F$4:$F$6559)</f>
        <v>0</v>
      </c>
    </row>
    <row r="116" spans="2:64">
      <c r="E116" s="144" t="s">
        <v>373</v>
      </c>
      <c r="F116" s="144" t="s">
        <v>1026</v>
      </c>
      <c r="I116" s="224">
        <f>_xlfn.XLOOKUP($E116&amp;I$99,F_inputs!$N$4:$N$5562,F_inputs!$F$4:$F$5562)</f>
        <v>0</v>
      </c>
      <c r="J116" s="224">
        <f>_xlfn.XLOOKUP($E116&amp;J$99,F_inputs!$N$4:$N$5562,F_inputs!$F$4:$F$5562)</f>
        <v>0</v>
      </c>
      <c r="K116" s="224">
        <f>_xlfn.XLOOKUP($E116&amp;K$99,F_inputs!$N$4:$N$5562,F_inputs!$F$4:$F$5562)</f>
        <v>0</v>
      </c>
      <c r="L116" s="224">
        <f>_xlfn.XLOOKUP($E116&amp;L$99,F_inputs!$N$4:$N$5562,F_inputs!$F$4:$F$5562)</f>
        <v>1</v>
      </c>
      <c r="M116" s="224">
        <f>_xlfn.XLOOKUP($E116&amp;M$99,F_inputs!$N$4:$N$5562,F_inputs!$F$4:$F$5562)</f>
        <v>1</v>
      </c>
      <c r="N116" s="224">
        <f>_xlfn.XLOOKUP($E116&amp;N$99,F_inputs!$N$4:$N$5562,F_inputs!$F$4:$F$5562)</f>
        <v>0</v>
      </c>
      <c r="O116" s="224">
        <f>_xlfn.XLOOKUP($E116&amp;O$99,F_inputs!$N$4:$N$5562,F_inputs!$F$4:$F$5562)</f>
        <v>0</v>
      </c>
      <c r="P116" s="224">
        <f>_xlfn.XLOOKUP($E116&amp;P$99,F_inputs!$N$4:$N$5562,F_inputs!$F$4:$F$5562)</f>
        <v>0.85</v>
      </c>
      <c r="Q116" s="224">
        <f>_xlfn.XLOOKUP($E116&amp;Q$99,F_inputs!$N$4:$N$5562,F_inputs!$F$4:$F$5562)</f>
        <v>0</v>
      </c>
      <c r="R116" s="224">
        <f>_xlfn.XLOOKUP($E116&amp;R$99,F_inputs!$N$4:$N$5562,F_inputs!$F$4:$F$5562)</f>
        <v>0</v>
      </c>
      <c r="S116" s="224">
        <f>_xlfn.XLOOKUP($E116&amp;S$99,F_inputs!$N$4:$N$5562,F_inputs!$F$4:$F$5562)</f>
        <v>0</v>
      </c>
      <c r="T116" s="224">
        <f>_xlfn.XLOOKUP($E116&amp;T$99,F_inputs!$N$4:$N$5562,F_inputs!$F$4:$F$5562)</f>
        <v>1</v>
      </c>
      <c r="U116" s="224">
        <f>_xlfn.XLOOKUP($E116&amp;U$99,F_inputs!$N$4:$N$5562,F_inputs!$F$4:$F$5562)</f>
        <v>0</v>
      </c>
      <c r="V116" s="224">
        <f>_xlfn.XLOOKUP($E116&amp;V$99,F_inputs!$N$4:$N$5562,F_inputs!$F$4:$F$5562)</f>
        <v>0</v>
      </c>
      <c r="W116" s="224">
        <f>_xlfn.XLOOKUP($E116&amp;W$99,F_inputs!$N$4:$N$5562,F_inputs!$F$4:$F$5562)</f>
        <v>1</v>
      </c>
      <c r="X116" s="224">
        <f>_xlfn.XLOOKUP($E116&amp;X$99,F_inputs!$N$4:$N$5562,F_inputs!$F$4:$F$5562)</f>
        <v>1</v>
      </c>
      <c r="Y116" s="224">
        <f>_xlfn.XLOOKUP($E116&amp;Y$99,F_inputs!$N$4:$N$5562,F_inputs!$F$4:$F$5562)</f>
        <v>1</v>
      </c>
      <c r="Z116" s="224">
        <f>_xlfn.XLOOKUP($E116&amp;Z$99,F_inputs!$N$4:$N$5562,F_inputs!$F$4:$F$5562)</f>
        <v>0</v>
      </c>
      <c r="AA116" s="224">
        <f>_xlfn.XLOOKUP($E116&amp;AA$99,F_inputs!$N$4:$N$5562,F_inputs!$F$4:$F$5562)</f>
        <v>0</v>
      </c>
      <c r="AB116" s="224">
        <f>_xlfn.XLOOKUP($E116&amp;AB$99,F_inputs!$N$4:$N$5562,F_inputs!$F$4:$F$5562)</f>
        <v>1</v>
      </c>
      <c r="AC116" s="224">
        <f>_xlfn.XLOOKUP($E116&amp;AC$99,F_inputs!$N$4:$N$6559,F_inputs!$F$4:$F$6559)</f>
        <v>0</v>
      </c>
      <c r="AD116" s="224">
        <f>_xlfn.XLOOKUP($E116&amp;AD$99,F_inputs!$N$4:$N$6559,F_inputs!$F$4:$F$6559)</f>
        <v>0</v>
      </c>
      <c r="AE116" s="224">
        <f>_xlfn.XLOOKUP($E116&amp;AE$99,F_inputs!$N$4:$N$6559,F_inputs!$F$4:$F$6559)</f>
        <v>0</v>
      </c>
      <c r="AF116" s="224">
        <f>_xlfn.XLOOKUP($E116&amp;AF$99,F_inputs!$N$4:$N$6559,F_inputs!$F$4:$F$6559)</f>
        <v>0</v>
      </c>
      <c r="AG116" s="224">
        <f>_xlfn.XLOOKUP($E116&amp;AG$99,F_inputs!$N$4:$N$6559,F_inputs!$F$4:$F$6559)</f>
        <v>0</v>
      </c>
      <c r="AH116" s="224">
        <f>_xlfn.XLOOKUP($E116&amp;AH$99,F_inputs!$N$4:$N$6559,F_inputs!$F$4:$F$6559)</f>
        <v>0</v>
      </c>
      <c r="AI116" s="224">
        <f>_xlfn.XLOOKUP($E116&amp;AI$99,F_inputs!$N$4:$N$6559,F_inputs!$F$4:$F$6559)</f>
        <v>0</v>
      </c>
    </row>
    <row r="117" spans="2:64">
      <c r="E117" s="144" t="s">
        <v>385</v>
      </c>
      <c r="F117" s="144" t="s">
        <v>1026</v>
      </c>
      <c r="I117" s="224">
        <f>_xlfn.XLOOKUP($E117&amp;I$99,F_inputs!$N$4:$N$5562,F_inputs!$F$4:$F$5562)</f>
        <v>0</v>
      </c>
      <c r="J117" s="224">
        <f>_xlfn.XLOOKUP($E117&amp;J$99,F_inputs!$N$4:$N$5562,F_inputs!$F$4:$F$5562)</f>
        <v>0</v>
      </c>
      <c r="K117" s="224">
        <f>_xlfn.XLOOKUP($E117&amp;K$99,F_inputs!$N$4:$N$5562,F_inputs!$F$4:$F$5562)</f>
        <v>0</v>
      </c>
      <c r="L117" s="224">
        <f>_xlfn.XLOOKUP($E117&amp;L$99,F_inputs!$N$4:$N$5562,F_inputs!$F$4:$F$5562)</f>
        <v>1</v>
      </c>
      <c r="M117" s="224">
        <f>_xlfn.XLOOKUP($E117&amp;M$99,F_inputs!$N$4:$N$5562,F_inputs!$F$4:$F$5562)</f>
        <v>1</v>
      </c>
      <c r="N117" s="224">
        <f>_xlfn.XLOOKUP($E117&amp;N$99,F_inputs!$N$4:$N$5562,F_inputs!$F$4:$F$5562)</f>
        <v>0</v>
      </c>
      <c r="O117" s="224">
        <f>_xlfn.XLOOKUP($E117&amp;O$99,F_inputs!$N$4:$N$5562,F_inputs!$F$4:$F$5562)</f>
        <v>0</v>
      </c>
      <c r="P117" s="224">
        <f>_xlfn.XLOOKUP($E117&amp;P$99,F_inputs!$N$4:$N$5562,F_inputs!$F$4:$F$5562)</f>
        <v>0.85</v>
      </c>
      <c r="Q117" s="224">
        <f>_xlfn.XLOOKUP($E117&amp;Q$99,F_inputs!$N$4:$N$5562,F_inputs!$F$4:$F$5562)</f>
        <v>0</v>
      </c>
      <c r="R117" s="224">
        <f>_xlfn.XLOOKUP($E117&amp;R$99,F_inputs!$N$4:$N$5562,F_inputs!$F$4:$F$5562)</f>
        <v>0</v>
      </c>
      <c r="S117" s="224">
        <f>_xlfn.XLOOKUP($E117&amp;S$99,F_inputs!$N$4:$N$5562,F_inputs!$F$4:$F$5562)</f>
        <v>0</v>
      </c>
      <c r="T117" s="224">
        <f>_xlfn.XLOOKUP($E117&amp;T$99,F_inputs!$N$4:$N$5562,F_inputs!$F$4:$F$5562)</f>
        <v>1</v>
      </c>
      <c r="U117" s="224">
        <f>_xlfn.XLOOKUP($E117&amp;U$99,F_inputs!$N$4:$N$5562,F_inputs!$F$4:$F$5562)</f>
        <v>0</v>
      </c>
      <c r="V117" s="224">
        <f>_xlfn.XLOOKUP($E117&amp;V$99,F_inputs!$N$4:$N$5562,F_inputs!$F$4:$F$5562)</f>
        <v>0</v>
      </c>
      <c r="W117" s="224">
        <f>_xlfn.XLOOKUP($E117&amp;W$99,F_inputs!$N$4:$N$5562,F_inputs!$F$4:$F$5562)</f>
        <v>1</v>
      </c>
      <c r="X117" s="224">
        <f>_xlfn.XLOOKUP($E117&amp;X$99,F_inputs!$N$4:$N$5562,F_inputs!$F$4:$F$5562)</f>
        <v>1</v>
      </c>
      <c r="Y117" s="224">
        <f>_xlfn.XLOOKUP($E117&amp;Y$99,F_inputs!$N$4:$N$5562,F_inputs!$F$4:$F$5562)</f>
        <v>1</v>
      </c>
      <c r="Z117" s="224">
        <f>_xlfn.XLOOKUP($E117&amp;Z$99,F_inputs!$N$4:$N$5562,F_inputs!$F$4:$F$5562)</f>
        <v>0</v>
      </c>
      <c r="AA117" s="224">
        <f>_xlfn.XLOOKUP($E117&amp;AA$99,F_inputs!$N$4:$N$5562,F_inputs!$F$4:$F$5562)</f>
        <v>0</v>
      </c>
      <c r="AB117" s="224">
        <f>_xlfn.XLOOKUP($E117&amp;AB$99,F_inputs!$N$4:$N$5562,F_inputs!$F$4:$F$5562)</f>
        <v>1</v>
      </c>
      <c r="AC117" s="224">
        <f>_xlfn.XLOOKUP($E117&amp;AC$99,F_inputs!$N$4:$N$6559,F_inputs!$F$4:$F$6559)</f>
        <v>0</v>
      </c>
      <c r="AD117" s="224">
        <f>_xlfn.XLOOKUP($E117&amp;AD$99,F_inputs!$N$4:$N$6559,F_inputs!$F$4:$F$6559)</f>
        <v>0</v>
      </c>
      <c r="AE117" s="224">
        <f>_xlfn.XLOOKUP($E117&amp;AE$99,F_inputs!$N$4:$N$6559,F_inputs!$F$4:$F$6559)</f>
        <v>0</v>
      </c>
      <c r="AF117" s="224">
        <f>_xlfn.XLOOKUP($E117&amp;AF$99,F_inputs!$N$4:$N$6559,F_inputs!$F$4:$F$6559)</f>
        <v>0</v>
      </c>
      <c r="AG117" s="224">
        <f>_xlfn.XLOOKUP($E117&amp;AG$99,F_inputs!$N$4:$N$6559,F_inputs!$F$4:$F$6559)</f>
        <v>0</v>
      </c>
      <c r="AH117" s="224">
        <f>_xlfn.XLOOKUP($E117&amp;AH$99,F_inputs!$N$4:$N$6559,F_inputs!$F$4:$F$6559)</f>
        <v>0</v>
      </c>
      <c r="AI117" s="224">
        <f>_xlfn.XLOOKUP($E117&amp;AI$99,F_inputs!$N$4:$N$6559,F_inputs!$F$4:$F$6559)</f>
        <v>0</v>
      </c>
    </row>
    <row r="118" spans="2:64"/>
    <row r="119" spans="2:64">
      <c r="B119" s="124" t="s">
        <v>1028</v>
      </c>
    </row>
    <row r="120" spans="2:64">
      <c r="B120" s="124"/>
      <c r="BG120" s="131"/>
      <c r="BH120" s="131"/>
      <c r="BI120" s="131"/>
      <c r="BJ120" s="131"/>
      <c r="BK120" s="132"/>
      <c r="BL120" s="128"/>
    </row>
    <row r="121" spans="2:64">
      <c r="E121" s="144" t="s">
        <v>350</v>
      </c>
      <c r="F121" s="144" t="s">
        <v>1021</v>
      </c>
      <c r="G121" s="147"/>
      <c r="I121" s="148">
        <f>I79+I101</f>
        <v>0</v>
      </c>
      <c r="J121" s="148">
        <f t="shared" ref="J121:AH131" si="17">J79+J101</f>
        <v>0</v>
      </c>
      <c r="K121" s="148">
        <f t="shared" si="17"/>
        <v>0</v>
      </c>
      <c r="L121" s="148">
        <f t="shared" si="17"/>
        <v>1</v>
      </c>
      <c r="M121" s="148">
        <f t="shared" si="17"/>
        <v>1</v>
      </c>
      <c r="N121" s="148">
        <f t="shared" si="17"/>
        <v>0</v>
      </c>
      <c r="O121" s="148">
        <f t="shared" si="17"/>
        <v>0</v>
      </c>
      <c r="P121" s="148">
        <f t="shared" si="17"/>
        <v>1</v>
      </c>
      <c r="Q121" s="148">
        <f t="shared" si="17"/>
        <v>0</v>
      </c>
      <c r="R121" s="148">
        <f t="shared" si="17"/>
        <v>0</v>
      </c>
      <c r="S121" s="148">
        <f t="shared" si="17"/>
        <v>0</v>
      </c>
      <c r="T121" s="148">
        <f t="shared" si="17"/>
        <v>1</v>
      </c>
      <c r="U121" s="148">
        <f t="shared" si="17"/>
        <v>0.84</v>
      </c>
      <c r="V121" s="148">
        <f t="shared" si="17"/>
        <v>0.89</v>
      </c>
      <c r="W121" s="148">
        <f t="shared" si="17"/>
        <v>1</v>
      </c>
      <c r="X121" s="148">
        <f t="shared" si="17"/>
        <v>1</v>
      </c>
      <c r="Y121" s="148">
        <f t="shared" si="17"/>
        <v>1</v>
      </c>
      <c r="Z121" s="148">
        <f t="shared" si="17"/>
        <v>0</v>
      </c>
      <c r="AA121" s="148">
        <f t="shared" si="17"/>
        <v>0</v>
      </c>
      <c r="AB121" s="148">
        <f t="shared" si="17"/>
        <v>1</v>
      </c>
      <c r="AC121" s="148">
        <f t="shared" si="17"/>
        <v>0</v>
      </c>
      <c r="AD121" s="148">
        <f t="shared" si="17"/>
        <v>0.61299999999999999</v>
      </c>
      <c r="AE121" s="148">
        <f t="shared" si="17"/>
        <v>0</v>
      </c>
      <c r="AF121" s="148">
        <f t="shared" si="17"/>
        <v>0</v>
      </c>
      <c r="AG121" s="148">
        <f t="shared" si="17"/>
        <v>0</v>
      </c>
      <c r="AH121" s="148">
        <f t="shared" si="17"/>
        <v>0</v>
      </c>
      <c r="AI121" s="148"/>
      <c r="AL121" s="226"/>
      <c r="AM121" s="226"/>
      <c r="AN121" s="226"/>
      <c r="AO121" s="226"/>
      <c r="AP121" s="226"/>
      <c r="AQ121" s="226"/>
      <c r="AR121" s="226"/>
      <c r="AS121" s="226"/>
      <c r="AT121" s="226"/>
      <c r="AU121" s="226"/>
      <c r="AV121" s="226"/>
      <c r="AW121" s="226"/>
      <c r="AX121" s="226"/>
      <c r="AY121" s="226"/>
      <c r="AZ121" s="226"/>
      <c r="BA121" s="226"/>
      <c r="BB121" s="226"/>
      <c r="BC121" s="226"/>
      <c r="BD121" s="226"/>
      <c r="BE121" s="226"/>
      <c r="BF121" s="226"/>
      <c r="BG121" s="226"/>
      <c r="BH121" s="226"/>
      <c r="BI121" s="226"/>
      <c r="BJ121" s="226"/>
      <c r="BK121" s="226"/>
    </row>
    <row r="122" spans="2:64" ht="14.25">
      <c r="E122" s="144" t="s">
        <v>358</v>
      </c>
      <c r="F122" s="144" t="s">
        <v>1021</v>
      </c>
      <c r="G122" s="147"/>
      <c r="I122" s="148">
        <f t="shared" ref="I122:X137" si="18">I80+I102</f>
        <v>0</v>
      </c>
      <c r="J122" s="148">
        <f t="shared" si="18"/>
        <v>0</v>
      </c>
      <c r="K122" s="148">
        <f t="shared" si="18"/>
        <v>0</v>
      </c>
      <c r="L122" s="148">
        <f t="shared" si="18"/>
        <v>1</v>
      </c>
      <c r="M122" s="148">
        <f t="shared" si="18"/>
        <v>1</v>
      </c>
      <c r="N122" s="148">
        <f t="shared" si="18"/>
        <v>0.5</v>
      </c>
      <c r="O122" s="148">
        <f t="shared" si="18"/>
        <v>0</v>
      </c>
      <c r="P122" s="148">
        <f t="shared" si="18"/>
        <v>1</v>
      </c>
      <c r="Q122" s="148">
        <f t="shared" si="18"/>
        <v>0</v>
      </c>
      <c r="R122" s="148">
        <f t="shared" si="18"/>
        <v>0</v>
      </c>
      <c r="S122" s="148">
        <f t="shared" si="18"/>
        <v>0</v>
      </c>
      <c r="T122" s="148">
        <f t="shared" si="18"/>
        <v>1</v>
      </c>
      <c r="U122" s="148">
        <f t="shared" si="18"/>
        <v>1</v>
      </c>
      <c r="V122" s="148">
        <f t="shared" si="18"/>
        <v>1</v>
      </c>
      <c r="W122" s="148">
        <f t="shared" si="18"/>
        <v>1</v>
      </c>
      <c r="X122" s="148">
        <f t="shared" si="18"/>
        <v>1</v>
      </c>
      <c r="Y122" s="148">
        <f t="shared" si="17"/>
        <v>1</v>
      </c>
      <c r="Z122" s="148">
        <f t="shared" si="17"/>
        <v>0</v>
      </c>
      <c r="AA122" s="148">
        <f t="shared" si="17"/>
        <v>0</v>
      </c>
      <c r="AB122" s="148">
        <f t="shared" si="17"/>
        <v>1</v>
      </c>
      <c r="AC122" s="148">
        <f t="shared" si="17"/>
        <v>0</v>
      </c>
      <c r="AD122" s="148">
        <f t="shared" si="17"/>
        <v>0</v>
      </c>
      <c r="AE122" s="148">
        <f t="shared" si="17"/>
        <v>0</v>
      </c>
      <c r="AF122" s="148">
        <f t="shared" si="17"/>
        <v>0</v>
      </c>
      <c r="AG122" s="148">
        <f t="shared" si="17"/>
        <v>0</v>
      </c>
      <c r="AH122" s="148">
        <f t="shared" si="17"/>
        <v>0</v>
      </c>
      <c r="AI122" s="146">
        <v>1</v>
      </c>
      <c r="AL122" s="226"/>
      <c r="AM122" s="226"/>
      <c r="AN122" s="226"/>
      <c r="AO122" s="226"/>
      <c r="AP122" s="226"/>
      <c r="AQ122" s="226"/>
      <c r="AR122" s="226"/>
      <c r="AS122" s="226"/>
      <c r="AT122" s="226"/>
      <c r="AU122" s="226"/>
      <c r="AV122" s="226"/>
      <c r="AW122" s="226"/>
      <c r="AX122" s="226"/>
      <c r="AY122" s="226"/>
      <c r="AZ122" s="226"/>
      <c r="BA122" s="226"/>
      <c r="BB122" s="226"/>
      <c r="BC122" s="226"/>
      <c r="BD122" s="226"/>
      <c r="BE122" s="226"/>
      <c r="BF122" s="226"/>
      <c r="BG122" s="226"/>
      <c r="BH122" s="226"/>
      <c r="BI122" s="226"/>
      <c r="BJ122" s="226"/>
      <c r="BK122" s="226"/>
    </row>
    <row r="123" spans="2:64" ht="14.25">
      <c r="E123" s="144" t="s">
        <v>361</v>
      </c>
      <c r="F123" s="144" t="s">
        <v>1021</v>
      </c>
      <c r="G123" s="147"/>
      <c r="I123" s="148">
        <f t="shared" si="18"/>
        <v>0</v>
      </c>
      <c r="J123" s="148">
        <f t="shared" si="17"/>
        <v>0</v>
      </c>
      <c r="K123" s="148">
        <f t="shared" si="17"/>
        <v>0</v>
      </c>
      <c r="L123" s="148">
        <f t="shared" si="17"/>
        <v>1</v>
      </c>
      <c r="M123" s="148">
        <f t="shared" si="17"/>
        <v>1</v>
      </c>
      <c r="N123" s="148">
        <f t="shared" si="17"/>
        <v>0.1</v>
      </c>
      <c r="O123" s="148">
        <f t="shared" si="17"/>
        <v>0</v>
      </c>
      <c r="P123" s="148">
        <f t="shared" si="17"/>
        <v>1</v>
      </c>
      <c r="Q123" s="148">
        <f t="shared" si="17"/>
        <v>0</v>
      </c>
      <c r="R123" s="148">
        <f t="shared" si="17"/>
        <v>0</v>
      </c>
      <c r="S123" s="148">
        <f t="shared" si="17"/>
        <v>0</v>
      </c>
      <c r="T123" s="148">
        <f t="shared" si="17"/>
        <v>1</v>
      </c>
      <c r="U123" s="148">
        <f t="shared" si="17"/>
        <v>0.5</v>
      </c>
      <c r="V123" s="148">
        <f t="shared" si="17"/>
        <v>0.93478260869565222</v>
      </c>
      <c r="W123" s="148">
        <f t="shared" si="17"/>
        <v>1</v>
      </c>
      <c r="X123" s="148">
        <f t="shared" si="17"/>
        <v>1</v>
      </c>
      <c r="Y123" s="148">
        <f t="shared" si="17"/>
        <v>1</v>
      </c>
      <c r="Z123" s="148">
        <f t="shared" si="17"/>
        <v>0</v>
      </c>
      <c r="AA123" s="148">
        <f t="shared" si="17"/>
        <v>0</v>
      </c>
      <c r="AB123" s="148">
        <f t="shared" si="17"/>
        <v>1</v>
      </c>
      <c r="AC123" s="148">
        <f t="shared" si="17"/>
        <v>0</v>
      </c>
      <c r="AD123" s="148">
        <f t="shared" si="17"/>
        <v>0</v>
      </c>
      <c r="AE123" s="148">
        <f t="shared" si="17"/>
        <v>0</v>
      </c>
      <c r="AF123" s="148">
        <f t="shared" si="17"/>
        <v>0</v>
      </c>
      <c r="AG123" s="148">
        <f t="shared" si="17"/>
        <v>0</v>
      </c>
      <c r="AH123" s="148">
        <f t="shared" si="17"/>
        <v>0</v>
      </c>
      <c r="AI123" s="146">
        <v>1</v>
      </c>
      <c r="AL123" s="226"/>
      <c r="AM123" s="226"/>
      <c r="AN123" s="226"/>
      <c r="AO123" s="226"/>
      <c r="AP123" s="226"/>
      <c r="AQ123" s="226"/>
      <c r="AR123" s="226"/>
      <c r="AS123" s="226"/>
      <c r="AT123" s="226"/>
      <c r="AU123" s="226"/>
      <c r="AV123" s="226"/>
      <c r="AW123" s="226"/>
      <c r="AX123" s="226"/>
      <c r="AY123" s="226"/>
      <c r="AZ123" s="226"/>
      <c r="BA123" s="226"/>
      <c r="BB123" s="226"/>
      <c r="BC123" s="226"/>
      <c r="BD123" s="226"/>
      <c r="BE123" s="226"/>
      <c r="BF123" s="226"/>
      <c r="BG123" s="226"/>
      <c r="BH123" s="226"/>
      <c r="BI123" s="226"/>
      <c r="BJ123" s="226"/>
      <c r="BK123" s="226"/>
    </row>
    <row r="124" spans="2:64">
      <c r="E124" s="144" t="s">
        <v>364</v>
      </c>
      <c r="F124" s="144" t="s">
        <v>1021</v>
      </c>
      <c r="G124" s="147"/>
      <c r="I124" s="148">
        <f t="shared" si="18"/>
        <v>0</v>
      </c>
      <c r="J124" s="148">
        <f t="shared" si="17"/>
        <v>0</v>
      </c>
      <c r="K124" s="148">
        <f t="shared" si="17"/>
        <v>0</v>
      </c>
      <c r="L124" s="148">
        <f t="shared" si="17"/>
        <v>1</v>
      </c>
      <c r="M124" s="148">
        <f t="shared" si="17"/>
        <v>1</v>
      </c>
      <c r="N124" s="148">
        <f t="shared" si="17"/>
        <v>0.33329999999999999</v>
      </c>
      <c r="O124" s="148">
        <f t="shared" si="17"/>
        <v>0</v>
      </c>
      <c r="P124" s="148">
        <f t="shared" si="17"/>
        <v>1</v>
      </c>
      <c r="Q124" s="148">
        <f t="shared" si="17"/>
        <v>0</v>
      </c>
      <c r="R124" s="148">
        <f t="shared" si="17"/>
        <v>0</v>
      </c>
      <c r="S124" s="148">
        <f t="shared" si="17"/>
        <v>0</v>
      </c>
      <c r="T124" s="148">
        <f t="shared" si="17"/>
        <v>1</v>
      </c>
      <c r="U124" s="148">
        <f t="shared" si="17"/>
        <v>1</v>
      </c>
      <c r="V124" s="148">
        <f t="shared" si="17"/>
        <v>0.90400000000000003</v>
      </c>
      <c r="W124" s="148">
        <f t="shared" si="17"/>
        <v>1</v>
      </c>
      <c r="X124" s="148">
        <f t="shared" si="17"/>
        <v>1</v>
      </c>
      <c r="Y124" s="148">
        <f t="shared" si="17"/>
        <v>1</v>
      </c>
      <c r="Z124" s="148">
        <f t="shared" si="17"/>
        <v>0</v>
      </c>
      <c r="AA124" s="148">
        <f t="shared" si="17"/>
        <v>0</v>
      </c>
      <c r="AB124" s="148">
        <f t="shared" si="17"/>
        <v>1</v>
      </c>
      <c r="AC124" s="148">
        <f t="shared" si="17"/>
        <v>0</v>
      </c>
      <c r="AD124" s="148">
        <f t="shared" si="17"/>
        <v>0</v>
      </c>
      <c r="AE124" s="148">
        <f t="shared" si="17"/>
        <v>0</v>
      </c>
      <c r="AF124" s="148">
        <f t="shared" si="17"/>
        <v>0</v>
      </c>
      <c r="AG124" s="148">
        <f t="shared" si="17"/>
        <v>0</v>
      </c>
      <c r="AH124" s="148">
        <f t="shared" si="17"/>
        <v>0</v>
      </c>
      <c r="AI124" s="148"/>
      <c r="AL124" s="226"/>
      <c r="AM124" s="226"/>
      <c r="AN124" s="226"/>
      <c r="AO124" s="226"/>
      <c r="AP124" s="226"/>
      <c r="AQ124" s="226"/>
      <c r="AR124" s="226"/>
      <c r="AS124" s="227"/>
      <c r="AT124" s="226"/>
      <c r="AU124" s="226"/>
      <c r="AV124" s="226"/>
      <c r="AW124" s="226"/>
      <c r="AX124" s="226"/>
      <c r="AY124" s="226"/>
      <c r="AZ124" s="226"/>
      <c r="BA124" s="226"/>
      <c r="BB124" s="226"/>
      <c r="BC124" s="226"/>
      <c r="BD124" s="226"/>
      <c r="BE124" s="226"/>
      <c r="BF124" s="226"/>
      <c r="BG124" s="226"/>
      <c r="BH124" s="226"/>
      <c r="BI124" s="226"/>
      <c r="BJ124" s="226"/>
      <c r="BK124" s="226"/>
    </row>
    <row r="125" spans="2:64">
      <c r="E125" s="144" t="s">
        <v>370</v>
      </c>
      <c r="F125" s="144" t="s">
        <v>1021</v>
      </c>
      <c r="G125" s="147"/>
      <c r="I125" s="148">
        <f t="shared" si="18"/>
        <v>0</v>
      </c>
      <c r="J125" s="148">
        <f t="shared" si="17"/>
        <v>0</v>
      </c>
      <c r="K125" s="148">
        <f t="shared" si="17"/>
        <v>0</v>
      </c>
      <c r="L125" s="148">
        <f t="shared" si="17"/>
        <v>1</v>
      </c>
      <c r="M125" s="148">
        <f t="shared" si="17"/>
        <v>1</v>
      </c>
      <c r="N125" s="148">
        <f t="shared" si="17"/>
        <v>0.5</v>
      </c>
      <c r="O125" s="148">
        <f t="shared" si="17"/>
        <v>0</v>
      </c>
      <c r="P125" s="148">
        <f t="shared" si="17"/>
        <v>1</v>
      </c>
      <c r="Q125" s="148">
        <f t="shared" si="17"/>
        <v>0</v>
      </c>
      <c r="R125" s="148">
        <f t="shared" si="17"/>
        <v>0</v>
      </c>
      <c r="S125" s="148">
        <f t="shared" si="17"/>
        <v>0</v>
      </c>
      <c r="T125" s="148">
        <f t="shared" si="17"/>
        <v>1</v>
      </c>
      <c r="U125" s="148">
        <f t="shared" si="17"/>
        <v>0.5</v>
      </c>
      <c r="V125" s="148">
        <f t="shared" si="17"/>
        <v>0.94</v>
      </c>
      <c r="W125" s="148">
        <f t="shared" si="17"/>
        <v>1</v>
      </c>
      <c r="X125" s="148">
        <f t="shared" si="17"/>
        <v>1</v>
      </c>
      <c r="Y125" s="148">
        <f t="shared" si="17"/>
        <v>1</v>
      </c>
      <c r="Z125" s="148">
        <f t="shared" si="17"/>
        <v>0</v>
      </c>
      <c r="AA125" s="148">
        <f t="shared" si="17"/>
        <v>0</v>
      </c>
      <c r="AB125" s="148">
        <f t="shared" si="17"/>
        <v>1</v>
      </c>
      <c r="AC125" s="148">
        <f t="shared" si="17"/>
        <v>0</v>
      </c>
      <c r="AD125" s="148">
        <f t="shared" si="17"/>
        <v>0</v>
      </c>
      <c r="AE125" s="148">
        <f t="shared" si="17"/>
        <v>0.71099999999999997</v>
      </c>
      <c r="AF125" s="148">
        <f t="shared" si="17"/>
        <v>0</v>
      </c>
      <c r="AG125" s="148">
        <f t="shared" si="17"/>
        <v>0</v>
      </c>
      <c r="AH125" s="148">
        <f t="shared" si="17"/>
        <v>0</v>
      </c>
      <c r="AI125" s="148"/>
      <c r="AL125" s="226"/>
      <c r="AM125" s="226"/>
      <c r="AN125" s="226"/>
      <c r="AO125" s="226"/>
      <c r="AP125" s="226"/>
      <c r="AQ125" s="226"/>
      <c r="AR125" s="226"/>
      <c r="AS125" s="226"/>
      <c r="AT125" s="226"/>
      <c r="AU125" s="226"/>
      <c r="AV125" s="226"/>
      <c r="AW125" s="226"/>
      <c r="AX125" s="226"/>
      <c r="AY125" s="226"/>
      <c r="AZ125" s="226"/>
      <c r="BA125" s="226"/>
      <c r="BB125" s="226"/>
      <c r="BC125" s="226"/>
      <c r="BD125" s="226"/>
      <c r="BE125" s="226"/>
      <c r="BF125" s="226"/>
      <c r="BG125" s="226"/>
      <c r="BH125" s="226"/>
      <c r="BI125" s="226"/>
      <c r="BJ125" s="226"/>
      <c r="BK125" s="226"/>
    </row>
    <row r="126" spans="2:64">
      <c r="E126" s="144" t="s">
        <v>379</v>
      </c>
      <c r="F126" s="144" t="s">
        <v>1021</v>
      </c>
      <c r="G126" s="147"/>
      <c r="I126" s="148">
        <f t="shared" si="18"/>
        <v>0</v>
      </c>
      <c r="J126" s="148">
        <f t="shared" si="17"/>
        <v>0</v>
      </c>
      <c r="K126" s="148">
        <f t="shared" si="17"/>
        <v>0</v>
      </c>
      <c r="L126" s="148">
        <f t="shared" si="17"/>
        <v>1</v>
      </c>
      <c r="M126" s="148">
        <f t="shared" si="17"/>
        <v>1</v>
      </c>
      <c r="N126" s="148">
        <f t="shared" si="17"/>
        <v>0.33329999999999999</v>
      </c>
      <c r="O126" s="148">
        <f t="shared" si="17"/>
        <v>0</v>
      </c>
      <c r="P126" s="148">
        <f t="shared" si="17"/>
        <v>1</v>
      </c>
      <c r="Q126" s="148">
        <f t="shared" si="17"/>
        <v>0</v>
      </c>
      <c r="R126" s="148">
        <f t="shared" si="17"/>
        <v>0</v>
      </c>
      <c r="S126" s="148">
        <f t="shared" si="17"/>
        <v>0</v>
      </c>
      <c r="T126" s="148">
        <f t="shared" si="17"/>
        <v>1</v>
      </c>
      <c r="U126" s="148">
        <f t="shared" si="17"/>
        <v>0.95</v>
      </c>
      <c r="V126" s="148">
        <f t="shared" si="17"/>
        <v>0.95</v>
      </c>
      <c r="W126" s="148">
        <f t="shared" si="17"/>
        <v>1</v>
      </c>
      <c r="X126" s="148">
        <f t="shared" si="17"/>
        <v>1</v>
      </c>
      <c r="Y126" s="148">
        <f t="shared" si="17"/>
        <v>1</v>
      </c>
      <c r="Z126" s="148">
        <f t="shared" si="17"/>
        <v>0</v>
      </c>
      <c r="AA126" s="148">
        <f t="shared" si="17"/>
        <v>0</v>
      </c>
      <c r="AB126" s="148">
        <f t="shared" si="17"/>
        <v>1</v>
      </c>
      <c r="AC126" s="148">
        <f t="shared" si="17"/>
        <v>0</v>
      </c>
      <c r="AD126" s="148">
        <f t="shared" si="17"/>
        <v>0</v>
      </c>
      <c r="AE126" s="148">
        <f t="shared" si="17"/>
        <v>0</v>
      </c>
      <c r="AF126" s="148">
        <f t="shared" si="17"/>
        <v>0.65</v>
      </c>
      <c r="AG126" s="148">
        <f t="shared" si="17"/>
        <v>0</v>
      </c>
      <c r="AH126" s="148">
        <f t="shared" si="17"/>
        <v>0</v>
      </c>
      <c r="AI126" s="148"/>
      <c r="AL126" s="226"/>
      <c r="AM126" s="226"/>
      <c r="AN126" s="226"/>
      <c r="AO126" s="226"/>
      <c r="AP126" s="226"/>
      <c r="AQ126" s="227"/>
      <c r="AR126" s="226"/>
      <c r="AS126" s="226"/>
      <c r="AT126" s="226"/>
      <c r="AU126" s="226"/>
      <c r="AV126" s="226"/>
      <c r="AW126" s="226"/>
      <c r="AX126" s="226"/>
      <c r="AY126" s="226"/>
      <c r="AZ126" s="226"/>
      <c r="BA126" s="226"/>
      <c r="BB126" s="226"/>
      <c r="BC126" s="226"/>
      <c r="BD126" s="226"/>
      <c r="BE126" s="226"/>
      <c r="BF126" s="226"/>
      <c r="BG126" s="226"/>
      <c r="BH126" s="226"/>
      <c r="BI126" s="226"/>
      <c r="BJ126" s="226"/>
      <c r="BK126" s="226"/>
    </row>
    <row r="127" spans="2:64">
      <c r="E127" s="144" t="s">
        <v>382</v>
      </c>
      <c r="F127" s="144" t="s">
        <v>1021</v>
      </c>
      <c r="G127" s="147"/>
      <c r="I127" s="148">
        <f t="shared" si="18"/>
        <v>0</v>
      </c>
      <c r="J127" s="148">
        <f t="shared" si="17"/>
        <v>0</v>
      </c>
      <c r="K127" s="148">
        <f t="shared" si="17"/>
        <v>0</v>
      </c>
      <c r="L127" s="148">
        <f t="shared" si="17"/>
        <v>1</v>
      </c>
      <c r="M127" s="148">
        <f t="shared" si="17"/>
        <v>1</v>
      </c>
      <c r="N127" s="148">
        <f t="shared" si="17"/>
        <v>0.4</v>
      </c>
      <c r="O127" s="148">
        <f t="shared" si="17"/>
        <v>0</v>
      </c>
      <c r="P127" s="148">
        <f t="shared" si="17"/>
        <v>1</v>
      </c>
      <c r="Q127" s="148">
        <f t="shared" si="17"/>
        <v>0</v>
      </c>
      <c r="R127" s="148">
        <f t="shared" si="17"/>
        <v>0</v>
      </c>
      <c r="S127" s="148">
        <f t="shared" si="17"/>
        <v>0</v>
      </c>
      <c r="T127" s="148">
        <f t="shared" si="17"/>
        <v>1</v>
      </c>
      <c r="U127" s="148">
        <f t="shared" si="17"/>
        <v>1</v>
      </c>
      <c r="V127" s="148">
        <f t="shared" si="17"/>
        <v>0.92727272727272725</v>
      </c>
      <c r="W127" s="148">
        <f t="shared" si="17"/>
        <v>1</v>
      </c>
      <c r="X127" s="148">
        <f t="shared" si="17"/>
        <v>1</v>
      </c>
      <c r="Y127" s="148">
        <f t="shared" si="17"/>
        <v>1</v>
      </c>
      <c r="Z127" s="148">
        <f t="shared" si="17"/>
        <v>0</v>
      </c>
      <c r="AA127" s="148">
        <f t="shared" si="17"/>
        <v>0</v>
      </c>
      <c r="AB127" s="148">
        <f t="shared" si="17"/>
        <v>1</v>
      </c>
      <c r="AC127" s="148">
        <f t="shared" si="17"/>
        <v>0</v>
      </c>
      <c r="AD127" s="148">
        <f t="shared" si="17"/>
        <v>0</v>
      </c>
      <c r="AE127" s="148">
        <f t="shared" si="17"/>
        <v>0</v>
      </c>
      <c r="AF127" s="148">
        <f t="shared" si="17"/>
        <v>0</v>
      </c>
      <c r="AG127" s="148">
        <f t="shared" si="17"/>
        <v>0</v>
      </c>
      <c r="AH127" s="148">
        <f t="shared" si="17"/>
        <v>0</v>
      </c>
      <c r="AI127" s="148"/>
      <c r="AL127" s="226"/>
      <c r="AM127" s="226"/>
      <c r="AN127" s="226"/>
      <c r="AO127" s="226"/>
      <c r="AP127" s="226"/>
      <c r="AQ127" s="226"/>
      <c r="AR127" s="226"/>
      <c r="AS127" s="226"/>
      <c r="AT127" s="226"/>
      <c r="AU127" s="226"/>
      <c r="AV127" s="226"/>
      <c r="AW127" s="226"/>
      <c r="AX127" s="226"/>
      <c r="AY127" s="226"/>
      <c r="AZ127" s="226"/>
      <c r="BA127" s="226"/>
      <c r="BB127" s="226"/>
      <c r="BC127" s="226"/>
      <c r="BD127" s="226"/>
      <c r="BE127" s="226"/>
      <c r="BF127" s="226"/>
      <c r="BG127" s="226"/>
      <c r="BH127" s="226"/>
      <c r="BI127" s="226"/>
      <c r="BJ127" s="226"/>
      <c r="BK127" s="226"/>
    </row>
    <row r="128" spans="2:64">
      <c r="E128" s="144" t="s">
        <v>388</v>
      </c>
      <c r="F128" s="144" t="s">
        <v>1021</v>
      </c>
      <c r="G128" s="147"/>
      <c r="I128" s="148">
        <f t="shared" si="18"/>
        <v>0</v>
      </c>
      <c r="J128" s="148">
        <f t="shared" si="17"/>
        <v>0</v>
      </c>
      <c r="K128" s="148">
        <f t="shared" si="17"/>
        <v>0</v>
      </c>
      <c r="L128" s="148">
        <f t="shared" si="17"/>
        <v>1</v>
      </c>
      <c r="M128" s="148">
        <f t="shared" si="17"/>
        <v>1</v>
      </c>
      <c r="N128" s="148">
        <f t="shared" si="17"/>
        <v>0.33333333333333326</v>
      </c>
      <c r="O128" s="148">
        <f t="shared" si="17"/>
        <v>0</v>
      </c>
      <c r="P128" s="148">
        <f t="shared" si="17"/>
        <v>1</v>
      </c>
      <c r="Q128" s="148">
        <f t="shared" si="17"/>
        <v>0</v>
      </c>
      <c r="R128" s="148">
        <f t="shared" si="17"/>
        <v>0</v>
      </c>
      <c r="S128" s="148">
        <f t="shared" si="17"/>
        <v>0</v>
      </c>
      <c r="T128" s="148">
        <f t="shared" si="17"/>
        <v>1</v>
      </c>
      <c r="U128" s="148">
        <f t="shared" si="17"/>
        <v>0.95</v>
      </c>
      <c r="V128" s="148">
        <f t="shared" si="17"/>
        <v>0.95</v>
      </c>
      <c r="W128" s="148">
        <f t="shared" si="17"/>
        <v>1</v>
      </c>
      <c r="X128" s="148">
        <f t="shared" si="17"/>
        <v>1</v>
      </c>
      <c r="Y128" s="148">
        <f t="shared" si="17"/>
        <v>1</v>
      </c>
      <c r="Z128" s="148">
        <f t="shared" si="17"/>
        <v>0</v>
      </c>
      <c r="AA128" s="148">
        <f t="shared" si="17"/>
        <v>0</v>
      </c>
      <c r="AB128" s="148">
        <f t="shared" si="17"/>
        <v>1</v>
      </c>
      <c r="AC128" s="148">
        <f t="shared" si="17"/>
        <v>0</v>
      </c>
      <c r="AD128" s="148">
        <f t="shared" si="17"/>
        <v>0</v>
      </c>
      <c r="AE128" s="148">
        <f t="shared" si="17"/>
        <v>0</v>
      </c>
      <c r="AF128" s="148">
        <f t="shared" si="17"/>
        <v>0</v>
      </c>
      <c r="AG128" s="148">
        <f t="shared" si="17"/>
        <v>0</v>
      </c>
      <c r="AH128" s="148">
        <f t="shared" si="17"/>
        <v>0</v>
      </c>
      <c r="AI128" s="148"/>
      <c r="AL128" s="226"/>
      <c r="AM128" s="226"/>
      <c r="AN128" s="226"/>
      <c r="AO128" s="226"/>
      <c r="AP128" s="226"/>
      <c r="AQ128" s="226"/>
      <c r="AR128" s="226"/>
      <c r="AS128" s="226"/>
      <c r="AT128" s="226"/>
      <c r="AU128" s="226"/>
      <c r="AV128" s="226"/>
      <c r="AW128" s="226"/>
      <c r="AX128" s="226"/>
      <c r="AY128" s="226"/>
      <c r="AZ128" s="226"/>
      <c r="BA128" s="226"/>
      <c r="BB128" s="226"/>
      <c r="BC128" s="226"/>
      <c r="BD128" s="226"/>
      <c r="BE128" s="226"/>
      <c r="BF128" s="226"/>
      <c r="BG128" s="226"/>
      <c r="BH128" s="226"/>
      <c r="BI128" s="226"/>
      <c r="BJ128" s="226"/>
      <c r="BK128" s="226"/>
    </row>
    <row r="129" spans="1:63">
      <c r="E129" s="144" t="s">
        <v>391</v>
      </c>
      <c r="F129" s="144" t="s">
        <v>1021</v>
      </c>
      <c r="G129" s="147"/>
      <c r="I129" s="148">
        <f t="shared" si="18"/>
        <v>0</v>
      </c>
      <c r="J129" s="148">
        <f t="shared" si="17"/>
        <v>0</v>
      </c>
      <c r="K129" s="148">
        <f t="shared" si="17"/>
        <v>0</v>
      </c>
      <c r="L129" s="148">
        <f t="shared" si="17"/>
        <v>1</v>
      </c>
      <c r="M129" s="148">
        <f t="shared" si="17"/>
        <v>1</v>
      </c>
      <c r="N129" s="148">
        <f t="shared" si="17"/>
        <v>0.92</v>
      </c>
      <c r="O129" s="148">
        <f t="shared" si="17"/>
        <v>0</v>
      </c>
      <c r="P129" s="148">
        <f t="shared" si="17"/>
        <v>1</v>
      </c>
      <c r="Q129" s="148">
        <f t="shared" si="17"/>
        <v>0</v>
      </c>
      <c r="R129" s="148">
        <f t="shared" si="17"/>
        <v>0</v>
      </c>
      <c r="S129" s="148">
        <f t="shared" si="17"/>
        <v>0</v>
      </c>
      <c r="T129" s="148">
        <f t="shared" si="17"/>
        <v>1</v>
      </c>
      <c r="U129" s="148">
        <f t="shared" si="17"/>
        <v>0.5</v>
      </c>
      <c r="V129" s="148">
        <f t="shared" si="17"/>
        <v>0.96829999999999994</v>
      </c>
      <c r="W129" s="148">
        <f t="shared" si="17"/>
        <v>1</v>
      </c>
      <c r="X129" s="148">
        <f t="shared" si="17"/>
        <v>1</v>
      </c>
      <c r="Y129" s="148">
        <f t="shared" si="17"/>
        <v>1</v>
      </c>
      <c r="Z129" s="148">
        <f t="shared" si="17"/>
        <v>0</v>
      </c>
      <c r="AA129" s="148">
        <f t="shared" si="17"/>
        <v>0</v>
      </c>
      <c r="AB129" s="148">
        <f t="shared" si="17"/>
        <v>1</v>
      </c>
      <c r="AC129" s="148">
        <f t="shared" si="17"/>
        <v>0</v>
      </c>
      <c r="AD129" s="148">
        <f t="shared" si="17"/>
        <v>0</v>
      </c>
      <c r="AE129" s="148">
        <f t="shared" si="17"/>
        <v>0</v>
      </c>
      <c r="AF129" s="148">
        <f t="shared" si="17"/>
        <v>1</v>
      </c>
      <c r="AG129" s="148">
        <f t="shared" si="17"/>
        <v>0</v>
      </c>
      <c r="AH129" s="148">
        <f t="shared" si="17"/>
        <v>1</v>
      </c>
      <c r="AI129" s="148"/>
      <c r="AL129" s="226"/>
      <c r="AM129" s="226"/>
      <c r="AN129" s="226"/>
      <c r="AO129" s="226"/>
      <c r="AP129" s="226"/>
      <c r="AQ129" s="226"/>
      <c r="AR129" s="226"/>
      <c r="AS129" s="226"/>
      <c r="AT129" s="226"/>
      <c r="AU129" s="226"/>
      <c r="AV129" s="226"/>
      <c r="AW129" s="226"/>
      <c r="AX129" s="226"/>
      <c r="AY129" s="226"/>
      <c r="AZ129" s="226"/>
      <c r="BA129" s="226"/>
      <c r="BB129" s="226"/>
      <c r="BC129" s="226"/>
      <c r="BD129" s="226"/>
      <c r="BE129" s="226"/>
      <c r="BF129" s="226"/>
      <c r="BG129" s="226"/>
      <c r="BH129" s="226"/>
      <c r="BI129" s="226"/>
      <c r="BJ129" s="226"/>
      <c r="BK129" s="226"/>
    </row>
    <row r="130" spans="1:63">
      <c r="E130" s="144" t="s">
        <v>394</v>
      </c>
      <c r="F130" s="144" t="s">
        <v>1021</v>
      </c>
      <c r="G130" s="147"/>
      <c r="I130" s="148">
        <f t="shared" si="18"/>
        <v>0</v>
      </c>
      <c r="J130" s="148">
        <f t="shared" si="17"/>
        <v>0</v>
      </c>
      <c r="K130" s="148">
        <f t="shared" si="17"/>
        <v>0</v>
      </c>
      <c r="L130" s="148">
        <f t="shared" si="17"/>
        <v>1</v>
      </c>
      <c r="M130" s="148">
        <f t="shared" si="17"/>
        <v>1</v>
      </c>
      <c r="N130" s="148">
        <f t="shared" si="17"/>
        <v>0.2</v>
      </c>
      <c r="O130" s="148">
        <f t="shared" si="17"/>
        <v>0</v>
      </c>
      <c r="P130" s="148">
        <f t="shared" si="17"/>
        <v>1</v>
      </c>
      <c r="Q130" s="148">
        <f t="shared" si="17"/>
        <v>0</v>
      </c>
      <c r="R130" s="148">
        <f t="shared" si="17"/>
        <v>0</v>
      </c>
      <c r="S130" s="148">
        <f t="shared" si="17"/>
        <v>0</v>
      </c>
      <c r="T130" s="148">
        <f t="shared" si="17"/>
        <v>1</v>
      </c>
      <c r="U130" s="148">
        <f t="shared" si="17"/>
        <v>1</v>
      </c>
      <c r="V130" s="148">
        <f t="shared" si="17"/>
        <v>0.94099999999999995</v>
      </c>
      <c r="W130" s="148">
        <f t="shared" si="17"/>
        <v>1</v>
      </c>
      <c r="X130" s="148">
        <f t="shared" si="17"/>
        <v>1</v>
      </c>
      <c r="Y130" s="148">
        <f t="shared" si="17"/>
        <v>1</v>
      </c>
      <c r="Z130" s="148">
        <f t="shared" si="17"/>
        <v>0</v>
      </c>
      <c r="AA130" s="148">
        <f t="shared" si="17"/>
        <v>0</v>
      </c>
      <c r="AB130" s="148">
        <f t="shared" si="17"/>
        <v>1</v>
      </c>
      <c r="AC130" s="148">
        <f t="shared" si="17"/>
        <v>0</v>
      </c>
      <c r="AD130" s="148">
        <f t="shared" si="17"/>
        <v>0</v>
      </c>
      <c r="AE130" s="148">
        <f t="shared" si="17"/>
        <v>0</v>
      </c>
      <c r="AF130" s="148">
        <f t="shared" si="17"/>
        <v>0</v>
      </c>
      <c r="AG130" s="148">
        <f t="shared" si="17"/>
        <v>0</v>
      </c>
      <c r="AH130" s="148">
        <f t="shared" si="17"/>
        <v>0</v>
      </c>
      <c r="AI130" s="148"/>
      <c r="AL130" s="226"/>
      <c r="AM130" s="226"/>
      <c r="AN130" s="226"/>
      <c r="AO130" s="226"/>
      <c r="AP130" s="226"/>
      <c r="AQ130" s="226"/>
      <c r="AR130" s="226"/>
      <c r="AS130" s="226"/>
      <c r="AT130" s="226"/>
      <c r="AU130" s="226"/>
      <c r="AV130" s="226"/>
      <c r="AW130" s="226"/>
      <c r="AX130" s="226"/>
      <c r="AY130" s="226"/>
      <c r="AZ130" s="226"/>
      <c r="BA130" s="226"/>
      <c r="BB130" s="226"/>
      <c r="BC130" s="226"/>
      <c r="BD130" s="226"/>
      <c r="BE130" s="226"/>
      <c r="BF130" s="226"/>
      <c r="BG130" s="226"/>
      <c r="BH130" s="226"/>
      <c r="BI130" s="226"/>
      <c r="BJ130" s="226"/>
      <c r="BK130" s="226"/>
    </row>
    <row r="131" spans="1:63">
      <c r="E131" s="144" t="s">
        <v>397</v>
      </c>
      <c r="F131" s="144" t="s">
        <v>1021</v>
      </c>
      <c r="G131" s="147"/>
      <c r="I131" s="148">
        <f t="shared" si="18"/>
        <v>0</v>
      </c>
      <c r="J131" s="148">
        <f t="shared" si="17"/>
        <v>0</v>
      </c>
      <c r="K131" s="148">
        <f t="shared" si="17"/>
        <v>0</v>
      </c>
      <c r="L131" s="148">
        <f t="shared" si="17"/>
        <v>1</v>
      </c>
      <c r="M131" s="148">
        <f t="shared" si="17"/>
        <v>1</v>
      </c>
      <c r="N131" s="148">
        <f t="shared" si="17"/>
        <v>0.33332999999999996</v>
      </c>
      <c r="O131" s="148">
        <f t="shared" si="17"/>
        <v>0</v>
      </c>
      <c r="P131" s="148">
        <f t="shared" si="17"/>
        <v>1</v>
      </c>
      <c r="Q131" s="148">
        <f t="shared" si="17"/>
        <v>0</v>
      </c>
      <c r="R131" s="148">
        <f t="shared" si="17"/>
        <v>0</v>
      </c>
      <c r="S131" s="148">
        <f t="shared" si="17"/>
        <v>0</v>
      </c>
      <c r="T131" s="148">
        <f t="shared" ref="J131:AH137" si="19">T89+T111</f>
        <v>1</v>
      </c>
      <c r="U131" s="148">
        <f t="shared" si="19"/>
        <v>1</v>
      </c>
      <c r="V131" s="148">
        <f t="shared" si="19"/>
        <v>1</v>
      </c>
      <c r="W131" s="148">
        <f t="shared" si="19"/>
        <v>1</v>
      </c>
      <c r="X131" s="148">
        <f t="shared" si="19"/>
        <v>1</v>
      </c>
      <c r="Y131" s="148">
        <f t="shared" si="19"/>
        <v>1</v>
      </c>
      <c r="Z131" s="148">
        <f t="shared" si="19"/>
        <v>0</v>
      </c>
      <c r="AA131" s="148">
        <f t="shared" si="19"/>
        <v>0</v>
      </c>
      <c r="AB131" s="148">
        <f t="shared" si="19"/>
        <v>1</v>
      </c>
      <c r="AC131" s="148">
        <f t="shared" si="19"/>
        <v>0</v>
      </c>
      <c r="AD131" s="148">
        <f t="shared" si="19"/>
        <v>0</v>
      </c>
      <c r="AE131" s="148">
        <f t="shared" si="19"/>
        <v>0</v>
      </c>
      <c r="AF131" s="148">
        <f t="shared" si="19"/>
        <v>0</v>
      </c>
      <c r="AG131" s="148">
        <f t="shared" si="19"/>
        <v>0</v>
      </c>
      <c r="AH131" s="148">
        <f t="shared" si="19"/>
        <v>0</v>
      </c>
      <c r="AI131" s="148"/>
      <c r="AL131" s="226"/>
      <c r="AM131" s="226"/>
      <c r="AN131" s="226"/>
      <c r="AO131" s="226"/>
      <c r="AP131" s="226"/>
      <c r="AQ131" s="227"/>
      <c r="AR131" s="226"/>
      <c r="AS131" s="226"/>
      <c r="AT131" s="226"/>
      <c r="AU131" s="226"/>
      <c r="AV131" s="226"/>
      <c r="AW131" s="226"/>
      <c r="AX131" s="226"/>
      <c r="AY131" s="226"/>
      <c r="AZ131" s="226"/>
      <c r="BA131" s="226"/>
      <c r="BB131" s="226"/>
      <c r="BC131" s="226"/>
      <c r="BD131" s="226"/>
      <c r="BE131" s="226"/>
      <c r="BF131" s="226"/>
      <c r="BG131" s="226"/>
      <c r="BH131" s="226"/>
      <c r="BI131" s="226"/>
      <c r="BJ131" s="226"/>
      <c r="BK131" s="226"/>
    </row>
    <row r="132" spans="1:63">
      <c r="E132" s="144" t="s">
        <v>345</v>
      </c>
      <c r="F132" s="144" t="s">
        <v>1021</v>
      </c>
      <c r="G132" s="147"/>
      <c r="I132" s="148">
        <f t="shared" si="18"/>
        <v>0</v>
      </c>
      <c r="J132" s="148">
        <f t="shared" si="19"/>
        <v>0</v>
      </c>
      <c r="K132" s="148">
        <f t="shared" si="19"/>
        <v>0</v>
      </c>
      <c r="L132" s="148">
        <f t="shared" si="19"/>
        <v>1</v>
      </c>
      <c r="M132" s="148">
        <f t="shared" si="19"/>
        <v>1</v>
      </c>
      <c r="N132" s="148">
        <f t="shared" si="19"/>
        <v>0</v>
      </c>
      <c r="O132" s="148">
        <f t="shared" si="19"/>
        <v>0</v>
      </c>
      <c r="P132" s="148">
        <f t="shared" si="19"/>
        <v>1</v>
      </c>
      <c r="Q132" s="148">
        <f t="shared" si="19"/>
        <v>0</v>
      </c>
      <c r="R132" s="148">
        <f t="shared" si="19"/>
        <v>0</v>
      </c>
      <c r="S132" s="148">
        <f t="shared" si="19"/>
        <v>0</v>
      </c>
      <c r="T132" s="148">
        <f t="shared" si="19"/>
        <v>1</v>
      </c>
      <c r="U132" s="148">
        <f t="shared" si="19"/>
        <v>0</v>
      </c>
      <c r="V132" s="148">
        <f t="shared" si="19"/>
        <v>0</v>
      </c>
      <c r="W132" s="148">
        <f t="shared" si="19"/>
        <v>1</v>
      </c>
      <c r="X132" s="148">
        <f t="shared" si="19"/>
        <v>1</v>
      </c>
      <c r="Y132" s="148">
        <f t="shared" si="19"/>
        <v>1</v>
      </c>
      <c r="Z132" s="148">
        <f t="shared" si="19"/>
        <v>0</v>
      </c>
      <c r="AA132" s="148">
        <f t="shared" si="19"/>
        <v>0</v>
      </c>
      <c r="AB132" s="148">
        <f t="shared" si="19"/>
        <v>1</v>
      </c>
      <c r="AC132" s="148">
        <f t="shared" si="19"/>
        <v>0</v>
      </c>
      <c r="AD132" s="148">
        <f t="shared" si="19"/>
        <v>0</v>
      </c>
      <c r="AE132" s="148">
        <f t="shared" si="19"/>
        <v>0</v>
      </c>
      <c r="AF132" s="148">
        <f t="shared" si="19"/>
        <v>0</v>
      </c>
      <c r="AG132" s="148">
        <f t="shared" si="19"/>
        <v>0</v>
      </c>
      <c r="AH132" s="148">
        <f t="shared" si="19"/>
        <v>0</v>
      </c>
      <c r="AI132" s="148"/>
      <c r="AL132" s="226"/>
      <c r="AM132" s="226"/>
      <c r="AN132" s="226"/>
      <c r="AO132" s="226"/>
      <c r="AP132" s="226"/>
      <c r="AQ132" s="226"/>
      <c r="AR132" s="226"/>
      <c r="AS132" s="226"/>
      <c r="AT132" s="226"/>
      <c r="AU132" s="226"/>
      <c r="AV132" s="226"/>
      <c r="AW132" s="226"/>
      <c r="AX132" s="226"/>
      <c r="AY132" s="226"/>
      <c r="AZ132" s="226"/>
      <c r="BA132" s="226"/>
      <c r="BB132" s="226"/>
      <c r="BC132" s="226"/>
      <c r="BD132" s="226"/>
      <c r="BE132" s="226"/>
      <c r="BF132" s="226"/>
      <c r="BG132" s="226"/>
      <c r="BH132" s="226"/>
      <c r="BI132" s="226"/>
      <c r="BJ132" s="226"/>
      <c r="BK132" s="226"/>
    </row>
    <row r="133" spans="1:63">
      <c r="E133" s="144" t="s">
        <v>354</v>
      </c>
      <c r="F133" s="144" t="s">
        <v>1021</v>
      </c>
      <c r="G133" s="147"/>
      <c r="I133" s="148">
        <f t="shared" si="18"/>
        <v>0</v>
      </c>
      <c r="J133" s="148">
        <f t="shared" si="19"/>
        <v>0</v>
      </c>
      <c r="K133" s="148">
        <f t="shared" si="19"/>
        <v>0</v>
      </c>
      <c r="L133" s="148">
        <f t="shared" si="19"/>
        <v>1</v>
      </c>
      <c r="M133" s="148">
        <f t="shared" si="19"/>
        <v>1</v>
      </c>
      <c r="N133" s="148">
        <f t="shared" si="19"/>
        <v>0</v>
      </c>
      <c r="O133" s="148">
        <f t="shared" si="19"/>
        <v>0</v>
      </c>
      <c r="P133" s="148">
        <f t="shared" si="19"/>
        <v>1</v>
      </c>
      <c r="Q133" s="148">
        <f t="shared" si="19"/>
        <v>0</v>
      </c>
      <c r="R133" s="148">
        <f t="shared" si="19"/>
        <v>0</v>
      </c>
      <c r="S133" s="148">
        <f t="shared" si="19"/>
        <v>0</v>
      </c>
      <c r="T133" s="148">
        <f t="shared" si="19"/>
        <v>1</v>
      </c>
      <c r="U133" s="148">
        <f t="shared" si="19"/>
        <v>0</v>
      </c>
      <c r="V133" s="148">
        <f t="shared" si="19"/>
        <v>0</v>
      </c>
      <c r="W133" s="148">
        <f t="shared" si="19"/>
        <v>1</v>
      </c>
      <c r="X133" s="148">
        <f t="shared" si="19"/>
        <v>1</v>
      </c>
      <c r="Y133" s="148">
        <f t="shared" si="19"/>
        <v>1</v>
      </c>
      <c r="Z133" s="148">
        <f t="shared" si="19"/>
        <v>0</v>
      </c>
      <c r="AA133" s="148">
        <f t="shared" si="19"/>
        <v>0</v>
      </c>
      <c r="AB133" s="148">
        <f t="shared" si="19"/>
        <v>1</v>
      </c>
      <c r="AC133" s="148">
        <f t="shared" si="19"/>
        <v>0</v>
      </c>
      <c r="AD133" s="148">
        <f t="shared" si="19"/>
        <v>0</v>
      </c>
      <c r="AE133" s="148">
        <f t="shared" si="19"/>
        <v>0</v>
      </c>
      <c r="AF133" s="148">
        <f t="shared" si="19"/>
        <v>0</v>
      </c>
      <c r="AG133" s="148">
        <f t="shared" si="19"/>
        <v>0</v>
      </c>
      <c r="AH133" s="148">
        <f t="shared" si="19"/>
        <v>0</v>
      </c>
      <c r="AI133" s="148"/>
      <c r="AL133" s="226"/>
      <c r="AM133" s="226"/>
      <c r="AN133" s="226"/>
      <c r="AO133" s="226"/>
      <c r="AP133" s="226"/>
      <c r="AQ133" s="226"/>
      <c r="AR133" s="226"/>
      <c r="AS133" s="226"/>
      <c r="AT133" s="226"/>
      <c r="AU133" s="226"/>
      <c r="AV133" s="226"/>
      <c r="AW133" s="226"/>
      <c r="AX133" s="227"/>
      <c r="AY133" s="227"/>
      <c r="AZ133" s="226"/>
      <c r="BA133" s="226"/>
      <c r="BB133" s="226"/>
      <c r="BC133" s="226"/>
      <c r="BD133" s="226"/>
      <c r="BE133" s="226"/>
      <c r="BF133" s="226"/>
      <c r="BG133" s="226"/>
      <c r="BH133" s="226"/>
      <c r="BI133" s="226"/>
      <c r="BJ133" s="226"/>
      <c r="BK133" s="226"/>
    </row>
    <row r="134" spans="1:63">
      <c r="E134" s="144" t="s">
        <v>376</v>
      </c>
      <c r="F134" s="144" t="s">
        <v>1021</v>
      </c>
      <c r="G134" s="147"/>
      <c r="I134" s="148">
        <f t="shared" si="18"/>
        <v>0</v>
      </c>
      <c r="J134" s="148">
        <f t="shared" si="19"/>
        <v>0</v>
      </c>
      <c r="K134" s="148">
        <f t="shared" si="19"/>
        <v>0</v>
      </c>
      <c r="L134" s="148">
        <f t="shared" si="19"/>
        <v>1</v>
      </c>
      <c r="M134" s="148">
        <f t="shared" si="19"/>
        <v>1</v>
      </c>
      <c r="N134" s="148">
        <f t="shared" si="19"/>
        <v>0</v>
      </c>
      <c r="O134" s="148">
        <f t="shared" si="19"/>
        <v>0</v>
      </c>
      <c r="P134" s="148">
        <f t="shared" si="19"/>
        <v>1</v>
      </c>
      <c r="Q134" s="148">
        <f t="shared" si="19"/>
        <v>0</v>
      </c>
      <c r="R134" s="148">
        <f t="shared" si="19"/>
        <v>0</v>
      </c>
      <c r="S134" s="148">
        <f t="shared" si="19"/>
        <v>0</v>
      </c>
      <c r="T134" s="148">
        <f t="shared" si="19"/>
        <v>1</v>
      </c>
      <c r="U134" s="148">
        <f t="shared" si="19"/>
        <v>0</v>
      </c>
      <c r="V134" s="148">
        <f t="shared" si="19"/>
        <v>0</v>
      </c>
      <c r="W134" s="148">
        <f t="shared" si="19"/>
        <v>1</v>
      </c>
      <c r="X134" s="148">
        <f t="shared" si="19"/>
        <v>1</v>
      </c>
      <c r="Y134" s="148">
        <f t="shared" si="19"/>
        <v>1</v>
      </c>
      <c r="Z134" s="148">
        <f t="shared" si="19"/>
        <v>0</v>
      </c>
      <c r="AA134" s="148">
        <f t="shared" si="19"/>
        <v>0</v>
      </c>
      <c r="AB134" s="148">
        <f t="shared" si="19"/>
        <v>1</v>
      </c>
      <c r="AC134" s="148">
        <f t="shared" si="19"/>
        <v>0</v>
      </c>
      <c r="AD134" s="148">
        <f t="shared" si="19"/>
        <v>0</v>
      </c>
      <c r="AE134" s="148">
        <f t="shared" si="19"/>
        <v>0</v>
      </c>
      <c r="AF134" s="148">
        <f t="shared" si="19"/>
        <v>0</v>
      </c>
      <c r="AG134" s="148">
        <f t="shared" si="19"/>
        <v>0</v>
      </c>
      <c r="AH134" s="148">
        <f t="shared" si="19"/>
        <v>0</v>
      </c>
      <c r="AI134" s="148"/>
      <c r="AL134" s="226"/>
      <c r="AM134" s="226"/>
      <c r="AN134" s="226"/>
      <c r="AO134" s="226"/>
      <c r="AP134" s="226"/>
      <c r="AQ134" s="226"/>
      <c r="AR134" s="226"/>
      <c r="AS134" s="226"/>
      <c r="AT134" s="226"/>
      <c r="AU134" s="226"/>
      <c r="AV134" s="226"/>
      <c r="AW134" s="226"/>
      <c r="AX134" s="226"/>
      <c r="AY134" s="226"/>
      <c r="AZ134" s="226"/>
      <c r="BA134" s="226"/>
      <c r="BB134" s="226"/>
      <c r="BC134" s="226"/>
      <c r="BD134" s="226"/>
      <c r="BE134" s="226"/>
      <c r="BF134" s="226"/>
      <c r="BG134" s="226"/>
      <c r="BH134" s="226"/>
      <c r="BI134" s="226"/>
      <c r="BJ134" s="226"/>
      <c r="BK134" s="226"/>
    </row>
    <row r="135" spans="1:63">
      <c r="E135" s="144" t="s">
        <v>367</v>
      </c>
      <c r="F135" s="144" t="s">
        <v>1021</v>
      </c>
      <c r="G135" s="147"/>
      <c r="I135" s="148">
        <f t="shared" si="18"/>
        <v>0</v>
      </c>
      <c r="J135" s="148">
        <f t="shared" si="19"/>
        <v>0</v>
      </c>
      <c r="K135" s="148">
        <f t="shared" si="19"/>
        <v>0</v>
      </c>
      <c r="L135" s="148">
        <f t="shared" si="19"/>
        <v>1</v>
      </c>
      <c r="M135" s="148">
        <f t="shared" si="19"/>
        <v>1</v>
      </c>
      <c r="N135" s="148">
        <f t="shared" si="19"/>
        <v>0</v>
      </c>
      <c r="O135" s="148">
        <f t="shared" si="19"/>
        <v>0</v>
      </c>
      <c r="P135" s="148">
        <f t="shared" si="19"/>
        <v>1</v>
      </c>
      <c r="Q135" s="148">
        <f t="shared" si="19"/>
        <v>0</v>
      </c>
      <c r="R135" s="148">
        <f t="shared" si="19"/>
        <v>0</v>
      </c>
      <c r="S135" s="148">
        <f t="shared" si="19"/>
        <v>0</v>
      </c>
      <c r="T135" s="148">
        <f t="shared" si="19"/>
        <v>1</v>
      </c>
      <c r="U135" s="148">
        <f t="shared" si="19"/>
        <v>0</v>
      </c>
      <c r="V135" s="148">
        <f t="shared" si="19"/>
        <v>0</v>
      </c>
      <c r="W135" s="148">
        <f t="shared" si="19"/>
        <v>1</v>
      </c>
      <c r="X135" s="148">
        <f t="shared" si="19"/>
        <v>1</v>
      </c>
      <c r="Y135" s="148">
        <f t="shared" si="19"/>
        <v>1</v>
      </c>
      <c r="Z135" s="148">
        <f t="shared" si="19"/>
        <v>0</v>
      </c>
      <c r="AA135" s="148">
        <f t="shared" si="19"/>
        <v>0</v>
      </c>
      <c r="AB135" s="148">
        <f t="shared" si="19"/>
        <v>1</v>
      </c>
      <c r="AC135" s="148">
        <f t="shared" si="19"/>
        <v>0</v>
      </c>
      <c r="AD135" s="148">
        <f t="shared" si="19"/>
        <v>0</v>
      </c>
      <c r="AE135" s="148">
        <f t="shared" si="19"/>
        <v>0</v>
      </c>
      <c r="AF135" s="148">
        <f t="shared" si="19"/>
        <v>0</v>
      </c>
      <c r="AG135" s="148">
        <f t="shared" si="19"/>
        <v>0</v>
      </c>
      <c r="AH135" s="148">
        <f t="shared" si="19"/>
        <v>0</v>
      </c>
      <c r="AI135" s="148"/>
      <c r="AL135" s="226"/>
      <c r="AM135" s="226"/>
      <c r="AN135" s="226"/>
      <c r="AO135" s="226"/>
      <c r="AP135" s="226"/>
      <c r="AQ135" s="226"/>
      <c r="AR135" s="226"/>
      <c r="AS135" s="226"/>
      <c r="AT135" s="226"/>
      <c r="AU135" s="226"/>
      <c r="AV135" s="226"/>
      <c r="AW135" s="226"/>
      <c r="AX135" s="226"/>
      <c r="AY135" s="226"/>
      <c r="AZ135" s="226"/>
      <c r="BA135" s="226"/>
      <c r="BB135" s="226"/>
      <c r="BC135" s="226"/>
      <c r="BD135" s="226"/>
      <c r="BE135" s="226"/>
      <c r="BF135" s="226"/>
      <c r="BG135" s="226"/>
      <c r="BH135" s="226"/>
      <c r="BI135" s="226"/>
      <c r="BJ135" s="226"/>
      <c r="BK135" s="226"/>
    </row>
    <row r="136" spans="1:63">
      <c r="E136" s="144" t="s">
        <v>373</v>
      </c>
      <c r="F136" s="144" t="s">
        <v>1021</v>
      </c>
      <c r="G136" s="147"/>
      <c r="I136" s="148">
        <f t="shared" si="18"/>
        <v>0</v>
      </c>
      <c r="J136" s="148">
        <f t="shared" si="18"/>
        <v>0</v>
      </c>
      <c r="K136" s="148">
        <f t="shared" si="18"/>
        <v>0</v>
      </c>
      <c r="L136" s="148">
        <f t="shared" si="18"/>
        <v>1</v>
      </c>
      <c r="M136" s="148">
        <f t="shared" si="18"/>
        <v>1</v>
      </c>
      <c r="N136" s="148">
        <f t="shared" si="18"/>
        <v>0</v>
      </c>
      <c r="O136" s="148">
        <f t="shared" si="18"/>
        <v>0</v>
      </c>
      <c r="P136" s="148">
        <f t="shared" si="18"/>
        <v>1</v>
      </c>
      <c r="Q136" s="148">
        <f t="shared" si="18"/>
        <v>0</v>
      </c>
      <c r="R136" s="148">
        <f t="shared" si="18"/>
        <v>0</v>
      </c>
      <c r="S136" s="148">
        <f t="shared" si="18"/>
        <v>0</v>
      </c>
      <c r="T136" s="148">
        <f t="shared" si="18"/>
        <v>1</v>
      </c>
      <c r="U136" s="148">
        <f t="shared" si="18"/>
        <v>0</v>
      </c>
      <c r="V136" s="148">
        <f t="shared" si="18"/>
        <v>0</v>
      </c>
      <c r="W136" s="148">
        <f t="shared" si="18"/>
        <v>1</v>
      </c>
      <c r="X136" s="148">
        <f t="shared" si="18"/>
        <v>1</v>
      </c>
      <c r="Y136" s="148">
        <f t="shared" si="19"/>
        <v>1</v>
      </c>
      <c r="Z136" s="148">
        <f t="shared" si="19"/>
        <v>0</v>
      </c>
      <c r="AA136" s="148">
        <f t="shared" si="19"/>
        <v>0</v>
      </c>
      <c r="AB136" s="148">
        <f t="shared" si="19"/>
        <v>1</v>
      </c>
      <c r="AC136" s="148">
        <f t="shared" si="19"/>
        <v>0</v>
      </c>
      <c r="AD136" s="148">
        <f t="shared" si="19"/>
        <v>0</v>
      </c>
      <c r="AE136" s="148">
        <f t="shared" si="19"/>
        <v>0</v>
      </c>
      <c r="AF136" s="148">
        <f t="shared" si="19"/>
        <v>0</v>
      </c>
      <c r="AG136" s="148">
        <f t="shared" si="19"/>
        <v>0</v>
      </c>
      <c r="AH136" s="148">
        <f t="shared" si="19"/>
        <v>0</v>
      </c>
      <c r="AI136" s="148"/>
      <c r="AL136" s="226"/>
      <c r="AM136" s="226"/>
      <c r="AN136" s="226"/>
      <c r="AO136" s="226"/>
      <c r="AP136" s="226"/>
      <c r="AQ136" s="226"/>
      <c r="AR136" s="226"/>
      <c r="AS136" s="226"/>
      <c r="AT136" s="226"/>
      <c r="AU136" s="226"/>
      <c r="AV136" s="226"/>
      <c r="AW136" s="226"/>
      <c r="AX136" s="226"/>
      <c r="AY136" s="226"/>
      <c r="AZ136" s="226"/>
      <c r="BA136" s="226"/>
      <c r="BB136" s="226"/>
      <c r="BC136" s="226"/>
      <c r="BD136" s="226"/>
      <c r="BE136" s="226"/>
      <c r="BF136" s="226"/>
      <c r="BG136" s="226"/>
      <c r="BH136" s="226"/>
      <c r="BI136" s="226"/>
      <c r="BJ136" s="226"/>
      <c r="BK136" s="226"/>
    </row>
    <row r="137" spans="1:63">
      <c r="E137" s="144" t="s">
        <v>385</v>
      </c>
      <c r="F137" s="144" t="s">
        <v>1021</v>
      </c>
      <c r="G137" s="147"/>
      <c r="I137" s="148">
        <f t="shared" si="18"/>
        <v>0</v>
      </c>
      <c r="J137" s="148">
        <f t="shared" si="18"/>
        <v>0</v>
      </c>
      <c r="K137" s="148">
        <f t="shared" si="18"/>
        <v>0</v>
      </c>
      <c r="L137" s="148">
        <f t="shared" si="18"/>
        <v>1</v>
      </c>
      <c r="M137" s="148">
        <f t="shared" si="18"/>
        <v>1</v>
      </c>
      <c r="N137" s="148">
        <f t="shared" si="18"/>
        <v>0</v>
      </c>
      <c r="O137" s="148">
        <f t="shared" si="18"/>
        <v>0</v>
      </c>
      <c r="P137" s="148">
        <f t="shared" si="18"/>
        <v>1</v>
      </c>
      <c r="Q137" s="148">
        <f t="shared" si="18"/>
        <v>0</v>
      </c>
      <c r="R137" s="148">
        <f t="shared" si="18"/>
        <v>0</v>
      </c>
      <c r="S137" s="148">
        <f t="shared" si="18"/>
        <v>0</v>
      </c>
      <c r="T137" s="148">
        <f t="shared" si="18"/>
        <v>1</v>
      </c>
      <c r="U137" s="148">
        <f t="shared" si="18"/>
        <v>0</v>
      </c>
      <c r="V137" s="148">
        <f t="shared" si="18"/>
        <v>0</v>
      </c>
      <c r="W137" s="148">
        <f t="shared" si="18"/>
        <v>1</v>
      </c>
      <c r="X137" s="148">
        <f t="shared" si="18"/>
        <v>1</v>
      </c>
      <c r="Y137" s="148">
        <f t="shared" si="19"/>
        <v>1</v>
      </c>
      <c r="Z137" s="148">
        <f t="shared" si="19"/>
        <v>0</v>
      </c>
      <c r="AA137" s="148">
        <f t="shared" si="19"/>
        <v>0</v>
      </c>
      <c r="AB137" s="148">
        <f t="shared" si="19"/>
        <v>1</v>
      </c>
      <c r="AC137" s="148">
        <f t="shared" si="19"/>
        <v>0</v>
      </c>
      <c r="AD137" s="148">
        <f t="shared" si="19"/>
        <v>0</v>
      </c>
      <c r="AE137" s="148">
        <f t="shared" si="19"/>
        <v>0</v>
      </c>
      <c r="AF137" s="148">
        <f t="shared" si="19"/>
        <v>0</v>
      </c>
      <c r="AG137" s="148">
        <f t="shared" si="19"/>
        <v>0</v>
      </c>
      <c r="AH137" s="148">
        <f t="shared" si="19"/>
        <v>0</v>
      </c>
      <c r="AI137" s="148"/>
      <c r="AL137" s="226"/>
      <c r="AM137" s="226"/>
      <c r="AN137" s="226"/>
      <c r="AO137" s="226"/>
      <c r="AP137" s="226"/>
      <c r="AQ137" s="226"/>
      <c r="AR137" s="226"/>
      <c r="AS137" s="226"/>
      <c r="AT137" s="226"/>
      <c r="AU137" s="226"/>
      <c r="AV137" s="226"/>
      <c r="AW137" s="226"/>
      <c r="AX137" s="226"/>
      <c r="AY137" s="226"/>
      <c r="AZ137" s="226"/>
      <c r="BA137" s="226"/>
      <c r="BB137" s="226"/>
      <c r="BC137" s="226"/>
      <c r="BD137" s="226"/>
      <c r="BE137" s="226"/>
      <c r="BF137" s="226"/>
      <c r="BG137" s="226"/>
      <c r="BH137" s="226"/>
      <c r="BI137" s="226"/>
      <c r="BJ137" s="226"/>
      <c r="BK137" s="226"/>
    </row>
    <row r="138" spans="1:63"/>
    <row r="139" spans="1:63" s="149" customFormat="1">
      <c r="A139" s="149" t="s">
        <v>27</v>
      </c>
      <c r="G139" s="150"/>
      <c r="I139" s="330"/>
      <c r="J139" s="330"/>
      <c r="K139" s="151"/>
      <c r="L139" s="151"/>
      <c r="M139" s="151"/>
      <c r="N139" s="151"/>
      <c r="O139" s="151"/>
      <c r="P139" s="151"/>
      <c r="Q139" s="151"/>
      <c r="R139" s="151"/>
      <c r="S139" s="151"/>
      <c r="T139" s="151"/>
      <c r="U139" s="151"/>
      <c r="V139" s="151"/>
      <c r="W139" s="151"/>
      <c r="X139" s="151"/>
      <c r="Y139" s="151"/>
      <c r="Z139" s="151"/>
      <c r="AA139" s="151"/>
      <c r="AB139" s="151"/>
      <c r="AC139" s="151"/>
    </row>
    <row r="153" spans="7:7" hidden="1">
      <c r="G153" s="142"/>
    </row>
    <row r="173" spans="7:7" hidden="1">
      <c r="G173" s="142"/>
    </row>
    <row r="193" spans="7:7" hidden="1">
      <c r="G193" s="152"/>
    </row>
    <row r="195" spans="7:7" hidden="1">
      <c r="G195" s="142"/>
    </row>
    <row r="215" spans="7:7" hidden="1">
      <c r="G215" s="142"/>
    </row>
    <row r="235" spans="7:7" hidden="1">
      <c r="G235" s="142"/>
    </row>
    <row r="255" spans="7:7" hidden="1">
      <c r="G255" s="142"/>
    </row>
    <row r="256" spans="7:7" hidden="1">
      <c r="G256" s="142"/>
    </row>
    <row r="257" spans="7:7" hidden="1">
      <c r="G257" s="142"/>
    </row>
    <row r="258" spans="7:7" hidden="1">
      <c r="G258" s="142"/>
    </row>
    <row r="259" spans="7:7" hidden="1">
      <c r="G259" s="142"/>
    </row>
    <row r="260" spans="7:7" hidden="1">
      <c r="G260" s="142"/>
    </row>
    <row r="261" spans="7:7" hidden="1">
      <c r="G261" s="142"/>
    </row>
    <row r="262" spans="7:7" hidden="1">
      <c r="G262" s="142"/>
    </row>
    <row r="263" spans="7:7" hidden="1">
      <c r="G263" s="142"/>
    </row>
    <row r="264" spans="7:7" hidden="1">
      <c r="G264" s="142"/>
    </row>
    <row r="265" spans="7:7" hidden="1">
      <c r="G265" s="142"/>
    </row>
    <row r="266" spans="7:7" hidden="1">
      <c r="G266" s="142"/>
    </row>
    <row r="267" spans="7:7" hidden="1">
      <c r="G267" s="142"/>
    </row>
    <row r="268" spans="7:7" hidden="1">
      <c r="G268" s="142"/>
    </row>
    <row r="269" spans="7:7" hidden="1">
      <c r="G269" s="142"/>
    </row>
    <row r="270" spans="7:7" hidden="1">
      <c r="G270" s="142"/>
    </row>
    <row r="271" spans="7:7" hidden="1">
      <c r="G271" s="142"/>
    </row>
    <row r="272" spans="7:7" hidden="1">
      <c r="G272" s="142"/>
    </row>
    <row r="273" spans="7:7" hidden="1">
      <c r="G273" s="142"/>
    </row>
    <row r="274" spans="7:7" hidden="1">
      <c r="G274" s="142"/>
    </row>
    <row r="275" spans="7:7" hidden="1">
      <c r="G275" s="142"/>
    </row>
    <row r="276" spans="7:7" hidden="1">
      <c r="G276" s="142"/>
    </row>
    <row r="277" spans="7:7" hidden="1">
      <c r="G277" s="142"/>
    </row>
    <row r="278" spans="7:7" hidden="1">
      <c r="G278" s="142"/>
    </row>
    <row r="279" spans="7:7" hidden="1">
      <c r="G279" s="142"/>
    </row>
    <row r="280" spans="7:7" hidden="1">
      <c r="G280" s="142"/>
    </row>
    <row r="281" spans="7:7" hidden="1">
      <c r="G281" s="142"/>
    </row>
    <row r="282" spans="7:7" hidden="1">
      <c r="G282" s="142"/>
    </row>
    <row r="283" spans="7:7" hidden="1">
      <c r="G283" s="142"/>
    </row>
    <row r="284" spans="7:7" hidden="1">
      <c r="G284" s="142"/>
    </row>
    <row r="285" spans="7:7" hidden="1">
      <c r="G285" s="142"/>
    </row>
    <row r="286" spans="7:7" hidden="1">
      <c r="G286" s="142"/>
    </row>
    <row r="287" spans="7:7" hidden="1">
      <c r="G287" s="142"/>
    </row>
    <row r="288" spans="7:7" hidden="1">
      <c r="G288" s="142"/>
    </row>
    <row r="289" spans="7:7" hidden="1">
      <c r="G289" s="142"/>
    </row>
    <row r="290" spans="7:7" hidden="1">
      <c r="G290" s="142"/>
    </row>
    <row r="291" spans="7:7" hidden="1">
      <c r="G291" s="142"/>
    </row>
    <row r="292" spans="7:7" hidden="1">
      <c r="G292" s="142"/>
    </row>
    <row r="293" spans="7:7" hidden="1">
      <c r="G293" s="142"/>
    </row>
    <row r="294" spans="7:7" hidden="1">
      <c r="G294" s="142"/>
    </row>
    <row r="295" spans="7:7" hidden="1">
      <c r="G295" s="142"/>
    </row>
    <row r="296" spans="7:7" hidden="1">
      <c r="G296" s="142"/>
    </row>
    <row r="297" spans="7:7" hidden="1">
      <c r="G297" s="142"/>
    </row>
    <row r="298" spans="7:7" hidden="1">
      <c r="G298" s="142"/>
    </row>
    <row r="299" spans="7:7" hidden="1">
      <c r="G299" s="142"/>
    </row>
    <row r="300" spans="7:7" hidden="1">
      <c r="G300" s="142"/>
    </row>
    <row r="301" spans="7:7" hidden="1">
      <c r="G301" s="142"/>
    </row>
    <row r="302" spans="7:7" hidden="1">
      <c r="G302" s="142"/>
    </row>
    <row r="303" spans="7:7" hidden="1">
      <c r="G303" s="142"/>
    </row>
    <row r="304" spans="7:7" hidden="1">
      <c r="G304" s="142"/>
    </row>
    <row r="305" spans="7:7" hidden="1">
      <c r="G305" s="142"/>
    </row>
    <row r="306" spans="7:7" hidden="1">
      <c r="G306" s="142"/>
    </row>
    <row r="307" spans="7:7" hidden="1">
      <c r="G307" s="142"/>
    </row>
    <row r="308" spans="7:7" hidden="1">
      <c r="G308" s="142"/>
    </row>
    <row r="309" spans="7:7" hidden="1">
      <c r="G309" s="142"/>
    </row>
    <row r="310" spans="7:7" hidden="1">
      <c r="G310" s="142"/>
    </row>
    <row r="311" spans="7:7" hidden="1">
      <c r="G311" s="142"/>
    </row>
    <row r="312" spans="7:7" hidden="1">
      <c r="G312" s="142"/>
    </row>
    <row r="313" spans="7:7" hidden="1">
      <c r="G313" s="142"/>
    </row>
    <row r="314" spans="7:7" hidden="1">
      <c r="G314" s="142"/>
    </row>
    <row r="315" spans="7:7" hidden="1">
      <c r="G315" s="142"/>
    </row>
    <row r="316" spans="7:7" hidden="1">
      <c r="G316" s="142"/>
    </row>
    <row r="317" spans="7:7" hidden="1">
      <c r="G317" s="142"/>
    </row>
    <row r="318" spans="7:7" hidden="1">
      <c r="G318" s="142"/>
    </row>
    <row r="319" spans="7:7" hidden="1">
      <c r="G319" s="142"/>
    </row>
    <row r="320" spans="7:7" hidden="1">
      <c r="G320" s="142"/>
    </row>
    <row r="321" spans="7:7" hidden="1">
      <c r="G321" s="142"/>
    </row>
    <row r="322" spans="7:7" hidden="1">
      <c r="G322" s="142"/>
    </row>
    <row r="323" spans="7:7" hidden="1">
      <c r="G323" s="142"/>
    </row>
    <row r="324" spans="7:7" hidden="1">
      <c r="G324" s="142"/>
    </row>
    <row r="325" spans="7:7" hidden="1">
      <c r="G325" s="142"/>
    </row>
    <row r="326" spans="7:7" hidden="1">
      <c r="G326" s="142"/>
    </row>
    <row r="327" spans="7:7" hidden="1">
      <c r="G327" s="142"/>
    </row>
    <row r="328" spans="7:7" hidden="1">
      <c r="G328" s="142"/>
    </row>
    <row r="329" spans="7:7" hidden="1">
      <c r="G329" s="142"/>
    </row>
    <row r="330" spans="7:7" hidden="1">
      <c r="G330" s="142"/>
    </row>
    <row r="331" spans="7:7" hidden="1">
      <c r="G331" s="142"/>
    </row>
    <row r="332" spans="7:7" hidden="1">
      <c r="G332" s="142"/>
    </row>
    <row r="333" spans="7:7" hidden="1">
      <c r="G333" s="142"/>
    </row>
    <row r="334" spans="7:7" hidden="1">
      <c r="G334" s="142"/>
    </row>
    <row r="335" spans="7:7" hidden="1">
      <c r="G335" s="142"/>
    </row>
    <row r="336" spans="7:7" hidden="1">
      <c r="G336" s="142"/>
    </row>
    <row r="337" spans="7:7" hidden="1">
      <c r="G337" s="142"/>
    </row>
    <row r="338" spans="7:7" hidden="1">
      <c r="G338" s="142"/>
    </row>
    <row r="339" spans="7:7" hidden="1">
      <c r="G339" s="142"/>
    </row>
    <row r="340" spans="7:7" hidden="1">
      <c r="G340" s="142"/>
    </row>
    <row r="341" spans="7:7" hidden="1">
      <c r="G341" s="142"/>
    </row>
    <row r="342" spans="7:7" hidden="1">
      <c r="G342" s="142"/>
    </row>
    <row r="343" spans="7:7" hidden="1">
      <c r="G343" s="142"/>
    </row>
    <row r="344" spans="7:7" hidden="1">
      <c r="G344" s="142"/>
    </row>
    <row r="345" spans="7:7" hidden="1">
      <c r="G345" s="142"/>
    </row>
    <row r="346" spans="7:7" hidden="1">
      <c r="G346" s="142"/>
    </row>
    <row r="347" spans="7:7" hidden="1">
      <c r="G347" s="142"/>
    </row>
    <row r="348" spans="7:7" hidden="1">
      <c r="G348" s="142"/>
    </row>
    <row r="349" spans="7:7" hidden="1">
      <c r="G349" s="142"/>
    </row>
    <row r="350" spans="7:7" hidden="1">
      <c r="G350" s="142"/>
    </row>
    <row r="351" spans="7:7" hidden="1">
      <c r="G351" s="142"/>
    </row>
    <row r="352" spans="7:7" hidden="1">
      <c r="G352" s="142"/>
    </row>
    <row r="353" spans="7:7" hidden="1">
      <c r="G353" s="142"/>
    </row>
    <row r="354" spans="7:7" hidden="1">
      <c r="G354" s="142"/>
    </row>
    <row r="355" spans="7:7" hidden="1">
      <c r="G355" s="142"/>
    </row>
    <row r="356" spans="7:7" hidden="1">
      <c r="G356" s="142"/>
    </row>
    <row r="357" spans="7:7" hidden="1">
      <c r="G357" s="142"/>
    </row>
    <row r="358" spans="7:7" hidden="1">
      <c r="G358" s="142"/>
    </row>
    <row r="359" spans="7:7" hidden="1">
      <c r="G359" s="142"/>
    </row>
    <row r="360" spans="7:7" hidden="1">
      <c r="G360" s="142"/>
    </row>
    <row r="361" spans="7:7" hidden="1">
      <c r="G361" s="142"/>
    </row>
    <row r="362" spans="7:7" hidden="1">
      <c r="G362" s="142"/>
    </row>
    <row r="363" spans="7:7" hidden="1">
      <c r="G363" s="142"/>
    </row>
    <row r="364" spans="7:7" hidden="1">
      <c r="G364" s="142"/>
    </row>
    <row r="365" spans="7:7" hidden="1">
      <c r="G365" s="142"/>
    </row>
    <row r="366" spans="7:7" hidden="1">
      <c r="G366" s="142"/>
    </row>
    <row r="367" spans="7:7" hidden="1">
      <c r="G367" s="142"/>
    </row>
    <row r="368" spans="7:7" hidden="1">
      <c r="G368" s="142"/>
    </row>
    <row r="369" spans="7:7" hidden="1">
      <c r="G369" s="142"/>
    </row>
    <row r="370" spans="7:7" hidden="1">
      <c r="G370" s="142"/>
    </row>
    <row r="371" spans="7:7" hidden="1">
      <c r="G371" s="142"/>
    </row>
    <row r="372" spans="7:7" hidden="1">
      <c r="G372" s="142"/>
    </row>
    <row r="373" spans="7:7" hidden="1">
      <c r="G373" s="142"/>
    </row>
    <row r="374" spans="7:7" hidden="1">
      <c r="G374" s="142"/>
    </row>
    <row r="375" spans="7:7" hidden="1">
      <c r="G375" s="142"/>
    </row>
    <row r="376" spans="7:7" hidden="1">
      <c r="G376" s="142"/>
    </row>
    <row r="377" spans="7:7" hidden="1">
      <c r="G377" s="142"/>
    </row>
    <row r="378" spans="7:7" hidden="1">
      <c r="G378" s="142"/>
    </row>
    <row r="379" spans="7:7" hidden="1">
      <c r="G379" s="142"/>
    </row>
    <row r="380" spans="7:7" hidden="1">
      <c r="G380" s="142"/>
    </row>
    <row r="381" spans="7:7" hidden="1">
      <c r="G381" s="142"/>
    </row>
    <row r="382" spans="7:7" hidden="1">
      <c r="G382" s="142"/>
    </row>
    <row r="383" spans="7:7" hidden="1">
      <c r="G383" s="142"/>
    </row>
    <row r="384" spans="7:7" hidden="1">
      <c r="G384" s="142"/>
    </row>
    <row r="385" spans="7:7" hidden="1">
      <c r="G385" s="142"/>
    </row>
    <row r="386" spans="7:7" hidden="1">
      <c r="G386" s="142"/>
    </row>
    <row r="387" spans="7:7" hidden="1">
      <c r="G387" s="142"/>
    </row>
    <row r="388" spans="7:7" hidden="1">
      <c r="G388" s="142"/>
    </row>
    <row r="389" spans="7:7" hidden="1">
      <c r="G389" s="142"/>
    </row>
    <row r="390" spans="7:7" hidden="1">
      <c r="G390" s="142"/>
    </row>
    <row r="391" spans="7:7" hidden="1">
      <c r="G391" s="142"/>
    </row>
    <row r="392" spans="7:7" hidden="1">
      <c r="G392" s="142"/>
    </row>
    <row r="393" spans="7:7" hidden="1">
      <c r="G393" s="142"/>
    </row>
    <row r="394" spans="7:7" hidden="1">
      <c r="G394" s="142"/>
    </row>
    <row r="395" spans="7:7" hidden="1">
      <c r="G395" s="142"/>
    </row>
    <row r="396" spans="7:7" hidden="1">
      <c r="G396" s="142"/>
    </row>
    <row r="397" spans="7:7" hidden="1">
      <c r="G397" s="142"/>
    </row>
    <row r="398" spans="7:7" hidden="1">
      <c r="G398" s="142"/>
    </row>
    <row r="399" spans="7:7" hidden="1">
      <c r="G399" s="142"/>
    </row>
    <row r="400" spans="7:7" hidden="1">
      <c r="G400" s="142"/>
    </row>
    <row r="401" spans="7:7" hidden="1">
      <c r="G401" s="142"/>
    </row>
    <row r="402" spans="7:7" hidden="1">
      <c r="G402" s="142"/>
    </row>
    <row r="403" spans="7:7" hidden="1">
      <c r="G403" s="142"/>
    </row>
    <row r="404" spans="7:7" hidden="1">
      <c r="G404" s="142"/>
    </row>
    <row r="405" spans="7:7" hidden="1">
      <c r="G405" s="142"/>
    </row>
    <row r="406" spans="7:7" hidden="1">
      <c r="G406" s="142"/>
    </row>
    <row r="407" spans="7:7" hidden="1">
      <c r="G407" s="142"/>
    </row>
    <row r="408" spans="7:7" hidden="1">
      <c r="G408" s="142"/>
    </row>
    <row r="409" spans="7:7" hidden="1">
      <c r="G409" s="142"/>
    </row>
    <row r="410" spans="7:7" hidden="1">
      <c r="G410" s="142"/>
    </row>
    <row r="411" spans="7:7" hidden="1">
      <c r="G411" s="142"/>
    </row>
    <row r="412" spans="7:7" hidden="1">
      <c r="G412" s="142"/>
    </row>
    <row r="413" spans="7:7" hidden="1">
      <c r="G413" s="142"/>
    </row>
    <row r="414" spans="7:7" hidden="1">
      <c r="G414" s="142"/>
    </row>
    <row r="415" spans="7:7" hidden="1">
      <c r="G415" s="142"/>
    </row>
    <row r="416" spans="7:7" hidden="1">
      <c r="G416" s="142"/>
    </row>
    <row r="417" spans="7:7" hidden="1">
      <c r="G417" s="142"/>
    </row>
    <row r="418" spans="7:7" hidden="1">
      <c r="G418" s="142"/>
    </row>
    <row r="419" spans="7:7" hidden="1">
      <c r="G419" s="142"/>
    </row>
    <row r="420" spans="7:7" hidden="1">
      <c r="G420" s="142"/>
    </row>
    <row r="421" spans="7:7" hidden="1">
      <c r="G421" s="142"/>
    </row>
    <row r="422" spans="7:7" hidden="1">
      <c r="G422" s="142"/>
    </row>
    <row r="423" spans="7:7" hidden="1">
      <c r="G423" s="142"/>
    </row>
    <row r="424" spans="7:7" hidden="1">
      <c r="G424" s="142"/>
    </row>
    <row r="425" spans="7:7" hidden="1">
      <c r="G425" s="142"/>
    </row>
    <row r="426" spans="7:7" hidden="1">
      <c r="G426" s="142"/>
    </row>
    <row r="427" spans="7:7" hidden="1">
      <c r="G427" s="142"/>
    </row>
    <row r="428" spans="7:7" hidden="1">
      <c r="G428" s="142"/>
    </row>
    <row r="429" spans="7:7" hidden="1">
      <c r="G429" s="142"/>
    </row>
    <row r="430" spans="7:7" hidden="1">
      <c r="G430" s="142"/>
    </row>
    <row r="431" spans="7:7" hidden="1">
      <c r="G431" s="142"/>
    </row>
    <row r="432" spans="7:7" hidden="1">
      <c r="G432" s="142"/>
    </row>
    <row r="433" spans="7:7" hidden="1">
      <c r="G433" s="142"/>
    </row>
    <row r="434" spans="7:7" hidden="1">
      <c r="G434" s="142"/>
    </row>
    <row r="435" spans="7:7" hidden="1">
      <c r="G435" s="142"/>
    </row>
    <row r="436" spans="7:7" hidden="1">
      <c r="G436" s="142"/>
    </row>
    <row r="437" spans="7:7" hidden="1">
      <c r="G437" s="142"/>
    </row>
    <row r="438" spans="7:7" hidden="1">
      <c r="G438" s="142"/>
    </row>
    <row r="439" spans="7:7" hidden="1">
      <c r="G439" s="142"/>
    </row>
    <row r="440" spans="7:7" hidden="1">
      <c r="G440" s="142"/>
    </row>
    <row r="441" spans="7:7" hidden="1">
      <c r="G441" s="142"/>
    </row>
    <row r="442" spans="7:7" hidden="1">
      <c r="G442" s="142"/>
    </row>
    <row r="443" spans="7:7" hidden="1">
      <c r="G443" s="142"/>
    </row>
    <row r="444" spans="7:7" hidden="1">
      <c r="G444" s="142"/>
    </row>
    <row r="445" spans="7:7" hidden="1">
      <c r="G445" s="142"/>
    </row>
    <row r="446" spans="7:7" hidden="1">
      <c r="G446" s="142"/>
    </row>
    <row r="447" spans="7:7" hidden="1">
      <c r="G447" s="142"/>
    </row>
    <row r="448" spans="7:7" hidden="1">
      <c r="G448" s="142"/>
    </row>
    <row r="449" spans="7:7" hidden="1">
      <c r="G449" s="142"/>
    </row>
    <row r="450" spans="7:7" hidden="1">
      <c r="G450" s="142"/>
    </row>
    <row r="451" spans="7:7" hidden="1">
      <c r="G451" s="142"/>
    </row>
    <row r="452" spans="7:7" hidden="1">
      <c r="G452" s="142"/>
    </row>
    <row r="453" spans="7:7" hidden="1">
      <c r="G453" s="142"/>
    </row>
    <row r="454" spans="7:7" hidden="1">
      <c r="G454" s="142"/>
    </row>
    <row r="455" spans="7:7" hidden="1">
      <c r="G455" s="142"/>
    </row>
    <row r="456" spans="7:7" hidden="1">
      <c r="G456" s="142"/>
    </row>
    <row r="457" spans="7:7" hidden="1">
      <c r="G457" s="142"/>
    </row>
    <row r="458" spans="7:7" hidden="1">
      <c r="G458" s="142"/>
    </row>
    <row r="459" spans="7:7" hidden="1">
      <c r="G459" s="142"/>
    </row>
    <row r="460" spans="7:7" hidden="1">
      <c r="G460" s="142"/>
    </row>
    <row r="461" spans="7:7" hidden="1">
      <c r="G461" s="142"/>
    </row>
    <row r="462" spans="7:7" hidden="1">
      <c r="G462" s="142"/>
    </row>
    <row r="463" spans="7:7" hidden="1">
      <c r="G463" s="142"/>
    </row>
    <row r="464" spans="7:7" hidden="1">
      <c r="G464" s="142"/>
    </row>
    <row r="465" spans="7:7" hidden="1">
      <c r="G465" s="142"/>
    </row>
    <row r="466" spans="7:7" hidden="1">
      <c r="G466" s="142"/>
    </row>
    <row r="467" spans="7:7" hidden="1">
      <c r="G467" s="142"/>
    </row>
    <row r="468" spans="7:7" hidden="1">
      <c r="G468" s="142"/>
    </row>
    <row r="469" spans="7:7" hidden="1">
      <c r="G469" s="142"/>
    </row>
    <row r="470" spans="7:7" hidden="1">
      <c r="G470" s="142"/>
    </row>
    <row r="471" spans="7:7" hidden="1">
      <c r="G471" s="142"/>
    </row>
    <row r="472" spans="7:7" hidden="1">
      <c r="G472" s="142"/>
    </row>
    <row r="473" spans="7:7" hidden="1">
      <c r="G473" s="142"/>
    </row>
    <row r="474" spans="7:7" hidden="1">
      <c r="G474" s="142"/>
    </row>
    <row r="475" spans="7:7" hidden="1">
      <c r="G475" s="142"/>
    </row>
    <row r="476" spans="7:7" hidden="1">
      <c r="G476" s="142"/>
    </row>
    <row r="477" spans="7:7" hidden="1">
      <c r="G477" s="142"/>
    </row>
    <row r="478" spans="7:7" hidden="1">
      <c r="G478" s="142"/>
    </row>
    <row r="479" spans="7:7" hidden="1">
      <c r="G479" s="142"/>
    </row>
    <row r="480" spans="7:7" hidden="1">
      <c r="G480" s="142"/>
    </row>
    <row r="481" spans="7:7" hidden="1">
      <c r="G481" s="142"/>
    </row>
    <row r="482" spans="7:7" hidden="1">
      <c r="G482" s="142"/>
    </row>
    <row r="483" spans="7:7" hidden="1">
      <c r="G483" s="142"/>
    </row>
    <row r="484" spans="7:7" hidden="1">
      <c r="G484" s="142"/>
    </row>
    <row r="485" spans="7:7" hidden="1">
      <c r="G485" s="142"/>
    </row>
    <row r="486" spans="7:7" hidden="1">
      <c r="G486" s="142"/>
    </row>
    <row r="487" spans="7:7" hidden="1">
      <c r="G487" s="142"/>
    </row>
    <row r="488" spans="7:7" hidden="1">
      <c r="G488" s="142"/>
    </row>
    <row r="489" spans="7:7" hidden="1">
      <c r="G489" s="142"/>
    </row>
    <row r="490" spans="7:7" hidden="1">
      <c r="G490" s="142"/>
    </row>
    <row r="491" spans="7:7" hidden="1">
      <c r="G491" s="142"/>
    </row>
    <row r="492" spans="7:7" hidden="1">
      <c r="G492" s="142"/>
    </row>
    <row r="493" spans="7:7" hidden="1">
      <c r="G493" s="142"/>
    </row>
    <row r="494" spans="7:7" hidden="1">
      <c r="G494" s="142"/>
    </row>
    <row r="495" spans="7:7" hidden="1">
      <c r="G495" s="142"/>
    </row>
    <row r="496" spans="7:7" hidden="1">
      <c r="G496" s="142"/>
    </row>
    <row r="497" spans="7:7" hidden="1">
      <c r="G497" s="142"/>
    </row>
    <row r="498" spans="7:7" hidden="1">
      <c r="G498" s="142"/>
    </row>
    <row r="499" spans="7:7" hidden="1">
      <c r="G499" s="142"/>
    </row>
    <row r="500" spans="7:7" hidden="1">
      <c r="G500" s="142"/>
    </row>
    <row r="501" spans="7:7" hidden="1">
      <c r="G501" s="142"/>
    </row>
    <row r="502" spans="7:7" hidden="1">
      <c r="G502" s="142"/>
    </row>
    <row r="503" spans="7:7" hidden="1">
      <c r="G503" s="142"/>
    </row>
    <row r="504" spans="7:7" hidden="1">
      <c r="G504" s="142"/>
    </row>
    <row r="505" spans="7:7" hidden="1">
      <c r="G505" s="142"/>
    </row>
    <row r="506" spans="7:7" hidden="1">
      <c r="G506" s="142"/>
    </row>
    <row r="507" spans="7:7" hidden="1">
      <c r="G507" s="142"/>
    </row>
    <row r="508" spans="7:7" hidden="1">
      <c r="G508" s="142"/>
    </row>
    <row r="509" spans="7:7" hidden="1">
      <c r="G509" s="142"/>
    </row>
    <row r="510" spans="7:7" hidden="1">
      <c r="G510" s="142"/>
    </row>
    <row r="511" spans="7:7" hidden="1">
      <c r="G511" s="142"/>
    </row>
    <row r="512" spans="7:7" hidden="1">
      <c r="G512" s="142"/>
    </row>
    <row r="513" spans="7:7" hidden="1">
      <c r="G513" s="142"/>
    </row>
    <row r="514" spans="7:7" hidden="1">
      <c r="G514" s="142"/>
    </row>
    <row r="515" spans="7:7" hidden="1">
      <c r="G515" s="142"/>
    </row>
    <row r="516" spans="7:7" hidden="1">
      <c r="G516" s="142"/>
    </row>
    <row r="517" spans="7:7" hidden="1">
      <c r="G517" s="142"/>
    </row>
    <row r="518" spans="7:7" hidden="1">
      <c r="G518" s="142"/>
    </row>
    <row r="519" spans="7:7" hidden="1">
      <c r="G519" s="142"/>
    </row>
    <row r="520" spans="7:7" hidden="1">
      <c r="G520" s="142"/>
    </row>
    <row r="521" spans="7:7" hidden="1">
      <c r="G521" s="142"/>
    </row>
    <row r="522" spans="7:7" hidden="1">
      <c r="G522" s="142"/>
    </row>
    <row r="523" spans="7:7" hidden="1">
      <c r="G523" s="142"/>
    </row>
    <row r="524" spans="7:7" hidden="1">
      <c r="G524" s="142"/>
    </row>
    <row r="525" spans="7:7" hidden="1">
      <c r="G525" s="142"/>
    </row>
    <row r="526" spans="7:7" hidden="1">
      <c r="G526" s="142"/>
    </row>
    <row r="527" spans="7:7" hidden="1">
      <c r="G527" s="142"/>
    </row>
    <row r="528" spans="7:7" hidden="1">
      <c r="G528" s="142"/>
    </row>
    <row r="529" spans="7:7" hidden="1">
      <c r="G529" s="142"/>
    </row>
    <row r="530" spans="7:7" hidden="1">
      <c r="G530" s="142"/>
    </row>
    <row r="531" spans="7:7" hidden="1">
      <c r="G531" s="142"/>
    </row>
    <row r="532" spans="7:7" hidden="1">
      <c r="G532" s="142"/>
    </row>
    <row r="533" spans="7:7" hidden="1">
      <c r="G533" s="142"/>
    </row>
    <row r="534" spans="7:7" hidden="1">
      <c r="G534" s="142"/>
    </row>
    <row r="535" spans="7:7" hidden="1">
      <c r="G535" s="142"/>
    </row>
    <row r="536" spans="7:7" hidden="1">
      <c r="G536" s="142"/>
    </row>
    <row r="537" spans="7:7" hidden="1">
      <c r="G537" s="142"/>
    </row>
    <row r="538" spans="7:7" hidden="1">
      <c r="G538" s="142"/>
    </row>
    <row r="539" spans="7:7" hidden="1">
      <c r="G539" s="142"/>
    </row>
    <row r="540" spans="7:7" hidden="1">
      <c r="G540" s="142"/>
    </row>
    <row r="541" spans="7:7" hidden="1">
      <c r="G541" s="142"/>
    </row>
    <row r="542" spans="7:7" hidden="1">
      <c r="G542" s="142"/>
    </row>
    <row r="543" spans="7:7" hidden="1">
      <c r="G543" s="142"/>
    </row>
    <row r="544" spans="7:7" hidden="1">
      <c r="G544" s="142"/>
    </row>
    <row r="545" spans="7:7" hidden="1">
      <c r="G545" s="142"/>
    </row>
    <row r="546" spans="7:7" hidden="1">
      <c r="G546" s="142"/>
    </row>
    <row r="547" spans="7:7" hidden="1">
      <c r="G547" s="142"/>
    </row>
    <row r="548" spans="7:7" hidden="1">
      <c r="G548" s="142"/>
    </row>
    <row r="549" spans="7:7" hidden="1">
      <c r="G549" s="142"/>
    </row>
    <row r="550" spans="7:7" hidden="1">
      <c r="G550" s="142"/>
    </row>
    <row r="551" spans="7:7" hidden="1">
      <c r="G551" s="142"/>
    </row>
    <row r="552" spans="7:7" hidden="1">
      <c r="G552" s="142"/>
    </row>
    <row r="553" spans="7:7" hidden="1">
      <c r="G553" s="142"/>
    </row>
    <row r="554" spans="7:7" hidden="1">
      <c r="G554" s="142"/>
    </row>
    <row r="555" spans="7:7" hidden="1">
      <c r="G555" s="142"/>
    </row>
    <row r="556" spans="7:7" hidden="1">
      <c r="G556" s="142"/>
    </row>
    <row r="557" spans="7:7" hidden="1">
      <c r="G557" s="142"/>
    </row>
    <row r="558" spans="7:7" hidden="1">
      <c r="G558" s="142"/>
    </row>
    <row r="559" spans="7:7" hidden="1">
      <c r="G559" s="142"/>
    </row>
    <row r="560" spans="7:7" hidden="1">
      <c r="G560" s="142"/>
    </row>
    <row r="561" spans="7:7" hidden="1">
      <c r="G561" s="142"/>
    </row>
    <row r="562" spans="7:7" hidden="1">
      <c r="G562" s="142"/>
    </row>
    <row r="563" spans="7:7" hidden="1">
      <c r="G563" s="142"/>
    </row>
    <row r="564" spans="7:7" hidden="1">
      <c r="G564" s="142"/>
    </row>
    <row r="565" spans="7:7" hidden="1">
      <c r="G565" s="142"/>
    </row>
    <row r="566" spans="7:7" hidden="1">
      <c r="G566" s="142"/>
    </row>
    <row r="567" spans="7:7" hidden="1">
      <c r="G567" s="142"/>
    </row>
    <row r="568" spans="7:7" hidden="1">
      <c r="G568" s="142"/>
    </row>
    <row r="569" spans="7:7" hidden="1">
      <c r="G569" s="142"/>
    </row>
    <row r="570" spans="7:7" hidden="1">
      <c r="G570" s="142"/>
    </row>
    <row r="571" spans="7:7" hidden="1">
      <c r="G571" s="142"/>
    </row>
    <row r="572" spans="7:7" hidden="1">
      <c r="G572" s="142"/>
    </row>
    <row r="573" spans="7:7" hidden="1">
      <c r="G573" s="142"/>
    </row>
    <row r="574" spans="7:7" hidden="1">
      <c r="G574" s="142"/>
    </row>
    <row r="575" spans="7:7" hidden="1">
      <c r="G575" s="142"/>
    </row>
    <row r="576" spans="7:7" hidden="1">
      <c r="G576" s="142"/>
    </row>
    <row r="577" spans="7:7" hidden="1">
      <c r="G577" s="142"/>
    </row>
    <row r="578" spans="7:7" hidden="1">
      <c r="G578" s="142"/>
    </row>
    <row r="579" spans="7:7" hidden="1">
      <c r="G579" s="142"/>
    </row>
    <row r="580" spans="7:7" hidden="1">
      <c r="G580" s="142"/>
    </row>
    <row r="581" spans="7:7" hidden="1">
      <c r="G581" s="142"/>
    </row>
    <row r="582" spans="7:7" hidden="1">
      <c r="G582" s="142"/>
    </row>
    <row r="583" spans="7:7" hidden="1">
      <c r="G583" s="142"/>
    </row>
    <row r="584" spans="7:7" hidden="1">
      <c r="G584" s="142"/>
    </row>
    <row r="585" spans="7:7" hidden="1">
      <c r="G585" s="142"/>
    </row>
    <row r="586" spans="7:7" hidden="1">
      <c r="G586" s="142"/>
    </row>
    <row r="587" spans="7:7" hidden="1">
      <c r="G587" s="142"/>
    </row>
    <row r="588" spans="7:7" hidden="1">
      <c r="G588" s="142"/>
    </row>
    <row r="589" spans="7:7" hidden="1">
      <c r="G589" s="142"/>
    </row>
    <row r="590" spans="7:7" hidden="1">
      <c r="G590" s="142"/>
    </row>
    <row r="591" spans="7:7" hidden="1">
      <c r="G591" s="142"/>
    </row>
    <row r="592" spans="7:7" hidden="1">
      <c r="G592" s="142"/>
    </row>
    <row r="593" spans="7:7" hidden="1">
      <c r="G593" s="142"/>
    </row>
    <row r="594" spans="7:7" hidden="1">
      <c r="G594" s="142"/>
    </row>
    <row r="595" spans="7:7" hidden="1">
      <c r="G595" s="142"/>
    </row>
    <row r="596" spans="7:7" hidden="1">
      <c r="G596" s="142"/>
    </row>
    <row r="597" spans="7:7" hidden="1">
      <c r="G597" s="142"/>
    </row>
    <row r="598" spans="7:7" hidden="1">
      <c r="G598" s="142"/>
    </row>
    <row r="599" spans="7:7" hidden="1">
      <c r="G599" s="142"/>
    </row>
    <row r="600" spans="7:7" hidden="1">
      <c r="G600" s="142"/>
    </row>
    <row r="601" spans="7:7" hidden="1">
      <c r="G601" s="142"/>
    </row>
    <row r="602" spans="7:7" hidden="1">
      <c r="G602" s="142"/>
    </row>
    <row r="603" spans="7:7" hidden="1">
      <c r="G603" s="142"/>
    </row>
    <row r="604" spans="7:7" hidden="1">
      <c r="G604" s="142"/>
    </row>
    <row r="605" spans="7:7" hidden="1">
      <c r="G605" s="142"/>
    </row>
    <row r="606" spans="7:7" hidden="1">
      <c r="G606" s="142"/>
    </row>
    <row r="607" spans="7:7" hidden="1">
      <c r="G607" s="142"/>
    </row>
    <row r="608" spans="7:7" hidden="1">
      <c r="G608" s="142"/>
    </row>
    <row r="609" spans="7:7" hidden="1">
      <c r="G609" s="142"/>
    </row>
    <row r="610" spans="7:7" hidden="1">
      <c r="G610" s="142"/>
    </row>
    <row r="611" spans="7:7" hidden="1">
      <c r="G611" s="142"/>
    </row>
    <row r="612" spans="7:7" hidden="1">
      <c r="G612" s="142"/>
    </row>
    <row r="613" spans="7:7" hidden="1">
      <c r="G613" s="142"/>
    </row>
    <row r="614" spans="7:7" hidden="1">
      <c r="G614" s="142"/>
    </row>
    <row r="615" spans="7:7" hidden="1">
      <c r="G615" s="142"/>
    </row>
    <row r="616" spans="7:7" hidden="1">
      <c r="G616" s="142"/>
    </row>
    <row r="617" spans="7:7" hidden="1">
      <c r="G617" s="142"/>
    </row>
    <row r="618" spans="7:7" hidden="1">
      <c r="G618" s="142"/>
    </row>
    <row r="619" spans="7:7" hidden="1">
      <c r="G619" s="142"/>
    </row>
    <row r="620" spans="7:7" hidden="1">
      <c r="G620" s="142"/>
    </row>
    <row r="621" spans="7:7" hidden="1">
      <c r="G621" s="142"/>
    </row>
    <row r="622" spans="7:7" hidden="1">
      <c r="G622" s="142"/>
    </row>
    <row r="623" spans="7:7" hidden="1">
      <c r="G623" s="142"/>
    </row>
    <row r="624" spans="7:7" hidden="1">
      <c r="G624" s="142"/>
    </row>
    <row r="625" spans="7:7" hidden="1">
      <c r="G625" s="142"/>
    </row>
    <row r="626" spans="7:7" hidden="1">
      <c r="G626" s="142"/>
    </row>
    <row r="627" spans="7:7" hidden="1">
      <c r="G627" s="142"/>
    </row>
    <row r="628" spans="7:7" hidden="1">
      <c r="G628" s="142"/>
    </row>
    <row r="629" spans="7:7" hidden="1">
      <c r="G629" s="142"/>
    </row>
    <row r="630" spans="7:7" hidden="1">
      <c r="G630" s="142"/>
    </row>
    <row r="631" spans="7:7" hidden="1">
      <c r="G631" s="142"/>
    </row>
    <row r="632" spans="7:7" hidden="1">
      <c r="G632" s="142"/>
    </row>
    <row r="633" spans="7:7" hidden="1">
      <c r="G633" s="142"/>
    </row>
    <row r="634" spans="7:7" hidden="1">
      <c r="G634" s="142"/>
    </row>
    <row r="635" spans="7:7" hidden="1">
      <c r="G635" s="142"/>
    </row>
    <row r="636" spans="7:7" hidden="1">
      <c r="G636" s="142"/>
    </row>
    <row r="637" spans="7:7" hidden="1">
      <c r="G637" s="142"/>
    </row>
    <row r="638" spans="7:7" hidden="1">
      <c r="G638" s="142"/>
    </row>
    <row r="639" spans="7:7" hidden="1">
      <c r="G639" s="142"/>
    </row>
    <row r="640" spans="7:7" hidden="1">
      <c r="G640" s="142"/>
    </row>
    <row r="641" spans="7:7" hidden="1">
      <c r="G641" s="142"/>
    </row>
    <row r="642" spans="7:7" hidden="1">
      <c r="G642" s="142"/>
    </row>
    <row r="643" spans="7:7" hidden="1">
      <c r="G643" s="142"/>
    </row>
    <row r="644" spans="7:7" hidden="1">
      <c r="G644" s="142"/>
    </row>
    <row r="645" spans="7:7" hidden="1">
      <c r="G645" s="142"/>
    </row>
    <row r="646" spans="7:7" hidden="1">
      <c r="G646" s="142"/>
    </row>
    <row r="647" spans="7:7" hidden="1">
      <c r="G647" s="142"/>
    </row>
    <row r="648" spans="7:7" hidden="1">
      <c r="G648" s="142"/>
    </row>
    <row r="649" spans="7:7" hidden="1">
      <c r="G649" s="142"/>
    </row>
    <row r="650" spans="7:7" hidden="1">
      <c r="G650" s="142"/>
    </row>
    <row r="651" spans="7:7" hidden="1">
      <c r="G651" s="142"/>
    </row>
    <row r="652" spans="7:7" hidden="1">
      <c r="G652" s="142"/>
    </row>
    <row r="653" spans="7:7" hidden="1">
      <c r="G653" s="142"/>
    </row>
    <row r="654" spans="7:7" hidden="1">
      <c r="G654" s="142"/>
    </row>
    <row r="655" spans="7:7" hidden="1">
      <c r="G655" s="142"/>
    </row>
    <row r="656" spans="7:7" hidden="1">
      <c r="G656" s="142"/>
    </row>
    <row r="657" spans="7:7" hidden="1">
      <c r="G657" s="142"/>
    </row>
    <row r="658" spans="7:7" hidden="1">
      <c r="G658" s="142"/>
    </row>
    <row r="659" spans="7:7" hidden="1">
      <c r="G659" s="142"/>
    </row>
    <row r="660" spans="7:7" hidden="1">
      <c r="G660" s="142"/>
    </row>
    <row r="661" spans="7:7" hidden="1">
      <c r="G661" s="142"/>
    </row>
    <row r="662" spans="7:7" hidden="1">
      <c r="G662" s="142"/>
    </row>
    <row r="663" spans="7:7" hidden="1">
      <c r="G663" s="142"/>
    </row>
    <row r="664" spans="7:7" hidden="1">
      <c r="G664" s="142"/>
    </row>
    <row r="665" spans="7:7" hidden="1">
      <c r="G665" s="142"/>
    </row>
    <row r="666" spans="7:7" hidden="1">
      <c r="G666" s="142"/>
    </row>
    <row r="667" spans="7:7" hidden="1">
      <c r="G667" s="142"/>
    </row>
    <row r="668" spans="7:7" hidden="1">
      <c r="G668" s="142"/>
    </row>
    <row r="669" spans="7:7" hidden="1">
      <c r="G669" s="142"/>
    </row>
    <row r="670" spans="7:7" hidden="1">
      <c r="G670" s="142"/>
    </row>
    <row r="671" spans="7:7" hidden="1">
      <c r="G671" s="142"/>
    </row>
    <row r="672" spans="7:7" hidden="1">
      <c r="G672" s="142"/>
    </row>
    <row r="673" spans="7:7" hidden="1">
      <c r="G673" s="142"/>
    </row>
    <row r="674" spans="7:7" hidden="1">
      <c r="G674" s="142"/>
    </row>
    <row r="675" spans="7:7" hidden="1">
      <c r="G675" s="142"/>
    </row>
    <row r="676" spans="7:7" hidden="1">
      <c r="G676" s="142"/>
    </row>
    <row r="677" spans="7:7" hidden="1">
      <c r="G677" s="142"/>
    </row>
    <row r="678" spans="7:7" hidden="1">
      <c r="G678" s="142"/>
    </row>
    <row r="679" spans="7:7" hidden="1">
      <c r="G679" s="142"/>
    </row>
    <row r="680" spans="7:7" hidden="1">
      <c r="G680" s="142"/>
    </row>
    <row r="681" spans="7:7" hidden="1">
      <c r="G681" s="142"/>
    </row>
    <row r="682" spans="7:7" hidden="1">
      <c r="G682" s="142"/>
    </row>
    <row r="683" spans="7:7" hidden="1">
      <c r="G683" s="142"/>
    </row>
    <row r="684" spans="7:7" hidden="1">
      <c r="G684" s="142"/>
    </row>
    <row r="685" spans="7:7" hidden="1">
      <c r="G685" s="142"/>
    </row>
    <row r="686" spans="7:7" hidden="1">
      <c r="G686" s="142"/>
    </row>
    <row r="687" spans="7:7" hidden="1">
      <c r="G687" s="142"/>
    </row>
    <row r="688" spans="7:7" hidden="1">
      <c r="G688" s="142"/>
    </row>
    <row r="689" spans="7:7" hidden="1">
      <c r="G689" s="142"/>
    </row>
    <row r="690" spans="7:7" hidden="1">
      <c r="G690" s="142"/>
    </row>
    <row r="691" spans="7:7" hidden="1">
      <c r="G691" s="142"/>
    </row>
    <row r="692" spans="7:7" hidden="1">
      <c r="G692" s="142"/>
    </row>
    <row r="693" spans="7:7" hidden="1">
      <c r="G693" s="142"/>
    </row>
    <row r="694" spans="7:7" hidden="1">
      <c r="G694" s="142"/>
    </row>
    <row r="695" spans="7:7" hidden="1">
      <c r="G695" s="142"/>
    </row>
    <row r="696" spans="7:7" hidden="1">
      <c r="G696" s="142"/>
    </row>
    <row r="697" spans="7:7" hidden="1">
      <c r="G697" s="142"/>
    </row>
    <row r="698" spans="7:7" hidden="1">
      <c r="G698" s="142"/>
    </row>
    <row r="699" spans="7:7" hidden="1">
      <c r="G699" s="142"/>
    </row>
    <row r="700" spans="7:7" hidden="1">
      <c r="G700" s="142"/>
    </row>
    <row r="701" spans="7:7" hidden="1">
      <c r="G701" s="142"/>
    </row>
    <row r="702" spans="7:7" hidden="1">
      <c r="G702" s="142"/>
    </row>
    <row r="703" spans="7:7" hidden="1">
      <c r="G703" s="142"/>
    </row>
    <row r="704" spans="7:7" hidden="1">
      <c r="G704" s="142"/>
    </row>
    <row r="705" spans="7:7" hidden="1">
      <c r="G705" s="142"/>
    </row>
    <row r="706" spans="7:7" hidden="1">
      <c r="G706" s="142"/>
    </row>
    <row r="707" spans="7:7" hidden="1">
      <c r="G707" s="142"/>
    </row>
    <row r="708" spans="7:7" hidden="1">
      <c r="G708" s="142"/>
    </row>
    <row r="709" spans="7:7" hidden="1">
      <c r="G709" s="142"/>
    </row>
    <row r="710" spans="7:7" hidden="1">
      <c r="G710" s="142"/>
    </row>
    <row r="711" spans="7:7" hidden="1">
      <c r="G711" s="142"/>
    </row>
    <row r="712" spans="7:7" hidden="1">
      <c r="G712" s="142"/>
    </row>
    <row r="713" spans="7:7" hidden="1">
      <c r="G713" s="142"/>
    </row>
    <row r="714" spans="7:7" hidden="1">
      <c r="G714" s="142"/>
    </row>
    <row r="715" spans="7:7" hidden="1">
      <c r="G715" s="142"/>
    </row>
    <row r="716" spans="7:7" hidden="1">
      <c r="G716" s="142"/>
    </row>
    <row r="717" spans="7:7" hidden="1">
      <c r="G717" s="142"/>
    </row>
    <row r="718" spans="7:7" hidden="1">
      <c r="G718" s="142"/>
    </row>
    <row r="719" spans="7:7" hidden="1">
      <c r="G719" s="142"/>
    </row>
    <row r="720" spans="7:7" hidden="1">
      <c r="G720" s="142"/>
    </row>
    <row r="721" spans="7:7" hidden="1">
      <c r="G721" s="142"/>
    </row>
    <row r="722" spans="7:7" hidden="1">
      <c r="G722" s="142"/>
    </row>
    <row r="723" spans="7:7" hidden="1">
      <c r="G723" s="142"/>
    </row>
    <row r="724" spans="7:7" hidden="1">
      <c r="G724" s="142"/>
    </row>
    <row r="725" spans="7:7" hidden="1">
      <c r="G725" s="142"/>
    </row>
    <row r="726" spans="7:7" hidden="1">
      <c r="G726" s="142"/>
    </row>
    <row r="727" spans="7:7" hidden="1">
      <c r="G727" s="142"/>
    </row>
    <row r="728" spans="7:7" hidden="1">
      <c r="G728" s="142"/>
    </row>
    <row r="729" spans="7:7" hidden="1">
      <c r="G729" s="142"/>
    </row>
    <row r="730" spans="7:7" hidden="1">
      <c r="G730" s="142"/>
    </row>
    <row r="731" spans="7:7" hidden="1">
      <c r="G731" s="142"/>
    </row>
    <row r="732" spans="7:7" hidden="1">
      <c r="G732" s="142"/>
    </row>
    <row r="733" spans="7:7" hidden="1">
      <c r="G733" s="142"/>
    </row>
    <row r="734" spans="7:7" hidden="1">
      <c r="G734" s="142"/>
    </row>
    <row r="735" spans="7:7" hidden="1">
      <c r="G735" s="142"/>
    </row>
    <row r="736" spans="7:7" hidden="1">
      <c r="G736" s="142"/>
    </row>
    <row r="737" spans="7:7" hidden="1">
      <c r="G737" s="142"/>
    </row>
    <row r="738" spans="7:7" hidden="1">
      <c r="G738" s="142"/>
    </row>
    <row r="739" spans="7:7" hidden="1">
      <c r="G739" s="142"/>
    </row>
    <row r="740" spans="7:7" hidden="1">
      <c r="G740" s="142"/>
    </row>
    <row r="741" spans="7:7" hidden="1">
      <c r="G741" s="142"/>
    </row>
    <row r="742" spans="7:7" hidden="1">
      <c r="G742" s="142"/>
    </row>
    <row r="743" spans="7:7" hidden="1">
      <c r="G743" s="142"/>
    </row>
    <row r="744" spans="7:7" hidden="1">
      <c r="G744" s="142"/>
    </row>
    <row r="745" spans="7:7" hidden="1">
      <c r="G745" s="142"/>
    </row>
    <row r="746" spans="7:7" hidden="1">
      <c r="G746" s="142"/>
    </row>
    <row r="747" spans="7:7" hidden="1">
      <c r="G747" s="142"/>
    </row>
    <row r="748" spans="7:7" hidden="1">
      <c r="G748" s="142"/>
    </row>
    <row r="749" spans="7:7" hidden="1">
      <c r="G749" s="142"/>
    </row>
    <row r="750" spans="7:7" hidden="1">
      <c r="G750" s="142"/>
    </row>
    <row r="751" spans="7:7" hidden="1">
      <c r="G751" s="142"/>
    </row>
    <row r="752" spans="7:7" hidden="1">
      <c r="G752" s="142"/>
    </row>
    <row r="753" spans="7:7" hidden="1">
      <c r="G753" s="142"/>
    </row>
    <row r="754" spans="7:7" hidden="1">
      <c r="G754" s="142"/>
    </row>
    <row r="755" spans="7:7" hidden="1">
      <c r="G755" s="142"/>
    </row>
    <row r="756" spans="7:7" hidden="1">
      <c r="G756" s="142"/>
    </row>
    <row r="757" spans="7:7" hidden="1">
      <c r="G757" s="142"/>
    </row>
    <row r="758" spans="7:7" hidden="1">
      <c r="G758" s="142"/>
    </row>
    <row r="759" spans="7:7" hidden="1">
      <c r="G759" s="142"/>
    </row>
    <row r="760" spans="7:7" hidden="1">
      <c r="G760" s="142"/>
    </row>
    <row r="761" spans="7:7" hidden="1">
      <c r="G761" s="142"/>
    </row>
    <row r="762" spans="7:7" hidden="1">
      <c r="G762" s="142"/>
    </row>
    <row r="763" spans="7:7" hidden="1">
      <c r="G763" s="142"/>
    </row>
    <row r="764" spans="7:7" hidden="1">
      <c r="G764" s="142"/>
    </row>
    <row r="765" spans="7:7" hidden="1">
      <c r="G765" s="142"/>
    </row>
    <row r="766" spans="7:7" hidden="1">
      <c r="G766" s="142"/>
    </row>
    <row r="767" spans="7:7" hidden="1">
      <c r="G767" s="142"/>
    </row>
    <row r="768" spans="7:7" hidden="1">
      <c r="G768" s="142"/>
    </row>
    <row r="769" spans="7:7" hidden="1">
      <c r="G769" s="142"/>
    </row>
    <row r="770" spans="7:7" hidden="1">
      <c r="G770" s="142"/>
    </row>
    <row r="771" spans="7:7" hidden="1">
      <c r="G771" s="142"/>
    </row>
    <row r="772" spans="7:7" hidden="1">
      <c r="G772" s="142"/>
    </row>
    <row r="773" spans="7:7" hidden="1">
      <c r="G773" s="142"/>
    </row>
    <row r="774" spans="7:7" hidden="1">
      <c r="G774" s="142"/>
    </row>
    <row r="775" spans="7:7" hidden="1">
      <c r="G775" s="142"/>
    </row>
    <row r="776" spans="7:7" hidden="1">
      <c r="G776" s="142"/>
    </row>
    <row r="777" spans="7:7" hidden="1">
      <c r="G777" s="142"/>
    </row>
    <row r="778" spans="7:7" hidden="1">
      <c r="G778" s="142"/>
    </row>
    <row r="779" spans="7:7" hidden="1">
      <c r="G779" s="142"/>
    </row>
    <row r="780" spans="7:7" hidden="1">
      <c r="G780" s="142"/>
    </row>
    <row r="781" spans="7:7" hidden="1">
      <c r="G781" s="142"/>
    </row>
    <row r="782" spans="7:7" hidden="1">
      <c r="G782" s="142"/>
    </row>
    <row r="783" spans="7:7" hidden="1">
      <c r="G783" s="142"/>
    </row>
    <row r="784" spans="7:7" hidden="1">
      <c r="G784" s="142"/>
    </row>
    <row r="785" spans="7:7" hidden="1">
      <c r="G785" s="142"/>
    </row>
    <row r="786" spans="7:7" hidden="1">
      <c r="G786" s="142"/>
    </row>
    <row r="787" spans="7:7" hidden="1">
      <c r="G787" s="142"/>
    </row>
    <row r="788" spans="7:7" hidden="1">
      <c r="G788" s="142"/>
    </row>
    <row r="789" spans="7:7" hidden="1">
      <c r="G789" s="142"/>
    </row>
    <row r="790" spans="7:7" hidden="1">
      <c r="G790" s="142"/>
    </row>
    <row r="791" spans="7:7" hidden="1">
      <c r="G791" s="142"/>
    </row>
    <row r="792" spans="7:7" hidden="1">
      <c r="G792" s="142"/>
    </row>
    <row r="793" spans="7:7" hidden="1">
      <c r="G793" s="142"/>
    </row>
    <row r="794" spans="7:7" hidden="1">
      <c r="G794" s="142"/>
    </row>
    <row r="795" spans="7:7" hidden="1">
      <c r="G795" s="142"/>
    </row>
    <row r="796" spans="7:7" hidden="1">
      <c r="G796" s="142"/>
    </row>
    <row r="797" spans="7:7" hidden="1">
      <c r="G797" s="142"/>
    </row>
    <row r="798" spans="7:7" hidden="1">
      <c r="G798" s="142"/>
    </row>
    <row r="799" spans="7:7" hidden="1">
      <c r="G799" s="142"/>
    </row>
    <row r="800" spans="7:7" hidden="1">
      <c r="G800" s="142"/>
    </row>
    <row r="801" spans="7:7" hidden="1">
      <c r="G801" s="142"/>
    </row>
    <row r="802" spans="7:7" hidden="1">
      <c r="G802" s="142"/>
    </row>
    <row r="803" spans="7:7" hidden="1">
      <c r="G803" s="142"/>
    </row>
    <row r="804" spans="7:7" hidden="1">
      <c r="G804" s="142"/>
    </row>
    <row r="805" spans="7:7" hidden="1">
      <c r="G805" s="142"/>
    </row>
    <row r="806" spans="7:7" hidden="1">
      <c r="G806" s="142"/>
    </row>
    <row r="807" spans="7:7" hidden="1">
      <c r="G807" s="142"/>
    </row>
    <row r="808" spans="7:7" hidden="1">
      <c r="G808" s="142"/>
    </row>
    <row r="809" spans="7:7" hidden="1">
      <c r="G809" s="142"/>
    </row>
    <row r="810" spans="7:7" hidden="1">
      <c r="G810" s="142"/>
    </row>
    <row r="811" spans="7:7" hidden="1">
      <c r="G811" s="142"/>
    </row>
    <row r="812" spans="7:7" hidden="1">
      <c r="G812" s="142"/>
    </row>
    <row r="813" spans="7:7" hidden="1">
      <c r="G813" s="142"/>
    </row>
    <row r="814" spans="7:7" hidden="1">
      <c r="G814" s="142"/>
    </row>
    <row r="815" spans="7:7" hidden="1">
      <c r="G815" s="142"/>
    </row>
    <row r="816" spans="7:7" hidden="1">
      <c r="G816" s="142"/>
    </row>
    <row r="817" spans="7:7" hidden="1">
      <c r="G817" s="142"/>
    </row>
    <row r="818" spans="7:7" hidden="1">
      <c r="G818" s="142"/>
    </row>
    <row r="819" spans="7:7" hidden="1">
      <c r="G819" s="142"/>
    </row>
    <row r="820" spans="7:7" hidden="1">
      <c r="G820" s="142"/>
    </row>
    <row r="821" spans="7:7" hidden="1">
      <c r="G821" s="142"/>
    </row>
    <row r="822" spans="7:7" hidden="1">
      <c r="G822" s="142"/>
    </row>
    <row r="823" spans="7:7" hidden="1">
      <c r="G823" s="142"/>
    </row>
    <row r="824" spans="7:7" hidden="1">
      <c r="G824" s="142"/>
    </row>
    <row r="825" spans="7:7" hidden="1">
      <c r="G825" s="142"/>
    </row>
    <row r="826" spans="7:7" hidden="1">
      <c r="G826" s="142"/>
    </row>
    <row r="827" spans="7:7" hidden="1">
      <c r="G827" s="142"/>
    </row>
    <row r="828" spans="7:7" hidden="1">
      <c r="G828" s="142"/>
    </row>
    <row r="829" spans="7:7" hidden="1">
      <c r="G829" s="142"/>
    </row>
    <row r="830" spans="7:7" hidden="1">
      <c r="G830" s="142"/>
    </row>
    <row r="831" spans="7:7" hidden="1">
      <c r="G831" s="142"/>
    </row>
    <row r="832" spans="7:7" hidden="1">
      <c r="G832" s="142"/>
    </row>
    <row r="833" spans="7:7" hidden="1">
      <c r="G833" s="142"/>
    </row>
    <row r="834" spans="7:7" hidden="1">
      <c r="G834" s="142"/>
    </row>
    <row r="835" spans="7:7" hidden="1">
      <c r="G835" s="142"/>
    </row>
    <row r="836" spans="7:7" hidden="1">
      <c r="G836" s="142"/>
    </row>
    <row r="837" spans="7:7" hidden="1">
      <c r="G837" s="142"/>
    </row>
    <row r="838" spans="7:7" hidden="1">
      <c r="G838" s="142"/>
    </row>
    <row r="839" spans="7:7" hidden="1">
      <c r="G839" s="142"/>
    </row>
    <row r="840" spans="7:7" hidden="1">
      <c r="G840" s="142"/>
    </row>
    <row r="841" spans="7:7" hidden="1">
      <c r="G841" s="142"/>
    </row>
    <row r="842" spans="7:7" hidden="1">
      <c r="G842" s="142"/>
    </row>
    <row r="843" spans="7:7" hidden="1">
      <c r="G843" s="142"/>
    </row>
    <row r="844" spans="7:7" hidden="1">
      <c r="G844" s="142"/>
    </row>
    <row r="845" spans="7:7" hidden="1">
      <c r="G845" s="142"/>
    </row>
    <row r="846" spans="7:7" hidden="1">
      <c r="G846" s="142"/>
    </row>
    <row r="847" spans="7:7" hidden="1">
      <c r="G847" s="142"/>
    </row>
    <row r="848" spans="7:7" hidden="1">
      <c r="G848" s="142"/>
    </row>
    <row r="849" spans="7:7" hidden="1">
      <c r="G849" s="142"/>
    </row>
    <row r="850" spans="7:7" hidden="1">
      <c r="G850" s="142"/>
    </row>
    <row r="851" spans="7:7" hidden="1">
      <c r="G851" s="142"/>
    </row>
    <row r="852" spans="7:7" hidden="1">
      <c r="G852" s="142"/>
    </row>
    <row r="853" spans="7:7" hidden="1">
      <c r="G853" s="142"/>
    </row>
    <row r="854" spans="7:7" hidden="1">
      <c r="G854" s="142"/>
    </row>
    <row r="855" spans="7:7" hidden="1">
      <c r="G855" s="142"/>
    </row>
    <row r="856" spans="7:7" hidden="1">
      <c r="G856" s="142"/>
    </row>
    <row r="857" spans="7:7" hidden="1">
      <c r="G857" s="142"/>
    </row>
    <row r="858" spans="7:7" hidden="1">
      <c r="G858" s="142"/>
    </row>
    <row r="859" spans="7:7" hidden="1">
      <c r="G859" s="142"/>
    </row>
    <row r="860" spans="7:7" hidden="1">
      <c r="G860" s="142"/>
    </row>
    <row r="861" spans="7:7" hidden="1">
      <c r="G861" s="142"/>
    </row>
    <row r="862" spans="7:7" hidden="1">
      <c r="G862" s="142"/>
    </row>
    <row r="863" spans="7:7" hidden="1">
      <c r="G863" s="142"/>
    </row>
    <row r="864" spans="7:7" hidden="1">
      <c r="G864" s="142"/>
    </row>
    <row r="865" spans="7:7" hidden="1">
      <c r="G865" s="142"/>
    </row>
    <row r="866" spans="7:7" hidden="1">
      <c r="G866" s="142"/>
    </row>
    <row r="867" spans="7:7" hidden="1">
      <c r="G867" s="142"/>
    </row>
    <row r="868" spans="7:7" hidden="1">
      <c r="G868" s="142"/>
    </row>
    <row r="869" spans="7:7" hidden="1">
      <c r="G869" s="142"/>
    </row>
    <row r="870" spans="7:7" hidden="1">
      <c r="G870" s="142"/>
    </row>
    <row r="871" spans="7:7" hidden="1">
      <c r="G871" s="142"/>
    </row>
    <row r="872" spans="7:7" hidden="1">
      <c r="G872" s="142"/>
    </row>
    <row r="873" spans="7:7" hidden="1">
      <c r="G873" s="142"/>
    </row>
    <row r="874" spans="7:7" hidden="1">
      <c r="G874" s="142"/>
    </row>
    <row r="875" spans="7:7" hidden="1">
      <c r="G875" s="142"/>
    </row>
    <row r="876" spans="7:7" hidden="1">
      <c r="G876" s="142"/>
    </row>
    <row r="877" spans="7:7" hidden="1">
      <c r="G877" s="142"/>
    </row>
    <row r="878" spans="7:7" hidden="1">
      <c r="G878" s="142"/>
    </row>
    <row r="879" spans="7:7" hidden="1">
      <c r="G879" s="142"/>
    </row>
    <row r="880" spans="7:7" hidden="1">
      <c r="G880" s="142"/>
    </row>
    <row r="881" spans="7:7" hidden="1">
      <c r="G881" s="142"/>
    </row>
    <row r="882" spans="7:7" hidden="1">
      <c r="G882" s="142"/>
    </row>
    <row r="883" spans="7:7" hidden="1">
      <c r="G883" s="142"/>
    </row>
    <row r="884" spans="7:7" hidden="1">
      <c r="G884" s="142"/>
    </row>
    <row r="885" spans="7:7" hidden="1">
      <c r="G885" s="142"/>
    </row>
    <row r="886" spans="7:7" hidden="1">
      <c r="G886" s="142"/>
    </row>
    <row r="887" spans="7:7" hidden="1">
      <c r="G887" s="142"/>
    </row>
    <row r="888" spans="7:7" hidden="1">
      <c r="G888" s="142"/>
    </row>
    <row r="889" spans="7:7" hidden="1">
      <c r="G889" s="142"/>
    </row>
    <row r="890" spans="7:7" hidden="1">
      <c r="G890" s="142"/>
    </row>
    <row r="891" spans="7:7" hidden="1">
      <c r="G891" s="142"/>
    </row>
    <row r="892" spans="7:7" hidden="1">
      <c r="G892" s="142"/>
    </row>
    <row r="893" spans="7:7" hidden="1">
      <c r="G893" s="142"/>
    </row>
    <row r="894" spans="7:7" hidden="1">
      <c r="G894" s="142"/>
    </row>
    <row r="895" spans="7:7" hidden="1">
      <c r="G895" s="142"/>
    </row>
    <row r="896" spans="7:7" hidden="1">
      <c r="G896" s="142"/>
    </row>
    <row r="897" spans="7:7" hidden="1">
      <c r="G897" s="142"/>
    </row>
    <row r="898" spans="7:7" hidden="1">
      <c r="G898" s="142"/>
    </row>
    <row r="899" spans="7:7" hidden="1">
      <c r="G899" s="142"/>
    </row>
    <row r="900" spans="7:7" hidden="1">
      <c r="G900" s="142"/>
    </row>
    <row r="901" spans="7:7" hidden="1">
      <c r="G901" s="142"/>
    </row>
    <row r="902" spans="7:7" hidden="1">
      <c r="G902" s="142"/>
    </row>
    <row r="903" spans="7:7" hidden="1">
      <c r="G903" s="142"/>
    </row>
    <row r="904" spans="7:7" hidden="1">
      <c r="G904" s="142"/>
    </row>
    <row r="905" spans="7:7" hidden="1">
      <c r="G905" s="142"/>
    </row>
    <row r="906" spans="7:7" hidden="1">
      <c r="G906" s="142"/>
    </row>
    <row r="907" spans="7:7" hidden="1">
      <c r="G907" s="142"/>
    </row>
    <row r="908" spans="7:7" hidden="1">
      <c r="G908" s="142"/>
    </row>
    <row r="909" spans="7:7" hidden="1">
      <c r="G909" s="142"/>
    </row>
    <row r="910" spans="7:7" hidden="1">
      <c r="G910" s="142"/>
    </row>
    <row r="911" spans="7:7" hidden="1">
      <c r="G911" s="142"/>
    </row>
    <row r="912" spans="7:7" hidden="1">
      <c r="G912" s="142"/>
    </row>
    <row r="913" spans="7:7" hidden="1">
      <c r="G913" s="142"/>
    </row>
    <row r="914" spans="7:7" hidden="1">
      <c r="G914" s="142"/>
    </row>
    <row r="915" spans="7:7" hidden="1">
      <c r="G915" s="142"/>
    </row>
    <row r="916" spans="7:7" hidden="1">
      <c r="G916" s="142"/>
    </row>
    <row r="917" spans="7:7" hidden="1">
      <c r="G917" s="142"/>
    </row>
    <row r="918" spans="7:7" hidden="1">
      <c r="G918" s="142"/>
    </row>
    <row r="919" spans="7:7" hidden="1">
      <c r="G919" s="142"/>
    </row>
    <row r="920" spans="7:7" hidden="1">
      <c r="G920" s="142"/>
    </row>
    <row r="921" spans="7:7" hidden="1">
      <c r="G921" s="142"/>
    </row>
    <row r="922" spans="7:7" hidden="1">
      <c r="G922" s="142"/>
    </row>
    <row r="923" spans="7:7" hidden="1">
      <c r="G923" s="142"/>
    </row>
    <row r="924" spans="7:7" hidden="1">
      <c r="G924" s="142"/>
    </row>
    <row r="925" spans="7:7" hidden="1">
      <c r="G925" s="142"/>
    </row>
    <row r="926" spans="7:7" hidden="1">
      <c r="G926" s="142"/>
    </row>
    <row r="927" spans="7:7" hidden="1">
      <c r="G927" s="142"/>
    </row>
    <row r="928" spans="7:7" hidden="1">
      <c r="G928" s="142"/>
    </row>
    <row r="929" spans="7:7" hidden="1">
      <c r="G929" s="142"/>
    </row>
    <row r="930" spans="7:7" hidden="1">
      <c r="G930" s="142"/>
    </row>
    <row r="931" spans="7:7" hidden="1">
      <c r="G931" s="142"/>
    </row>
    <row r="932" spans="7:7" hidden="1">
      <c r="G932" s="142"/>
    </row>
    <row r="933" spans="7:7" hidden="1">
      <c r="G933" s="142"/>
    </row>
    <row r="934" spans="7:7" hidden="1">
      <c r="G934" s="142"/>
    </row>
    <row r="935" spans="7:7" hidden="1">
      <c r="G935" s="142"/>
    </row>
    <row r="936" spans="7:7" hidden="1">
      <c r="G936" s="142"/>
    </row>
    <row r="937" spans="7:7" hidden="1">
      <c r="G937" s="142"/>
    </row>
    <row r="938" spans="7:7" hidden="1">
      <c r="G938" s="142"/>
    </row>
    <row r="939" spans="7:7" hidden="1">
      <c r="G939" s="142"/>
    </row>
    <row r="940" spans="7:7" hidden="1">
      <c r="G940" s="142"/>
    </row>
    <row r="941" spans="7:7" hidden="1">
      <c r="G941" s="142"/>
    </row>
    <row r="942" spans="7:7" hidden="1">
      <c r="G942" s="142"/>
    </row>
    <row r="943" spans="7:7" hidden="1">
      <c r="G943" s="142"/>
    </row>
    <row r="944" spans="7:7" hidden="1">
      <c r="G944" s="142"/>
    </row>
    <row r="945" spans="7:7" hidden="1">
      <c r="G945" s="142"/>
    </row>
    <row r="946" spans="7:7" hidden="1">
      <c r="G946" s="142"/>
    </row>
    <row r="947" spans="7:7" hidden="1">
      <c r="G947" s="142"/>
    </row>
    <row r="948" spans="7:7" hidden="1">
      <c r="G948" s="142"/>
    </row>
    <row r="949" spans="7:7" hidden="1">
      <c r="G949" s="142"/>
    </row>
    <row r="950" spans="7:7" hidden="1">
      <c r="G950" s="142"/>
    </row>
    <row r="951" spans="7:7" hidden="1">
      <c r="G951" s="142"/>
    </row>
    <row r="952" spans="7:7" hidden="1">
      <c r="G952" s="142"/>
    </row>
    <row r="953" spans="7:7" hidden="1">
      <c r="G953" s="142"/>
    </row>
    <row r="954" spans="7:7" hidden="1">
      <c r="G954" s="142"/>
    </row>
    <row r="955" spans="7:7" hidden="1">
      <c r="G955" s="142"/>
    </row>
    <row r="956" spans="7:7" hidden="1">
      <c r="G956" s="142"/>
    </row>
    <row r="957" spans="7:7" hidden="1">
      <c r="G957" s="142"/>
    </row>
    <row r="958" spans="7:7" hidden="1">
      <c r="G958" s="142"/>
    </row>
    <row r="959" spans="7:7" hidden="1">
      <c r="G959" s="142"/>
    </row>
    <row r="960" spans="7:7" hidden="1">
      <c r="G960" s="142"/>
    </row>
    <row r="961" spans="7:7" hidden="1">
      <c r="G961" s="142"/>
    </row>
    <row r="962" spans="7:7" hidden="1">
      <c r="G962" s="142"/>
    </row>
    <row r="963" spans="7:7" hidden="1">
      <c r="G963" s="142"/>
    </row>
    <row r="964" spans="7:7" hidden="1">
      <c r="G964" s="142"/>
    </row>
    <row r="965" spans="7:7" hidden="1">
      <c r="G965" s="142"/>
    </row>
    <row r="966" spans="7:7" hidden="1">
      <c r="G966" s="142"/>
    </row>
    <row r="967" spans="7:7" hidden="1">
      <c r="G967" s="142"/>
    </row>
    <row r="968" spans="7:7" hidden="1">
      <c r="G968" s="142"/>
    </row>
    <row r="969" spans="7:7" hidden="1">
      <c r="G969" s="142"/>
    </row>
    <row r="970" spans="7:7" hidden="1">
      <c r="G970" s="142"/>
    </row>
    <row r="971" spans="7:7" hidden="1">
      <c r="G971" s="142"/>
    </row>
    <row r="972" spans="7:7" hidden="1">
      <c r="G972" s="142"/>
    </row>
    <row r="973" spans="7:7" hidden="1">
      <c r="G973" s="142"/>
    </row>
    <row r="974" spans="7:7" hidden="1">
      <c r="G974" s="142"/>
    </row>
    <row r="975" spans="7:7" hidden="1">
      <c r="G975" s="142"/>
    </row>
    <row r="976" spans="7:7" hidden="1">
      <c r="G976" s="142"/>
    </row>
    <row r="977" spans="7:7" hidden="1">
      <c r="G977" s="142"/>
    </row>
    <row r="978" spans="7:7" hidden="1">
      <c r="G978" s="142"/>
    </row>
    <row r="979" spans="7:7" hidden="1">
      <c r="G979" s="142"/>
    </row>
    <row r="980" spans="7:7" hidden="1">
      <c r="G980" s="142"/>
    </row>
    <row r="981" spans="7:7" hidden="1">
      <c r="G981" s="142"/>
    </row>
    <row r="982" spans="7:7" hidden="1">
      <c r="G982" s="142"/>
    </row>
    <row r="983" spans="7:7" hidden="1">
      <c r="G983" s="142"/>
    </row>
    <row r="984" spans="7:7" hidden="1">
      <c r="G984" s="142"/>
    </row>
    <row r="985" spans="7:7" hidden="1">
      <c r="G985" s="142"/>
    </row>
    <row r="986" spans="7:7" hidden="1">
      <c r="G986" s="142"/>
    </row>
    <row r="987" spans="7:7" hidden="1">
      <c r="G987" s="142"/>
    </row>
    <row r="988" spans="7:7" hidden="1">
      <c r="G988" s="142"/>
    </row>
    <row r="989" spans="7:7" hidden="1">
      <c r="G989" s="142"/>
    </row>
    <row r="990" spans="7:7" hidden="1">
      <c r="G990" s="142"/>
    </row>
    <row r="991" spans="7:7" hidden="1">
      <c r="G991" s="142"/>
    </row>
    <row r="992" spans="7:7" hidden="1">
      <c r="G992" s="142"/>
    </row>
    <row r="993" spans="7:7" hidden="1">
      <c r="G993" s="142"/>
    </row>
    <row r="994" spans="7:7" hidden="1">
      <c r="G994" s="142"/>
    </row>
    <row r="995" spans="7:7" hidden="1">
      <c r="G995" s="142"/>
    </row>
    <row r="996" spans="7:7" hidden="1">
      <c r="G996" s="142"/>
    </row>
    <row r="997" spans="7:7" hidden="1">
      <c r="G997" s="142"/>
    </row>
    <row r="998" spans="7:7" hidden="1">
      <c r="G998" s="142"/>
    </row>
    <row r="999" spans="7:7" hidden="1">
      <c r="G999" s="142"/>
    </row>
    <row r="1000" spans="7:7" hidden="1">
      <c r="G1000" s="142"/>
    </row>
    <row r="1001" spans="7:7" hidden="1">
      <c r="G1001" s="142"/>
    </row>
    <row r="1002" spans="7:7" hidden="1">
      <c r="G1002" s="142"/>
    </row>
    <row r="1003" spans="7:7" hidden="1">
      <c r="G1003" s="142"/>
    </row>
    <row r="1004" spans="7:7" hidden="1">
      <c r="G1004" s="142"/>
    </row>
    <row r="1005" spans="7:7" hidden="1">
      <c r="G1005" s="142"/>
    </row>
    <row r="1006" spans="7:7" hidden="1">
      <c r="G1006" s="142"/>
    </row>
    <row r="1007" spans="7:7" hidden="1">
      <c r="G1007" s="142"/>
    </row>
    <row r="1008" spans="7:7" hidden="1">
      <c r="G1008" s="142"/>
    </row>
    <row r="1009" spans="7:7" hidden="1">
      <c r="G1009" s="142"/>
    </row>
    <row r="1010" spans="7:7" hidden="1">
      <c r="G1010" s="142"/>
    </row>
    <row r="1011" spans="7:7" hidden="1">
      <c r="G1011" s="142"/>
    </row>
    <row r="1012" spans="7:7" hidden="1">
      <c r="G1012" s="142"/>
    </row>
    <row r="1013" spans="7:7" hidden="1">
      <c r="G1013" s="142"/>
    </row>
    <row r="1014" spans="7:7" hidden="1">
      <c r="G1014" s="142"/>
    </row>
    <row r="1015" spans="7:7" hidden="1">
      <c r="G1015" s="142"/>
    </row>
    <row r="1016" spans="7:7" hidden="1">
      <c r="G1016" s="142"/>
    </row>
    <row r="1017" spans="7:7" hidden="1">
      <c r="G1017" s="142"/>
    </row>
    <row r="1018" spans="7:7" hidden="1">
      <c r="G1018" s="142"/>
    </row>
    <row r="1019" spans="7:7" hidden="1">
      <c r="G1019" s="142"/>
    </row>
    <row r="1020" spans="7:7" hidden="1">
      <c r="G1020" s="142"/>
    </row>
    <row r="1021" spans="7:7" hidden="1">
      <c r="G1021" s="142"/>
    </row>
    <row r="1022" spans="7:7" hidden="1">
      <c r="G1022" s="142"/>
    </row>
    <row r="1023" spans="7:7" hidden="1">
      <c r="G1023" s="142"/>
    </row>
    <row r="1024" spans="7:7" hidden="1">
      <c r="G1024" s="142"/>
    </row>
    <row r="1025" spans="7:7" hidden="1">
      <c r="G1025" s="142"/>
    </row>
    <row r="1026" spans="7:7" hidden="1">
      <c r="G1026" s="142"/>
    </row>
    <row r="1027" spans="7:7" hidden="1">
      <c r="G1027" s="142"/>
    </row>
    <row r="1028" spans="7:7" hidden="1">
      <c r="G1028" s="142"/>
    </row>
    <row r="1029" spans="7:7" hidden="1">
      <c r="G1029" s="142"/>
    </row>
    <row r="1030" spans="7:7" hidden="1">
      <c r="G1030" s="142"/>
    </row>
    <row r="1031" spans="7:7" hidden="1">
      <c r="G1031" s="142"/>
    </row>
    <row r="1032" spans="7:7" hidden="1">
      <c r="G1032" s="142"/>
    </row>
    <row r="1033" spans="7:7" hidden="1">
      <c r="G1033" s="142"/>
    </row>
    <row r="1034" spans="7:7" hidden="1">
      <c r="G1034" s="142"/>
    </row>
    <row r="1035" spans="7:7" hidden="1">
      <c r="G1035" s="142"/>
    </row>
    <row r="1036" spans="7:7" hidden="1">
      <c r="G1036" s="142"/>
    </row>
    <row r="1037" spans="7:7" hidden="1">
      <c r="G1037" s="142"/>
    </row>
    <row r="1038" spans="7:7" hidden="1">
      <c r="G1038" s="142"/>
    </row>
    <row r="1039" spans="7:7" hidden="1">
      <c r="G1039" s="142"/>
    </row>
    <row r="1040" spans="7:7" hidden="1">
      <c r="G1040" s="142"/>
    </row>
    <row r="1041" spans="7:7" hidden="1">
      <c r="G1041" s="142"/>
    </row>
    <row r="1042" spans="7:7" hidden="1">
      <c r="G1042" s="142"/>
    </row>
    <row r="1043" spans="7:7" hidden="1">
      <c r="G1043" s="142"/>
    </row>
    <row r="1044" spans="7:7" hidden="1">
      <c r="G1044" s="142"/>
    </row>
    <row r="1045" spans="7:7" hidden="1">
      <c r="G1045" s="142"/>
    </row>
    <row r="1046" spans="7:7" hidden="1">
      <c r="G1046" s="142"/>
    </row>
    <row r="1047" spans="7:7" hidden="1">
      <c r="G1047" s="142"/>
    </row>
    <row r="1048" spans="7:7" hidden="1">
      <c r="G1048" s="142"/>
    </row>
    <row r="1049" spans="7:7" hidden="1">
      <c r="G1049" s="142"/>
    </row>
    <row r="1050" spans="7:7" hidden="1">
      <c r="G1050" s="142"/>
    </row>
    <row r="1051" spans="7:7" hidden="1">
      <c r="G1051" s="142"/>
    </row>
    <row r="1052" spans="7:7" hidden="1">
      <c r="G1052" s="142"/>
    </row>
    <row r="1053" spans="7:7" hidden="1">
      <c r="G1053" s="142"/>
    </row>
    <row r="1054" spans="7:7" hidden="1">
      <c r="G1054" s="142"/>
    </row>
    <row r="1055" spans="7:7" hidden="1">
      <c r="G1055" s="142"/>
    </row>
    <row r="1056" spans="7:7" hidden="1">
      <c r="G1056" s="142"/>
    </row>
    <row r="1057" spans="7:7" hidden="1">
      <c r="G1057" s="142"/>
    </row>
    <row r="1058" spans="7:7" hidden="1">
      <c r="G1058" s="142"/>
    </row>
    <row r="1059" spans="7:7" hidden="1">
      <c r="G1059" s="142"/>
    </row>
    <row r="1060" spans="7:7" hidden="1">
      <c r="G1060" s="142"/>
    </row>
    <row r="1061" spans="7:7" hidden="1">
      <c r="G1061" s="142"/>
    </row>
    <row r="1062" spans="7:7" hidden="1">
      <c r="G1062" s="142"/>
    </row>
    <row r="1063" spans="7:7" hidden="1">
      <c r="G1063" s="142"/>
    </row>
    <row r="1064" spans="7:7" hidden="1">
      <c r="G1064" s="142"/>
    </row>
    <row r="1065" spans="7:7" hidden="1">
      <c r="G1065" s="142"/>
    </row>
    <row r="1066" spans="7:7" hidden="1">
      <c r="G1066" s="142"/>
    </row>
    <row r="1067" spans="7:7" hidden="1">
      <c r="G1067" s="142"/>
    </row>
    <row r="1068" spans="7:7" hidden="1">
      <c r="G1068" s="142"/>
    </row>
    <row r="1069" spans="7:7" hidden="1">
      <c r="G1069" s="142"/>
    </row>
    <row r="1070" spans="7:7" hidden="1">
      <c r="G1070" s="142"/>
    </row>
    <row r="1071" spans="7:7" hidden="1">
      <c r="G1071" s="142"/>
    </row>
    <row r="1072" spans="7:7" hidden="1">
      <c r="G1072" s="142"/>
    </row>
    <row r="1073" spans="7:7" hidden="1">
      <c r="G1073" s="142"/>
    </row>
    <row r="1074" spans="7:7" hidden="1">
      <c r="G1074" s="142"/>
    </row>
    <row r="1075" spans="7:7" hidden="1">
      <c r="G1075" s="142"/>
    </row>
    <row r="1076" spans="7:7" hidden="1">
      <c r="G1076" s="142"/>
    </row>
    <row r="1077" spans="7:7" hidden="1">
      <c r="G1077" s="142"/>
    </row>
    <row r="1078" spans="7:7" hidden="1">
      <c r="G1078" s="142"/>
    </row>
    <row r="1079" spans="7:7" hidden="1">
      <c r="G1079" s="142"/>
    </row>
    <row r="1080" spans="7:7" hidden="1">
      <c r="G1080" s="142"/>
    </row>
    <row r="1081" spans="7:7" hidden="1">
      <c r="G1081" s="142"/>
    </row>
    <row r="1082" spans="7:7" hidden="1">
      <c r="G1082" s="142"/>
    </row>
    <row r="1083" spans="7:7" hidden="1">
      <c r="G1083" s="142"/>
    </row>
    <row r="1084" spans="7:7" hidden="1">
      <c r="G1084" s="142"/>
    </row>
    <row r="1085" spans="7:7" hidden="1">
      <c r="G1085" s="142"/>
    </row>
    <row r="1086" spans="7:7" hidden="1">
      <c r="G1086" s="142"/>
    </row>
    <row r="1087" spans="7:7" hidden="1">
      <c r="G1087" s="142"/>
    </row>
    <row r="1088" spans="7:7" hidden="1">
      <c r="G1088" s="142"/>
    </row>
    <row r="1089" spans="7:7" hidden="1">
      <c r="G1089" s="142"/>
    </row>
    <row r="1090" spans="7:7" hidden="1">
      <c r="G1090" s="142"/>
    </row>
    <row r="1091" spans="7:7" hidden="1">
      <c r="G1091" s="142"/>
    </row>
    <row r="1092" spans="7:7" hidden="1">
      <c r="G1092" s="142"/>
    </row>
    <row r="1093" spans="7:7" hidden="1">
      <c r="G1093" s="142"/>
    </row>
    <row r="1094" spans="7:7" hidden="1">
      <c r="G1094" s="142"/>
    </row>
    <row r="1095" spans="7:7" hidden="1">
      <c r="G1095" s="142"/>
    </row>
    <row r="1096" spans="7:7" hidden="1">
      <c r="G1096" s="142"/>
    </row>
    <row r="1097" spans="7:7" hidden="1">
      <c r="G1097" s="142"/>
    </row>
    <row r="1098" spans="7:7" hidden="1">
      <c r="G1098" s="142"/>
    </row>
    <row r="1099" spans="7:7" hidden="1">
      <c r="G1099" s="142"/>
    </row>
    <row r="1100" spans="7:7" hidden="1">
      <c r="G1100" s="142"/>
    </row>
    <row r="1101" spans="7:7" hidden="1">
      <c r="G1101" s="142"/>
    </row>
    <row r="1102" spans="7:7" hidden="1">
      <c r="G1102" s="142"/>
    </row>
    <row r="1103" spans="7:7" hidden="1">
      <c r="G1103" s="142"/>
    </row>
    <row r="1104" spans="7:7" hidden="1">
      <c r="G1104" s="142"/>
    </row>
    <row r="1105" spans="7:7" hidden="1">
      <c r="G1105" s="142"/>
    </row>
    <row r="1106" spans="7:7" hidden="1">
      <c r="G1106" s="142"/>
    </row>
    <row r="1107" spans="7:7" hidden="1">
      <c r="G1107" s="142"/>
    </row>
    <row r="1108" spans="7:7" hidden="1">
      <c r="G1108" s="142"/>
    </row>
    <row r="1109" spans="7:7" hidden="1">
      <c r="G1109" s="142"/>
    </row>
    <row r="1110" spans="7:7" hidden="1">
      <c r="G1110" s="142"/>
    </row>
    <row r="1111" spans="7:7" hidden="1">
      <c r="G1111" s="142"/>
    </row>
    <row r="1112" spans="7:7" hidden="1">
      <c r="G1112" s="142"/>
    </row>
    <row r="1113" spans="7:7" hidden="1">
      <c r="G1113" s="142"/>
    </row>
    <row r="1114" spans="7:7" hidden="1">
      <c r="G1114" s="142"/>
    </row>
    <row r="1115" spans="7:7" hidden="1">
      <c r="G1115" s="142"/>
    </row>
    <row r="1116" spans="7:7" hidden="1">
      <c r="G1116" s="142"/>
    </row>
    <row r="1117" spans="7:7" hidden="1">
      <c r="G1117" s="142"/>
    </row>
    <row r="1118" spans="7:7" hidden="1">
      <c r="G1118" s="142"/>
    </row>
    <row r="1119" spans="7:7" hidden="1">
      <c r="G1119" s="142"/>
    </row>
    <row r="1120" spans="7:7" hidden="1">
      <c r="G1120" s="142"/>
    </row>
    <row r="1121" spans="7:7" hidden="1">
      <c r="G1121" s="142"/>
    </row>
    <row r="1122" spans="7:7" hidden="1">
      <c r="G1122" s="142"/>
    </row>
    <row r="1123" spans="7:7" hidden="1">
      <c r="G1123" s="142"/>
    </row>
    <row r="1124" spans="7:7" hidden="1">
      <c r="G1124" s="142"/>
    </row>
    <row r="1125" spans="7:7" hidden="1">
      <c r="G1125" s="142"/>
    </row>
    <row r="1126" spans="7:7" hidden="1">
      <c r="G1126" s="142"/>
    </row>
    <row r="1127" spans="7:7" hidden="1">
      <c r="G1127" s="142"/>
    </row>
    <row r="1128" spans="7:7" hidden="1">
      <c r="G1128" s="142"/>
    </row>
    <row r="1129" spans="7:7" hidden="1">
      <c r="G1129" s="142"/>
    </row>
    <row r="1130" spans="7:7" hidden="1">
      <c r="G1130" s="142"/>
    </row>
    <row r="1131" spans="7:7" hidden="1">
      <c r="G1131" s="142"/>
    </row>
    <row r="1132" spans="7:7" hidden="1">
      <c r="G1132" s="142"/>
    </row>
    <row r="1133" spans="7:7" hidden="1">
      <c r="G1133" s="142"/>
    </row>
    <row r="1134" spans="7:7" hidden="1">
      <c r="G1134" s="142"/>
    </row>
    <row r="1135" spans="7:7" hidden="1">
      <c r="G1135" s="142"/>
    </row>
    <row r="1136" spans="7:7" hidden="1">
      <c r="G1136" s="142"/>
    </row>
    <row r="1137" spans="7:7" hidden="1">
      <c r="G1137" s="142"/>
    </row>
    <row r="1138" spans="7:7" hidden="1">
      <c r="G1138" s="142"/>
    </row>
    <row r="1139" spans="7:7" hidden="1">
      <c r="G1139" s="142"/>
    </row>
    <row r="1140" spans="7:7" hidden="1">
      <c r="G1140" s="142"/>
    </row>
    <row r="1141" spans="7:7" hidden="1">
      <c r="G1141" s="142"/>
    </row>
    <row r="1142" spans="7:7" hidden="1">
      <c r="G1142" s="142"/>
    </row>
    <row r="1143" spans="7:7" hidden="1">
      <c r="G1143" s="142"/>
    </row>
    <row r="1144" spans="7:7" hidden="1">
      <c r="G1144" s="142"/>
    </row>
    <row r="1145" spans="7:7" hidden="1">
      <c r="G1145" s="142"/>
    </row>
    <row r="1146" spans="7:7" hidden="1">
      <c r="G1146" s="142"/>
    </row>
    <row r="1147" spans="7:7" hidden="1">
      <c r="G1147" s="142"/>
    </row>
    <row r="1148" spans="7:7" hidden="1">
      <c r="G1148" s="142"/>
    </row>
    <row r="1149" spans="7:7" hidden="1">
      <c r="G1149" s="142"/>
    </row>
    <row r="1150" spans="7:7" hidden="1">
      <c r="G1150" s="142"/>
    </row>
    <row r="1151" spans="7:7" hidden="1">
      <c r="G1151" s="142"/>
    </row>
    <row r="1152" spans="7:7" hidden="1">
      <c r="G1152" s="142"/>
    </row>
    <row r="1153" spans="7:7" hidden="1">
      <c r="G1153" s="142"/>
    </row>
    <row r="1154" spans="7:7" hidden="1">
      <c r="G1154" s="142"/>
    </row>
    <row r="1155" spans="7:7" hidden="1">
      <c r="G1155" s="142"/>
    </row>
    <row r="1156" spans="7:7" hidden="1">
      <c r="G1156" s="142"/>
    </row>
    <row r="1157" spans="7:7" hidden="1">
      <c r="G1157" s="142"/>
    </row>
    <row r="1158" spans="7:7" hidden="1">
      <c r="G1158" s="142"/>
    </row>
    <row r="1159" spans="7:7" hidden="1">
      <c r="G1159" s="142"/>
    </row>
    <row r="1160" spans="7:7" hidden="1">
      <c r="G1160" s="142"/>
    </row>
    <row r="1161" spans="7:7" hidden="1">
      <c r="G1161" s="142"/>
    </row>
    <row r="1162" spans="7:7" hidden="1">
      <c r="G1162" s="142"/>
    </row>
    <row r="1163" spans="7:7" hidden="1">
      <c r="G1163" s="142"/>
    </row>
    <row r="1164" spans="7:7" hidden="1">
      <c r="G1164" s="142"/>
    </row>
    <row r="1165" spans="7:7" hidden="1">
      <c r="G1165" s="142"/>
    </row>
    <row r="1166" spans="7:7" hidden="1">
      <c r="G1166" s="142"/>
    </row>
    <row r="1167" spans="7:7" hidden="1">
      <c r="G1167" s="142"/>
    </row>
    <row r="1168" spans="7:7" hidden="1">
      <c r="G1168" s="142"/>
    </row>
    <row r="1169" spans="7:7" hidden="1">
      <c r="G1169" s="142"/>
    </row>
    <row r="1170" spans="7:7" hidden="1">
      <c r="G1170" s="142"/>
    </row>
    <row r="1171" spans="7:7" hidden="1">
      <c r="G1171" s="142"/>
    </row>
    <row r="1172" spans="7:7" hidden="1">
      <c r="G1172" s="142"/>
    </row>
    <row r="1173" spans="7:7" hidden="1">
      <c r="G1173" s="142"/>
    </row>
    <row r="1174" spans="7:7" hidden="1">
      <c r="G1174" s="142"/>
    </row>
    <row r="1175" spans="7:7" hidden="1">
      <c r="G1175" s="142"/>
    </row>
    <row r="1176" spans="7:7" hidden="1">
      <c r="G1176" s="142"/>
    </row>
    <row r="1177" spans="7:7" hidden="1">
      <c r="G1177" s="142"/>
    </row>
    <row r="1178" spans="7:7" hidden="1">
      <c r="G1178" s="142"/>
    </row>
    <row r="1179" spans="7:7" hidden="1">
      <c r="G1179" s="142"/>
    </row>
    <row r="1180" spans="7:7" hidden="1">
      <c r="G1180" s="142"/>
    </row>
    <row r="1181" spans="7:7" hidden="1">
      <c r="G1181" s="142"/>
    </row>
    <row r="1182" spans="7:7" hidden="1">
      <c r="G1182" s="142"/>
    </row>
    <row r="1183" spans="7:7" hidden="1">
      <c r="G1183" s="142"/>
    </row>
    <row r="1184" spans="7:7" hidden="1">
      <c r="G1184" s="142"/>
    </row>
    <row r="1185" spans="7:7" hidden="1">
      <c r="G1185" s="142"/>
    </row>
    <row r="1186" spans="7:7" hidden="1">
      <c r="G1186" s="142"/>
    </row>
    <row r="1187" spans="7:7" hidden="1">
      <c r="G1187" s="142"/>
    </row>
    <row r="1188" spans="7:7" hidden="1">
      <c r="G1188" s="142"/>
    </row>
    <row r="1189" spans="7:7" hidden="1">
      <c r="G1189" s="142"/>
    </row>
    <row r="1190" spans="7:7" hidden="1">
      <c r="G1190" s="142"/>
    </row>
    <row r="1191" spans="7:7" hidden="1">
      <c r="G1191" s="142"/>
    </row>
    <row r="1192" spans="7:7" hidden="1">
      <c r="G1192" s="142"/>
    </row>
    <row r="1193" spans="7:7" hidden="1">
      <c r="G1193" s="142"/>
    </row>
    <row r="1194" spans="7:7" hidden="1">
      <c r="G1194" s="142"/>
    </row>
    <row r="1195" spans="7:7" hidden="1">
      <c r="G1195" s="142"/>
    </row>
    <row r="1196" spans="7:7" hidden="1">
      <c r="G1196" s="142"/>
    </row>
    <row r="1197" spans="7:7" hidden="1">
      <c r="G1197" s="142"/>
    </row>
    <row r="1198" spans="7:7" hidden="1">
      <c r="G1198" s="142"/>
    </row>
    <row r="1199" spans="7:7" hidden="1">
      <c r="G1199" s="142"/>
    </row>
    <row r="1200" spans="7:7" hidden="1">
      <c r="G1200" s="142"/>
    </row>
    <row r="1201" spans="7:7" hidden="1">
      <c r="G1201" s="142"/>
    </row>
    <row r="1202" spans="7:7" hidden="1">
      <c r="G1202" s="142"/>
    </row>
    <row r="1203" spans="7:7" hidden="1">
      <c r="G1203" s="142"/>
    </row>
    <row r="1204" spans="7:7" hidden="1">
      <c r="G1204" s="142"/>
    </row>
    <row r="1205" spans="7:7" hidden="1">
      <c r="G1205" s="142"/>
    </row>
    <row r="1206" spans="7:7" hidden="1">
      <c r="G1206" s="142"/>
    </row>
    <row r="1207" spans="7:7" hidden="1">
      <c r="G1207" s="142"/>
    </row>
    <row r="1208" spans="7:7" hidden="1">
      <c r="G1208" s="142"/>
    </row>
    <row r="1209" spans="7:7" hidden="1">
      <c r="G1209" s="142"/>
    </row>
    <row r="1210" spans="7:7" hidden="1">
      <c r="G1210" s="142"/>
    </row>
    <row r="1211" spans="7:7" hidden="1">
      <c r="G1211" s="142"/>
    </row>
    <row r="1212" spans="7:7" hidden="1">
      <c r="G1212" s="142"/>
    </row>
    <row r="1213" spans="7:7" hidden="1">
      <c r="G1213" s="142"/>
    </row>
    <row r="1214" spans="7:7" hidden="1">
      <c r="G1214" s="142"/>
    </row>
    <row r="1215" spans="7:7" hidden="1">
      <c r="G1215" s="142"/>
    </row>
    <row r="1216" spans="7:7" hidden="1">
      <c r="G1216" s="142"/>
    </row>
    <row r="1217" spans="7:7" hidden="1">
      <c r="G1217" s="142"/>
    </row>
    <row r="1218" spans="7:7" hidden="1">
      <c r="G1218" s="142"/>
    </row>
    <row r="1219" spans="7:7" hidden="1">
      <c r="G1219" s="142"/>
    </row>
    <row r="1220" spans="7:7" hidden="1">
      <c r="G1220" s="142"/>
    </row>
    <row r="1221" spans="7:7" hidden="1">
      <c r="G1221" s="142"/>
    </row>
    <row r="1222" spans="7:7" hidden="1">
      <c r="G1222" s="142"/>
    </row>
    <row r="1223" spans="7:7" hidden="1">
      <c r="G1223" s="142"/>
    </row>
    <row r="1224" spans="7:7" hidden="1">
      <c r="G1224" s="142"/>
    </row>
    <row r="1225" spans="7:7" hidden="1">
      <c r="G1225" s="142"/>
    </row>
    <row r="1226" spans="7:7" hidden="1">
      <c r="G1226" s="142"/>
    </row>
    <row r="1227" spans="7:7" hidden="1">
      <c r="G1227" s="142"/>
    </row>
    <row r="1228" spans="7:7" hidden="1">
      <c r="G1228" s="142"/>
    </row>
    <row r="1229" spans="7:7" hidden="1">
      <c r="G1229" s="142"/>
    </row>
    <row r="1230" spans="7:7" hidden="1">
      <c r="G1230" s="142"/>
    </row>
    <row r="1231" spans="7:7" hidden="1">
      <c r="G1231" s="142"/>
    </row>
    <row r="1232" spans="7:7" hidden="1">
      <c r="G1232" s="142"/>
    </row>
    <row r="1233" spans="7:7" hidden="1">
      <c r="G1233" s="142"/>
    </row>
    <row r="1234" spans="7:7" hidden="1">
      <c r="G1234" s="142"/>
    </row>
    <row r="1235" spans="7:7" hidden="1">
      <c r="G1235" s="142"/>
    </row>
    <row r="1236" spans="7:7" hidden="1">
      <c r="G1236" s="142"/>
    </row>
    <row r="1237" spans="7:7" hidden="1">
      <c r="G1237" s="142"/>
    </row>
    <row r="1238" spans="7:7" hidden="1">
      <c r="G1238" s="142"/>
    </row>
    <row r="1239" spans="7:7" hidden="1">
      <c r="G1239" s="142"/>
    </row>
    <row r="1240" spans="7:7" hidden="1">
      <c r="G1240" s="142"/>
    </row>
    <row r="1241" spans="7:7" hidden="1">
      <c r="G1241" s="142"/>
    </row>
    <row r="1242" spans="7:7" hidden="1">
      <c r="G1242" s="142"/>
    </row>
    <row r="1243" spans="7:7" hidden="1">
      <c r="G1243" s="142"/>
    </row>
    <row r="1244" spans="7:7" hidden="1">
      <c r="G1244" s="142"/>
    </row>
    <row r="1245" spans="7:7" hidden="1">
      <c r="G1245" s="142"/>
    </row>
    <row r="1246" spans="7:7" hidden="1">
      <c r="G1246" s="142"/>
    </row>
    <row r="1247" spans="7:7" hidden="1">
      <c r="G1247" s="142"/>
    </row>
    <row r="1248" spans="7:7" hidden="1">
      <c r="G1248" s="142"/>
    </row>
    <row r="1249" spans="7:7" hidden="1">
      <c r="G1249" s="142"/>
    </row>
    <row r="1250" spans="7:7" hidden="1">
      <c r="G1250" s="142"/>
    </row>
    <row r="1251" spans="7:7" hidden="1">
      <c r="G1251" s="142"/>
    </row>
    <row r="1252" spans="7:7" hidden="1">
      <c r="G1252" s="142"/>
    </row>
    <row r="1253" spans="7:7" hidden="1">
      <c r="G1253" s="142"/>
    </row>
    <row r="1254" spans="7:7" hidden="1">
      <c r="G1254" s="142"/>
    </row>
    <row r="1255" spans="7:7" hidden="1">
      <c r="G1255" s="142"/>
    </row>
    <row r="1256" spans="7:7" hidden="1">
      <c r="G1256" s="142"/>
    </row>
    <row r="1257" spans="7:7" hidden="1">
      <c r="G1257" s="142"/>
    </row>
    <row r="1258" spans="7:7" hidden="1">
      <c r="G1258" s="142"/>
    </row>
    <row r="1259" spans="7:7" hidden="1">
      <c r="G1259" s="142"/>
    </row>
    <row r="1260" spans="7:7" hidden="1">
      <c r="G1260" s="142"/>
    </row>
    <row r="1261" spans="7:7" hidden="1">
      <c r="G1261" s="142"/>
    </row>
    <row r="1262" spans="7:7" hidden="1">
      <c r="G1262" s="142"/>
    </row>
    <row r="1263" spans="7:7" hidden="1">
      <c r="G1263" s="142"/>
    </row>
    <row r="1264" spans="7:7" hidden="1">
      <c r="G1264" s="142"/>
    </row>
    <row r="1265" spans="7:7" hidden="1">
      <c r="G1265" s="142"/>
    </row>
    <row r="1266" spans="7:7" hidden="1">
      <c r="G1266" s="142"/>
    </row>
    <row r="1267" spans="7:7" hidden="1">
      <c r="G1267" s="142"/>
    </row>
    <row r="1268" spans="7:7" hidden="1">
      <c r="G1268" s="142"/>
    </row>
    <row r="1269" spans="7:7" hidden="1">
      <c r="G1269" s="142"/>
    </row>
    <row r="1270" spans="7:7" hidden="1">
      <c r="G1270" s="142"/>
    </row>
    <row r="1271" spans="7:7" hidden="1">
      <c r="G1271" s="142"/>
    </row>
    <row r="1272" spans="7:7" hidden="1">
      <c r="G1272" s="142"/>
    </row>
    <row r="1273" spans="7:7" hidden="1">
      <c r="G1273" s="142"/>
    </row>
    <row r="1274" spans="7:7" hidden="1">
      <c r="G1274" s="142"/>
    </row>
    <row r="1275" spans="7:7" hidden="1">
      <c r="G1275" s="142"/>
    </row>
    <row r="1276" spans="7:7" hidden="1">
      <c r="G1276" s="142"/>
    </row>
    <row r="1277" spans="7:7" hidden="1">
      <c r="G1277" s="142"/>
    </row>
    <row r="1278" spans="7:7" hidden="1">
      <c r="G1278" s="142"/>
    </row>
    <row r="1279" spans="7:7" hidden="1">
      <c r="G1279" s="142"/>
    </row>
    <row r="1280" spans="7:7" hidden="1">
      <c r="G1280" s="142"/>
    </row>
    <row r="1281" spans="7:7" hidden="1">
      <c r="G1281" s="142"/>
    </row>
    <row r="1282" spans="7:7" hidden="1">
      <c r="G1282" s="142"/>
    </row>
    <row r="1283" spans="7:7" hidden="1">
      <c r="G1283" s="142"/>
    </row>
    <row r="1284" spans="7:7" hidden="1">
      <c r="G1284" s="142"/>
    </row>
    <row r="1285" spans="7:7" hidden="1">
      <c r="G1285" s="142"/>
    </row>
    <row r="1286" spans="7:7" hidden="1">
      <c r="G1286" s="142"/>
    </row>
    <row r="1287" spans="7:7" hidden="1">
      <c r="G1287" s="142"/>
    </row>
    <row r="1288" spans="7:7" hidden="1">
      <c r="G1288" s="142"/>
    </row>
    <row r="1289" spans="7:7" hidden="1">
      <c r="G1289" s="142"/>
    </row>
    <row r="1290" spans="7:7" hidden="1">
      <c r="G1290" s="142"/>
    </row>
    <row r="1291" spans="7:7" hidden="1">
      <c r="G1291" s="142"/>
    </row>
    <row r="1292" spans="7:7" hidden="1">
      <c r="G1292" s="142"/>
    </row>
    <row r="1293" spans="7:7" hidden="1">
      <c r="G1293" s="142"/>
    </row>
    <row r="1294" spans="7:7" hidden="1">
      <c r="G1294" s="142"/>
    </row>
    <row r="1295" spans="7:7" hidden="1">
      <c r="G1295" s="142"/>
    </row>
    <row r="1296" spans="7:7" hidden="1">
      <c r="G1296" s="142"/>
    </row>
    <row r="1297" spans="7:7" hidden="1">
      <c r="G1297" s="142"/>
    </row>
    <row r="1298" spans="7:7" hidden="1">
      <c r="G1298" s="142"/>
    </row>
    <row r="1299" spans="7:7" hidden="1">
      <c r="G1299" s="142"/>
    </row>
    <row r="1300" spans="7:7" hidden="1">
      <c r="G1300" s="142"/>
    </row>
    <row r="1301" spans="7:7" hidden="1">
      <c r="G1301" s="142"/>
    </row>
    <row r="1302" spans="7:7" hidden="1">
      <c r="G1302" s="142"/>
    </row>
    <row r="1303" spans="7:7" hidden="1">
      <c r="G1303" s="142"/>
    </row>
    <row r="1304" spans="7:7" hidden="1">
      <c r="G1304" s="142"/>
    </row>
    <row r="1305" spans="7:7" hidden="1">
      <c r="G1305" s="142"/>
    </row>
    <row r="1306" spans="7:7" hidden="1">
      <c r="G1306" s="142"/>
    </row>
    <row r="1307" spans="7:7" hidden="1">
      <c r="G1307" s="142"/>
    </row>
    <row r="1308" spans="7:7" hidden="1">
      <c r="G1308" s="142"/>
    </row>
    <row r="1309" spans="7:7" hidden="1">
      <c r="G1309" s="142"/>
    </row>
    <row r="1310" spans="7:7" hidden="1">
      <c r="G1310" s="142"/>
    </row>
    <row r="1311" spans="7:7" hidden="1">
      <c r="G1311" s="142"/>
    </row>
    <row r="1312" spans="7:7" hidden="1">
      <c r="G1312" s="142"/>
    </row>
    <row r="1313" spans="7:7" hidden="1">
      <c r="G1313" s="142"/>
    </row>
    <row r="1314" spans="7:7" hidden="1">
      <c r="G1314" s="142"/>
    </row>
    <row r="1315" spans="7:7" hidden="1">
      <c r="G1315" s="142"/>
    </row>
    <row r="1316" spans="7:7" hidden="1">
      <c r="G1316" s="142"/>
    </row>
    <row r="1317" spans="7:7" hidden="1">
      <c r="G1317" s="142"/>
    </row>
    <row r="1318" spans="7:7" hidden="1">
      <c r="G1318" s="142"/>
    </row>
    <row r="1319" spans="7:7" hidden="1">
      <c r="G1319" s="142"/>
    </row>
    <row r="1320" spans="7:7" hidden="1">
      <c r="G1320" s="142"/>
    </row>
    <row r="1321" spans="7:7" hidden="1">
      <c r="G1321" s="142"/>
    </row>
    <row r="1322" spans="7:7" hidden="1">
      <c r="G1322" s="142"/>
    </row>
    <row r="1323" spans="7:7" hidden="1">
      <c r="G1323" s="142"/>
    </row>
    <row r="1324" spans="7:7" hidden="1">
      <c r="G1324" s="142"/>
    </row>
    <row r="1325" spans="7:7" hidden="1">
      <c r="G1325" s="142"/>
    </row>
    <row r="1326" spans="7:7" hidden="1">
      <c r="G1326" s="142"/>
    </row>
    <row r="1327" spans="7:7" hidden="1">
      <c r="G1327" s="142"/>
    </row>
    <row r="1328" spans="7:7" hidden="1">
      <c r="G1328" s="142"/>
    </row>
    <row r="1329" spans="7:7" hidden="1">
      <c r="G1329" s="142"/>
    </row>
    <row r="1330" spans="7:7" hidden="1">
      <c r="G1330" s="142"/>
    </row>
    <row r="1331" spans="7:7" hidden="1">
      <c r="G1331" s="142"/>
    </row>
    <row r="1332" spans="7:7" hidden="1">
      <c r="G1332" s="142"/>
    </row>
    <row r="1333" spans="7:7" hidden="1">
      <c r="G1333" s="142"/>
    </row>
    <row r="1334" spans="7:7" hidden="1">
      <c r="G1334" s="142"/>
    </row>
    <row r="1335" spans="7:7" hidden="1">
      <c r="G1335" s="142"/>
    </row>
    <row r="1336" spans="7:7" hidden="1">
      <c r="G1336" s="142"/>
    </row>
    <row r="1337" spans="7:7" hidden="1">
      <c r="G1337" s="142"/>
    </row>
    <row r="1338" spans="7:7" hidden="1">
      <c r="G1338" s="142"/>
    </row>
    <row r="1339" spans="7:7" hidden="1">
      <c r="G1339" s="142"/>
    </row>
    <row r="1340" spans="7:7" hidden="1">
      <c r="G1340" s="142"/>
    </row>
    <row r="1341" spans="7:7" hidden="1">
      <c r="G1341" s="142"/>
    </row>
    <row r="1342" spans="7:7" hidden="1">
      <c r="G1342" s="142"/>
    </row>
    <row r="1343" spans="7:7" hidden="1">
      <c r="G1343" s="142"/>
    </row>
    <row r="1344" spans="7:7" hidden="1">
      <c r="G1344" s="142"/>
    </row>
    <row r="1345" spans="7:7" hidden="1">
      <c r="G1345" s="142"/>
    </row>
    <row r="1346" spans="7:7" hidden="1">
      <c r="G1346" s="142"/>
    </row>
    <row r="1347" spans="7:7" hidden="1">
      <c r="G1347" s="142"/>
    </row>
    <row r="1348" spans="7:7" hidden="1">
      <c r="G1348" s="142"/>
    </row>
    <row r="1349" spans="7:7" hidden="1">
      <c r="G1349" s="142"/>
    </row>
    <row r="1350" spans="7:7" hidden="1">
      <c r="G1350" s="142"/>
    </row>
    <row r="1351" spans="7:7" hidden="1">
      <c r="G1351" s="142"/>
    </row>
    <row r="1352" spans="7:7" hidden="1">
      <c r="G1352" s="142"/>
    </row>
    <row r="1353" spans="7:7" hidden="1">
      <c r="G1353" s="142"/>
    </row>
    <row r="1354" spans="7:7" hidden="1">
      <c r="G1354" s="142"/>
    </row>
    <row r="1355" spans="7:7" hidden="1">
      <c r="G1355" s="142"/>
    </row>
    <row r="1356" spans="7:7" hidden="1">
      <c r="G1356" s="142"/>
    </row>
    <row r="1357" spans="7:7" hidden="1">
      <c r="G1357" s="142"/>
    </row>
    <row r="1358" spans="7:7" hidden="1">
      <c r="G1358" s="142"/>
    </row>
    <row r="1359" spans="7:7" hidden="1">
      <c r="G1359" s="142"/>
    </row>
    <row r="1360" spans="7:7" hidden="1">
      <c r="G1360" s="142"/>
    </row>
    <row r="1361" spans="7:7" hidden="1">
      <c r="G1361" s="142"/>
    </row>
    <row r="1362" spans="7:7" hidden="1">
      <c r="G1362" s="142"/>
    </row>
    <row r="1363" spans="7:7" hidden="1">
      <c r="G1363" s="142"/>
    </row>
    <row r="1364" spans="7:7" hidden="1">
      <c r="G1364" s="142"/>
    </row>
    <row r="1365" spans="7:7" hidden="1">
      <c r="G1365" s="142"/>
    </row>
    <row r="1366" spans="7:7" hidden="1">
      <c r="G1366" s="142"/>
    </row>
    <row r="1367" spans="7:7" hidden="1">
      <c r="G1367" s="142"/>
    </row>
    <row r="1368" spans="7:7" hidden="1">
      <c r="G1368" s="142"/>
    </row>
    <row r="1369" spans="7:7" hidden="1">
      <c r="G1369" s="142"/>
    </row>
    <row r="1370" spans="7:7" hidden="1">
      <c r="G1370" s="142"/>
    </row>
    <row r="1371" spans="7:7" hidden="1">
      <c r="G1371" s="142"/>
    </row>
    <row r="1372" spans="7:7" hidden="1">
      <c r="G1372" s="142"/>
    </row>
    <row r="1373" spans="7:7" hidden="1">
      <c r="G1373" s="142"/>
    </row>
    <row r="1374" spans="7:7" hidden="1">
      <c r="G1374" s="142"/>
    </row>
    <row r="1375" spans="7:7" hidden="1">
      <c r="G1375" s="142"/>
    </row>
    <row r="1376" spans="7:7" hidden="1">
      <c r="G1376" s="142"/>
    </row>
    <row r="1377" spans="7:7" hidden="1">
      <c r="G1377" s="142"/>
    </row>
    <row r="1378" spans="7:7" hidden="1">
      <c r="G1378" s="142"/>
    </row>
    <row r="1379" spans="7:7" hidden="1">
      <c r="G1379" s="142"/>
    </row>
    <row r="1380" spans="7:7" hidden="1">
      <c r="G1380" s="142"/>
    </row>
    <row r="1381" spans="7:7" hidden="1">
      <c r="G1381" s="142"/>
    </row>
    <row r="1382" spans="7:7" hidden="1">
      <c r="G1382" s="142"/>
    </row>
    <row r="1383" spans="7:7" hidden="1">
      <c r="G1383" s="142"/>
    </row>
    <row r="1384" spans="7:7" hidden="1">
      <c r="G1384" s="142"/>
    </row>
    <row r="1385" spans="7:7" hidden="1">
      <c r="G1385" s="142"/>
    </row>
    <row r="1386" spans="7:7" hidden="1">
      <c r="G1386" s="142"/>
    </row>
    <row r="1387" spans="7:7" hidden="1">
      <c r="G1387" s="142"/>
    </row>
    <row r="1388" spans="7:7" hidden="1">
      <c r="G1388" s="142"/>
    </row>
    <row r="1389" spans="7:7" hidden="1">
      <c r="G1389" s="142"/>
    </row>
    <row r="1390" spans="7:7" hidden="1">
      <c r="G1390" s="142"/>
    </row>
    <row r="1391" spans="7:7" hidden="1">
      <c r="G1391" s="142"/>
    </row>
    <row r="1392" spans="7:7" hidden="1">
      <c r="G1392" s="142"/>
    </row>
    <row r="1393" spans="7:7" hidden="1">
      <c r="G1393" s="142"/>
    </row>
    <row r="1394" spans="7:7" hidden="1">
      <c r="G1394" s="142"/>
    </row>
    <row r="1395" spans="7:7" hidden="1">
      <c r="G1395" s="142"/>
    </row>
    <row r="1396" spans="7:7" hidden="1">
      <c r="G1396" s="142"/>
    </row>
    <row r="1397" spans="7:7" hidden="1">
      <c r="G1397" s="142"/>
    </row>
    <row r="1398" spans="7:7" hidden="1">
      <c r="G1398" s="142"/>
    </row>
    <row r="1399" spans="7:7" hidden="1">
      <c r="G1399" s="142"/>
    </row>
    <row r="1400" spans="7:7" hidden="1">
      <c r="G1400" s="142"/>
    </row>
    <row r="1401" spans="7:7" hidden="1">
      <c r="G1401" s="142"/>
    </row>
    <row r="1402" spans="7:7" hidden="1">
      <c r="G1402" s="142"/>
    </row>
    <row r="1403" spans="7:7" hidden="1">
      <c r="G1403" s="142"/>
    </row>
    <row r="1404" spans="7:7" hidden="1">
      <c r="G1404" s="142"/>
    </row>
    <row r="1405" spans="7:7" hidden="1">
      <c r="G1405" s="142"/>
    </row>
    <row r="1406" spans="7:7" hidden="1">
      <c r="G1406" s="142"/>
    </row>
    <row r="1407" spans="7:7" hidden="1">
      <c r="G1407" s="142"/>
    </row>
    <row r="1408" spans="7:7" hidden="1">
      <c r="G1408" s="142"/>
    </row>
    <row r="1409" spans="7:7" hidden="1">
      <c r="G1409" s="142"/>
    </row>
    <row r="1410" spans="7:7" hidden="1">
      <c r="G1410" s="142"/>
    </row>
    <row r="1411" spans="7:7" hidden="1">
      <c r="G1411" s="142"/>
    </row>
    <row r="1412" spans="7:7" hidden="1">
      <c r="G1412" s="142"/>
    </row>
    <row r="1413" spans="7:7" hidden="1">
      <c r="G1413" s="142"/>
    </row>
    <row r="1414" spans="7:7" hidden="1">
      <c r="G1414" s="142"/>
    </row>
    <row r="1415" spans="7:7" hidden="1">
      <c r="G1415" s="142"/>
    </row>
    <row r="1416" spans="7:7" hidden="1">
      <c r="G1416" s="142"/>
    </row>
    <row r="1417" spans="7:7" hidden="1">
      <c r="G1417" s="142"/>
    </row>
    <row r="1418" spans="7:7" hidden="1">
      <c r="G1418" s="142"/>
    </row>
    <row r="1419" spans="7:7" hidden="1">
      <c r="G1419" s="142"/>
    </row>
    <row r="1420" spans="7:7" hidden="1">
      <c r="G1420" s="142"/>
    </row>
    <row r="1421" spans="7:7" hidden="1">
      <c r="G1421" s="142"/>
    </row>
    <row r="1422" spans="7:7" hidden="1">
      <c r="G1422" s="142"/>
    </row>
    <row r="1423" spans="7:7" hidden="1">
      <c r="G1423" s="142"/>
    </row>
    <row r="1424" spans="7:7" hidden="1">
      <c r="G1424" s="142"/>
    </row>
    <row r="1425" spans="7:7" hidden="1">
      <c r="G1425" s="142"/>
    </row>
    <row r="1426" spans="7:7" hidden="1">
      <c r="G1426" s="142"/>
    </row>
    <row r="1427" spans="7:7" hidden="1">
      <c r="G1427" s="142"/>
    </row>
    <row r="1428" spans="7:7" hidden="1">
      <c r="G1428" s="142"/>
    </row>
    <row r="1429" spans="7:7" hidden="1">
      <c r="G1429" s="142"/>
    </row>
    <row r="1430" spans="7:7" hidden="1">
      <c r="G1430" s="142"/>
    </row>
    <row r="1431" spans="7:7" hidden="1">
      <c r="G1431" s="142"/>
    </row>
    <row r="1432" spans="7:7" hidden="1">
      <c r="G1432" s="142"/>
    </row>
    <row r="1433" spans="7:7" hidden="1">
      <c r="G1433" s="142"/>
    </row>
    <row r="1434" spans="7:7" hidden="1">
      <c r="G1434" s="142"/>
    </row>
    <row r="1435" spans="7:7" hidden="1">
      <c r="G1435" s="142"/>
    </row>
    <row r="1436" spans="7:7" hidden="1">
      <c r="G1436" s="142"/>
    </row>
    <row r="1437" spans="7:7" hidden="1">
      <c r="G1437" s="142"/>
    </row>
    <row r="1438" spans="7:7" hidden="1">
      <c r="G1438" s="142"/>
    </row>
    <row r="1439" spans="7:7" hidden="1">
      <c r="G1439" s="142"/>
    </row>
    <row r="1440" spans="7:7" hidden="1">
      <c r="G1440" s="142"/>
    </row>
    <row r="1441" spans="7:7" hidden="1">
      <c r="G1441" s="142"/>
    </row>
    <row r="1442" spans="7:7" hidden="1">
      <c r="G1442" s="142"/>
    </row>
    <row r="1443" spans="7:7" hidden="1">
      <c r="G1443" s="142"/>
    </row>
    <row r="1444" spans="7:7" hidden="1">
      <c r="G1444" s="142"/>
    </row>
    <row r="1445" spans="7:7" hidden="1">
      <c r="G1445" s="142"/>
    </row>
    <row r="1446" spans="7:7" hidden="1">
      <c r="G1446" s="142"/>
    </row>
    <row r="1447" spans="7:7" hidden="1">
      <c r="G1447" s="142"/>
    </row>
    <row r="1448" spans="7:7" hidden="1">
      <c r="G1448" s="142"/>
    </row>
    <row r="1449" spans="7:7" hidden="1">
      <c r="G1449" s="142"/>
    </row>
    <row r="1450" spans="7:7" hidden="1">
      <c r="G1450" s="142"/>
    </row>
    <row r="1451" spans="7:7" hidden="1">
      <c r="G1451" s="142"/>
    </row>
    <row r="1452" spans="7:7" hidden="1">
      <c r="G1452" s="142"/>
    </row>
    <row r="1453" spans="7:7" hidden="1">
      <c r="G1453" s="142"/>
    </row>
    <row r="1454" spans="7:7" hidden="1">
      <c r="G1454" s="142"/>
    </row>
    <row r="1455" spans="7:7" hidden="1">
      <c r="G1455" s="142"/>
    </row>
    <row r="1456" spans="7:7" hidden="1">
      <c r="G1456" s="142"/>
    </row>
    <row r="1457" spans="7:7" hidden="1">
      <c r="G1457" s="142"/>
    </row>
    <row r="1458" spans="7:7" hidden="1">
      <c r="G1458" s="142"/>
    </row>
    <row r="1459" spans="7:7" hidden="1">
      <c r="G1459" s="142"/>
    </row>
    <row r="1460" spans="7:7" hidden="1">
      <c r="G1460" s="142"/>
    </row>
    <row r="1461" spans="7:7" hidden="1">
      <c r="G1461" s="142"/>
    </row>
    <row r="1462" spans="7:7" hidden="1">
      <c r="G1462" s="142"/>
    </row>
    <row r="1463" spans="7:7" hidden="1">
      <c r="G1463" s="142"/>
    </row>
    <row r="1464" spans="7:7" hidden="1">
      <c r="G1464" s="142"/>
    </row>
    <row r="1465" spans="7:7" hidden="1">
      <c r="G1465" s="142"/>
    </row>
    <row r="1466" spans="7:7" hidden="1">
      <c r="G1466" s="142"/>
    </row>
    <row r="1467" spans="7:7" hidden="1">
      <c r="G1467" s="142"/>
    </row>
    <row r="1468" spans="7:7" hidden="1">
      <c r="G1468" s="142"/>
    </row>
    <row r="1469" spans="7:7" hidden="1">
      <c r="G1469" s="142"/>
    </row>
    <row r="1470" spans="7:7" hidden="1">
      <c r="G1470" s="142"/>
    </row>
    <row r="1471" spans="7:7" hidden="1">
      <c r="G1471" s="142"/>
    </row>
    <row r="1472" spans="7:7" hidden="1">
      <c r="G1472" s="142"/>
    </row>
    <row r="1473" spans="7:7" hidden="1">
      <c r="G1473" s="142"/>
    </row>
    <row r="1474" spans="7:7" hidden="1">
      <c r="G1474" s="142"/>
    </row>
    <row r="1475" spans="7:7" hidden="1">
      <c r="G1475" s="142"/>
    </row>
    <row r="1476" spans="7:7" hidden="1">
      <c r="G1476" s="142"/>
    </row>
    <row r="1477" spans="7:7" hidden="1">
      <c r="G1477" s="142"/>
    </row>
    <row r="1478" spans="7:7" hidden="1">
      <c r="G1478" s="142"/>
    </row>
    <row r="1479" spans="7:7" hidden="1">
      <c r="G1479" s="142"/>
    </row>
    <row r="1480" spans="7:7" hidden="1">
      <c r="G1480" s="142"/>
    </row>
    <row r="1481" spans="7:7" hidden="1">
      <c r="G1481" s="142"/>
    </row>
    <row r="1482" spans="7:7" hidden="1">
      <c r="G1482" s="142"/>
    </row>
    <row r="1483" spans="7:7" hidden="1">
      <c r="G1483" s="142"/>
    </row>
    <row r="1484" spans="7:7" hidden="1">
      <c r="G1484" s="142"/>
    </row>
    <row r="1485" spans="7:7" hidden="1">
      <c r="G1485" s="142"/>
    </row>
    <row r="1486" spans="7:7" hidden="1">
      <c r="G1486" s="142"/>
    </row>
    <row r="1487" spans="7:7" hidden="1">
      <c r="G1487" s="142"/>
    </row>
    <row r="1488" spans="7:7" hidden="1">
      <c r="G1488" s="142"/>
    </row>
    <row r="1489" spans="7:7" hidden="1">
      <c r="G1489" s="142"/>
    </row>
    <row r="1490" spans="7:7" hidden="1">
      <c r="G1490" s="142"/>
    </row>
    <row r="1491" spans="7:7" hidden="1">
      <c r="G1491" s="142"/>
    </row>
    <row r="1492" spans="7:7" hidden="1">
      <c r="G1492" s="142"/>
    </row>
    <row r="1493" spans="7:7" hidden="1">
      <c r="G1493" s="142"/>
    </row>
    <row r="1494" spans="7:7" hidden="1">
      <c r="G1494" s="142"/>
    </row>
    <row r="1495" spans="7:7" hidden="1">
      <c r="G1495" s="142"/>
    </row>
    <row r="1496" spans="7:7" hidden="1">
      <c r="G1496" s="142"/>
    </row>
    <row r="1497" spans="7:7" hidden="1">
      <c r="G1497" s="142"/>
    </row>
    <row r="1498" spans="7:7" hidden="1">
      <c r="G1498" s="142"/>
    </row>
    <row r="1499" spans="7:7" hidden="1">
      <c r="G1499" s="142"/>
    </row>
    <row r="1500" spans="7:7" hidden="1">
      <c r="G1500" s="142"/>
    </row>
    <row r="1501" spans="7:7" hidden="1">
      <c r="G1501" s="142"/>
    </row>
    <row r="1502" spans="7:7" hidden="1">
      <c r="G1502" s="142"/>
    </row>
    <row r="1503" spans="7:7" hidden="1">
      <c r="G1503" s="142"/>
    </row>
    <row r="1504" spans="7:7" hidden="1">
      <c r="G1504" s="142"/>
    </row>
    <row r="1505" spans="7:7" hidden="1">
      <c r="G1505" s="142"/>
    </row>
    <row r="1506" spans="7:7" hidden="1">
      <c r="G1506" s="142"/>
    </row>
    <row r="1507" spans="7:7" hidden="1">
      <c r="G1507" s="142"/>
    </row>
    <row r="1508" spans="7:7" hidden="1">
      <c r="G1508" s="142"/>
    </row>
    <row r="1509" spans="7:7" hidden="1">
      <c r="G1509" s="142"/>
    </row>
    <row r="1510" spans="7:7" hidden="1">
      <c r="G1510" s="142"/>
    </row>
    <row r="1511" spans="7:7" hidden="1">
      <c r="G1511" s="142"/>
    </row>
    <row r="1512" spans="7:7" hidden="1">
      <c r="G1512" s="142"/>
    </row>
    <row r="1513" spans="7:7" hidden="1">
      <c r="G1513" s="142"/>
    </row>
    <row r="1514" spans="7:7" hidden="1">
      <c r="G1514" s="142"/>
    </row>
    <row r="1515" spans="7:7" hidden="1">
      <c r="G1515" s="142"/>
    </row>
    <row r="1516" spans="7:7" hidden="1">
      <c r="G1516" s="142"/>
    </row>
    <row r="1517" spans="7:7" hidden="1">
      <c r="G1517" s="142"/>
    </row>
    <row r="1518" spans="7:7" hidden="1">
      <c r="G1518" s="142"/>
    </row>
    <row r="1519" spans="7:7" hidden="1">
      <c r="G1519" s="142"/>
    </row>
    <row r="1520" spans="7:7" hidden="1">
      <c r="G1520" s="142"/>
    </row>
    <row r="1521" spans="7:7" hidden="1">
      <c r="G1521" s="142"/>
    </row>
    <row r="1522" spans="7:7" hidden="1">
      <c r="G1522" s="142"/>
    </row>
    <row r="1523" spans="7:7" hidden="1">
      <c r="G1523" s="142"/>
    </row>
    <row r="1524" spans="7:7" hidden="1">
      <c r="G1524" s="142"/>
    </row>
    <row r="1525" spans="7:7" hidden="1">
      <c r="G1525" s="142"/>
    </row>
    <row r="1526" spans="7:7" hidden="1">
      <c r="G1526" s="142"/>
    </row>
    <row r="1527" spans="7:7" hidden="1">
      <c r="G1527" s="142"/>
    </row>
    <row r="1528" spans="7:7" hidden="1">
      <c r="G1528" s="142"/>
    </row>
    <row r="1529" spans="7:7" hidden="1">
      <c r="G1529" s="142"/>
    </row>
    <row r="1530" spans="7:7" hidden="1">
      <c r="G1530" s="142"/>
    </row>
    <row r="1531" spans="7:7" hidden="1">
      <c r="G1531" s="142"/>
    </row>
    <row r="1532" spans="7:7" hidden="1">
      <c r="G1532" s="142"/>
    </row>
    <row r="1533" spans="7:7" hidden="1">
      <c r="G1533" s="142"/>
    </row>
    <row r="1534" spans="7:7" hidden="1">
      <c r="G1534" s="142"/>
    </row>
    <row r="1535" spans="7:7" hidden="1">
      <c r="G1535" s="142"/>
    </row>
    <row r="1536" spans="7:7" hidden="1">
      <c r="G1536" s="142"/>
    </row>
    <row r="1537" spans="7:7" hidden="1">
      <c r="G1537" s="142"/>
    </row>
    <row r="1538" spans="7:7" hidden="1">
      <c r="G1538" s="142"/>
    </row>
    <row r="1539" spans="7:7" hidden="1">
      <c r="G1539" s="142"/>
    </row>
    <row r="1540" spans="7:7" hidden="1">
      <c r="G1540" s="142"/>
    </row>
    <row r="1541" spans="7:7" hidden="1">
      <c r="G1541" s="142"/>
    </row>
    <row r="1542" spans="7:7" hidden="1">
      <c r="G1542" s="142"/>
    </row>
    <row r="1543" spans="7:7" hidden="1">
      <c r="G1543" s="142"/>
    </row>
    <row r="1544" spans="7:7" hidden="1">
      <c r="G1544" s="142"/>
    </row>
    <row r="1545" spans="7:7" hidden="1">
      <c r="G1545" s="142"/>
    </row>
    <row r="1546" spans="7:7" hidden="1">
      <c r="G1546" s="142"/>
    </row>
    <row r="1547" spans="7:7" hidden="1">
      <c r="G1547" s="142"/>
    </row>
    <row r="1548" spans="7:7" hidden="1">
      <c r="G1548" s="142"/>
    </row>
    <row r="1549" spans="7:7" hidden="1">
      <c r="G1549" s="142"/>
    </row>
    <row r="1550" spans="7:7" hidden="1">
      <c r="G1550" s="142"/>
    </row>
    <row r="1551" spans="7:7" hidden="1">
      <c r="G1551" s="142"/>
    </row>
    <row r="1552" spans="7:7" hidden="1">
      <c r="G1552" s="142"/>
    </row>
    <row r="1553" spans="7:7" hidden="1">
      <c r="G1553" s="142"/>
    </row>
    <row r="1554" spans="7:7" hidden="1">
      <c r="G1554" s="142"/>
    </row>
    <row r="1555" spans="7:7" hidden="1">
      <c r="G1555" s="142"/>
    </row>
    <row r="1556" spans="7:7" hidden="1">
      <c r="G1556" s="142"/>
    </row>
    <row r="1557" spans="7:7" hidden="1">
      <c r="G1557" s="142"/>
    </row>
    <row r="1558" spans="7:7" hidden="1">
      <c r="G1558" s="142"/>
    </row>
    <row r="1559" spans="7:7" hidden="1">
      <c r="G1559" s="142"/>
    </row>
    <row r="1560" spans="7:7" hidden="1">
      <c r="G1560" s="142"/>
    </row>
    <row r="1561" spans="7:7" hidden="1">
      <c r="G1561" s="142"/>
    </row>
    <row r="1562" spans="7:7" hidden="1">
      <c r="G1562" s="142"/>
    </row>
    <row r="1563" spans="7:7" hidden="1">
      <c r="G1563" s="142"/>
    </row>
    <row r="1564" spans="7:7" hidden="1">
      <c r="G1564" s="142"/>
    </row>
    <row r="1565" spans="7:7" hidden="1">
      <c r="G1565" s="142"/>
    </row>
    <row r="1566" spans="7:7" hidden="1">
      <c r="G1566" s="142"/>
    </row>
    <row r="1567" spans="7:7" hidden="1">
      <c r="G1567" s="142"/>
    </row>
    <row r="1568" spans="7:7" hidden="1">
      <c r="G1568" s="142"/>
    </row>
    <row r="1569" spans="7:7" hidden="1">
      <c r="G1569" s="142"/>
    </row>
    <row r="1570" spans="7:7" hidden="1">
      <c r="G1570" s="142"/>
    </row>
    <row r="1571" spans="7:7" hidden="1">
      <c r="G1571" s="142"/>
    </row>
    <row r="1572" spans="7:7" hidden="1">
      <c r="G1572" s="142"/>
    </row>
    <row r="1573" spans="7:7" hidden="1">
      <c r="G1573" s="142"/>
    </row>
    <row r="1574" spans="7:7" hidden="1">
      <c r="G1574" s="142"/>
    </row>
    <row r="1575" spans="7:7" hidden="1">
      <c r="G1575" s="142"/>
    </row>
    <row r="1576" spans="7:7" hidden="1">
      <c r="G1576" s="142"/>
    </row>
    <row r="1577" spans="7:7" hidden="1">
      <c r="G1577" s="142"/>
    </row>
    <row r="1578" spans="7:7" hidden="1">
      <c r="G1578" s="142"/>
    </row>
    <row r="1579" spans="7:7" hidden="1">
      <c r="G1579" s="142"/>
    </row>
    <row r="1580" spans="7:7" hidden="1">
      <c r="G1580" s="142"/>
    </row>
    <row r="1581" spans="7:7" hidden="1">
      <c r="G1581" s="142"/>
    </row>
    <row r="1582" spans="7:7" hidden="1">
      <c r="G1582" s="142"/>
    </row>
    <row r="1583" spans="7:7" hidden="1">
      <c r="G1583" s="142"/>
    </row>
    <row r="1584" spans="7:7" hidden="1">
      <c r="G1584" s="142"/>
    </row>
    <row r="1585" spans="7:7" hidden="1">
      <c r="G1585" s="142"/>
    </row>
    <row r="1586" spans="7:7" hidden="1">
      <c r="G1586" s="142"/>
    </row>
    <row r="1587" spans="7:7" hidden="1">
      <c r="G1587" s="142"/>
    </row>
    <row r="1588" spans="7:7" hidden="1">
      <c r="G1588" s="142"/>
    </row>
    <row r="1589" spans="7:7" hidden="1">
      <c r="G1589" s="142"/>
    </row>
    <row r="1590" spans="7:7" hidden="1">
      <c r="G1590" s="142"/>
    </row>
    <row r="1591" spans="7:7" hidden="1">
      <c r="G1591" s="142"/>
    </row>
    <row r="1592" spans="7:7" hidden="1">
      <c r="G1592" s="142"/>
    </row>
    <row r="1593" spans="7:7" hidden="1">
      <c r="G1593" s="142"/>
    </row>
    <row r="1594" spans="7:7" hidden="1">
      <c r="G1594" s="142"/>
    </row>
    <row r="1595" spans="7:7" hidden="1">
      <c r="G1595" s="142"/>
    </row>
    <row r="1596" spans="7:7" hidden="1">
      <c r="G1596" s="142"/>
    </row>
    <row r="1597" spans="7:7" hidden="1">
      <c r="G1597" s="142"/>
    </row>
    <row r="1598" spans="7:7" hidden="1">
      <c r="G1598" s="142"/>
    </row>
    <row r="1599" spans="7:7" hidden="1">
      <c r="G1599" s="142"/>
    </row>
    <row r="1600" spans="7:7" hidden="1">
      <c r="G1600" s="142"/>
    </row>
    <row r="1601" spans="7:7" hidden="1">
      <c r="G1601" s="142"/>
    </row>
    <row r="1602" spans="7:7" hidden="1">
      <c r="G1602" s="142"/>
    </row>
    <row r="1603" spans="7:7" hidden="1">
      <c r="G1603" s="142"/>
    </row>
    <row r="1604" spans="7:7" hidden="1">
      <c r="G1604" s="142"/>
    </row>
    <row r="1605" spans="7:7" hidden="1">
      <c r="G1605" s="142"/>
    </row>
    <row r="1606" spans="7:7" hidden="1">
      <c r="G1606" s="142"/>
    </row>
    <row r="1607" spans="7:7" hidden="1">
      <c r="G1607" s="142"/>
    </row>
    <row r="1608" spans="7:7" hidden="1">
      <c r="G1608" s="142"/>
    </row>
    <row r="1609" spans="7:7" hidden="1">
      <c r="G1609" s="142"/>
    </row>
    <row r="1610" spans="7:7" hidden="1">
      <c r="G1610" s="142"/>
    </row>
    <row r="1611" spans="7:7" hidden="1">
      <c r="G1611" s="142"/>
    </row>
    <row r="1612" spans="7:7" hidden="1">
      <c r="G1612" s="142"/>
    </row>
    <row r="1613" spans="7:7" hidden="1">
      <c r="G1613" s="142"/>
    </row>
    <row r="1614" spans="7:7" hidden="1">
      <c r="G1614" s="142"/>
    </row>
    <row r="1615" spans="7:7" hidden="1">
      <c r="G1615" s="142"/>
    </row>
    <row r="1616" spans="7:7" hidden="1">
      <c r="G1616" s="142"/>
    </row>
    <row r="1617" spans="7:7" hidden="1">
      <c r="G1617" s="142"/>
    </row>
    <row r="1618" spans="7:7" hidden="1">
      <c r="G1618" s="142"/>
    </row>
    <row r="1619" spans="7:7" hidden="1">
      <c r="G1619" s="142"/>
    </row>
    <row r="1620" spans="7:7" hidden="1">
      <c r="G1620" s="142"/>
    </row>
    <row r="1621" spans="7:7" hidden="1">
      <c r="G1621" s="142"/>
    </row>
    <row r="1622" spans="7:7" hidden="1">
      <c r="G1622" s="142"/>
    </row>
    <row r="1623" spans="7:7" hidden="1">
      <c r="G1623" s="142"/>
    </row>
    <row r="1624" spans="7:7" hidden="1">
      <c r="G1624" s="142"/>
    </row>
    <row r="1625" spans="7:7" hidden="1">
      <c r="G1625" s="142"/>
    </row>
    <row r="1626" spans="7:7" hidden="1">
      <c r="G1626" s="142"/>
    </row>
    <row r="1627" spans="7:7" hidden="1">
      <c r="G1627" s="142"/>
    </row>
    <row r="1628" spans="7:7" hidden="1">
      <c r="G1628" s="142"/>
    </row>
    <row r="1629" spans="7:7" hidden="1">
      <c r="G1629" s="142"/>
    </row>
    <row r="1630" spans="7:7" hidden="1">
      <c r="G1630" s="142"/>
    </row>
    <row r="1631" spans="7:7" hidden="1">
      <c r="G1631" s="142"/>
    </row>
    <row r="1632" spans="7:7" hidden="1">
      <c r="G1632" s="142"/>
    </row>
    <row r="1633" spans="7:7" hidden="1">
      <c r="G1633" s="142"/>
    </row>
    <row r="1634" spans="7:7" hidden="1">
      <c r="G1634" s="142"/>
    </row>
    <row r="1635" spans="7:7" hidden="1">
      <c r="G1635" s="142"/>
    </row>
    <row r="1636" spans="7:7" hidden="1">
      <c r="G1636" s="142"/>
    </row>
    <row r="1637" spans="7:7" hidden="1">
      <c r="G1637" s="142"/>
    </row>
    <row r="1638" spans="7:7" hidden="1">
      <c r="G1638" s="142"/>
    </row>
    <row r="1639" spans="7:7" hidden="1">
      <c r="G1639" s="142"/>
    </row>
    <row r="1640" spans="7:7" hidden="1">
      <c r="G1640" s="142"/>
    </row>
    <row r="1641" spans="7:7" hidden="1">
      <c r="G1641" s="142"/>
    </row>
    <row r="1642" spans="7:7" hidden="1">
      <c r="G1642" s="142"/>
    </row>
    <row r="1643" spans="7:7" hidden="1">
      <c r="G1643" s="142"/>
    </row>
    <row r="1644" spans="7:7" hidden="1">
      <c r="G1644" s="142"/>
    </row>
    <row r="1645" spans="7:7" hidden="1">
      <c r="G1645" s="142"/>
    </row>
    <row r="1646" spans="7:7" hidden="1">
      <c r="G1646" s="142"/>
    </row>
    <row r="1647" spans="7:7" hidden="1">
      <c r="G1647" s="142"/>
    </row>
    <row r="1648" spans="7:7" hidden="1">
      <c r="G1648" s="142"/>
    </row>
    <row r="1649" spans="7:7" hidden="1">
      <c r="G1649" s="142"/>
    </row>
    <row r="1650" spans="7:7" hidden="1">
      <c r="G1650" s="142"/>
    </row>
    <row r="1651" spans="7:7" hidden="1">
      <c r="G1651" s="142"/>
    </row>
    <row r="1652" spans="7:7" hidden="1">
      <c r="G1652" s="142"/>
    </row>
    <row r="1653" spans="7:7" hidden="1">
      <c r="G1653" s="142"/>
    </row>
    <row r="1654" spans="7:7" hidden="1">
      <c r="G1654" s="142"/>
    </row>
    <row r="1655" spans="7:7" hidden="1">
      <c r="G1655" s="142"/>
    </row>
    <row r="1656" spans="7:7" hidden="1">
      <c r="G1656" s="142"/>
    </row>
    <row r="1657" spans="7:7" hidden="1">
      <c r="G1657" s="142"/>
    </row>
    <row r="1658" spans="7:7" hidden="1">
      <c r="G1658" s="142"/>
    </row>
    <row r="1659" spans="7:7" hidden="1">
      <c r="G1659" s="142"/>
    </row>
    <row r="1660" spans="7:7" hidden="1">
      <c r="G1660" s="142"/>
    </row>
    <row r="1661" spans="7:7" hidden="1">
      <c r="G1661" s="142"/>
    </row>
    <row r="1662" spans="7:7" hidden="1">
      <c r="G1662" s="142"/>
    </row>
    <row r="1663" spans="7:7" hidden="1">
      <c r="G1663" s="142"/>
    </row>
    <row r="1664" spans="7:7" hidden="1">
      <c r="G1664" s="142"/>
    </row>
    <row r="1665" spans="7:7" hidden="1">
      <c r="G1665" s="142"/>
    </row>
    <row r="1666" spans="7:7" hidden="1">
      <c r="G1666" s="142"/>
    </row>
    <row r="1667" spans="7:7" hidden="1">
      <c r="G1667" s="142"/>
    </row>
    <row r="1668" spans="7:7" hidden="1">
      <c r="G1668" s="142"/>
    </row>
    <row r="1669" spans="7:7" hidden="1">
      <c r="G1669" s="142"/>
    </row>
    <row r="1670" spans="7:7" hidden="1">
      <c r="G1670" s="142"/>
    </row>
    <row r="1671" spans="7:7" hidden="1">
      <c r="G1671" s="142"/>
    </row>
    <row r="1672" spans="7:7" hidden="1">
      <c r="G1672" s="142"/>
    </row>
    <row r="1673" spans="7:7" hidden="1">
      <c r="G1673" s="142"/>
    </row>
    <row r="1674" spans="7:7" hidden="1">
      <c r="G1674" s="142"/>
    </row>
    <row r="1675" spans="7:7" hidden="1">
      <c r="G1675" s="142"/>
    </row>
    <row r="1676" spans="7:7" hidden="1">
      <c r="G1676" s="142"/>
    </row>
    <row r="1677" spans="7:7" hidden="1">
      <c r="G1677" s="142"/>
    </row>
    <row r="1678" spans="7:7" hidden="1">
      <c r="G1678" s="142"/>
    </row>
    <row r="1679" spans="7:7" hidden="1">
      <c r="G1679" s="142"/>
    </row>
    <row r="1680" spans="7:7" hidden="1">
      <c r="G1680" s="142"/>
    </row>
    <row r="1681" spans="7:7" hidden="1">
      <c r="G1681" s="142"/>
    </row>
    <row r="1682" spans="7:7" hidden="1">
      <c r="G1682" s="142"/>
    </row>
    <row r="1683" spans="7:7" hidden="1">
      <c r="G1683" s="142"/>
    </row>
    <row r="1684" spans="7:7" hidden="1">
      <c r="G1684" s="142"/>
    </row>
    <row r="1685" spans="7:7" hidden="1">
      <c r="G1685" s="142"/>
    </row>
    <row r="1686" spans="7:7" hidden="1">
      <c r="G1686" s="142"/>
    </row>
    <row r="1687" spans="7:7" hidden="1">
      <c r="G1687" s="142"/>
    </row>
    <row r="1688" spans="7:7" hidden="1">
      <c r="G1688" s="142"/>
    </row>
    <row r="1689" spans="7:7" hidden="1">
      <c r="G1689" s="142"/>
    </row>
    <row r="1690" spans="7:7" hidden="1">
      <c r="G1690" s="142"/>
    </row>
    <row r="1691" spans="7:7" hidden="1">
      <c r="G1691" s="142"/>
    </row>
    <row r="1692" spans="7:7" hidden="1">
      <c r="G1692" s="142"/>
    </row>
    <row r="1693" spans="7:7" hidden="1">
      <c r="G1693" s="142"/>
    </row>
    <row r="1694" spans="7:7" hidden="1">
      <c r="G1694" s="142"/>
    </row>
    <row r="1695" spans="7:7" hidden="1">
      <c r="G1695" s="142"/>
    </row>
    <row r="1696" spans="7:7" hidden="1">
      <c r="G1696" s="142"/>
    </row>
    <row r="1697" spans="7:7" hidden="1">
      <c r="G1697" s="142"/>
    </row>
    <row r="1698" spans="7:7" hidden="1">
      <c r="G1698" s="142"/>
    </row>
    <row r="1699" spans="7:7" hidden="1">
      <c r="G1699" s="142"/>
    </row>
    <row r="1700" spans="7:7" hidden="1">
      <c r="G1700" s="142"/>
    </row>
    <row r="1701" spans="7:7" hidden="1">
      <c r="G1701" s="142"/>
    </row>
    <row r="1702" spans="7:7" hidden="1">
      <c r="G1702" s="142"/>
    </row>
    <row r="1703" spans="7:7" hidden="1">
      <c r="G1703" s="142"/>
    </row>
    <row r="1704" spans="7:7" hidden="1">
      <c r="G1704" s="142"/>
    </row>
    <row r="1705" spans="7:7" hidden="1">
      <c r="G1705" s="142"/>
    </row>
    <row r="1706" spans="7:7" hidden="1">
      <c r="G1706" s="142"/>
    </row>
    <row r="1707" spans="7:7" hidden="1">
      <c r="G1707" s="142"/>
    </row>
    <row r="1708" spans="7:7" hidden="1">
      <c r="G1708" s="142"/>
    </row>
    <row r="1709" spans="7:7" hidden="1">
      <c r="G1709" s="142"/>
    </row>
    <row r="1710" spans="7:7" hidden="1">
      <c r="G1710" s="142"/>
    </row>
    <row r="1711" spans="7:7" hidden="1">
      <c r="G1711" s="142"/>
    </row>
    <row r="1712" spans="7:7" hidden="1">
      <c r="G1712" s="142"/>
    </row>
    <row r="1713" spans="7:7" hidden="1">
      <c r="G1713" s="142"/>
    </row>
    <row r="1714" spans="7:7" hidden="1">
      <c r="G1714" s="142"/>
    </row>
    <row r="1715" spans="7:7" hidden="1">
      <c r="G1715" s="142"/>
    </row>
    <row r="1716" spans="7:7" hidden="1">
      <c r="G1716" s="142"/>
    </row>
    <row r="1717" spans="7:7" hidden="1">
      <c r="G1717" s="142"/>
    </row>
    <row r="1718" spans="7:7" hidden="1">
      <c r="G1718" s="142"/>
    </row>
    <row r="1719" spans="7:7" hidden="1">
      <c r="G1719" s="142"/>
    </row>
    <row r="1720" spans="7:7" hidden="1">
      <c r="G1720" s="142"/>
    </row>
    <row r="1721" spans="7:7" hidden="1">
      <c r="G1721" s="142"/>
    </row>
    <row r="1722" spans="7:7" hidden="1">
      <c r="G1722" s="142"/>
    </row>
    <row r="1723" spans="7:7" hidden="1">
      <c r="G1723" s="142"/>
    </row>
    <row r="1724" spans="7:7" hidden="1">
      <c r="G1724" s="142"/>
    </row>
    <row r="1725" spans="7:7" hidden="1">
      <c r="G1725" s="142"/>
    </row>
    <row r="1726" spans="7:7" hidden="1">
      <c r="G1726" s="142"/>
    </row>
    <row r="1727" spans="7:7" hidden="1">
      <c r="G1727" s="142"/>
    </row>
    <row r="1728" spans="7:7" hidden="1">
      <c r="G1728" s="142"/>
    </row>
    <row r="1729" spans="7:7" hidden="1">
      <c r="G1729" s="142"/>
    </row>
    <row r="1730" spans="7:7" hidden="1">
      <c r="G1730" s="142"/>
    </row>
    <row r="1731" spans="7:7" hidden="1">
      <c r="G1731" s="142"/>
    </row>
    <row r="1732" spans="7:7" hidden="1">
      <c r="G1732" s="142"/>
    </row>
    <row r="1733" spans="7:7" hidden="1">
      <c r="G1733" s="142"/>
    </row>
    <row r="1734" spans="7:7" hidden="1">
      <c r="G1734" s="142"/>
    </row>
    <row r="1735" spans="7:7" hidden="1">
      <c r="G1735" s="142"/>
    </row>
    <row r="1736" spans="7:7" hidden="1">
      <c r="G1736" s="142"/>
    </row>
    <row r="1737" spans="7:7" hidden="1">
      <c r="G1737" s="142"/>
    </row>
    <row r="1738" spans="7:7" hidden="1">
      <c r="G1738" s="142"/>
    </row>
    <row r="1739" spans="7:7" hidden="1">
      <c r="G1739" s="142"/>
    </row>
    <row r="1740" spans="7:7" hidden="1">
      <c r="G1740" s="142"/>
    </row>
    <row r="1741" spans="7:7" hidden="1">
      <c r="G1741" s="142"/>
    </row>
    <row r="1742" spans="7:7" hidden="1">
      <c r="G1742" s="142"/>
    </row>
    <row r="1743" spans="7:7" hidden="1">
      <c r="G1743" s="142"/>
    </row>
    <row r="1744" spans="7:7" hidden="1">
      <c r="G1744" s="142"/>
    </row>
    <row r="1745" spans="7:7" hidden="1">
      <c r="G1745" s="142"/>
    </row>
    <row r="1746" spans="7:7" hidden="1">
      <c r="G1746" s="142"/>
    </row>
    <row r="1747" spans="7:7" hidden="1">
      <c r="G1747" s="142"/>
    </row>
    <row r="1748" spans="7:7" hidden="1">
      <c r="G1748" s="142"/>
    </row>
    <row r="1749" spans="7:7" hidden="1">
      <c r="G1749" s="142"/>
    </row>
    <row r="1750" spans="7:7" hidden="1">
      <c r="G1750" s="142"/>
    </row>
    <row r="1751" spans="7:7" hidden="1">
      <c r="G1751" s="142"/>
    </row>
    <row r="1752" spans="7:7" hidden="1">
      <c r="G1752" s="142"/>
    </row>
    <row r="1753" spans="7:7" hidden="1">
      <c r="G1753" s="142"/>
    </row>
    <row r="1754" spans="7:7" hidden="1">
      <c r="G1754" s="142"/>
    </row>
    <row r="1755" spans="7:7" hidden="1">
      <c r="G1755" s="142"/>
    </row>
    <row r="1756" spans="7:7" hidden="1">
      <c r="G1756" s="142"/>
    </row>
    <row r="1757" spans="7:7" hidden="1">
      <c r="G1757" s="142"/>
    </row>
    <row r="1758" spans="7:7" hidden="1">
      <c r="G1758" s="142"/>
    </row>
    <row r="1759" spans="7:7" hidden="1">
      <c r="G1759" s="142"/>
    </row>
    <row r="1760" spans="7:7" hidden="1">
      <c r="G1760" s="142"/>
    </row>
    <row r="1761" spans="7:7" hidden="1">
      <c r="G1761" s="142"/>
    </row>
    <row r="1762" spans="7:7" hidden="1">
      <c r="G1762" s="142"/>
    </row>
    <row r="1763" spans="7:7" hidden="1">
      <c r="G1763" s="142"/>
    </row>
    <row r="1764" spans="7:7" hidden="1">
      <c r="G1764" s="142"/>
    </row>
    <row r="1765" spans="7:7" hidden="1">
      <c r="G1765" s="142"/>
    </row>
    <row r="1766" spans="7:7" hidden="1">
      <c r="G1766" s="142"/>
    </row>
    <row r="1767" spans="7:7" hidden="1">
      <c r="G1767" s="142"/>
    </row>
    <row r="1768" spans="7:7" hidden="1">
      <c r="G1768" s="142"/>
    </row>
    <row r="1769" spans="7:7" hidden="1">
      <c r="G1769" s="142"/>
    </row>
    <row r="1770" spans="7:7" hidden="1">
      <c r="G1770" s="142"/>
    </row>
    <row r="1771" spans="7:7" hidden="1">
      <c r="G1771" s="142"/>
    </row>
    <row r="1772" spans="7:7" hidden="1">
      <c r="G1772" s="142"/>
    </row>
    <row r="1773" spans="7:7" hidden="1">
      <c r="G1773" s="142"/>
    </row>
    <row r="1774" spans="7:7" hidden="1">
      <c r="G1774" s="142"/>
    </row>
    <row r="1775" spans="7:7" hidden="1">
      <c r="G1775" s="142"/>
    </row>
    <row r="1776" spans="7:7" hidden="1">
      <c r="G1776" s="142"/>
    </row>
    <row r="1777" spans="7:7" hidden="1">
      <c r="G1777" s="142"/>
    </row>
    <row r="1778" spans="7:7" hidden="1">
      <c r="G1778" s="142"/>
    </row>
    <row r="1779" spans="7:7" hidden="1">
      <c r="G1779" s="142"/>
    </row>
    <row r="1780" spans="7:7" hidden="1">
      <c r="G1780" s="142"/>
    </row>
    <row r="1781" spans="7:7" hidden="1">
      <c r="G1781" s="142"/>
    </row>
    <row r="1782" spans="7:7" hidden="1">
      <c r="G1782" s="142"/>
    </row>
    <row r="1783" spans="7:7" hidden="1">
      <c r="G1783" s="142"/>
    </row>
    <row r="1784" spans="7:7" hidden="1">
      <c r="G1784" s="142"/>
    </row>
    <row r="1785" spans="7:7" hidden="1">
      <c r="G1785" s="142"/>
    </row>
    <row r="1786" spans="7:7" hidden="1">
      <c r="G1786" s="142"/>
    </row>
    <row r="1787" spans="7:7" hidden="1">
      <c r="G1787" s="142"/>
    </row>
    <row r="1788" spans="7:7" hidden="1">
      <c r="G1788" s="142"/>
    </row>
    <row r="1789" spans="7:7" hidden="1">
      <c r="G1789" s="142"/>
    </row>
    <row r="1790" spans="7:7" hidden="1">
      <c r="G1790" s="142"/>
    </row>
    <row r="1791" spans="7:7" hidden="1">
      <c r="G1791" s="142"/>
    </row>
    <row r="1792" spans="7:7" hidden="1">
      <c r="G1792" s="142"/>
    </row>
    <row r="1793" spans="7:7" hidden="1">
      <c r="G1793" s="142"/>
    </row>
    <row r="1794" spans="7:7" hidden="1">
      <c r="G1794" s="142"/>
    </row>
    <row r="1795" spans="7:7" hidden="1">
      <c r="G1795" s="142"/>
    </row>
    <row r="1796" spans="7:7" hidden="1">
      <c r="G1796" s="142"/>
    </row>
    <row r="1797" spans="7:7" hidden="1">
      <c r="G1797" s="142"/>
    </row>
    <row r="1798" spans="7:7" hidden="1">
      <c r="G1798" s="142"/>
    </row>
    <row r="1799" spans="7:7" hidden="1">
      <c r="G1799" s="142"/>
    </row>
    <row r="1800" spans="7:7" hidden="1">
      <c r="G1800" s="142"/>
    </row>
    <row r="1801" spans="7:7" hidden="1">
      <c r="G1801" s="142"/>
    </row>
    <row r="1802" spans="7:7" hidden="1">
      <c r="G1802" s="142"/>
    </row>
    <row r="1803" spans="7:7" hidden="1">
      <c r="G1803" s="142"/>
    </row>
    <row r="1804" spans="7:7" hidden="1">
      <c r="G1804" s="142"/>
    </row>
    <row r="1805" spans="7:7" hidden="1">
      <c r="G1805" s="142"/>
    </row>
    <row r="1806" spans="7:7" hidden="1">
      <c r="G1806" s="142"/>
    </row>
    <row r="1807" spans="7:7" hidden="1">
      <c r="G1807" s="142"/>
    </row>
    <row r="1808" spans="7:7" hidden="1">
      <c r="G1808" s="142"/>
    </row>
    <row r="1809" spans="7:7" hidden="1">
      <c r="G1809" s="142"/>
    </row>
    <row r="1810" spans="7:7" hidden="1">
      <c r="G1810" s="142"/>
    </row>
    <row r="1811" spans="7:7" hidden="1">
      <c r="G1811" s="142"/>
    </row>
    <row r="1812" spans="7:7" hidden="1">
      <c r="G1812" s="142"/>
    </row>
    <row r="1813" spans="7:7" hidden="1">
      <c r="G1813" s="142"/>
    </row>
    <row r="1814" spans="7:7" hidden="1">
      <c r="G1814" s="142"/>
    </row>
    <row r="1815" spans="7:7" hidden="1">
      <c r="G1815" s="142"/>
    </row>
    <row r="1816" spans="7:7" hidden="1">
      <c r="G1816" s="142"/>
    </row>
    <row r="1817" spans="7:7" hidden="1">
      <c r="G1817" s="142"/>
    </row>
    <row r="1818" spans="7:7" hidden="1">
      <c r="G1818" s="142"/>
    </row>
    <row r="1819" spans="7:7" hidden="1">
      <c r="G1819" s="142"/>
    </row>
    <row r="1820" spans="7:7" hidden="1">
      <c r="G1820" s="142"/>
    </row>
    <row r="1821" spans="7:7" hidden="1">
      <c r="G1821" s="142"/>
    </row>
    <row r="1822" spans="7:7" hidden="1">
      <c r="G1822" s="142"/>
    </row>
    <row r="1823" spans="7:7" hidden="1">
      <c r="G1823" s="142"/>
    </row>
    <row r="1824" spans="7:7" hidden="1">
      <c r="G1824" s="142"/>
    </row>
    <row r="1825" spans="7:7" hidden="1">
      <c r="G1825" s="142"/>
    </row>
    <row r="1826" spans="7:7" hidden="1">
      <c r="G1826" s="142"/>
    </row>
    <row r="1827" spans="7:7" hidden="1">
      <c r="G1827" s="142"/>
    </row>
    <row r="1828" spans="7:7" hidden="1">
      <c r="G1828" s="142"/>
    </row>
    <row r="1829" spans="7:7" hidden="1">
      <c r="G1829" s="142"/>
    </row>
    <row r="1830" spans="7:7" hidden="1">
      <c r="G1830" s="142"/>
    </row>
    <row r="1831" spans="7:7" hidden="1">
      <c r="G1831" s="142"/>
    </row>
    <row r="1832" spans="7:7" hidden="1">
      <c r="G1832" s="142"/>
    </row>
    <row r="1833" spans="7:7" hidden="1">
      <c r="G1833" s="142"/>
    </row>
    <row r="1834" spans="7:7" hidden="1">
      <c r="G1834" s="142"/>
    </row>
    <row r="1835" spans="7:7" hidden="1">
      <c r="G1835" s="142"/>
    </row>
    <row r="1836" spans="7:7" hidden="1">
      <c r="G1836" s="142"/>
    </row>
    <row r="1837" spans="7:7" hidden="1">
      <c r="G1837" s="142"/>
    </row>
    <row r="1838" spans="7:7" hidden="1">
      <c r="G1838" s="142"/>
    </row>
    <row r="1839" spans="7:7" hidden="1">
      <c r="G1839" s="142"/>
    </row>
    <row r="1840" spans="7:7" hidden="1">
      <c r="G1840" s="142"/>
    </row>
    <row r="1841" spans="7:7" hidden="1">
      <c r="G1841" s="142"/>
    </row>
    <row r="1842" spans="7:7" hidden="1">
      <c r="G1842" s="142"/>
    </row>
    <row r="1843" spans="7:7" hidden="1">
      <c r="G1843" s="142"/>
    </row>
    <row r="1844" spans="7:7" hidden="1">
      <c r="G1844" s="142"/>
    </row>
    <row r="1845" spans="7:7" hidden="1">
      <c r="G1845" s="142"/>
    </row>
    <row r="1846" spans="7:7" hidden="1">
      <c r="G1846" s="142"/>
    </row>
    <row r="1847" spans="7:7" hidden="1">
      <c r="G1847" s="142"/>
    </row>
    <row r="1848" spans="7:7" hidden="1">
      <c r="G1848" s="142"/>
    </row>
    <row r="1849" spans="7:7" hidden="1">
      <c r="G1849" s="142"/>
    </row>
    <row r="1850" spans="7:7" hidden="1">
      <c r="G1850" s="142"/>
    </row>
    <row r="1851" spans="7:7" hidden="1">
      <c r="G1851" s="142"/>
    </row>
    <row r="1852" spans="7:7" hidden="1">
      <c r="G1852" s="142"/>
    </row>
    <row r="1853" spans="7:7" hidden="1">
      <c r="G1853" s="142"/>
    </row>
    <row r="1854" spans="7:7" hidden="1">
      <c r="G1854" s="142"/>
    </row>
    <row r="1855" spans="7:7" hidden="1">
      <c r="G1855" s="142"/>
    </row>
    <row r="1856" spans="7:7" hidden="1">
      <c r="G1856" s="142"/>
    </row>
    <row r="1857" spans="7:7" hidden="1">
      <c r="G1857" s="142"/>
    </row>
    <row r="1858" spans="7:7" hidden="1">
      <c r="G1858" s="142"/>
    </row>
    <row r="1859" spans="7:7" hidden="1">
      <c r="G1859" s="142"/>
    </row>
    <row r="1860" spans="7:7" hidden="1">
      <c r="G1860" s="142"/>
    </row>
    <row r="1861" spans="7:7" hidden="1">
      <c r="G1861" s="142"/>
    </row>
    <row r="1862" spans="7:7" hidden="1">
      <c r="G1862" s="142"/>
    </row>
    <row r="1863" spans="7:7" hidden="1">
      <c r="G1863" s="142"/>
    </row>
    <row r="1864" spans="7:7" hidden="1">
      <c r="G1864" s="142"/>
    </row>
    <row r="1865" spans="7:7" hidden="1">
      <c r="G1865" s="142"/>
    </row>
    <row r="1866" spans="7:7" hidden="1">
      <c r="G1866" s="142"/>
    </row>
    <row r="1867" spans="7:7" hidden="1">
      <c r="G1867" s="142"/>
    </row>
    <row r="1868" spans="7:7" hidden="1">
      <c r="G1868" s="142"/>
    </row>
    <row r="1869" spans="7:7" hidden="1">
      <c r="G1869" s="142"/>
    </row>
    <row r="1870" spans="7:7" hidden="1">
      <c r="G1870" s="142"/>
    </row>
    <row r="1871" spans="7:7" hidden="1">
      <c r="G1871" s="142"/>
    </row>
    <row r="1872" spans="7:7" hidden="1">
      <c r="G1872" s="142"/>
    </row>
    <row r="1873" spans="7:7" hidden="1">
      <c r="G1873" s="142"/>
    </row>
    <row r="1874" spans="7:7" hidden="1">
      <c r="G1874" s="142"/>
    </row>
    <row r="1875" spans="7:7" hidden="1">
      <c r="G1875" s="142"/>
    </row>
    <row r="1876" spans="7:7" hidden="1">
      <c r="G1876" s="142"/>
    </row>
    <row r="1877" spans="7:7" hidden="1">
      <c r="G1877" s="142"/>
    </row>
    <row r="1878" spans="7:7" hidden="1">
      <c r="G1878" s="142"/>
    </row>
    <row r="1879" spans="7:7" hidden="1">
      <c r="G1879" s="142"/>
    </row>
    <row r="1880" spans="7:7" hidden="1">
      <c r="G1880" s="142"/>
    </row>
    <row r="1881" spans="7:7" hidden="1">
      <c r="G1881" s="142"/>
    </row>
    <row r="1882" spans="7:7" hidden="1">
      <c r="G1882" s="142"/>
    </row>
    <row r="1883" spans="7:7" hidden="1">
      <c r="G1883" s="142"/>
    </row>
    <row r="1884" spans="7:7" hidden="1">
      <c r="G1884" s="142"/>
    </row>
    <row r="1885" spans="7:7" hidden="1">
      <c r="G1885" s="142"/>
    </row>
    <row r="1886" spans="7:7" hidden="1">
      <c r="G1886" s="142"/>
    </row>
    <row r="1887" spans="7:7" hidden="1">
      <c r="G1887" s="142"/>
    </row>
    <row r="1888" spans="7:7" hidden="1">
      <c r="G1888" s="142"/>
    </row>
    <row r="1889" spans="7:7" hidden="1">
      <c r="G1889" s="142"/>
    </row>
    <row r="1890" spans="7:7" hidden="1">
      <c r="G1890" s="142"/>
    </row>
    <row r="1891" spans="7:7" hidden="1">
      <c r="G1891" s="142"/>
    </row>
    <row r="1892" spans="7:7" hidden="1">
      <c r="G1892" s="142"/>
    </row>
    <row r="1893" spans="7:7" hidden="1">
      <c r="G1893" s="142"/>
    </row>
    <row r="1894" spans="7:7" hidden="1">
      <c r="G1894" s="142"/>
    </row>
    <row r="1895" spans="7:7" hidden="1">
      <c r="G1895" s="142"/>
    </row>
    <row r="1896" spans="7:7" hidden="1">
      <c r="G1896" s="142"/>
    </row>
    <row r="1897" spans="7:7" hidden="1">
      <c r="G1897" s="142"/>
    </row>
    <row r="1898" spans="7:7" hidden="1">
      <c r="G1898" s="142"/>
    </row>
    <row r="1899" spans="7:7" hidden="1">
      <c r="G1899" s="142"/>
    </row>
    <row r="1900" spans="7:7" hidden="1">
      <c r="G1900" s="142"/>
    </row>
    <row r="1901" spans="7:7" hidden="1">
      <c r="G1901" s="142"/>
    </row>
    <row r="1902" spans="7:7" hidden="1">
      <c r="G1902" s="142"/>
    </row>
    <row r="1903" spans="7:7" hidden="1">
      <c r="G1903" s="142"/>
    </row>
    <row r="1904" spans="7:7" hidden="1">
      <c r="G1904" s="142"/>
    </row>
    <row r="1905" spans="7:7" hidden="1">
      <c r="G1905" s="142"/>
    </row>
    <row r="1906" spans="7:7" hidden="1">
      <c r="G1906" s="142"/>
    </row>
    <row r="1907" spans="7:7" hidden="1">
      <c r="G1907" s="142"/>
    </row>
    <row r="1908" spans="7:7" hidden="1">
      <c r="G1908" s="142"/>
    </row>
    <row r="1909" spans="7:7" hidden="1">
      <c r="G1909" s="142"/>
    </row>
    <row r="1910" spans="7:7" hidden="1">
      <c r="G1910" s="142"/>
    </row>
    <row r="1911" spans="7:7" hidden="1">
      <c r="G1911" s="142"/>
    </row>
    <row r="1912" spans="7:7" hidden="1">
      <c r="G1912" s="142"/>
    </row>
    <row r="1913" spans="7:7" hidden="1">
      <c r="G1913" s="142"/>
    </row>
    <row r="1914" spans="7:7" hidden="1">
      <c r="G1914" s="142"/>
    </row>
    <row r="1915" spans="7:7" hidden="1">
      <c r="G1915" s="142"/>
    </row>
    <row r="1916" spans="7:7" hidden="1">
      <c r="G1916" s="142"/>
    </row>
    <row r="1917" spans="7:7" hidden="1">
      <c r="G1917" s="142"/>
    </row>
    <row r="1918" spans="7:7" hidden="1">
      <c r="G1918" s="142"/>
    </row>
    <row r="1919" spans="7:7" hidden="1">
      <c r="G1919" s="142"/>
    </row>
    <row r="1920" spans="7:7" hidden="1">
      <c r="G1920" s="142"/>
    </row>
    <row r="1921" spans="7:7" hidden="1">
      <c r="G1921" s="142"/>
    </row>
    <row r="1922" spans="7:7" hidden="1">
      <c r="G1922" s="142"/>
    </row>
    <row r="1923" spans="7:7" hidden="1">
      <c r="G1923" s="142"/>
    </row>
    <row r="1924" spans="7:7" hidden="1">
      <c r="G1924" s="142"/>
    </row>
    <row r="1925" spans="7:7" hidden="1">
      <c r="G1925" s="142"/>
    </row>
    <row r="1926" spans="7:7" hidden="1">
      <c r="G1926" s="142"/>
    </row>
    <row r="1927" spans="7:7" hidden="1">
      <c r="G1927" s="142"/>
    </row>
    <row r="1928" spans="7:7" hidden="1">
      <c r="G1928" s="142"/>
    </row>
    <row r="1929" spans="7:7" hidden="1">
      <c r="G1929" s="142"/>
    </row>
    <row r="1930" spans="7:7" hidden="1">
      <c r="G1930" s="142"/>
    </row>
    <row r="1931" spans="7:7" hidden="1">
      <c r="G1931" s="142"/>
    </row>
    <row r="1932" spans="7:7" hidden="1">
      <c r="G1932" s="142"/>
    </row>
    <row r="1933" spans="7:7" hidden="1">
      <c r="G1933" s="142"/>
    </row>
    <row r="1934" spans="7:7" hidden="1">
      <c r="G1934" s="142"/>
    </row>
    <row r="1935" spans="7:7" hidden="1">
      <c r="G1935" s="142"/>
    </row>
    <row r="1936" spans="7:7" hidden="1">
      <c r="G1936" s="142"/>
    </row>
    <row r="1937" spans="7:7" hidden="1">
      <c r="G1937" s="142"/>
    </row>
    <row r="1938" spans="7:7" hidden="1">
      <c r="G1938" s="142"/>
    </row>
    <row r="1939" spans="7:7" hidden="1">
      <c r="G1939" s="142"/>
    </row>
    <row r="1940" spans="7:7" hidden="1">
      <c r="G1940" s="142"/>
    </row>
    <row r="1941" spans="7:7" hidden="1">
      <c r="G1941" s="142"/>
    </row>
    <row r="1942" spans="7:7" hidden="1">
      <c r="G1942" s="142"/>
    </row>
    <row r="1943" spans="7:7" hidden="1">
      <c r="G1943" s="142"/>
    </row>
    <row r="1944" spans="7:7" hidden="1">
      <c r="G1944" s="142"/>
    </row>
    <row r="1945" spans="7:7" hidden="1">
      <c r="G1945" s="142"/>
    </row>
    <row r="1946" spans="7:7" hidden="1">
      <c r="G1946" s="142"/>
    </row>
    <row r="1947" spans="7:7" hidden="1">
      <c r="G1947" s="142"/>
    </row>
    <row r="1948" spans="7:7" hidden="1">
      <c r="G1948" s="142"/>
    </row>
    <row r="1949" spans="7:7" hidden="1">
      <c r="G1949" s="142"/>
    </row>
    <row r="1950" spans="7:7" hidden="1">
      <c r="G1950" s="142"/>
    </row>
    <row r="1951" spans="7:7" hidden="1">
      <c r="G1951" s="142"/>
    </row>
    <row r="1952" spans="7:7" hidden="1">
      <c r="G1952" s="142"/>
    </row>
    <row r="1953" spans="7:7" hidden="1">
      <c r="G1953" s="142"/>
    </row>
    <row r="1954" spans="7:7" hidden="1">
      <c r="G1954" s="142"/>
    </row>
    <row r="1955" spans="7:7" hidden="1">
      <c r="G1955" s="142"/>
    </row>
    <row r="1956" spans="7:7" hidden="1">
      <c r="G1956" s="142"/>
    </row>
    <row r="1957" spans="7:7" hidden="1">
      <c r="G1957" s="142"/>
    </row>
    <row r="1958" spans="7:7" hidden="1">
      <c r="G1958" s="142"/>
    </row>
    <row r="1959" spans="7:7" hidden="1">
      <c r="G1959" s="142"/>
    </row>
    <row r="1960" spans="7:7" hidden="1">
      <c r="G1960" s="142"/>
    </row>
    <row r="1961" spans="7:7" hidden="1">
      <c r="G1961" s="142"/>
    </row>
    <row r="1962" spans="7:7" hidden="1">
      <c r="G1962" s="142"/>
    </row>
    <row r="1963" spans="7:7" hidden="1">
      <c r="G1963" s="142"/>
    </row>
    <row r="1964" spans="7:7" hidden="1">
      <c r="G1964" s="142"/>
    </row>
    <row r="1965" spans="7:7" hidden="1">
      <c r="G1965" s="142"/>
    </row>
    <row r="1966" spans="7:7" hidden="1">
      <c r="G1966" s="142"/>
    </row>
    <row r="1967" spans="7:7" hidden="1">
      <c r="G1967" s="142"/>
    </row>
    <row r="1968" spans="7:7" hidden="1">
      <c r="G1968" s="142"/>
    </row>
    <row r="1969" spans="7:7" hidden="1">
      <c r="G1969" s="142"/>
    </row>
    <row r="1970" spans="7:7" hidden="1">
      <c r="G1970" s="142"/>
    </row>
    <row r="1971" spans="7:7" hidden="1">
      <c r="G1971" s="142"/>
    </row>
    <row r="1972" spans="7:7" hidden="1">
      <c r="G1972" s="142"/>
    </row>
    <row r="1973" spans="7:7" hidden="1">
      <c r="G1973" s="142"/>
    </row>
    <row r="1974" spans="7:7" hidden="1">
      <c r="G1974" s="142"/>
    </row>
    <row r="1975" spans="7:7" hidden="1">
      <c r="G1975" s="142"/>
    </row>
    <row r="1976" spans="7:7" hidden="1">
      <c r="G1976" s="142"/>
    </row>
    <row r="1977" spans="7:7" hidden="1">
      <c r="G1977" s="142"/>
    </row>
    <row r="1978" spans="7:7" hidden="1">
      <c r="G1978" s="142"/>
    </row>
    <row r="1979" spans="7:7" hidden="1">
      <c r="G1979" s="142"/>
    </row>
    <row r="1980" spans="7:7" hidden="1">
      <c r="G1980" s="142"/>
    </row>
    <row r="1981" spans="7:7" hidden="1">
      <c r="G1981" s="142"/>
    </row>
    <row r="1982" spans="7:7" hidden="1">
      <c r="G1982" s="142"/>
    </row>
    <row r="1983" spans="7:7" hidden="1">
      <c r="G1983" s="142"/>
    </row>
    <row r="1984" spans="7:7" hidden="1">
      <c r="G1984" s="142"/>
    </row>
    <row r="1985" spans="7:7" hidden="1">
      <c r="G1985" s="142"/>
    </row>
    <row r="1986" spans="7:7" hidden="1">
      <c r="G1986" s="142"/>
    </row>
    <row r="1987" spans="7:7" hidden="1">
      <c r="G1987" s="142"/>
    </row>
    <row r="1988" spans="7:7" hidden="1">
      <c r="G1988" s="142"/>
    </row>
    <row r="1989" spans="7:7" hidden="1">
      <c r="G1989" s="142"/>
    </row>
    <row r="1990" spans="7:7" hidden="1">
      <c r="G1990" s="142"/>
    </row>
    <row r="1991" spans="7:7" hidden="1">
      <c r="G1991" s="142"/>
    </row>
    <row r="1992" spans="7:7" hidden="1">
      <c r="G1992" s="142"/>
    </row>
    <row r="1993" spans="7:7" hidden="1">
      <c r="G1993" s="142"/>
    </row>
    <row r="1994" spans="7:7" hidden="1">
      <c r="G1994" s="142"/>
    </row>
    <row r="1995" spans="7:7" hidden="1">
      <c r="G1995" s="142"/>
    </row>
    <row r="1996" spans="7:7" hidden="1">
      <c r="G1996" s="142"/>
    </row>
    <row r="1997" spans="7:7" hidden="1">
      <c r="G1997" s="142"/>
    </row>
    <row r="1998" spans="7:7" hidden="1">
      <c r="G1998" s="142"/>
    </row>
    <row r="1999" spans="7:7" hidden="1">
      <c r="G1999" s="142"/>
    </row>
    <row r="2000" spans="7:7" hidden="1">
      <c r="G2000" s="142"/>
    </row>
    <row r="2001" spans="7:7" hidden="1">
      <c r="G2001" s="142"/>
    </row>
    <row r="2002" spans="7:7" hidden="1">
      <c r="G2002" s="142"/>
    </row>
    <row r="2003" spans="7:7" hidden="1">
      <c r="G2003" s="142"/>
    </row>
    <row r="2004" spans="7:7" hidden="1">
      <c r="G2004" s="142"/>
    </row>
    <row r="2005" spans="7:7" hidden="1">
      <c r="G2005" s="142"/>
    </row>
    <row r="2006" spans="7:7" hidden="1">
      <c r="G2006" s="142"/>
    </row>
    <row r="2007" spans="7:7" hidden="1">
      <c r="G2007" s="142"/>
    </row>
    <row r="2008" spans="7:7" hidden="1">
      <c r="G2008" s="142"/>
    </row>
    <row r="2009" spans="7:7" hidden="1">
      <c r="G2009" s="142"/>
    </row>
    <row r="2010" spans="7:7" hidden="1">
      <c r="G2010" s="142"/>
    </row>
    <row r="2011" spans="7:7" hidden="1">
      <c r="G2011" s="142"/>
    </row>
    <row r="2012" spans="7:7" hidden="1">
      <c r="G2012" s="142"/>
    </row>
    <row r="2013" spans="7:7" hidden="1">
      <c r="G2013" s="142"/>
    </row>
    <row r="2014" spans="7:7" hidden="1">
      <c r="G2014" s="142"/>
    </row>
    <row r="2015" spans="7:7" hidden="1">
      <c r="G2015" s="142"/>
    </row>
    <row r="2016" spans="7:7" hidden="1">
      <c r="G2016" s="142"/>
    </row>
    <row r="2017" spans="7:7" hidden="1">
      <c r="G2017" s="142"/>
    </row>
    <row r="2018" spans="7:7" hidden="1">
      <c r="G2018" s="142"/>
    </row>
    <row r="2019" spans="7:7" hidden="1">
      <c r="G2019" s="142"/>
    </row>
    <row r="2020" spans="7:7" hidden="1">
      <c r="G2020" s="142"/>
    </row>
    <row r="2021" spans="7:7" hidden="1">
      <c r="G2021" s="142"/>
    </row>
    <row r="2022" spans="7:7" hidden="1">
      <c r="G2022" s="142"/>
    </row>
    <row r="2023" spans="7:7" hidden="1">
      <c r="G2023" s="142"/>
    </row>
    <row r="2024" spans="7:7" hidden="1">
      <c r="G2024" s="142"/>
    </row>
    <row r="2025" spans="7:7" hidden="1">
      <c r="G2025" s="142"/>
    </row>
    <row r="2026" spans="7:7" hidden="1">
      <c r="G2026" s="142"/>
    </row>
    <row r="2027" spans="7:7" hidden="1">
      <c r="G2027" s="142"/>
    </row>
    <row r="2028" spans="7:7" hidden="1">
      <c r="G2028" s="142"/>
    </row>
    <row r="2029" spans="7:7" hidden="1">
      <c r="G2029" s="142"/>
    </row>
    <row r="2030" spans="7:7" hidden="1">
      <c r="G2030" s="142"/>
    </row>
    <row r="2031" spans="7:7" hidden="1">
      <c r="G2031" s="142"/>
    </row>
    <row r="2032" spans="7:7" hidden="1">
      <c r="G2032" s="142"/>
    </row>
    <row r="2033" spans="7:7" hidden="1">
      <c r="G2033" s="142"/>
    </row>
    <row r="2034" spans="7:7" hidden="1">
      <c r="G2034" s="142"/>
    </row>
    <row r="2035" spans="7:7" hidden="1">
      <c r="G2035" s="142"/>
    </row>
    <row r="2036" spans="7:7" hidden="1">
      <c r="G2036" s="142"/>
    </row>
    <row r="2037" spans="7:7" hidden="1">
      <c r="G2037" s="142"/>
    </row>
    <row r="2038" spans="7:7" hidden="1">
      <c r="G2038" s="142"/>
    </row>
    <row r="2039" spans="7:7" hidden="1">
      <c r="G2039" s="142"/>
    </row>
    <row r="2040" spans="7:7" hidden="1">
      <c r="G2040" s="142"/>
    </row>
    <row r="2041" spans="7:7" hidden="1">
      <c r="G2041" s="142"/>
    </row>
    <row r="2042" spans="7:7" hidden="1">
      <c r="G2042" s="142"/>
    </row>
    <row r="2043" spans="7:7" hidden="1">
      <c r="G2043" s="142"/>
    </row>
    <row r="2044" spans="7:7" hidden="1">
      <c r="G2044" s="142"/>
    </row>
    <row r="2045" spans="7:7" hidden="1">
      <c r="G2045" s="142"/>
    </row>
    <row r="2046" spans="7:7" hidden="1">
      <c r="G2046" s="142"/>
    </row>
    <row r="2047" spans="7:7" hidden="1">
      <c r="G2047" s="142"/>
    </row>
    <row r="2048" spans="7:7" hidden="1">
      <c r="G2048" s="142"/>
    </row>
    <row r="2049" spans="7:7" hidden="1">
      <c r="G2049" s="142"/>
    </row>
    <row r="2050" spans="7:7" hidden="1">
      <c r="G2050" s="142"/>
    </row>
    <row r="2051" spans="7:7" hidden="1">
      <c r="G2051" s="142"/>
    </row>
    <row r="2052" spans="7:7" hidden="1">
      <c r="G2052" s="142"/>
    </row>
    <row r="2053" spans="7:7" hidden="1">
      <c r="G2053" s="142"/>
    </row>
    <row r="2054" spans="7:7" hidden="1">
      <c r="G2054" s="142"/>
    </row>
    <row r="2055" spans="7:7" hidden="1">
      <c r="G2055" s="142"/>
    </row>
    <row r="2056" spans="7:7" hidden="1">
      <c r="G2056" s="142"/>
    </row>
    <row r="2057" spans="7:7" hidden="1">
      <c r="G2057" s="142"/>
    </row>
    <row r="2058" spans="7:7" hidden="1">
      <c r="G2058" s="142"/>
    </row>
    <row r="2059" spans="7:7" hidden="1">
      <c r="G2059" s="142"/>
    </row>
    <row r="2060" spans="7:7" hidden="1">
      <c r="G2060" s="142"/>
    </row>
    <row r="2061" spans="7:7" hidden="1">
      <c r="G2061" s="142"/>
    </row>
    <row r="2062" spans="7:7" hidden="1">
      <c r="G2062" s="142"/>
    </row>
    <row r="2063" spans="7:7" hidden="1">
      <c r="G2063" s="142"/>
    </row>
    <row r="2064" spans="7:7" hidden="1">
      <c r="G2064" s="142"/>
    </row>
    <row r="2065" spans="7:7" hidden="1">
      <c r="G2065" s="142"/>
    </row>
    <row r="2066" spans="7:7" hidden="1">
      <c r="G2066" s="142"/>
    </row>
    <row r="2067" spans="7:7" hidden="1">
      <c r="G2067" s="142"/>
    </row>
    <row r="2068" spans="7:7" hidden="1">
      <c r="G2068" s="142"/>
    </row>
    <row r="2069" spans="7:7" hidden="1">
      <c r="G2069" s="142"/>
    </row>
    <row r="2070" spans="7:7" hidden="1">
      <c r="G2070" s="142"/>
    </row>
    <row r="2071" spans="7:7" hidden="1">
      <c r="G2071" s="142"/>
    </row>
    <row r="2072" spans="7:7" hidden="1">
      <c r="G2072" s="142"/>
    </row>
    <row r="2073" spans="7:7" hidden="1">
      <c r="G2073" s="142"/>
    </row>
    <row r="2074" spans="7:7" hidden="1">
      <c r="G2074" s="142"/>
    </row>
    <row r="2075" spans="7:7" hidden="1">
      <c r="G2075" s="142"/>
    </row>
    <row r="2076" spans="7:7" hidden="1">
      <c r="G2076" s="142"/>
    </row>
    <row r="2077" spans="7:7" hidden="1">
      <c r="G2077" s="142"/>
    </row>
    <row r="2078" spans="7:7" hidden="1">
      <c r="G2078" s="142"/>
    </row>
    <row r="2079" spans="7:7" hidden="1">
      <c r="G2079" s="142"/>
    </row>
    <row r="2080" spans="7:7" hidden="1">
      <c r="G2080" s="142"/>
    </row>
    <row r="2081" spans="7:7" hidden="1">
      <c r="G2081" s="142"/>
    </row>
    <row r="2082" spans="7:7" hidden="1">
      <c r="G2082" s="142"/>
    </row>
    <row r="2083" spans="7:7" hidden="1">
      <c r="G2083" s="142"/>
    </row>
    <row r="2084" spans="7:7" hidden="1">
      <c r="G2084" s="142"/>
    </row>
    <row r="2085" spans="7:7" hidden="1">
      <c r="G2085" s="142"/>
    </row>
    <row r="2086" spans="7:7" hidden="1">
      <c r="G2086" s="142"/>
    </row>
    <row r="2087" spans="7:7" hidden="1">
      <c r="G2087" s="142"/>
    </row>
    <row r="2088" spans="7:7" hidden="1">
      <c r="G2088" s="142"/>
    </row>
    <row r="2089" spans="7:7" hidden="1">
      <c r="G2089" s="142"/>
    </row>
    <row r="2090" spans="7:7" hidden="1">
      <c r="G2090" s="142"/>
    </row>
    <row r="2091" spans="7:7" hidden="1">
      <c r="G2091" s="142"/>
    </row>
    <row r="2092" spans="7:7" hidden="1">
      <c r="G2092" s="142"/>
    </row>
    <row r="2093" spans="7:7" hidden="1">
      <c r="G2093" s="142"/>
    </row>
    <row r="2094" spans="7:7" hidden="1">
      <c r="G2094" s="142"/>
    </row>
    <row r="2095" spans="7:7" hidden="1">
      <c r="G2095" s="142"/>
    </row>
    <row r="2096" spans="7:7" hidden="1">
      <c r="G2096" s="142"/>
    </row>
    <row r="2097" spans="7:7" hidden="1">
      <c r="G2097" s="142"/>
    </row>
    <row r="2098" spans="7:7" hidden="1">
      <c r="G2098" s="142"/>
    </row>
    <row r="2099" spans="7:7" hidden="1">
      <c r="G2099" s="142"/>
    </row>
    <row r="2100" spans="7:7" hidden="1">
      <c r="G2100" s="142"/>
    </row>
    <row r="2101" spans="7:7" hidden="1">
      <c r="G2101" s="142"/>
    </row>
    <row r="2102" spans="7:7" hidden="1">
      <c r="G2102" s="142"/>
    </row>
    <row r="2103" spans="7:7" hidden="1">
      <c r="G2103" s="142"/>
    </row>
    <row r="2104" spans="7:7" hidden="1">
      <c r="G2104" s="142"/>
    </row>
    <row r="2105" spans="7:7" hidden="1">
      <c r="G2105" s="142"/>
    </row>
    <row r="2106" spans="7:7" hidden="1">
      <c r="G2106" s="142"/>
    </row>
    <row r="2107" spans="7:7" hidden="1">
      <c r="G2107" s="142"/>
    </row>
    <row r="2108" spans="7:7" hidden="1">
      <c r="G2108" s="142"/>
    </row>
    <row r="2109" spans="7:7" hidden="1">
      <c r="G2109" s="142"/>
    </row>
    <row r="2110" spans="7:7" hidden="1">
      <c r="G2110" s="142"/>
    </row>
    <row r="2111" spans="7:7" hidden="1">
      <c r="G2111" s="142"/>
    </row>
    <row r="2112" spans="7:7" hidden="1">
      <c r="G2112" s="142"/>
    </row>
    <row r="2113" spans="7:7" hidden="1">
      <c r="G2113" s="142"/>
    </row>
    <row r="2114" spans="7:7" hidden="1">
      <c r="G2114" s="142"/>
    </row>
    <row r="2115" spans="7:7" hidden="1">
      <c r="G2115" s="142"/>
    </row>
    <row r="2116" spans="7:7" hidden="1">
      <c r="G2116" s="142"/>
    </row>
    <row r="2117" spans="7:7" hidden="1">
      <c r="G2117" s="142"/>
    </row>
    <row r="2118" spans="7:7" hidden="1">
      <c r="G2118" s="142"/>
    </row>
    <row r="2119" spans="7:7" hidden="1">
      <c r="G2119" s="142"/>
    </row>
    <row r="2120" spans="7:7" hidden="1">
      <c r="G2120" s="142"/>
    </row>
    <row r="2121" spans="7:7" hidden="1">
      <c r="G2121" s="142"/>
    </row>
    <row r="2122" spans="7:7" hidden="1">
      <c r="G2122" s="142"/>
    </row>
    <row r="2123" spans="7:7" hidden="1">
      <c r="G2123" s="142"/>
    </row>
    <row r="2124" spans="7:7" hidden="1">
      <c r="G2124" s="142"/>
    </row>
    <row r="2125" spans="7:7" hidden="1">
      <c r="G2125" s="142"/>
    </row>
    <row r="2126" spans="7:7" hidden="1">
      <c r="G2126" s="142"/>
    </row>
    <row r="2127" spans="7:7" hidden="1">
      <c r="G2127" s="142"/>
    </row>
    <row r="2128" spans="7:7" hidden="1">
      <c r="G2128" s="142"/>
    </row>
    <row r="2129" spans="7:7" hidden="1">
      <c r="G2129" s="142"/>
    </row>
    <row r="2130" spans="7:7" hidden="1">
      <c r="G2130" s="142"/>
    </row>
    <row r="2131" spans="7:7" hidden="1">
      <c r="G2131" s="142"/>
    </row>
    <row r="2132" spans="7:7" hidden="1">
      <c r="G2132" s="142"/>
    </row>
    <row r="2133" spans="7:7" hidden="1">
      <c r="G2133" s="142"/>
    </row>
    <row r="2134" spans="7:7" hidden="1">
      <c r="G2134" s="142"/>
    </row>
    <row r="2135" spans="7:7" hidden="1">
      <c r="G2135" s="142"/>
    </row>
    <row r="2136" spans="7:7" hidden="1">
      <c r="G2136" s="142"/>
    </row>
    <row r="2137" spans="7:7" hidden="1">
      <c r="G2137" s="142"/>
    </row>
    <row r="2138" spans="7:7" hidden="1">
      <c r="G2138" s="142"/>
    </row>
    <row r="2139" spans="7:7" hidden="1">
      <c r="G2139" s="142"/>
    </row>
    <row r="2140" spans="7:7" hidden="1">
      <c r="G2140" s="142"/>
    </row>
    <row r="2141" spans="7:7" hidden="1">
      <c r="G2141" s="142"/>
    </row>
    <row r="2142" spans="7:7" hidden="1">
      <c r="G2142" s="142"/>
    </row>
    <row r="2143" spans="7:7" hidden="1">
      <c r="G2143" s="142"/>
    </row>
    <row r="2144" spans="7:7" hidden="1">
      <c r="G2144" s="142"/>
    </row>
    <row r="2145" spans="7:7" hidden="1">
      <c r="G2145" s="142"/>
    </row>
    <row r="2146" spans="7:7" hidden="1">
      <c r="G2146" s="142"/>
    </row>
    <row r="2147" spans="7:7" hidden="1">
      <c r="G2147" s="142"/>
    </row>
    <row r="2148" spans="7:7" hidden="1">
      <c r="G2148" s="142"/>
    </row>
    <row r="2149" spans="7:7" hidden="1">
      <c r="G2149" s="142"/>
    </row>
    <row r="2150" spans="7:7" hidden="1">
      <c r="G2150" s="142"/>
    </row>
    <row r="2151" spans="7:7" hidden="1">
      <c r="G2151" s="142"/>
    </row>
    <row r="2152" spans="7:7" hidden="1">
      <c r="G2152" s="142"/>
    </row>
    <row r="2153" spans="7:7" hidden="1">
      <c r="G2153" s="142"/>
    </row>
    <row r="2154" spans="7:7" hidden="1">
      <c r="G2154" s="142"/>
    </row>
    <row r="2155" spans="7:7" hidden="1">
      <c r="G2155" s="142"/>
    </row>
    <row r="2156" spans="7:7" hidden="1">
      <c r="G2156" s="142"/>
    </row>
    <row r="2157" spans="7:7" hidden="1">
      <c r="G2157" s="142"/>
    </row>
    <row r="2158" spans="7:7" hidden="1">
      <c r="G2158" s="142"/>
    </row>
    <row r="2159" spans="7:7" hidden="1">
      <c r="G2159" s="142"/>
    </row>
    <row r="2160" spans="7:7" hidden="1">
      <c r="G2160" s="142"/>
    </row>
    <row r="2161" spans="7:7" hidden="1">
      <c r="G2161" s="142"/>
    </row>
    <row r="2162" spans="7:7" hidden="1">
      <c r="G2162" s="142"/>
    </row>
    <row r="2163" spans="7:7" hidden="1">
      <c r="G2163" s="142"/>
    </row>
    <row r="2164" spans="7:7" hidden="1">
      <c r="G2164" s="142"/>
    </row>
    <row r="2165" spans="7:7" hidden="1">
      <c r="G2165" s="142"/>
    </row>
    <row r="2166" spans="7:7" hidden="1">
      <c r="G2166" s="142"/>
    </row>
    <row r="2167" spans="7:7" hidden="1">
      <c r="G2167" s="142"/>
    </row>
    <row r="2168" spans="7:7" hidden="1">
      <c r="G2168" s="142"/>
    </row>
    <row r="2169" spans="7:7" hidden="1">
      <c r="G2169" s="142"/>
    </row>
    <row r="2170" spans="7:7" hidden="1">
      <c r="G2170" s="142"/>
    </row>
    <row r="2171" spans="7:7" hidden="1">
      <c r="G2171" s="142"/>
    </row>
    <row r="2172" spans="7:7" hidden="1">
      <c r="G2172" s="142"/>
    </row>
    <row r="2173" spans="7:7" hidden="1">
      <c r="G2173" s="142"/>
    </row>
    <row r="2174" spans="7:7" hidden="1">
      <c r="G2174" s="142"/>
    </row>
    <row r="2175" spans="7:7" hidden="1">
      <c r="G2175" s="142"/>
    </row>
    <row r="2176" spans="7:7" hidden="1">
      <c r="G2176" s="142"/>
    </row>
    <row r="2177" spans="7:7" hidden="1">
      <c r="G2177" s="142"/>
    </row>
    <row r="2178" spans="7:7" hidden="1">
      <c r="G2178" s="142"/>
    </row>
    <row r="2179" spans="7:7" hidden="1">
      <c r="G2179" s="142"/>
    </row>
    <row r="2180" spans="7:7" hidden="1">
      <c r="G2180" s="142"/>
    </row>
    <row r="2181" spans="7:7" hidden="1">
      <c r="G2181" s="142"/>
    </row>
    <row r="2182" spans="7:7" hidden="1">
      <c r="G2182" s="142"/>
    </row>
    <row r="2183" spans="7:7" hidden="1">
      <c r="G2183" s="142"/>
    </row>
    <row r="2184" spans="7:7" hidden="1">
      <c r="G2184" s="142"/>
    </row>
    <row r="2185" spans="7:7" hidden="1">
      <c r="G2185" s="142"/>
    </row>
    <row r="2186" spans="7:7" hidden="1">
      <c r="G2186" s="142"/>
    </row>
    <row r="2187" spans="7:7" hidden="1">
      <c r="G2187" s="142"/>
    </row>
    <row r="2188" spans="7:7" hidden="1">
      <c r="G2188" s="142"/>
    </row>
    <row r="2189" spans="7:7" hidden="1">
      <c r="G2189" s="142"/>
    </row>
    <row r="2190" spans="7:7" hidden="1">
      <c r="G2190" s="142"/>
    </row>
    <row r="2191" spans="7:7" hidden="1">
      <c r="G2191" s="142"/>
    </row>
    <row r="2192" spans="7:7" hidden="1">
      <c r="G2192" s="142"/>
    </row>
    <row r="2193" spans="7:7" hidden="1">
      <c r="G2193" s="142"/>
    </row>
    <row r="2194" spans="7:7" hidden="1">
      <c r="G2194" s="142"/>
    </row>
    <row r="2195" spans="7:7" hidden="1">
      <c r="G2195" s="142"/>
    </row>
    <row r="2196" spans="7:7" hidden="1">
      <c r="G2196" s="142"/>
    </row>
    <row r="2197" spans="7:7" hidden="1">
      <c r="G2197" s="142"/>
    </row>
    <row r="2198" spans="7:7" hidden="1">
      <c r="G2198" s="142"/>
    </row>
    <row r="2199" spans="7:7" hidden="1">
      <c r="G2199" s="142"/>
    </row>
    <row r="2200" spans="7:7" hidden="1">
      <c r="G2200" s="142"/>
    </row>
    <row r="2201" spans="7:7" hidden="1">
      <c r="G2201" s="142"/>
    </row>
    <row r="2202" spans="7:7" hidden="1">
      <c r="G2202" s="142"/>
    </row>
    <row r="2203" spans="7:7" hidden="1">
      <c r="G2203" s="142"/>
    </row>
    <row r="2204" spans="7:7" hidden="1">
      <c r="G2204" s="142"/>
    </row>
    <row r="2205" spans="7:7" hidden="1">
      <c r="G2205" s="142"/>
    </row>
    <row r="2206" spans="7:7" hidden="1">
      <c r="G2206" s="142"/>
    </row>
    <row r="2207" spans="7:7" hidden="1">
      <c r="G2207" s="142"/>
    </row>
    <row r="2208" spans="7:7" hidden="1">
      <c r="G2208" s="142"/>
    </row>
    <row r="2209" spans="7:7" hidden="1">
      <c r="G2209" s="142"/>
    </row>
    <row r="2210" spans="7:7" hidden="1">
      <c r="G2210" s="142"/>
    </row>
    <row r="2211" spans="7:7" hidden="1">
      <c r="G2211" s="142"/>
    </row>
    <row r="2212" spans="7:7" hidden="1">
      <c r="G2212" s="142"/>
    </row>
    <row r="2213" spans="7:7" hidden="1">
      <c r="G2213" s="142"/>
    </row>
    <row r="2214" spans="7:7" hidden="1">
      <c r="G2214" s="142"/>
    </row>
    <row r="2215" spans="7:7" hidden="1">
      <c r="G2215" s="142"/>
    </row>
    <row r="2216" spans="7:7" hidden="1">
      <c r="G2216" s="142"/>
    </row>
    <row r="2217" spans="7:7" hidden="1">
      <c r="G2217" s="142"/>
    </row>
    <row r="2218" spans="7:7" hidden="1">
      <c r="G2218" s="142"/>
    </row>
    <row r="2219" spans="7:7" hidden="1">
      <c r="G2219" s="142"/>
    </row>
    <row r="2220" spans="7:7" hidden="1">
      <c r="G2220" s="142"/>
    </row>
    <row r="2221" spans="7:7" hidden="1">
      <c r="G2221" s="142"/>
    </row>
    <row r="2222" spans="7:7" hidden="1">
      <c r="G2222" s="142"/>
    </row>
    <row r="2223" spans="7:7" hidden="1">
      <c r="G2223" s="142"/>
    </row>
    <row r="2224" spans="7:7" hidden="1">
      <c r="G2224" s="142"/>
    </row>
    <row r="2225" spans="7:7" hidden="1">
      <c r="G2225" s="142"/>
    </row>
    <row r="2226" spans="7:7" hidden="1">
      <c r="G2226" s="142"/>
    </row>
    <row r="2227" spans="7:7" hidden="1">
      <c r="G2227" s="142"/>
    </row>
    <row r="2228" spans="7:7" hidden="1">
      <c r="G2228" s="142"/>
    </row>
    <row r="2229" spans="7:7" hidden="1">
      <c r="G2229" s="142"/>
    </row>
    <row r="2230" spans="7:7" hidden="1">
      <c r="G2230" s="142"/>
    </row>
    <row r="2231" spans="7:7" hidden="1">
      <c r="G2231" s="142"/>
    </row>
    <row r="2232" spans="7:7" hidden="1">
      <c r="G2232" s="142"/>
    </row>
    <row r="2233" spans="7:7" hidden="1">
      <c r="G2233" s="142"/>
    </row>
    <row r="2234" spans="7:7" hidden="1">
      <c r="G2234" s="142"/>
    </row>
    <row r="2235" spans="7:7" hidden="1">
      <c r="G2235" s="142"/>
    </row>
    <row r="2236" spans="7:7" hidden="1">
      <c r="G2236" s="142"/>
    </row>
    <row r="2237" spans="7:7" hidden="1">
      <c r="G2237" s="142"/>
    </row>
    <row r="2238" spans="7:7" hidden="1">
      <c r="G2238" s="142"/>
    </row>
    <row r="2239" spans="7:7" hidden="1">
      <c r="G2239" s="142"/>
    </row>
    <row r="2240" spans="7:7" hidden="1">
      <c r="G2240" s="142"/>
    </row>
    <row r="2241" spans="7:7" hidden="1">
      <c r="G2241" s="142"/>
    </row>
    <row r="2242" spans="7:7" hidden="1">
      <c r="G2242" s="142"/>
    </row>
    <row r="2243" spans="7:7" hidden="1">
      <c r="G2243" s="142"/>
    </row>
    <row r="2244" spans="7:7" hidden="1">
      <c r="G2244" s="142"/>
    </row>
    <row r="2245" spans="7:7" hidden="1">
      <c r="G2245" s="142"/>
    </row>
    <row r="2246" spans="7:7" hidden="1">
      <c r="G2246" s="142"/>
    </row>
    <row r="2247" spans="7:7" hidden="1">
      <c r="G2247" s="142"/>
    </row>
    <row r="2248" spans="7:7" hidden="1">
      <c r="G2248" s="142"/>
    </row>
    <row r="2249" spans="7:7" hidden="1">
      <c r="G2249" s="142"/>
    </row>
    <row r="2250" spans="7:7" hidden="1">
      <c r="G2250" s="142"/>
    </row>
    <row r="2251" spans="7:7" hidden="1">
      <c r="G2251" s="142"/>
    </row>
    <row r="2252" spans="7:7" hidden="1">
      <c r="G2252" s="142"/>
    </row>
    <row r="2253" spans="7:7" hidden="1">
      <c r="G2253" s="142"/>
    </row>
    <row r="2254" spans="7:7" hidden="1">
      <c r="G2254" s="142"/>
    </row>
    <row r="2255" spans="7:7" hidden="1">
      <c r="G2255" s="142"/>
    </row>
    <row r="2256" spans="7:7" hidden="1">
      <c r="G2256" s="142"/>
    </row>
    <row r="2257" spans="7:7" hidden="1">
      <c r="G2257" s="142"/>
    </row>
    <row r="2258" spans="7:7" hidden="1">
      <c r="G2258" s="142"/>
    </row>
    <row r="2259" spans="7:7" hidden="1">
      <c r="G2259" s="142"/>
    </row>
    <row r="2260" spans="7:7" hidden="1">
      <c r="G2260" s="142"/>
    </row>
    <row r="2261" spans="7:7" hidden="1">
      <c r="G2261" s="142"/>
    </row>
    <row r="2262" spans="7:7" hidden="1">
      <c r="G2262" s="142"/>
    </row>
    <row r="2263" spans="7:7" hidden="1">
      <c r="G2263" s="142"/>
    </row>
    <row r="2264" spans="7:7" hidden="1">
      <c r="G2264" s="142"/>
    </row>
    <row r="2265" spans="7:7" hidden="1">
      <c r="G2265" s="142"/>
    </row>
    <row r="2266" spans="7:7" hidden="1">
      <c r="G2266" s="142"/>
    </row>
    <row r="2267" spans="7:7" hidden="1">
      <c r="G2267" s="142"/>
    </row>
    <row r="2268" spans="7:7" hidden="1">
      <c r="G2268" s="142"/>
    </row>
    <row r="2269" spans="7:7" hidden="1">
      <c r="G2269" s="142"/>
    </row>
    <row r="2270" spans="7:7" hidden="1">
      <c r="G2270" s="142"/>
    </row>
    <row r="2271" spans="7:7" hidden="1">
      <c r="G2271" s="142"/>
    </row>
    <row r="2272" spans="7:7" hidden="1">
      <c r="G2272" s="142"/>
    </row>
    <row r="2273" spans="7:7" hidden="1">
      <c r="G2273" s="142"/>
    </row>
    <row r="2274" spans="7:7" hidden="1">
      <c r="G2274" s="142"/>
    </row>
    <row r="2275" spans="7:7" hidden="1">
      <c r="G2275" s="142"/>
    </row>
    <row r="2276" spans="7:7" hidden="1">
      <c r="G2276" s="142"/>
    </row>
    <row r="2277" spans="7:7" hidden="1">
      <c r="G2277" s="142"/>
    </row>
    <row r="2278" spans="7:7" hidden="1">
      <c r="G2278" s="142"/>
    </row>
    <row r="2279" spans="7:7" hidden="1">
      <c r="G2279" s="142"/>
    </row>
    <row r="2280" spans="7:7" hidden="1">
      <c r="G2280" s="142"/>
    </row>
    <row r="2281" spans="7:7" hidden="1">
      <c r="G2281" s="142"/>
    </row>
    <row r="2282" spans="7:7" hidden="1">
      <c r="G2282" s="142"/>
    </row>
    <row r="2283" spans="7:7" hidden="1">
      <c r="G2283" s="142"/>
    </row>
    <row r="2284" spans="7:7" hidden="1">
      <c r="G2284" s="142"/>
    </row>
    <row r="2285" spans="7:7" hidden="1">
      <c r="G2285" s="142"/>
    </row>
    <row r="2286" spans="7:7" hidden="1">
      <c r="G2286" s="142"/>
    </row>
    <row r="2287" spans="7:7" hidden="1">
      <c r="G2287" s="142"/>
    </row>
    <row r="2288" spans="7:7" hidden="1">
      <c r="G2288" s="142"/>
    </row>
    <row r="2289" spans="7:7" hidden="1">
      <c r="G2289" s="142"/>
    </row>
    <row r="2290" spans="7:7" hidden="1">
      <c r="G2290" s="142"/>
    </row>
    <row r="2291" spans="7:7" hidden="1">
      <c r="G2291" s="142"/>
    </row>
    <row r="2292" spans="7:7" hidden="1">
      <c r="G2292" s="142"/>
    </row>
    <row r="2293" spans="7:7" hidden="1">
      <c r="G2293" s="142"/>
    </row>
    <row r="2294" spans="7:7" hidden="1">
      <c r="G2294" s="142"/>
    </row>
    <row r="2295" spans="7:7" hidden="1">
      <c r="G2295" s="142"/>
    </row>
    <row r="2296" spans="7:7" hidden="1">
      <c r="G2296" s="142"/>
    </row>
    <row r="2297" spans="7:7" hidden="1">
      <c r="G2297" s="142"/>
    </row>
    <row r="2298" spans="7:7" hidden="1">
      <c r="G2298" s="142"/>
    </row>
    <row r="2299" spans="7:7" hidden="1">
      <c r="G2299" s="142"/>
    </row>
    <row r="2300" spans="7:7" hidden="1">
      <c r="G2300" s="142"/>
    </row>
    <row r="2301" spans="7:7" hidden="1">
      <c r="G2301" s="142"/>
    </row>
    <row r="2302" spans="7:7" hidden="1">
      <c r="G2302" s="142"/>
    </row>
    <row r="2303" spans="7:7" hidden="1">
      <c r="G2303" s="142"/>
    </row>
    <row r="2304" spans="7:7" hidden="1">
      <c r="G2304" s="142"/>
    </row>
    <row r="2305" spans="7:7" hidden="1">
      <c r="G2305" s="142"/>
    </row>
    <row r="2306" spans="7:7" hidden="1">
      <c r="G2306" s="142"/>
    </row>
    <row r="2307" spans="7:7" hidden="1">
      <c r="G2307" s="142"/>
    </row>
    <row r="2308" spans="7:7" hidden="1">
      <c r="G2308" s="142"/>
    </row>
    <row r="2309" spans="7:7" hidden="1">
      <c r="G2309" s="142"/>
    </row>
    <row r="2310" spans="7:7" hidden="1">
      <c r="G2310" s="142"/>
    </row>
    <row r="2311" spans="7:7" hidden="1">
      <c r="G2311" s="142"/>
    </row>
    <row r="2312" spans="7:7" hidden="1">
      <c r="G2312" s="142"/>
    </row>
    <row r="2313" spans="7:7" hidden="1">
      <c r="G2313" s="142"/>
    </row>
    <row r="2314" spans="7:7" hidden="1">
      <c r="G2314" s="142"/>
    </row>
    <row r="2315" spans="7:7" hidden="1">
      <c r="G2315" s="142"/>
    </row>
    <row r="2316" spans="7:7" hidden="1">
      <c r="G2316" s="142"/>
    </row>
    <row r="2317" spans="7:7" hidden="1">
      <c r="G2317" s="142"/>
    </row>
    <row r="2318" spans="7:7" hidden="1">
      <c r="G2318" s="142"/>
    </row>
    <row r="2319" spans="7:7" hidden="1">
      <c r="G2319" s="142"/>
    </row>
    <row r="2320" spans="7:7" hidden="1">
      <c r="G2320" s="142"/>
    </row>
    <row r="2321" spans="7:7" hidden="1">
      <c r="G2321" s="142"/>
    </row>
    <row r="2322" spans="7:7" hidden="1">
      <c r="G2322" s="142"/>
    </row>
    <row r="2323" spans="7:7" hidden="1">
      <c r="G2323" s="142"/>
    </row>
    <row r="2324" spans="7:7" hidden="1">
      <c r="G2324" s="142"/>
    </row>
    <row r="2325" spans="7:7" hidden="1">
      <c r="G2325" s="142"/>
    </row>
    <row r="2326" spans="7:7" hidden="1">
      <c r="G2326" s="142"/>
    </row>
    <row r="2327" spans="7:7" hidden="1">
      <c r="G2327" s="142"/>
    </row>
    <row r="2328" spans="7:7" hidden="1">
      <c r="G2328" s="142"/>
    </row>
    <row r="2329" spans="7:7" hidden="1">
      <c r="G2329" s="142"/>
    </row>
    <row r="2330" spans="7:7" hidden="1">
      <c r="G2330" s="142"/>
    </row>
    <row r="2331" spans="7:7" hidden="1">
      <c r="G2331" s="142"/>
    </row>
    <row r="2332" spans="7:7" hidden="1">
      <c r="G2332" s="142"/>
    </row>
    <row r="2333" spans="7:7" hidden="1">
      <c r="G2333" s="142"/>
    </row>
    <row r="2334" spans="7:7" hidden="1">
      <c r="G2334" s="142"/>
    </row>
    <row r="2335" spans="7:7" hidden="1">
      <c r="G2335" s="142"/>
    </row>
    <row r="2336" spans="7:7" hidden="1">
      <c r="G2336" s="142"/>
    </row>
    <row r="2337" spans="7:7" hidden="1">
      <c r="G2337" s="142"/>
    </row>
    <row r="2338" spans="7:7" hidden="1">
      <c r="G2338" s="142"/>
    </row>
    <row r="2339" spans="7:7" hidden="1">
      <c r="G2339" s="142"/>
    </row>
    <row r="2340" spans="7:7" hidden="1">
      <c r="G2340" s="142"/>
    </row>
    <row r="2341" spans="7:7" hidden="1">
      <c r="G2341" s="142"/>
    </row>
    <row r="2342" spans="7:7" hidden="1">
      <c r="G2342" s="142"/>
    </row>
    <row r="2343" spans="7:7" hidden="1">
      <c r="G2343" s="142"/>
    </row>
    <row r="2344" spans="7:7" hidden="1">
      <c r="G2344" s="142"/>
    </row>
    <row r="2345" spans="7:7" hidden="1">
      <c r="G2345" s="142"/>
    </row>
    <row r="2346" spans="7:7" hidden="1">
      <c r="G2346" s="142"/>
    </row>
    <row r="2347" spans="7:7" hidden="1">
      <c r="G2347" s="142"/>
    </row>
    <row r="2348" spans="7:7" hidden="1">
      <c r="G2348" s="142"/>
    </row>
    <row r="2349" spans="7:7" hidden="1">
      <c r="G2349" s="142"/>
    </row>
    <row r="2350" spans="7:7" hidden="1">
      <c r="G2350" s="142"/>
    </row>
    <row r="2351" spans="7:7" hidden="1">
      <c r="G2351" s="142"/>
    </row>
    <row r="2352" spans="7:7" hidden="1">
      <c r="G2352" s="142"/>
    </row>
    <row r="2353" spans="7:7" hidden="1">
      <c r="G2353" s="142"/>
    </row>
    <row r="2354" spans="7:7" hidden="1">
      <c r="G2354" s="142"/>
    </row>
    <row r="2355" spans="7:7" hidden="1">
      <c r="G2355" s="142"/>
    </row>
    <row r="2356" spans="7:7" hidden="1">
      <c r="G2356" s="142"/>
    </row>
    <row r="2357" spans="7:7" hidden="1">
      <c r="G2357" s="142"/>
    </row>
    <row r="2358" spans="7:7" hidden="1">
      <c r="G2358" s="142"/>
    </row>
    <row r="2359" spans="7:7" hidden="1">
      <c r="G2359" s="142"/>
    </row>
    <row r="2360" spans="7:7" hidden="1">
      <c r="G2360" s="142"/>
    </row>
    <row r="2361" spans="7:7" hidden="1">
      <c r="G2361" s="142"/>
    </row>
    <row r="2362" spans="7:7" hidden="1">
      <c r="G2362" s="142"/>
    </row>
    <row r="2363" spans="7:7" hidden="1">
      <c r="G2363" s="142"/>
    </row>
    <row r="2364" spans="7:7" hidden="1">
      <c r="G2364" s="142"/>
    </row>
    <row r="2365" spans="7:7" hidden="1">
      <c r="G2365" s="142"/>
    </row>
    <row r="2366" spans="7:7" hidden="1">
      <c r="G2366" s="142"/>
    </row>
    <row r="2367" spans="7:7" hidden="1">
      <c r="G2367" s="142"/>
    </row>
    <row r="2368" spans="7:7" hidden="1">
      <c r="G2368" s="142"/>
    </row>
    <row r="2369" spans="7:7" hidden="1">
      <c r="G2369" s="142"/>
    </row>
    <row r="2370" spans="7:7" hidden="1">
      <c r="G2370" s="142"/>
    </row>
    <row r="2371" spans="7:7" hidden="1">
      <c r="G2371" s="142"/>
    </row>
    <row r="2372" spans="7:7" hidden="1">
      <c r="G2372" s="142"/>
    </row>
    <row r="2373" spans="7:7" hidden="1">
      <c r="G2373" s="142"/>
    </row>
    <row r="2374" spans="7:7" hidden="1">
      <c r="G2374" s="142"/>
    </row>
    <row r="2375" spans="7:7" hidden="1">
      <c r="G2375" s="142"/>
    </row>
    <row r="2376" spans="7:7" hidden="1">
      <c r="G2376" s="142"/>
    </row>
    <row r="2377" spans="7:7" hidden="1">
      <c r="G2377" s="142"/>
    </row>
    <row r="2378" spans="7:7" hidden="1">
      <c r="G2378" s="142"/>
    </row>
    <row r="2379" spans="7:7" hidden="1">
      <c r="G2379" s="142"/>
    </row>
    <row r="2380" spans="7:7" hidden="1">
      <c r="G2380" s="142"/>
    </row>
    <row r="2381" spans="7:7" hidden="1">
      <c r="G2381" s="142"/>
    </row>
    <row r="2382" spans="7:7" hidden="1">
      <c r="G2382" s="142"/>
    </row>
    <row r="2383" spans="7:7" hidden="1">
      <c r="G2383" s="142"/>
    </row>
    <row r="2384" spans="7:7" hidden="1">
      <c r="G2384" s="142"/>
    </row>
    <row r="2385" spans="7:7" hidden="1">
      <c r="G2385" s="142"/>
    </row>
    <row r="2386" spans="7:7" hidden="1">
      <c r="G2386" s="142"/>
    </row>
    <row r="2387" spans="7:7" hidden="1">
      <c r="G2387" s="142"/>
    </row>
    <row r="2388" spans="7:7" hidden="1">
      <c r="G2388" s="142"/>
    </row>
    <row r="2389" spans="7:7" hidden="1">
      <c r="G2389" s="142"/>
    </row>
    <row r="2390" spans="7:7" hidden="1">
      <c r="G2390" s="142"/>
    </row>
    <row r="2391" spans="7:7" hidden="1">
      <c r="G2391" s="142"/>
    </row>
    <row r="2392" spans="7:7" hidden="1">
      <c r="G2392" s="142"/>
    </row>
    <row r="2393" spans="7:7" hidden="1">
      <c r="G2393" s="142"/>
    </row>
    <row r="2394" spans="7:7" hidden="1">
      <c r="G2394" s="142"/>
    </row>
    <row r="2395" spans="7:7" hidden="1">
      <c r="G2395" s="142"/>
    </row>
    <row r="2396" spans="7:7" hidden="1">
      <c r="G2396" s="142"/>
    </row>
    <row r="2397" spans="7:7" hidden="1">
      <c r="G2397" s="142"/>
    </row>
    <row r="2398" spans="7:7" hidden="1">
      <c r="G2398" s="142"/>
    </row>
    <row r="2399" spans="7:7" hidden="1">
      <c r="G2399" s="142"/>
    </row>
    <row r="2400" spans="7:7" hidden="1">
      <c r="G2400" s="142"/>
    </row>
    <row r="2401" spans="7:7" hidden="1">
      <c r="G2401" s="142"/>
    </row>
    <row r="2402" spans="7:7" hidden="1">
      <c r="G2402" s="142"/>
    </row>
    <row r="2403" spans="7:7" hidden="1">
      <c r="G2403" s="142"/>
    </row>
    <row r="2404" spans="7:7" hidden="1">
      <c r="G2404" s="142"/>
    </row>
    <row r="2405" spans="7:7" hidden="1">
      <c r="G2405" s="142"/>
    </row>
    <row r="2406" spans="7:7" hidden="1">
      <c r="G2406" s="142"/>
    </row>
    <row r="2407" spans="7:7" hidden="1">
      <c r="G2407" s="142"/>
    </row>
    <row r="2408" spans="7:7" hidden="1">
      <c r="G2408" s="142"/>
    </row>
    <row r="2409" spans="7:7" hidden="1">
      <c r="G2409" s="142"/>
    </row>
    <row r="2410" spans="7:7" hidden="1">
      <c r="G2410" s="142"/>
    </row>
    <row r="2411" spans="7:7" hidden="1">
      <c r="G2411" s="142"/>
    </row>
    <row r="2412" spans="7:7" hidden="1">
      <c r="G2412" s="142"/>
    </row>
    <row r="2413" spans="7:7" hidden="1">
      <c r="G2413" s="142"/>
    </row>
    <row r="2414" spans="7:7" hidden="1">
      <c r="G2414" s="142"/>
    </row>
    <row r="2415" spans="7:7" hidden="1">
      <c r="G2415" s="142"/>
    </row>
    <row r="2416" spans="7:7" hidden="1">
      <c r="G2416" s="142"/>
    </row>
    <row r="2417" spans="7:7" hidden="1">
      <c r="G2417" s="142"/>
    </row>
    <row r="2418" spans="7:7" hidden="1">
      <c r="G2418" s="142"/>
    </row>
    <row r="2419" spans="7:7" hidden="1">
      <c r="G2419" s="142"/>
    </row>
    <row r="2420" spans="7:7" hidden="1">
      <c r="G2420" s="142"/>
    </row>
    <row r="2421" spans="7:7" hidden="1">
      <c r="G2421" s="142"/>
    </row>
    <row r="2422" spans="7:7" hidden="1">
      <c r="G2422" s="142"/>
    </row>
    <row r="2423" spans="7:7" hidden="1">
      <c r="G2423" s="142"/>
    </row>
    <row r="2424" spans="7:7" hidden="1">
      <c r="G2424" s="142"/>
    </row>
    <row r="2425" spans="7:7" hidden="1">
      <c r="G2425" s="142"/>
    </row>
    <row r="2426" spans="7:7" hidden="1">
      <c r="G2426" s="142"/>
    </row>
    <row r="2427" spans="7:7" hidden="1">
      <c r="G2427" s="142"/>
    </row>
    <row r="2428" spans="7:7" hidden="1">
      <c r="G2428" s="142"/>
    </row>
    <row r="2429" spans="7:7" hidden="1">
      <c r="G2429" s="142"/>
    </row>
    <row r="2430" spans="7:7" hidden="1">
      <c r="G2430" s="142"/>
    </row>
    <row r="2431" spans="7:7" hidden="1">
      <c r="G2431" s="142"/>
    </row>
    <row r="2432" spans="7:7" hidden="1">
      <c r="G2432" s="142"/>
    </row>
    <row r="2433" spans="7:7" hidden="1">
      <c r="G2433" s="142"/>
    </row>
    <row r="2434" spans="7:7" hidden="1">
      <c r="G2434" s="142"/>
    </row>
    <row r="2435" spans="7:7" hidden="1">
      <c r="G2435" s="142"/>
    </row>
    <row r="2436" spans="7:7" hidden="1">
      <c r="G2436" s="142"/>
    </row>
    <row r="2437" spans="7:7" hidden="1">
      <c r="G2437" s="142"/>
    </row>
    <row r="2438" spans="7:7" hidden="1">
      <c r="G2438" s="142"/>
    </row>
    <row r="2439" spans="7:7" hidden="1">
      <c r="G2439" s="142"/>
    </row>
    <row r="2440" spans="7:7" hidden="1">
      <c r="G2440" s="142"/>
    </row>
    <row r="2441" spans="7:7" hidden="1">
      <c r="G2441" s="142"/>
    </row>
    <row r="2442" spans="7:7" hidden="1">
      <c r="G2442" s="142"/>
    </row>
    <row r="2443" spans="7:7" hidden="1">
      <c r="G2443" s="142"/>
    </row>
    <row r="2444" spans="7:7" hidden="1">
      <c r="G2444" s="142"/>
    </row>
    <row r="2445" spans="7:7" hidden="1">
      <c r="G2445" s="142"/>
    </row>
    <row r="2446" spans="7:7" hidden="1">
      <c r="G2446" s="142"/>
    </row>
    <row r="2447" spans="7:7" hidden="1">
      <c r="G2447" s="142"/>
    </row>
    <row r="2448" spans="7:7" hidden="1">
      <c r="G2448" s="142"/>
    </row>
    <row r="2449" spans="7:7" hidden="1">
      <c r="G2449" s="142"/>
    </row>
    <row r="2450" spans="7:7" hidden="1">
      <c r="G2450" s="142"/>
    </row>
    <row r="2451" spans="7:7" hidden="1">
      <c r="G2451" s="142"/>
    </row>
    <row r="2452" spans="7:7" hidden="1">
      <c r="G2452" s="142"/>
    </row>
    <row r="2453" spans="7:7" hidden="1">
      <c r="G2453" s="142"/>
    </row>
    <row r="2454" spans="7:7" hidden="1">
      <c r="G2454" s="142"/>
    </row>
    <row r="2455" spans="7:7" hidden="1">
      <c r="G2455" s="142"/>
    </row>
    <row r="2456" spans="7:7" hidden="1">
      <c r="G2456" s="142"/>
    </row>
    <row r="2457" spans="7:7" hidden="1">
      <c r="G2457" s="142"/>
    </row>
    <row r="2458" spans="7:7" hidden="1">
      <c r="G2458" s="142"/>
    </row>
    <row r="2459" spans="7:7" hidden="1">
      <c r="G2459" s="142"/>
    </row>
    <row r="2460" spans="7:7" hidden="1">
      <c r="G2460" s="142"/>
    </row>
    <row r="2461" spans="7:7" hidden="1">
      <c r="G2461" s="142"/>
    </row>
    <row r="2462" spans="7:7" hidden="1">
      <c r="G2462" s="142"/>
    </row>
    <row r="2463" spans="7:7" hidden="1">
      <c r="G2463" s="142"/>
    </row>
    <row r="2464" spans="7:7" hidden="1">
      <c r="G2464" s="142"/>
    </row>
    <row r="2465" spans="7:7" hidden="1">
      <c r="G2465" s="142"/>
    </row>
    <row r="2466" spans="7:7" hidden="1">
      <c r="G2466" s="142"/>
    </row>
    <row r="2467" spans="7:7" hidden="1">
      <c r="G2467" s="142"/>
    </row>
    <row r="2468" spans="7:7" hidden="1">
      <c r="G2468" s="142"/>
    </row>
    <row r="2469" spans="7:7" hidden="1">
      <c r="G2469" s="142"/>
    </row>
    <row r="2470" spans="7:7" hidden="1">
      <c r="G2470" s="142"/>
    </row>
    <row r="2471" spans="7:7" hidden="1">
      <c r="G2471" s="142"/>
    </row>
    <row r="2472" spans="7:7" hidden="1">
      <c r="G2472" s="142"/>
    </row>
    <row r="2473" spans="7:7" hidden="1">
      <c r="G2473" s="142"/>
    </row>
    <row r="2474" spans="7:7" hidden="1">
      <c r="G2474" s="142"/>
    </row>
    <row r="2475" spans="7:7" hidden="1">
      <c r="G2475" s="142"/>
    </row>
    <row r="2476" spans="7:7" hidden="1">
      <c r="G2476" s="142"/>
    </row>
    <row r="2477" spans="7:7" hidden="1">
      <c r="G2477" s="142"/>
    </row>
    <row r="2478" spans="7:7" hidden="1">
      <c r="G2478" s="142"/>
    </row>
    <row r="2479" spans="7:7" hidden="1">
      <c r="G2479" s="142"/>
    </row>
    <row r="2480" spans="7:7" hidden="1">
      <c r="G2480" s="142"/>
    </row>
    <row r="2481" spans="7:7" hidden="1">
      <c r="G2481" s="142"/>
    </row>
    <row r="2482" spans="7:7" hidden="1">
      <c r="G2482" s="142"/>
    </row>
    <row r="2483" spans="7:7" hidden="1">
      <c r="G2483" s="142"/>
    </row>
    <row r="2484" spans="7:7" hidden="1">
      <c r="G2484" s="142"/>
    </row>
    <row r="2485" spans="7:7" hidden="1">
      <c r="G2485" s="142"/>
    </row>
    <row r="2486" spans="7:7" hidden="1">
      <c r="G2486" s="142"/>
    </row>
    <row r="2487" spans="7:7" hidden="1">
      <c r="G2487" s="142"/>
    </row>
    <row r="2488" spans="7:7" hidden="1">
      <c r="G2488" s="142"/>
    </row>
    <row r="2489" spans="7:7" hidden="1">
      <c r="G2489" s="142"/>
    </row>
    <row r="2490" spans="7:7" hidden="1">
      <c r="G2490" s="142"/>
    </row>
    <row r="2491" spans="7:7" hidden="1">
      <c r="G2491" s="142"/>
    </row>
    <row r="2492" spans="7:7" hidden="1">
      <c r="G2492" s="142"/>
    </row>
    <row r="2493" spans="7:7" hidden="1">
      <c r="G2493" s="142"/>
    </row>
    <row r="2494" spans="7:7" hidden="1">
      <c r="G2494" s="142"/>
    </row>
    <row r="2495" spans="7:7" hidden="1">
      <c r="G2495" s="142"/>
    </row>
    <row r="2496" spans="7:7" hidden="1">
      <c r="G2496" s="142"/>
    </row>
    <row r="2497" spans="7:7" hidden="1">
      <c r="G2497" s="142"/>
    </row>
    <row r="2498" spans="7:7" hidden="1">
      <c r="G2498" s="142"/>
    </row>
    <row r="2499" spans="7:7" hidden="1">
      <c r="G2499" s="142"/>
    </row>
    <row r="2500" spans="7:7" hidden="1">
      <c r="G2500" s="142"/>
    </row>
    <row r="2501" spans="7:7" hidden="1">
      <c r="G2501" s="142"/>
    </row>
    <row r="2502" spans="7:7" hidden="1">
      <c r="G2502" s="142"/>
    </row>
    <row r="2503" spans="7:7" hidden="1">
      <c r="G2503" s="142"/>
    </row>
    <row r="2504" spans="7:7" hidden="1">
      <c r="G2504" s="142"/>
    </row>
    <row r="2505" spans="7:7" hidden="1">
      <c r="G2505" s="142"/>
    </row>
    <row r="2506" spans="7:7" hidden="1">
      <c r="G2506" s="142"/>
    </row>
    <row r="2507" spans="7:7" hidden="1">
      <c r="G2507" s="142"/>
    </row>
    <row r="2508" spans="7:7" hidden="1">
      <c r="G2508" s="142"/>
    </row>
    <row r="2509" spans="7:7" hidden="1">
      <c r="G2509" s="142"/>
    </row>
    <row r="2510" spans="7:7" hidden="1">
      <c r="G2510" s="142"/>
    </row>
    <row r="2511" spans="7:7" hidden="1">
      <c r="G2511" s="142"/>
    </row>
    <row r="2512" spans="7:7" hidden="1">
      <c r="G2512" s="142"/>
    </row>
    <row r="2513" spans="7:7" hidden="1">
      <c r="G2513" s="142"/>
    </row>
    <row r="2514" spans="7:7" hidden="1">
      <c r="G2514" s="142"/>
    </row>
    <row r="2515" spans="7:7" hidden="1">
      <c r="G2515" s="142"/>
    </row>
    <row r="2516" spans="7:7" hidden="1">
      <c r="G2516" s="142"/>
    </row>
    <row r="2517" spans="7:7" hidden="1">
      <c r="G2517" s="142"/>
    </row>
    <row r="2518" spans="7:7" hidden="1">
      <c r="G2518" s="142"/>
    </row>
    <row r="2519" spans="7:7" hidden="1">
      <c r="G2519" s="142"/>
    </row>
    <row r="2520" spans="7:7" hidden="1">
      <c r="G2520" s="142"/>
    </row>
    <row r="2521" spans="7:7" hidden="1">
      <c r="G2521" s="142"/>
    </row>
    <row r="2522" spans="7:7" hidden="1">
      <c r="G2522" s="142"/>
    </row>
    <row r="2523" spans="7:7" hidden="1">
      <c r="G2523" s="142"/>
    </row>
    <row r="2524" spans="7:7" hidden="1">
      <c r="G2524" s="142"/>
    </row>
    <row r="2525" spans="7:7" hidden="1">
      <c r="G2525" s="142"/>
    </row>
    <row r="2526" spans="7:7" hidden="1">
      <c r="G2526" s="142"/>
    </row>
    <row r="2527" spans="7:7" hidden="1">
      <c r="G2527" s="142"/>
    </row>
    <row r="2528" spans="7:7" hidden="1">
      <c r="G2528" s="142"/>
    </row>
    <row r="2529" spans="7:7" hidden="1">
      <c r="G2529" s="142"/>
    </row>
    <row r="2530" spans="7:7" hidden="1">
      <c r="G2530" s="142"/>
    </row>
    <row r="2531" spans="7:7" hidden="1">
      <c r="G2531" s="142"/>
    </row>
    <row r="2532" spans="7:7" hidden="1">
      <c r="G2532" s="142"/>
    </row>
    <row r="2533" spans="7:7" hidden="1">
      <c r="G2533" s="142"/>
    </row>
    <row r="2534" spans="7:7" hidden="1">
      <c r="G2534" s="142"/>
    </row>
    <row r="2535" spans="7:7" hidden="1">
      <c r="G2535" s="142"/>
    </row>
    <row r="2536" spans="7:7" hidden="1">
      <c r="G2536" s="142"/>
    </row>
    <row r="2537" spans="7:7" hidden="1">
      <c r="G2537" s="142"/>
    </row>
    <row r="2538" spans="7:7" hidden="1">
      <c r="G2538" s="142"/>
    </row>
    <row r="2539" spans="7:7" hidden="1">
      <c r="G2539" s="142"/>
    </row>
    <row r="2540" spans="7:7" hidden="1">
      <c r="G2540" s="142"/>
    </row>
    <row r="2541" spans="7:7" hidden="1">
      <c r="G2541" s="142"/>
    </row>
    <row r="2542" spans="7:7" hidden="1">
      <c r="G2542" s="142"/>
    </row>
    <row r="2543" spans="7:7" hidden="1">
      <c r="G2543" s="142"/>
    </row>
    <row r="2544" spans="7:7" hidden="1">
      <c r="G2544" s="142"/>
    </row>
    <row r="2545" spans="7:7" hidden="1">
      <c r="G2545" s="142"/>
    </row>
    <row r="2546" spans="7:7" hidden="1">
      <c r="G2546" s="142"/>
    </row>
    <row r="2547" spans="7:7" hidden="1">
      <c r="G2547" s="142"/>
    </row>
    <row r="2548" spans="7:7" hidden="1">
      <c r="G2548" s="142"/>
    </row>
    <row r="2549" spans="7:7" hidden="1">
      <c r="G2549" s="142"/>
    </row>
    <row r="2550" spans="7:7" hidden="1">
      <c r="G2550" s="142"/>
    </row>
    <row r="2551" spans="7:7" hidden="1">
      <c r="G2551" s="142"/>
    </row>
    <row r="2552" spans="7:7" hidden="1">
      <c r="G2552" s="142"/>
    </row>
    <row r="2553" spans="7:7" hidden="1">
      <c r="G2553" s="142"/>
    </row>
    <row r="2554" spans="7:7" hidden="1">
      <c r="G2554" s="142"/>
    </row>
    <row r="2555" spans="7:7" hidden="1">
      <c r="G2555" s="142"/>
    </row>
    <row r="2556" spans="7:7" hidden="1">
      <c r="G2556" s="142"/>
    </row>
    <row r="2557" spans="7:7" hidden="1">
      <c r="G2557" s="142"/>
    </row>
    <row r="2558" spans="7:7" hidden="1">
      <c r="G2558" s="142"/>
    </row>
    <row r="2559" spans="7:7" hidden="1">
      <c r="G2559" s="142"/>
    </row>
    <row r="2560" spans="7:7" hidden="1">
      <c r="G2560" s="142"/>
    </row>
    <row r="2561" spans="7:7" hidden="1">
      <c r="G2561" s="142"/>
    </row>
    <row r="2562" spans="7:7" hidden="1">
      <c r="G2562" s="142"/>
    </row>
    <row r="2563" spans="7:7" hidden="1">
      <c r="G2563" s="142"/>
    </row>
    <row r="2564" spans="7:7" hidden="1">
      <c r="G2564" s="142"/>
    </row>
    <row r="2565" spans="7:7" hidden="1">
      <c r="G2565" s="142"/>
    </row>
    <row r="2566" spans="7:7" hidden="1">
      <c r="G2566" s="142"/>
    </row>
    <row r="2567" spans="7:7" hidden="1">
      <c r="G2567" s="142"/>
    </row>
    <row r="2568" spans="7:7" hidden="1">
      <c r="G2568" s="142"/>
    </row>
    <row r="2569" spans="7:7" hidden="1">
      <c r="G2569" s="142"/>
    </row>
    <row r="2570" spans="7:7" hidden="1">
      <c r="G2570" s="142"/>
    </row>
    <row r="2571" spans="7:7" hidden="1">
      <c r="G2571" s="142"/>
    </row>
    <row r="2572" spans="7:7" hidden="1">
      <c r="G2572" s="142"/>
    </row>
    <row r="2573" spans="7:7" hidden="1">
      <c r="G2573" s="142"/>
    </row>
    <row r="2574" spans="7:7" hidden="1">
      <c r="G2574" s="142"/>
    </row>
    <row r="2575" spans="7:7" hidden="1">
      <c r="G2575" s="142"/>
    </row>
    <row r="2576" spans="7:7" hidden="1">
      <c r="G2576" s="142"/>
    </row>
    <row r="2577" spans="7:7" hidden="1">
      <c r="G2577" s="142"/>
    </row>
    <row r="2578" spans="7:7" hidden="1">
      <c r="G2578" s="142"/>
    </row>
    <row r="2579" spans="7:7" hidden="1">
      <c r="G2579" s="142"/>
    </row>
    <row r="2580" spans="7:7" hidden="1">
      <c r="G2580" s="142"/>
    </row>
    <row r="2581" spans="7:7" hidden="1">
      <c r="G2581" s="142"/>
    </row>
    <row r="2582" spans="7:7" hidden="1">
      <c r="G2582" s="142"/>
    </row>
    <row r="2583" spans="7:7" hidden="1">
      <c r="G2583" s="142"/>
    </row>
    <row r="2584" spans="7:7" hidden="1">
      <c r="G2584" s="142"/>
    </row>
    <row r="2585" spans="7:7" hidden="1">
      <c r="G2585" s="142"/>
    </row>
    <row r="2586" spans="7:7" hidden="1">
      <c r="G2586" s="142"/>
    </row>
    <row r="2587" spans="7:7" hidden="1">
      <c r="G2587" s="142"/>
    </row>
    <row r="2588" spans="7:7" hidden="1">
      <c r="G2588" s="142"/>
    </row>
    <row r="2589" spans="7:7" hidden="1">
      <c r="G2589" s="142"/>
    </row>
    <row r="2590" spans="7:7" hidden="1">
      <c r="G2590" s="142"/>
    </row>
    <row r="2591" spans="7:7" hidden="1">
      <c r="G2591" s="142"/>
    </row>
    <row r="2592" spans="7:7" hidden="1">
      <c r="G2592" s="142"/>
    </row>
    <row r="2593" spans="7:7" hidden="1">
      <c r="G2593" s="142"/>
    </row>
    <row r="2594" spans="7:7" hidden="1">
      <c r="G2594" s="142"/>
    </row>
    <row r="2595" spans="7:7" hidden="1">
      <c r="G2595" s="142"/>
    </row>
    <row r="2596" spans="7:7" hidden="1">
      <c r="G2596" s="142"/>
    </row>
    <row r="2597" spans="7:7" hidden="1">
      <c r="G2597" s="142"/>
    </row>
    <row r="2598" spans="7:7" hidden="1">
      <c r="G2598" s="142"/>
    </row>
    <row r="2599" spans="7:7" hidden="1">
      <c r="G2599" s="142"/>
    </row>
    <row r="2600" spans="7:7" hidden="1">
      <c r="G2600" s="142"/>
    </row>
    <row r="2601" spans="7:7" hidden="1">
      <c r="G2601" s="142"/>
    </row>
    <row r="2602" spans="7:7" hidden="1">
      <c r="G2602" s="142"/>
    </row>
    <row r="2603" spans="7:7" hidden="1">
      <c r="G2603" s="142"/>
    </row>
    <row r="2604" spans="7:7" hidden="1">
      <c r="G2604" s="142"/>
    </row>
    <row r="2605" spans="7:7" hidden="1">
      <c r="G2605" s="142"/>
    </row>
    <row r="2606" spans="7:7" hidden="1">
      <c r="G2606" s="142"/>
    </row>
    <row r="2607" spans="7:7" hidden="1">
      <c r="G2607" s="142"/>
    </row>
    <row r="2608" spans="7:7" hidden="1">
      <c r="G2608" s="142"/>
    </row>
    <row r="2609" spans="7:7" hidden="1">
      <c r="G2609" s="142"/>
    </row>
    <row r="2610" spans="7:7" hidden="1">
      <c r="G2610" s="142"/>
    </row>
    <row r="2611" spans="7:7" hidden="1">
      <c r="G2611" s="142"/>
    </row>
    <row r="2612" spans="7:7" hidden="1">
      <c r="G2612" s="142"/>
    </row>
    <row r="2613" spans="7:7" hidden="1">
      <c r="G2613" s="142"/>
    </row>
    <row r="2614" spans="7:7" hidden="1">
      <c r="G2614" s="142"/>
    </row>
    <row r="2615" spans="7:7" hidden="1">
      <c r="G2615" s="142"/>
    </row>
    <row r="2616" spans="7:7" hidden="1">
      <c r="G2616" s="142"/>
    </row>
    <row r="2617" spans="7:7" hidden="1">
      <c r="G2617" s="142"/>
    </row>
    <row r="2618" spans="7:7" hidden="1">
      <c r="G2618" s="142"/>
    </row>
    <row r="2619" spans="7:7" hidden="1">
      <c r="G2619" s="142"/>
    </row>
    <row r="2620" spans="7:7" hidden="1">
      <c r="G2620" s="142"/>
    </row>
    <row r="2621" spans="7:7" hidden="1">
      <c r="G2621" s="142"/>
    </row>
    <row r="2622" spans="7:7" hidden="1">
      <c r="G2622" s="142"/>
    </row>
    <row r="2623" spans="7:7" hidden="1">
      <c r="G2623" s="142"/>
    </row>
    <row r="2624" spans="7:7" hidden="1">
      <c r="G2624" s="142"/>
    </row>
    <row r="2625" spans="7:7" hidden="1">
      <c r="G2625" s="142"/>
    </row>
    <row r="2626" spans="7:7" hidden="1">
      <c r="G2626" s="142"/>
    </row>
    <row r="2627" spans="7:7" hidden="1">
      <c r="G2627" s="142"/>
    </row>
    <row r="2628" spans="7:7" hidden="1">
      <c r="G2628" s="142"/>
    </row>
    <row r="2629" spans="7:7" hidden="1">
      <c r="G2629" s="142"/>
    </row>
    <row r="2630" spans="7:7" hidden="1">
      <c r="G2630" s="142"/>
    </row>
    <row r="2631" spans="7:7" hidden="1">
      <c r="G2631" s="142"/>
    </row>
    <row r="2632" spans="7:7" hidden="1">
      <c r="G2632" s="142"/>
    </row>
    <row r="2633" spans="7:7" hidden="1">
      <c r="G2633" s="142"/>
    </row>
    <row r="2634" spans="7:7" hidden="1">
      <c r="G2634" s="142"/>
    </row>
    <row r="2635" spans="7:7" hidden="1">
      <c r="G2635" s="142"/>
    </row>
    <row r="2636" spans="7:7" hidden="1">
      <c r="G2636" s="142"/>
    </row>
    <row r="2637" spans="7:7" hidden="1">
      <c r="G2637" s="142"/>
    </row>
    <row r="2638" spans="7:7" hidden="1">
      <c r="G2638" s="142"/>
    </row>
    <row r="2639" spans="7:7" hidden="1">
      <c r="G2639" s="142"/>
    </row>
    <row r="2640" spans="7:7" hidden="1">
      <c r="G2640" s="142"/>
    </row>
    <row r="2641" spans="7:7" hidden="1">
      <c r="G2641" s="142"/>
    </row>
    <row r="2642" spans="7:7" hidden="1">
      <c r="G2642" s="142"/>
    </row>
    <row r="2643" spans="7:7" hidden="1">
      <c r="G2643" s="142"/>
    </row>
    <row r="2644" spans="7:7" hidden="1">
      <c r="G2644" s="142"/>
    </row>
    <row r="2645" spans="7:7" hidden="1">
      <c r="G2645" s="142"/>
    </row>
    <row r="2646" spans="7:7" hidden="1">
      <c r="G2646" s="142"/>
    </row>
    <row r="2647" spans="7:7" hidden="1">
      <c r="G2647" s="142"/>
    </row>
    <row r="2648" spans="7:7" hidden="1">
      <c r="G2648" s="142"/>
    </row>
    <row r="2649" spans="7:7" hidden="1">
      <c r="G2649" s="142"/>
    </row>
    <row r="2650" spans="7:7" hidden="1">
      <c r="G2650" s="142"/>
    </row>
    <row r="2651" spans="7:7" hidden="1">
      <c r="G2651" s="142"/>
    </row>
    <row r="2652" spans="7:7" hidden="1">
      <c r="G2652" s="142"/>
    </row>
    <row r="2653" spans="7:7" hidden="1">
      <c r="G2653" s="142"/>
    </row>
    <row r="2654" spans="7:7" hidden="1">
      <c r="G2654" s="142"/>
    </row>
    <row r="2655" spans="7:7" hidden="1">
      <c r="G2655" s="142"/>
    </row>
    <row r="2656" spans="7:7" hidden="1">
      <c r="G2656" s="142"/>
    </row>
    <row r="2657" spans="7:7" hidden="1">
      <c r="G2657" s="142"/>
    </row>
    <row r="2658" spans="7:7" hidden="1">
      <c r="G2658" s="142"/>
    </row>
    <row r="2659" spans="7:7" hidden="1">
      <c r="G2659" s="142"/>
    </row>
    <row r="2660" spans="7:7" hidden="1">
      <c r="G2660" s="142"/>
    </row>
    <row r="2661" spans="7:7" hidden="1">
      <c r="G2661" s="142"/>
    </row>
    <row r="2662" spans="7:7" hidden="1">
      <c r="G2662" s="142"/>
    </row>
    <row r="2663" spans="7:7" hidden="1">
      <c r="G2663" s="142"/>
    </row>
    <row r="2664" spans="7:7" hidden="1">
      <c r="G2664" s="142"/>
    </row>
    <row r="2665" spans="7:7" hidden="1">
      <c r="G2665" s="142"/>
    </row>
    <row r="2666" spans="7:7" hidden="1">
      <c r="G2666" s="142"/>
    </row>
    <row r="2667" spans="7:7" hidden="1">
      <c r="G2667" s="142"/>
    </row>
    <row r="2668" spans="7:7" hidden="1">
      <c r="G2668" s="142"/>
    </row>
    <row r="2669" spans="7:7" hidden="1">
      <c r="G2669" s="142"/>
    </row>
    <row r="2670" spans="7:7" hidden="1">
      <c r="G2670" s="142"/>
    </row>
    <row r="2671" spans="7:7" hidden="1">
      <c r="G2671" s="142"/>
    </row>
    <row r="2672" spans="7:7" hidden="1">
      <c r="G2672" s="142"/>
    </row>
    <row r="2673" spans="7:7" hidden="1">
      <c r="G2673" s="142"/>
    </row>
    <row r="2674" spans="7:7" hidden="1">
      <c r="G2674" s="142"/>
    </row>
    <row r="2675" spans="7:7" hidden="1">
      <c r="G2675" s="142"/>
    </row>
    <row r="2676" spans="7:7" hidden="1">
      <c r="G2676" s="142"/>
    </row>
    <row r="2677" spans="7:7" hidden="1">
      <c r="G2677" s="142"/>
    </row>
    <row r="2678" spans="7:7" hidden="1">
      <c r="G2678" s="142"/>
    </row>
    <row r="2679" spans="7:7" hidden="1">
      <c r="G2679" s="142"/>
    </row>
    <row r="2680" spans="7:7" hidden="1">
      <c r="G2680" s="142"/>
    </row>
    <row r="2681" spans="7:7" hidden="1">
      <c r="G2681" s="142"/>
    </row>
    <row r="2682" spans="7:7" hidden="1">
      <c r="G2682" s="142"/>
    </row>
    <row r="2683" spans="7:7" hidden="1">
      <c r="G2683" s="142"/>
    </row>
    <row r="2684" spans="7:7" hidden="1">
      <c r="G2684" s="142"/>
    </row>
    <row r="2685" spans="7:7" hidden="1">
      <c r="G2685" s="142"/>
    </row>
    <row r="2686" spans="7:7" hidden="1">
      <c r="G2686" s="142"/>
    </row>
    <row r="2687" spans="7:7" hidden="1">
      <c r="G2687" s="142"/>
    </row>
    <row r="2688" spans="7:7" hidden="1">
      <c r="G2688" s="142"/>
    </row>
    <row r="2689" spans="7:7" hidden="1">
      <c r="G2689" s="142"/>
    </row>
    <row r="2690" spans="7:7" hidden="1">
      <c r="G2690" s="142"/>
    </row>
    <row r="2691" spans="7:7" hidden="1">
      <c r="G2691" s="142"/>
    </row>
    <row r="2692" spans="7:7" hidden="1">
      <c r="G2692" s="142"/>
    </row>
    <row r="2693" spans="7:7" hidden="1">
      <c r="G2693" s="142"/>
    </row>
    <row r="2694" spans="7:7" hidden="1">
      <c r="G2694" s="142"/>
    </row>
    <row r="2695" spans="7:7" hidden="1">
      <c r="G2695" s="142"/>
    </row>
    <row r="2696" spans="7:7" hidden="1">
      <c r="G2696" s="142"/>
    </row>
    <row r="2697" spans="7:7" hidden="1">
      <c r="G2697" s="142"/>
    </row>
    <row r="2698" spans="7:7" hidden="1">
      <c r="G2698" s="142"/>
    </row>
    <row r="2699" spans="7:7" hidden="1">
      <c r="G2699" s="142"/>
    </row>
    <row r="2700" spans="7:7" hidden="1">
      <c r="G2700" s="142"/>
    </row>
    <row r="2701" spans="7:7" hidden="1">
      <c r="G2701" s="142"/>
    </row>
    <row r="2702" spans="7:7" hidden="1">
      <c r="G2702" s="142"/>
    </row>
    <row r="2703" spans="7:7" hidden="1">
      <c r="G2703" s="142"/>
    </row>
    <row r="2704" spans="7:7" hidden="1">
      <c r="G2704" s="142"/>
    </row>
    <row r="2705" spans="7:7" hidden="1">
      <c r="G2705" s="142"/>
    </row>
    <row r="2706" spans="7:7" hidden="1">
      <c r="G2706" s="142"/>
    </row>
    <row r="2707" spans="7:7" hidden="1">
      <c r="G2707" s="142"/>
    </row>
    <row r="2708" spans="7:7" hidden="1">
      <c r="G2708" s="142"/>
    </row>
    <row r="2709" spans="7:7" hidden="1">
      <c r="G2709" s="142"/>
    </row>
    <row r="2710" spans="7:7" hidden="1">
      <c r="G2710" s="142"/>
    </row>
    <row r="2711" spans="7:7" hidden="1">
      <c r="G2711" s="142"/>
    </row>
    <row r="2712" spans="7:7" hidden="1">
      <c r="G2712" s="142"/>
    </row>
    <row r="2713" spans="7:7" hidden="1">
      <c r="G2713" s="142"/>
    </row>
    <row r="2714" spans="7:7" hidden="1">
      <c r="G2714" s="142"/>
    </row>
    <row r="2715" spans="7:7" hidden="1">
      <c r="G2715" s="142"/>
    </row>
    <row r="2716" spans="7:7" hidden="1">
      <c r="G2716" s="142"/>
    </row>
    <row r="2717" spans="7:7" hidden="1">
      <c r="G2717" s="142"/>
    </row>
    <row r="2718" spans="7:7" hidden="1">
      <c r="G2718" s="142"/>
    </row>
    <row r="2719" spans="7:7" hidden="1">
      <c r="G2719" s="142"/>
    </row>
    <row r="2720" spans="7:7" hidden="1">
      <c r="G2720" s="142"/>
    </row>
    <row r="2721" spans="7:7" hidden="1">
      <c r="G2721" s="142"/>
    </row>
    <row r="2722" spans="7:7" hidden="1">
      <c r="G2722" s="142"/>
    </row>
    <row r="2723" spans="7:7" hidden="1">
      <c r="G2723" s="142"/>
    </row>
    <row r="2724" spans="7:7" hidden="1">
      <c r="G2724" s="142"/>
    </row>
    <row r="2725" spans="7:7" hidden="1">
      <c r="G2725" s="142"/>
    </row>
    <row r="2726" spans="7:7" hidden="1">
      <c r="G2726" s="142"/>
    </row>
    <row r="2727" spans="7:7" hidden="1">
      <c r="G2727" s="142"/>
    </row>
    <row r="2728" spans="7:7" hidden="1">
      <c r="G2728" s="142"/>
    </row>
    <row r="2729" spans="7:7" hidden="1">
      <c r="G2729" s="142"/>
    </row>
    <row r="2730" spans="7:7" hidden="1">
      <c r="G2730" s="142"/>
    </row>
    <row r="2731" spans="7:7" hidden="1">
      <c r="G2731" s="142"/>
    </row>
    <row r="2732" spans="7:7" hidden="1">
      <c r="G2732" s="142"/>
    </row>
    <row r="2733" spans="7:7" hidden="1">
      <c r="G2733" s="142"/>
    </row>
    <row r="2734" spans="7:7" hidden="1">
      <c r="G2734" s="142"/>
    </row>
    <row r="2735" spans="7:7" hidden="1">
      <c r="G2735" s="142"/>
    </row>
    <row r="2736" spans="7:7" hidden="1">
      <c r="G2736" s="142"/>
    </row>
    <row r="2737" spans="7:7" hidden="1">
      <c r="G2737" s="142"/>
    </row>
    <row r="2738" spans="7:7" hidden="1">
      <c r="G2738" s="142"/>
    </row>
    <row r="2739" spans="7:7" hidden="1">
      <c r="G2739" s="142"/>
    </row>
    <row r="2740" spans="7:7" hidden="1">
      <c r="G2740" s="142"/>
    </row>
    <row r="2741" spans="7:7" hidden="1">
      <c r="G2741" s="142"/>
    </row>
    <row r="2742" spans="7:7" hidden="1">
      <c r="G2742" s="142"/>
    </row>
    <row r="2743" spans="7:7" hidden="1">
      <c r="G2743" s="142"/>
    </row>
    <row r="2744" spans="7:7" hidden="1">
      <c r="G2744" s="142"/>
    </row>
    <row r="2745" spans="7:7" hidden="1">
      <c r="G2745" s="142"/>
    </row>
    <row r="2746" spans="7:7" hidden="1">
      <c r="G2746" s="142"/>
    </row>
    <row r="2747" spans="7:7" hidden="1">
      <c r="G2747" s="142"/>
    </row>
    <row r="2748" spans="7:7" hidden="1">
      <c r="G2748" s="142"/>
    </row>
    <row r="2749" spans="7:7" hidden="1">
      <c r="G2749" s="142"/>
    </row>
    <row r="2750" spans="7:7" hidden="1">
      <c r="G2750" s="142"/>
    </row>
    <row r="2751" spans="7:7" hidden="1">
      <c r="G2751" s="142"/>
    </row>
    <row r="2752" spans="7:7" hidden="1">
      <c r="G2752" s="142"/>
    </row>
    <row r="2753" spans="7:7" hidden="1">
      <c r="G2753" s="142"/>
    </row>
    <row r="2754" spans="7:7" hidden="1">
      <c r="G2754" s="142"/>
    </row>
    <row r="2755" spans="7:7" hidden="1">
      <c r="G2755" s="142"/>
    </row>
    <row r="2756" spans="7:7" hidden="1">
      <c r="G2756" s="142"/>
    </row>
    <row r="2757" spans="7:7" hidden="1">
      <c r="G2757" s="142"/>
    </row>
    <row r="2758" spans="7:7" hidden="1">
      <c r="G2758" s="142"/>
    </row>
    <row r="2759" spans="7:7" hidden="1">
      <c r="G2759" s="142"/>
    </row>
    <row r="2760" spans="7:7" hidden="1">
      <c r="G2760" s="142"/>
    </row>
    <row r="2761" spans="7:7" hidden="1">
      <c r="G2761" s="142"/>
    </row>
    <row r="2762" spans="7:7" hidden="1">
      <c r="G2762" s="142"/>
    </row>
    <row r="2763" spans="7:7" hidden="1">
      <c r="G2763" s="142"/>
    </row>
    <row r="2764" spans="7:7" hidden="1">
      <c r="G2764" s="142"/>
    </row>
    <row r="2765" spans="7:7" hidden="1">
      <c r="G2765" s="142"/>
    </row>
    <row r="2766" spans="7:7" hidden="1">
      <c r="G2766" s="142"/>
    </row>
    <row r="2767" spans="7:7" hidden="1">
      <c r="G2767" s="142"/>
    </row>
    <row r="2768" spans="7:7" hidden="1">
      <c r="G2768" s="142"/>
    </row>
    <row r="2769" spans="7:7" hidden="1">
      <c r="G2769" s="142"/>
    </row>
    <row r="2770" spans="7:7" hidden="1">
      <c r="G2770" s="142"/>
    </row>
    <row r="2771" spans="7:7" hidden="1">
      <c r="G2771" s="142"/>
    </row>
    <row r="2772" spans="7:7" hidden="1">
      <c r="G2772" s="142"/>
    </row>
    <row r="2773" spans="7:7" hidden="1">
      <c r="G2773" s="142"/>
    </row>
    <row r="2774" spans="7:7" hidden="1">
      <c r="G2774" s="142"/>
    </row>
    <row r="2775" spans="7:7" hidden="1">
      <c r="G2775" s="142"/>
    </row>
    <row r="2776" spans="7:7" hidden="1">
      <c r="G2776" s="142"/>
    </row>
    <row r="2777" spans="7:7" hidden="1">
      <c r="G2777" s="142"/>
    </row>
    <row r="2778" spans="7:7" hidden="1">
      <c r="G2778" s="142"/>
    </row>
    <row r="2779" spans="7:7" hidden="1">
      <c r="G2779" s="142"/>
    </row>
    <row r="2780" spans="7:7" hidden="1">
      <c r="G2780" s="142"/>
    </row>
    <row r="2781" spans="7:7" hidden="1">
      <c r="G2781" s="142"/>
    </row>
    <row r="2782" spans="7:7" hidden="1">
      <c r="G2782" s="142"/>
    </row>
    <row r="2783" spans="7:7" hidden="1">
      <c r="G2783" s="142"/>
    </row>
    <row r="2784" spans="7:7" hidden="1">
      <c r="G2784" s="142"/>
    </row>
    <row r="2785" spans="7:7" hidden="1">
      <c r="G2785" s="142"/>
    </row>
    <row r="2786" spans="7:7" hidden="1">
      <c r="G2786" s="142"/>
    </row>
    <row r="2787" spans="7:7" hidden="1">
      <c r="G2787" s="142"/>
    </row>
    <row r="2788" spans="7:7" hidden="1">
      <c r="G2788" s="142"/>
    </row>
    <row r="2789" spans="7:7" hidden="1">
      <c r="G2789" s="142"/>
    </row>
    <row r="2790" spans="7:7" hidden="1">
      <c r="G2790" s="142"/>
    </row>
    <row r="2791" spans="7:7" hidden="1">
      <c r="G2791" s="142"/>
    </row>
    <row r="2792" spans="7:7" hidden="1">
      <c r="G2792" s="142"/>
    </row>
    <row r="2793" spans="7:7" hidden="1">
      <c r="G2793" s="142"/>
    </row>
    <row r="2794" spans="7:7" hidden="1">
      <c r="G2794" s="142"/>
    </row>
    <row r="2795" spans="7:7" hidden="1">
      <c r="G2795" s="142"/>
    </row>
    <row r="2796" spans="7:7" hidden="1">
      <c r="G2796" s="142"/>
    </row>
    <row r="2797" spans="7:7" hidden="1">
      <c r="G2797" s="142"/>
    </row>
    <row r="2798" spans="7:7" hidden="1">
      <c r="G2798" s="142"/>
    </row>
    <row r="2799" spans="7:7" hidden="1">
      <c r="G2799" s="142"/>
    </row>
    <row r="2800" spans="7:7" hidden="1">
      <c r="G2800" s="142"/>
    </row>
    <row r="2801" spans="7:7" hidden="1">
      <c r="G2801" s="142"/>
    </row>
    <row r="2802" spans="7:7" hidden="1">
      <c r="G2802" s="142"/>
    </row>
    <row r="2803" spans="7:7" hidden="1">
      <c r="G2803" s="142"/>
    </row>
    <row r="2804" spans="7:7" hidden="1">
      <c r="G2804" s="142"/>
    </row>
    <row r="2805" spans="7:7" hidden="1">
      <c r="G2805" s="142"/>
    </row>
    <row r="2806" spans="7:7" hidden="1">
      <c r="G2806" s="142"/>
    </row>
    <row r="2807" spans="7:7" hidden="1">
      <c r="G2807" s="142"/>
    </row>
    <row r="2808" spans="7:7" hidden="1">
      <c r="G2808" s="142"/>
    </row>
    <row r="2809" spans="7:7" hidden="1">
      <c r="G2809" s="142"/>
    </row>
    <row r="2810" spans="7:7" hidden="1">
      <c r="G2810" s="142"/>
    </row>
    <row r="2811" spans="7:7" hidden="1">
      <c r="G2811" s="142"/>
    </row>
    <row r="2812" spans="7:7" hidden="1">
      <c r="G2812" s="142"/>
    </row>
    <row r="2813" spans="7:7" hidden="1">
      <c r="G2813" s="142"/>
    </row>
    <row r="2814" spans="7:7" hidden="1">
      <c r="G2814" s="142"/>
    </row>
    <row r="2815" spans="7:7" hidden="1">
      <c r="G2815" s="142"/>
    </row>
    <row r="2816" spans="7:7" hidden="1">
      <c r="G2816" s="142"/>
    </row>
    <row r="2817" spans="7:7" hidden="1">
      <c r="G2817" s="142"/>
    </row>
    <row r="2818" spans="7:7" hidden="1">
      <c r="G2818" s="142"/>
    </row>
    <row r="2819" spans="7:7" hidden="1">
      <c r="G2819" s="142"/>
    </row>
    <row r="2820" spans="7:7" hidden="1">
      <c r="G2820" s="142"/>
    </row>
    <row r="2821" spans="7:7" hidden="1">
      <c r="G2821" s="142"/>
    </row>
    <row r="2822" spans="7:7" hidden="1">
      <c r="G2822" s="142"/>
    </row>
    <row r="2823" spans="7:7" hidden="1">
      <c r="G2823" s="142"/>
    </row>
    <row r="2824" spans="7:7" hidden="1">
      <c r="G2824" s="142"/>
    </row>
    <row r="2825" spans="7:7" hidden="1">
      <c r="G2825" s="142"/>
    </row>
    <row r="2826" spans="7:7" hidden="1">
      <c r="G2826" s="142"/>
    </row>
    <row r="2827" spans="7:7" hidden="1">
      <c r="G2827" s="142"/>
    </row>
    <row r="2828" spans="7:7" hidden="1">
      <c r="G2828" s="142"/>
    </row>
    <row r="2829" spans="7:7" hidden="1">
      <c r="G2829" s="142"/>
    </row>
    <row r="2830" spans="7:7" hidden="1">
      <c r="G2830" s="142"/>
    </row>
    <row r="2831" spans="7:7" hidden="1">
      <c r="G2831" s="142"/>
    </row>
    <row r="2832" spans="7:7" hidden="1">
      <c r="G2832" s="142"/>
    </row>
    <row r="2833" spans="7:7" hidden="1">
      <c r="G2833" s="142"/>
    </row>
    <row r="2834" spans="7:7" hidden="1">
      <c r="G2834" s="142"/>
    </row>
    <row r="2835" spans="7:7" hidden="1">
      <c r="G2835" s="142"/>
    </row>
    <row r="2836" spans="7:7" hidden="1">
      <c r="G2836" s="142"/>
    </row>
    <row r="2837" spans="7:7" hidden="1">
      <c r="G2837" s="142"/>
    </row>
    <row r="2838" spans="7:7" hidden="1">
      <c r="G2838" s="142"/>
    </row>
    <row r="2839" spans="7:7" hidden="1">
      <c r="G2839" s="142"/>
    </row>
    <row r="2840" spans="7:7" hidden="1">
      <c r="G2840" s="142"/>
    </row>
    <row r="2841" spans="7:7" hidden="1">
      <c r="G2841" s="142"/>
    </row>
    <row r="2842" spans="7:7" hidden="1">
      <c r="G2842" s="142"/>
    </row>
    <row r="2843" spans="7:7" hidden="1">
      <c r="G2843" s="142"/>
    </row>
    <row r="2844" spans="7:7" hidden="1">
      <c r="G2844" s="142"/>
    </row>
    <row r="2845" spans="7:7" hidden="1">
      <c r="G2845" s="142"/>
    </row>
    <row r="2846" spans="7:7" hidden="1">
      <c r="G2846" s="142"/>
    </row>
    <row r="2847" spans="7:7" hidden="1">
      <c r="G2847" s="142"/>
    </row>
    <row r="2848" spans="7:7" hidden="1">
      <c r="G2848" s="142"/>
    </row>
    <row r="2849" spans="7:7" hidden="1">
      <c r="G2849" s="142"/>
    </row>
    <row r="2850" spans="7:7" hidden="1">
      <c r="G2850" s="142"/>
    </row>
    <row r="2851" spans="7:7" hidden="1">
      <c r="G2851" s="142"/>
    </row>
    <row r="2852" spans="7:7" hidden="1">
      <c r="G2852" s="142"/>
    </row>
    <row r="2853" spans="7:7" hidden="1">
      <c r="G2853" s="142"/>
    </row>
    <row r="2854" spans="7:7" hidden="1">
      <c r="G2854" s="142"/>
    </row>
    <row r="2855" spans="7:7" hidden="1">
      <c r="G2855" s="142"/>
    </row>
    <row r="2856" spans="7:7" hidden="1">
      <c r="G2856" s="142"/>
    </row>
    <row r="2857" spans="7:7" hidden="1">
      <c r="G2857" s="142"/>
    </row>
    <row r="2858" spans="7:7" hidden="1">
      <c r="G2858" s="142"/>
    </row>
    <row r="2859" spans="7:7" hidden="1">
      <c r="G2859" s="142"/>
    </row>
    <row r="2860" spans="7:7" hidden="1">
      <c r="G2860" s="142"/>
    </row>
    <row r="2861" spans="7:7" hidden="1">
      <c r="G2861" s="142"/>
    </row>
    <row r="2862" spans="7:7" hidden="1">
      <c r="G2862" s="142"/>
    </row>
    <row r="2863" spans="7:7" hidden="1">
      <c r="G2863" s="142"/>
    </row>
    <row r="2864" spans="7:7" hidden="1">
      <c r="G2864" s="142"/>
    </row>
    <row r="2865" spans="7:7" hidden="1">
      <c r="G2865" s="142"/>
    </row>
    <row r="2866" spans="7:7" hidden="1">
      <c r="G2866" s="142"/>
    </row>
    <row r="2867" spans="7:7" hidden="1">
      <c r="G2867" s="142"/>
    </row>
    <row r="2868" spans="7:7" hidden="1">
      <c r="G2868" s="142"/>
    </row>
    <row r="2869" spans="7:7" hidden="1">
      <c r="G2869" s="142"/>
    </row>
    <row r="2870" spans="7:7" hidden="1">
      <c r="G2870" s="142"/>
    </row>
    <row r="2871" spans="7:7" hidden="1">
      <c r="G2871" s="142"/>
    </row>
    <row r="2872" spans="7:7" hidden="1">
      <c r="G2872" s="142"/>
    </row>
    <row r="2873" spans="7:7" hidden="1">
      <c r="G2873" s="142"/>
    </row>
    <row r="2874" spans="7:7" hidden="1">
      <c r="G2874" s="142"/>
    </row>
    <row r="2875" spans="7:7" hidden="1">
      <c r="G2875" s="142"/>
    </row>
    <row r="2876" spans="7:7" hidden="1">
      <c r="G2876" s="142"/>
    </row>
    <row r="2877" spans="7:7" hidden="1">
      <c r="G2877" s="142"/>
    </row>
    <row r="2878" spans="7:7" hidden="1">
      <c r="G2878" s="142"/>
    </row>
    <row r="2879" spans="7:7" hidden="1">
      <c r="G2879" s="142"/>
    </row>
    <row r="2880" spans="7:7" hidden="1">
      <c r="G2880" s="142"/>
    </row>
    <row r="2881" spans="7:7" hidden="1">
      <c r="G2881" s="142"/>
    </row>
    <row r="2882" spans="7:7" hidden="1">
      <c r="G2882" s="142"/>
    </row>
    <row r="2883" spans="7:7" hidden="1">
      <c r="G2883" s="142"/>
    </row>
    <row r="2884" spans="7:7" hidden="1">
      <c r="G2884" s="142"/>
    </row>
    <row r="2885" spans="7:7" hidden="1">
      <c r="G2885" s="142"/>
    </row>
    <row r="2886" spans="7:7" hidden="1">
      <c r="G2886" s="142"/>
    </row>
    <row r="2887" spans="7:7" hidden="1">
      <c r="G2887" s="142"/>
    </row>
    <row r="2888" spans="7:7" hidden="1">
      <c r="G2888" s="142"/>
    </row>
    <row r="2889" spans="7:7" hidden="1">
      <c r="G2889" s="142"/>
    </row>
    <row r="2890" spans="7:7" hidden="1">
      <c r="G2890" s="142"/>
    </row>
    <row r="2891" spans="7:7" hidden="1">
      <c r="G2891" s="142"/>
    </row>
    <row r="2892" spans="7:7" hidden="1">
      <c r="G2892" s="142"/>
    </row>
    <row r="2893" spans="7:7" hidden="1">
      <c r="G2893" s="142"/>
    </row>
    <row r="2894" spans="7:7" hidden="1">
      <c r="G2894" s="142"/>
    </row>
    <row r="2895" spans="7:7" hidden="1">
      <c r="G2895" s="142"/>
    </row>
    <row r="2896" spans="7:7" hidden="1">
      <c r="G2896" s="142"/>
    </row>
    <row r="2897" spans="7:7" hidden="1">
      <c r="G2897" s="142"/>
    </row>
    <row r="2898" spans="7:7" hidden="1">
      <c r="G2898" s="142"/>
    </row>
    <row r="2899" spans="7:7" hidden="1">
      <c r="G2899" s="142"/>
    </row>
    <row r="2900" spans="7:7" hidden="1">
      <c r="G2900" s="142"/>
    </row>
    <row r="2901" spans="7:7" hidden="1">
      <c r="G2901" s="142"/>
    </row>
    <row r="2902" spans="7:7" hidden="1">
      <c r="G2902" s="142"/>
    </row>
    <row r="2903" spans="7:7" hidden="1">
      <c r="G2903" s="142"/>
    </row>
    <row r="2904" spans="7:7" hidden="1">
      <c r="G2904" s="142"/>
    </row>
    <row r="2905" spans="7:7" hidden="1">
      <c r="G2905" s="142"/>
    </row>
    <row r="2906" spans="7:7" hidden="1">
      <c r="G2906" s="142"/>
    </row>
    <row r="2907" spans="7:7" hidden="1">
      <c r="G2907" s="142"/>
    </row>
    <row r="2908" spans="7:7" hidden="1">
      <c r="G2908" s="142"/>
    </row>
    <row r="2909" spans="7:7" hidden="1">
      <c r="G2909" s="142"/>
    </row>
    <row r="2910" spans="7:7" hidden="1">
      <c r="G2910" s="142"/>
    </row>
    <row r="2911" spans="7:7" hidden="1">
      <c r="G2911" s="142"/>
    </row>
    <row r="2912" spans="7:7" hidden="1">
      <c r="G2912" s="142"/>
    </row>
    <row r="2913" spans="7:7" hidden="1">
      <c r="G2913" s="142"/>
    </row>
    <row r="2914" spans="7:7" hidden="1">
      <c r="G2914" s="142"/>
    </row>
    <row r="2915" spans="7:7" hidden="1">
      <c r="G2915" s="142"/>
    </row>
    <row r="2916" spans="7:7" hidden="1">
      <c r="G2916" s="142"/>
    </row>
    <row r="2917" spans="7:7" hidden="1">
      <c r="G2917" s="142"/>
    </row>
    <row r="2918" spans="7:7" hidden="1">
      <c r="G2918" s="142"/>
    </row>
    <row r="2919" spans="7:7" hidden="1">
      <c r="G2919" s="142"/>
    </row>
    <row r="2920" spans="7:7" hidden="1">
      <c r="G2920" s="142"/>
    </row>
    <row r="2921" spans="7:7" hidden="1">
      <c r="G2921" s="142"/>
    </row>
    <row r="2922" spans="7:7" hidden="1">
      <c r="G2922" s="142"/>
    </row>
    <row r="2923" spans="7:7" hidden="1">
      <c r="G2923" s="142"/>
    </row>
    <row r="2924" spans="7:7" hidden="1">
      <c r="G2924" s="142"/>
    </row>
    <row r="2925" spans="7:7" hidden="1">
      <c r="G2925" s="142"/>
    </row>
    <row r="2926" spans="7:7" hidden="1">
      <c r="G2926" s="142"/>
    </row>
    <row r="2927" spans="7:7" hidden="1">
      <c r="G2927" s="142"/>
    </row>
    <row r="2928" spans="7:7" hidden="1">
      <c r="G2928" s="142"/>
    </row>
    <row r="2929" spans="7:7" hidden="1">
      <c r="G2929" s="142"/>
    </row>
    <row r="2930" spans="7:7" hidden="1">
      <c r="G2930" s="142"/>
    </row>
    <row r="2931" spans="7:7" hidden="1">
      <c r="G2931" s="142"/>
    </row>
    <row r="2932" spans="7:7" hidden="1">
      <c r="G2932" s="142"/>
    </row>
    <row r="2933" spans="7:7" hidden="1">
      <c r="G2933" s="142"/>
    </row>
    <row r="2934" spans="7:7" hidden="1">
      <c r="G2934" s="142"/>
    </row>
    <row r="2935" spans="7:7" hidden="1">
      <c r="G2935" s="142"/>
    </row>
    <row r="2936" spans="7:7" hidden="1">
      <c r="G2936" s="142"/>
    </row>
    <row r="2937" spans="7:7" hidden="1">
      <c r="G2937" s="142"/>
    </row>
    <row r="2938" spans="7:7" hidden="1">
      <c r="G2938" s="142"/>
    </row>
    <row r="2939" spans="7:7" hidden="1">
      <c r="G2939" s="142"/>
    </row>
    <row r="2940" spans="7:7" hidden="1">
      <c r="G2940" s="142"/>
    </row>
    <row r="2941" spans="7:7" hidden="1">
      <c r="G2941" s="142"/>
    </row>
    <row r="2942" spans="7:7" hidden="1">
      <c r="G2942" s="142"/>
    </row>
    <row r="2943" spans="7:7" hidden="1">
      <c r="G2943" s="142"/>
    </row>
    <row r="2944" spans="7:7" hidden="1">
      <c r="G2944" s="142"/>
    </row>
    <row r="2945" spans="7:7" hidden="1">
      <c r="G2945" s="142"/>
    </row>
    <row r="2946" spans="7:7" hidden="1">
      <c r="G2946" s="142"/>
    </row>
    <row r="2947" spans="7:7" hidden="1">
      <c r="G2947" s="142"/>
    </row>
    <row r="2948" spans="7:7" hidden="1">
      <c r="G2948" s="142"/>
    </row>
    <row r="2949" spans="7:7" hidden="1">
      <c r="G2949" s="142"/>
    </row>
    <row r="2950" spans="7:7" hidden="1">
      <c r="G2950" s="142"/>
    </row>
    <row r="2951" spans="7:7" hidden="1">
      <c r="G2951" s="142"/>
    </row>
    <row r="2952" spans="7:7" hidden="1">
      <c r="G2952" s="142"/>
    </row>
    <row r="2953" spans="7:7" hidden="1">
      <c r="G2953" s="142"/>
    </row>
    <row r="2954" spans="7:7" hidden="1">
      <c r="G2954" s="142"/>
    </row>
    <row r="2955" spans="7:7" hidden="1">
      <c r="G2955" s="142"/>
    </row>
    <row r="2956" spans="7:7" hidden="1">
      <c r="G2956" s="142"/>
    </row>
    <row r="2957" spans="7:7" hidden="1">
      <c r="G2957" s="142"/>
    </row>
    <row r="2958" spans="7:7" hidden="1">
      <c r="G2958" s="142"/>
    </row>
    <row r="2959" spans="7:7" hidden="1">
      <c r="G2959" s="142"/>
    </row>
    <row r="2960" spans="7:7" hidden="1">
      <c r="G2960" s="142"/>
    </row>
    <row r="2961" spans="7:7" hidden="1">
      <c r="G2961" s="142"/>
    </row>
    <row r="2962" spans="7:7" hidden="1">
      <c r="G2962" s="142"/>
    </row>
    <row r="2963" spans="7:7" hidden="1">
      <c r="G2963" s="142"/>
    </row>
    <row r="2964" spans="7:7" hidden="1">
      <c r="G2964" s="142"/>
    </row>
    <row r="2965" spans="7:7" hidden="1">
      <c r="G2965" s="142"/>
    </row>
    <row r="2966" spans="7:7" hidden="1">
      <c r="G2966" s="142"/>
    </row>
    <row r="2967" spans="7:7" hidden="1">
      <c r="G2967" s="142"/>
    </row>
    <row r="2968" spans="7:7" hidden="1">
      <c r="G2968" s="142"/>
    </row>
    <row r="2969" spans="7:7" hidden="1">
      <c r="G2969" s="142"/>
    </row>
    <row r="2970" spans="7:7" hidden="1">
      <c r="G2970" s="142"/>
    </row>
    <row r="2971" spans="7:7" hidden="1">
      <c r="G2971" s="142"/>
    </row>
    <row r="2972" spans="7:7" hidden="1">
      <c r="G2972" s="142"/>
    </row>
    <row r="2973" spans="7:7" hidden="1">
      <c r="G2973" s="142"/>
    </row>
    <row r="2974" spans="7:7" hidden="1">
      <c r="G2974" s="142"/>
    </row>
    <row r="2975" spans="7:7" hidden="1">
      <c r="G2975" s="142"/>
    </row>
    <row r="2976" spans="7:7" hidden="1">
      <c r="G2976" s="142"/>
    </row>
    <row r="2977" spans="7:7" hidden="1">
      <c r="G2977" s="142"/>
    </row>
    <row r="2978" spans="7:7" hidden="1">
      <c r="G2978" s="142"/>
    </row>
    <row r="2979" spans="7:7" hidden="1">
      <c r="G2979" s="142"/>
    </row>
    <row r="2980" spans="7:7" hidden="1">
      <c r="G2980" s="142"/>
    </row>
    <row r="2981" spans="7:7" hidden="1">
      <c r="G2981" s="142"/>
    </row>
    <row r="2982" spans="7:7" hidden="1">
      <c r="G2982" s="142"/>
    </row>
    <row r="2983" spans="7:7" hidden="1">
      <c r="G2983" s="142"/>
    </row>
    <row r="2984" spans="7:7" hidden="1">
      <c r="G2984" s="142"/>
    </row>
    <row r="2985" spans="7:7" hidden="1">
      <c r="G2985" s="142"/>
    </row>
    <row r="2986" spans="7:7" hidden="1">
      <c r="G2986" s="142"/>
    </row>
    <row r="2987" spans="7:7" hidden="1">
      <c r="G2987" s="142"/>
    </row>
    <row r="2988" spans="7:7" hidden="1">
      <c r="G2988" s="142"/>
    </row>
    <row r="2989" spans="7:7" hidden="1">
      <c r="G2989" s="142"/>
    </row>
    <row r="2990" spans="7:7" hidden="1">
      <c r="G2990" s="142"/>
    </row>
    <row r="2991" spans="7:7" hidden="1">
      <c r="G2991" s="142"/>
    </row>
    <row r="2992" spans="7:7" hidden="1">
      <c r="G2992" s="142"/>
    </row>
    <row r="2993" spans="7:7" hidden="1">
      <c r="G2993" s="142"/>
    </row>
    <row r="2994" spans="7:7" hidden="1">
      <c r="G2994" s="142"/>
    </row>
    <row r="2995" spans="7:7" hidden="1">
      <c r="G2995" s="142"/>
    </row>
    <row r="2996" spans="7:7" hidden="1">
      <c r="G2996" s="142"/>
    </row>
    <row r="2997" spans="7:7" hidden="1">
      <c r="G2997" s="142"/>
    </row>
    <row r="2998" spans="7:7" hidden="1">
      <c r="G2998" s="142"/>
    </row>
    <row r="2999" spans="7:7" hidden="1">
      <c r="G2999" s="142"/>
    </row>
    <row r="3000" spans="7:7" hidden="1">
      <c r="G3000" s="142"/>
    </row>
    <row r="3001" spans="7:7" hidden="1">
      <c r="G3001" s="142"/>
    </row>
    <row r="3002" spans="7:7" hidden="1">
      <c r="G3002" s="142"/>
    </row>
    <row r="3003" spans="7:7" hidden="1">
      <c r="G3003" s="142"/>
    </row>
    <row r="3004" spans="7:7" hidden="1">
      <c r="G3004" s="142"/>
    </row>
    <row r="3005" spans="7:7" hidden="1">
      <c r="G3005" s="142"/>
    </row>
    <row r="3006" spans="7:7" hidden="1">
      <c r="G3006" s="142"/>
    </row>
    <row r="3007" spans="7:7" hidden="1">
      <c r="G3007" s="142"/>
    </row>
    <row r="3008" spans="7:7" hidden="1">
      <c r="G3008" s="142"/>
    </row>
    <row r="3009" spans="7:7" hidden="1">
      <c r="G3009" s="142"/>
    </row>
    <row r="3010" spans="7:7" hidden="1">
      <c r="G3010" s="142"/>
    </row>
    <row r="3011" spans="7:7" hidden="1">
      <c r="G3011" s="142"/>
    </row>
    <row r="3012" spans="7:7" hidden="1">
      <c r="G3012" s="142"/>
    </row>
    <row r="3013" spans="7:7" hidden="1">
      <c r="G3013" s="142"/>
    </row>
    <row r="3014" spans="7:7" hidden="1">
      <c r="G3014" s="142"/>
    </row>
    <row r="3015" spans="7:7" hidden="1">
      <c r="G3015" s="142"/>
    </row>
    <row r="3016" spans="7:7" hidden="1">
      <c r="G3016" s="142"/>
    </row>
    <row r="3017" spans="7:7" hidden="1">
      <c r="G3017" s="142"/>
    </row>
    <row r="3018" spans="7:7" hidden="1">
      <c r="G3018" s="142"/>
    </row>
    <row r="3019" spans="7:7" hidden="1">
      <c r="G3019" s="142"/>
    </row>
    <row r="3020" spans="7:7" hidden="1">
      <c r="G3020" s="142"/>
    </row>
    <row r="3021" spans="7:7" hidden="1">
      <c r="G3021" s="142"/>
    </row>
    <row r="3022" spans="7:7" hidden="1">
      <c r="G3022" s="142"/>
    </row>
    <row r="3023" spans="7:7" hidden="1">
      <c r="G3023" s="142"/>
    </row>
    <row r="3024" spans="7:7" hidden="1">
      <c r="G3024" s="142"/>
    </row>
    <row r="3025" spans="7:7" hidden="1">
      <c r="G3025" s="142"/>
    </row>
    <row r="3026" spans="7:7" hidden="1">
      <c r="G3026" s="142"/>
    </row>
    <row r="3027" spans="7:7" hidden="1">
      <c r="G3027" s="142"/>
    </row>
    <row r="3028" spans="7:7" hidden="1">
      <c r="G3028" s="142"/>
    </row>
    <row r="3029" spans="7:7" hidden="1">
      <c r="G3029" s="142"/>
    </row>
    <row r="3030" spans="7:7" hidden="1">
      <c r="G3030" s="142"/>
    </row>
    <row r="3031" spans="7:7" hidden="1">
      <c r="G3031" s="142"/>
    </row>
    <row r="3032" spans="7:7" hidden="1">
      <c r="G3032" s="142"/>
    </row>
    <row r="3033" spans="7:7" hidden="1">
      <c r="G3033" s="142"/>
    </row>
    <row r="3034" spans="7:7" hidden="1">
      <c r="G3034" s="142"/>
    </row>
    <row r="3035" spans="7:7" hidden="1">
      <c r="G3035" s="142"/>
    </row>
    <row r="3036" spans="7:7" hidden="1">
      <c r="G3036" s="142"/>
    </row>
    <row r="3037" spans="7:7" hidden="1">
      <c r="G3037" s="142"/>
    </row>
    <row r="3038" spans="7:7" hidden="1">
      <c r="G3038" s="142"/>
    </row>
    <row r="3039" spans="7:7" hidden="1">
      <c r="G3039" s="142"/>
    </row>
    <row r="3040" spans="7:7" hidden="1">
      <c r="G3040" s="142"/>
    </row>
    <row r="3041" spans="7:7" hidden="1">
      <c r="G3041" s="142"/>
    </row>
    <row r="3042" spans="7:7" hidden="1">
      <c r="G3042" s="142"/>
    </row>
    <row r="3043" spans="7:7" hidden="1">
      <c r="G3043" s="142"/>
    </row>
    <row r="3044" spans="7:7" hidden="1">
      <c r="G3044" s="142"/>
    </row>
    <row r="3045" spans="7:7" hidden="1">
      <c r="G3045" s="142"/>
    </row>
    <row r="3046" spans="7:7" hidden="1">
      <c r="G3046" s="142"/>
    </row>
    <row r="3047" spans="7:7" hidden="1">
      <c r="G3047" s="142"/>
    </row>
    <row r="3048" spans="7:7" hidden="1">
      <c r="G3048" s="142"/>
    </row>
    <row r="3049" spans="7:7" hidden="1">
      <c r="G3049" s="142"/>
    </row>
    <row r="3050" spans="7:7" hidden="1">
      <c r="G3050" s="142"/>
    </row>
    <row r="3051" spans="7:7" hidden="1">
      <c r="G3051" s="142"/>
    </row>
    <row r="3052" spans="7:7" hidden="1">
      <c r="G3052" s="142"/>
    </row>
    <row r="3053" spans="7:7" hidden="1">
      <c r="G3053" s="142"/>
    </row>
    <row r="3054" spans="7:7" hidden="1">
      <c r="G3054" s="142"/>
    </row>
    <row r="3055" spans="7:7" hidden="1">
      <c r="G3055" s="142"/>
    </row>
    <row r="3056" spans="7:7" hidden="1">
      <c r="G3056" s="142"/>
    </row>
    <row r="3057" spans="7:7" hidden="1">
      <c r="G3057" s="142"/>
    </row>
    <row r="3058" spans="7:7" hidden="1">
      <c r="G3058" s="142"/>
    </row>
    <row r="3059" spans="7:7" hidden="1">
      <c r="G3059" s="142"/>
    </row>
    <row r="3060" spans="7:7" hidden="1">
      <c r="G3060" s="142"/>
    </row>
    <row r="3061" spans="7:7" hidden="1">
      <c r="G3061" s="142"/>
    </row>
    <row r="3062" spans="7:7" hidden="1">
      <c r="G3062" s="142"/>
    </row>
    <row r="3063" spans="7:7" hidden="1">
      <c r="G3063" s="142"/>
    </row>
    <row r="3064" spans="7:7" hidden="1">
      <c r="G3064" s="142"/>
    </row>
    <row r="3065" spans="7:7" hidden="1">
      <c r="G3065" s="142"/>
    </row>
    <row r="3066" spans="7:7" hidden="1">
      <c r="G3066" s="142"/>
    </row>
    <row r="3067" spans="7:7" hidden="1">
      <c r="G3067" s="142"/>
    </row>
    <row r="3068" spans="7:7" hidden="1">
      <c r="G3068" s="142"/>
    </row>
    <row r="3069" spans="7:7" hidden="1">
      <c r="G3069" s="142"/>
    </row>
    <row r="3070" spans="7:7" hidden="1">
      <c r="G3070" s="142"/>
    </row>
    <row r="3071" spans="7:7" hidden="1">
      <c r="G3071" s="142"/>
    </row>
    <row r="3072" spans="7:7" hidden="1">
      <c r="G3072" s="142"/>
    </row>
    <row r="3073" spans="7:7" hidden="1">
      <c r="G3073" s="142"/>
    </row>
    <row r="3074" spans="7:7" hidden="1">
      <c r="G3074" s="142"/>
    </row>
    <row r="3075" spans="7:7" hidden="1">
      <c r="G3075" s="142"/>
    </row>
    <row r="3076" spans="7:7" hidden="1">
      <c r="G3076" s="142"/>
    </row>
    <row r="3077" spans="7:7" hidden="1">
      <c r="G3077" s="142"/>
    </row>
    <row r="3078" spans="7:7" hidden="1">
      <c r="G3078" s="142"/>
    </row>
    <row r="3079" spans="7:7" hidden="1">
      <c r="G3079" s="142"/>
    </row>
    <row r="3080" spans="7:7" hidden="1">
      <c r="G3080" s="142"/>
    </row>
    <row r="3081" spans="7:7" hidden="1">
      <c r="G3081" s="142"/>
    </row>
    <row r="3082" spans="7:7" hidden="1">
      <c r="G3082" s="142"/>
    </row>
    <row r="3083" spans="7:7" hidden="1">
      <c r="G3083" s="142"/>
    </row>
    <row r="3084" spans="7:7" hidden="1">
      <c r="G3084" s="142"/>
    </row>
    <row r="3085" spans="7:7" hidden="1">
      <c r="G3085" s="142"/>
    </row>
    <row r="3086" spans="7:7" hidden="1">
      <c r="G3086" s="142"/>
    </row>
    <row r="3087" spans="7:7" hidden="1">
      <c r="G3087" s="142"/>
    </row>
    <row r="3088" spans="7:7" hidden="1">
      <c r="G3088" s="142"/>
    </row>
    <row r="3089" spans="7:7" hidden="1">
      <c r="G3089" s="142"/>
    </row>
    <row r="3090" spans="7:7" hidden="1">
      <c r="G3090" s="142"/>
    </row>
    <row r="3091" spans="7:7" hidden="1">
      <c r="G3091" s="142"/>
    </row>
    <row r="3092" spans="7:7" hidden="1">
      <c r="G3092" s="142"/>
    </row>
    <row r="3093" spans="7:7" hidden="1">
      <c r="G3093" s="142"/>
    </row>
    <row r="3094" spans="7:7" hidden="1">
      <c r="G3094" s="142"/>
    </row>
    <row r="3095" spans="7:7" hidden="1">
      <c r="G3095" s="142"/>
    </row>
    <row r="3096" spans="7:7" hidden="1">
      <c r="G3096" s="142"/>
    </row>
    <row r="3097" spans="7:7" hidden="1">
      <c r="G3097" s="142"/>
    </row>
    <row r="3098" spans="7:7" hidden="1">
      <c r="G3098" s="142"/>
    </row>
    <row r="3099" spans="7:7" hidden="1">
      <c r="G3099" s="142"/>
    </row>
    <row r="3100" spans="7:7" hidden="1">
      <c r="G3100" s="142"/>
    </row>
    <row r="3101" spans="7:7" hidden="1">
      <c r="G3101" s="142"/>
    </row>
    <row r="3102" spans="7:7" hidden="1">
      <c r="G3102" s="142"/>
    </row>
    <row r="3103" spans="7:7" hidden="1">
      <c r="G3103" s="142"/>
    </row>
    <row r="3104" spans="7:7" hidden="1">
      <c r="G3104" s="142"/>
    </row>
    <row r="3105" spans="7:7" hidden="1">
      <c r="G3105" s="142"/>
    </row>
    <row r="3106" spans="7:7" hidden="1">
      <c r="G3106" s="142"/>
    </row>
    <row r="3107" spans="7:7" hidden="1">
      <c r="G3107" s="142"/>
    </row>
    <row r="3108" spans="7:7" hidden="1">
      <c r="G3108" s="142"/>
    </row>
    <row r="3109" spans="7:7" hidden="1">
      <c r="G3109" s="142"/>
    </row>
    <row r="3110" spans="7:7" hidden="1">
      <c r="G3110" s="142"/>
    </row>
    <row r="3111" spans="7:7" hidden="1">
      <c r="G3111" s="142"/>
    </row>
    <row r="3112" spans="7:7" hidden="1">
      <c r="G3112" s="142"/>
    </row>
    <row r="3113" spans="7:7" hidden="1">
      <c r="G3113" s="142"/>
    </row>
    <row r="3114" spans="7:7" hidden="1">
      <c r="G3114" s="142"/>
    </row>
    <row r="3115" spans="7:7" hidden="1">
      <c r="G3115" s="142"/>
    </row>
    <row r="3116" spans="7:7" hidden="1">
      <c r="G3116" s="142"/>
    </row>
    <row r="3117" spans="7:7" hidden="1">
      <c r="G3117" s="142"/>
    </row>
    <row r="3118" spans="7:7" hidden="1">
      <c r="G3118" s="142"/>
    </row>
    <row r="3119" spans="7:7" hidden="1">
      <c r="G3119" s="142"/>
    </row>
    <row r="3120" spans="7:7" hidden="1">
      <c r="G3120" s="142"/>
    </row>
    <row r="3121" spans="7:7" hidden="1">
      <c r="G3121" s="142"/>
    </row>
    <row r="3122" spans="7:7" hidden="1">
      <c r="G3122" s="142"/>
    </row>
    <row r="3123" spans="7:7" hidden="1">
      <c r="G3123" s="142"/>
    </row>
    <row r="3124" spans="7:7" hidden="1">
      <c r="G3124" s="142"/>
    </row>
    <row r="3125" spans="7:7" hidden="1">
      <c r="G3125" s="142"/>
    </row>
    <row r="3126" spans="7:7" hidden="1">
      <c r="G3126" s="142"/>
    </row>
    <row r="3127" spans="7:7" hidden="1">
      <c r="G3127" s="142"/>
    </row>
    <row r="3128" spans="7:7" hidden="1">
      <c r="G3128" s="142"/>
    </row>
    <row r="3129" spans="7:7" hidden="1">
      <c r="G3129" s="142"/>
    </row>
    <row r="3130" spans="7:7" hidden="1">
      <c r="G3130" s="142"/>
    </row>
    <row r="3131" spans="7:7" hidden="1">
      <c r="G3131" s="142"/>
    </row>
    <row r="3132" spans="7:7" hidden="1">
      <c r="G3132" s="142"/>
    </row>
    <row r="3133" spans="7:7" hidden="1">
      <c r="G3133" s="142"/>
    </row>
    <row r="3134" spans="7:7" hidden="1">
      <c r="G3134" s="142"/>
    </row>
    <row r="3135" spans="7:7" hidden="1">
      <c r="G3135" s="142"/>
    </row>
    <row r="3136" spans="7:7" hidden="1">
      <c r="G3136" s="142"/>
    </row>
    <row r="3137" spans="7:7" hidden="1">
      <c r="G3137" s="142"/>
    </row>
    <row r="3138" spans="7:7" hidden="1">
      <c r="G3138" s="142"/>
    </row>
    <row r="3139" spans="7:7" hidden="1">
      <c r="G3139" s="142"/>
    </row>
    <row r="3140" spans="7:7" hidden="1">
      <c r="G3140" s="142"/>
    </row>
    <row r="3141" spans="7:7" hidden="1">
      <c r="G3141" s="142"/>
    </row>
    <row r="3142" spans="7:7" hidden="1">
      <c r="G3142" s="142"/>
    </row>
    <row r="3143" spans="7:7" hidden="1">
      <c r="G3143" s="142"/>
    </row>
    <row r="3144" spans="7:7" hidden="1">
      <c r="G3144" s="142"/>
    </row>
    <row r="3145" spans="7:7" hidden="1">
      <c r="G3145" s="142"/>
    </row>
    <row r="3146" spans="7:7" hidden="1">
      <c r="G3146" s="142"/>
    </row>
    <row r="3147" spans="7:7" hidden="1">
      <c r="G3147" s="142"/>
    </row>
    <row r="3148" spans="7:7" hidden="1">
      <c r="G3148" s="142"/>
    </row>
    <row r="3149" spans="7:7" hidden="1">
      <c r="G3149" s="142"/>
    </row>
    <row r="3150" spans="7:7" hidden="1">
      <c r="G3150" s="142"/>
    </row>
    <row r="3151" spans="7:7" hidden="1">
      <c r="G3151" s="142"/>
    </row>
    <row r="3152" spans="7:7" hidden="1">
      <c r="G3152" s="142"/>
    </row>
    <row r="3153" spans="7:7" hidden="1">
      <c r="G3153" s="142"/>
    </row>
    <row r="3154" spans="7:7" hidden="1">
      <c r="G3154" s="142"/>
    </row>
    <row r="3155" spans="7:7" hidden="1">
      <c r="G3155" s="142"/>
    </row>
    <row r="3156" spans="7:7" hidden="1">
      <c r="G3156" s="142"/>
    </row>
    <row r="3157" spans="7:7" hidden="1">
      <c r="G3157" s="142"/>
    </row>
    <row r="3158" spans="7:7" hidden="1">
      <c r="G3158" s="142"/>
    </row>
    <row r="3159" spans="7:7" hidden="1">
      <c r="G3159" s="142"/>
    </row>
    <row r="3160" spans="7:7" hidden="1">
      <c r="G3160" s="142"/>
    </row>
    <row r="3161" spans="7:7" hidden="1">
      <c r="G3161" s="142"/>
    </row>
    <row r="3162" spans="7:7" hidden="1">
      <c r="G3162" s="142"/>
    </row>
    <row r="3163" spans="7:7" hidden="1">
      <c r="G3163" s="142"/>
    </row>
    <row r="3164" spans="7:7" hidden="1">
      <c r="G3164" s="142"/>
    </row>
    <row r="3165" spans="7:7" hidden="1">
      <c r="G3165" s="142"/>
    </row>
    <row r="3166" spans="7:7" hidden="1">
      <c r="G3166" s="142"/>
    </row>
    <row r="3167" spans="7:7" hidden="1">
      <c r="G3167" s="142"/>
    </row>
    <row r="3168" spans="7:7" hidden="1">
      <c r="G3168" s="142"/>
    </row>
    <row r="3169" spans="7:7" hidden="1">
      <c r="G3169" s="142"/>
    </row>
    <row r="3170" spans="7:7" hidden="1">
      <c r="G3170" s="142"/>
    </row>
    <row r="3171" spans="7:7" hidden="1">
      <c r="G3171" s="142"/>
    </row>
    <row r="3172" spans="7:7" hidden="1">
      <c r="G3172" s="142"/>
    </row>
    <row r="3173" spans="7:7" hidden="1">
      <c r="G3173" s="142"/>
    </row>
    <row r="3174" spans="7:7" hidden="1">
      <c r="G3174" s="142"/>
    </row>
    <row r="3175" spans="7:7" hidden="1">
      <c r="G3175" s="142"/>
    </row>
    <row r="3176" spans="7:7" hidden="1">
      <c r="G3176" s="142"/>
    </row>
    <row r="3177" spans="7:7" hidden="1">
      <c r="G3177" s="142"/>
    </row>
    <row r="3178" spans="7:7" hidden="1">
      <c r="G3178" s="142"/>
    </row>
    <row r="3179" spans="7:7" hidden="1">
      <c r="G3179" s="142"/>
    </row>
    <row r="3180" spans="7:7" hidden="1">
      <c r="G3180" s="142"/>
    </row>
    <row r="3181" spans="7:7" hidden="1">
      <c r="G3181" s="142"/>
    </row>
    <row r="3182" spans="7:7" hidden="1">
      <c r="G3182" s="142"/>
    </row>
    <row r="3183" spans="7:7" hidden="1">
      <c r="G3183" s="142"/>
    </row>
    <row r="3184" spans="7:7" hidden="1">
      <c r="G3184" s="142"/>
    </row>
    <row r="3185" spans="7:7" hidden="1">
      <c r="G3185" s="142"/>
    </row>
    <row r="3186" spans="7:7" hidden="1">
      <c r="G3186" s="142"/>
    </row>
    <row r="3187" spans="7:7" hidden="1">
      <c r="G3187" s="142"/>
    </row>
    <row r="3188" spans="7:7" hidden="1">
      <c r="G3188" s="142"/>
    </row>
    <row r="3189" spans="7:7" hidden="1">
      <c r="G3189" s="142"/>
    </row>
    <row r="3190" spans="7:7" hidden="1">
      <c r="G3190" s="142"/>
    </row>
    <row r="3191" spans="7:7" hidden="1">
      <c r="G3191" s="142"/>
    </row>
    <row r="3192" spans="7:7" hidden="1">
      <c r="G3192" s="142"/>
    </row>
    <row r="3193" spans="7:7" hidden="1">
      <c r="G3193" s="142"/>
    </row>
    <row r="3194" spans="7:7" hidden="1">
      <c r="G3194" s="142"/>
    </row>
    <row r="3195" spans="7:7" hidden="1">
      <c r="G3195" s="142"/>
    </row>
    <row r="3196" spans="7:7" hidden="1">
      <c r="G3196" s="142"/>
    </row>
    <row r="3197" spans="7:7" hidden="1">
      <c r="G3197" s="142"/>
    </row>
    <row r="3198" spans="7:7" hidden="1">
      <c r="G3198" s="142"/>
    </row>
    <row r="3199" spans="7:7" hidden="1">
      <c r="G3199" s="142"/>
    </row>
    <row r="3200" spans="7:7" hidden="1">
      <c r="G3200" s="142"/>
    </row>
    <row r="3201" spans="7:7" hidden="1">
      <c r="G3201" s="142"/>
    </row>
    <row r="3202" spans="7:7" hidden="1">
      <c r="G3202" s="142"/>
    </row>
    <row r="3203" spans="7:7" hidden="1">
      <c r="G3203" s="142"/>
    </row>
    <row r="3204" spans="7:7" hidden="1">
      <c r="G3204" s="142"/>
    </row>
    <row r="3205" spans="7:7" hidden="1">
      <c r="G3205" s="142"/>
    </row>
    <row r="3206" spans="7:7" hidden="1">
      <c r="G3206" s="142"/>
    </row>
    <row r="3207" spans="7:7" hidden="1">
      <c r="G3207" s="142"/>
    </row>
    <row r="3208" spans="7:7" hidden="1">
      <c r="G3208" s="142"/>
    </row>
    <row r="3209" spans="7:7" hidden="1">
      <c r="G3209" s="142"/>
    </row>
    <row r="3210" spans="7:7" hidden="1">
      <c r="G3210" s="142"/>
    </row>
    <row r="3211" spans="7:7" hidden="1">
      <c r="G3211" s="142"/>
    </row>
    <row r="3212" spans="7:7" hidden="1">
      <c r="G3212" s="142"/>
    </row>
    <row r="3213" spans="7:7" hidden="1">
      <c r="G3213" s="142"/>
    </row>
    <row r="3214" spans="7:7" hidden="1">
      <c r="G3214" s="142"/>
    </row>
    <row r="3215" spans="7:7" hidden="1">
      <c r="G3215" s="142"/>
    </row>
    <row r="3216" spans="7:7" hidden="1">
      <c r="G3216" s="142"/>
    </row>
    <row r="3217" spans="7:7" hidden="1">
      <c r="G3217" s="142"/>
    </row>
    <row r="3218" spans="7:7" hidden="1">
      <c r="G3218" s="142"/>
    </row>
    <row r="3219" spans="7:7" hidden="1">
      <c r="G3219" s="142"/>
    </row>
    <row r="3220" spans="7:7" hidden="1">
      <c r="G3220" s="142"/>
    </row>
    <row r="3221" spans="7:7" hidden="1">
      <c r="G3221" s="142"/>
    </row>
    <row r="3222" spans="7:7" hidden="1">
      <c r="G3222" s="142"/>
    </row>
    <row r="3223" spans="7:7" hidden="1">
      <c r="G3223" s="142"/>
    </row>
    <row r="3224" spans="7:7" hidden="1">
      <c r="G3224" s="142"/>
    </row>
    <row r="3225" spans="7:7" hidden="1">
      <c r="G3225" s="142"/>
    </row>
    <row r="3226" spans="7:7" hidden="1">
      <c r="G3226" s="142"/>
    </row>
    <row r="3227" spans="7:7" hidden="1">
      <c r="G3227" s="142"/>
    </row>
    <row r="3228" spans="7:7" hidden="1">
      <c r="G3228" s="142"/>
    </row>
    <row r="3229" spans="7:7" hidden="1">
      <c r="G3229" s="142"/>
    </row>
    <row r="3230" spans="7:7" hidden="1">
      <c r="G3230" s="142"/>
    </row>
    <row r="3231" spans="7:7" hidden="1">
      <c r="G3231" s="142"/>
    </row>
    <row r="3232" spans="7:7" hidden="1">
      <c r="G3232" s="142"/>
    </row>
    <row r="3233" spans="7:7" hidden="1">
      <c r="G3233" s="142"/>
    </row>
    <row r="3234" spans="7:7" hidden="1">
      <c r="G3234" s="142"/>
    </row>
    <row r="3235" spans="7:7" hidden="1">
      <c r="G3235" s="142"/>
    </row>
    <row r="3236" spans="7:7" hidden="1">
      <c r="G3236" s="142"/>
    </row>
    <row r="3237" spans="7:7" hidden="1">
      <c r="G3237" s="142"/>
    </row>
    <row r="3238" spans="7:7" hidden="1">
      <c r="G3238" s="142"/>
    </row>
    <row r="3239" spans="7:7" hidden="1">
      <c r="G3239" s="142"/>
    </row>
    <row r="3240" spans="7:7" hidden="1">
      <c r="G3240" s="142"/>
    </row>
    <row r="3241" spans="7:7" hidden="1">
      <c r="G3241" s="142"/>
    </row>
    <row r="3242" spans="7:7" hidden="1">
      <c r="G3242" s="142"/>
    </row>
    <row r="3243" spans="7:7" hidden="1">
      <c r="G3243" s="142"/>
    </row>
    <row r="3244" spans="7:7" hidden="1">
      <c r="G3244" s="142"/>
    </row>
    <row r="3245" spans="7:7" hidden="1">
      <c r="G3245" s="142"/>
    </row>
    <row r="3246" spans="7:7" hidden="1">
      <c r="G3246" s="142"/>
    </row>
    <row r="3247" spans="7:7" hidden="1">
      <c r="G3247" s="142"/>
    </row>
    <row r="3248" spans="7:7" hidden="1">
      <c r="G3248" s="142"/>
    </row>
    <row r="3249" spans="7:7" hidden="1">
      <c r="G3249" s="142"/>
    </row>
    <row r="3250" spans="7:7" hidden="1">
      <c r="G3250" s="142"/>
    </row>
    <row r="3251" spans="7:7" hidden="1">
      <c r="G3251" s="142"/>
    </row>
    <row r="3252" spans="7:7" hidden="1">
      <c r="G3252" s="142"/>
    </row>
    <row r="3253" spans="7:7" hidden="1">
      <c r="G3253" s="142"/>
    </row>
    <row r="3254" spans="7:7" hidden="1">
      <c r="G3254" s="142"/>
    </row>
    <row r="3255" spans="7:7" hidden="1">
      <c r="G3255" s="142"/>
    </row>
    <row r="3256" spans="7:7" hidden="1">
      <c r="G3256" s="142"/>
    </row>
    <row r="3257" spans="7:7" hidden="1">
      <c r="G3257" s="142"/>
    </row>
    <row r="3258" spans="7:7" hidden="1">
      <c r="G3258" s="142"/>
    </row>
    <row r="3259" spans="7:7" hidden="1">
      <c r="G3259" s="142"/>
    </row>
    <row r="3260" spans="7:7" hidden="1">
      <c r="G3260" s="142"/>
    </row>
    <row r="3261" spans="7:7" hidden="1">
      <c r="G3261" s="142"/>
    </row>
    <row r="3262" spans="7:7" hidden="1">
      <c r="G3262" s="142"/>
    </row>
    <row r="3263" spans="7:7" hidden="1">
      <c r="G3263" s="142"/>
    </row>
    <row r="3264" spans="7:7" hidden="1">
      <c r="G3264" s="142"/>
    </row>
    <row r="3265" spans="7:7" hidden="1">
      <c r="G3265" s="142"/>
    </row>
    <row r="3266" spans="7:7" hidden="1">
      <c r="G3266" s="142"/>
    </row>
    <row r="3267" spans="7:7" hidden="1">
      <c r="G3267" s="142"/>
    </row>
    <row r="3268" spans="7:7" hidden="1">
      <c r="G3268" s="142"/>
    </row>
    <row r="3269" spans="7:7" hidden="1">
      <c r="G3269" s="142"/>
    </row>
    <row r="3270" spans="7:7" hidden="1">
      <c r="G3270" s="142"/>
    </row>
    <row r="3271" spans="7:7" hidden="1">
      <c r="G3271" s="142"/>
    </row>
    <row r="3272" spans="7:7" hidden="1">
      <c r="G3272" s="142"/>
    </row>
    <row r="3273" spans="7:7" hidden="1">
      <c r="G3273" s="142"/>
    </row>
    <row r="3274" spans="7:7" hidden="1">
      <c r="G3274" s="142"/>
    </row>
    <row r="3275" spans="7:7" hidden="1">
      <c r="G3275" s="142"/>
    </row>
    <row r="3276" spans="7:7" hidden="1">
      <c r="G3276" s="142"/>
    </row>
    <row r="3277" spans="7:7" hidden="1">
      <c r="G3277" s="142"/>
    </row>
    <row r="3278" spans="7:7" hidden="1">
      <c r="G3278" s="142"/>
    </row>
    <row r="3279" spans="7:7" hidden="1">
      <c r="G3279" s="142"/>
    </row>
    <row r="3280" spans="7:7" hidden="1">
      <c r="G3280" s="142"/>
    </row>
    <row r="3281" spans="7:7" hidden="1">
      <c r="G3281" s="142"/>
    </row>
    <row r="3282" spans="7:7" hidden="1">
      <c r="G3282" s="142"/>
    </row>
    <row r="3283" spans="7:7" hidden="1">
      <c r="G3283" s="142"/>
    </row>
    <row r="3284" spans="7:7" hidden="1">
      <c r="G3284" s="142"/>
    </row>
    <row r="3285" spans="7:7" hidden="1">
      <c r="G3285" s="142"/>
    </row>
    <row r="3286" spans="7:7" hidden="1">
      <c r="G3286" s="142"/>
    </row>
    <row r="3287" spans="7:7" hidden="1">
      <c r="G3287" s="142"/>
    </row>
    <row r="3288" spans="7:7" hidden="1">
      <c r="G3288" s="142"/>
    </row>
    <row r="3289" spans="7:7" hidden="1">
      <c r="G3289" s="142"/>
    </row>
    <row r="3290" spans="7:7" hidden="1">
      <c r="G3290" s="142"/>
    </row>
    <row r="3291" spans="7:7" hidden="1">
      <c r="G3291" s="142"/>
    </row>
    <row r="3292" spans="7:7" hidden="1">
      <c r="G3292" s="142"/>
    </row>
    <row r="3293" spans="7:7" hidden="1">
      <c r="G3293" s="142"/>
    </row>
    <row r="3294" spans="7:7" hidden="1">
      <c r="G3294" s="142"/>
    </row>
    <row r="3295" spans="7:7" hidden="1">
      <c r="G3295" s="142"/>
    </row>
    <row r="3296" spans="7:7" hidden="1">
      <c r="G3296" s="142"/>
    </row>
    <row r="3297" spans="7:7" hidden="1">
      <c r="G3297" s="142"/>
    </row>
    <row r="3298" spans="7:7" hidden="1">
      <c r="G3298" s="142"/>
    </row>
    <row r="3299" spans="7:7" hidden="1">
      <c r="G3299" s="142"/>
    </row>
    <row r="3300" spans="7:7" hidden="1">
      <c r="G3300" s="142"/>
    </row>
    <row r="3301" spans="7:7" hidden="1">
      <c r="G3301" s="142"/>
    </row>
    <row r="3302" spans="7:7" hidden="1">
      <c r="G3302" s="142"/>
    </row>
    <row r="3303" spans="7:7" hidden="1">
      <c r="G3303" s="142"/>
    </row>
    <row r="3304" spans="7:7" hidden="1">
      <c r="G3304" s="142"/>
    </row>
    <row r="3305" spans="7:7" hidden="1">
      <c r="G3305" s="142"/>
    </row>
    <row r="3306" spans="7:7" hidden="1">
      <c r="G3306" s="142"/>
    </row>
    <row r="3307" spans="7:7" hidden="1">
      <c r="G3307" s="142"/>
    </row>
    <row r="3308" spans="7:7" hidden="1">
      <c r="G3308" s="142"/>
    </row>
    <row r="3309" spans="7:7" hidden="1">
      <c r="G3309" s="142"/>
    </row>
    <row r="3310" spans="7:7" hidden="1">
      <c r="G3310" s="142"/>
    </row>
    <row r="3311" spans="7:7" hidden="1">
      <c r="G3311" s="142"/>
    </row>
    <row r="3312" spans="7:7" hidden="1">
      <c r="G3312" s="142"/>
    </row>
    <row r="3313" spans="7:7" hidden="1">
      <c r="G3313" s="142"/>
    </row>
    <row r="3314" spans="7:7" hidden="1">
      <c r="G3314" s="142"/>
    </row>
    <row r="3315" spans="7:7" hidden="1">
      <c r="G3315" s="142"/>
    </row>
    <row r="3316" spans="7:7" hidden="1">
      <c r="G3316" s="142"/>
    </row>
    <row r="3317" spans="7:7" hidden="1">
      <c r="G3317" s="142"/>
    </row>
    <row r="3318" spans="7:7" hidden="1">
      <c r="G3318" s="142"/>
    </row>
    <row r="3319" spans="7:7" hidden="1">
      <c r="G3319" s="142"/>
    </row>
    <row r="3320" spans="7:7" hidden="1">
      <c r="G3320" s="142"/>
    </row>
    <row r="3321" spans="7:7" hidden="1">
      <c r="G3321" s="142"/>
    </row>
    <row r="3322" spans="7:7" hidden="1">
      <c r="G3322" s="142"/>
    </row>
    <row r="3323" spans="7:7" hidden="1">
      <c r="G3323" s="142"/>
    </row>
    <row r="3324" spans="7:7" hidden="1">
      <c r="G3324" s="142"/>
    </row>
    <row r="3325" spans="7:7" hidden="1">
      <c r="G3325" s="142"/>
    </row>
    <row r="3326" spans="7:7" hidden="1">
      <c r="G3326" s="142"/>
    </row>
    <row r="3327" spans="7:7" hidden="1">
      <c r="G3327" s="142"/>
    </row>
    <row r="3328" spans="7:7" hidden="1">
      <c r="G3328" s="142"/>
    </row>
    <row r="3329" spans="7:7" hidden="1">
      <c r="G3329" s="142"/>
    </row>
    <row r="3330" spans="7:7" hidden="1">
      <c r="G3330" s="142"/>
    </row>
    <row r="3331" spans="7:7" hidden="1">
      <c r="G3331" s="142"/>
    </row>
    <row r="3332" spans="7:7" hidden="1">
      <c r="G3332" s="142"/>
    </row>
    <row r="3333" spans="7:7" hidden="1">
      <c r="G3333" s="142"/>
    </row>
    <row r="3334" spans="7:7" hidden="1">
      <c r="G3334" s="142"/>
    </row>
    <row r="3335" spans="7:7" hidden="1">
      <c r="G3335" s="142"/>
    </row>
    <row r="3336" spans="7:7" hidden="1">
      <c r="G3336" s="142"/>
    </row>
    <row r="3337" spans="7:7" hidden="1">
      <c r="G3337" s="142"/>
    </row>
    <row r="3338" spans="7:7" hidden="1">
      <c r="G3338" s="142"/>
    </row>
    <row r="3339" spans="7:7" hidden="1">
      <c r="G3339" s="142"/>
    </row>
    <row r="3340" spans="7:7" hidden="1">
      <c r="G3340" s="142"/>
    </row>
    <row r="3341" spans="7:7" hidden="1">
      <c r="G3341" s="142"/>
    </row>
    <row r="3342" spans="7:7" hidden="1">
      <c r="G3342" s="142"/>
    </row>
    <row r="3343" spans="7:7" hidden="1">
      <c r="G3343" s="142"/>
    </row>
    <row r="3344" spans="7:7" hidden="1">
      <c r="G3344" s="142"/>
    </row>
    <row r="3345" spans="7:7" hidden="1">
      <c r="G3345" s="142"/>
    </row>
    <row r="3346" spans="7:7" hidden="1">
      <c r="G3346" s="142"/>
    </row>
    <row r="3347" spans="7:7" hidden="1">
      <c r="G3347" s="142"/>
    </row>
    <row r="3348" spans="7:7" hidden="1">
      <c r="G3348" s="142"/>
    </row>
    <row r="3349" spans="7:7" hidden="1">
      <c r="G3349" s="142"/>
    </row>
    <row r="3350" spans="7:7" hidden="1">
      <c r="G3350" s="142"/>
    </row>
    <row r="3351" spans="7:7" hidden="1">
      <c r="G3351" s="142"/>
    </row>
    <row r="3352" spans="7:7" hidden="1">
      <c r="G3352" s="142"/>
    </row>
    <row r="3353" spans="7:7" hidden="1">
      <c r="G3353" s="142"/>
    </row>
    <row r="3354" spans="7:7" hidden="1">
      <c r="G3354" s="142"/>
    </row>
    <row r="3355" spans="7:7" hidden="1">
      <c r="G3355" s="142"/>
    </row>
    <row r="3356" spans="7:7" hidden="1">
      <c r="G3356" s="142"/>
    </row>
    <row r="3357" spans="7:7" hidden="1">
      <c r="G3357" s="142"/>
    </row>
    <row r="3358" spans="7:7" hidden="1">
      <c r="G3358" s="142"/>
    </row>
    <row r="3359" spans="7:7" hidden="1">
      <c r="G3359" s="142"/>
    </row>
    <row r="3360" spans="7:7" hidden="1">
      <c r="G3360" s="142"/>
    </row>
    <row r="3361" spans="7:7" hidden="1">
      <c r="G3361" s="142"/>
    </row>
    <row r="3362" spans="7:7" hidden="1">
      <c r="G3362" s="142"/>
    </row>
    <row r="3363" spans="7:7" hidden="1">
      <c r="G3363" s="142"/>
    </row>
    <row r="3364" spans="7:7" hidden="1">
      <c r="G3364" s="142"/>
    </row>
    <row r="3365" spans="7:7" hidden="1">
      <c r="G3365" s="142"/>
    </row>
    <row r="3366" spans="7:7" hidden="1">
      <c r="G3366" s="142"/>
    </row>
    <row r="3367" spans="7:7" hidden="1">
      <c r="G3367" s="142"/>
    </row>
    <row r="3368" spans="7:7" hidden="1">
      <c r="G3368" s="142"/>
    </row>
    <row r="3369" spans="7:7" hidden="1">
      <c r="G3369" s="142"/>
    </row>
    <row r="3370" spans="7:7" hidden="1">
      <c r="G3370" s="142"/>
    </row>
    <row r="3371" spans="7:7" hidden="1">
      <c r="G3371" s="142"/>
    </row>
    <row r="3372" spans="7:7" hidden="1">
      <c r="G3372" s="142"/>
    </row>
    <row r="3373" spans="7:7" hidden="1">
      <c r="G3373" s="142"/>
    </row>
    <row r="3374" spans="7:7" hidden="1">
      <c r="G3374" s="142"/>
    </row>
    <row r="3375" spans="7:7" hidden="1">
      <c r="G3375" s="142"/>
    </row>
    <row r="3376" spans="7:7" hidden="1">
      <c r="G3376" s="142"/>
    </row>
    <row r="3377" spans="7:7" hidden="1">
      <c r="G3377" s="142"/>
    </row>
    <row r="3378" spans="7:7" hidden="1">
      <c r="G3378" s="142"/>
    </row>
    <row r="3379" spans="7:7" hidden="1">
      <c r="G3379" s="142"/>
    </row>
    <row r="3380" spans="7:7" hidden="1">
      <c r="G3380" s="142"/>
    </row>
    <row r="3381" spans="7:7" hidden="1">
      <c r="G3381" s="142"/>
    </row>
    <row r="3382" spans="7:7" hidden="1">
      <c r="G3382" s="142"/>
    </row>
    <row r="3383" spans="7:7" hidden="1">
      <c r="G3383" s="142"/>
    </row>
    <row r="3384" spans="7:7" hidden="1">
      <c r="G3384" s="142"/>
    </row>
    <row r="3385" spans="7:7" hidden="1">
      <c r="G3385" s="142"/>
    </row>
    <row r="3386" spans="7:7" hidden="1">
      <c r="G3386" s="142"/>
    </row>
    <row r="3387" spans="7:7" hidden="1">
      <c r="G3387" s="142"/>
    </row>
    <row r="3388" spans="7:7" hidden="1">
      <c r="G3388" s="142"/>
    </row>
    <row r="3389" spans="7:7" hidden="1">
      <c r="G3389" s="142"/>
    </row>
    <row r="3390" spans="7:7" hidden="1">
      <c r="G3390" s="142"/>
    </row>
    <row r="3391" spans="7:7" hidden="1">
      <c r="G3391" s="142"/>
    </row>
    <row r="3392" spans="7:7" hidden="1">
      <c r="G3392" s="142"/>
    </row>
    <row r="3393" spans="7:7" hidden="1">
      <c r="G3393" s="142"/>
    </row>
    <row r="3394" spans="7:7" hidden="1">
      <c r="G3394" s="142"/>
    </row>
    <row r="3395" spans="7:7" hidden="1">
      <c r="G3395" s="142"/>
    </row>
    <row r="3396" spans="7:7" hidden="1">
      <c r="G3396" s="142"/>
    </row>
    <row r="3397" spans="7:7" hidden="1">
      <c r="G3397" s="142"/>
    </row>
    <row r="3398" spans="7:7" hidden="1">
      <c r="G3398" s="142"/>
    </row>
    <row r="3399" spans="7:7" hidden="1">
      <c r="G3399" s="142"/>
    </row>
    <row r="3400" spans="7:7" hidden="1">
      <c r="G3400" s="142"/>
    </row>
    <row r="3401" spans="7:7" hidden="1">
      <c r="G3401" s="142"/>
    </row>
    <row r="3402" spans="7:7" hidden="1">
      <c r="G3402" s="142"/>
    </row>
    <row r="3403" spans="7:7" hidden="1">
      <c r="G3403" s="142"/>
    </row>
    <row r="3404" spans="7:7" hidden="1">
      <c r="G3404" s="142"/>
    </row>
    <row r="3405" spans="7:7" hidden="1">
      <c r="G3405" s="142"/>
    </row>
    <row r="3406" spans="7:7" hidden="1">
      <c r="G3406" s="142"/>
    </row>
    <row r="3407" spans="7:7" hidden="1">
      <c r="G3407" s="142"/>
    </row>
    <row r="3408" spans="7:7" hidden="1">
      <c r="G3408" s="142"/>
    </row>
    <row r="3409" spans="7:7" hidden="1">
      <c r="G3409" s="142"/>
    </row>
    <row r="3410" spans="7:7" hidden="1">
      <c r="G3410" s="142"/>
    </row>
    <row r="3411" spans="7:7" hidden="1">
      <c r="G3411" s="142"/>
    </row>
    <row r="3412" spans="7:7" hidden="1">
      <c r="G3412" s="142"/>
    </row>
    <row r="3413" spans="7:7" hidden="1">
      <c r="G3413" s="142"/>
    </row>
    <row r="3414" spans="7:7" hidden="1">
      <c r="G3414" s="142"/>
    </row>
    <row r="3415" spans="7:7" hidden="1">
      <c r="G3415" s="142"/>
    </row>
    <row r="3416" spans="7:7" hidden="1">
      <c r="G3416" s="142"/>
    </row>
    <row r="3417" spans="7:7" hidden="1">
      <c r="G3417" s="142"/>
    </row>
    <row r="3418" spans="7:7" hidden="1">
      <c r="G3418" s="142"/>
    </row>
    <row r="3419" spans="7:7" hidden="1">
      <c r="G3419" s="142"/>
    </row>
    <row r="3420" spans="7:7" hidden="1">
      <c r="G3420" s="142"/>
    </row>
    <row r="3421" spans="7:7" hidden="1">
      <c r="G3421" s="142"/>
    </row>
    <row r="3422" spans="7:7" hidden="1">
      <c r="G3422" s="142"/>
    </row>
    <row r="3423" spans="7:7" hidden="1">
      <c r="G3423" s="142"/>
    </row>
    <row r="3424" spans="7:7" hidden="1">
      <c r="G3424" s="142"/>
    </row>
    <row r="3425" spans="7:7" hidden="1">
      <c r="G3425" s="142"/>
    </row>
    <row r="3426" spans="7:7" hidden="1">
      <c r="G3426" s="142"/>
    </row>
    <row r="3427" spans="7:7" hidden="1">
      <c r="G3427" s="142"/>
    </row>
    <row r="3428" spans="7:7" hidden="1">
      <c r="G3428" s="142"/>
    </row>
    <row r="3429" spans="7:7" hidden="1">
      <c r="G3429" s="142"/>
    </row>
    <row r="3430" spans="7:7" hidden="1">
      <c r="G3430" s="142"/>
    </row>
    <row r="3431" spans="7:7" hidden="1">
      <c r="G3431" s="142"/>
    </row>
    <row r="3432" spans="7:7" hidden="1">
      <c r="G3432" s="142"/>
    </row>
    <row r="3433" spans="7:7" hidden="1">
      <c r="G3433" s="142"/>
    </row>
    <row r="3434" spans="7:7" hidden="1">
      <c r="G3434" s="142"/>
    </row>
    <row r="3435" spans="7:7" hidden="1">
      <c r="G3435" s="142"/>
    </row>
    <row r="3436" spans="7:7" hidden="1">
      <c r="G3436" s="142"/>
    </row>
    <row r="3437" spans="7:7" hidden="1">
      <c r="G3437" s="142"/>
    </row>
    <row r="3438" spans="7:7" hidden="1">
      <c r="G3438" s="142"/>
    </row>
    <row r="3439" spans="7:7" hidden="1">
      <c r="G3439" s="142"/>
    </row>
    <row r="3440" spans="7:7" hidden="1">
      <c r="G3440" s="142"/>
    </row>
    <row r="3441" spans="7:7" hidden="1">
      <c r="G3441" s="142"/>
    </row>
    <row r="3442" spans="7:7" hidden="1">
      <c r="G3442" s="142"/>
    </row>
    <row r="3443" spans="7:7" hidden="1">
      <c r="G3443" s="142"/>
    </row>
    <row r="3444" spans="7:7" hidden="1">
      <c r="G3444" s="142"/>
    </row>
    <row r="3445" spans="7:7" hidden="1">
      <c r="G3445" s="142"/>
    </row>
    <row r="3446" spans="7:7" hidden="1">
      <c r="G3446" s="142"/>
    </row>
    <row r="3447" spans="7:7" hidden="1">
      <c r="G3447" s="142"/>
    </row>
    <row r="3448" spans="7:7" hidden="1">
      <c r="G3448" s="142"/>
    </row>
    <row r="3449" spans="7:7" hidden="1">
      <c r="G3449" s="142"/>
    </row>
    <row r="3450" spans="7:7" hidden="1">
      <c r="G3450" s="142"/>
    </row>
    <row r="3451" spans="7:7" hidden="1">
      <c r="G3451" s="142"/>
    </row>
    <row r="3452" spans="7:7" hidden="1">
      <c r="G3452" s="142"/>
    </row>
    <row r="3453" spans="7:7" hidden="1">
      <c r="G3453" s="142"/>
    </row>
    <row r="3454" spans="7:7" hidden="1">
      <c r="G3454" s="142"/>
    </row>
    <row r="3455" spans="7:7" hidden="1">
      <c r="G3455" s="142"/>
    </row>
    <row r="3456" spans="7:7" hidden="1">
      <c r="G3456" s="142"/>
    </row>
    <row r="3457" spans="7:7" hidden="1">
      <c r="G3457" s="142"/>
    </row>
    <row r="3458" spans="7:7" hidden="1">
      <c r="G3458" s="142"/>
    </row>
    <row r="3459" spans="7:7" hidden="1">
      <c r="G3459" s="142"/>
    </row>
    <row r="3460" spans="7:7" hidden="1">
      <c r="G3460" s="142"/>
    </row>
    <row r="3461" spans="7:7" hidden="1">
      <c r="G3461" s="142"/>
    </row>
    <row r="3462" spans="7:7" hidden="1">
      <c r="G3462" s="142"/>
    </row>
    <row r="3463" spans="7:7" hidden="1">
      <c r="G3463" s="142"/>
    </row>
    <row r="3464" spans="7:7" hidden="1">
      <c r="G3464" s="142"/>
    </row>
    <row r="3465" spans="7:7" hidden="1">
      <c r="G3465" s="142"/>
    </row>
    <row r="3466" spans="7:7" hidden="1">
      <c r="G3466" s="142"/>
    </row>
    <row r="3467" spans="7:7" hidden="1">
      <c r="G3467" s="142"/>
    </row>
    <row r="3468" spans="7:7" hidden="1">
      <c r="G3468" s="142"/>
    </row>
    <row r="3469" spans="7:7" hidden="1">
      <c r="G3469" s="142"/>
    </row>
    <row r="3470" spans="7:7" hidden="1">
      <c r="G3470" s="142"/>
    </row>
    <row r="3471" spans="7:7" hidden="1">
      <c r="G3471" s="142"/>
    </row>
    <row r="3472" spans="7:7" hidden="1">
      <c r="G3472" s="142"/>
    </row>
    <row r="3473" spans="7:7" hidden="1">
      <c r="G3473" s="142"/>
    </row>
    <row r="3474" spans="7:7" hidden="1">
      <c r="G3474" s="142"/>
    </row>
    <row r="3475" spans="7:7" hidden="1">
      <c r="G3475" s="142"/>
    </row>
    <row r="3476" spans="7:7" hidden="1">
      <c r="G3476" s="142"/>
    </row>
    <row r="3477" spans="7:7" hidden="1">
      <c r="G3477" s="142"/>
    </row>
    <row r="3478" spans="7:7" hidden="1">
      <c r="G3478" s="142"/>
    </row>
    <row r="3479" spans="7:7" hidden="1">
      <c r="G3479" s="142"/>
    </row>
    <row r="3480" spans="7:7" hidden="1">
      <c r="G3480" s="142"/>
    </row>
    <row r="3481" spans="7:7" hidden="1">
      <c r="G3481" s="142"/>
    </row>
    <row r="3482" spans="7:7" hidden="1">
      <c r="G3482" s="142"/>
    </row>
    <row r="3483" spans="7:7" hidden="1">
      <c r="G3483" s="142"/>
    </row>
    <row r="3484" spans="7:7" hidden="1">
      <c r="G3484" s="142"/>
    </row>
    <row r="3485" spans="7:7" hidden="1">
      <c r="G3485" s="142"/>
    </row>
    <row r="3486" spans="7:7" hidden="1">
      <c r="G3486" s="142"/>
    </row>
    <row r="3487" spans="7:7" hidden="1">
      <c r="G3487" s="142"/>
    </row>
    <row r="3488" spans="7:7" hidden="1">
      <c r="G3488" s="142"/>
    </row>
    <row r="3489" spans="7:7" hidden="1">
      <c r="G3489" s="142"/>
    </row>
    <row r="3490" spans="7:7" hidden="1">
      <c r="G3490" s="142"/>
    </row>
    <row r="3491" spans="7:7" hidden="1">
      <c r="G3491" s="142"/>
    </row>
    <row r="3492" spans="7:7" hidden="1">
      <c r="G3492" s="142"/>
    </row>
    <row r="3493" spans="7:7" hidden="1">
      <c r="G3493" s="142"/>
    </row>
    <row r="3494" spans="7:7" hidden="1">
      <c r="G3494" s="142"/>
    </row>
    <row r="3495" spans="7:7" hidden="1">
      <c r="G3495" s="142"/>
    </row>
    <row r="3496" spans="7:7" hidden="1">
      <c r="G3496" s="142"/>
    </row>
    <row r="3497" spans="7:7" hidden="1">
      <c r="G3497" s="142"/>
    </row>
    <row r="3498" spans="7:7" hidden="1">
      <c r="G3498" s="142"/>
    </row>
    <row r="3499" spans="7:7" hidden="1">
      <c r="G3499" s="142"/>
    </row>
    <row r="3500" spans="7:7" hidden="1">
      <c r="G3500" s="142"/>
    </row>
    <row r="3501" spans="7:7" hidden="1">
      <c r="G3501" s="142"/>
    </row>
    <row r="3502" spans="7:7" hidden="1">
      <c r="G3502" s="142"/>
    </row>
    <row r="3503" spans="7:7" hidden="1">
      <c r="G3503" s="142"/>
    </row>
    <row r="3504" spans="7:7" hidden="1">
      <c r="G3504" s="142"/>
    </row>
    <row r="3505" spans="7:7" hidden="1">
      <c r="G3505" s="142"/>
    </row>
    <row r="3506" spans="7:7" hidden="1">
      <c r="G3506" s="142"/>
    </row>
    <row r="3507" spans="7:7" hidden="1">
      <c r="G3507" s="142"/>
    </row>
    <row r="3508" spans="7:7" hidden="1">
      <c r="G3508" s="142"/>
    </row>
    <row r="3509" spans="7:7" hidden="1">
      <c r="G3509" s="142"/>
    </row>
    <row r="3510" spans="7:7" hidden="1">
      <c r="G3510" s="142"/>
    </row>
    <row r="3511" spans="7:7" hidden="1">
      <c r="G3511" s="142"/>
    </row>
    <row r="3512" spans="7:7" hidden="1">
      <c r="G3512" s="142"/>
    </row>
    <row r="3513" spans="7:7" hidden="1">
      <c r="G3513" s="142"/>
    </row>
    <row r="3514" spans="7:7" hidden="1">
      <c r="G3514" s="142"/>
    </row>
    <row r="3515" spans="7:7" hidden="1">
      <c r="G3515" s="142"/>
    </row>
    <row r="3516" spans="7:7" hidden="1">
      <c r="G3516" s="142"/>
    </row>
    <row r="3517" spans="7:7" hidden="1">
      <c r="G3517" s="142"/>
    </row>
    <row r="3518" spans="7:7" hidden="1">
      <c r="G3518" s="142"/>
    </row>
    <row r="3519" spans="7:7" hidden="1">
      <c r="G3519" s="142"/>
    </row>
    <row r="3520" spans="7:7" hidden="1">
      <c r="G3520" s="142"/>
    </row>
    <row r="3521" spans="7:7" hidden="1">
      <c r="G3521" s="142"/>
    </row>
    <row r="3522" spans="7:7" hidden="1">
      <c r="G3522" s="142"/>
    </row>
    <row r="3523" spans="7:7" hidden="1">
      <c r="G3523" s="142"/>
    </row>
    <row r="3524" spans="7:7" hidden="1">
      <c r="G3524" s="142"/>
    </row>
    <row r="3525" spans="7:7" hidden="1">
      <c r="G3525" s="142"/>
    </row>
    <row r="3526" spans="7:7" hidden="1">
      <c r="G3526" s="142"/>
    </row>
    <row r="3527" spans="7:7" hidden="1">
      <c r="G3527" s="142"/>
    </row>
    <row r="3528" spans="7:7" hidden="1">
      <c r="G3528" s="142"/>
    </row>
    <row r="3529" spans="7:7" hidden="1">
      <c r="G3529" s="142"/>
    </row>
    <row r="3530" spans="7:7" hidden="1">
      <c r="G3530" s="142"/>
    </row>
    <row r="3531" spans="7:7" hidden="1">
      <c r="G3531" s="142"/>
    </row>
    <row r="3532" spans="7:7" hidden="1">
      <c r="G3532" s="142"/>
    </row>
    <row r="3533" spans="7:7" hidden="1">
      <c r="G3533" s="142"/>
    </row>
    <row r="3534" spans="7:7" hidden="1">
      <c r="G3534" s="142"/>
    </row>
    <row r="3535" spans="7:7" hidden="1">
      <c r="G3535" s="142"/>
    </row>
    <row r="3536" spans="7:7" hidden="1">
      <c r="G3536" s="142"/>
    </row>
    <row r="3537" spans="7:7" hidden="1">
      <c r="G3537" s="142"/>
    </row>
    <row r="3538" spans="7:7" hidden="1">
      <c r="G3538" s="142"/>
    </row>
    <row r="3539" spans="7:7" hidden="1">
      <c r="G3539" s="142"/>
    </row>
    <row r="3540" spans="7:7" hidden="1">
      <c r="G3540" s="142"/>
    </row>
    <row r="3541" spans="7:7" hidden="1">
      <c r="G3541" s="142"/>
    </row>
    <row r="3542" spans="7:7" hidden="1">
      <c r="G3542" s="142"/>
    </row>
    <row r="3543" spans="7:7" hidden="1">
      <c r="G3543" s="142"/>
    </row>
    <row r="3544" spans="7:7" hidden="1">
      <c r="G3544" s="142"/>
    </row>
    <row r="3545" spans="7:7" hidden="1">
      <c r="G3545" s="142"/>
    </row>
    <row r="3546" spans="7:7" hidden="1">
      <c r="G3546" s="142"/>
    </row>
    <row r="3547" spans="7:7" hidden="1">
      <c r="G3547" s="142"/>
    </row>
    <row r="3548" spans="7:7" hidden="1">
      <c r="G3548" s="142"/>
    </row>
    <row r="3549" spans="7:7" hidden="1">
      <c r="G3549" s="142"/>
    </row>
    <row r="3550" spans="7:7" hidden="1">
      <c r="G3550" s="142"/>
    </row>
    <row r="3551" spans="7:7" hidden="1">
      <c r="G3551" s="142"/>
    </row>
    <row r="3552" spans="7:7" hidden="1">
      <c r="G3552" s="142"/>
    </row>
    <row r="3553" spans="7:7" hidden="1">
      <c r="G3553" s="142"/>
    </row>
    <row r="3554" spans="7:7" hidden="1">
      <c r="G3554" s="142"/>
    </row>
    <row r="3555" spans="7:7" hidden="1">
      <c r="G3555" s="142"/>
    </row>
    <row r="3556" spans="7:7" hidden="1">
      <c r="G3556" s="142"/>
    </row>
    <row r="3557" spans="7:7" hidden="1">
      <c r="G3557" s="142"/>
    </row>
    <row r="3558" spans="7:7" hidden="1">
      <c r="G3558" s="142"/>
    </row>
    <row r="3559" spans="7:7" hidden="1">
      <c r="G3559" s="142"/>
    </row>
    <row r="3560" spans="7:7" hidden="1">
      <c r="G3560" s="142"/>
    </row>
    <row r="3561" spans="7:7" hidden="1">
      <c r="G3561" s="142"/>
    </row>
    <row r="3562" spans="7:7" hidden="1">
      <c r="G3562" s="142"/>
    </row>
    <row r="3563" spans="7:7" hidden="1">
      <c r="G3563" s="142"/>
    </row>
    <row r="3564" spans="7:7" hidden="1">
      <c r="G3564" s="142"/>
    </row>
    <row r="3565" spans="7:7" hidden="1">
      <c r="G3565" s="142"/>
    </row>
    <row r="3566" spans="7:7" hidden="1">
      <c r="G3566" s="142"/>
    </row>
    <row r="3567" spans="7:7" hidden="1">
      <c r="G3567" s="142"/>
    </row>
    <row r="3568" spans="7:7" hidden="1">
      <c r="G3568" s="142"/>
    </row>
    <row r="3569" spans="7:7" hidden="1">
      <c r="G3569" s="142"/>
    </row>
    <row r="3570" spans="7:7" hidden="1">
      <c r="G3570" s="142"/>
    </row>
    <row r="3571" spans="7:7" hidden="1">
      <c r="G3571" s="142"/>
    </row>
    <row r="3572" spans="7:7" hidden="1">
      <c r="G3572" s="142"/>
    </row>
    <row r="3573" spans="7:7" hidden="1">
      <c r="G3573" s="142"/>
    </row>
    <row r="3574" spans="7:7" hidden="1">
      <c r="G3574" s="142"/>
    </row>
    <row r="3575" spans="7:7" hidden="1">
      <c r="G3575" s="142"/>
    </row>
    <row r="3576" spans="7:7" hidden="1">
      <c r="G3576" s="142"/>
    </row>
    <row r="3577" spans="7:7" hidden="1">
      <c r="G3577" s="142"/>
    </row>
    <row r="3578" spans="7:7" hidden="1">
      <c r="G3578" s="142"/>
    </row>
    <row r="3579" spans="7:7" hidden="1">
      <c r="G3579" s="142"/>
    </row>
    <row r="3580" spans="7:7" hidden="1">
      <c r="G3580" s="142"/>
    </row>
    <row r="3581" spans="7:7" hidden="1">
      <c r="G3581" s="142"/>
    </row>
    <row r="3582" spans="7:7" hidden="1">
      <c r="G3582" s="142"/>
    </row>
    <row r="3583" spans="7:7" hidden="1">
      <c r="G3583" s="142"/>
    </row>
    <row r="3584" spans="7:7" hidden="1">
      <c r="G3584" s="142"/>
    </row>
    <row r="3585" spans="7:7" hidden="1">
      <c r="G3585" s="142"/>
    </row>
    <row r="3586" spans="7:7" hidden="1">
      <c r="G3586" s="142"/>
    </row>
    <row r="3587" spans="7:7" hidden="1">
      <c r="G3587" s="142"/>
    </row>
    <row r="3588" spans="7:7" hidden="1">
      <c r="G3588" s="142"/>
    </row>
    <row r="3589" spans="7:7" hidden="1">
      <c r="G3589" s="142"/>
    </row>
    <row r="3590" spans="7:7" hidden="1">
      <c r="G3590" s="142"/>
    </row>
    <row r="3591" spans="7:7" hidden="1">
      <c r="G3591" s="142"/>
    </row>
    <row r="3592" spans="7:7" hidden="1">
      <c r="G3592" s="142"/>
    </row>
    <row r="3593" spans="7:7" hidden="1">
      <c r="G3593" s="142"/>
    </row>
    <row r="3594" spans="7:7" hidden="1">
      <c r="G3594" s="142"/>
    </row>
    <row r="3595" spans="7:7" hidden="1">
      <c r="G3595" s="142"/>
    </row>
    <row r="3596" spans="7:7" hidden="1">
      <c r="G3596" s="142"/>
    </row>
    <row r="3597" spans="7:7" hidden="1">
      <c r="G3597" s="142"/>
    </row>
    <row r="3598" spans="7:7" hidden="1">
      <c r="G3598" s="142"/>
    </row>
    <row r="3599" spans="7:7" hidden="1">
      <c r="G3599" s="142"/>
    </row>
    <row r="3600" spans="7:7" hidden="1">
      <c r="G3600" s="142"/>
    </row>
    <row r="3601" spans="7:7" hidden="1">
      <c r="G3601" s="142"/>
    </row>
    <row r="3602" spans="7:7" hidden="1">
      <c r="G3602" s="142"/>
    </row>
    <row r="3603" spans="7:7" hidden="1">
      <c r="G3603" s="142"/>
    </row>
    <row r="3604" spans="7:7" hidden="1">
      <c r="G3604" s="142"/>
    </row>
    <row r="3605" spans="7:7" hidden="1">
      <c r="G3605" s="142"/>
    </row>
    <row r="3606" spans="7:7" hidden="1">
      <c r="G3606" s="142"/>
    </row>
    <row r="3607" spans="7:7" hidden="1">
      <c r="G3607" s="142"/>
    </row>
    <row r="3608" spans="7:7" hidden="1">
      <c r="G3608" s="142"/>
    </row>
    <row r="3609" spans="7:7" hidden="1">
      <c r="G3609" s="142"/>
    </row>
    <row r="3610" spans="7:7" hidden="1">
      <c r="G3610" s="142"/>
    </row>
    <row r="3611" spans="7:7" hidden="1">
      <c r="G3611" s="142"/>
    </row>
    <row r="3612" spans="7:7" hidden="1">
      <c r="G3612" s="142"/>
    </row>
    <row r="3613" spans="7:7" hidden="1">
      <c r="G3613" s="142"/>
    </row>
    <row r="3614" spans="7:7" hidden="1">
      <c r="G3614" s="142"/>
    </row>
    <row r="3615" spans="7:7" hidden="1">
      <c r="G3615" s="142"/>
    </row>
    <row r="3616" spans="7:7" hidden="1">
      <c r="G3616" s="142"/>
    </row>
    <row r="3617" spans="7:7" hidden="1">
      <c r="G3617" s="142"/>
    </row>
    <row r="3618" spans="7:7" hidden="1">
      <c r="G3618" s="142"/>
    </row>
    <row r="3619" spans="7:7" hidden="1">
      <c r="G3619" s="142"/>
    </row>
    <row r="3620" spans="7:7" hidden="1">
      <c r="G3620" s="142"/>
    </row>
    <row r="3621" spans="7:7" hidden="1">
      <c r="G3621" s="142"/>
    </row>
    <row r="3622" spans="7:7" hidden="1">
      <c r="G3622" s="142"/>
    </row>
    <row r="3623" spans="7:7" hidden="1">
      <c r="G3623" s="142"/>
    </row>
    <row r="3624" spans="7:7" hidden="1">
      <c r="G3624" s="142"/>
    </row>
    <row r="3625" spans="7:7" hidden="1">
      <c r="G3625" s="142"/>
    </row>
    <row r="3626" spans="7:7" hidden="1">
      <c r="G3626" s="142"/>
    </row>
    <row r="3627" spans="7:7" hidden="1">
      <c r="G3627" s="142"/>
    </row>
    <row r="3628" spans="7:7" hidden="1">
      <c r="G3628" s="142"/>
    </row>
    <row r="3629" spans="7:7" hidden="1">
      <c r="G3629" s="142"/>
    </row>
    <row r="3630" spans="7:7" hidden="1">
      <c r="G3630" s="142"/>
    </row>
    <row r="3631" spans="7:7" hidden="1">
      <c r="G3631" s="142"/>
    </row>
    <row r="3632" spans="7:7" hidden="1">
      <c r="G3632" s="142"/>
    </row>
    <row r="3633" spans="7:7" hidden="1">
      <c r="G3633" s="142"/>
    </row>
    <row r="3634" spans="7:7" hidden="1">
      <c r="G3634" s="142"/>
    </row>
    <row r="3635" spans="7:7" hidden="1">
      <c r="G3635" s="142"/>
    </row>
    <row r="3636" spans="7:7" hidden="1">
      <c r="G3636" s="142"/>
    </row>
    <row r="3637" spans="7:7" hidden="1">
      <c r="G3637" s="142"/>
    </row>
    <row r="3638" spans="7:7" hidden="1">
      <c r="G3638" s="142"/>
    </row>
    <row r="3639" spans="7:7" hidden="1">
      <c r="G3639" s="142"/>
    </row>
    <row r="3640" spans="7:7" hidden="1">
      <c r="G3640" s="142"/>
    </row>
    <row r="3641" spans="7:7" hidden="1">
      <c r="G3641" s="142"/>
    </row>
    <row r="3642" spans="7:7" hidden="1">
      <c r="G3642" s="142"/>
    </row>
    <row r="3643" spans="7:7" hidden="1">
      <c r="G3643" s="142"/>
    </row>
    <row r="3644" spans="7:7" hidden="1">
      <c r="G3644" s="142"/>
    </row>
    <row r="3645" spans="7:7" hidden="1">
      <c r="G3645" s="142"/>
    </row>
    <row r="3646" spans="7:7" hidden="1">
      <c r="G3646" s="142"/>
    </row>
    <row r="3647" spans="7:7" hidden="1">
      <c r="G3647" s="142"/>
    </row>
    <row r="3648" spans="7:7" hidden="1">
      <c r="G3648" s="142"/>
    </row>
    <row r="3649" spans="7:7" hidden="1">
      <c r="G3649" s="142"/>
    </row>
    <row r="3650" spans="7:7" hidden="1">
      <c r="G3650" s="142"/>
    </row>
    <row r="3651" spans="7:7" hidden="1">
      <c r="G3651" s="142"/>
    </row>
    <row r="3652" spans="7:7" hidden="1">
      <c r="G3652" s="142"/>
    </row>
    <row r="3653" spans="7:7" hidden="1">
      <c r="G3653" s="142"/>
    </row>
    <row r="3654" spans="7:7" hidden="1">
      <c r="G3654" s="142"/>
    </row>
    <row r="3655" spans="7:7" hidden="1">
      <c r="G3655" s="142"/>
    </row>
    <row r="3656" spans="7:7" hidden="1">
      <c r="G3656" s="142"/>
    </row>
    <row r="3657" spans="7:7" hidden="1">
      <c r="G3657" s="142"/>
    </row>
    <row r="3658" spans="7:7" hidden="1">
      <c r="G3658" s="142"/>
    </row>
    <row r="3659" spans="7:7" hidden="1">
      <c r="G3659" s="142"/>
    </row>
    <row r="3660" spans="7:7" hidden="1">
      <c r="G3660" s="142"/>
    </row>
    <row r="3661" spans="7:7" hidden="1">
      <c r="G3661" s="142"/>
    </row>
    <row r="3662" spans="7:7" hidden="1">
      <c r="G3662" s="142"/>
    </row>
    <row r="3663" spans="7:7" hidden="1">
      <c r="G3663" s="142"/>
    </row>
    <row r="3664" spans="7:7" hidden="1">
      <c r="G3664" s="142"/>
    </row>
    <row r="3665" spans="7:7" hidden="1">
      <c r="G3665" s="142"/>
    </row>
    <row r="3666" spans="7:7" hidden="1">
      <c r="G3666" s="142"/>
    </row>
    <row r="3667" spans="7:7" hidden="1">
      <c r="G3667" s="142"/>
    </row>
    <row r="3668" spans="7:7" hidden="1">
      <c r="G3668" s="142"/>
    </row>
    <row r="3669" spans="7:7" hidden="1">
      <c r="G3669" s="142"/>
    </row>
    <row r="3670" spans="7:7" hidden="1">
      <c r="G3670" s="142"/>
    </row>
    <row r="3671" spans="7:7" hidden="1">
      <c r="G3671" s="142"/>
    </row>
    <row r="3672" spans="7:7" hidden="1">
      <c r="G3672" s="142"/>
    </row>
    <row r="3673" spans="7:7" hidden="1">
      <c r="G3673" s="142"/>
    </row>
    <row r="3674" spans="7:7" hidden="1">
      <c r="G3674" s="142"/>
    </row>
    <row r="3675" spans="7:7" hidden="1">
      <c r="G3675" s="142"/>
    </row>
    <row r="3676" spans="7:7" hidden="1">
      <c r="G3676" s="142"/>
    </row>
    <row r="3677" spans="7:7" hidden="1">
      <c r="G3677" s="142"/>
    </row>
    <row r="3678" spans="7:7" hidden="1">
      <c r="G3678" s="142"/>
    </row>
    <row r="3679" spans="7:7" hidden="1">
      <c r="G3679" s="142"/>
    </row>
    <row r="3680" spans="7:7" hidden="1">
      <c r="G3680" s="142"/>
    </row>
    <row r="3681" spans="7:7" hidden="1">
      <c r="G3681" s="142"/>
    </row>
    <row r="3682" spans="7:7" hidden="1">
      <c r="G3682" s="142"/>
    </row>
    <row r="3683" spans="7:7" hidden="1">
      <c r="G3683" s="142"/>
    </row>
    <row r="3684" spans="7:7" hidden="1">
      <c r="G3684" s="142"/>
    </row>
    <row r="3685" spans="7:7" hidden="1">
      <c r="G3685" s="142"/>
    </row>
    <row r="3686" spans="7:7" hidden="1">
      <c r="G3686" s="142"/>
    </row>
    <row r="3687" spans="7:7" hidden="1">
      <c r="G3687" s="142"/>
    </row>
    <row r="3688" spans="7:7" hidden="1">
      <c r="G3688" s="142"/>
    </row>
    <row r="3689" spans="7:7" hidden="1">
      <c r="G3689" s="142"/>
    </row>
    <row r="3690" spans="7:7" hidden="1">
      <c r="G3690" s="142"/>
    </row>
    <row r="3691" spans="7:7" hidden="1">
      <c r="G3691" s="142"/>
    </row>
    <row r="3692" spans="7:7" hidden="1">
      <c r="G3692" s="142"/>
    </row>
    <row r="3693" spans="7:7" hidden="1">
      <c r="G3693" s="142"/>
    </row>
    <row r="3694" spans="7:7" hidden="1">
      <c r="G3694" s="142"/>
    </row>
    <row r="3695" spans="7:7" hidden="1">
      <c r="G3695" s="142"/>
    </row>
    <row r="3696" spans="7:7" hidden="1">
      <c r="G3696" s="142"/>
    </row>
    <row r="3697" spans="7:7" hidden="1">
      <c r="G3697" s="142"/>
    </row>
    <row r="3698" spans="7:7" hidden="1">
      <c r="G3698" s="142"/>
    </row>
    <row r="3699" spans="7:7" hidden="1">
      <c r="G3699" s="142"/>
    </row>
    <row r="3700" spans="7:7" hidden="1">
      <c r="G3700" s="142"/>
    </row>
    <row r="3701" spans="7:7" hidden="1">
      <c r="G3701" s="142"/>
    </row>
    <row r="3702" spans="7:7" hidden="1">
      <c r="G3702" s="142"/>
    </row>
    <row r="3703" spans="7:7" hidden="1">
      <c r="G3703" s="142"/>
    </row>
    <row r="3704" spans="7:7" hidden="1">
      <c r="G3704" s="142"/>
    </row>
    <row r="3705" spans="7:7" hidden="1">
      <c r="G3705" s="142"/>
    </row>
    <row r="3706" spans="7:7" hidden="1">
      <c r="G3706" s="142"/>
    </row>
    <row r="3707" spans="7:7" hidden="1">
      <c r="G3707" s="142"/>
    </row>
    <row r="3708" spans="7:7" hidden="1">
      <c r="G3708" s="142"/>
    </row>
    <row r="3709" spans="7:7" hidden="1">
      <c r="G3709" s="142"/>
    </row>
    <row r="3710" spans="7:7" hidden="1">
      <c r="G3710" s="142"/>
    </row>
    <row r="3711" spans="7:7" hidden="1">
      <c r="G3711" s="142"/>
    </row>
    <row r="3712" spans="7:7" hidden="1">
      <c r="G3712" s="142"/>
    </row>
    <row r="3713" spans="7:7" hidden="1">
      <c r="G3713" s="142"/>
    </row>
    <row r="3714" spans="7:7" hidden="1">
      <c r="G3714" s="142"/>
    </row>
    <row r="3715" spans="7:7" hidden="1">
      <c r="G3715" s="142"/>
    </row>
    <row r="3716" spans="7:7" hidden="1">
      <c r="G3716" s="142"/>
    </row>
    <row r="3717" spans="7:7" hidden="1">
      <c r="G3717" s="142"/>
    </row>
    <row r="3718" spans="7:7" hidden="1">
      <c r="G3718" s="142"/>
    </row>
    <row r="3719" spans="7:7" hidden="1">
      <c r="G3719" s="142"/>
    </row>
    <row r="3720" spans="7:7" hidden="1">
      <c r="G3720" s="142"/>
    </row>
    <row r="3721" spans="7:7" hidden="1">
      <c r="G3721" s="142"/>
    </row>
    <row r="3722" spans="7:7" hidden="1">
      <c r="G3722" s="142"/>
    </row>
    <row r="3723" spans="7:7" hidden="1">
      <c r="G3723" s="142"/>
    </row>
    <row r="3724" spans="7:7" hidden="1">
      <c r="G3724" s="142"/>
    </row>
    <row r="3725" spans="7:7" hidden="1">
      <c r="G3725" s="142"/>
    </row>
    <row r="3726" spans="7:7" hidden="1">
      <c r="G3726" s="142"/>
    </row>
    <row r="3727" spans="7:7" hidden="1">
      <c r="G3727" s="142"/>
    </row>
    <row r="3728" spans="7:7" hidden="1">
      <c r="G3728" s="142"/>
    </row>
    <row r="3729" spans="7:7" hidden="1">
      <c r="G3729" s="142"/>
    </row>
    <row r="3730" spans="7:7" hidden="1">
      <c r="G3730" s="142"/>
    </row>
    <row r="3731" spans="7:7" hidden="1">
      <c r="G3731" s="142"/>
    </row>
    <row r="3732" spans="7:7" hidden="1">
      <c r="G3732" s="142"/>
    </row>
    <row r="3733" spans="7:7" hidden="1">
      <c r="G3733" s="142"/>
    </row>
    <row r="3734" spans="7:7" hidden="1">
      <c r="G3734" s="142"/>
    </row>
    <row r="3735" spans="7:7" hidden="1">
      <c r="G3735" s="142"/>
    </row>
    <row r="3736" spans="7:7" hidden="1">
      <c r="G3736" s="142"/>
    </row>
    <row r="3737" spans="7:7" hidden="1">
      <c r="G3737" s="142"/>
    </row>
    <row r="3738" spans="7:7" hidden="1">
      <c r="G3738" s="142"/>
    </row>
    <row r="3739" spans="7:7" hidden="1">
      <c r="G3739" s="142"/>
    </row>
    <row r="3740" spans="7:7" hidden="1">
      <c r="G3740" s="142"/>
    </row>
    <row r="3741" spans="7:7" hidden="1">
      <c r="G3741" s="142"/>
    </row>
    <row r="3742" spans="7:7" hidden="1">
      <c r="G3742" s="142"/>
    </row>
    <row r="3743" spans="7:7" hidden="1">
      <c r="G3743" s="142"/>
    </row>
    <row r="3744" spans="7:7" hidden="1">
      <c r="G3744" s="142"/>
    </row>
    <row r="3745" spans="7:7" hidden="1">
      <c r="G3745" s="142"/>
    </row>
    <row r="3746" spans="7:7" hidden="1">
      <c r="G3746" s="142"/>
    </row>
    <row r="3747" spans="7:7" hidden="1">
      <c r="G3747" s="142"/>
    </row>
    <row r="3748" spans="7:7" hidden="1">
      <c r="G3748" s="142"/>
    </row>
    <row r="3749" spans="7:7" hidden="1">
      <c r="G3749" s="142"/>
    </row>
    <row r="3750" spans="7:7" hidden="1">
      <c r="G3750" s="142"/>
    </row>
    <row r="3751" spans="7:7" hidden="1">
      <c r="G3751" s="142"/>
    </row>
    <row r="3752" spans="7:7" hidden="1">
      <c r="G3752" s="142"/>
    </row>
    <row r="3753" spans="7:7" hidden="1">
      <c r="G3753" s="142"/>
    </row>
    <row r="3754" spans="7:7" hidden="1">
      <c r="G3754" s="142"/>
    </row>
    <row r="3755" spans="7:7" hidden="1">
      <c r="G3755" s="142"/>
    </row>
    <row r="3756" spans="7:7" hidden="1">
      <c r="G3756" s="142"/>
    </row>
    <row r="3757" spans="7:7" hidden="1">
      <c r="G3757" s="142"/>
    </row>
    <row r="3758" spans="7:7" hidden="1">
      <c r="G3758" s="142"/>
    </row>
    <row r="3759" spans="7:7" hidden="1">
      <c r="G3759" s="142"/>
    </row>
    <row r="3760" spans="7:7" hidden="1">
      <c r="G3760" s="142"/>
    </row>
    <row r="3761" spans="7:7" hidden="1">
      <c r="G3761" s="142"/>
    </row>
    <row r="3762" spans="7:7" hidden="1">
      <c r="G3762" s="142"/>
    </row>
    <row r="3763" spans="7:7" hidden="1">
      <c r="G3763" s="142"/>
    </row>
    <row r="3764" spans="7:7" hidden="1">
      <c r="G3764" s="142"/>
    </row>
    <row r="3765" spans="7:7" hidden="1">
      <c r="G3765" s="142"/>
    </row>
    <row r="3766" spans="7:7" hidden="1">
      <c r="G3766" s="142"/>
    </row>
    <row r="3767" spans="7:7" hidden="1">
      <c r="G3767" s="142"/>
    </row>
    <row r="3768" spans="7:7" hidden="1">
      <c r="G3768" s="142"/>
    </row>
    <row r="3769" spans="7:7" hidden="1">
      <c r="G3769" s="142"/>
    </row>
    <row r="3770" spans="7:7" hidden="1">
      <c r="G3770" s="142"/>
    </row>
    <row r="3771" spans="7:7" hidden="1">
      <c r="G3771" s="142"/>
    </row>
    <row r="3772" spans="7:7" hidden="1">
      <c r="G3772" s="142"/>
    </row>
    <row r="3773" spans="7:7" hidden="1">
      <c r="G3773" s="142"/>
    </row>
    <row r="3774" spans="7:7" hidden="1">
      <c r="G3774" s="142"/>
    </row>
    <row r="3775" spans="7:7" hidden="1">
      <c r="G3775" s="142"/>
    </row>
    <row r="3776" spans="7:7" hidden="1">
      <c r="G3776" s="142"/>
    </row>
    <row r="3777" spans="7:7" hidden="1">
      <c r="G3777" s="142"/>
    </row>
    <row r="3778" spans="7:7" hidden="1">
      <c r="G3778" s="142"/>
    </row>
    <row r="3779" spans="7:7" hidden="1">
      <c r="G3779" s="142"/>
    </row>
    <row r="3780" spans="7:7" hidden="1">
      <c r="G3780" s="142"/>
    </row>
    <row r="3781" spans="7:7" hidden="1">
      <c r="G3781" s="142"/>
    </row>
    <row r="3782" spans="7:7" hidden="1">
      <c r="G3782" s="142"/>
    </row>
    <row r="3783" spans="7:7" hidden="1">
      <c r="G3783" s="142"/>
    </row>
    <row r="3784" spans="7:7" hidden="1">
      <c r="G3784" s="142"/>
    </row>
    <row r="3785" spans="7:7" hidden="1">
      <c r="G3785" s="142"/>
    </row>
    <row r="3786" spans="7:7" hidden="1">
      <c r="G3786" s="142"/>
    </row>
    <row r="3787" spans="7:7" hidden="1">
      <c r="G3787" s="142"/>
    </row>
    <row r="3788" spans="7:7" hidden="1">
      <c r="G3788" s="142"/>
    </row>
    <row r="3789" spans="7:7" hidden="1">
      <c r="G3789" s="142"/>
    </row>
    <row r="3790" spans="7:7" hidden="1">
      <c r="G3790" s="142"/>
    </row>
    <row r="3791" spans="7:7" hidden="1">
      <c r="G3791" s="142"/>
    </row>
    <row r="3792" spans="7:7" hidden="1">
      <c r="G3792" s="142"/>
    </row>
    <row r="3793" spans="7:7" hidden="1">
      <c r="G3793" s="142"/>
    </row>
    <row r="3794" spans="7:7" hidden="1">
      <c r="G3794" s="142"/>
    </row>
    <row r="3795" spans="7:7" hidden="1">
      <c r="G3795" s="142"/>
    </row>
    <row r="3796" spans="7:7" hidden="1">
      <c r="G3796" s="142"/>
    </row>
    <row r="3797" spans="7:7" hidden="1">
      <c r="G3797" s="142"/>
    </row>
    <row r="3798" spans="7:7" hidden="1">
      <c r="G3798" s="142"/>
    </row>
    <row r="3799" spans="7:7" hidden="1">
      <c r="G3799" s="142"/>
    </row>
    <row r="3800" spans="7:7" hidden="1">
      <c r="G3800" s="142"/>
    </row>
    <row r="3801" spans="7:7" hidden="1">
      <c r="G3801" s="142"/>
    </row>
    <row r="3802" spans="7:7" hidden="1">
      <c r="G3802" s="142"/>
    </row>
    <row r="3803" spans="7:7" hidden="1">
      <c r="G3803" s="142"/>
    </row>
    <row r="3804" spans="7:7" hidden="1">
      <c r="G3804" s="142"/>
    </row>
    <row r="3805" spans="7:7" hidden="1">
      <c r="G3805" s="142"/>
    </row>
    <row r="3806" spans="7:7" hidden="1">
      <c r="G3806" s="142"/>
    </row>
    <row r="3807" spans="7:7" hidden="1">
      <c r="G3807" s="142"/>
    </row>
    <row r="3808" spans="7:7" hidden="1">
      <c r="G3808" s="142"/>
    </row>
    <row r="3809" spans="7:7" hidden="1">
      <c r="G3809" s="142"/>
    </row>
    <row r="3810" spans="7:7" hidden="1">
      <c r="G3810" s="142"/>
    </row>
    <row r="3811" spans="7:7" hidden="1">
      <c r="G3811" s="142"/>
    </row>
    <row r="3812" spans="7:7" hidden="1">
      <c r="G3812" s="142"/>
    </row>
    <row r="3813" spans="7:7" hidden="1">
      <c r="G3813" s="142"/>
    </row>
    <row r="3814" spans="7:7" hidden="1">
      <c r="G3814" s="142"/>
    </row>
    <row r="3815" spans="7:7" hidden="1">
      <c r="G3815" s="142"/>
    </row>
    <row r="3816" spans="7:7" hidden="1">
      <c r="G3816" s="142"/>
    </row>
    <row r="3817" spans="7:7" hidden="1">
      <c r="G3817" s="142"/>
    </row>
    <row r="3818" spans="7:7" hidden="1">
      <c r="G3818" s="142"/>
    </row>
    <row r="3819" spans="7:7" hidden="1">
      <c r="G3819" s="142"/>
    </row>
    <row r="3820" spans="7:7" hidden="1">
      <c r="G3820" s="142"/>
    </row>
    <row r="3821" spans="7:7" hidden="1">
      <c r="G3821" s="142"/>
    </row>
    <row r="3822" spans="7:7" hidden="1">
      <c r="G3822" s="142"/>
    </row>
    <row r="3823" spans="7:7" hidden="1">
      <c r="G3823" s="142"/>
    </row>
    <row r="3824" spans="7:7" hidden="1">
      <c r="G3824" s="142"/>
    </row>
    <row r="3825" spans="7:7" hidden="1">
      <c r="G3825" s="142"/>
    </row>
    <row r="3826" spans="7:7" hidden="1">
      <c r="G3826" s="142"/>
    </row>
    <row r="3827" spans="7:7" hidden="1">
      <c r="G3827" s="142"/>
    </row>
    <row r="3828" spans="7:7" hidden="1">
      <c r="G3828" s="142"/>
    </row>
    <row r="3829" spans="7:7" hidden="1">
      <c r="G3829" s="142"/>
    </row>
    <row r="3830" spans="7:7" hidden="1">
      <c r="G3830" s="142"/>
    </row>
    <row r="3831" spans="7:7" hidden="1">
      <c r="G3831" s="142"/>
    </row>
    <row r="3832" spans="7:7" hidden="1">
      <c r="G3832" s="142"/>
    </row>
    <row r="3833" spans="7:7" hidden="1">
      <c r="G3833" s="142"/>
    </row>
    <row r="3834" spans="7:7" hidden="1">
      <c r="G3834" s="142"/>
    </row>
    <row r="3835" spans="7:7" hidden="1">
      <c r="G3835" s="142"/>
    </row>
    <row r="3836" spans="7:7" hidden="1">
      <c r="G3836" s="142"/>
    </row>
    <row r="3837" spans="7:7" hidden="1">
      <c r="G3837" s="142"/>
    </row>
    <row r="3838" spans="7:7" hidden="1">
      <c r="G3838" s="142"/>
    </row>
    <row r="3839" spans="7:7" hidden="1">
      <c r="G3839" s="142"/>
    </row>
    <row r="3840" spans="7:7" hidden="1">
      <c r="G3840" s="142"/>
    </row>
    <row r="3841" spans="7:7" hidden="1">
      <c r="G3841" s="142"/>
    </row>
    <row r="3842" spans="7:7" hidden="1">
      <c r="G3842" s="142"/>
    </row>
    <row r="3843" spans="7:7" hidden="1">
      <c r="G3843" s="142"/>
    </row>
    <row r="3844" spans="7:7" hidden="1">
      <c r="G3844" s="142"/>
    </row>
    <row r="3845" spans="7:7" hidden="1">
      <c r="G3845" s="142"/>
    </row>
    <row r="3846" spans="7:7" hidden="1">
      <c r="G3846" s="142"/>
    </row>
    <row r="3847" spans="7:7" hidden="1">
      <c r="G3847" s="142"/>
    </row>
    <row r="3848" spans="7:7" hidden="1">
      <c r="G3848" s="142"/>
    </row>
    <row r="3849" spans="7:7" hidden="1">
      <c r="G3849" s="142"/>
    </row>
    <row r="3850" spans="7:7" hidden="1">
      <c r="G3850" s="142"/>
    </row>
    <row r="3851" spans="7:7" hidden="1">
      <c r="G3851" s="142"/>
    </row>
    <row r="3852" spans="7:7" hidden="1">
      <c r="G3852" s="142"/>
    </row>
    <row r="3853" spans="7:7" hidden="1">
      <c r="G3853" s="142"/>
    </row>
    <row r="3854" spans="7:7" hidden="1">
      <c r="G3854" s="142"/>
    </row>
    <row r="3855" spans="7:7" hidden="1">
      <c r="G3855" s="142"/>
    </row>
    <row r="3856" spans="7:7" hidden="1">
      <c r="G3856" s="142"/>
    </row>
    <row r="3857" spans="7:7" hidden="1">
      <c r="G3857" s="142"/>
    </row>
    <row r="3858" spans="7:7" hidden="1">
      <c r="G3858" s="142"/>
    </row>
    <row r="3859" spans="7:7" hidden="1">
      <c r="G3859" s="142"/>
    </row>
    <row r="3860" spans="7:7" hidden="1">
      <c r="G3860" s="142"/>
    </row>
    <row r="3861" spans="7:7" hidden="1">
      <c r="G3861" s="142"/>
    </row>
    <row r="3862" spans="7:7" hidden="1">
      <c r="G3862" s="142"/>
    </row>
    <row r="3863" spans="7:7" hidden="1">
      <c r="G3863" s="142"/>
    </row>
    <row r="3864" spans="7:7" hidden="1">
      <c r="G3864" s="142"/>
    </row>
    <row r="3865" spans="7:7" hidden="1">
      <c r="G3865" s="142"/>
    </row>
    <row r="3866" spans="7:7" hidden="1">
      <c r="G3866" s="142"/>
    </row>
    <row r="3867" spans="7:7" hidden="1">
      <c r="G3867" s="142"/>
    </row>
    <row r="3868" spans="7:7" hidden="1">
      <c r="G3868" s="142"/>
    </row>
    <row r="3869" spans="7:7" hidden="1">
      <c r="G3869" s="142"/>
    </row>
    <row r="3870" spans="7:7" hidden="1">
      <c r="G3870" s="142"/>
    </row>
    <row r="3871" spans="7:7" hidden="1">
      <c r="G3871" s="142"/>
    </row>
    <row r="3872" spans="7:7" hidden="1">
      <c r="G3872" s="142"/>
    </row>
    <row r="3873" spans="7:7" hidden="1">
      <c r="G3873" s="142"/>
    </row>
    <row r="3874" spans="7:7" hidden="1">
      <c r="G3874" s="142"/>
    </row>
    <row r="3875" spans="7:7" hidden="1">
      <c r="G3875" s="142"/>
    </row>
    <row r="3876" spans="7:7" hidden="1">
      <c r="G3876" s="142"/>
    </row>
    <row r="3877" spans="7:7" hidden="1">
      <c r="G3877" s="142"/>
    </row>
    <row r="3878" spans="7:7" hidden="1">
      <c r="G3878" s="142"/>
    </row>
    <row r="3879" spans="7:7" hidden="1">
      <c r="G3879" s="142"/>
    </row>
    <row r="3880" spans="7:7" hidden="1">
      <c r="G3880" s="142"/>
    </row>
    <row r="3881" spans="7:7" hidden="1">
      <c r="G3881" s="142"/>
    </row>
    <row r="3882" spans="7:7" hidden="1">
      <c r="G3882" s="142"/>
    </row>
    <row r="3883" spans="7:7" hidden="1">
      <c r="G3883" s="142"/>
    </row>
    <row r="3884" spans="7:7" hidden="1">
      <c r="G3884" s="142"/>
    </row>
    <row r="3885" spans="7:7" hidden="1">
      <c r="G3885" s="142"/>
    </row>
    <row r="3886" spans="7:7" hidden="1">
      <c r="G3886" s="142"/>
    </row>
    <row r="3887" spans="7:7" hidden="1">
      <c r="G3887" s="142"/>
    </row>
    <row r="3888" spans="7:7" hidden="1">
      <c r="G3888" s="142"/>
    </row>
    <row r="3889" spans="7:7" hidden="1">
      <c r="G3889" s="142"/>
    </row>
    <row r="3890" spans="7:7" hidden="1">
      <c r="G3890" s="142"/>
    </row>
    <row r="3891" spans="7:7" hidden="1">
      <c r="G3891" s="142"/>
    </row>
    <row r="3892" spans="7:7" hidden="1">
      <c r="G3892" s="142"/>
    </row>
    <row r="3893" spans="7:7" hidden="1">
      <c r="G3893" s="142"/>
    </row>
    <row r="3894" spans="7:7" hidden="1">
      <c r="G3894" s="142"/>
    </row>
    <row r="3895" spans="7:7" hidden="1">
      <c r="G3895" s="142"/>
    </row>
    <row r="3896" spans="7:7" hidden="1">
      <c r="G3896" s="142"/>
    </row>
    <row r="3897" spans="7:7" hidden="1">
      <c r="G3897" s="142"/>
    </row>
    <row r="3898" spans="7:7" hidden="1">
      <c r="G3898" s="142"/>
    </row>
    <row r="3899" spans="7:7" hidden="1">
      <c r="G3899" s="142"/>
    </row>
    <row r="3900" spans="7:7" hidden="1">
      <c r="G3900" s="142"/>
    </row>
    <row r="3901" spans="7:7" hidden="1">
      <c r="G3901" s="142"/>
    </row>
    <row r="3902" spans="7:7" hidden="1">
      <c r="G3902" s="142"/>
    </row>
    <row r="3903" spans="7:7" hidden="1">
      <c r="G3903" s="142"/>
    </row>
    <row r="3904" spans="7:7" hidden="1">
      <c r="G3904" s="142"/>
    </row>
    <row r="3905" spans="7:7" hidden="1">
      <c r="G3905" s="142"/>
    </row>
    <row r="3906" spans="7:7" hidden="1">
      <c r="G3906" s="142"/>
    </row>
    <row r="3907" spans="7:7" hidden="1">
      <c r="G3907" s="142"/>
    </row>
    <row r="3908" spans="7:7" hidden="1">
      <c r="G3908" s="142"/>
    </row>
    <row r="3909" spans="7:7" hidden="1">
      <c r="G3909" s="142"/>
    </row>
    <row r="3910" spans="7:7" hidden="1">
      <c r="G3910" s="142"/>
    </row>
    <row r="3911" spans="7:7" hidden="1">
      <c r="G3911" s="142"/>
    </row>
    <row r="3912" spans="7:7" hidden="1">
      <c r="G3912" s="142"/>
    </row>
    <row r="3913" spans="7:7" hidden="1">
      <c r="G3913" s="142"/>
    </row>
    <row r="3914" spans="7:7" hidden="1">
      <c r="G3914" s="142"/>
    </row>
    <row r="3915" spans="7:7" hidden="1">
      <c r="G3915" s="142"/>
    </row>
    <row r="3916" spans="7:7" hidden="1">
      <c r="G3916" s="142"/>
    </row>
    <row r="3917" spans="7:7" hidden="1">
      <c r="G3917" s="142"/>
    </row>
    <row r="3918" spans="7:7" hidden="1">
      <c r="G3918" s="142"/>
    </row>
    <row r="3919" spans="7:7" hidden="1">
      <c r="G3919" s="142"/>
    </row>
    <row r="3920" spans="7:7" hidden="1">
      <c r="G3920" s="142"/>
    </row>
    <row r="3921" spans="7:7" hidden="1">
      <c r="G3921" s="142"/>
    </row>
    <row r="3922" spans="7:7" hidden="1">
      <c r="G3922" s="142"/>
    </row>
    <row r="3923" spans="7:7" hidden="1">
      <c r="G3923" s="142"/>
    </row>
    <row r="3924" spans="7:7" hidden="1">
      <c r="G3924" s="142"/>
    </row>
    <row r="3925" spans="7:7" hidden="1">
      <c r="G3925" s="142"/>
    </row>
    <row r="3926" spans="7:7" hidden="1">
      <c r="G3926" s="142"/>
    </row>
    <row r="3927" spans="7:7" hidden="1">
      <c r="G3927" s="142"/>
    </row>
    <row r="3928" spans="7:7" hidden="1">
      <c r="G3928" s="142"/>
    </row>
    <row r="3929" spans="7:7" hidden="1">
      <c r="G3929" s="142"/>
    </row>
    <row r="3930" spans="7:7" hidden="1">
      <c r="G3930" s="142"/>
    </row>
    <row r="3931" spans="7:7" hidden="1">
      <c r="G3931" s="142"/>
    </row>
    <row r="3932" spans="7:7" hidden="1">
      <c r="G3932" s="142"/>
    </row>
    <row r="3933" spans="7:7" hidden="1">
      <c r="G3933" s="142"/>
    </row>
    <row r="3934" spans="7:7" hidden="1">
      <c r="G3934" s="142"/>
    </row>
    <row r="3935" spans="7:7" hidden="1">
      <c r="G3935" s="142"/>
    </row>
    <row r="3936" spans="7:7" hidden="1">
      <c r="G3936" s="142"/>
    </row>
    <row r="3937" spans="7:7" hidden="1">
      <c r="G3937" s="142"/>
    </row>
    <row r="3938" spans="7:7" hidden="1">
      <c r="G3938" s="142"/>
    </row>
    <row r="3939" spans="7:7" hidden="1">
      <c r="G3939" s="142"/>
    </row>
    <row r="3940" spans="7:7" hidden="1">
      <c r="G3940" s="142"/>
    </row>
    <row r="3941" spans="7:7" hidden="1">
      <c r="G3941" s="142"/>
    </row>
    <row r="3942" spans="7:7" hidden="1">
      <c r="G3942" s="142"/>
    </row>
    <row r="3943" spans="7:7" hidden="1">
      <c r="G3943" s="142"/>
    </row>
    <row r="3944" spans="7:7" hidden="1">
      <c r="G3944" s="142"/>
    </row>
    <row r="3945" spans="7:7" hidden="1">
      <c r="G3945" s="142"/>
    </row>
    <row r="3946" spans="7:7" hidden="1">
      <c r="G3946" s="142"/>
    </row>
    <row r="3947" spans="7:7" hidden="1">
      <c r="G3947" s="142"/>
    </row>
    <row r="3948" spans="7:7" hidden="1">
      <c r="G3948" s="142"/>
    </row>
    <row r="3949" spans="7:7" hidden="1">
      <c r="G3949" s="142"/>
    </row>
    <row r="3950" spans="7:7" hidden="1">
      <c r="G3950" s="142"/>
    </row>
    <row r="3951" spans="7:7" hidden="1">
      <c r="G3951" s="142"/>
    </row>
    <row r="3952" spans="7:7" hidden="1">
      <c r="G3952" s="142"/>
    </row>
    <row r="3953" spans="7:7" hidden="1">
      <c r="G3953" s="142"/>
    </row>
    <row r="3954" spans="7:7" hidden="1">
      <c r="G3954" s="142"/>
    </row>
    <row r="3955" spans="7:7" hidden="1">
      <c r="G3955" s="142"/>
    </row>
    <row r="3956" spans="7:7" hidden="1">
      <c r="G3956" s="142"/>
    </row>
    <row r="3957" spans="7:7" hidden="1">
      <c r="G3957" s="142"/>
    </row>
    <row r="3958" spans="7:7" hidden="1">
      <c r="G3958" s="142"/>
    </row>
    <row r="3959" spans="7:7" hidden="1">
      <c r="G3959" s="142"/>
    </row>
    <row r="3960" spans="7:7" hidden="1">
      <c r="G3960" s="142"/>
    </row>
    <row r="3961" spans="7:7" hidden="1">
      <c r="G3961" s="142"/>
    </row>
    <row r="3962" spans="7:7" hidden="1">
      <c r="G3962" s="142"/>
    </row>
    <row r="3963" spans="7:7" hidden="1">
      <c r="G3963" s="142"/>
    </row>
    <row r="3964" spans="7:7" hidden="1">
      <c r="G3964" s="142"/>
    </row>
    <row r="3965" spans="7:7" hidden="1">
      <c r="G3965" s="142"/>
    </row>
    <row r="3966" spans="7:7" hidden="1">
      <c r="G3966" s="142"/>
    </row>
    <row r="3967" spans="7:7" hidden="1">
      <c r="G3967" s="142"/>
    </row>
    <row r="3968" spans="7:7" hidden="1">
      <c r="G3968" s="142"/>
    </row>
    <row r="3969" spans="7:7" hidden="1">
      <c r="G3969" s="142"/>
    </row>
    <row r="3970" spans="7:7" hidden="1">
      <c r="G3970" s="142"/>
    </row>
    <row r="3971" spans="7:7" hidden="1">
      <c r="G3971" s="142"/>
    </row>
    <row r="3972" spans="7:7" hidden="1">
      <c r="G3972" s="142"/>
    </row>
    <row r="3973" spans="7:7" hidden="1">
      <c r="G3973" s="142"/>
    </row>
    <row r="3974" spans="7:7" hidden="1">
      <c r="G3974" s="142"/>
    </row>
    <row r="3975" spans="7:7" hidden="1">
      <c r="G3975" s="142"/>
    </row>
    <row r="3976" spans="7:7" hidden="1">
      <c r="G3976" s="142"/>
    </row>
    <row r="3977" spans="7:7" hidden="1">
      <c r="G3977" s="142"/>
    </row>
    <row r="3978" spans="7:7" hidden="1">
      <c r="G3978" s="142"/>
    </row>
    <row r="3979" spans="7:7" hidden="1">
      <c r="G3979" s="142"/>
    </row>
    <row r="3980" spans="7:7" hidden="1">
      <c r="G3980" s="142"/>
    </row>
    <row r="3981" spans="7:7" hidden="1">
      <c r="G3981" s="142"/>
    </row>
    <row r="3982" spans="7:7" hidden="1">
      <c r="G3982" s="142"/>
    </row>
    <row r="3983" spans="7:7" hidden="1">
      <c r="G3983" s="142"/>
    </row>
    <row r="3984" spans="7:7" hidden="1">
      <c r="G3984" s="142"/>
    </row>
    <row r="3985" spans="7:7" hidden="1">
      <c r="G3985" s="142"/>
    </row>
    <row r="3986" spans="7:7" hidden="1">
      <c r="G3986" s="142"/>
    </row>
    <row r="3987" spans="7:7" hidden="1">
      <c r="G3987" s="142"/>
    </row>
    <row r="3988" spans="7:7" hidden="1">
      <c r="G3988" s="142"/>
    </row>
    <row r="3989" spans="7:7" hidden="1">
      <c r="G3989" s="142"/>
    </row>
    <row r="3990" spans="7:7" hidden="1">
      <c r="G3990" s="142"/>
    </row>
    <row r="3991" spans="7:7" hidden="1">
      <c r="G3991" s="142"/>
    </row>
    <row r="3992" spans="7:7" hidden="1">
      <c r="G3992" s="142"/>
    </row>
    <row r="3993" spans="7:7" hidden="1">
      <c r="G3993" s="142"/>
    </row>
    <row r="3994" spans="7:7" hidden="1">
      <c r="G3994" s="142"/>
    </row>
    <row r="3995" spans="7:7" hidden="1">
      <c r="G3995" s="142"/>
    </row>
    <row r="3996" spans="7:7" hidden="1">
      <c r="G3996" s="142"/>
    </row>
    <row r="3997" spans="7:7" hidden="1">
      <c r="G3997" s="142"/>
    </row>
    <row r="3998" spans="7:7" hidden="1">
      <c r="G3998" s="142"/>
    </row>
    <row r="3999" spans="7:7" hidden="1">
      <c r="G3999" s="142"/>
    </row>
    <row r="4000" spans="7:7" hidden="1">
      <c r="G4000" s="142"/>
    </row>
    <row r="4001" spans="7:7" hidden="1">
      <c r="G4001" s="142"/>
    </row>
    <row r="4002" spans="7:7" hidden="1">
      <c r="G4002" s="142"/>
    </row>
    <row r="4003" spans="7:7" hidden="1">
      <c r="G4003" s="142"/>
    </row>
    <row r="4004" spans="7:7" hidden="1">
      <c r="G4004" s="142"/>
    </row>
    <row r="4005" spans="7:7" hidden="1">
      <c r="G4005" s="142"/>
    </row>
    <row r="4006" spans="7:7" hidden="1">
      <c r="G4006" s="142"/>
    </row>
    <row r="4007" spans="7:7" hidden="1">
      <c r="G4007" s="142"/>
    </row>
    <row r="4008" spans="7:7" hidden="1">
      <c r="G4008" s="142"/>
    </row>
    <row r="4009" spans="7:7" hidden="1">
      <c r="G4009" s="142"/>
    </row>
    <row r="4010" spans="7:7" hidden="1">
      <c r="G4010" s="142"/>
    </row>
    <row r="4011" spans="7:7" hidden="1">
      <c r="G4011" s="142"/>
    </row>
    <row r="4012" spans="7:7" hidden="1">
      <c r="G4012" s="142"/>
    </row>
    <row r="4013" spans="7:7" hidden="1">
      <c r="G4013" s="142"/>
    </row>
    <row r="4014" spans="7:7" hidden="1">
      <c r="G4014" s="142"/>
    </row>
    <row r="4015" spans="7:7" hidden="1">
      <c r="G4015" s="142"/>
    </row>
    <row r="4016" spans="7:7" hidden="1">
      <c r="G4016" s="142"/>
    </row>
    <row r="4017" spans="7:7" hidden="1">
      <c r="G4017" s="142"/>
    </row>
    <row r="4018" spans="7:7" hidden="1">
      <c r="G4018" s="142"/>
    </row>
    <row r="4019" spans="7:7" hidden="1">
      <c r="G4019" s="142"/>
    </row>
    <row r="4020" spans="7:7" hidden="1">
      <c r="G4020" s="142"/>
    </row>
    <row r="4021" spans="7:7" hidden="1">
      <c r="G4021" s="142"/>
    </row>
    <row r="4022" spans="7:7" hidden="1">
      <c r="G4022" s="142"/>
    </row>
    <row r="4023" spans="7:7" hidden="1">
      <c r="G4023" s="142"/>
    </row>
    <row r="4024" spans="7:7" hidden="1">
      <c r="G4024" s="142"/>
    </row>
    <row r="4025" spans="7:7" hidden="1">
      <c r="G4025" s="142"/>
    </row>
    <row r="4026" spans="7:7" hidden="1">
      <c r="G4026" s="142"/>
    </row>
    <row r="4027" spans="7:7" hidden="1">
      <c r="G4027" s="142"/>
    </row>
    <row r="4028" spans="7:7" hidden="1">
      <c r="G4028" s="142"/>
    </row>
    <row r="4029" spans="7:7" hidden="1">
      <c r="G4029" s="142"/>
    </row>
    <row r="4030" spans="7:7" hidden="1">
      <c r="G4030" s="142"/>
    </row>
    <row r="4031" spans="7:7" hidden="1">
      <c r="G4031" s="142"/>
    </row>
    <row r="4032" spans="7:7" hidden="1">
      <c r="G4032" s="142"/>
    </row>
    <row r="4033" spans="7:7" hidden="1">
      <c r="G4033" s="142"/>
    </row>
    <row r="4034" spans="7:7" hidden="1">
      <c r="G4034" s="142"/>
    </row>
    <row r="4035" spans="7:7" hidden="1">
      <c r="G4035" s="142"/>
    </row>
    <row r="4036" spans="7:7" hidden="1">
      <c r="G4036" s="142"/>
    </row>
    <row r="4037" spans="7:7" hidden="1">
      <c r="G4037" s="142"/>
    </row>
    <row r="4038" spans="7:7" hidden="1">
      <c r="G4038" s="142"/>
    </row>
    <row r="4039" spans="7:7" hidden="1">
      <c r="G4039" s="142"/>
    </row>
    <row r="4040" spans="7:7" hidden="1">
      <c r="G4040" s="142"/>
    </row>
    <row r="4041" spans="7:7" hidden="1">
      <c r="G4041" s="142"/>
    </row>
    <row r="4042" spans="7:7" hidden="1">
      <c r="G4042" s="142"/>
    </row>
    <row r="4043" spans="7:7" hidden="1">
      <c r="G4043" s="142"/>
    </row>
    <row r="4044" spans="7:7" hidden="1">
      <c r="G4044" s="142"/>
    </row>
    <row r="4045" spans="7:7" hidden="1">
      <c r="G4045" s="142"/>
    </row>
    <row r="4046" spans="7:7" hidden="1">
      <c r="G4046" s="142"/>
    </row>
    <row r="4047" spans="7:7" hidden="1">
      <c r="G4047" s="142"/>
    </row>
    <row r="4048" spans="7:7" hidden="1">
      <c r="G4048" s="142"/>
    </row>
    <row r="4049" spans="7:7" hidden="1">
      <c r="G4049" s="142"/>
    </row>
    <row r="4050" spans="7:7" hidden="1">
      <c r="G4050" s="142"/>
    </row>
    <row r="4051" spans="7:7" hidden="1">
      <c r="G4051" s="142"/>
    </row>
    <row r="4052" spans="7:7" hidden="1">
      <c r="G4052" s="142"/>
    </row>
    <row r="4053" spans="7:7" hidden="1">
      <c r="G4053" s="142"/>
    </row>
    <row r="4054" spans="7:7" hidden="1">
      <c r="G4054" s="142"/>
    </row>
    <row r="4055" spans="7:7" hidden="1">
      <c r="G4055" s="142"/>
    </row>
    <row r="4056" spans="7:7" hidden="1">
      <c r="G4056" s="142"/>
    </row>
    <row r="4057" spans="7:7" hidden="1">
      <c r="G4057" s="142"/>
    </row>
    <row r="4058" spans="7:7" hidden="1">
      <c r="G4058" s="142"/>
    </row>
    <row r="4059" spans="7:7" hidden="1">
      <c r="G4059" s="142"/>
    </row>
    <row r="4060" spans="7:7" hidden="1">
      <c r="G4060" s="142"/>
    </row>
    <row r="4061" spans="7:7" hidden="1">
      <c r="G4061" s="142"/>
    </row>
    <row r="4062" spans="7:7" hidden="1">
      <c r="G4062" s="142"/>
    </row>
    <row r="4063" spans="7:7" hidden="1">
      <c r="G4063" s="142"/>
    </row>
    <row r="4064" spans="7:7" hidden="1">
      <c r="G4064" s="142"/>
    </row>
    <row r="4065" spans="7:7" hidden="1">
      <c r="G4065" s="142"/>
    </row>
    <row r="4066" spans="7:7" hidden="1">
      <c r="G4066" s="142"/>
    </row>
    <row r="4067" spans="7:7" hidden="1">
      <c r="G4067" s="142"/>
    </row>
    <row r="4068" spans="7:7" hidden="1">
      <c r="G4068" s="142"/>
    </row>
    <row r="4069" spans="7:7" hidden="1">
      <c r="G4069" s="142"/>
    </row>
    <row r="4070" spans="7:7" hidden="1">
      <c r="G4070" s="142"/>
    </row>
    <row r="4071" spans="7:7" hidden="1">
      <c r="G4071" s="142"/>
    </row>
    <row r="4072" spans="7:7" hidden="1">
      <c r="G4072" s="142"/>
    </row>
    <row r="4073" spans="7:7" hidden="1">
      <c r="G4073" s="142"/>
    </row>
    <row r="4074" spans="7:7" hidden="1">
      <c r="G4074" s="142"/>
    </row>
    <row r="4075" spans="7:7" hidden="1">
      <c r="G4075" s="142"/>
    </row>
    <row r="4076" spans="7:7" hidden="1">
      <c r="G4076" s="142"/>
    </row>
    <row r="4077" spans="7:7" hidden="1">
      <c r="G4077" s="142"/>
    </row>
    <row r="4078" spans="7:7" hidden="1">
      <c r="G4078" s="142"/>
    </row>
    <row r="4079" spans="7:7" hidden="1">
      <c r="G4079" s="142"/>
    </row>
    <row r="4080" spans="7:7" hidden="1">
      <c r="G4080" s="142"/>
    </row>
    <row r="4081" spans="7:7" hidden="1">
      <c r="G4081" s="142"/>
    </row>
    <row r="4082" spans="7:7" hidden="1">
      <c r="G4082" s="142"/>
    </row>
    <row r="4083" spans="7:7" hidden="1">
      <c r="G4083" s="142"/>
    </row>
    <row r="4084" spans="7:7" hidden="1">
      <c r="G4084" s="142"/>
    </row>
    <row r="4085" spans="7:7" hidden="1">
      <c r="G4085" s="142"/>
    </row>
    <row r="4086" spans="7:7" hidden="1">
      <c r="G4086" s="142"/>
    </row>
    <row r="4087" spans="7:7" hidden="1">
      <c r="G4087" s="142"/>
    </row>
    <row r="4088" spans="7:7" hidden="1">
      <c r="G4088" s="142"/>
    </row>
    <row r="4089" spans="7:7" hidden="1">
      <c r="G4089" s="142"/>
    </row>
    <row r="4090" spans="7:7" hidden="1">
      <c r="G4090" s="142"/>
    </row>
    <row r="4091" spans="7:7" hidden="1">
      <c r="G4091" s="142"/>
    </row>
    <row r="4092" spans="7:7" hidden="1">
      <c r="G4092" s="142"/>
    </row>
    <row r="4093" spans="7:7" hidden="1">
      <c r="G4093" s="142"/>
    </row>
    <row r="4094" spans="7:7" hidden="1">
      <c r="G4094" s="142"/>
    </row>
    <row r="4095" spans="7:7" hidden="1">
      <c r="G4095" s="142"/>
    </row>
    <row r="4096" spans="7:7" hidden="1">
      <c r="G4096" s="142"/>
    </row>
    <row r="4097" spans="7:7" hidden="1">
      <c r="G4097" s="142"/>
    </row>
    <row r="4098" spans="7:7" hidden="1">
      <c r="G4098" s="142"/>
    </row>
    <row r="4099" spans="7:7" hidden="1">
      <c r="G4099" s="142"/>
    </row>
    <row r="4100" spans="7:7" hidden="1">
      <c r="G4100" s="142"/>
    </row>
    <row r="4101" spans="7:7" hidden="1">
      <c r="G4101" s="142"/>
    </row>
    <row r="4102" spans="7:7" hidden="1">
      <c r="G4102" s="142"/>
    </row>
    <row r="4103" spans="7:7" hidden="1">
      <c r="G4103" s="142"/>
    </row>
    <row r="4104" spans="7:7" hidden="1">
      <c r="G4104" s="142"/>
    </row>
    <row r="4105" spans="7:7" hidden="1">
      <c r="G4105" s="142"/>
    </row>
    <row r="4106" spans="7:7" hidden="1">
      <c r="G4106" s="142"/>
    </row>
    <row r="4107" spans="7:7" hidden="1">
      <c r="G4107" s="142"/>
    </row>
    <row r="4108" spans="7:7" hidden="1">
      <c r="G4108" s="142"/>
    </row>
    <row r="4109" spans="7:7" hidden="1">
      <c r="G4109" s="142"/>
    </row>
    <row r="4110" spans="7:7" hidden="1">
      <c r="G4110" s="142"/>
    </row>
    <row r="4111" spans="7:7" hidden="1">
      <c r="G4111" s="142"/>
    </row>
    <row r="4112" spans="7:7" hidden="1">
      <c r="G4112" s="142"/>
    </row>
    <row r="4113" spans="7:7" hidden="1">
      <c r="G4113" s="142"/>
    </row>
    <row r="4114" spans="7:7" hidden="1">
      <c r="G4114" s="142"/>
    </row>
    <row r="4115" spans="7:7" hidden="1">
      <c r="G4115" s="142"/>
    </row>
    <row r="4116" spans="7:7" hidden="1">
      <c r="G4116" s="142"/>
    </row>
    <row r="4117" spans="7:7" hidden="1">
      <c r="G4117" s="142"/>
    </row>
    <row r="4118" spans="7:7" hidden="1">
      <c r="G4118" s="142"/>
    </row>
    <row r="4119" spans="7:7" hidden="1">
      <c r="G4119" s="142"/>
    </row>
    <row r="4120" spans="7:7" hidden="1">
      <c r="G4120" s="142"/>
    </row>
    <row r="4121" spans="7:7" hidden="1">
      <c r="G4121" s="142"/>
    </row>
    <row r="4122" spans="7:7" hidden="1">
      <c r="G4122" s="142"/>
    </row>
    <row r="4123" spans="7:7" hidden="1">
      <c r="G4123" s="142"/>
    </row>
    <row r="4124" spans="7:7" hidden="1">
      <c r="G4124" s="142"/>
    </row>
    <row r="4125" spans="7:7" hidden="1">
      <c r="G4125" s="142"/>
    </row>
    <row r="4126" spans="7:7" hidden="1">
      <c r="G4126" s="142"/>
    </row>
    <row r="4127" spans="7:7" hidden="1">
      <c r="G4127" s="142"/>
    </row>
    <row r="4128" spans="7:7" hidden="1">
      <c r="G4128" s="142"/>
    </row>
    <row r="4129" spans="7:7" hidden="1">
      <c r="G4129" s="142"/>
    </row>
    <row r="4130" spans="7:7" hidden="1">
      <c r="G4130" s="142"/>
    </row>
    <row r="4131" spans="7:7" hidden="1">
      <c r="G4131" s="142"/>
    </row>
    <row r="4132" spans="7:7" hidden="1">
      <c r="G4132" s="142"/>
    </row>
    <row r="4133" spans="7:7" hidden="1">
      <c r="G4133" s="142"/>
    </row>
    <row r="4134" spans="7:7" hidden="1">
      <c r="G4134" s="142"/>
    </row>
    <row r="4135" spans="7:7" hidden="1">
      <c r="G4135" s="142"/>
    </row>
    <row r="4136" spans="7:7" hidden="1">
      <c r="G4136" s="142"/>
    </row>
    <row r="4137" spans="7:7" hidden="1">
      <c r="G4137" s="142"/>
    </row>
    <row r="4138" spans="7:7" hidden="1">
      <c r="G4138" s="142"/>
    </row>
    <row r="4139" spans="7:7" hidden="1">
      <c r="G4139" s="142"/>
    </row>
    <row r="4140" spans="7:7" hidden="1">
      <c r="G4140" s="142"/>
    </row>
    <row r="4141" spans="7:7" hidden="1">
      <c r="G4141" s="142"/>
    </row>
    <row r="4142" spans="7:7" hidden="1">
      <c r="G4142" s="142"/>
    </row>
    <row r="4143" spans="7:7" hidden="1">
      <c r="G4143" s="142"/>
    </row>
    <row r="4144" spans="7:7" hidden="1">
      <c r="G4144" s="142"/>
    </row>
    <row r="4145" spans="7:7" hidden="1">
      <c r="G4145" s="142"/>
    </row>
    <row r="4146" spans="7:7" hidden="1">
      <c r="G4146" s="142"/>
    </row>
    <row r="4147" spans="7:7" hidden="1">
      <c r="G4147" s="142"/>
    </row>
    <row r="4148" spans="7:7" hidden="1">
      <c r="G4148" s="142"/>
    </row>
    <row r="4149" spans="7:7" hidden="1">
      <c r="G4149" s="142"/>
    </row>
    <row r="4150" spans="7:7" hidden="1">
      <c r="G4150" s="142"/>
    </row>
    <row r="4151" spans="7:7" hidden="1">
      <c r="G4151" s="142"/>
    </row>
    <row r="4152" spans="7:7" hidden="1">
      <c r="G4152" s="142"/>
    </row>
    <row r="4153" spans="7:7" hidden="1">
      <c r="G4153" s="142"/>
    </row>
    <row r="4154" spans="7:7" hidden="1">
      <c r="G4154" s="142"/>
    </row>
    <row r="4155" spans="7:7" hidden="1">
      <c r="G4155" s="142"/>
    </row>
    <row r="4156" spans="7:7" hidden="1">
      <c r="G4156" s="142"/>
    </row>
    <row r="4157" spans="7:7" hidden="1">
      <c r="G4157" s="142"/>
    </row>
    <row r="4158" spans="7:7" hidden="1">
      <c r="G4158" s="142"/>
    </row>
    <row r="4159" spans="7:7" hidden="1">
      <c r="G4159" s="142"/>
    </row>
    <row r="4160" spans="7:7" hidden="1">
      <c r="G4160" s="142"/>
    </row>
    <row r="4161" spans="7:7" hidden="1">
      <c r="G4161" s="142"/>
    </row>
    <row r="4162" spans="7:7" hidden="1">
      <c r="G4162" s="142"/>
    </row>
    <row r="4163" spans="7:7" hidden="1">
      <c r="G4163" s="142"/>
    </row>
    <row r="4164" spans="7:7" hidden="1">
      <c r="G4164" s="142"/>
    </row>
    <row r="4165" spans="7:7" hidden="1">
      <c r="G4165" s="142"/>
    </row>
    <row r="4166" spans="7:7" hidden="1">
      <c r="G4166" s="142"/>
    </row>
    <row r="4167" spans="7:7" hidden="1">
      <c r="G4167" s="142"/>
    </row>
    <row r="4168" spans="7:7" hidden="1">
      <c r="G4168" s="142"/>
    </row>
    <row r="4169" spans="7:7" hidden="1">
      <c r="G4169" s="142"/>
    </row>
    <row r="4170" spans="7:7" hidden="1">
      <c r="G4170" s="142"/>
    </row>
    <row r="4171" spans="7:7" hidden="1">
      <c r="G4171" s="142"/>
    </row>
    <row r="4172" spans="7:7" hidden="1">
      <c r="G4172" s="142"/>
    </row>
    <row r="4173" spans="7:7" hidden="1">
      <c r="G4173" s="142"/>
    </row>
    <row r="4174" spans="7:7" hidden="1">
      <c r="G4174" s="142"/>
    </row>
    <row r="4175" spans="7:7" hidden="1">
      <c r="G4175" s="142"/>
    </row>
    <row r="4176" spans="7:7" hidden="1">
      <c r="G4176" s="142"/>
    </row>
    <row r="4177" spans="7:7" hidden="1">
      <c r="G4177" s="142"/>
    </row>
    <row r="4178" spans="7:7" hidden="1">
      <c r="G4178" s="142"/>
    </row>
    <row r="4179" spans="7:7" hidden="1">
      <c r="G4179" s="142"/>
    </row>
    <row r="4180" spans="7:7" hidden="1">
      <c r="G4180" s="142"/>
    </row>
    <row r="4181" spans="7:7" hidden="1">
      <c r="G4181" s="142"/>
    </row>
    <row r="4182" spans="7:7" hidden="1">
      <c r="G4182" s="142"/>
    </row>
    <row r="4183" spans="7:7" hidden="1">
      <c r="G4183" s="142"/>
    </row>
    <row r="4184" spans="7:7" hidden="1">
      <c r="G4184" s="142"/>
    </row>
    <row r="4185" spans="7:7" hidden="1">
      <c r="G4185" s="142"/>
    </row>
    <row r="4186" spans="7:7" hidden="1">
      <c r="G4186" s="142"/>
    </row>
    <row r="4187" spans="7:7" hidden="1">
      <c r="G4187" s="142"/>
    </row>
    <row r="4188" spans="7:7" hidden="1">
      <c r="G4188" s="142"/>
    </row>
    <row r="4189" spans="7:7" hidden="1">
      <c r="G4189" s="142"/>
    </row>
    <row r="4190" spans="7:7" hidden="1">
      <c r="G4190" s="142"/>
    </row>
    <row r="4191" spans="7:7" hidden="1">
      <c r="G4191" s="142"/>
    </row>
    <row r="4192" spans="7:7" hidden="1">
      <c r="G4192" s="142"/>
    </row>
    <row r="4193" spans="7:7" hidden="1">
      <c r="G4193" s="142"/>
    </row>
    <row r="4194" spans="7:7" hidden="1">
      <c r="G4194" s="142"/>
    </row>
    <row r="4195" spans="7:7" hidden="1">
      <c r="G4195" s="142"/>
    </row>
    <row r="4196" spans="7:7" hidden="1">
      <c r="G4196" s="142"/>
    </row>
    <row r="4197" spans="7:7" hidden="1">
      <c r="G4197" s="142"/>
    </row>
    <row r="4198" spans="7:7" hidden="1">
      <c r="G4198" s="142"/>
    </row>
    <row r="4199" spans="7:7" hidden="1">
      <c r="G4199" s="142"/>
    </row>
    <row r="4200" spans="7:7" hidden="1">
      <c r="G4200" s="142"/>
    </row>
    <row r="4201" spans="7:7" hidden="1">
      <c r="G4201" s="142"/>
    </row>
    <row r="4202" spans="7:7" hidden="1">
      <c r="G4202" s="142"/>
    </row>
    <row r="4203" spans="7:7" hidden="1">
      <c r="G4203" s="142"/>
    </row>
    <row r="4204" spans="7:7" hidden="1">
      <c r="G4204" s="142"/>
    </row>
    <row r="4205" spans="7:7" hidden="1">
      <c r="G4205" s="142"/>
    </row>
    <row r="4206" spans="7:7" hidden="1">
      <c r="G4206" s="142"/>
    </row>
    <row r="4207" spans="7:7" hidden="1">
      <c r="G4207" s="142"/>
    </row>
    <row r="4208" spans="7:7" hidden="1">
      <c r="G4208" s="142"/>
    </row>
    <row r="4209" spans="7:7" hidden="1">
      <c r="G4209" s="142"/>
    </row>
    <row r="4210" spans="7:7" hidden="1">
      <c r="G4210" s="142"/>
    </row>
    <row r="4211" spans="7:7" hidden="1">
      <c r="G4211" s="142"/>
    </row>
    <row r="4212" spans="7:7" hidden="1">
      <c r="G4212" s="142"/>
    </row>
    <row r="4213" spans="7:7" hidden="1">
      <c r="G4213" s="142"/>
    </row>
    <row r="4214" spans="7:7" hidden="1">
      <c r="G4214" s="142"/>
    </row>
    <row r="4215" spans="7:7" hidden="1">
      <c r="G4215" s="142"/>
    </row>
    <row r="4216" spans="7:7" hidden="1">
      <c r="G4216" s="142"/>
    </row>
    <row r="4217" spans="7:7" hidden="1">
      <c r="G4217" s="142"/>
    </row>
    <row r="4218" spans="7:7" hidden="1">
      <c r="G4218" s="142"/>
    </row>
    <row r="4219" spans="7:7" hidden="1">
      <c r="G4219" s="142"/>
    </row>
    <row r="4220" spans="7:7" hidden="1">
      <c r="G4220" s="142"/>
    </row>
    <row r="4221" spans="7:7" hidden="1">
      <c r="G4221" s="142"/>
    </row>
    <row r="4222" spans="7:7" hidden="1">
      <c r="G4222" s="142"/>
    </row>
    <row r="4223" spans="7:7" hidden="1">
      <c r="G4223" s="142"/>
    </row>
    <row r="4224" spans="7:7" hidden="1">
      <c r="G4224" s="142"/>
    </row>
    <row r="4225" spans="7:7" hidden="1">
      <c r="G4225" s="142"/>
    </row>
    <row r="4226" spans="7:7" hidden="1">
      <c r="G4226" s="142"/>
    </row>
    <row r="4227" spans="7:7" hidden="1">
      <c r="G4227" s="142"/>
    </row>
    <row r="4228" spans="7:7" hidden="1">
      <c r="G4228" s="142"/>
    </row>
    <row r="4229" spans="7:7" hidden="1">
      <c r="G4229" s="142"/>
    </row>
    <row r="4230" spans="7:7" hidden="1">
      <c r="G4230" s="142"/>
    </row>
    <row r="4231" spans="7:7" hidden="1">
      <c r="G4231" s="142"/>
    </row>
    <row r="4232" spans="7:7" hidden="1">
      <c r="G4232" s="142"/>
    </row>
    <row r="4233" spans="7:7" hidden="1">
      <c r="G4233" s="142"/>
    </row>
    <row r="4234" spans="7:7" hidden="1">
      <c r="G4234" s="142"/>
    </row>
    <row r="4235" spans="7:7" hidden="1">
      <c r="G4235" s="142"/>
    </row>
    <row r="4236" spans="7:7" hidden="1">
      <c r="G4236" s="142"/>
    </row>
    <row r="4237" spans="7:7" hidden="1">
      <c r="G4237" s="142"/>
    </row>
    <row r="4238" spans="7:7" hidden="1">
      <c r="G4238" s="142"/>
    </row>
    <row r="4239" spans="7:7" hidden="1">
      <c r="G4239" s="142"/>
    </row>
    <row r="4240" spans="7:7" hidden="1">
      <c r="G4240" s="142"/>
    </row>
    <row r="4241" spans="7:7" hidden="1">
      <c r="G4241" s="142"/>
    </row>
    <row r="4242" spans="7:7" hidden="1">
      <c r="G4242" s="142"/>
    </row>
    <row r="4243" spans="7:7" hidden="1">
      <c r="G4243" s="142"/>
    </row>
    <row r="4244" spans="7:7" hidden="1">
      <c r="G4244" s="142"/>
    </row>
    <row r="4245" spans="7:7" hidden="1">
      <c r="G4245" s="142"/>
    </row>
    <row r="4246" spans="7:7" hidden="1">
      <c r="G4246" s="142"/>
    </row>
    <row r="4247" spans="7:7" hidden="1">
      <c r="G4247" s="142"/>
    </row>
    <row r="4248" spans="7:7" hidden="1">
      <c r="G4248" s="142"/>
    </row>
    <row r="4249" spans="7:7" hidden="1">
      <c r="G4249" s="142"/>
    </row>
    <row r="4250" spans="7:7" hidden="1">
      <c r="G4250" s="142"/>
    </row>
    <row r="4251" spans="7:7" hidden="1">
      <c r="G4251" s="142"/>
    </row>
    <row r="4252" spans="7:7" hidden="1">
      <c r="G4252" s="142"/>
    </row>
    <row r="4253" spans="7:7" hidden="1">
      <c r="G4253" s="142"/>
    </row>
    <row r="4254" spans="7:7" hidden="1">
      <c r="G4254" s="142"/>
    </row>
    <row r="4255" spans="7:7" hidden="1">
      <c r="G4255" s="142"/>
    </row>
    <row r="4256" spans="7:7" hidden="1">
      <c r="G4256" s="142"/>
    </row>
    <row r="4257" spans="7:7" hidden="1">
      <c r="G4257" s="142"/>
    </row>
    <row r="4258" spans="7:7" hidden="1">
      <c r="G4258" s="142"/>
    </row>
    <row r="4259" spans="7:7" hidden="1">
      <c r="G4259" s="142"/>
    </row>
    <row r="4260" spans="7:7" hidden="1">
      <c r="G4260" s="142"/>
    </row>
    <row r="4261" spans="7:7" hidden="1">
      <c r="G4261" s="142"/>
    </row>
    <row r="4262" spans="7:7" hidden="1">
      <c r="G4262" s="142"/>
    </row>
    <row r="4263" spans="7:7" hidden="1">
      <c r="G4263" s="142"/>
    </row>
    <row r="4264" spans="7:7" hidden="1">
      <c r="G4264" s="142"/>
    </row>
    <row r="4265" spans="7:7" hidden="1">
      <c r="G4265" s="142"/>
    </row>
    <row r="4266" spans="7:7" hidden="1">
      <c r="G4266" s="142"/>
    </row>
    <row r="4267" spans="7:7" hidden="1">
      <c r="G4267" s="142"/>
    </row>
    <row r="4268" spans="7:7" hidden="1">
      <c r="G4268" s="142"/>
    </row>
    <row r="4269" spans="7:7" hidden="1">
      <c r="G4269" s="142"/>
    </row>
    <row r="4270" spans="7:7" hidden="1">
      <c r="G4270" s="142"/>
    </row>
    <row r="4271" spans="7:7" hidden="1">
      <c r="G4271" s="142"/>
    </row>
    <row r="4272" spans="7:7" hidden="1">
      <c r="G4272" s="142"/>
    </row>
    <row r="4273" spans="7:7" hidden="1">
      <c r="G4273" s="142"/>
    </row>
    <row r="4274" spans="7:7" hidden="1">
      <c r="G4274" s="142"/>
    </row>
    <row r="4275" spans="7:7" hidden="1">
      <c r="G4275" s="142"/>
    </row>
    <row r="4276" spans="7:7" hidden="1">
      <c r="G4276" s="142"/>
    </row>
    <row r="4277" spans="7:7" hidden="1">
      <c r="G4277" s="142"/>
    </row>
    <row r="4278" spans="7:7" hidden="1">
      <c r="G4278" s="142"/>
    </row>
    <row r="4279" spans="7:7" hidden="1">
      <c r="G4279" s="142"/>
    </row>
    <row r="4280" spans="7:7" hidden="1">
      <c r="G4280" s="142"/>
    </row>
    <row r="4281" spans="7:7" hidden="1">
      <c r="G4281" s="142"/>
    </row>
    <row r="4282" spans="7:7" hidden="1">
      <c r="G4282" s="142"/>
    </row>
    <row r="4283" spans="7:7" hidden="1">
      <c r="G4283" s="142"/>
    </row>
    <row r="4284" spans="7:7" hidden="1">
      <c r="G4284" s="142"/>
    </row>
    <row r="4285" spans="7:7" hidden="1">
      <c r="G4285" s="142"/>
    </row>
    <row r="4286" spans="7:7" hidden="1">
      <c r="G4286" s="142"/>
    </row>
    <row r="4287" spans="7:7" hidden="1">
      <c r="G4287" s="142"/>
    </row>
    <row r="4288" spans="7:7" hidden="1">
      <c r="G4288" s="142"/>
    </row>
    <row r="4289" spans="7:7" hidden="1">
      <c r="G4289" s="142"/>
    </row>
    <row r="4290" spans="7:7" hidden="1">
      <c r="G4290" s="142"/>
    </row>
    <row r="4291" spans="7:7" hidden="1">
      <c r="G4291" s="142"/>
    </row>
    <row r="4292" spans="7:7" hidden="1">
      <c r="G4292" s="142"/>
    </row>
    <row r="4293" spans="7:7" hidden="1">
      <c r="G4293" s="142"/>
    </row>
    <row r="4294" spans="7:7" hidden="1">
      <c r="G4294" s="142"/>
    </row>
    <row r="4295" spans="7:7" hidden="1">
      <c r="G4295" s="142"/>
    </row>
    <row r="4296" spans="7:7" hidden="1">
      <c r="G4296" s="142"/>
    </row>
    <row r="4297" spans="7:7" hidden="1">
      <c r="G4297" s="142"/>
    </row>
    <row r="4298" spans="7:7" hidden="1">
      <c r="G4298" s="142"/>
    </row>
    <row r="4299" spans="7:7" hidden="1">
      <c r="G4299" s="142"/>
    </row>
    <row r="4300" spans="7:7" hidden="1">
      <c r="G4300" s="142"/>
    </row>
    <row r="4301" spans="7:7" hidden="1">
      <c r="G4301" s="142"/>
    </row>
    <row r="4302" spans="7:7" hidden="1">
      <c r="G4302" s="142"/>
    </row>
    <row r="4303" spans="7:7" hidden="1">
      <c r="G4303" s="142"/>
    </row>
    <row r="4304" spans="7:7" hidden="1">
      <c r="G4304" s="142"/>
    </row>
    <row r="4305" spans="7:7" hidden="1">
      <c r="G4305" s="142"/>
    </row>
    <row r="4306" spans="7:7" hidden="1">
      <c r="G4306" s="142"/>
    </row>
    <row r="4307" spans="7:7" hidden="1">
      <c r="G4307" s="142"/>
    </row>
    <row r="4308" spans="7:7" hidden="1">
      <c r="G4308" s="142"/>
    </row>
    <row r="4309" spans="7:7" hidden="1">
      <c r="G4309" s="142"/>
    </row>
    <row r="4310" spans="7:7" hidden="1">
      <c r="G4310" s="142"/>
    </row>
    <row r="4311" spans="7:7" hidden="1">
      <c r="G4311" s="142"/>
    </row>
    <row r="4312" spans="7:7" hidden="1">
      <c r="G4312" s="142"/>
    </row>
    <row r="4313" spans="7:7" hidden="1">
      <c r="G4313" s="142"/>
    </row>
    <row r="4314" spans="7:7" hidden="1">
      <c r="G4314" s="142"/>
    </row>
    <row r="4315" spans="7:7" hidden="1">
      <c r="G4315" s="142"/>
    </row>
    <row r="4316" spans="7:7" hidden="1">
      <c r="G4316" s="142"/>
    </row>
    <row r="4317" spans="7:7" hidden="1">
      <c r="G4317" s="142"/>
    </row>
    <row r="4318" spans="7:7" hidden="1">
      <c r="G4318" s="142"/>
    </row>
    <row r="4319" spans="7:7" hidden="1">
      <c r="G4319" s="142"/>
    </row>
    <row r="4320" spans="7:7" hidden="1">
      <c r="G4320" s="142"/>
    </row>
    <row r="4321" spans="7:7" hidden="1">
      <c r="G4321" s="142"/>
    </row>
    <row r="4322" spans="7:7" hidden="1">
      <c r="G4322" s="142"/>
    </row>
    <row r="4323" spans="7:7" hidden="1">
      <c r="G4323" s="142"/>
    </row>
    <row r="4324" spans="7:7" hidden="1">
      <c r="G4324" s="142"/>
    </row>
    <row r="4325" spans="7:7" hidden="1">
      <c r="G4325" s="142"/>
    </row>
    <row r="4326" spans="7:7" hidden="1">
      <c r="G4326" s="142"/>
    </row>
    <row r="4327" spans="7:7" hidden="1">
      <c r="G4327" s="142"/>
    </row>
    <row r="4328" spans="7:7" hidden="1">
      <c r="G4328" s="142"/>
    </row>
    <row r="4329" spans="7:7" hidden="1">
      <c r="G4329" s="142"/>
    </row>
    <row r="4330" spans="7:7" hidden="1">
      <c r="G4330" s="142"/>
    </row>
    <row r="4331" spans="7:7" hidden="1">
      <c r="G4331" s="142"/>
    </row>
    <row r="4332" spans="7:7" hidden="1">
      <c r="G4332" s="142"/>
    </row>
    <row r="4333" spans="7:7" hidden="1">
      <c r="G4333" s="142"/>
    </row>
    <row r="4334" spans="7:7" hidden="1">
      <c r="G4334" s="142"/>
    </row>
    <row r="4335" spans="7:7" hidden="1">
      <c r="G4335" s="142"/>
    </row>
    <row r="4336" spans="7:7" hidden="1">
      <c r="G4336" s="142"/>
    </row>
    <row r="4337" spans="7:7" hidden="1">
      <c r="G4337" s="142"/>
    </row>
    <row r="4338" spans="7:7" hidden="1">
      <c r="G4338" s="142"/>
    </row>
    <row r="4339" spans="7:7" hidden="1">
      <c r="G4339" s="142"/>
    </row>
    <row r="4340" spans="7:7" hidden="1">
      <c r="G4340" s="142"/>
    </row>
    <row r="4341" spans="7:7" hidden="1">
      <c r="G4341" s="142"/>
    </row>
    <row r="4342" spans="7:7" hidden="1">
      <c r="G4342" s="142"/>
    </row>
    <row r="4343" spans="7:7" hidden="1">
      <c r="G4343" s="142"/>
    </row>
    <row r="4344" spans="7:7" hidden="1">
      <c r="G4344" s="142"/>
    </row>
    <row r="4345" spans="7:7" hidden="1">
      <c r="G4345" s="142"/>
    </row>
    <row r="4346" spans="7:7" hidden="1">
      <c r="G4346" s="142"/>
    </row>
    <row r="4347" spans="7:7" hidden="1">
      <c r="G4347" s="142"/>
    </row>
    <row r="4348" spans="7:7" hidden="1">
      <c r="G4348" s="142"/>
    </row>
    <row r="4349" spans="7:7" hidden="1">
      <c r="G4349" s="142"/>
    </row>
    <row r="4350" spans="7:7" hidden="1">
      <c r="G4350" s="142"/>
    </row>
    <row r="4351" spans="7:7" hidden="1">
      <c r="G4351" s="142"/>
    </row>
    <row r="4352" spans="7:7" hidden="1">
      <c r="G4352" s="142"/>
    </row>
    <row r="4353" spans="7:7" hidden="1">
      <c r="G4353" s="142"/>
    </row>
    <row r="4354" spans="7:7" hidden="1">
      <c r="G4354" s="142"/>
    </row>
    <row r="4355" spans="7:7" hidden="1">
      <c r="G4355" s="142"/>
    </row>
    <row r="4356" spans="7:7" hidden="1">
      <c r="G4356" s="142"/>
    </row>
    <row r="4357" spans="7:7" hidden="1">
      <c r="G4357" s="142"/>
    </row>
    <row r="4358" spans="7:7" hidden="1">
      <c r="G4358" s="142"/>
    </row>
    <row r="4359" spans="7:7" hidden="1">
      <c r="G4359" s="142"/>
    </row>
    <row r="4360" spans="7:7" hidden="1">
      <c r="G4360" s="142"/>
    </row>
    <row r="4361" spans="7:7" hidden="1">
      <c r="G4361" s="142"/>
    </row>
    <row r="4362" spans="7:7" hidden="1">
      <c r="G4362" s="142"/>
    </row>
    <row r="4363" spans="7:7" hidden="1">
      <c r="G4363" s="142"/>
    </row>
    <row r="4364" spans="7:7" hidden="1">
      <c r="G4364" s="142"/>
    </row>
    <row r="4365" spans="7:7" hidden="1">
      <c r="G4365" s="142"/>
    </row>
    <row r="4366" spans="7:7" hidden="1">
      <c r="G4366" s="142"/>
    </row>
    <row r="4367" spans="7:7" hidden="1">
      <c r="G4367" s="142"/>
    </row>
    <row r="4368" spans="7:7" hidden="1">
      <c r="G4368" s="142"/>
    </row>
    <row r="4369" spans="7:7" hidden="1">
      <c r="G4369" s="142"/>
    </row>
    <row r="4370" spans="7:7" hidden="1">
      <c r="G4370" s="142"/>
    </row>
    <row r="4371" spans="7:7" hidden="1">
      <c r="G4371" s="142"/>
    </row>
    <row r="4372" spans="7:7" hidden="1">
      <c r="G4372" s="142"/>
    </row>
    <row r="4373" spans="7:7" hidden="1">
      <c r="G4373" s="142"/>
    </row>
    <row r="4374" spans="7:7" hidden="1">
      <c r="G4374" s="142"/>
    </row>
    <row r="4375" spans="7:7" hidden="1">
      <c r="G4375" s="142"/>
    </row>
    <row r="4376" spans="7:7" hidden="1">
      <c r="G4376" s="142"/>
    </row>
    <row r="4377" spans="7:7" hidden="1">
      <c r="G4377" s="142"/>
    </row>
    <row r="4378" spans="7:7" hidden="1">
      <c r="G4378" s="142"/>
    </row>
    <row r="4379" spans="7:7" hidden="1">
      <c r="G4379" s="142"/>
    </row>
    <row r="4380" spans="7:7" hidden="1">
      <c r="G4380" s="142"/>
    </row>
    <row r="4381" spans="7:7" hidden="1">
      <c r="G4381" s="142"/>
    </row>
    <row r="4382" spans="7:7" hidden="1">
      <c r="G4382" s="142"/>
    </row>
    <row r="4383" spans="7:7" hidden="1">
      <c r="G4383" s="142"/>
    </row>
    <row r="4384" spans="7:7" hidden="1">
      <c r="G4384" s="142"/>
    </row>
    <row r="4385" spans="7:7" hidden="1">
      <c r="G4385" s="142"/>
    </row>
    <row r="4386" spans="7:7" hidden="1">
      <c r="G4386" s="142"/>
    </row>
    <row r="4387" spans="7:7" hidden="1">
      <c r="G4387" s="142"/>
    </row>
    <row r="4388" spans="7:7" hidden="1">
      <c r="G4388" s="142"/>
    </row>
    <row r="4389" spans="7:7" hidden="1">
      <c r="G4389" s="142"/>
    </row>
    <row r="4390" spans="7:7" hidden="1">
      <c r="G4390" s="142"/>
    </row>
    <row r="4391" spans="7:7" hidden="1">
      <c r="G4391" s="142"/>
    </row>
    <row r="4392" spans="7:7" hidden="1">
      <c r="G4392" s="142"/>
    </row>
    <row r="4393" spans="7:7" hidden="1">
      <c r="G4393" s="142"/>
    </row>
    <row r="4394" spans="7:7" hidden="1">
      <c r="G4394" s="142"/>
    </row>
    <row r="4395" spans="7:7" hidden="1">
      <c r="G4395" s="142"/>
    </row>
    <row r="4396" spans="7:7" hidden="1">
      <c r="G4396" s="142"/>
    </row>
    <row r="4397" spans="7:7" hidden="1">
      <c r="G4397" s="142"/>
    </row>
    <row r="4398" spans="7:7" hidden="1">
      <c r="G4398" s="142"/>
    </row>
    <row r="4399" spans="7:7" hidden="1">
      <c r="G4399" s="142"/>
    </row>
    <row r="4400" spans="7:7" hidden="1">
      <c r="G4400" s="142"/>
    </row>
    <row r="4401" spans="7:7" hidden="1">
      <c r="G4401" s="142"/>
    </row>
    <row r="4402" spans="7:7" hidden="1">
      <c r="G4402" s="142"/>
    </row>
    <row r="4403" spans="7:7" hidden="1">
      <c r="G4403" s="142"/>
    </row>
    <row r="4404" spans="7:7" hidden="1">
      <c r="G4404" s="142"/>
    </row>
    <row r="4405" spans="7:7" hidden="1">
      <c r="G4405" s="142"/>
    </row>
    <row r="4406" spans="7:7" hidden="1">
      <c r="G4406" s="142"/>
    </row>
    <row r="4407" spans="7:7" hidden="1">
      <c r="G4407" s="142"/>
    </row>
    <row r="4408" spans="7:7" hidden="1">
      <c r="G4408" s="142"/>
    </row>
    <row r="4409" spans="7:7" hidden="1">
      <c r="G4409" s="142"/>
    </row>
    <row r="4410" spans="7:7" hidden="1">
      <c r="G4410" s="142"/>
    </row>
    <row r="4411" spans="7:7" hidden="1">
      <c r="G4411" s="142"/>
    </row>
    <row r="4412" spans="7:7" hidden="1">
      <c r="G4412" s="142"/>
    </row>
    <row r="4413" spans="7:7" hidden="1">
      <c r="G4413" s="142"/>
    </row>
    <row r="4414" spans="7:7" hidden="1">
      <c r="G4414" s="142"/>
    </row>
    <row r="4415" spans="7:7" hidden="1">
      <c r="G4415" s="142"/>
    </row>
    <row r="4416" spans="7:7" hidden="1">
      <c r="G4416" s="142"/>
    </row>
    <row r="4417" spans="7:7" hidden="1">
      <c r="G4417" s="142"/>
    </row>
    <row r="4418" spans="7:7" hidden="1">
      <c r="G4418" s="142"/>
    </row>
    <row r="4419" spans="7:7" hidden="1">
      <c r="G4419" s="142"/>
    </row>
    <row r="4420" spans="7:7" hidden="1">
      <c r="G4420" s="142"/>
    </row>
    <row r="4421" spans="7:7" hidden="1">
      <c r="G4421" s="142"/>
    </row>
    <row r="4422" spans="7:7" hidden="1">
      <c r="G4422" s="142"/>
    </row>
    <row r="4423" spans="7:7" hidden="1">
      <c r="G4423" s="142"/>
    </row>
    <row r="4424" spans="7:7" hidden="1">
      <c r="G4424" s="142"/>
    </row>
    <row r="4425" spans="7:7" hidden="1">
      <c r="G4425" s="142"/>
    </row>
    <row r="4426" spans="7:7" hidden="1">
      <c r="G4426" s="142"/>
    </row>
    <row r="4427" spans="7:7" hidden="1">
      <c r="G4427" s="142"/>
    </row>
    <row r="4428" spans="7:7" hidden="1">
      <c r="G4428" s="142"/>
    </row>
    <row r="4429" spans="7:7" hidden="1">
      <c r="G4429" s="142"/>
    </row>
    <row r="4430" spans="7:7" hidden="1">
      <c r="G4430" s="142"/>
    </row>
    <row r="4431" spans="7:7" hidden="1">
      <c r="G4431" s="142"/>
    </row>
    <row r="4432" spans="7:7" hidden="1">
      <c r="G4432" s="142"/>
    </row>
    <row r="4433" spans="7:7" hidden="1">
      <c r="G4433" s="142"/>
    </row>
    <row r="4434" spans="7:7" hidden="1">
      <c r="G4434" s="142"/>
    </row>
    <row r="4435" spans="7:7" hidden="1">
      <c r="G4435" s="142"/>
    </row>
    <row r="4436" spans="7:7" hidden="1">
      <c r="G4436" s="142"/>
    </row>
    <row r="4437" spans="7:7" hidden="1">
      <c r="G4437" s="142"/>
    </row>
    <row r="4438" spans="7:7" hidden="1">
      <c r="G4438" s="142"/>
    </row>
    <row r="4439" spans="7:7" hidden="1">
      <c r="G4439" s="142"/>
    </row>
    <row r="4440" spans="7:7" hidden="1">
      <c r="G4440" s="142"/>
    </row>
    <row r="4441" spans="7:7" hidden="1">
      <c r="G4441" s="142"/>
    </row>
    <row r="4442" spans="7:7" hidden="1">
      <c r="G4442" s="142"/>
    </row>
    <row r="4443" spans="7:7" hidden="1">
      <c r="G4443" s="142"/>
    </row>
    <row r="4444" spans="7:7" hidden="1">
      <c r="G4444" s="142"/>
    </row>
    <row r="4445" spans="7:7" hidden="1">
      <c r="G4445" s="142"/>
    </row>
    <row r="4446" spans="7:7" hidden="1">
      <c r="G4446" s="142"/>
    </row>
    <row r="4447" spans="7:7" hidden="1">
      <c r="G4447" s="142"/>
    </row>
    <row r="4448" spans="7:7" hidden="1">
      <c r="G4448" s="142"/>
    </row>
    <row r="4449" spans="7:7" hidden="1">
      <c r="G4449" s="142"/>
    </row>
    <row r="4450" spans="7:7" hidden="1">
      <c r="G4450" s="142"/>
    </row>
    <row r="4451" spans="7:7" hidden="1">
      <c r="G4451" s="142"/>
    </row>
    <row r="4452" spans="7:7" hidden="1">
      <c r="G4452" s="142"/>
    </row>
    <row r="4453" spans="7:7" hidden="1">
      <c r="G4453" s="142"/>
    </row>
    <row r="4454" spans="7:7" hidden="1">
      <c r="G4454" s="142"/>
    </row>
    <row r="4455" spans="7:7" hidden="1">
      <c r="G4455" s="142"/>
    </row>
    <row r="4456" spans="7:7" hidden="1">
      <c r="G4456" s="142"/>
    </row>
    <row r="4457" spans="7:7" hidden="1">
      <c r="G4457" s="142"/>
    </row>
    <row r="4458" spans="7:7" hidden="1">
      <c r="G4458" s="142"/>
    </row>
    <row r="4459" spans="7:7" hidden="1">
      <c r="G4459" s="142"/>
    </row>
    <row r="4460" spans="7:7" hidden="1">
      <c r="G4460" s="142"/>
    </row>
    <row r="4461" spans="7:7" hidden="1">
      <c r="G4461" s="142"/>
    </row>
    <row r="4462" spans="7:7" hidden="1">
      <c r="G4462" s="142"/>
    </row>
    <row r="4463" spans="7:7" hidden="1">
      <c r="G4463" s="142"/>
    </row>
    <row r="4464" spans="7:7" hidden="1">
      <c r="G4464" s="142"/>
    </row>
    <row r="4465" spans="7:7" hidden="1">
      <c r="G4465" s="142"/>
    </row>
    <row r="4466" spans="7:7" hidden="1">
      <c r="G4466" s="142"/>
    </row>
    <row r="4467" spans="7:7" hidden="1">
      <c r="G4467" s="142"/>
    </row>
    <row r="4468" spans="7:7" hidden="1">
      <c r="G4468" s="142"/>
    </row>
    <row r="4469" spans="7:7" hidden="1">
      <c r="G4469" s="142"/>
    </row>
    <row r="4470" spans="7:7" hidden="1">
      <c r="G4470" s="142"/>
    </row>
    <row r="4471" spans="7:7" hidden="1">
      <c r="G4471" s="142"/>
    </row>
    <row r="4472" spans="7:7" hidden="1">
      <c r="G4472" s="142"/>
    </row>
    <row r="4473" spans="7:7" hidden="1">
      <c r="G4473" s="142"/>
    </row>
    <row r="4474" spans="7:7" hidden="1">
      <c r="G4474" s="142"/>
    </row>
    <row r="4475" spans="7:7" hidden="1">
      <c r="G4475" s="142"/>
    </row>
    <row r="4476" spans="7:7" hidden="1">
      <c r="G4476" s="142"/>
    </row>
    <row r="4477" spans="7:7" hidden="1">
      <c r="G4477" s="142"/>
    </row>
    <row r="4478" spans="7:7" hidden="1">
      <c r="G4478" s="142"/>
    </row>
    <row r="4479" spans="7:7" hidden="1">
      <c r="G4479" s="142"/>
    </row>
    <row r="4480" spans="7:7" hidden="1">
      <c r="G4480" s="142"/>
    </row>
    <row r="4481" spans="7:7" hidden="1">
      <c r="G4481" s="142"/>
    </row>
    <row r="4482" spans="7:7" hidden="1">
      <c r="G4482" s="142"/>
    </row>
    <row r="4483" spans="7:7" hidden="1">
      <c r="G4483" s="142"/>
    </row>
    <row r="4484" spans="7:7" hidden="1">
      <c r="G4484" s="142"/>
    </row>
    <row r="4485" spans="7:7" hidden="1">
      <c r="G4485" s="142"/>
    </row>
    <row r="4486" spans="7:7" hidden="1">
      <c r="G4486" s="142"/>
    </row>
    <row r="4487" spans="7:7" hidden="1">
      <c r="G4487" s="142"/>
    </row>
    <row r="4488" spans="7:7" hidden="1">
      <c r="G4488" s="142"/>
    </row>
    <row r="4489" spans="7:7" hidden="1">
      <c r="G4489" s="142"/>
    </row>
    <row r="4490" spans="7:7" hidden="1">
      <c r="G4490" s="142"/>
    </row>
    <row r="4491" spans="7:7" hidden="1">
      <c r="G4491" s="142"/>
    </row>
    <row r="4492" spans="7:7" hidden="1">
      <c r="G4492" s="142"/>
    </row>
    <row r="4493" spans="7:7" hidden="1">
      <c r="G4493" s="142"/>
    </row>
    <row r="4494" spans="7:7" hidden="1">
      <c r="G4494" s="142"/>
    </row>
    <row r="4495" spans="7:7" hidden="1">
      <c r="G4495" s="142"/>
    </row>
    <row r="4496" spans="7:7" hidden="1">
      <c r="G4496" s="142"/>
    </row>
    <row r="4497" spans="7:7" hidden="1">
      <c r="G4497" s="142"/>
    </row>
    <row r="4498" spans="7:7" hidden="1">
      <c r="G4498" s="142"/>
    </row>
    <row r="4499" spans="7:7" hidden="1">
      <c r="G4499" s="142"/>
    </row>
    <row r="4500" spans="7:7" hidden="1">
      <c r="G4500" s="142"/>
    </row>
    <row r="4501" spans="7:7" hidden="1">
      <c r="G4501" s="142"/>
    </row>
    <row r="4502" spans="7:7" hidden="1">
      <c r="G4502" s="142"/>
    </row>
    <row r="4503" spans="7:7" hidden="1">
      <c r="G4503" s="142"/>
    </row>
    <row r="4504" spans="7:7" hidden="1">
      <c r="G4504" s="142"/>
    </row>
    <row r="4505" spans="7:7" hidden="1">
      <c r="G4505" s="142"/>
    </row>
    <row r="4506" spans="7:7" hidden="1">
      <c r="G4506" s="142"/>
    </row>
    <row r="4507" spans="7:7" hidden="1">
      <c r="G4507" s="142"/>
    </row>
    <row r="4508" spans="7:7" hidden="1">
      <c r="G4508" s="142"/>
    </row>
    <row r="4509" spans="7:7" hidden="1">
      <c r="G4509" s="142"/>
    </row>
    <row r="4510" spans="7:7" hidden="1">
      <c r="G4510" s="142"/>
    </row>
    <row r="4511" spans="7:7" hidden="1">
      <c r="G4511" s="142"/>
    </row>
    <row r="4512" spans="7:7" hidden="1">
      <c r="G4512" s="142"/>
    </row>
    <row r="4513" spans="7:7" hidden="1">
      <c r="G4513" s="142"/>
    </row>
    <row r="4514" spans="7:7" hidden="1">
      <c r="G4514" s="142"/>
    </row>
    <row r="4515" spans="7:7" hidden="1">
      <c r="G4515" s="142"/>
    </row>
    <row r="4516" spans="7:7" hidden="1">
      <c r="G4516" s="142"/>
    </row>
    <row r="4517" spans="7:7" hidden="1">
      <c r="G4517" s="142"/>
    </row>
    <row r="4518" spans="7:7" hidden="1">
      <c r="G4518" s="142"/>
    </row>
    <row r="4519" spans="7:7" hidden="1">
      <c r="G4519" s="142"/>
    </row>
    <row r="4520" spans="7:7" hidden="1">
      <c r="G4520" s="142"/>
    </row>
    <row r="4521" spans="7:7" hidden="1">
      <c r="G4521" s="142"/>
    </row>
    <row r="4522" spans="7:7" hidden="1">
      <c r="G4522" s="142"/>
    </row>
    <row r="4523" spans="7:7" hidden="1">
      <c r="G4523" s="142"/>
    </row>
    <row r="4524" spans="7:7" hidden="1">
      <c r="G4524" s="142"/>
    </row>
    <row r="4525" spans="7:7" hidden="1">
      <c r="G4525" s="142"/>
    </row>
    <row r="4526" spans="7:7" hidden="1">
      <c r="G4526" s="142"/>
    </row>
    <row r="4527" spans="7:7" hidden="1">
      <c r="G4527" s="142"/>
    </row>
    <row r="4528" spans="7:7" hidden="1">
      <c r="G4528" s="142"/>
    </row>
    <row r="4529" spans="7:7" hidden="1">
      <c r="G4529" s="142"/>
    </row>
    <row r="4530" spans="7:7" hidden="1">
      <c r="G4530" s="142"/>
    </row>
    <row r="4531" spans="7:7" hidden="1">
      <c r="G4531" s="142"/>
    </row>
    <row r="4532" spans="7:7" hidden="1">
      <c r="G4532" s="142"/>
    </row>
    <row r="4533" spans="7:7" hidden="1">
      <c r="G4533" s="142"/>
    </row>
    <row r="4534" spans="7:7" hidden="1">
      <c r="G4534" s="142"/>
    </row>
    <row r="4535" spans="7:7" hidden="1">
      <c r="G4535" s="142"/>
    </row>
    <row r="4536" spans="7:7" hidden="1">
      <c r="G4536" s="142"/>
    </row>
    <row r="4537" spans="7:7" hidden="1">
      <c r="G4537" s="142"/>
    </row>
    <row r="4538" spans="7:7" hidden="1">
      <c r="G4538" s="142"/>
    </row>
    <row r="4539" spans="7:7" hidden="1">
      <c r="G4539" s="142"/>
    </row>
    <row r="4540" spans="7:7" hidden="1">
      <c r="G4540" s="142"/>
    </row>
    <row r="4541" spans="7:7" hidden="1">
      <c r="G4541" s="142"/>
    </row>
    <row r="4542" spans="7:7" hidden="1">
      <c r="G4542" s="142"/>
    </row>
    <row r="4543" spans="7:7" hidden="1">
      <c r="G4543" s="142"/>
    </row>
    <row r="4544" spans="7:7" hidden="1">
      <c r="G4544" s="142"/>
    </row>
    <row r="4545" spans="7:7" hidden="1">
      <c r="G4545" s="142"/>
    </row>
    <row r="4546" spans="7:7" hidden="1">
      <c r="G4546" s="142"/>
    </row>
    <row r="4547" spans="7:7" hidden="1">
      <c r="G4547" s="142"/>
    </row>
    <row r="4548" spans="7:7" hidden="1">
      <c r="G4548" s="142"/>
    </row>
    <row r="4549" spans="7:7" hidden="1">
      <c r="G4549" s="142"/>
    </row>
    <row r="4550" spans="7:7" hidden="1">
      <c r="G4550" s="142"/>
    </row>
    <row r="4551" spans="7:7" hidden="1">
      <c r="G4551" s="142"/>
    </row>
    <row r="4552" spans="7:7" hidden="1">
      <c r="G4552" s="142"/>
    </row>
    <row r="4553" spans="7:7" hidden="1">
      <c r="G4553" s="142"/>
    </row>
    <row r="4554" spans="7:7" hidden="1">
      <c r="G4554" s="142"/>
    </row>
    <row r="4555" spans="7:7" hidden="1">
      <c r="G4555" s="142"/>
    </row>
    <row r="4556" spans="7:7" hidden="1">
      <c r="G4556" s="142"/>
    </row>
    <row r="4557" spans="7:7" hidden="1">
      <c r="G4557" s="142"/>
    </row>
    <row r="4558" spans="7:7" hidden="1">
      <c r="G4558" s="142"/>
    </row>
    <row r="4559" spans="7:7" hidden="1">
      <c r="G4559" s="142"/>
    </row>
    <row r="4560" spans="7:7" hidden="1">
      <c r="G4560" s="142"/>
    </row>
    <row r="4561" spans="7:7" hidden="1">
      <c r="G4561" s="142"/>
    </row>
    <row r="4562" spans="7:7" hidden="1">
      <c r="G4562" s="142"/>
    </row>
    <row r="4563" spans="7:7" hidden="1">
      <c r="G4563" s="142"/>
    </row>
    <row r="4564" spans="7:7" hidden="1">
      <c r="G4564" s="142"/>
    </row>
    <row r="4565" spans="7:7" hidden="1">
      <c r="G4565" s="142"/>
    </row>
    <row r="4566" spans="7:7" hidden="1">
      <c r="G4566" s="142"/>
    </row>
    <row r="4567" spans="7:7" hidden="1">
      <c r="G4567" s="142"/>
    </row>
    <row r="4568" spans="7:7" hidden="1">
      <c r="G4568" s="142"/>
    </row>
    <row r="4569" spans="7:7" hidden="1">
      <c r="G4569" s="142"/>
    </row>
    <row r="4570" spans="7:7" hidden="1">
      <c r="G4570" s="142"/>
    </row>
    <row r="4571" spans="7:7" hidden="1">
      <c r="G4571" s="142"/>
    </row>
    <row r="4572" spans="7:7" hidden="1">
      <c r="G4572" s="142"/>
    </row>
    <row r="4573" spans="7:7" hidden="1">
      <c r="G4573" s="142"/>
    </row>
    <row r="4574" spans="7:7" hidden="1">
      <c r="G4574" s="142"/>
    </row>
    <row r="4575" spans="7:7" hidden="1">
      <c r="G4575" s="142"/>
    </row>
    <row r="4576" spans="7:7" hidden="1">
      <c r="G4576" s="142"/>
    </row>
    <row r="4577" spans="7:7" hidden="1">
      <c r="G4577" s="142"/>
    </row>
    <row r="4578" spans="7:7" hidden="1">
      <c r="G4578" s="142"/>
    </row>
    <row r="4579" spans="7:7" hidden="1">
      <c r="G4579" s="142"/>
    </row>
    <row r="4580" spans="7:7" hidden="1">
      <c r="G4580" s="142"/>
    </row>
    <row r="4581" spans="7:7" hidden="1">
      <c r="G4581" s="142"/>
    </row>
    <row r="4582" spans="7:7" hidden="1">
      <c r="G4582" s="142"/>
    </row>
    <row r="4583" spans="7:7" hidden="1">
      <c r="G4583" s="142"/>
    </row>
    <row r="4584" spans="7:7" hidden="1">
      <c r="G4584" s="142"/>
    </row>
    <row r="4585" spans="7:7" hidden="1">
      <c r="G4585" s="142"/>
    </row>
    <row r="4586" spans="7:7" hidden="1">
      <c r="G4586" s="142"/>
    </row>
    <row r="4587" spans="7:7" hidden="1">
      <c r="G4587" s="142"/>
    </row>
    <row r="4588" spans="7:7" hidden="1">
      <c r="G4588" s="142"/>
    </row>
    <row r="4589" spans="7:7" hidden="1">
      <c r="G4589" s="142"/>
    </row>
    <row r="4590" spans="7:7" hidden="1">
      <c r="G4590" s="142"/>
    </row>
    <row r="4591" spans="7:7" hidden="1">
      <c r="G4591" s="142"/>
    </row>
    <row r="4592" spans="7:7" hidden="1">
      <c r="G4592" s="142"/>
    </row>
    <row r="4593" spans="7:7" hidden="1">
      <c r="G4593" s="142"/>
    </row>
    <row r="4594" spans="7:7" hidden="1">
      <c r="G4594" s="142"/>
    </row>
    <row r="4595" spans="7:7" hidden="1">
      <c r="G4595" s="142"/>
    </row>
    <row r="4596" spans="7:7" hidden="1">
      <c r="G4596" s="142"/>
    </row>
    <row r="4597" spans="7:7" hidden="1">
      <c r="G4597" s="142"/>
    </row>
    <row r="4598" spans="7:7" hidden="1">
      <c r="G4598" s="142"/>
    </row>
    <row r="4599" spans="7:7" hidden="1">
      <c r="G4599" s="142"/>
    </row>
    <row r="4600" spans="7:7" hidden="1">
      <c r="G4600" s="142"/>
    </row>
    <row r="4601" spans="7:7" hidden="1">
      <c r="G4601" s="142"/>
    </row>
    <row r="4602" spans="7:7" hidden="1">
      <c r="G4602" s="142"/>
    </row>
    <row r="4603" spans="7:7" hidden="1">
      <c r="G4603" s="142"/>
    </row>
    <row r="4604" spans="7:7" hidden="1">
      <c r="G4604" s="142"/>
    </row>
    <row r="4605" spans="7:7" hidden="1">
      <c r="G4605" s="142"/>
    </row>
    <row r="4606" spans="7:7" hidden="1">
      <c r="G4606" s="142"/>
    </row>
    <row r="4607" spans="7:7" hidden="1">
      <c r="G4607" s="142"/>
    </row>
    <row r="4608" spans="7:7" hidden="1">
      <c r="G4608" s="142"/>
    </row>
    <row r="4609" spans="7:7" hidden="1">
      <c r="G4609" s="142"/>
    </row>
    <row r="4610" spans="7:7" hidden="1">
      <c r="G4610" s="142"/>
    </row>
    <row r="4611" spans="7:7" hidden="1">
      <c r="G4611" s="142"/>
    </row>
    <row r="4612" spans="7:7" hidden="1">
      <c r="G4612" s="142"/>
    </row>
    <row r="4613" spans="7:7" hidden="1">
      <c r="G4613" s="142"/>
    </row>
    <row r="4614" spans="7:7" hidden="1">
      <c r="G4614" s="142"/>
    </row>
    <row r="4615" spans="7:7" hidden="1">
      <c r="G4615" s="142"/>
    </row>
    <row r="4616" spans="7:7" hidden="1">
      <c r="G4616" s="142"/>
    </row>
    <row r="4617" spans="7:7" hidden="1">
      <c r="G4617" s="142"/>
    </row>
    <row r="4618" spans="7:7" hidden="1">
      <c r="G4618" s="142"/>
    </row>
    <row r="4619" spans="7:7" hidden="1">
      <c r="G4619" s="142"/>
    </row>
    <row r="4620" spans="7:7" hidden="1">
      <c r="G4620" s="142"/>
    </row>
    <row r="4621" spans="7:7" hidden="1">
      <c r="G4621" s="142"/>
    </row>
    <row r="4622" spans="7:7" hidden="1">
      <c r="G4622" s="142"/>
    </row>
    <row r="4623" spans="7:7" hidden="1">
      <c r="G4623" s="142"/>
    </row>
    <row r="4624" spans="7:7" hidden="1">
      <c r="G4624" s="142"/>
    </row>
    <row r="4625" spans="7:7" hidden="1">
      <c r="G4625" s="142"/>
    </row>
    <row r="4626" spans="7:7" hidden="1">
      <c r="G4626" s="142"/>
    </row>
    <row r="4627" spans="7:7" hidden="1">
      <c r="G4627" s="142"/>
    </row>
    <row r="4628" spans="7:7" hidden="1">
      <c r="G4628" s="142"/>
    </row>
    <row r="4629" spans="7:7" hidden="1">
      <c r="G4629" s="142"/>
    </row>
    <row r="4630" spans="7:7" hidden="1">
      <c r="G4630" s="142"/>
    </row>
    <row r="4631" spans="7:7" hidden="1">
      <c r="G4631" s="142"/>
    </row>
    <row r="4632" spans="7:7" hidden="1">
      <c r="G4632" s="142"/>
    </row>
    <row r="4633" spans="7:7" hidden="1">
      <c r="G4633" s="142"/>
    </row>
    <row r="4634" spans="7:7" hidden="1">
      <c r="G4634" s="142"/>
    </row>
    <row r="4635" spans="7:7" hidden="1">
      <c r="G4635" s="142"/>
    </row>
    <row r="4636" spans="7:7" hidden="1">
      <c r="G4636" s="142"/>
    </row>
    <row r="4637" spans="7:7" hidden="1">
      <c r="G4637" s="142"/>
    </row>
    <row r="4638" spans="7:7" hidden="1">
      <c r="G4638" s="142"/>
    </row>
    <row r="4639" spans="7:7" hidden="1">
      <c r="G4639" s="142"/>
    </row>
    <row r="4640" spans="7:7" hidden="1">
      <c r="G4640" s="142"/>
    </row>
    <row r="4641" spans="7:7" hidden="1">
      <c r="G4641" s="142"/>
    </row>
    <row r="4642" spans="7:7" hidden="1">
      <c r="G4642" s="142"/>
    </row>
    <row r="4643" spans="7:7" hidden="1">
      <c r="G4643" s="142"/>
    </row>
    <row r="4644" spans="7:7" hidden="1">
      <c r="G4644" s="142"/>
    </row>
    <row r="4645" spans="7:7" hidden="1">
      <c r="G4645" s="142"/>
    </row>
    <row r="4646" spans="7:7" hidden="1">
      <c r="G4646" s="142"/>
    </row>
    <row r="4647" spans="7:7" hidden="1">
      <c r="G4647" s="142"/>
    </row>
    <row r="4648" spans="7:7" hidden="1">
      <c r="G4648" s="142"/>
    </row>
    <row r="4649" spans="7:7" hidden="1">
      <c r="G4649" s="142"/>
    </row>
    <row r="4650" spans="7:7" hidden="1">
      <c r="G4650" s="142"/>
    </row>
    <row r="4651" spans="7:7" hidden="1">
      <c r="G4651" s="142"/>
    </row>
    <row r="4652" spans="7:7" hidden="1">
      <c r="G4652" s="142"/>
    </row>
    <row r="4653" spans="7:7" hidden="1">
      <c r="G4653" s="142"/>
    </row>
    <row r="4654" spans="7:7" hidden="1">
      <c r="G4654" s="142"/>
    </row>
    <row r="4655" spans="7:7" hidden="1">
      <c r="G4655" s="142"/>
    </row>
    <row r="4656" spans="7:7" hidden="1">
      <c r="G4656" s="142"/>
    </row>
    <row r="4657" spans="7:7" hidden="1">
      <c r="G4657" s="142"/>
    </row>
    <row r="4658" spans="7:7" hidden="1">
      <c r="G4658" s="142"/>
    </row>
    <row r="4659" spans="7:7" hidden="1">
      <c r="G4659" s="142"/>
    </row>
    <row r="4660" spans="7:7" hidden="1">
      <c r="G4660" s="142"/>
    </row>
    <row r="4661" spans="7:7" hidden="1">
      <c r="G4661" s="142"/>
    </row>
    <row r="4662" spans="7:7" hidden="1">
      <c r="G4662" s="142"/>
    </row>
    <row r="4663" spans="7:7" hidden="1">
      <c r="G4663" s="142"/>
    </row>
    <row r="4664" spans="7:7" hidden="1">
      <c r="G4664" s="142"/>
    </row>
    <row r="4665" spans="7:7" hidden="1">
      <c r="G4665" s="142"/>
    </row>
    <row r="4666" spans="7:7" hidden="1">
      <c r="G4666" s="142"/>
    </row>
    <row r="4667" spans="7:7" hidden="1">
      <c r="G4667" s="142"/>
    </row>
    <row r="4668" spans="7:7" hidden="1">
      <c r="G4668" s="142"/>
    </row>
    <row r="4669" spans="7:7" hidden="1">
      <c r="G4669" s="142"/>
    </row>
    <row r="4670" spans="7:7" hidden="1">
      <c r="G4670" s="142"/>
    </row>
    <row r="4671" spans="7:7" hidden="1">
      <c r="G4671" s="142"/>
    </row>
    <row r="4672" spans="7:7" hidden="1">
      <c r="G4672" s="142"/>
    </row>
    <row r="4673" spans="7:7" hidden="1">
      <c r="G4673" s="142"/>
    </row>
    <row r="4674" spans="7:7" hidden="1">
      <c r="G4674" s="142"/>
    </row>
    <row r="4675" spans="7:7" hidden="1">
      <c r="G4675" s="142"/>
    </row>
    <row r="4676" spans="7:7" hidden="1">
      <c r="G4676" s="142"/>
    </row>
    <row r="4677" spans="7:7" hidden="1">
      <c r="G4677" s="142"/>
    </row>
    <row r="4678" spans="7:7" hidden="1">
      <c r="G4678" s="142"/>
    </row>
    <row r="4679" spans="7:7" hidden="1">
      <c r="G4679" s="142"/>
    </row>
    <row r="4680" spans="7:7" hidden="1">
      <c r="G4680" s="142"/>
    </row>
    <row r="4681" spans="7:7" hidden="1">
      <c r="G4681" s="142"/>
    </row>
    <row r="4682" spans="7:7" hidden="1">
      <c r="G4682" s="142"/>
    </row>
    <row r="4683" spans="7:7" hidden="1">
      <c r="G4683" s="142"/>
    </row>
    <row r="4684" spans="7:7" hidden="1">
      <c r="G4684" s="142"/>
    </row>
    <row r="4685" spans="7:7" hidden="1">
      <c r="G4685" s="142"/>
    </row>
    <row r="4686" spans="7:7" hidden="1">
      <c r="G4686" s="142"/>
    </row>
    <row r="4687" spans="7:7" hidden="1">
      <c r="G4687" s="142"/>
    </row>
    <row r="4688" spans="7:7" hidden="1">
      <c r="G4688" s="142"/>
    </row>
    <row r="4689" spans="7:7" hidden="1">
      <c r="G4689" s="142"/>
    </row>
    <row r="4690" spans="7:7" hidden="1">
      <c r="G4690" s="142"/>
    </row>
    <row r="4691" spans="7:7" hidden="1">
      <c r="G4691" s="142"/>
    </row>
    <row r="4692" spans="7:7" hidden="1">
      <c r="G4692" s="142"/>
    </row>
    <row r="4693" spans="7:7" hidden="1">
      <c r="G4693" s="142"/>
    </row>
    <row r="4694" spans="7:7" hidden="1">
      <c r="G4694" s="142"/>
    </row>
    <row r="4695" spans="7:7" hidden="1">
      <c r="G4695" s="142"/>
    </row>
    <row r="4696" spans="7:7" hidden="1">
      <c r="G4696" s="142"/>
    </row>
    <row r="4697" spans="7:7" hidden="1">
      <c r="G4697" s="142"/>
    </row>
    <row r="4698" spans="7:7" hidden="1">
      <c r="G4698" s="142"/>
    </row>
    <row r="4699" spans="7:7" hidden="1">
      <c r="G4699" s="142"/>
    </row>
    <row r="4700" spans="7:7" hidden="1">
      <c r="G4700" s="142"/>
    </row>
    <row r="4701" spans="7:7" hidden="1">
      <c r="G4701" s="142"/>
    </row>
    <row r="4702" spans="7:7" hidden="1">
      <c r="G4702" s="142"/>
    </row>
    <row r="4703" spans="7:7" hidden="1">
      <c r="G4703" s="142"/>
    </row>
    <row r="4704" spans="7:7" hidden="1">
      <c r="G4704" s="142"/>
    </row>
    <row r="4705" spans="7:7" hidden="1">
      <c r="G4705" s="142"/>
    </row>
    <row r="4706" spans="7:7" hidden="1">
      <c r="G4706" s="142"/>
    </row>
    <row r="4707" spans="7:7" hidden="1">
      <c r="G4707" s="142"/>
    </row>
    <row r="4708" spans="7:7" hidden="1">
      <c r="G4708" s="142"/>
    </row>
    <row r="4709" spans="7:7" hidden="1">
      <c r="G4709" s="142"/>
    </row>
    <row r="4710" spans="7:7" hidden="1">
      <c r="G4710" s="142"/>
    </row>
    <row r="4711" spans="7:7" hidden="1">
      <c r="G4711" s="142"/>
    </row>
    <row r="4712" spans="7:7" hidden="1">
      <c r="G4712" s="142"/>
    </row>
    <row r="4713" spans="7:7" hidden="1">
      <c r="G4713" s="142"/>
    </row>
    <row r="4714" spans="7:7" hidden="1">
      <c r="G4714" s="142"/>
    </row>
    <row r="4715" spans="7:7" hidden="1">
      <c r="G4715" s="142"/>
    </row>
    <row r="4716" spans="7:7" hidden="1">
      <c r="G4716" s="142"/>
    </row>
    <row r="4717" spans="7:7" hidden="1">
      <c r="G4717" s="142"/>
    </row>
    <row r="4718" spans="7:7" hidden="1">
      <c r="G4718" s="142"/>
    </row>
    <row r="4719" spans="7:7" hidden="1">
      <c r="G4719" s="142"/>
    </row>
    <row r="4720" spans="7:7" hidden="1">
      <c r="G4720" s="142"/>
    </row>
    <row r="4721" spans="7:7" hidden="1">
      <c r="G4721" s="142"/>
    </row>
    <row r="4722" spans="7:7" hidden="1">
      <c r="G4722" s="142"/>
    </row>
    <row r="4723" spans="7:7" hidden="1">
      <c r="G4723" s="142"/>
    </row>
    <row r="4724" spans="7:7" hidden="1">
      <c r="G4724" s="142"/>
    </row>
    <row r="4725" spans="7:7" hidden="1">
      <c r="G4725" s="142"/>
    </row>
    <row r="4726" spans="7:7" hidden="1">
      <c r="G4726" s="142"/>
    </row>
    <row r="4727" spans="7:7" hidden="1">
      <c r="G4727" s="142"/>
    </row>
    <row r="4728" spans="7:7" hidden="1">
      <c r="G4728" s="142"/>
    </row>
    <row r="4729" spans="7:7" hidden="1">
      <c r="G4729" s="142"/>
    </row>
    <row r="4730" spans="7:7" hidden="1">
      <c r="G4730" s="142"/>
    </row>
    <row r="4731" spans="7:7" hidden="1">
      <c r="G4731" s="142"/>
    </row>
    <row r="4732" spans="7:7" hidden="1">
      <c r="G4732" s="142"/>
    </row>
    <row r="4733" spans="7:7" hidden="1">
      <c r="G4733" s="142"/>
    </row>
    <row r="4734" spans="7:7" hidden="1">
      <c r="G4734" s="142"/>
    </row>
    <row r="4735" spans="7:7" hidden="1">
      <c r="G4735" s="142"/>
    </row>
    <row r="4736" spans="7:7" hidden="1">
      <c r="G4736" s="142"/>
    </row>
    <row r="4737" spans="7:7" hidden="1">
      <c r="G4737" s="142"/>
    </row>
    <row r="4738" spans="7:7" hidden="1">
      <c r="G4738" s="142"/>
    </row>
    <row r="4739" spans="7:7" hidden="1">
      <c r="G4739" s="142"/>
    </row>
    <row r="4740" spans="7:7" hidden="1">
      <c r="G4740" s="142"/>
    </row>
    <row r="4741" spans="7:7" hidden="1">
      <c r="G4741" s="142"/>
    </row>
    <row r="4742" spans="7:7" hidden="1">
      <c r="G4742" s="142"/>
    </row>
    <row r="4743" spans="7:7" hidden="1">
      <c r="G4743" s="142"/>
    </row>
    <row r="4744" spans="7:7" hidden="1">
      <c r="G4744" s="142"/>
    </row>
    <row r="4745" spans="7:7" hidden="1">
      <c r="G4745" s="142"/>
    </row>
    <row r="4746" spans="7:7" hidden="1">
      <c r="G4746" s="142"/>
    </row>
    <row r="4747" spans="7:7" hidden="1">
      <c r="G4747" s="142"/>
    </row>
    <row r="4748" spans="7:7" hidden="1">
      <c r="G4748" s="142"/>
    </row>
    <row r="4749" spans="7:7" hidden="1">
      <c r="G4749" s="142"/>
    </row>
    <row r="4750" spans="7:7" hidden="1">
      <c r="G4750" s="142"/>
    </row>
    <row r="4751" spans="7:7" hidden="1">
      <c r="G4751" s="142"/>
    </row>
    <row r="4752" spans="7:7" hidden="1">
      <c r="G4752" s="142"/>
    </row>
    <row r="4753" spans="7:7" hidden="1">
      <c r="G4753" s="142"/>
    </row>
    <row r="4754" spans="7:7" hidden="1">
      <c r="G4754" s="142"/>
    </row>
    <row r="4755" spans="7:7" hidden="1">
      <c r="G4755" s="142"/>
    </row>
    <row r="4756" spans="7:7" hidden="1">
      <c r="G4756" s="142"/>
    </row>
    <row r="4757" spans="7:7" hidden="1">
      <c r="G4757" s="142"/>
    </row>
    <row r="4758" spans="7:7" hidden="1">
      <c r="G4758" s="142"/>
    </row>
    <row r="4759" spans="7:7" hidden="1">
      <c r="G4759" s="142"/>
    </row>
    <row r="4760" spans="7:7" hidden="1">
      <c r="G4760" s="142"/>
    </row>
    <row r="4761" spans="7:7" hidden="1">
      <c r="G4761" s="142"/>
    </row>
    <row r="4762" spans="7:7" hidden="1">
      <c r="G4762" s="142"/>
    </row>
    <row r="4763" spans="7:7" hidden="1">
      <c r="G4763" s="142"/>
    </row>
    <row r="4764" spans="7:7" hidden="1">
      <c r="G4764" s="142"/>
    </row>
    <row r="4765" spans="7:7" hidden="1">
      <c r="G4765" s="142"/>
    </row>
    <row r="4766" spans="7:7" hidden="1">
      <c r="G4766" s="142"/>
    </row>
    <row r="4767" spans="7:7" hidden="1">
      <c r="G4767" s="142"/>
    </row>
    <row r="4768" spans="7:7" hidden="1">
      <c r="G4768" s="142"/>
    </row>
    <row r="4769" spans="7:7" hidden="1">
      <c r="G4769" s="142"/>
    </row>
    <row r="4770" spans="7:7" hidden="1">
      <c r="G4770" s="142"/>
    </row>
    <row r="4771" spans="7:7" hidden="1">
      <c r="G4771" s="142"/>
    </row>
    <row r="4772" spans="7:7" hidden="1">
      <c r="G4772" s="142"/>
    </row>
    <row r="4773" spans="7:7" hidden="1">
      <c r="G4773" s="142"/>
    </row>
    <row r="4774" spans="7:7" hidden="1">
      <c r="G4774" s="142"/>
    </row>
    <row r="4775" spans="7:7" hidden="1">
      <c r="G4775" s="142"/>
    </row>
    <row r="4776" spans="7:7" hidden="1">
      <c r="G4776" s="142"/>
    </row>
    <row r="4777" spans="7:7" hidden="1">
      <c r="G4777" s="142"/>
    </row>
    <row r="4778" spans="7:7" hidden="1">
      <c r="G4778" s="142"/>
    </row>
    <row r="4779" spans="7:7" hidden="1">
      <c r="G4779" s="142"/>
    </row>
    <row r="4780" spans="7:7" hidden="1">
      <c r="G4780" s="142"/>
    </row>
    <row r="4781" spans="7:7" hidden="1">
      <c r="G4781" s="142"/>
    </row>
    <row r="4782" spans="7:7" hidden="1">
      <c r="G4782" s="142"/>
    </row>
    <row r="4783" spans="7:7" hidden="1">
      <c r="G4783" s="142"/>
    </row>
    <row r="4784" spans="7:7" hidden="1">
      <c r="G4784" s="142"/>
    </row>
    <row r="4785" spans="7:7" hidden="1">
      <c r="G4785" s="142"/>
    </row>
    <row r="4786" spans="7:7" hidden="1">
      <c r="G4786" s="142"/>
    </row>
    <row r="4787" spans="7:7" hidden="1">
      <c r="G4787" s="142"/>
    </row>
    <row r="4788" spans="7:7" hidden="1">
      <c r="G4788" s="142"/>
    </row>
    <row r="4789" spans="7:7" hidden="1">
      <c r="G4789" s="142"/>
    </row>
    <row r="4790" spans="7:7" hidden="1">
      <c r="G4790" s="142"/>
    </row>
    <row r="4791" spans="7:7" hidden="1">
      <c r="G4791" s="142"/>
    </row>
    <row r="4792" spans="7:7" hidden="1">
      <c r="G4792" s="142"/>
    </row>
    <row r="4793" spans="7:7" hidden="1">
      <c r="G4793" s="142"/>
    </row>
    <row r="4794" spans="7:7" hidden="1">
      <c r="G4794" s="142"/>
    </row>
    <row r="4795" spans="7:7" hidden="1">
      <c r="G4795" s="142"/>
    </row>
    <row r="4796" spans="7:7" hidden="1">
      <c r="G4796" s="142"/>
    </row>
    <row r="4797" spans="7:7" hidden="1">
      <c r="G4797" s="142"/>
    </row>
    <row r="4798" spans="7:7" hidden="1">
      <c r="G4798" s="142"/>
    </row>
    <row r="4799" spans="7:7" hidden="1">
      <c r="G4799" s="142"/>
    </row>
    <row r="4800" spans="7:7" hidden="1">
      <c r="G4800" s="142"/>
    </row>
    <row r="4801" spans="7:7" hidden="1">
      <c r="G4801" s="142"/>
    </row>
    <row r="4802" spans="7:7" hidden="1">
      <c r="G4802" s="142"/>
    </row>
    <row r="4803" spans="7:7" hidden="1">
      <c r="G4803" s="142"/>
    </row>
    <row r="4804" spans="7:7" hidden="1">
      <c r="G4804" s="142"/>
    </row>
    <row r="4805" spans="7:7" hidden="1">
      <c r="G4805" s="142"/>
    </row>
    <row r="4806" spans="7:7" hidden="1">
      <c r="G4806" s="142"/>
    </row>
    <row r="4807" spans="7:7" hidden="1">
      <c r="G4807" s="142"/>
    </row>
    <row r="4808" spans="7:7" hidden="1">
      <c r="G4808" s="142"/>
    </row>
    <row r="4809" spans="7:7" hidden="1">
      <c r="G4809" s="142"/>
    </row>
    <row r="4810" spans="7:7" hidden="1">
      <c r="G4810" s="142"/>
    </row>
    <row r="4811" spans="7:7" hidden="1">
      <c r="G4811" s="142"/>
    </row>
    <row r="4812" spans="7:7" hidden="1">
      <c r="G4812" s="142"/>
    </row>
    <row r="4813" spans="7:7" hidden="1">
      <c r="G4813" s="142"/>
    </row>
    <row r="4814" spans="7:7" hidden="1">
      <c r="G4814" s="142"/>
    </row>
    <row r="4815" spans="7:7" hidden="1">
      <c r="G4815" s="142"/>
    </row>
    <row r="4816" spans="7:7" hidden="1">
      <c r="G4816" s="142"/>
    </row>
    <row r="4817" spans="7:7" hidden="1">
      <c r="G4817" s="142"/>
    </row>
    <row r="4818" spans="7:7" hidden="1">
      <c r="G4818" s="142"/>
    </row>
    <row r="4819" spans="7:7" hidden="1">
      <c r="G4819" s="142"/>
    </row>
    <row r="4820" spans="7:7" hidden="1">
      <c r="G4820" s="142"/>
    </row>
    <row r="4821" spans="7:7" hidden="1">
      <c r="G4821" s="142"/>
    </row>
    <row r="4822" spans="7:7" hidden="1">
      <c r="G4822" s="142"/>
    </row>
    <row r="4823" spans="7:7" hidden="1">
      <c r="G4823" s="142"/>
    </row>
    <row r="4824" spans="7:7" hidden="1">
      <c r="G4824" s="142"/>
    </row>
    <row r="4825" spans="7:7" hidden="1">
      <c r="G4825" s="142"/>
    </row>
    <row r="4826" spans="7:7" hidden="1">
      <c r="G4826" s="142"/>
    </row>
    <row r="4827" spans="7:7" hidden="1">
      <c r="G4827" s="142"/>
    </row>
    <row r="4828" spans="7:7" hidden="1">
      <c r="G4828" s="142"/>
    </row>
    <row r="4829" spans="7:7" hidden="1">
      <c r="G4829" s="142"/>
    </row>
    <row r="4830" spans="7:7" hidden="1">
      <c r="G4830" s="142"/>
    </row>
    <row r="4831" spans="7:7" hidden="1">
      <c r="G4831" s="142"/>
    </row>
    <row r="4832" spans="7:7" hidden="1">
      <c r="G4832" s="142"/>
    </row>
    <row r="4833" spans="7:7" hidden="1">
      <c r="G4833" s="142"/>
    </row>
    <row r="4834" spans="7:7" hidden="1">
      <c r="G4834" s="142"/>
    </row>
    <row r="4835" spans="7:7" hidden="1">
      <c r="G4835" s="142"/>
    </row>
    <row r="4836" spans="7:7" hidden="1">
      <c r="G4836" s="142"/>
    </row>
    <row r="4837" spans="7:7" hidden="1">
      <c r="G4837" s="142"/>
    </row>
    <row r="4838" spans="7:7" hidden="1">
      <c r="G4838" s="142"/>
    </row>
    <row r="4839" spans="7:7" hidden="1">
      <c r="G4839" s="142"/>
    </row>
    <row r="4840" spans="7:7" hidden="1">
      <c r="G4840" s="142"/>
    </row>
    <row r="4841" spans="7:7" hidden="1">
      <c r="G4841" s="142"/>
    </row>
    <row r="4842" spans="7:7" hidden="1">
      <c r="G4842" s="142"/>
    </row>
    <row r="4843" spans="7:7" hidden="1">
      <c r="G4843" s="142"/>
    </row>
    <row r="4844" spans="7:7" hidden="1">
      <c r="G4844" s="142"/>
    </row>
    <row r="4845" spans="7:7" hidden="1">
      <c r="G4845" s="142"/>
    </row>
    <row r="4846" spans="7:7" hidden="1">
      <c r="G4846" s="142"/>
    </row>
    <row r="4847" spans="7:7" hidden="1">
      <c r="G4847" s="142"/>
    </row>
    <row r="4848" spans="7:7" hidden="1">
      <c r="G4848" s="142"/>
    </row>
    <row r="4849" spans="7:7" hidden="1">
      <c r="G4849" s="142"/>
    </row>
    <row r="4850" spans="7:7" hidden="1">
      <c r="G4850" s="142"/>
    </row>
    <row r="4851" spans="7:7" hidden="1">
      <c r="G4851" s="142"/>
    </row>
    <row r="4852" spans="7:7" hidden="1">
      <c r="G4852" s="142"/>
    </row>
    <row r="4853" spans="7:7" hidden="1">
      <c r="G4853" s="142"/>
    </row>
    <row r="4854" spans="7:7" hidden="1">
      <c r="G4854" s="142"/>
    </row>
    <row r="4855" spans="7:7" hidden="1">
      <c r="G4855" s="142"/>
    </row>
    <row r="4856" spans="7:7" hidden="1">
      <c r="G4856" s="142"/>
    </row>
    <row r="4857" spans="7:7" hidden="1">
      <c r="G4857" s="142"/>
    </row>
    <row r="4858" spans="7:7" hidden="1">
      <c r="G4858" s="142"/>
    </row>
    <row r="4859" spans="7:7" hidden="1">
      <c r="G4859" s="142"/>
    </row>
    <row r="4860" spans="7:7" hidden="1">
      <c r="G4860" s="142"/>
    </row>
    <row r="4861" spans="7:7" hidden="1">
      <c r="G4861" s="142"/>
    </row>
    <row r="4862" spans="7:7" hidden="1">
      <c r="G4862" s="142"/>
    </row>
    <row r="4863" spans="7:7" hidden="1">
      <c r="G4863" s="142"/>
    </row>
    <row r="4864" spans="7:7" hidden="1">
      <c r="G4864" s="142"/>
    </row>
    <row r="4865" spans="7:7" hidden="1">
      <c r="G4865" s="142"/>
    </row>
    <row r="4866" spans="7:7" hidden="1">
      <c r="G4866" s="142"/>
    </row>
    <row r="4867" spans="7:7" hidden="1">
      <c r="G4867" s="142"/>
    </row>
    <row r="4868" spans="7:7" hidden="1">
      <c r="G4868" s="142"/>
    </row>
    <row r="4869" spans="7:7" hidden="1">
      <c r="G4869" s="142"/>
    </row>
    <row r="4870" spans="7:7" hidden="1">
      <c r="G4870" s="142"/>
    </row>
    <row r="4871" spans="7:7" hidden="1">
      <c r="G4871" s="142"/>
    </row>
    <row r="4872" spans="7:7" hidden="1">
      <c r="G4872" s="142"/>
    </row>
    <row r="4873" spans="7:7" hidden="1">
      <c r="G4873" s="142"/>
    </row>
    <row r="4874" spans="7:7" hidden="1">
      <c r="G4874" s="142"/>
    </row>
    <row r="4875" spans="7:7" hidden="1">
      <c r="G4875" s="142"/>
    </row>
    <row r="4876" spans="7:7" hidden="1">
      <c r="G4876" s="142"/>
    </row>
    <row r="4877" spans="7:7" hidden="1">
      <c r="G4877" s="142"/>
    </row>
    <row r="4878" spans="7:7" hidden="1">
      <c r="G4878" s="142"/>
    </row>
    <row r="4879" spans="7:7" hidden="1">
      <c r="G4879" s="142"/>
    </row>
    <row r="4880" spans="7:7" hidden="1">
      <c r="G4880" s="142"/>
    </row>
    <row r="4881" spans="7:7" hidden="1">
      <c r="G4881" s="142"/>
    </row>
    <row r="4882" spans="7:7" hidden="1">
      <c r="G4882" s="142"/>
    </row>
    <row r="4883" spans="7:7" hidden="1">
      <c r="G4883" s="142"/>
    </row>
    <row r="4884" spans="7:7" hidden="1">
      <c r="G4884" s="142"/>
    </row>
    <row r="4885" spans="7:7" hidden="1">
      <c r="G4885" s="142"/>
    </row>
    <row r="4886" spans="7:7" hidden="1">
      <c r="G4886" s="142"/>
    </row>
    <row r="4887" spans="7:7" hidden="1">
      <c r="G4887" s="142"/>
    </row>
    <row r="4888" spans="7:7" hidden="1">
      <c r="G4888" s="142"/>
    </row>
    <row r="4889" spans="7:7" hidden="1">
      <c r="G4889" s="142"/>
    </row>
    <row r="4890" spans="7:7" hidden="1">
      <c r="G4890" s="142"/>
    </row>
    <row r="4891" spans="7:7" hidden="1">
      <c r="G4891" s="142"/>
    </row>
    <row r="4892" spans="7:7" hidden="1">
      <c r="G4892" s="142"/>
    </row>
    <row r="4893" spans="7:7" hidden="1">
      <c r="G4893" s="142"/>
    </row>
    <row r="4894" spans="7:7" hidden="1">
      <c r="G4894" s="142"/>
    </row>
    <row r="4895" spans="7:7" hidden="1">
      <c r="G4895" s="142"/>
    </row>
    <row r="4896" spans="7:7" hidden="1">
      <c r="G4896" s="142"/>
    </row>
    <row r="4897" spans="7:7" hidden="1">
      <c r="G4897" s="142"/>
    </row>
    <row r="4898" spans="7:7" hidden="1">
      <c r="G4898" s="142"/>
    </row>
    <row r="4899" spans="7:7" hidden="1">
      <c r="G4899" s="142"/>
    </row>
    <row r="4900" spans="7:7" hidden="1">
      <c r="G4900" s="142"/>
    </row>
    <row r="4901" spans="7:7" hidden="1">
      <c r="G4901" s="142"/>
    </row>
    <row r="4902" spans="7:7" hidden="1">
      <c r="G4902" s="142"/>
    </row>
    <row r="4903" spans="7:7" hidden="1">
      <c r="G4903" s="142"/>
    </row>
    <row r="4904" spans="7:7" hidden="1">
      <c r="G4904" s="142"/>
    </row>
    <row r="4905" spans="7:7" hidden="1">
      <c r="G4905" s="142"/>
    </row>
    <row r="4906" spans="7:7" hidden="1">
      <c r="G4906" s="142"/>
    </row>
    <row r="4907" spans="7:7" hidden="1">
      <c r="G4907" s="142"/>
    </row>
    <row r="4908" spans="7:7" hidden="1">
      <c r="G4908" s="142"/>
    </row>
    <row r="4909" spans="7:7" hidden="1">
      <c r="G4909" s="142"/>
    </row>
    <row r="4910" spans="7:7" hidden="1">
      <c r="G4910" s="142"/>
    </row>
    <row r="4911" spans="7:7" hidden="1">
      <c r="G4911" s="142"/>
    </row>
    <row r="4912" spans="7:7" hidden="1">
      <c r="G4912" s="142"/>
    </row>
    <row r="4913" spans="7:7" hidden="1">
      <c r="G4913" s="142"/>
    </row>
    <row r="4914" spans="7:7" hidden="1">
      <c r="G4914" s="142"/>
    </row>
    <row r="4915" spans="7:7" hidden="1">
      <c r="G4915" s="142"/>
    </row>
    <row r="4916" spans="7:7" hidden="1">
      <c r="G4916" s="142"/>
    </row>
    <row r="4917" spans="7:7" hidden="1">
      <c r="G4917" s="142"/>
    </row>
    <row r="4918" spans="7:7" hidden="1">
      <c r="G4918" s="142"/>
    </row>
    <row r="4919" spans="7:7" hidden="1">
      <c r="G4919" s="142"/>
    </row>
    <row r="4920" spans="7:7" hidden="1">
      <c r="G4920" s="142"/>
    </row>
    <row r="4921" spans="7:7" hidden="1">
      <c r="G4921" s="142"/>
    </row>
    <row r="4922" spans="7:7" hidden="1">
      <c r="G4922" s="142"/>
    </row>
    <row r="4923" spans="7:7" hidden="1">
      <c r="G4923" s="142"/>
    </row>
    <row r="4924" spans="7:7" hidden="1">
      <c r="G4924" s="142"/>
    </row>
    <row r="4925" spans="7:7" hidden="1">
      <c r="G4925" s="142"/>
    </row>
    <row r="4926" spans="7:7" hidden="1">
      <c r="G4926" s="142"/>
    </row>
    <row r="4927" spans="7:7" hidden="1">
      <c r="G4927" s="142"/>
    </row>
    <row r="4928" spans="7:7" hidden="1">
      <c r="G4928" s="142"/>
    </row>
    <row r="4929" spans="7:7" hidden="1">
      <c r="G4929" s="142"/>
    </row>
    <row r="4930" spans="7:7" hidden="1">
      <c r="G4930" s="142"/>
    </row>
    <row r="4931" spans="7:7" hidden="1">
      <c r="G4931" s="142"/>
    </row>
    <row r="4932" spans="7:7" hidden="1">
      <c r="G4932" s="142"/>
    </row>
    <row r="4933" spans="7:7" hidden="1">
      <c r="G4933" s="142"/>
    </row>
    <row r="4934" spans="7:7" hidden="1">
      <c r="G4934" s="142"/>
    </row>
    <row r="4935" spans="7:7" hidden="1">
      <c r="G4935" s="142"/>
    </row>
    <row r="4936" spans="7:7" hidden="1">
      <c r="G4936" s="142"/>
    </row>
    <row r="4937" spans="7:7" hidden="1">
      <c r="G4937" s="142"/>
    </row>
    <row r="4938" spans="7:7" hidden="1">
      <c r="G4938" s="142"/>
    </row>
    <row r="4939" spans="7:7" hidden="1">
      <c r="G4939" s="142"/>
    </row>
    <row r="4940" spans="7:7" hidden="1">
      <c r="G4940" s="142"/>
    </row>
    <row r="4941" spans="7:7" hidden="1">
      <c r="G4941" s="142"/>
    </row>
    <row r="4942" spans="7:7" hidden="1">
      <c r="G4942" s="142"/>
    </row>
    <row r="4943" spans="7:7" hidden="1">
      <c r="G4943" s="142"/>
    </row>
    <row r="4944" spans="7:7" hidden="1">
      <c r="G4944" s="142"/>
    </row>
    <row r="4945" spans="7:7" hidden="1">
      <c r="G4945" s="142"/>
    </row>
    <row r="4946" spans="7:7" hidden="1">
      <c r="G4946" s="142"/>
    </row>
    <row r="4947" spans="7:7" hidden="1">
      <c r="G4947" s="142"/>
    </row>
    <row r="4948" spans="7:7" hidden="1">
      <c r="G4948" s="142"/>
    </row>
    <row r="4949" spans="7:7" hidden="1">
      <c r="G4949" s="142"/>
    </row>
    <row r="4950" spans="7:7" hidden="1">
      <c r="G4950" s="142"/>
    </row>
    <row r="4951" spans="7:7" hidden="1">
      <c r="G4951" s="142"/>
    </row>
    <row r="4952" spans="7:7" hidden="1">
      <c r="G4952" s="142"/>
    </row>
    <row r="4953" spans="7:7" hidden="1">
      <c r="G4953" s="142"/>
    </row>
    <row r="4954" spans="7:7" hidden="1">
      <c r="G4954" s="142"/>
    </row>
    <row r="4955" spans="7:7" hidden="1">
      <c r="G4955" s="142"/>
    </row>
    <row r="4956" spans="7:7" hidden="1">
      <c r="G4956" s="142"/>
    </row>
    <row r="4957" spans="7:7" hidden="1">
      <c r="G4957" s="142"/>
    </row>
    <row r="4958" spans="7:7" hidden="1">
      <c r="G4958" s="142"/>
    </row>
    <row r="4959" spans="7:7" hidden="1">
      <c r="G4959" s="142"/>
    </row>
    <row r="4960" spans="7:7" hidden="1">
      <c r="G4960" s="142"/>
    </row>
    <row r="4961" spans="7:7" hidden="1">
      <c r="G4961" s="142"/>
    </row>
    <row r="4962" spans="7:7" hidden="1">
      <c r="G4962" s="142"/>
    </row>
    <row r="4963" spans="7:7" hidden="1">
      <c r="G4963" s="142"/>
    </row>
    <row r="4964" spans="7:7" hidden="1">
      <c r="G4964" s="142"/>
    </row>
    <row r="4965" spans="7:7" hidden="1">
      <c r="G4965" s="142"/>
    </row>
    <row r="4966" spans="7:7" hidden="1">
      <c r="G4966" s="142"/>
    </row>
    <row r="4967" spans="7:7" hidden="1">
      <c r="G4967" s="142"/>
    </row>
    <row r="4968" spans="7:7" hidden="1">
      <c r="G4968" s="142"/>
    </row>
    <row r="4969" spans="7:7" hidden="1">
      <c r="G4969" s="142"/>
    </row>
    <row r="4970" spans="7:7" hidden="1">
      <c r="G4970" s="142"/>
    </row>
    <row r="4971" spans="7:7" hidden="1">
      <c r="G4971" s="142"/>
    </row>
    <row r="4972" spans="7:7" hidden="1">
      <c r="G4972" s="142"/>
    </row>
    <row r="4973" spans="7:7" hidden="1">
      <c r="G4973" s="142"/>
    </row>
    <row r="4974" spans="7:7" hidden="1">
      <c r="G4974" s="142"/>
    </row>
    <row r="4975" spans="7:7" hidden="1">
      <c r="G4975" s="142"/>
    </row>
    <row r="4976" spans="7:7" hidden="1">
      <c r="G4976" s="142"/>
    </row>
    <row r="4977" spans="7:7" hidden="1">
      <c r="G4977" s="142"/>
    </row>
    <row r="4978" spans="7:7" hidden="1">
      <c r="G4978" s="142"/>
    </row>
    <row r="4979" spans="7:7" hidden="1">
      <c r="G4979" s="142"/>
    </row>
    <row r="4980" spans="7:7" hidden="1">
      <c r="G4980" s="142"/>
    </row>
    <row r="4981" spans="7:7" hidden="1">
      <c r="G4981" s="142"/>
    </row>
    <row r="4982" spans="7:7" hidden="1">
      <c r="G4982" s="142"/>
    </row>
    <row r="4983" spans="7:7" hidden="1">
      <c r="G4983" s="142"/>
    </row>
    <row r="4984" spans="7:7" hidden="1">
      <c r="G4984" s="142"/>
    </row>
    <row r="4985" spans="7:7" hidden="1">
      <c r="G4985" s="142"/>
    </row>
    <row r="4986" spans="7:7" hidden="1">
      <c r="G4986" s="142"/>
    </row>
    <row r="4987" spans="7:7" hidden="1">
      <c r="G4987" s="142"/>
    </row>
    <row r="4988" spans="7:7" hidden="1">
      <c r="G4988" s="142"/>
    </row>
    <row r="4989" spans="7:7" hidden="1">
      <c r="G4989" s="142"/>
    </row>
    <row r="4990" spans="7:7" hidden="1">
      <c r="G4990" s="142"/>
    </row>
    <row r="4991" spans="7:7" hidden="1">
      <c r="G4991" s="142"/>
    </row>
    <row r="4992" spans="7:7" hidden="1">
      <c r="G4992" s="142"/>
    </row>
    <row r="4993" spans="7:7" hidden="1">
      <c r="G4993" s="142"/>
    </row>
    <row r="4994" spans="7:7" hidden="1">
      <c r="G4994" s="142"/>
    </row>
    <row r="4995" spans="7:7" hidden="1">
      <c r="G4995" s="142"/>
    </row>
    <row r="4996" spans="7:7" hidden="1">
      <c r="G4996" s="142"/>
    </row>
    <row r="4997" spans="7:7" hidden="1">
      <c r="G4997" s="142"/>
    </row>
    <row r="4998" spans="7:7" hidden="1">
      <c r="G4998" s="142"/>
    </row>
    <row r="4999" spans="7:7" hidden="1">
      <c r="G4999" s="142"/>
    </row>
    <row r="5000" spans="7:7" hidden="1">
      <c r="G5000" s="142"/>
    </row>
    <row r="5001" spans="7:7" hidden="1">
      <c r="G5001" s="142"/>
    </row>
    <row r="5002" spans="7:7" hidden="1">
      <c r="G5002" s="142"/>
    </row>
    <row r="5003" spans="7:7" hidden="1">
      <c r="G5003" s="142"/>
    </row>
    <row r="5004" spans="7:7" hidden="1">
      <c r="G5004" s="142"/>
    </row>
    <row r="5005" spans="7:7" hidden="1">
      <c r="G5005" s="142"/>
    </row>
    <row r="5006" spans="7:7" hidden="1">
      <c r="G5006" s="142"/>
    </row>
    <row r="5007" spans="7:7" hidden="1">
      <c r="G5007" s="142"/>
    </row>
    <row r="5008" spans="7:7" hidden="1">
      <c r="G5008" s="142"/>
    </row>
    <row r="5009" spans="7:7" hidden="1">
      <c r="G5009" s="142"/>
    </row>
    <row r="5010" spans="7:7" hidden="1">
      <c r="G5010" s="142"/>
    </row>
    <row r="5011" spans="7:7" hidden="1">
      <c r="G5011" s="142"/>
    </row>
    <row r="5012" spans="7:7" hidden="1">
      <c r="G5012" s="142"/>
    </row>
    <row r="5013" spans="7:7" hidden="1">
      <c r="G5013" s="142"/>
    </row>
    <row r="5014" spans="7:7" hidden="1">
      <c r="G5014" s="142"/>
    </row>
    <row r="5015" spans="7:7" hidden="1">
      <c r="G5015" s="142"/>
    </row>
    <row r="5016" spans="7:7" hidden="1">
      <c r="G5016" s="142"/>
    </row>
    <row r="5017" spans="7:7" hidden="1">
      <c r="G5017" s="142"/>
    </row>
    <row r="5018" spans="7:7" hidden="1">
      <c r="G5018" s="142"/>
    </row>
    <row r="5019" spans="7:7" hidden="1">
      <c r="G5019" s="142"/>
    </row>
    <row r="5020" spans="7:7" hidden="1">
      <c r="G5020" s="142"/>
    </row>
    <row r="5021" spans="7:7" hidden="1">
      <c r="G5021" s="142"/>
    </row>
    <row r="5022" spans="7:7" hidden="1">
      <c r="G5022" s="142"/>
    </row>
    <row r="5023" spans="7:7" hidden="1">
      <c r="G5023" s="142"/>
    </row>
    <row r="5024" spans="7:7" hidden="1">
      <c r="G5024" s="142"/>
    </row>
    <row r="5025" spans="7:7" hidden="1">
      <c r="G5025" s="142"/>
    </row>
    <row r="5026" spans="7:7" hidden="1">
      <c r="G5026" s="142"/>
    </row>
    <row r="5027" spans="7:7" hidden="1">
      <c r="G5027" s="142"/>
    </row>
    <row r="5028" spans="7:7" hidden="1">
      <c r="G5028" s="142"/>
    </row>
    <row r="5029" spans="7:7" hidden="1">
      <c r="G5029" s="142"/>
    </row>
    <row r="5030" spans="7:7" hidden="1">
      <c r="G5030" s="142"/>
    </row>
    <row r="5031" spans="7:7" hidden="1">
      <c r="G5031" s="142"/>
    </row>
    <row r="5032" spans="7:7" hidden="1">
      <c r="G5032" s="142"/>
    </row>
    <row r="5033" spans="7:7" hidden="1">
      <c r="G5033" s="142"/>
    </row>
    <row r="5034" spans="7:7" hidden="1">
      <c r="G5034" s="142"/>
    </row>
    <row r="5035" spans="7:7" hidden="1">
      <c r="G5035" s="142"/>
    </row>
    <row r="5036" spans="7:7" hidden="1">
      <c r="G5036" s="142"/>
    </row>
    <row r="5037" spans="7:7" hidden="1">
      <c r="G5037" s="142"/>
    </row>
    <row r="5038" spans="7:7" hidden="1">
      <c r="G5038" s="142"/>
    </row>
    <row r="5039" spans="7:7" hidden="1">
      <c r="G5039" s="142"/>
    </row>
    <row r="5040" spans="7:7" hidden="1">
      <c r="G5040" s="142"/>
    </row>
    <row r="5041" spans="7:7" hidden="1">
      <c r="G5041" s="142"/>
    </row>
    <row r="5042" spans="7:7" hidden="1">
      <c r="G5042" s="142"/>
    </row>
    <row r="5043" spans="7:7" hidden="1">
      <c r="G5043" s="142"/>
    </row>
    <row r="5044" spans="7:7" hidden="1">
      <c r="G5044" s="142"/>
    </row>
    <row r="5045" spans="7:7" hidden="1">
      <c r="G5045" s="142"/>
    </row>
    <row r="5046" spans="7:7" hidden="1">
      <c r="G5046" s="142"/>
    </row>
    <row r="5047" spans="7:7" hidden="1">
      <c r="G5047" s="142"/>
    </row>
    <row r="5048" spans="7:7" hidden="1">
      <c r="G5048" s="142"/>
    </row>
    <row r="5049" spans="7:7" hidden="1">
      <c r="G5049" s="142"/>
    </row>
    <row r="5050" spans="7:7" hidden="1">
      <c r="G5050" s="142"/>
    </row>
    <row r="5051" spans="7:7" hidden="1">
      <c r="G5051" s="142"/>
    </row>
    <row r="5052" spans="7:7" hidden="1">
      <c r="G5052" s="142"/>
    </row>
    <row r="5053" spans="7:7" hidden="1">
      <c r="G5053" s="142"/>
    </row>
    <row r="5054" spans="7:7" hidden="1">
      <c r="G5054" s="142"/>
    </row>
    <row r="5055" spans="7:7" hidden="1">
      <c r="G5055" s="142"/>
    </row>
    <row r="5056" spans="7:7" hidden="1">
      <c r="G5056" s="142"/>
    </row>
    <row r="5057" spans="7:7" hidden="1">
      <c r="G5057" s="142"/>
    </row>
    <row r="5058" spans="7:7" hidden="1">
      <c r="G5058" s="142"/>
    </row>
    <row r="5059" spans="7:7" hidden="1">
      <c r="G5059" s="142"/>
    </row>
    <row r="5060" spans="7:7" hidden="1">
      <c r="G5060" s="142"/>
    </row>
    <row r="5061" spans="7:7" hidden="1">
      <c r="G5061" s="142"/>
    </row>
    <row r="5062" spans="7:7" hidden="1">
      <c r="G5062" s="142"/>
    </row>
    <row r="5063" spans="7:7" hidden="1">
      <c r="G5063" s="142"/>
    </row>
    <row r="5064" spans="7:7" hidden="1">
      <c r="G5064" s="142"/>
    </row>
    <row r="5065" spans="7:7" hidden="1">
      <c r="G5065" s="142"/>
    </row>
    <row r="5066" spans="7:7" hidden="1">
      <c r="G5066" s="142"/>
    </row>
    <row r="5067" spans="7:7" hidden="1">
      <c r="G5067" s="142"/>
    </row>
    <row r="5068" spans="7:7" hidden="1">
      <c r="G5068" s="142"/>
    </row>
    <row r="5069" spans="7:7" hidden="1">
      <c r="G5069" s="142"/>
    </row>
    <row r="5070" spans="7:7" hidden="1">
      <c r="G5070" s="142"/>
    </row>
    <row r="5071" spans="7:7" hidden="1">
      <c r="G5071" s="142"/>
    </row>
    <row r="5072" spans="7:7" hidden="1">
      <c r="G5072" s="142"/>
    </row>
    <row r="5073" spans="7:7" hidden="1">
      <c r="G5073" s="142"/>
    </row>
    <row r="5074" spans="7:7" hidden="1">
      <c r="G5074" s="142"/>
    </row>
    <row r="5075" spans="7:7" hidden="1">
      <c r="G5075" s="142"/>
    </row>
    <row r="5076" spans="7:7" hidden="1">
      <c r="G5076" s="142"/>
    </row>
    <row r="5077" spans="7:7" hidden="1">
      <c r="G5077" s="142"/>
    </row>
    <row r="5078" spans="7:7" hidden="1">
      <c r="G5078" s="142"/>
    </row>
    <row r="5079" spans="7:7" hidden="1">
      <c r="G5079" s="142"/>
    </row>
    <row r="5080" spans="7:7" hidden="1">
      <c r="G5080" s="142"/>
    </row>
    <row r="5081" spans="7:7" hidden="1">
      <c r="G5081" s="142"/>
    </row>
    <row r="5082" spans="7:7" hidden="1">
      <c r="G5082" s="142"/>
    </row>
    <row r="5083" spans="7:7" hidden="1">
      <c r="G5083" s="142"/>
    </row>
    <row r="5084" spans="7:7" hidden="1">
      <c r="G5084" s="142"/>
    </row>
    <row r="5085" spans="7:7" hidden="1">
      <c r="G5085" s="142"/>
    </row>
    <row r="5086" spans="7:7" hidden="1">
      <c r="G5086" s="142"/>
    </row>
    <row r="5087" spans="7:7" hidden="1">
      <c r="G5087" s="142"/>
    </row>
    <row r="5088" spans="7:7" hidden="1">
      <c r="G5088" s="142"/>
    </row>
    <row r="5089" spans="7:7" hidden="1">
      <c r="G5089" s="142"/>
    </row>
    <row r="5090" spans="7:7" hidden="1">
      <c r="G5090" s="142"/>
    </row>
    <row r="5091" spans="7:7" hidden="1">
      <c r="G5091" s="142"/>
    </row>
    <row r="5092" spans="7:7" hidden="1">
      <c r="G5092" s="142"/>
    </row>
    <row r="5093" spans="7:7" hidden="1">
      <c r="G5093" s="142"/>
    </row>
    <row r="5094" spans="7:7" hidden="1">
      <c r="G5094" s="142"/>
    </row>
    <row r="5095" spans="7:7" hidden="1">
      <c r="G5095" s="142"/>
    </row>
    <row r="5096" spans="7:7" hidden="1">
      <c r="G5096" s="142"/>
    </row>
    <row r="5097" spans="7:7" hidden="1">
      <c r="G5097" s="142"/>
    </row>
    <row r="5098" spans="7:7" hidden="1">
      <c r="G5098" s="142"/>
    </row>
    <row r="5099" spans="7:7" hidden="1">
      <c r="G5099" s="142"/>
    </row>
    <row r="5100" spans="7:7" hidden="1">
      <c r="G5100" s="142"/>
    </row>
    <row r="5101" spans="7:7" hidden="1">
      <c r="G5101" s="142"/>
    </row>
    <row r="5102" spans="7:7" hidden="1">
      <c r="G5102" s="142"/>
    </row>
    <row r="5103" spans="7:7" hidden="1">
      <c r="G5103" s="142"/>
    </row>
    <row r="5104" spans="7:7" hidden="1">
      <c r="G5104" s="142"/>
    </row>
    <row r="5105" spans="7:7" hidden="1">
      <c r="G5105" s="142"/>
    </row>
    <row r="5106" spans="7:7" hidden="1">
      <c r="G5106" s="142"/>
    </row>
    <row r="5107" spans="7:7" hidden="1">
      <c r="G5107" s="142"/>
    </row>
    <row r="5108" spans="7:7" hidden="1">
      <c r="G5108" s="142"/>
    </row>
    <row r="5109" spans="7:7" hidden="1">
      <c r="G5109" s="142"/>
    </row>
    <row r="5110" spans="7:7" hidden="1">
      <c r="G5110" s="142"/>
    </row>
    <row r="5111" spans="7:7" hidden="1">
      <c r="G5111" s="142"/>
    </row>
    <row r="5112" spans="7:7" hidden="1">
      <c r="G5112" s="142"/>
    </row>
    <row r="5113" spans="7:7" hidden="1">
      <c r="G5113" s="142"/>
    </row>
    <row r="5114" spans="7:7" hidden="1">
      <c r="G5114" s="142"/>
    </row>
    <row r="5115" spans="7:7" hidden="1">
      <c r="G5115" s="142"/>
    </row>
    <row r="5116" spans="7:7" hidden="1">
      <c r="G5116" s="142"/>
    </row>
    <row r="5117" spans="7:7" hidden="1">
      <c r="G5117" s="142"/>
    </row>
    <row r="5118" spans="7:7" hidden="1">
      <c r="G5118" s="142"/>
    </row>
    <row r="5119" spans="7:7" hidden="1">
      <c r="G5119" s="142"/>
    </row>
    <row r="5120" spans="7:7" hidden="1">
      <c r="G5120" s="142"/>
    </row>
    <row r="5121" spans="7:7" hidden="1">
      <c r="G5121" s="142"/>
    </row>
    <row r="5122" spans="7:7" hidden="1">
      <c r="G5122" s="142"/>
    </row>
    <row r="5123" spans="7:7" hidden="1">
      <c r="G5123" s="142"/>
    </row>
    <row r="5124" spans="7:7" hidden="1">
      <c r="G5124" s="142"/>
    </row>
    <row r="5125" spans="7:7" hidden="1">
      <c r="G5125" s="142"/>
    </row>
    <row r="5126" spans="7:7" hidden="1">
      <c r="G5126" s="142"/>
    </row>
    <row r="5127" spans="7:7" hidden="1">
      <c r="G5127" s="142"/>
    </row>
    <row r="5128" spans="7:7" hidden="1">
      <c r="G5128" s="142"/>
    </row>
    <row r="5129" spans="7:7" hidden="1">
      <c r="G5129" s="142"/>
    </row>
    <row r="5130" spans="7:7" hidden="1">
      <c r="G5130" s="142"/>
    </row>
    <row r="5131" spans="7:7" hidden="1">
      <c r="G5131" s="142"/>
    </row>
    <row r="5132" spans="7:7" hidden="1">
      <c r="G5132" s="142"/>
    </row>
    <row r="5133" spans="7:7" hidden="1">
      <c r="G5133" s="142"/>
    </row>
    <row r="5134" spans="7:7" hidden="1">
      <c r="G5134" s="142"/>
    </row>
    <row r="5135" spans="7:7" hidden="1">
      <c r="G5135" s="142"/>
    </row>
    <row r="5136" spans="7:7" hidden="1">
      <c r="G5136" s="142"/>
    </row>
    <row r="5137" spans="7:7" hidden="1">
      <c r="G5137" s="142"/>
    </row>
    <row r="5138" spans="7:7" hidden="1">
      <c r="G5138" s="142"/>
    </row>
    <row r="5139" spans="7:7" hidden="1">
      <c r="G5139" s="142"/>
    </row>
    <row r="5140" spans="7:7" hidden="1">
      <c r="G5140" s="142"/>
    </row>
    <row r="5141" spans="7:7" hidden="1">
      <c r="G5141" s="142"/>
    </row>
    <row r="5142" spans="7:7" hidden="1">
      <c r="G5142" s="142"/>
    </row>
    <row r="5143" spans="7:7" hidden="1">
      <c r="G5143" s="142"/>
    </row>
    <row r="5144" spans="7:7" hidden="1">
      <c r="G5144" s="142"/>
    </row>
    <row r="5145" spans="7:7" hidden="1">
      <c r="G5145" s="142"/>
    </row>
    <row r="5146" spans="7:7" hidden="1">
      <c r="G5146" s="142"/>
    </row>
    <row r="5147" spans="7:7" hidden="1">
      <c r="G5147" s="142"/>
    </row>
    <row r="5148" spans="7:7" hidden="1">
      <c r="G5148" s="142"/>
    </row>
    <row r="5149" spans="7:7" hidden="1">
      <c r="G5149" s="142"/>
    </row>
    <row r="5150" spans="7:7" hidden="1">
      <c r="G5150" s="142"/>
    </row>
    <row r="5151" spans="7:7" hidden="1">
      <c r="G5151" s="142"/>
    </row>
    <row r="5152" spans="7:7" hidden="1">
      <c r="G5152" s="142"/>
    </row>
    <row r="5153" spans="7:7" hidden="1">
      <c r="G5153" s="142"/>
    </row>
    <row r="5154" spans="7:7" hidden="1">
      <c r="G5154" s="142"/>
    </row>
    <row r="5155" spans="7:7" hidden="1">
      <c r="G5155" s="142"/>
    </row>
    <row r="5156" spans="7:7" hidden="1">
      <c r="G5156" s="142"/>
    </row>
    <row r="5157" spans="7:7" hidden="1">
      <c r="G5157" s="142"/>
    </row>
    <row r="5158" spans="7:7" hidden="1">
      <c r="G5158" s="142"/>
    </row>
    <row r="5159" spans="7:7" hidden="1">
      <c r="G5159" s="142"/>
    </row>
    <row r="5160" spans="7:7" hidden="1">
      <c r="G5160" s="142"/>
    </row>
    <row r="5161" spans="7:7" hidden="1">
      <c r="G5161" s="142"/>
    </row>
    <row r="5162" spans="7:7" hidden="1">
      <c r="G5162" s="142"/>
    </row>
    <row r="5163" spans="7:7" hidden="1">
      <c r="G5163" s="142"/>
    </row>
    <row r="5164" spans="7:7" hidden="1">
      <c r="G5164" s="142"/>
    </row>
    <row r="5165" spans="7:7" hidden="1">
      <c r="G5165" s="142"/>
    </row>
    <row r="5166" spans="7:7" hidden="1">
      <c r="G5166" s="142"/>
    </row>
    <row r="5167" spans="7:7" hidden="1">
      <c r="G5167" s="142"/>
    </row>
    <row r="5168" spans="7:7" hidden="1">
      <c r="G5168" s="142"/>
    </row>
    <row r="5169" spans="7:7" hidden="1">
      <c r="G5169" s="142"/>
    </row>
    <row r="5170" spans="7:7" hidden="1">
      <c r="G5170" s="142"/>
    </row>
    <row r="5171" spans="7:7" hidden="1">
      <c r="G5171" s="142"/>
    </row>
    <row r="5172" spans="7:7" hidden="1">
      <c r="G5172" s="142"/>
    </row>
    <row r="5173" spans="7:7" hidden="1">
      <c r="G5173" s="142"/>
    </row>
    <row r="5174" spans="7:7" hidden="1">
      <c r="G5174" s="142"/>
    </row>
    <row r="5175" spans="7:7" hidden="1">
      <c r="G5175" s="142"/>
    </row>
    <row r="5176" spans="7:7" hidden="1">
      <c r="G5176" s="142"/>
    </row>
    <row r="5177" spans="7:7" hidden="1">
      <c r="G5177" s="142"/>
    </row>
    <row r="5178" spans="7:7" hidden="1">
      <c r="G5178" s="142"/>
    </row>
    <row r="5179" spans="7:7" hidden="1">
      <c r="G5179" s="142"/>
    </row>
    <row r="5180" spans="7:7" hidden="1">
      <c r="G5180" s="142"/>
    </row>
    <row r="5181" spans="7:7" hidden="1">
      <c r="G5181" s="142"/>
    </row>
    <row r="5182" spans="7:7" hidden="1">
      <c r="G5182" s="142"/>
    </row>
    <row r="5183" spans="7:7" hidden="1">
      <c r="G5183" s="142"/>
    </row>
    <row r="5184" spans="7:7" hidden="1">
      <c r="G5184" s="142"/>
    </row>
    <row r="5185" spans="7:7" hidden="1">
      <c r="G5185" s="142"/>
    </row>
    <row r="5186" spans="7:7" hidden="1">
      <c r="G5186" s="142"/>
    </row>
    <row r="5187" spans="7:7" hidden="1">
      <c r="G5187" s="142"/>
    </row>
    <row r="5188" spans="7:7" hidden="1">
      <c r="G5188" s="142"/>
    </row>
    <row r="5189" spans="7:7" hidden="1">
      <c r="G5189" s="142"/>
    </row>
    <row r="5190" spans="7:7" hidden="1">
      <c r="G5190" s="142"/>
    </row>
    <row r="5191" spans="7:7" hidden="1">
      <c r="G5191" s="142"/>
    </row>
    <row r="5192" spans="7:7" hidden="1">
      <c r="G5192" s="142"/>
    </row>
    <row r="5193" spans="7:7" hidden="1">
      <c r="G5193" s="142"/>
    </row>
    <row r="5194" spans="7:7" hidden="1">
      <c r="G5194" s="142"/>
    </row>
    <row r="5195" spans="7:7" hidden="1">
      <c r="G5195" s="142"/>
    </row>
    <row r="5196" spans="7:7" hidden="1">
      <c r="G5196" s="142"/>
    </row>
    <row r="5197" spans="7:7" hidden="1">
      <c r="G5197" s="142"/>
    </row>
    <row r="5198" spans="7:7" hidden="1">
      <c r="G5198" s="142"/>
    </row>
    <row r="5199" spans="7:7" hidden="1">
      <c r="G5199" s="142"/>
    </row>
    <row r="5200" spans="7:7" hidden="1">
      <c r="G5200" s="142"/>
    </row>
    <row r="5201" spans="7:7" hidden="1">
      <c r="G5201" s="142"/>
    </row>
    <row r="5202" spans="7:7" hidden="1">
      <c r="G5202" s="142"/>
    </row>
    <row r="5203" spans="7:7" hidden="1">
      <c r="G5203" s="142"/>
    </row>
    <row r="5204" spans="7:7" hidden="1">
      <c r="G5204" s="142"/>
    </row>
    <row r="5205" spans="7:7" hidden="1">
      <c r="G5205" s="142"/>
    </row>
    <row r="5206" spans="7:7" hidden="1">
      <c r="G5206" s="142"/>
    </row>
    <row r="5207" spans="7:7" hidden="1">
      <c r="G5207" s="142"/>
    </row>
    <row r="5208" spans="7:7" hidden="1">
      <c r="G5208" s="142"/>
    </row>
    <row r="5209" spans="7:7" hidden="1">
      <c r="G5209" s="142"/>
    </row>
    <row r="5210" spans="7:7" hidden="1">
      <c r="G5210" s="142"/>
    </row>
    <row r="5211" spans="7:7" hidden="1">
      <c r="G5211" s="142"/>
    </row>
    <row r="5212" spans="7:7" hidden="1">
      <c r="G5212" s="142"/>
    </row>
    <row r="5213" spans="7:7" hidden="1">
      <c r="G5213" s="142"/>
    </row>
    <row r="5214" spans="7:7" hidden="1">
      <c r="G5214" s="142"/>
    </row>
    <row r="5215" spans="7:7" hidden="1">
      <c r="G5215" s="142"/>
    </row>
    <row r="5216" spans="7:7" hidden="1">
      <c r="G5216" s="142"/>
    </row>
    <row r="5217" spans="7:7" hidden="1">
      <c r="G5217" s="142"/>
    </row>
    <row r="5218" spans="7:7" hidden="1">
      <c r="G5218" s="142"/>
    </row>
    <row r="5219" spans="7:7" hidden="1">
      <c r="G5219" s="142"/>
    </row>
    <row r="5220" spans="7:7" hidden="1">
      <c r="G5220" s="142"/>
    </row>
    <row r="5221" spans="7:7" hidden="1">
      <c r="G5221" s="142"/>
    </row>
    <row r="5222" spans="7:7" hidden="1">
      <c r="G5222" s="142"/>
    </row>
    <row r="5223" spans="7:7" hidden="1">
      <c r="G5223" s="142"/>
    </row>
    <row r="5224" spans="7:7" hidden="1">
      <c r="G5224" s="142"/>
    </row>
    <row r="5225" spans="7:7" hidden="1">
      <c r="G5225" s="142"/>
    </row>
    <row r="5226" spans="7:7" hidden="1">
      <c r="G5226" s="142"/>
    </row>
    <row r="5227" spans="7:7" hidden="1">
      <c r="G5227" s="142"/>
    </row>
    <row r="5228" spans="7:7" hidden="1">
      <c r="G5228" s="142"/>
    </row>
    <row r="5229" spans="7:7" hidden="1">
      <c r="G5229" s="142"/>
    </row>
    <row r="5230" spans="7:7" hidden="1">
      <c r="G5230" s="142"/>
    </row>
    <row r="5231" spans="7:7" hidden="1">
      <c r="G5231" s="142"/>
    </row>
    <row r="5232" spans="7:7" hidden="1">
      <c r="G5232" s="142"/>
    </row>
    <row r="5233" spans="7:7" hidden="1">
      <c r="G5233" s="142"/>
    </row>
    <row r="5234" spans="7:7" hidden="1">
      <c r="G5234" s="142"/>
    </row>
    <row r="5235" spans="7:7" hidden="1">
      <c r="G5235" s="142"/>
    </row>
    <row r="5236" spans="7:7" hidden="1">
      <c r="G5236" s="142"/>
    </row>
    <row r="5237" spans="7:7" hidden="1">
      <c r="G5237" s="142"/>
    </row>
    <row r="5238" spans="7:7" hidden="1">
      <c r="G5238" s="142"/>
    </row>
    <row r="5239" spans="7:7" hidden="1">
      <c r="G5239" s="142"/>
    </row>
    <row r="5240" spans="7:7" hidden="1">
      <c r="G5240" s="142"/>
    </row>
    <row r="5241" spans="7:7" hidden="1">
      <c r="G5241" s="142"/>
    </row>
    <row r="5242" spans="7:7" hidden="1">
      <c r="G5242" s="142"/>
    </row>
    <row r="5243" spans="7:7" hidden="1">
      <c r="G5243" s="142"/>
    </row>
    <row r="5244" spans="7:7" hidden="1">
      <c r="G5244" s="142"/>
    </row>
    <row r="5245" spans="7:7" hidden="1">
      <c r="G5245" s="142"/>
    </row>
    <row r="5246" spans="7:7" hidden="1">
      <c r="G5246" s="142"/>
    </row>
    <row r="5247" spans="7:7" hidden="1">
      <c r="G5247" s="142"/>
    </row>
    <row r="5248" spans="7:7" hidden="1">
      <c r="G5248" s="142"/>
    </row>
    <row r="5249" spans="7:7" hidden="1">
      <c r="G5249" s="142"/>
    </row>
    <row r="5250" spans="7:7" hidden="1">
      <c r="G5250" s="142"/>
    </row>
    <row r="5251" spans="7:7" hidden="1">
      <c r="G5251" s="142"/>
    </row>
    <row r="5252" spans="7:7" hidden="1">
      <c r="G5252" s="142"/>
    </row>
    <row r="5253" spans="7:7" hidden="1">
      <c r="G5253" s="142"/>
    </row>
    <row r="5254" spans="7:7" hidden="1">
      <c r="G5254" s="142"/>
    </row>
    <row r="5255" spans="7:7" hidden="1">
      <c r="G5255" s="142"/>
    </row>
    <row r="5256" spans="7:7" hidden="1">
      <c r="G5256" s="142"/>
    </row>
    <row r="5257" spans="7:7" hidden="1">
      <c r="G5257" s="142"/>
    </row>
    <row r="5258" spans="7:7" hidden="1">
      <c r="G5258" s="142"/>
    </row>
    <row r="5259" spans="7:7" hidden="1">
      <c r="G5259" s="142"/>
    </row>
    <row r="5260" spans="7:7" hidden="1">
      <c r="G5260" s="142"/>
    </row>
    <row r="5261" spans="7:7" hidden="1">
      <c r="G5261" s="142"/>
    </row>
    <row r="5262" spans="7:7" hidden="1">
      <c r="G5262" s="142"/>
    </row>
    <row r="5263" spans="7:7" hidden="1">
      <c r="G5263" s="142"/>
    </row>
    <row r="5264" spans="7:7" hidden="1">
      <c r="G5264" s="142"/>
    </row>
    <row r="5265" spans="7:7" hidden="1">
      <c r="G5265" s="142"/>
    </row>
    <row r="5266" spans="7:7" hidden="1">
      <c r="G5266" s="142"/>
    </row>
    <row r="5267" spans="7:7" hidden="1">
      <c r="G5267" s="142"/>
    </row>
    <row r="5268" spans="7:7" hidden="1">
      <c r="G5268" s="142"/>
    </row>
    <row r="5269" spans="7:7" hidden="1">
      <c r="G5269" s="142"/>
    </row>
    <row r="5270" spans="7:7" hidden="1">
      <c r="G5270" s="142"/>
    </row>
    <row r="5271" spans="7:7" hidden="1">
      <c r="G5271" s="142"/>
    </row>
    <row r="5272" spans="7:7" hidden="1">
      <c r="G5272" s="142"/>
    </row>
    <row r="5273" spans="7:7" hidden="1">
      <c r="G5273" s="142"/>
    </row>
    <row r="5274" spans="7:7" hidden="1">
      <c r="G5274" s="142"/>
    </row>
    <row r="5275" spans="7:7" hidden="1">
      <c r="G5275" s="142"/>
    </row>
    <row r="5276" spans="7:7" hidden="1">
      <c r="G5276" s="142"/>
    </row>
    <row r="5277" spans="7:7" hidden="1">
      <c r="G5277" s="142"/>
    </row>
    <row r="5278" spans="7:7" hidden="1">
      <c r="G5278" s="142"/>
    </row>
    <row r="5279" spans="7:7" hidden="1">
      <c r="G5279" s="142"/>
    </row>
    <row r="5280" spans="7:7" hidden="1">
      <c r="G5280" s="142"/>
    </row>
    <row r="5281" spans="7:7" hidden="1">
      <c r="G5281" s="142"/>
    </row>
    <row r="5282" spans="7:7" hidden="1">
      <c r="G5282" s="142"/>
    </row>
    <row r="5283" spans="7:7" hidden="1">
      <c r="G5283" s="142"/>
    </row>
    <row r="5284" spans="7:7" hidden="1">
      <c r="G5284" s="142"/>
    </row>
    <row r="5285" spans="7:7" hidden="1">
      <c r="G5285" s="142"/>
    </row>
    <row r="5286" spans="7:7" hidden="1">
      <c r="G5286" s="142"/>
    </row>
    <row r="5287" spans="7:7" hidden="1">
      <c r="G5287" s="142"/>
    </row>
    <row r="5288" spans="7:7" hidden="1">
      <c r="G5288" s="142"/>
    </row>
    <row r="5289" spans="7:7" hidden="1">
      <c r="G5289" s="142"/>
    </row>
    <row r="5290" spans="7:7" hidden="1">
      <c r="G5290" s="142"/>
    </row>
    <row r="5291" spans="7:7" hidden="1">
      <c r="G5291" s="142"/>
    </row>
    <row r="5292" spans="7:7" hidden="1">
      <c r="G5292" s="142"/>
    </row>
    <row r="5293" spans="7:7" hidden="1">
      <c r="G5293" s="142"/>
    </row>
    <row r="5294" spans="7:7" hidden="1">
      <c r="G5294" s="142"/>
    </row>
    <row r="5295" spans="7:7" hidden="1">
      <c r="G5295" s="142"/>
    </row>
    <row r="5296" spans="7:7" hidden="1">
      <c r="G5296" s="142"/>
    </row>
    <row r="5297" spans="7:7" hidden="1">
      <c r="G5297" s="142"/>
    </row>
    <row r="5298" spans="7:7" hidden="1">
      <c r="G5298" s="142"/>
    </row>
    <row r="5299" spans="7:7" hidden="1">
      <c r="G5299" s="142"/>
    </row>
    <row r="5300" spans="7:7" hidden="1">
      <c r="G5300" s="142"/>
    </row>
    <row r="5301" spans="7:7" hidden="1">
      <c r="G5301" s="142"/>
    </row>
    <row r="5302" spans="7:7" hidden="1">
      <c r="G5302" s="142"/>
    </row>
    <row r="5303" spans="7:7" hidden="1">
      <c r="G5303" s="142"/>
    </row>
    <row r="5304" spans="7:7" hidden="1">
      <c r="G5304" s="142"/>
    </row>
    <row r="5305" spans="7:7" hidden="1">
      <c r="G5305" s="142"/>
    </row>
    <row r="5306" spans="7:7" hidden="1">
      <c r="G5306" s="142"/>
    </row>
    <row r="5307" spans="7:7" hidden="1">
      <c r="G5307" s="142"/>
    </row>
    <row r="5308" spans="7:7" hidden="1">
      <c r="G5308" s="142"/>
    </row>
    <row r="5309" spans="7:7" hidden="1">
      <c r="G5309" s="142"/>
    </row>
    <row r="5310" spans="7:7" hidden="1">
      <c r="G5310" s="142"/>
    </row>
    <row r="5311" spans="7:7" hidden="1">
      <c r="G5311" s="142"/>
    </row>
    <row r="5312" spans="7:7" hidden="1">
      <c r="G5312" s="142"/>
    </row>
    <row r="5313" spans="7:7" hidden="1">
      <c r="G5313" s="142"/>
    </row>
    <row r="5314" spans="7:7" hidden="1">
      <c r="G5314" s="142"/>
    </row>
    <row r="5315" spans="7:7" hidden="1">
      <c r="G5315" s="142"/>
    </row>
    <row r="5316" spans="7:7" hidden="1">
      <c r="G5316" s="142"/>
    </row>
    <row r="5317" spans="7:7" hidden="1">
      <c r="G5317" s="142"/>
    </row>
    <row r="5318" spans="7:7" hidden="1">
      <c r="G5318" s="142"/>
    </row>
    <row r="5319" spans="7:7" hidden="1">
      <c r="G5319" s="142"/>
    </row>
    <row r="5320" spans="7:7" hidden="1">
      <c r="G5320" s="142"/>
    </row>
    <row r="5321" spans="7:7" hidden="1">
      <c r="G5321" s="142"/>
    </row>
    <row r="5322" spans="7:7" hidden="1">
      <c r="G5322" s="142"/>
    </row>
    <row r="5323" spans="7:7" hidden="1">
      <c r="G5323" s="142"/>
    </row>
    <row r="5324" spans="7:7" hidden="1">
      <c r="G5324" s="142"/>
    </row>
    <row r="5325" spans="7:7" hidden="1">
      <c r="G5325" s="142"/>
    </row>
    <row r="5326" spans="7:7" hidden="1">
      <c r="G5326" s="142"/>
    </row>
    <row r="5327" spans="7:7" hidden="1">
      <c r="G5327" s="142"/>
    </row>
    <row r="5328" spans="7:7" hidden="1">
      <c r="G5328" s="142"/>
    </row>
    <row r="5329" spans="7:7" hidden="1">
      <c r="G5329" s="142"/>
    </row>
    <row r="5330" spans="7:7" hidden="1">
      <c r="G5330" s="142"/>
    </row>
    <row r="5331" spans="7:7" hidden="1">
      <c r="G5331" s="142"/>
    </row>
    <row r="5332" spans="7:7" hidden="1">
      <c r="G5332" s="142"/>
    </row>
    <row r="5333" spans="7:7" hidden="1">
      <c r="G5333" s="142"/>
    </row>
    <row r="5334" spans="7:7" hidden="1">
      <c r="G5334" s="142"/>
    </row>
    <row r="5335" spans="7:7" hidden="1">
      <c r="G5335" s="142"/>
    </row>
    <row r="5336" spans="7:7" hidden="1">
      <c r="G5336" s="142"/>
    </row>
    <row r="5337" spans="7:7" hidden="1">
      <c r="G5337" s="142"/>
    </row>
    <row r="5338" spans="7:7" hidden="1">
      <c r="G5338" s="142"/>
    </row>
    <row r="5339" spans="7:7" hidden="1">
      <c r="G5339" s="142"/>
    </row>
    <row r="5340" spans="7:7" hidden="1">
      <c r="G5340" s="142"/>
    </row>
    <row r="5341" spans="7:7" hidden="1">
      <c r="G5341" s="142"/>
    </row>
    <row r="5342" spans="7:7" hidden="1">
      <c r="G5342" s="142"/>
    </row>
    <row r="5343" spans="7:7" hidden="1">
      <c r="G5343" s="142"/>
    </row>
    <row r="5344" spans="7:7" hidden="1">
      <c r="G5344" s="142"/>
    </row>
    <row r="5345" spans="7:7" hidden="1">
      <c r="G5345" s="142"/>
    </row>
    <row r="5346" spans="7:7" hidden="1">
      <c r="G5346" s="142"/>
    </row>
    <row r="5347" spans="7:7" hidden="1">
      <c r="G5347" s="142"/>
    </row>
    <row r="5348" spans="7:7" hidden="1">
      <c r="G5348" s="142"/>
    </row>
    <row r="5349" spans="7:7" hidden="1">
      <c r="G5349" s="142"/>
    </row>
    <row r="5350" spans="7:7" hidden="1">
      <c r="G5350" s="142"/>
    </row>
    <row r="5351" spans="7:7" hidden="1">
      <c r="G5351" s="142"/>
    </row>
    <row r="5352" spans="7:7" hidden="1">
      <c r="G5352" s="142"/>
    </row>
    <row r="5353" spans="7:7" hidden="1">
      <c r="G5353" s="142"/>
    </row>
    <row r="5354" spans="7:7" hidden="1">
      <c r="G5354" s="142"/>
    </row>
    <row r="5355" spans="7:7" hidden="1">
      <c r="G5355" s="142"/>
    </row>
    <row r="5356" spans="7:7" hidden="1">
      <c r="G5356" s="142"/>
    </row>
    <row r="5357" spans="7:7" hidden="1">
      <c r="G5357" s="142"/>
    </row>
    <row r="5358" spans="7:7" hidden="1">
      <c r="G5358" s="142"/>
    </row>
    <row r="5359" spans="7:7" hidden="1">
      <c r="G5359" s="142"/>
    </row>
    <row r="5360" spans="7:7" hidden="1">
      <c r="G5360" s="142"/>
    </row>
    <row r="5361" spans="7:7" hidden="1">
      <c r="G5361" s="142"/>
    </row>
    <row r="5362" spans="7:7" hidden="1">
      <c r="G5362" s="142"/>
    </row>
    <row r="5363" spans="7:7" hidden="1">
      <c r="G5363" s="142"/>
    </row>
    <row r="5364" spans="7:7" hidden="1">
      <c r="G5364" s="142"/>
    </row>
    <row r="5365" spans="7:7" hidden="1">
      <c r="G5365" s="142"/>
    </row>
    <row r="5366" spans="7:7" hidden="1">
      <c r="G5366" s="142"/>
    </row>
    <row r="5367" spans="7:7" hidden="1">
      <c r="G5367" s="142"/>
    </row>
    <row r="5368" spans="7:7" hidden="1">
      <c r="G5368" s="142"/>
    </row>
    <row r="5369" spans="7:7" hidden="1">
      <c r="G5369" s="142"/>
    </row>
    <row r="5370" spans="7:7" hidden="1">
      <c r="G5370" s="142"/>
    </row>
    <row r="5371" spans="7:7" hidden="1">
      <c r="G5371" s="142"/>
    </row>
    <row r="5372" spans="7:7" hidden="1">
      <c r="G5372" s="142"/>
    </row>
    <row r="5373" spans="7:7" hidden="1">
      <c r="G5373" s="142"/>
    </row>
    <row r="5374" spans="7:7" hidden="1">
      <c r="G5374" s="142"/>
    </row>
    <row r="5375" spans="7:7" hidden="1">
      <c r="G5375" s="142"/>
    </row>
    <row r="5376" spans="7:7" hidden="1">
      <c r="G5376" s="142"/>
    </row>
    <row r="5377" spans="7:7" hidden="1">
      <c r="G5377" s="142"/>
    </row>
    <row r="5378" spans="7:7" hidden="1">
      <c r="G5378" s="142"/>
    </row>
    <row r="5379" spans="7:7" hidden="1">
      <c r="G5379" s="142"/>
    </row>
    <row r="5380" spans="7:7" hidden="1">
      <c r="G5380" s="142"/>
    </row>
    <row r="5381" spans="7:7" hidden="1">
      <c r="G5381" s="142"/>
    </row>
    <row r="5382" spans="7:7" hidden="1">
      <c r="G5382" s="142"/>
    </row>
    <row r="5383" spans="7:7" hidden="1">
      <c r="G5383" s="142"/>
    </row>
    <row r="5384" spans="7:7" hidden="1">
      <c r="G5384" s="142"/>
    </row>
    <row r="5385" spans="7:7" hidden="1">
      <c r="G5385" s="142"/>
    </row>
    <row r="5386" spans="7:7" hidden="1">
      <c r="G5386" s="142"/>
    </row>
    <row r="5387" spans="7:7" hidden="1">
      <c r="G5387" s="142"/>
    </row>
    <row r="5388" spans="7:7" hidden="1">
      <c r="G5388" s="142"/>
    </row>
    <row r="5389" spans="7:7" hidden="1">
      <c r="G5389" s="142"/>
    </row>
    <row r="5390" spans="7:7" hidden="1">
      <c r="G5390" s="142"/>
    </row>
    <row r="5391" spans="7:7" hidden="1">
      <c r="G5391" s="142"/>
    </row>
    <row r="5392" spans="7:7" hidden="1">
      <c r="G5392" s="142"/>
    </row>
    <row r="5393" spans="7:7" hidden="1">
      <c r="G5393" s="142"/>
    </row>
    <row r="5394" spans="7:7" hidden="1">
      <c r="G5394" s="142"/>
    </row>
    <row r="5395" spans="7:7" hidden="1">
      <c r="G5395" s="142"/>
    </row>
    <row r="5396" spans="7:7" hidden="1">
      <c r="G5396" s="142"/>
    </row>
    <row r="5397" spans="7:7" hidden="1">
      <c r="G5397" s="142"/>
    </row>
    <row r="5398" spans="7:7" hidden="1">
      <c r="G5398" s="142"/>
    </row>
    <row r="5399" spans="7:7" hidden="1">
      <c r="G5399" s="142"/>
    </row>
    <row r="5400" spans="7:7" hidden="1">
      <c r="G5400" s="142"/>
    </row>
    <row r="5401" spans="7:7" hidden="1">
      <c r="G5401" s="142"/>
    </row>
    <row r="5402" spans="7:7" hidden="1">
      <c r="G5402" s="142"/>
    </row>
    <row r="5403" spans="7:7" hidden="1">
      <c r="G5403" s="142"/>
    </row>
    <row r="5404" spans="7:7" hidden="1">
      <c r="G5404" s="142"/>
    </row>
    <row r="5405" spans="7:7" hidden="1">
      <c r="G5405" s="142"/>
    </row>
    <row r="5406" spans="7:7" hidden="1">
      <c r="G5406" s="142"/>
    </row>
    <row r="5407" spans="7:7" hidden="1">
      <c r="G5407" s="142"/>
    </row>
    <row r="5408" spans="7:7" hidden="1">
      <c r="G5408" s="142"/>
    </row>
    <row r="5409" spans="7:7" hidden="1">
      <c r="G5409" s="142"/>
    </row>
    <row r="5410" spans="7:7" hidden="1">
      <c r="G5410" s="142"/>
    </row>
    <row r="5411" spans="7:7" hidden="1">
      <c r="G5411" s="142"/>
    </row>
    <row r="5412" spans="7:7" hidden="1">
      <c r="G5412" s="142"/>
    </row>
    <row r="5413" spans="7:7" hidden="1">
      <c r="G5413" s="142"/>
    </row>
    <row r="5414" spans="7:7" hidden="1">
      <c r="G5414" s="142"/>
    </row>
    <row r="5415" spans="7:7" hidden="1">
      <c r="G5415" s="142"/>
    </row>
    <row r="5416" spans="7:7" hidden="1">
      <c r="G5416" s="142"/>
    </row>
    <row r="5417" spans="7:7" hidden="1">
      <c r="G5417" s="142"/>
    </row>
    <row r="5418" spans="7:7" hidden="1">
      <c r="G5418" s="142"/>
    </row>
    <row r="5419" spans="7:7" hidden="1">
      <c r="G5419" s="142"/>
    </row>
    <row r="5420" spans="7:7" hidden="1">
      <c r="G5420" s="142"/>
    </row>
    <row r="5421" spans="7:7" hidden="1">
      <c r="G5421" s="142"/>
    </row>
    <row r="5422" spans="7:7" hidden="1">
      <c r="G5422" s="142"/>
    </row>
    <row r="5423" spans="7:7" hidden="1">
      <c r="G5423" s="142"/>
    </row>
    <row r="5424" spans="7:7" hidden="1">
      <c r="G5424" s="142"/>
    </row>
    <row r="5425" spans="7:7" hidden="1">
      <c r="G5425" s="142"/>
    </row>
    <row r="5426" spans="7:7" hidden="1">
      <c r="G5426" s="142"/>
    </row>
    <row r="5427" spans="7:7" hidden="1">
      <c r="G5427" s="142"/>
    </row>
    <row r="5428" spans="7:7" hidden="1">
      <c r="G5428" s="142"/>
    </row>
    <row r="5429" spans="7:7" hidden="1">
      <c r="G5429" s="142"/>
    </row>
    <row r="5430" spans="7:7" hidden="1">
      <c r="G5430" s="142"/>
    </row>
    <row r="5431" spans="7:7" hidden="1">
      <c r="G5431" s="142"/>
    </row>
    <row r="5432" spans="7:7" hidden="1">
      <c r="G5432" s="142"/>
    </row>
    <row r="5433" spans="7:7" hidden="1">
      <c r="G5433" s="142"/>
    </row>
    <row r="5434" spans="7:7" hidden="1">
      <c r="G5434" s="142"/>
    </row>
    <row r="5435" spans="7:7" hidden="1">
      <c r="G5435" s="142"/>
    </row>
    <row r="5436" spans="7:7" hidden="1">
      <c r="G5436" s="142"/>
    </row>
    <row r="5437" spans="7:7" hidden="1">
      <c r="G5437" s="142"/>
    </row>
    <row r="5438" spans="7:7" hidden="1">
      <c r="G5438" s="142"/>
    </row>
    <row r="5439" spans="7:7" hidden="1">
      <c r="G5439" s="142"/>
    </row>
    <row r="5440" spans="7:7" hidden="1">
      <c r="G5440" s="142"/>
    </row>
    <row r="5441" spans="7:7" hidden="1">
      <c r="G5441" s="142"/>
    </row>
    <row r="5442" spans="7:7" hidden="1">
      <c r="G5442" s="142"/>
    </row>
    <row r="5443" spans="7:7" hidden="1">
      <c r="G5443" s="142"/>
    </row>
    <row r="5444" spans="7:7" hidden="1">
      <c r="G5444" s="142"/>
    </row>
    <row r="5445" spans="7:7" hidden="1">
      <c r="G5445" s="142"/>
    </row>
    <row r="5446" spans="7:7" hidden="1">
      <c r="G5446" s="142"/>
    </row>
    <row r="5447" spans="7:7" hidden="1">
      <c r="G5447" s="142"/>
    </row>
    <row r="5448" spans="7:7" hidden="1">
      <c r="G5448" s="142"/>
    </row>
    <row r="5449" spans="7:7" hidden="1">
      <c r="G5449" s="142"/>
    </row>
    <row r="5450" spans="7:7" hidden="1">
      <c r="G5450" s="142"/>
    </row>
    <row r="5451" spans="7:7" hidden="1">
      <c r="G5451" s="142"/>
    </row>
    <row r="5452" spans="7:7" hidden="1">
      <c r="G5452" s="142"/>
    </row>
    <row r="5453" spans="7:7" hidden="1">
      <c r="G5453" s="142"/>
    </row>
    <row r="5454" spans="7:7" hidden="1">
      <c r="G5454" s="142"/>
    </row>
    <row r="5455" spans="7:7" hidden="1">
      <c r="G5455" s="142"/>
    </row>
    <row r="5456" spans="7:7" hidden="1">
      <c r="G5456" s="142"/>
    </row>
    <row r="5457" spans="7:7" hidden="1">
      <c r="G5457" s="142"/>
    </row>
    <row r="5458" spans="7:7" hidden="1">
      <c r="G5458" s="142"/>
    </row>
    <row r="5459" spans="7:7" hidden="1">
      <c r="G5459" s="142"/>
    </row>
    <row r="5460" spans="7:7" hidden="1">
      <c r="G5460" s="142"/>
    </row>
    <row r="5461" spans="7:7" hidden="1">
      <c r="G5461" s="142"/>
    </row>
    <row r="5462" spans="7:7" hidden="1">
      <c r="G5462" s="142"/>
    </row>
    <row r="5463" spans="7:7" hidden="1">
      <c r="G5463" s="142"/>
    </row>
    <row r="5464" spans="7:7" hidden="1">
      <c r="G5464" s="142"/>
    </row>
    <row r="5465" spans="7:7" hidden="1">
      <c r="G5465" s="142"/>
    </row>
    <row r="5466" spans="7:7" hidden="1">
      <c r="G5466" s="142"/>
    </row>
    <row r="5467" spans="7:7" hidden="1">
      <c r="G5467" s="142"/>
    </row>
    <row r="5468" spans="7:7" hidden="1">
      <c r="G5468" s="142"/>
    </row>
    <row r="5469" spans="7:7" hidden="1">
      <c r="G5469" s="142"/>
    </row>
    <row r="5470" spans="7:7" hidden="1">
      <c r="G5470" s="142"/>
    </row>
    <row r="5471" spans="7:7" hidden="1">
      <c r="G5471" s="142"/>
    </row>
    <row r="5472" spans="7:7" hidden="1">
      <c r="G5472" s="142"/>
    </row>
    <row r="5473" spans="7:7" hidden="1">
      <c r="G5473" s="142"/>
    </row>
    <row r="5474" spans="7:7" hidden="1">
      <c r="G5474" s="142"/>
    </row>
    <row r="5475" spans="7:7" hidden="1">
      <c r="G5475" s="142"/>
    </row>
    <row r="5476" spans="7:7" hidden="1">
      <c r="G5476" s="142"/>
    </row>
    <row r="5477" spans="7:7" hidden="1">
      <c r="G5477" s="142"/>
    </row>
    <row r="5478" spans="7:7" hidden="1">
      <c r="G5478" s="142"/>
    </row>
    <row r="5479" spans="7:7" hidden="1">
      <c r="G5479" s="142"/>
    </row>
    <row r="5480" spans="7:7" hidden="1">
      <c r="G5480" s="142"/>
    </row>
    <row r="5481" spans="7:7" hidden="1">
      <c r="G5481" s="142"/>
    </row>
    <row r="5482" spans="7:7" hidden="1">
      <c r="G5482" s="142"/>
    </row>
    <row r="5483" spans="7:7" hidden="1">
      <c r="G5483" s="142"/>
    </row>
    <row r="5484" spans="7:7" hidden="1">
      <c r="G5484" s="142"/>
    </row>
    <row r="5485" spans="7:7" hidden="1">
      <c r="G5485" s="142"/>
    </row>
    <row r="5486" spans="7:7" hidden="1">
      <c r="G5486" s="142"/>
    </row>
    <row r="5487" spans="7:7" hidden="1">
      <c r="G5487" s="142"/>
    </row>
  </sheetData>
  <mergeCells count="1">
    <mergeCell ref="I139:J13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7bd4f93-9d1b-43f6-a282-57fc91a0d152">
      <Terms xmlns="http://schemas.microsoft.com/office/infopath/2007/PartnerControls"/>
    </lcf76f155ced4ddcb4097134ff3c332f>
    <TaxCatchAll xmlns="71c95305-930c-4d63-9794-2d644343057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64DD18A57545C43AA1544940FC64A16" ma:contentTypeVersion="13" ma:contentTypeDescription="Create a new document." ma:contentTypeScope="" ma:versionID="711eea6f244daca95eee90af638bb483">
  <xsd:schema xmlns:xsd="http://www.w3.org/2001/XMLSchema" xmlns:xs="http://www.w3.org/2001/XMLSchema" xmlns:p="http://schemas.microsoft.com/office/2006/metadata/properties" xmlns:ns2="d7bd4f93-9d1b-43f6-a282-57fc91a0d152" xmlns:ns3="71c95305-930c-4d63-9794-2d644343057c" targetNamespace="http://schemas.microsoft.com/office/2006/metadata/properties" ma:root="true" ma:fieldsID="652b9c51277bfa61e474c747073b762a" ns2:_="" ns3:_="">
    <xsd:import namespace="d7bd4f93-9d1b-43f6-a282-57fc91a0d152"/>
    <xsd:import namespace="71c95305-930c-4d63-9794-2d644343057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bd4f93-9d1b-43f6-a282-57fc91a0d1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e0e5cfab-624c-4e44-8ff4-7cd112c8ab7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1c95305-930c-4d63-9794-2d644343057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fcfc185-b934-4070-b809-bad603feb5c3}" ma:internalName="TaxCatchAll" ma:showField="CatchAllData" ma:web="71c95305-930c-4d63-9794-2d644343057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CB4C11E-703C-44DF-B086-EBB412C624F3}"/>
</file>

<file path=customXml/itemProps2.xml><?xml version="1.0" encoding="utf-8"?>
<ds:datastoreItem xmlns:ds="http://schemas.openxmlformats.org/officeDocument/2006/customXml" ds:itemID="{9BAEC248-FAFE-4440-A62E-9B7C1CB0BE85}"/>
</file>

<file path=customXml/itemProps3.xml><?xml version="1.0" encoding="utf-8"?>
<ds:datastoreItem xmlns:ds="http://schemas.openxmlformats.org/officeDocument/2006/customXml" ds:itemID="{544AF1F1-FD12-4656-8D9E-33D95E33961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Charlie Dickens</dc:creator>
  <cp:keywords/>
  <dc:description/>
  <cp:lastModifiedBy/>
  <cp:revision/>
  <dcterms:created xsi:type="dcterms:W3CDTF">2025-09-02T13:37:21Z</dcterms:created>
  <dcterms:modified xsi:type="dcterms:W3CDTF">2026-04-07T08:55:15Z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0x010100764DD18A57545C43AA1544940FC64A16</vt:lpwstr>
  </property>
  <property fmtid="{D5CDD505-2E9C-101B-9397-08002B2CF9AE}" pid="3" name="MediaServiceImageTags">
    <vt:lpwstr/>
  </property>
</Properties>
</file>